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OST" sheetId="1" r:id="rId3"/>
    <sheet state="hidden" name="__Solver__" sheetId="2" r:id="rId4"/>
    <sheet state="visible" name="RPI" sheetId="3" r:id="rId5"/>
  </sheets>
  <definedNames/>
  <calcPr/>
</workbook>
</file>

<file path=xl/sharedStrings.xml><?xml version="1.0" encoding="utf-8"?>
<sst xmlns="http://schemas.openxmlformats.org/spreadsheetml/2006/main" count="19774" uniqueCount="5317">
  <si>
    <t>year</t>
  </si>
  <si>
    <t>gameid</t>
  </si>
  <si>
    <t>date</t>
  </si>
  <si>
    <t>id</t>
  </si>
  <si>
    <t>team</t>
  </si>
  <si>
    <t>pts</t>
  </si>
  <si>
    <t>hv</t>
  </si>
  <si>
    <t>oppid</t>
  </si>
  <si>
    <t>opp</t>
  </si>
  <si>
    <t>opppts</t>
  </si>
  <si>
    <t>code</t>
  </si>
  <si>
    <t>venue</t>
  </si>
  <si>
    <t>post</t>
  </si>
  <si>
    <t>neutral</t>
  </si>
  <si>
    <t>tourn</t>
  </si>
  <si>
    <t>ot</t>
  </si>
  <si>
    <t>teamyr</t>
  </si>
  <si>
    <t>oppteamyr</t>
  </si>
  <si>
    <t>RPI</t>
  </si>
  <si>
    <t>RPI1</t>
  </si>
  <si>
    <t>RPI6</t>
  </si>
  <si>
    <t>RPI5</t>
  </si>
  <si>
    <t>RPI7</t>
  </si>
  <si>
    <t>RPI8</t>
  </si>
  <si>
    <t>RPI9</t>
  </si>
  <si>
    <t>ORPI</t>
  </si>
  <si>
    <t>ORPI5</t>
  </si>
  <si>
    <t>ORPI6</t>
  </si>
  <si>
    <t>ORPI7</t>
  </si>
  <si>
    <t>ORPI8</t>
  </si>
  <si>
    <t>ORPI9</t>
  </si>
  <si>
    <t>ORPI1</t>
  </si>
  <si>
    <t>FavWins</t>
  </si>
  <si>
    <t>notbeingused</t>
  </si>
  <si>
    <t>rpiDiff</t>
  </si>
  <si>
    <t>scoreDiff</t>
  </si>
  <si>
    <t>pctScoreDiff</t>
  </si>
  <si>
    <t>pctRPIDiff</t>
  </si>
  <si>
    <t>scoreRatio</t>
  </si>
  <si>
    <t>RPIRatio</t>
  </si>
  <si>
    <t>wp6</t>
  </si>
  <si>
    <t>owp</t>
  </si>
  <si>
    <t>oowp</t>
  </si>
  <si>
    <t>oppwp6</t>
  </si>
  <si>
    <t>oppowp</t>
  </si>
  <si>
    <t>oppoowp</t>
  </si>
  <si>
    <t>Alcorn St.</t>
  </si>
  <si>
    <t>H</t>
  </si>
  <si>
    <t>Siena</t>
  </si>
  <si>
    <t>P</t>
  </si>
  <si>
    <t/>
  </si>
  <si>
    <t>Siena2002</t>
  </si>
  <si>
    <t>Ball St.</t>
  </si>
  <si>
    <t>South Florida</t>
  </si>
  <si>
    <t>South Florida2002</t>
  </si>
  <si>
    <t>lambda</t>
  </si>
  <si>
    <t>George Mason</t>
  </si>
  <si>
    <t>St. Joseph's (PA)</t>
  </si>
  <si>
    <t>St. Joseph's (PA)2002</t>
  </si>
  <si>
    <t>Louisville</t>
  </si>
  <si>
    <t>Princeton</t>
  </si>
  <si>
    <t>Princeton2002</t>
  </si>
  <si>
    <t>UNLV</t>
  </si>
  <si>
    <t>Arizona St.</t>
  </si>
  <si>
    <t>Arizona St.2002</t>
  </si>
  <si>
    <t>concord_rate</t>
  </si>
  <si>
    <t>corr1</t>
  </si>
  <si>
    <t>corr2</t>
  </si>
  <si>
    <t>corr3</t>
  </si>
  <si>
    <t>corr4</t>
  </si>
  <si>
    <t>Utah St.</t>
  </si>
  <si>
    <t>Montana St.</t>
  </si>
  <si>
    <t>Montana St.2002</t>
  </si>
  <si>
    <t>Value w Current Lambda</t>
  </si>
  <si>
    <t>Dayton</t>
  </si>
  <si>
    <t>Detroit</t>
  </si>
  <si>
    <t>Detroit2002</t>
  </si>
  <si>
    <t>Optimal Lambda</t>
  </si>
  <si>
    <t>Fresno St.</t>
  </si>
  <si>
    <t>Temple</t>
  </si>
  <si>
    <t>Temple2002</t>
  </si>
  <si>
    <t>Max Value</t>
  </si>
  <si>
    <t>Iowa</t>
  </si>
  <si>
    <t>LSU</t>
  </si>
  <si>
    <t>LSU2002</t>
  </si>
  <si>
    <t>Louisiana Tech</t>
  </si>
  <si>
    <t>Louisiana Lafayette</t>
  </si>
  <si>
    <t>Louisiana Lafayette2002</t>
  </si>
  <si>
    <t>Minnesota</t>
  </si>
  <si>
    <t>New Mexico</t>
  </si>
  <si>
    <t>New Mexico2002</t>
  </si>
  <si>
    <t>Richmond</t>
  </si>
  <si>
    <t>Wagner</t>
  </si>
  <si>
    <t>Wagner2002</t>
  </si>
  <si>
    <t>Syracuse</t>
  </si>
  <si>
    <t>St. Bonaventure</t>
  </si>
  <si>
    <t>St. Bonaventure2002</t>
  </si>
  <si>
    <t>Tennessee Tech</t>
  </si>
  <si>
    <t>Georgia St.</t>
  </si>
  <si>
    <t>Georgia St.2002</t>
  </si>
  <si>
    <t>Vanderbilt</t>
  </si>
  <si>
    <t>Houston</t>
  </si>
  <si>
    <t>Houston2002</t>
  </si>
  <si>
    <t>Virginia</t>
  </si>
  <si>
    <t>South Carolina</t>
  </si>
  <si>
    <t>South Carolina2002</t>
  </si>
  <si>
    <t>Alabama</t>
  </si>
  <si>
    <t>Florida Atlantic</t>
  </si>
  <si>
    <t>NP</t>
  </si>
  <si>
    <t>Greenville, SC</t>
  </si>
  <si>
    <t>Florida Atlantic2002</t>
  </si>
  <si>
    <t>Arizona</t>
  </si>
  <si>
    <t>Cal Santa Barbara</t>
  </si>
  <si>
    <t>Albuquerque, NM</t>
  </si>
  <si>
    <t>Cal Santa Barbara2002</t>
  </si>
  <si>
    <t>Brigham Young</t>
  </si>
  <si>
    <t>Cal Irvine</t>
  </si>
  <si>
    <t>Cal Irvine2002</t>
  </si>
  <si>
    <t>Butler</t>
  </si>
  <si>
    <t>Bowling Green</t>
  </si>
  <si>
    <t>Bowling Green2002</t>
  </si>
  <si>
    <t>Duke</t>
  </si>
  <si>
    <t>Winthrop</t>
  </si>
  <si>
    <t>Winthrop2002</t>
  </si>
  <si>
    <t>Gonzaga</t>
  </si>
  <si>
    <t>Wyoming</t>
  </si>
  <si>
    <t>Wyoming2002</t>
  </si>
  <si>
    <t>Indiana</t>
  </si>
  <si>
    <t>Utah</t>
  </si>
  <si>
    <t>Sacramento, CA</t>
  </si>
  <si>
    <t>Utah2002</t>
  </si>
  <si>
    <t>Kansas</t>
  </si>
  <si>
    <t>Holy Cross</t>
  </si>
  <si>
    <t>St. Louis, MO</t>
  </si>
  <si>
    <t>Holy Cross2002</t>
  </si>
  <si>
    <t>Kentucky</t>
  </si>
  <si>
    <t>Valparaiso</t>
  </si>
  <si>
    <t>Valparaiso2002</t>
  </si>
  <si>
    <t>Marquette</t>
  </si>
  <si>
    <t>Tulsa</t>
  </si>
  <si>
    <t>Tulsa2002</t>
  </si>
  <si>
    <t>Memphis</t>
  </si>
  <si>
    <t>NC Greensboro</t>
  </si>
  <si>
    <t>NC Greensboro2002</t>
  </si>
  <si>
    <t>Miami (FL)</t>
  </si>
  <si>
    <t>Missouri</t>
  </si>
  <si>
    <t>Missouri2002</t>
  </si>
  <si>
    <t>Notre Dame</t>
  </si>
  <si>
    <t>Charlotte</t>
  </si>
  <si>
    <t>Charlotte2002</t>
  </si>
  <si>
    <t>Ohio St.</t>
  </si>
  <si>
    <t>Davidson</t>
  </si>
  <si>
    <t>Davidson2002</t>
  </si>
  <si>
    <t>Oklahoma St.</t>
  </si>
  <si>
    <t>Kent St.</t>
  </si>
  <si>
    <t>Kent St.2002</t>
  </si>
  <si>
    <t>Oregon</t>
  </si>
  <si>
    <t>Montana</t>
  </si>
  <si>
    <t>Montana2002</t>
  </si>
  <si>
    <t>Rutgers</t>
  </si>
  <si>
    <t>Yale</t>
  </si>
  <si>
    <t>Yale2002</t>
  </si>
  <si>
    <t>Southern California</t>
  </si>
  <si>
    <t>NC Wilmington</t>
  </si>
  <si>
    <t>NC Wilmington2002</t>
  </si>
  <si>
    <t>Stanford</t>
  </si>
  <si>
    <t>Western Kentucky</t>
  </si>
  <si>
    <t>Western Kentucky2002</t>
  </si>
  <si>
    <t>Villanova</t>
  </si>
  <si>
    <t>Manhattan</t>
  </si>
  <si>
    <t>Manhattan2002</t>
  </si>
  <si>
    <t>Wake Forest</t>
  </si>
  <si>
    <t>Pepperdine</t>
  </si>
  <si>
    <t>Pepperdine2002</t>
  </si>
  <si>
    <t>California</t>
  </si>
  <si>
    <t>Pennsylvania</t>
  </si>
  <si>
    <t>Pittsburgh, PA</t>
  </si>
  <si>
    <t>Pennsylvania2002</t>
  </si>
  <si>
    <t>Cincinnati</t>
  </si>
  <si>
    <t>Boston University</t>
  </si>
  <si>
    <t>Boston University2002</t>
  </si>
  <si>
    <t>Connecticut</t>
  </si>
  <si>
    <t>Hampton</t>
  </si>
  <si>
    <t>Washington, DC</t>
  </si>
  <si>
    <t>Hampton2002</t>
  </si>
  <si>
    <t>Tennessee Tech2002</t>
  </si>
  <si>
    <t>Florida</t>
  </si>
  <si>
    <t>Creighton</t>
  </si>
  <si>
    <t>Chicago, IL</t>
  </si>
  <si>
    <t>Creighton2002</t>
  </si>
  <si>
    <t>Georgia</t>
  </si>
  <si>
    <t>Murray St.</t>
  </si>
  <si>
    <t>Murray St.2002</t>
  </si>
  <si>
    <t>Illinois</t>
  </si>
  <si>
    <t>San Diego St.</t>
  </si>
  <si>
    <t>San Diego St.2002</t>
  </si>
  <si>
    <t>Vanderbilt2002</t>
  </si>
  <si>
    <t>Maryland</t>
  </si>
  <si>
    <t>nP</t>
  </si>
  <si>
    <t>Mississippi St.</t>
  </si>
  <si>
    <t>McNeese St.</t>
  </si>
  <si>
    <t>Dallas, TX</t>
  </si>
  <si>
    <t>McNeese St.2002</t>
  </si>
  <si>
    <t>North Carolina St.</t>
  </si>
  <si>
    <t>Michigan St.</t>
  </si>
  <si>
    <t>Michigan St.2002</t>
  </si>
  <si>
    <t>Oklahoma</t>
  </si>
  <si>
    <t>Illinois Chicago</t>
  </si>
  <si>
    <t>Illinois Chicago2002</t>
  </si>
  <si>
    <t>Pittsburgh</t>
  </si>
  <si>
    <t>Central Connecticut</t>
  </si>
  <si>
    <t>Central Connecticut2002</t>
  </si>
  <si>
    <t>Ball St.2002</t>
  </si>
  <si>
    <t>Texas</t>
  </si>
  <si>
    <t>Boston College</t>
  </si>
  <si>
    <t>Boston College2002</t>
  </si>
  <si>
    <t>Texas Tech</t>
  </si>
  <si>
    <t>Southern Illinois</t>
  </si>
  <si>
    <t>Southern Illinois2002</t>
  </si>
  <si>
    <t>UCLA</t>
  </si>
  <si>
    <t>Mississippi</t>
  </si>
  <si>
    <t>Mississippi2002</t>
  </si>
  <si>
    <t>Wisconsin</t>
  </si>
  <si>
    <t>St. John's (NY)</t>
  </si>
  <si>
    <t>St. John's (NY)2002</t>
  </si>
  <si>
    <t>Xavier (OH)</t>
  </si>
  <si>
    <t>Hawaii</t>
  </si>
  <si>
    <t>Hawaii2002</t>
  </si>
  <si>
    <t>Notre Dame2002</t>
  </si>
  <si>
    <t>Stanford2002</t>
  </si>
  <si>
    <t>Wake Forest2002</t>
  </si>
  <si>
    <t>UCLA2002</t>
  </si>
  <si>
    <t>North Carolina St.2002</t>
  </si>
  <si>
    <t>Wisconsin2002</t>
  </si>
  <si>
    <t>Texas2002</t>
  </si>
  <si>
    <t>Xavier (OH)2002</t>
  </si>
  <si>
    <t>California2002</t>
  </si>
  <si>
    <t>Richmond2002</t>
  </si>
  <si>
    <t>Butler2002</t>
  </si>
  <si>
    <t>UNLV2002</t>
  </si>
  <si>
    <t>Louisiana Tech2002</t>
  </si>
  <si>
    <t>Brigham Young2002</t>
  </si>
  <si>
    <t>Syracuse2002</t>
  </si>
  <si>
    <t>Lexington, KY</t>
  </si>
  <si>
    <t>Indiana2002</t>
  </si>
  <si>
    <t>San Jose, CA</t>
  </si>
  <si>
    <t>Arizona2002</t>
  </si>
  <si>
    <t>Syracuse, NY</t>
  </si>
  <si>
    <t>Madison, WI</t>
  </si>
  <si>
    <t>Illinois2002</t>
  </si>
  <si>
    <t>Kentucky2002</t>
  </si>
  <si>
    <t>Villanova2002</t>
  </si>
  <si>
    <t>Oregon2002</t>
  </si>
  <si>
    <t>Connecticut2002</t>
  </si>
  <si>
    <t>New York, NY</t>
  </si>
  <si>
    <t>Atlanta, GA</t>
  </si>
  <si>
    <t>Maryland2002</t>
  </si>
  <si>
    <t>Valparaiso2003</t>
  </si>
  <si>
    <t>Fairfield</t>
  </si>
  <si>
    <t>Boston College2003</t>
  </si>
  <si>
    <t>NC Asheville</t>
  </si>
  <si>
    <t>Texas Southern</t>
  </si>
  <si>
    <t>Dayton, OH</t>
  </si>
  <si>
    <t>Texas Southern2003</t>
  </si>
  <si>
    <t>North Carolina</t>
  </si>
  <si>
    <t>DePaul</t>
  </si>
  <si>
    <t>DePaul2003</t>
  </si>
  <si>
    <t>Villanova2003</t>
  </si>
  <si>
    <t>Drexel</t>
  </si>
  <si>
    <t>Drexel2003</t>
  </si>
  <si>
    <t>Tennessee</t>
  </si>
  <si>
    <t>Georgetown</t>
  </si>
  <si>
    <t>Georgetown2003</t>
  </si>
  <si>
    <t>Georgia Tech</t>
  </si>
  <si>
    <t>Ohio St.2003</t>
  </si>
  <si>
    <t>Iowa St.</t>
  </si>
  <si>
    <t>Wichita St.</t>
  </si>
  <si>
    <t>Wichita St.2003</t>
  </si>
  <si>
    <t>College of Charleston</t>
  </si>
  <si>
    <t>College of Charleston2003</t>
  </si>
  <si>
    <t>Nevada Las Vegas</t>
  </si>
  <si>
    <t>Hawaii2003</t>
  </si>
  <si>
    <t>Rhode Island</t>
  </si>
  <si>
    <t>Seton Hall</t>
  </si>
  <si>
    <t>Seton Hall2003</t>
  </si>
  <si>
    <t>Providence</t>
  </si>
  <si>
    <t>Providence2003</t>
  </si>
  <si>
    <t>UC Santa Barbara</t>
  </si>
  <si>
    <t>1P</t>
  </si>
  <si>
    <t>UC Santa Barbara2003</t>
  </si>
  <si>
    <t>St. John's</t>
  </si>
  <si>
    <t>Boston University2003</t>
  </si>
  <si>
    <t>St. Louis</t>
  </si>
  <si>
    <t>Minnesota2003</t>
  </si>
  <si>
    <t>Nevada</t>
  </si>
  <si>
    <t>Nevada2003</t>
  </si>
  <si>
    <t>UAB</t>
  </si>
  <si>
    <t>Louisiana Lafayette2003</t>
  </si>
  <si>
    <t>Brown</t>
  </si>
  <si>
    <t>Brown2003</t>
  </si>
  <si>
    <t>Western Michigan</t>
  </si>
  <si>
    <t>Illinois Chicago2003</t>
  </si>
  <si>
    <t>Vermont</t>
  </si>
  <si>
    <t>Salt Lake City, UT</t>
  </si>
  <si>
    <t>Vermont2003</t>
  </si>
  <si>
    <t>1NP</t>
  </si>
  <si>
    <t>Oklahoma City, OK</t>
  </si>
  <si>
    <t>North Carolina St.2003</t>
  </si>
  <si>
    <t>Gonzaga2003</t>
  </si>
  <si>
    <t>Spokane, WA</t>
  </si>
  <si>
    <t>Brigham Young2003</t>
  </si>
  <si>
    <t>Central Michigan</t>
  </si>
  <si>
    <t>Central Michigan2003</t>
  </si>
  <si>
    <t>Tulsa2003</t>
  </si>
  <si>
    <t>Colorado St.</t>
  </si>
  <si>
    <t>Colorado St.2003</t>
  </si>
  <si>
    <t>Indianapolis, IN</t>
  </si>
  <si>
    <t>Western Kentucky2003</t>
  </si>
  <si>
    <t>Utah St.2003</t>
  </si>
  <si>
    <t>Holy Cross2003</t>
  </si>
  <si>
    <t>Arizona St.2003</t>
  </si>
  <si>
    <t>Southern Illinois2003</t>
  </si>
  <si>
    <t>Wisconsin Milwaukee</t>
  </si>
  <si>
    <t>Wisconsin Milwaukee2003</t>
  </si>
  <si>
    <t>South Carolina St.</t>
  </si>
  <si>
    <t>South Carolina St.2003</t>
  </si>
  <si>
    <t>San Diego</t>
  </si>
  <si>
    <t>San Diego2003</t>
  </si>
  <si>
    <t>Weber St.</t>
  </si>
  <si>
    <t>Weber St.2003</t>
  </si>
  <si>
    <t>Eastern Washington</t>
  </si>
  <si>
    <t>Eastern Washington2003</t>
  </si>
  <si>
    <t>Sam Houston St.</t>
  </si>
  <si>
    <t>Tampa, FL</t>
  </si>
  <si>
    <t>Sam Houston St.2003</t>
  </si>
  <si>
    <t>Boston, MA</t>
  </si>
  <si>
    <t>Alabama2003</t>
  </si>
  <si>
    <t>Iowa2003</t>
  </si>
  <si>
    <t>IUPUI</t>
  </si>
  <si>
    <t>Nashville, TN</t>
  </si>
  <si>
    <t>IUPUI2003</t>
  </si>
  <si>
    <t>Louisiana St.</t>
  </si>
  <si>
    <t>Purdue</t>
  </si>
  <si>
    <t>Birmingham, AL</t>
  </si>
  <si>
    <t>Purdue2003</t>
  </si>
  <si>
    <t>Austin Peay</t>
  </si>
  <si>
    <t>Austin Peay2003</t>
  </si>
  <si>
    <t>NC Wilmington2003</t>
  </si>
  <si>
    <t>Colorado</t>
  </si>
  <si>
    <t>Colorado2003</t>
  </si>
  <si>
    <t>Butler2003</t>
  </si>
  <si>
    <t>Pennsylvania2003</t>
  </si>
  <si>
    <t>Utah2003</t>
  </si>
  <si>
    <t>Wagner2003</t>
  </si>
  <si>
    <t>Saint Joseph's</t>
  </si>
  <si>
    <t>Auburn</t>
  </si>
  <si>
    <t>Auburn2003</t>
  </si>
  <si>
    <t>Manhattan2003</t>
  </si>
  <si>
    <t>Philadelphia, PA</t>
  </si>
  <si>
    <t>NC Asheville2003</t>
  </si>
  <si>
    <t>San Diego St.2003</t>
  </si>
  <si>
    <t>East Tennessee St.</t>
  </si>
  <si>
    <t>East Tennessee St.2003</t>
  </si>
  <si>
    <t>Xavier</t>
  </si>
  <si>
    <t>Troy St.</t>
  </si>
  <si>
    <t>Troy St.2003</t>
  </si>
  <si>
    <t>2NP</t>
  </si>
  <si>
    <t>Notre Dame2003</t>
  </si>
  <si>
    <t>Missouri2003</t>
  </si>
  <si>
    <t>California2003</t>
  </si>
  <si>
    <t>Connecticut2003</t>
  </si>
  <si>
    <t>Michigan St.2003</t>
  </si>
  <si>
    <t>Xavier2003</t>
  </si>
  <si>
    <t>Syracuse2003</t>
  </si>
  <si>
    <t>Indiana2003</t>
  </si>
  <si>
    <t>Western Michigan2003</t>
  </si>
  <si>
    <t>Georgia Tech2003</t>
  </si>
  <si>
    <t>Wyoming2003</t>
  </si>
  <si>
    <t>Virginia2003</t>
  </si>
  <si>
    <t>Temple2003</t>
  </si>
  <si>
    <t>UAB2003</t>
  </si>
  <si>
    <t>Anaheim, CA</t>
  </si>
  <si>
    <t>Duke2003</t>
  </si>
  <si>
    <t>Minneapolis, MN</t>
  </si>
  <si>
    <t>Wisconsin2003</t>
  </si>
  <si>
    <t>Marquette2003</t>
  </si>
  <si>
    <t>San Antonio, TX</t>
  </si>
  <si>
    <t>Albany, NY</t>
  </si>
  <si>
    <t>Kansas2003</t>
  </si>
  <si>
    <t>Texas Tech2003</t>
  </si>
  <si>
    <t>New Orleans, LA</t>
  </si>
  <si>
    <t>Toledo</t>
  </si>
  <si>
    <t>Toledo2004</t>
  </si>
  <si>
    <t>Nebraska</t>
  </si>
  <si>
    <t>Nebraska2004</t>
  </si>
  <si>
    <t>Florida A&amp;M</t>
  </si>
  <si>
    <t>Lehigh</t>
  </si>
  <si>
    <t>Lehigh2004</t>
  </si>
  <si>
    <t>Michigan</t>
  </si>
  <si>
    <t>Missouri2004</t>
  </si>
  <si>
    <t>Iowa2004</t>
  </si>
  <si>
    <t>Belmont</t>
  </si>
  <si>
    <t>Belmont2004</t>
  </si>
  <si>
    <t>Boise St.</t>
  </si>
  <si>
    <t>Nevada Las Vegas2004</t>
  </si>
  <si>
    <t>Tennessee2004</t>
  </si>
  <si>
    <t>Georgia2004</t>
  </si>
  <si>
    <t>West Virginia</t>
  </si>
  <si>
    <t>West Virginia2004</t>
  </si>
  <si>
    <t>Niagara</t>
  </si>
  <si>
    <t>Troy St.2004</t>
  </si>
  <si>
    <t>Purdue2004</t>
  </si>
  <si>
    <t>Louisiana St.2004</t>
  </si>
  <si>
    <t>Colorado2004</t>
  </si>
  <si>
    <t>Boston University2004</t>
  </si>
  <si>
    <t>Temple2004</t>
  </si>
  <si>
    <t>Hawaii2004</t>
  </si>
  <si>
    <t>Drexel2004</t>
  </si>
  <si>
    <t>George Washington</t>
  </si>
  <si>
    <t>George Washington2004</t>
  </si>
  <si>
    <t>Florida St.</t>
  </si>
  <si>
    <t>2P</t>
  </si>
  <si>
    <t>Florida St.2004</t>
  </si>
  <si>
    <t>Rice</t>
  </si>
  <si>
    <t>Rice2004</t>
  </si>
  <si>
    <t>Air Force</t>
  </si>
  <si>
    <t>Denver, CO</t>
  </si>
  <si>
    <t>North Carolina2004</t>
  </si>
  <si>
    <t>Alabama St.</t>
  </si>
  <si>
    <t>Raleigh, NC</t>
  </si>
  <si>
    <t>Duke2004</t>
  </si>
  <si>
    <t>Seton Hall2004</t>
  </si>
  <si>
    <t>Syracuse2004</t>
  </si>
  <si>
    <t>Buffalo, NY</t>
  </si>
  <si>
    <t>Texas Tech2004</t>
  </si>
  <si>
    <t>DePaul2004</t>
  </si>
  <si>
    <t>Liberty</t>
  </si>
  <si>
    <t>St. Joseph's</t>
  </si>
  <si>
    <t>St. Joseph's2004</t>
  </si>
  <si>
    <t>Florida2004</t>
  </si>
  <si>
    <t>Seattle, WA</t>
  </si>
  <si>
    <t>Michigan St.2004</t>
  </si>
  <si>
    <t>Texas2004</t>
  </si>
  <si>
    <t>Alabama2004</t>
  </si>
  <si>
    <t>Texas El Paso</t>
  </si>
  <si>
    <t>Maryland2004</t>
  </si>
  <si>
    <t>Texas San Antonio</t>
  </si>
  <si>
    <t>Stanford2004</t>
  </si>
  <si>
    <t>Gonzaga2004</t>
  </si>
  <si>
    <t>Connecticut2004</t>
  </si>
  <si>
    <t>Virginia Commonwealth</t>
  </si>
  <si>
    <t>Wake Forest2004</t>
  </si>
  <si>
    <t>Alabama Birmingham</t>
  </si>
  <si>
    <t>Washington</t>
  </si>
  <si>
    <t>Columbus, OH</t>
  </si>
  <si>
    <t>Washington2004</t>
  </si>
  <si>
    <t>Central Florida</t>
  </si>
  <si>
    <t>Milwaukee, WI</t>
  </si>
  <si>
    <t>Pittsburgh2004</t>
  </si>
  <si>
    <t>Cincinnati2004</t>
  </si>
  <si>
    <t>Kansas City, MO</t>
  </si>
  <si>
    <t>Oklahoma St.2004</t>
  </si>
  <si>
    <t>Kentucky2004</t>
  </si>
  <si>
    <t>Austin Peay2004</t>
  </si>
  <si>
    <t>Kansas2004</t>
  </si>
  <si>
    <t>Orlando, FL</t>
  </si>
  <si>
    <t>North Carolina St.2004</t>
  </si>
  <si>
    <t>Xavier2004</t>
  </si>
  <si>
    <t>Monmouth</t>
  </si>
  <si>
    <t>Mississippi St.2004</t>
  </si>
  <si>
    <t>Illinois2004</t>
  </si>
  <si>
    <t>Niagara2004</t>
  </si>
  <si>
    <t>Northern Iowa</t>
  </si>
  <si>
    <t>Georgia Tech2004</t>
  </si>
  <si>
    <t>Pacific</t>
  </si>
  <si>
    <t>Providence2004</t>
  </si>
  <si>
    <t>Wisconsin2004</t>
  </si>
  <si>
    <t>Memphis2004</t>
  </si>
  <si>
    <t>Boston College2004</t>
  </si>
  <si>
    <t>Rhode Island2004</t>
  </si>
  <si>
    <t>Vanderbilt2004</t>
  </si>
  <si>
    <t>Wisconsin Milwaukee2004</t>
  </si>
  <si>
    <t>Virginia2004</t>
  </si>
  <si>
    <t>Pacific2004</t>
  </si>
  <si>
    <t>Oklahoma2004</t>
  </si>
  <si>
    <t>Fort Wayne, IN</t>
  </si>
  <si>
    <t>St. Louis2004</t>
  </si>
  <si>
    <t>PS</t>
  </si>
  <si>
    <t>Iowa St.2004</t>
  </si>
  <si>
    <t>Boise St.2004</t>
  </si>
  <si>
    <t>George Mason2004</t>
  </si>
  <si>
    <t>Villanova2004</t>
  </si>
  <si>
    <t>Marquette2004</t>
  </si>
  <si>
    <t>Oregon2004</t>
  </si>
  <si>
    <t>East Rutherford, NJ</t>
  </si>
  <si>
    <t>Phoenix, AZ</t>
  </si>
  <si>
    <t>Nevada2004</t>
  </si>
  <si>
    <t>Alabama Birmingham2004</t>
  </si>
  <si>
    <t>Rutgers2004</t>
  </si>
  <si>
    <t>Western Michigan2005</t>
  </si>
  <si>
    <t>Alabama A&amp;M</t>
  </si>
  <si>
    <t>Oakland</t>
  </si>
  <si>
    <t>Oakland2005</t>
  </si>
  <si>
    <t>DePaul2005</t>
  </si>
  <si>
    <t>Holy Cross2005</t>
  </si>
  <si>
    <t>Miami FL</t>
  </si>
  <si>
    <t>Miami FL2005</t>
  </si>
  <si>
    <t>Virginia Tech</t>
  </si>
  <si>
    <t>Temple2005</t>
  </si>
  <si>
    <t>Buffalo</t>
  </si>
  <si>
    <t>Drexel2005</t>
  </si>
  <si>
    <t>Boston University2005</t>
  </si>
  <si>
    <t>Vanderbilt2005</t>
  </si>
  <si>
    <t>Oral Roberts</t>
  </si>
  <si>
    <t>Oral Roberts2005</t>
  </si>
  <si>
    <t>Northeastern</t>
  </si>
  <si>
    <t>Northeastern2005</t>
  </si>
  <si>
    <t>Miami OH</t>
  </si>
  <si>
    <t>Texas Christian</t>
  </si>
  <si>
    <t>Texas Christian2005</t>
  </si>
  <si>
    <t>Oregon St.</t>
  </si>
  <si>
    <t>Cal St. Fullerton</t>
  </si>
  <si>
    <t>Cal St. Fullerton2005</t>
  </si>
  <si>
    <t>Hofstra</t>
  </si>
  <si>
    <t>Hofstra2005</t>
  </si>
  <si>
    <t>San Francisco</t>
  </si>
  <si>
    <t>Denver</t>
  </si>
  <si>
    <t>Denver2005</t>
  </si>
  <si>
    <t>Southwest Missouri St.</t>
  </si>
  <si>
    <t>Rice2005</t>
  </si>
  <si>
    <t>Texas A&amp;M</t>
  </si>
  <si>
    <t>Clemson</t>
  </si>
  <si>
    <t>Clemson2005</t>
  </si>
  <si>
    <t>Davidson2005</t>
  </si>
  <si>
    <t>Kent St.2005</t>
  </si>
  <si>
    <t>Houston2005</t>
  </si>
  <si>
    <t>Cleveland, OH</t>
  </si>
  <si>
    <t>Wisconsin Milwaukee2005</t>
  </si>
  <si>
    <t>Boise, ID</t>
  </si>
  <si>
    <t>Utah St.2005</t>
  </si>
  <si>
    <t>Pennsylvania2005</t>
  </si>
  <si>
    <t>Iowa2005</t>
  </si>
  <si>
    <t>Tucson, AZ</t>
  </si>
  <si>
    <t>Winthrop2005</t>
  </si>
  <si>
    <t>Fairleigh Dickinson</t>
  </si>
  <si>
    <t>Fairleigh Dickinson2005</t>
  </si>
  <si>
    <t>Eastern Kentucky</t>
  </si>
  <si>
    <t>Eastern Kentucky2005</t>
  </si>
  <si>
    <t>UAB2005</t>
  </si>
  <si>
    <t>Arizona St.2005</t>
  </si>
  <si>
    <t>Niagara2005</t>
  </si>
  <si>
    <t>Pittsburgh2005</t>
  </si>
  <si>
    <t>Nevada2005</t>
  </si>
  <si>
    <t>UCLA2005</t>
  </si>
  <si>
    <t>Texas El Paso2005</t>
  </si>
  <si>
    <t>Chattanooga</t>
  </si>
  <si>
    <t>Chattanooga2005</t>
  </si>
  <si>
    <t>Montana2005</t>
  </si>
  <si>
    <t>Creighton2005</t>
  </si>
  <si>
    <t>Worcester, MA</t>
  </si>
  <si>
    <t>North Carolina St.2005</t>
  </si>
  <si>
    <t>Central Florida2005</t>
  </si>
  <si>
    <t>Delaware St.</t>
  </si>
  <si>
    <t>Charlotte, NC</t>
  </si>
  <si>
    <t>Delaware St.2005</t>
  </si>
  <si>
    <t>Ohio</t>
  </si>
  <si>
    <t>Ohio2005</t>
  </si>
  <si>
    <t>George Washington2005</t>
  </si>
  <si>
    <t>Bucknell</t>
  </si>
  <si>
    <t>Bucknell2005</t>
  </si>
  <si>
    <t>Louisiana Lafayette2005</t>
  </si>
  <si>
    <t>Old Dominion</t>
  </si>
  <si>
    <t>Old Dominion2005</t>
  </si>
  <si>
    <t>Iowa St.2005</t>
  </si>
  <si>
    <t>Southeastern Louisiana</t>
  </si>
  <si>
    <t>Southeastern Louisiana2005</t>
  </si>
  <si>
    <t>St. Mary's</t>
  </si>
  <si>
    <t>St. Mary's2005</t>
  </si>
  <si>
    <t>Mississippi St.2005</t>
  </si>
  <si>
    <t>Vermont2005</t>
  </si>
  <si>
    <t>New Mexico2005</t>
  </si>
  <si>
    <t>Northern Iowa2005</t>
  </si>
  <si>
    <t>Texas A&amp;M2005</t>
  </si>
  <si>
    <t>Texas Tech2005</t>
  </si>
  <si>
    <t>Cincinnati2005</t>
  </si>
  <si>
    <t>Virginia Tech2005</t>
  </si>
  <si>
    <t>Utah2005</t>
  </si>
  <si>
    <t>Buffalo2005</t>
  </si>
  <si>
    <t>West Virginia2005</t>
  </si>
  <si>
    <t>Pacific2005</t>
  </si>
  <si>
    <t>Western Kentucky2005</t>
  </si>
  <si>
    <t>Villanova2005</t>
  </si>
  <si>
    <t>Georgia Tech2005</t>
  </si>
  <si>
    <t>Southern Illinois2005</t>
  </si>
  <si>
    <t>Wichita St.2005</t>
  </si>
  <si>
    <t>Nevada Las Vegas2005</t>
  </si>
  <si>
    <t>Saint Joseph's2005</t>
  </si>
  <si>
    <t>Arizona2005</t>
  </si>
  <si>
    <t>Georgetown2005</t>
  </si>
  <si>
    <t>Louisville2005</t>
  </si>
  <si>
    <t>Austin, TX</t>
  </si>
  <si>
    <t>Michigan St.2005</t>
  </si>
  <si>
    <t>North Carolina2005</t>
  </si>
  <si>
    <t>Wisconsin2005</t>
  </si>
  <si>
    <t>South Carolina2005</t>
  </si>
  <si>
    <t>Illinois2005</t>
  </si>
  <si>
    <t>Miami OH2006</t>
  </si>
  <si>
    <t>Georgia Southern</t>
  </si>
  <si>
    <t>Georgia Southern2006</t>
  </si>
  <si>
    <t>Fairleigh Dickinson2006</t>
  </si>
  <si>
    <t>Hampton2006</t>
  </si>
  <si>
    <t>Northern Arizona</t>
  </si>
  <si>
    <t>Delaware St.2006</t>
  </si>
  <si>
    <t>Penn St.</t>
  </si>
  <si>
    <t>Rutgers2006</t>
  </si>
  <si>
    <t>Virginia2006</t>
  </si>
  <si>
    <t>Akron</t>
  </si>
  <si>
    <t>Akron2006</t>
  </si>
  <si>
    <t>Lipscomb</t>
  </si>
  <si>
    <t>Lipscomb2006</t>
  </si>
  <si>
    <t>Louisiana Tech2006</t>
  </si>
  <si>
    <t>Old Dominion2006</t>
  </si>
  <si>
    <t>Brigham Young2006</t>
  </si>
  <si>
    <t>Oklahoma St.2006</t>
  </si>
  <si>
    <t>Wake Forest2006</t>
  </si>
  <si>
    <t>Vanderbilt2006</t>
  </si>
  <si>
    <t>Western Kentucky2006</t>
  </si>
  <si>
    <t>Pacific2006</t>
  </si>
  <si>
    <t>Southern</t>
  </si>
  <si>
    <t>Greensboro, NC</t>
  </si>
  <si>
    <t>Southern2006</t>
  </si>
  <si>
    <t>South Alabama</t>
  </si>
  <si>
    <t>Jacksonville, FL</t>
  </si>
  <si>
    <t>South Alabama2006</t>
  </si>
  <si>
    <t>NC Wilmington2006</t>
  </si>
  <si>
    <t>Xavier2006</t>
  </si>
  <si>
    <t>Nebraska2006</t>
  </si>
  <si>
    <t>San Diego, CA</t>
  </si>
  <si>
    <t>Air Force2006</t>
  </si>
  <si>
    <t>San Diego St.2006</t>
  </si>
  <si>
    <t>Iona</t>
  </si>
  <si>
    <t>Iona2006</t>
  </si>
  <si>
    <t>Alabama2006</t>
  </si>
  <si>
    <t>Texas El Paso2006</t>
  </si>
  <si>
    <t>Montana2006</t>
  </si>
  <si>
    <t>Wisconsin Milwaukee2006</t>
  </si>
  <si>
    <t>Texas A&amp;M2006</t>
  </si>
  <si>
    <t>Winthrop2006</t>
  </si>
  <si>
    <t>Belmont2006</t>
  </si>
  <si>
    <t>Utah St.2006</t>
  </si>
  <si>
    <t>Seton Hall2006</t>
  </si>
  <si>
    <t>Wisconsin2006</t>
  </si>
  <si>
    <t>Arkansas</t>
  </si>
  <si>
    <t>Bucknell2006</t>
  </si>
  <si>
    <t>North Carolina St.2006</t>
  </si>
  <si>
    <t>Charlotte2006</t>
  </si>
  <si>
    <t>Albany</t>
  </si>
  <si>
    <t>Albany2006</t>
  </si>
  <si>
    <t>Butler2006</t>
  </si>
  <si>
    <t>Northern Iowa2006</t>
  </si>
  <si>
    <t>Northwestern St.</t>
  </si>
  <si>
    <t>Auburn Hills, MI</t>
  </si>
  <si>
    <t>Northwestern St.2006</t>
  </si>
  <si>
    <t>Bradley</t>
  </si>
  <si>
    <t>Bradley2006</t>
  </si>
  <si>
    <t>UAB2006</t>
  </si>
  <si>
    <t>Oral Roberts2006</t>
  </si>
  <si>
    <t>George Mason2006</t>
  </si>
  <si>
    <t>Missouri St.</t>
  </si>
  <si>
    <t>Stanford2006</t>
  </si>
  <si>
    <t>Murray St.2006</t>
  </si>
  <si>
    <t>Davidson2006</t>
  </si>
  <si>
    <t>Kent St.2006</t>
  </si>
  <si>
    <t>Pennsylvania2006</t>
  </si>
  <si>
    <t>Monmouth2006</t>
  </si>
  <si>
    <t>Southern Illinois2006</t>
  </si>
  <si>
    <t>George Washington2006</t>
  </si>
  <si>
    <t>Indiana2006</t>
  </si>
  <si>
    <t>Washington2006</t>
  </si>
  <si>
    <t>Manhattan2006</t>
  </si>
  <si>
    <t>Wichita St.2006</t>
  </si>
  <si>
    <t>Kentucky2006</t>
  </si>
  <si>
    <t>Georgetown2006</t>
  </si>
  <si>
    <t>Arizona2006</t>
  </si>
  <si>
    <t>Miami FL2006</t>
  </si>
  <si>
    <t>Clemson2006</t>
  </si>
  <si>
    <t>Notre Dame2006</t>
  </si>
  <si>
    <t>Houston2006</t>
  </si>
  <si>
    <t>Hofstra2006</t>
  </si>
  <si>
    <t>Minnesota2006</t>
  </si>
  <si>
    <t>South Carolina2006</t>
  </si>
  <si>
    <t>Missouri St.2006</t>
  </si>
  <si>
    <t>Louisiana St.2006</t>
  </si>
  <si>
    <t>Oakland, CA</t>
  </si>
  <si>
    <t>West Virginia2006</t>
  </si>
  <si>
    <t>Gonzaga2006</t>
  </si>
  <si>
    <t>Boston College2006</t>
  </si>
  <si>
    <t>UCLA2006</t>
  </si>
  <si>
    <t>Florida2006</t>
  </si>
  <si>
    <t>North Carolina St.2007</t>
  </si>
  <si>
    <t>Niagara2007</t>
  </si>
  <si>
    <t>Toledo2007</t>
  </si>
  <si>
    <t>Massachusetts</t>
  </si>
  <si>
    <t>Alabama2007</t>
  </si>
  <si>
    <t>Utah St.2007</t>
  </si>
  <si>
    <t>Mississippi Valley St.</t>
  </si>
  <si>
    <t>Mississippi Valley St.2007</t>
  </si>
  <si>
    <t>Marist</t>
  </si>
  <si>
    <t>Marist2007</t>
  </si>
  <si>
    <t>Delaware St.2007</t>
  </si>
  <si>
    <t>Austin Peay2007</t>
  </si>
  <si>
    <t>Providence2007</t>
  </si>
  <si>
    <t>East Tennessee St.2007</t>
  </si>
  <si>
    <t>Hofstra2007</t>
  </si>
  <si>
    <t>Fresno St.2007</t>
  </si>
  <si>
    <t>Kansas St.</t>
  </si>
  <si>
    <t>Vermont2007</t>
  </si>
  <si>
    <t>Appalachian St.</t>
  </si>
  <si>
    <t>Appalachian St.2007</t>
  </si>
  <si>
    <t>San Diego St.2007</t>
  </si>
  <si>
    <t>South Alabama2007</t>
  </si>
  <si>
    <t>Winston Salem, NC</t>
  </si>
  <si>
    <t>Texas Tech2007</t>
  </si>
  <si>
    <t>Xavier2007</t>
  </si>
  <si>
    <t>Old Dominion2007</t>
  </si>
  <si>
    <t>Virginia Commonwealth2007</t>
  </si>
  <si>
    <t>Michigan2007</t>
  </si>
  <si>
    <t>Belmont2007</t>
  </si>
  <si>
    <t>Gonzaga2007</t>
  </si>
  <si>
    <t>Stanford2007</t>
  </si>
  <si>
    <t>Michigan St.2007</t>
  </si>
  <si>
    <t>Davidson2007</t>
  </si>
  <si>
    <t>Eastern Kentucky2007</t>
  </si>
  <si>
    <t>Central Connecticut2007</t>
  </si>
  <si>
    <t>Wright St.</t>
  </si>
  <si>
    <t>Wright St.2007</t>
  </si>
  <si>
    <t>Pennsylvania2007</t>
  </si>
  <si>
    <t>Weber St.2007</t>
  </si>
  <si>
    <t>George Washington2007</t>
  </si>
  <si>
    <t>Washington St.</t>
  </si>
  <si>
    <t>Oral Roberts2007</t>
  </si>
  <si>
    <t>Massachusetts2007</t>
  </si>
  <si>
    <t>Purdue2007</t>
  </si>
  <si>
    <t>Jackson St.</t>
  </si>
  <si>
    <t>Jackson St.2007</t>
  </si>
  <si>
    <t>Villanova2007</t>
  </si>
  <si>
    <t>North Texas</t>
  </si>
  <si>
    <t>North Texas2007</t>
  </si>
  <si>
    <t>Creighton2007</t>
  </si>
  <si>
    <t>Georgia Tech2007</t>
  </si>
  <si>
    <t>Winthrop2007</t>
  </si>
  <si>
    <t>Miami OH2007</t>
  </si>
  <si>
    <t>Arkansas2007</t>
  </si>
  <si>
    <t>Holy Cross2007</t>
  </si>
  <si>
    <t>Long Beach St.</t>
  </si>
  <si>
    <t>Long Beach St.2007</t>
  </si>
  <si>
    <t>New Mexico St.</t>
  </si>
  <si>
    <t>New Mexico St.2007</t>
  </si>
  <si>
    <t>Albany2007</t>
  </si>
  <si>
    <t>Illinois2007</t>
  </si>
  <si>
    <t>Texas A&amp;M Corpus Chris</t>
  </si>
  <si>
    <t>Texas A&amp;M Corpus Chris2007</t>
  </si>
  <si>
    <t>Boston College2007</t>
  </si>
  <si>
    <t>Butler2007</t>
  </si>
  <si>
    <t>Bradley2007</t>
  </si>
  <si>
    <t>Louisville2007</t>
  </si>
  <si>
    <t>Indiana2007</t>
  </si>
  <si>
    <t>Vanderbilt2007</t>
  </si>
  <si>
    <t>Kentucky2007</t>
  </si>
  <si>
    <t>Nevada2007</t>
  </si>
  <si>
    <t>Virginia Tech2007</t>
  </si>
  <si>
    <t>Southern California2007</t>
  </si>
  <si>
    <t>Tennessee2007</t>
  </si>
  <si>
    <t>Nevada Las Vegas2007</t>
  </si>
  <si>
    <t>Georgia2007</t>
  </si>
  <si>
    <t>Mississippi2007</t>
  </si>
  <si>
    <t>DePaul2007</t>
  </si>
  <si>
    <t>Florida St.2007</t>
  </si>
  <si>
    <t>Syracuse2007</t>
  </si>
  <si>
    <t>Southern Illinois2007</t>
  </si>
  <si>
    <t>Texas A&amp;M2007</t>
  </si>
  <si>
    <t>Pittsburgh2007</t>
  </si>
  <si>
    <t>E. Rutherford, NJ</t>
  </si>
  <si>
    <t>UCLA2007</t>
  </si>
  <si>
    <t>Memphis2007</t>
  </si>
  <si>
    <t>Oregon2007</t>
  </si>
  <si>
    <t>Georgetown2007</t>
  </si>
  <si>
    <t>Clemson2007</t>
  </si>
  <si>
    <t>West Virginia2007</t>
  </si>
  <si>
    <t>Ohio St.2007</t>
  </si>
  <si>
    <t>Alabama St.2008</t>
  </si>
  <si>
    <t>Coppin St.</t>
  </si>
  <si>
    <t>Mount St. Mary's</t>
  </si>
  <si>
    <t>Mount St. Mary's2008</t>
  </si>
  <si>
    <t>Rhode Island2008</t>
  </si>
  <si>
    <t>Akron2008</t>
  </si>
  <si>
    <t>Stephen F. Austin</t>
  </si>
  <si>
    <t>Stephen F. Austin2008</t>
  </si>
  <si>
    <t>Maryland2008</t>
  </si>
  <si>
    <t>Houston2008</t>
  </si>
  <si>
    <t>Brown2008</t>
  </si>
  <si>
    <t>NC Asheville2008</t>
  </si>
  <si>
    <t>Rider</t>
  </si>
  <si>
    <t>Rider2008</t>
  </si>
  <si>
    <t>Oklahoma St.2008</t>
  </si>
  <si>
    <t>Robert Morris</t>
  </si>
  <si>
    <t>Robert Morris2008</t>
  </si>
  <si>
    <t>Richmond2008</t>
  </si>
  <si>
    <t>Cincinnati2008</t>
  </si>
  <si>
    <t>New Mexico2008</t>
  </si>
  <si>
    <t>Cleveland St.</t>
  </si>
  <si>
    <t>Cleveland St.2008</t>
  </si>
  <si>
    <t>San Diego St.2008</t>
  </si>
  <si>
    <t>Illinois St.</t>
  </si>
  <si>
    <t>Utah St.2008</t>
  </si>
  <si>
    <t>UC Santa Barbara2008</t>
  </si>
  <si>
    <t>Charlotte2008</t>
  </si>
  <si>
    <t>Utah2008</t>
  </si>
  <si>
    <t>Miami OH2008</t>
  </si>
  <si>
    <t>UAB2008</t>
  </si>
  <si>
    <t>Morgan St.</t>
  </si>
  <si>
    <t>Morgan St.2008</t>
  </si>
  <si>
    <t>Valparaiso2008</t>
  </si>
  <si>
    <t>Southern Illinois2008</t>
  </si>
  <si>
    <t>Texas A&amp;M2008</t>
  </si>
  <si>
    <t>Belmont2008</t>
  </si>
  <si>
    <t>Portland St.</t>
  </si>
  <si>
    <t>Omaha, NE</t>
  </si>
  <si>
    <t>Portland St.2008</t>
  </si>
  <si>
    <t>Kentucky2008</t>
  </si>
  <si>
    <t>Temple2008</t>
  </si>
  <si>
    <t>Kent St.2008</t>
  </si>
  <si>
    <t>George Mason2008</t>
  </si>
  <si>
    <t>Oral Roberts2008</t>
  </si>
  <si>
    <t>Baylor</t>
  </si>
  <si>
    <t>Baylor2008</t>
  </si>
  <si>
    <t>Kansas St.2008</t>
  </si>
  <si>
    <t>Cornell</t>
  </si>
  <si>
    <t>Cornell2008</t>
  </si>
  <si>
    <t>Mississippi Valley St.2008</t>
  </si>
  <si>
    <t>Winthrop2008</t>
  </si>
  <si>
    <t>Arizona2008</t>
  </si>
  <si>
    <t>Cal St. Fullerton2008</t>
  </si>
  <si>
    <t>Georgia2008</t>
  </si>
  <si>
    <t>South Alabama2008</t>
  </si>
  <si>
    <t>Villanova2008</t>
  </si>
  <si>
    <t>San Diego2008</t>
  </si>
  <si>
    <t>Drake</t>
  </si>
  <si>
    <t>Western Kentucky2008</t>
  </si>
  <si>
    <t>Creighton2008</t>
  </si>
  <si>
    <t>MD Baltimore County</t>
  </si>
  <si>
    <t>MD Baltimore County2008</t>
  </si>
  <si>
    <t>Davidson2008</t>
  </si>
  <si>
    <t>Arkansas2008</t>
  </si>
  <si>
    <t>Boise St.2008</t>
  </si>
  <si>
    <t>Texas Arlington</t>
  </si>
  <si>
    <t>N. Little Rock, AR</t>
  </si>
  <si>
    <t>Texas Arlington2008</t>
  </si>
  <si>
    <t>St. Mary's2008</t>
  </si>
  <si>
    <t>Oregon2008</t>
  </si>
  <si>
    <t>Saint Joseph's2008</t>
  </si>
  <si>
    <t>American</t>
  </si>
  <si>
    <t>American2008</t>
  </si>
  <si>
    <t>Austin Peay2008</t>
  </si>
  <si>
    <t>Siena2008</t>
  </si>
  <si>
    <t>West Virginia2008</t>
  </si>
  <si>
    <t>Nevada Las Vegas2008</t>
  </si>
  <si>
    <t>Michigan St.2008</t>
  </si>
  <si>
    <t>Marquette2008</t>
  </si>
  <si>
    <t>Notre Dame2008</t>
  </si>
  <si>
    <t>Purdue2008</t>
  </si>
  <si>
    <t>Oklahoma2008</t>
  </si>
  <si>
    <t>Mississippi St.2008</t>
  </si>
  <si>
    <t>Butler2008</t>
  </si>
  <si>
    <t>Miami FL2008</t>
  </si>
  <si>
    <t>Ohio2008</t>
  </si>
  <si>
    <t>Dayton2008</t>
  </si>
  <si>
    <t>Nebraska2008</t>
  </si>
  <si>
    <t>California2008</t>
  </si>
  <si>
    <t>Old Dominion2008</t>
  </si>
  <si>
    <t>Florida2008</t>
  </si>
  <si>
    <t>Massachusetts2008</t>
  </si>
  <si>
    <t>Bradley2008</t>
  </si>
  <si>
    <t>Mississippi2008</t>
  </si>
  <si>
    <t>Washington St.2008</t>
  </si>
  <si>
    <t>Louisville2008</t>
  </si>
  <si>
    <t>Detroit, MI</t>
  </si>
  <si>
    <t>Houston, TX</t>
  </si>
  <si>
    <t>Stanford2008</t>
  </si>
  <si>
    <t>Xavier2008</t>
  </si>
  <si>
    <t>Texas2008</t>
  </si>
  <si>
    <t>Tulsa2008</t>
  </si>
  <si>
    <t>UCLA2008</t>
  </si>
  <si>
    <t>Kansas2008</t>
  </si>
  <si>
    <t>Morehead St.</t>
  </si>
  <si>
    <t>Morehead St.2009</t>
  </si>
  <si>
    <t>Nevada Las Vegas2009</t>
  </si>
  <si>
    <t>Rider2009</t>
  </si>
  <si>
    <t>Texas El Paso2009</t>
  </si>
  <si>
    <t>Nebraska2009</t>
  </si>
  <si>
    <t>Rhode Island2009</t>
  </si>
  <si>
    <t>UAB2009</t>
  </si>
  <si>
    <t>Kent St.2009</t>
  </si>
  <si>
    <t>George Mason2009</t>
  </si>
  <si>
    <t>Weber St.2009</t>
  </si>
  <si>
    <t>Davidson2009</t>
  </si>
  <si>
    <t>Washington St.2009</t>
  </si>
  <si>
    <t>Northeastern2009</t>
  </si>
  <si>
    <t>Tennessee Martin</t>
  </si>
  <si>
    <t>Tennessee Martin2009</t>
  </si>
  <si>
    <t>Georgetown2009</t>
  </si>
  <si>
    <t>Austin Peay2009</t>
  </si>
  <si>
    <t>Bowling Green2009</t>
  </si>
  <si>
    <t>Evansville</t>
  </si>
  <si>
    <t>Belmont2009</t>
  </si>
  <si>
    <t>Jacksonville</t>
  </si>
  <si>
    <t>Jacksonville2009</t>
  </si>
  <si>
    <t>Idaho</t>
  </si>
  <si>
    <t>Drake2009</t>
  </si>
  <si>
    <t>James Madison</t>
  </si>
  <si>
    <t>Mount St. Mary's2009</t>
  </si>
  <si>
    <t>Illinois St.2009</t>
  </si>
  <si>
    <t>Houston2009</t>
  </si>
  <si>
    <t>Portland</t>
  </si>
  <si>
    <t>Portland2009</t>
  </si>
  <si>
    <t>Miami FL2009</t>
  </si>
  <si>
    <t>St. John's2009</t>
  </si>
  <si>
    <t>Boise St.2009</t>
  </si>
  <si>
    <t>Troy</t>
  </si>
  <si>
    <t>College of Charleston2009</t>
  </si>
  <si>
    <t>Northwestern</t>
  </si>
  <si>
    <t>Northwestern2009</t>
  </si>
  <si>
    <t>Duquesne</t>
  </si>
  <si>
    <t>Duquesne2009</t>
  </si>
  <si>
    <t>Buffalo2009</t>
  </si>
  <si>
    <t>Wisconsin Green Bay</t>
  </si>
  <si>
    <t>Vermont2009</t>
  </si>
  <si>
    <t>Texas A&amp;M2009</t>
  </si>
  <si>
    <t>Maryland2009</t>
  </si>
  <si>
    <t>Michigan2009</t>
  </si>
  <si>
    <t>Chattanooga2009</t>
  </si>
  <si>
    <t>Binghamton</t>
  </si>
  <si>
    <t>Binghamton2009</t>
  </si>
  <si>
    <t>Portland, OR</t>
  </si>
  <si>
    <t>Akron2009</t>
  </si>
  <si>
    <t>Western Kentucky2009</t>
  </si>
  <si>
    <t>Butler2009</t>
  </si>
  <si>
    <t>Cal St. Northridge</t>
  </si>
  <si>
    <t>Cal St. Northridge2009</t>
  </si>
  <si>
    <t>Radford</t>
  </si>
  <si>
    <t>Radford2009</t>
  </si>
  <si>
    <t>New Mexico2009</t>
  </si>
  <si>
    <t>Morgan St.2009</t>
  </si>
  <si>
    <t>The Citadel</t>
  </si>
  <si>
    <t>The Citadel2009</t>
  </si>
  <si>
    <t>Northern Iowa2009</t>
  </si>
  <si>
    <t>Minnesota2009</t>
  </si>
  <si>
    <t>Virginia Commonwealth2009</t>
  </si>
  <si>
    <t>American2009</t>
  </si>
  <si>
    <t>Mississippi St.2009</t>
  </si>
  <si>
    <t>Miami, FL</t>
  </si>
  <si>
    <t>Temple2009</t>
  </si>
  <si>
    <t>Tulsa2009</t>
  </si>
  <si>
    <t>Southern California2009</t>
  </si>
  <si>
    <t>Wisconsin2009</t>
  </si>
  <si>
    <t>North Dakota St.</t>
  </si>
  <si>
    <t>North Dakota St.2009</t>
  </si>
  <si>
    <t>Utah St.2009</t>
  </si>
  <si>
    <t>Robert Morris2009</t>
  </si>
  <si>
    <t>Cornell2009</t>
  </si>
  <si>
    <t>Siena2009</t>
  </si>
  <si>
    <t>Tennessee2009</t>
  </si>
  <si>
    <t>East Tennessee St.2009</t>
  </si>
  <si>
    <t>Kansas St.2009</t>
  </si>
  <si>
    <t>Stephen F. Austin2009</t>
  </si>
  <si>
    <t>Arizona2009</t>
  </si>
  <si>
    <t>Cleveland St.2009</t>
  </si>
  <si>
    <t>Dayton2009</t>
  </si>
  <si>
    <t>Portland St.2009</t>
  </si>
  <si>
    <t>Texas2009</t>
  </si>
  <si>
    <t>Louisiana St.2009</t>
  </si>
  <si>
    <t>UCLA2009</t>
  </si>
  <si>
    <t>Baylor2009</t>
  </si>
  <si>
    <t>Purdue2009</t>
  </si>
  <si>
    <t>Marquette2009</t>
  </si>
  <si>
    <t>Oklahoma St.2009</t>
  </si>
  <si>
    <t>Arizona St.2009</t>
  </si>
  <si>
    <t>Oakland2009</t>
  </si>
  <si>
    <t>Kentucky2009</t>
  </si>
  <si>
    <t>James Madison2009</t>
  </si>
  <si>
    <t>Idaho2009</t>
  </si>
  <si>
    <t>Stanford2009</t>
  </si>
  <si>
    <t>Penn St.2009</t>
  </si>
  <si>
    <t>Pacific2009</t>
  </si>
  <si>
    <t>St. Mary's2009</t>
  </si>
  <si>
    <t>Glendale, AZ</t>
  </si>
  <si>
    <t>Villanova2009</t>
  </si>
  <si>
    <t>Missouri2009</t>
  </si>
  <si>
    <t>Xavier2009</t>
  </si>
  <si>
    <t>Kansas2009</t>
  </si>
  <si>
    <t>Memphis, TN</t>
  </si>
  <si>
    <t>Gonzaga2009</t>
  </si>
  <si>
    <t>Syracuse2009</t>
  </si>
  <si>
    <t>Michigan St.2009</t>
  </si>
  <si>
    <t>Oklahoma2009</t>
  </si>
  <si>
    <t>Old Dominion2009</t>
  </si>
  <si>
    <t>Notre Dame2009</t>
  </si>
  <si>
    <t>Oregon St.2009</t>
  </si>
  <si>
    <t>Jacksonville2010</t>
  </si>
  <si>
    <t>Arkansas Pine Bluff</t>
  </si>
  <si>
    <t>Winthrop2010</t>
  </si>
  <si>
    <t>Northeastern2010</t>
  </si>
  <si>
    <t>South Dakota</t>
  </si>
  <si>
    <t>South Dakota2010</t>
  </si>
  <si>
    <t>Fairfield2010</t>
  </si>
  <si>
    <t>Virginia Commonwealth2010</t>
  </si>
  <si>
    <t>Marshall</t>
  </si>
  <si>
    <t>Western Carolina</t>
  </si>
  <si>
    <t>Western Carolina2010</t>
  </si>
  <si>
    <t>Jackson St.2010</t>
  </si>
  <si>
    <t>William &amp; Mary</t>
  </si>
  <si>
    <t>William &amp; Mary2010</t>
  </si>
  <si>
    <t>Texas Tech2010</t>
  </si>
  <si>
    <t>North Carolina St.2010</t>
  </si>
  <si>
    <t>Indiana St.</t>
  </si>
  <si>
    <t>Indiana St.2010</t>
  </si>
  <si>
    <t>Coastal Carolina</t>
  </si>
  <si>
    <t>Coastal Carolina2010</t>
  </si>
  <si>
    <t>Wisconsin Green Bay2010</t>
  </si>
  <si>
    <t>Harvard</t>
  </si>
  <si>
    <t>Harvard2010</t>
  </si>
  <si>
    <t>Weber St.2010</t>
  </si>
  <si>
    <t>Illinois St.2010</t>
  </si>
  <si>
    <t>College of Charleston2010</t>
  </si>
  <si>
    <t>IUPUI2010</t>
  </si>
  <si>
    <t>Tulsa2010</t>
  </si>
  <si>
    <t>Loyola Marymount</t>
  </si>
  <si>
    <t>Pacific2010</t>
  </si>
  <si>
    <t>St. John's2010</t>
  </si>
  <si>
    <t>Troy2010</t>
  </si>
  <si>
    <t>Middle Tennessee</t>
  </si>
  <si>
    <t>Middle Tennessee2010</t>
  </si>
  <si>
    <t>Colorado St.2010</t>
  </si>
  <si>
    <t>Northern Colorado</t>
  </si>
  <si>
    <t>Portland2010</t>
  </si>
  <si>
    <t>Boston University2010</t>
  </si>
  <si>
    <t>Duquesne2010</t>
  </si>
  <si>
    <t>Northwestern2010</t>
  </si>
  <si>
    <t>Stony Brook</t>
  </si>
  <si>
    <t>Illinois2010</t>
  </si>
  <si>
    <t>Quinnipiac</t>
  </si>
  <si>
    <t>Quinnipiac2010</t>
  </si>
  <si>
    <t>Nevada2010</t>
  </si>
  <si>
    <t>Sam Houston St.2010</t>
  </si>
  <si>
    <t>Florida2010</t>
  </si>
  <si>
    <t>Texas El Paso2010</t>
  </si>
  <si>
    <t>Providence, RI</t>
  </si>
  <si>
    <t>Ohio2010</t>
  </si>
  <si>
    <t>Lehigh2010</t>
  </si>
  <si>
    <t>North Texas2010</t>
  </si>
  <si>
    <t>East Tennessee St.2010</t>
  </si>
  <si>
    <t>Southern Mississippi</t>
  </si>
  <si>
    <t>Southern Mississippi2010</t>
  </si>
  <si>
    <t>Washington2010</t>
  </si>
  <si>
    <t>Northern Iowa2010</t>
  </si>
  <si>
    <t>Montana2010</t>
  </si>
  <si>
    <t>Old Dominion2010</t>
  </si>
  <si>
    <t>St. Mary's2010</t>
  </si>
  <si>
    <t>San Diego St.2010</t>
  </si>
  <si>
    <t>Wake Forest2010</t>
  </si>
  <si>
    <t>Murray St.2010</t>
  </si>
  <si>
    <t>Robert Morris2010</t>
  </si>
  <si>
    <t>Louisville2010</t>
  </si>
  <si>
    <t>Missouri2010</t>
  </si>
  <si>
    <t>Arkansas Pine Bluff2010</t>
  </si>
  <si>
    <t>Florida St.2010</t>
  </si>
  <si>
    <t>Houston2010</t>
  </si>
  <si>
    <t>New Mexico St.2010</t>
  </si>
  <si>
    <t>Memphis2010</t>
  </si>
  <si>
    <t>UC Santa Barbara2010</t>
  </si>
  <si>
    <t>Georgia Tech2010</t>
  </si>
  <si>
    <t>Oakland2010</t>
  </si>
  <si>
    <t>Siena2010</t>
  </si>
  <si>
    <t>Vermont2010</t>
  </si>
  <si>
    <t>Cornell2010</t>
  </si>
  <si>
    <t>Utah St.2010</t>
  </si>
  <si>
    <t>Morgan St.2010</t>
  </si>
  <si>
    <t>Wofford</t>
  </si>
  <si>
    <t>Wofford2010</t>
  </si>
  <si>
    <t>Minnesota2010</t>
  </si>
  <si>
    <t>Brigham Young2010</t>
  </si>
  <si>
    <t>North Carolina2010</t>
  </si>
  <si>
    <t>California2010</t>
  </si>
  <si>
    <t>Michigan St.2010</t>
  </si>
  <si>
    <t>Xavier2010</t>
  </si>
  <si>
    <t>Texas A&amp;M2010</t>
  </si>
  <si>
    <t>Gonzaga2010</t>
  </si>
  <si>
    <t>Morehead St.2010</t>
  </si>
  <si>
    <t>Dayton2010</t>
  </si>
  <si>
    <t>Princeton2010</t>
  </si>
  <si>
    <t>Kent St.2010</t>
  </si>
  <si>
    <t>Appalachian St.2010</t>
  </si>
  <si>
    <t>Louisiana Tech2010</t>
  </si>
  <si>
    <t>Connecticut2010</t>
  </si>
  <si>
    <t>Creighton2010</t>
  </si>
  <si>
    <t>Rhode Island2010</t>
  </si>
  <si>
    <t>Butler2010</t>
  </si>
  <si>
    <t>Purdue2010</t>
  </si>
  <si>
    <t>Tennessee2010</t>
  </si>
  <si>
    <t>West Virginia2010</t>
  </si>
  <si>
    <t>Duke2010</t>
  </si>
  <si>
    <t>St. Louis2010</t>
  </si>
  <si>
    <t>Buffalo2011</t>
  </si>
  <si>
    <t>North Dakota</t>
  </si>
  <si>
    <t>North Dakota2011</t>
  </si>
  <si>
    <t>Coastal Carolina2011</t>
  </si>
  <si>
    <t>Arkansas Little Rock</t>
  </si>
  <si>
    <t>NC Asheville2011</t>
  </si>
  <si>
    <t>Austin Peay2011</t>
  </si>
  <si>
    <t>UAB2011</t>
  </si>
  <si>
    <t>Vermont2011</t>
  </si>
  <si>
    <t>Dayton2011</t>
  </si>
  <si>
    <t>Fairfield2011</t>
  </si>
  <si>
    <t>San Jose St.</t>
  </si>
  <si>
    <t>San Jose St.2011</t>
  </si>
  <si>
    <t>James Madison2011</t>
  </si>
  <si>
    <t>East Carolina</t>
  </si>
  <si>
    <t>Jacksonville2011</t>
  </si>
  <si>
    <t>Furman</t>
  </si>
  <si>
    <t>Furman2011</t>
  </si>
  <si>
    <t>Hofstra2011</t>
  </si>
  <si>
    <t>Portland2011</t>
  </si>
  <si>
    <t>Ohio2011</t>
  </si>
  <si>
    <t>Boston College2011</t>
  </si>
  <si>
    <t>Murray St.2011</t>
  </si>
  <si>
    <t>Texas El Paso2011</t>
  </si>
  <si>
    <t>Rider2011</t>
  </si>
  <si>
    <t>Harvard2011</t>
  </si>
  <si>
    <t>Santa Clara</t>
  </si>
  <si>
    <t>Northern Arizona2011</t>
  </si>
  <si>
    <t>Kent St.2011</t>
  </si>
  <si>
    <t>Texas San Antonio2011</t>
  </si>
  <si>
    <t>Mississippi2011</t>
  </si>
  <si>
    <t>St. Bonaventure2011</t>
  </si>
  <si>
    <t>Texas Southern2011</t>
  </si>
  <si>
    <t>Florida Atlantic2011</t>
  </si>
  <si>
    <t>Duquesne2011</t>
  </si>
  <si>
    <t>Wisconsin Milwaukee2011</t>
  </si>
  <si>
    <t>Weber St.2011</t>
  </si>
  <si>
    <t>Miami OH2011</t>
  </si>
  <si>
    <t>Idaho2011</t>
  </si>
  <si>
    <t>Virginia Commonwealth2011</t>
  </si>
  <si>
    <t>Southern Methodist</t>
  </si>
  <si>
    <t>Oral Roberts2011</t>
  </si>
  <si>
    <t>Iona2011</t>
  </si>
  <si>
    <t>Bethune Cookman</t>
  </si>
  <si>
    <t>Bethune Cookman2011</t>
  </si>
  <si>
    <t>Long Beach St.2011</t>
  </si>
  <si>
    <t>Tennessee Tech2011</t>
  </si>
  <si>
    <t>Nebraska2011</t>
  </si>
  <si>
    <t>Wofford2011</t>
  </si>
  <si>
    <t>Old Dominion2011</t>
  </si>
  <si>
    <t>Missouri2011</t>
  </si>
  <si>
    <t>Bucknell2011</t>
  </si>
  <si>
    <t>UC Santa Barbara2011</t>
  </si>
  <si>
    <t>Utah St.2011</t>
  </si>
  <si>
    <t>Princeton2011</t>
  </si>
  <si>
    <t>Morehead St.2011</t>
  </si>
  <si>
    <t>Northern Colorado2011</t>
  </si>
  <si>
    <t>Gonzaga2011</t>
  </si>
  <si>
    <t>Penn St.2011</t>
  </si>
  <si>
    <t>Michigan St.2011</t>
  </si>
  <si>
    <t>Richmond2011</t>
  </si>
  <si>
    <t>Clemson2011</t>
  </si>
  <si>
    <t>Belmont2011</t>
  </si>
  <si>
    <t>Tulsa, OK</t>
  </si>
  <si>
    <t>Memphis2011</t>
  </si>
  <si>
    <t>California2011</t>
  </si>
  <si>
    <t>Hampton2011</t>
  </si>
  <si>
    <t>Villanova2011</t>
  </si>
  <si>
    <t>Boston University2011</t>
  </si>
  <si>
    <t>Tennessee2011</t>
  </si>
  <si>
    <t>Illinois2011</t>
  </si>
  <si>
    <t>Long Island</t>
  </si>
  <si>
    <t>Long Island2011</t>
  </si>
  <si>
    <t>Akron2011</t>
  </si>
  <si>
    <t>St. Peter's</t>
  </si>
  <si>
    <t>St. Peter's2011</t>
  </si>
  <si>
    <t>Air Force2011</t>
  </si>
  <si>
    <t>Indiana St.2011</t>
  </si>
  <si>
    <t>Oakland2011</t>
  </si>
  <si>
    <t>Florida St.2011</t>
  </si>
  <si>
    <t>Georgia2011</t>
  </si>
  <si>
    <t>Marquette2011</t>
  </si>
  <si>
    <t>Northwestern2011</t>
  </si>
  <si>
    <t>Connecticut2011</t>
  </si>
  <si>
    <t>College of Charleston2011</t>
  </si>
  <si>
    <t>UCLA2011</t>
  </si>
  <si>
    <t>Brigham Young2011</t>
  </si>
  <si>
    <t>San Francisco2011</t>
  </si>
  <si>
    <t>Wisconsin2011</t>
  </si>
  <si>
    <t>West Virginia2011</t>
  </si>
  <si>
    <t>Butler2011</t>
  </si>
  <si>
    <t>Temple2011</t>
  </si>
  <si>
    <t>Michigan2011</t>
  </si>
  <si>
    <t>Washington2011</t>
  </si>
  <si>
    <t>George Mason2011</t>
  </si>
  <si>
    <t>Arizona2011</t>
  </si>
  <si>
    <t>Wichita St.2011</t>
  </si>
  <si>
    <t>New Mexico2011</t>
  </si>
  <si>
    <t>Evansville2011</t>
  </si>
  <si>
    <t>Rhode Island2011</t>
  </si>
  <si>
    <t>Davidson2011</t>
  </si>
  <si>
    <t>Missouri St.2011</t>
  </si>
  <si>
    <t>Southern Methodist2011</t>
  </si>
  <si>
    <t>Oklahoma St.2011</t>
  </si>
  <si>
    <t>Santa Clara2011</t>
  </si>
  <si>
    <t>Miami FL2011</t>
  </si>
  <si>
    <t>Central Florida2011</t>
  </si>
  <si>
    <t>Boise St.2011</t>
  </si>
  <si>
    <t>Newark, NJ</t>
  </si>
  <si>
    <t>Kentucky2011</t>
  </si>
  <si>
    <t>Florida2011</t>
  </si>
  <si>
    <t>Oregon2011</t>
  </si>
  <si>
    <t>Alabama2011</t>
  </si>
  <si>
    <t>Creighton2011</t>
  </si>
  <si>
    <t>Iona2012</t>
  </si>
  <si>
    <t>Princeton2012</t>
  </si>
  <si>
    <t>Tennessee Tech2012</t>
  </si>
  <si>
    <t>Robert Morris2012</t>
  </si>
  <si>
    <t>Dayton2012</t>
  </si>
  <si>
    <t>Mercer</t>
  </si>
  <si>
    <t>Tennessee St.</t>
  </si>
  <si>
    <t>Tennessee St.2012</t>
  </si>
  <si>
    <t>Marshall2012</t>
  </si>
  <si>
    <t>Massachusetts2012</t>
  </si>
  <si>
    <t>Western Kentucky2012</t>
  </si>
  <si>
    <t>Akron2012</t>
  </si>
  <si>
    <t>Coastal Carolina2012</t>
  </si>
  <si>
    <t>Louisiana St.2012</t>
  </si>
  <si>
    <t>Washington St.2012</t>
  </si>
  <si>
    <t>Stony Brook2012</t>
  </si>
  <si>
    <t>Cleveland St.2012</t>
  </si>
  <si>
    <t>Savannah St.</t>
  </si>
  <si>
    <t>Savannah St.2012</t>
  </si>
  <si>
    <t>Wisconsin Milwaukee2012</t>
  </si>
  <si>
    <t>McNeese St.2012</t>
  </si>
  <si>
    <t>Texas Arlington2012</t>
  </si>
  <si>
    <t>Utah Valley</t>
  </si>
  <si>
    <t>Utah Valley2012</t>
  </si>
  <si>
    <t>Manhattan2012</t>
  </si>
  <si>
    <t>Buffalo2012</t>
  </si>
  <si>
    <t>Bucknell2012</t>
  </si>
  <si>
    <t>Delaware</t>
  </si>
  <si>
    <t>Delaware2012</t>
  </si>
  <si>
    <t>South Florida2012</t>
  </si>
  <si>
    <t>North Dakota2012</t>
  </si>
  <si>
    <t>Central Florida2012</t>
  </si>
  <si>
    <t>Yale2012</t>
  </si>
  <si>
    <t>UC Santa Barbara2012</t>
  </si>
  <si>
    <t>La Salle</t>
  </si>
  <si>
    <t>Minnesota2012</t>
  </si>
  <si>
    <t>Rice2012</t>
  </si>
  <si>
    <t>Cal St. Fullerton2012</t>
  </si>
  <si>
    <t>Valparaiso2012</t>
  </si>
  <si>
    <t>Illinois St.2012</t>
  </si>
  <si>
    <t>Bowling Green2012</t>
  </si>
  <si>
    <t>Nevada2012</t>
  </si>
  <si>
    <t>Western Illinois</t>
  </si>
  <si>
    <t>Western Illinois2012</t>
  </si>
  <si>
    <t>Quinnipiac2012</t>
  </si>
  <si>
    <t>Wofford2012</t>
  </si>
  <si>
    <t>Northern Iowa2012</t>
  </si>
  <si>
    <t>Cal St. Bakersfield</t>
  </si>
  <si>
    <t>Cal St. Bakersfield2012</t>
  </si>
  <si>
    <t>Lamar</t>
  </si>
  <si>
    <t>Lamar2012</t>
  </si>
  <si>
    <t>North Dakota St.2012</t>
  </si>
  <si>
    <t>South Dakota St.</t>
  </si>
  <si>
    <t>South Dakota St.2012</t>
  </si>
  <si>
    <t>West Virginia2012</t>
  </si>
  <si>
    <t>New Mexico St.2012</t>
  </si>
  <si>
    <t>Louisville, KY</t>
  </si>
  <si>
    <t>Connecticut2012</t>
  </si>
  <si>
    <t>Southern Mississippi2012</t>
  </si>
  <si>
    <t>Davidson2012</t>
  </si>
  <si>
    <t>Brigham Young2012</t>
  </si>
  <si>
    <t>Colorado St.2012</t>
  </si>
  <si>
    <t>Colorado2012</t>
  </si>
  <si>
    <t>Long Beach St.2012</t>
  </si>
  <si>
    <t>Loyola MD</t>
  </si>
  <si>
    <t>Loyola MD2012</t>
  </si>
  <si>
    <t>South Carolina Upstate</t>
  </si>
  <si>
    <t>Kent St.2012</t>
  </si>
  <si>
    <t>NC Asheville2012</t>
  </si>
  <si>
    <t>Harvard2012</t>
  </si>
  <si>
    <t>Virginia Commonwealth2012</t>
  </si>
  <si>
    <t>Montana2012</t>
  </si>
  <si>
    <t>Texas2012</t>
  </si>
  <si>
    <t>Alabama2012</t>
  </si>
  <si>
    <t>Lehigh2012</t>
  </si>
  <si>
    <t>Virginia2012</t>
  </si>
  <si>
    <t>St. Bonaventure2012</t>
  </si>
  <si>
    <t>Belmont2012</t>
  </si>
  <si>
    <t>Detroit2012</t>
  </si>
  <si>
    <t>St. Louis2012</t>
  </si>
  <si>
    <t>Ohio2012</t>
  </si>
  <si>
    <t>Long Island2012</t>
  </si>
  <si>
    <t>Norfolk St.</t>
  </si>
  <si>
    <t>Norfolk St.2012</t>
  </si>
  <si>
    <t>Vermont2012</t>
  </si>
  <si>
    <t>Xavier2012</t>
  </si>
  <si>
    <t>St. Mary's2012</t>
  </si>
  <si>
    <t>North Carolina St.2012</t>
  </si>
  <si>
    <t>Northwestern2012</t>
  </si>
  <si>
    <t>Iowa St.2012</t>
  </si>
  <si>
    <t>New Mexico2012</t>
  </si>
  <si>
    <t>Murray St.2012</t>
  </si>
  <si>
    <t>Georgia St.2012</t>
  </si>
  <si>
    <t>Gonzaga2012</t>
  </si>
  <si>
    <t>Drake2012</t>
  </si>
  <si>
    <t>Kansas St.2012</t>
  </si>
  <si>
    <t>Idaho2012</t>
  </si>
  <si>
    <t>Vanderbilt2012</t>
  </si>
  <si>
    <t>Cincinnati2012</t>
  </si>
  <si>
    <t>Purdue2012</t>
  </si>
  <si>
    <t>Weber St.2012</t>
  </si>
  <si>
    <t>Creighton2012</t>
  </si>
  <si>
    <t>South Carolina Upstate2012</t>
  </si>
  <si>
    <t>Iowa2012</t>
  </si>
  <si>
    <t>Texas Christian2012</t>
  </si>
  <si>
    <t>Butler2012</t>
  </si>
  <si>
    <t>Middle Tennessee2012</t>
  </si>
  <si>
    <t>Wyoming2012</t>
  </si>
  <si>
    <t>Oregon2012</t>
  </si>
  <si>
    <t>Pittsburgh2012</t>
  </si>
  <si>
    <t>Mercer2012</t>
  </si>
  <si>
    <t>Loyola Marymount2012</t>
  </si>
  <si>
    <t>Florida2012</t>
  </si>
  <si>
    <t>Louisville2012</t>
  </si>
  <si>
    <t>Wisconsin2012</t>
  </si>
  <si>
    <t>Indiana2012</t>
  </si>
  <si>
    <t>Ohio St.2012</t>
  </si>
  <si>
    <t>Baylor2012</t>
  </si>
  <si>
    <t>Kansas2012</t>
  </si>
  <si>
    <t>Oakland2012</t>
  </si>
  <si>
    <t>Northeastern2013</t>
  </si>
  <si>
    <t>Washington2013</t>
  </si>
  <si>
    <t>George Mason2013</t>
  </si>
  <si>
    <t>Ohio2013</t>
  </si>
  <si>
    <t>Savannah St.2013</t>
  </si>
  <si>
    <t>Tennessee St.2013</t>
  </si>
  <si>
    <t>Louisiana Tech2013</t>
  </si>
  <si>
    <t>Gardner Webb</t>
  </si>
  <si>
    <t>Eastern Kentucky2013</t>
  </si>
  <si>
    <t>Hartford</t>
  </si>
  <si>
    <t>Rider2013</t>
  </si>
  <si>
    <t>North Carolina A&amp;T</t>
  </si>
  <si>
    <t>North Carolina A&amp;T2013</t>
  </si>
  <si>
    <t>Boston University2013</t>
  </si>
  <si>
    <t>Niagara2013</t>
  </si>
  <si>
    <t>St. Mary's2013</t>
  </si>
  <si>
    <t>Kentucky2013</t>
  </si>
  <si>
    <t>St. John's2013</t>
  </si>
  <si>
    <t>Vermont2013</t>
  </si>
  <si>
    <t>Stephen F. Austin2013</t>
  </si>
  <si>
    <t>Norfolk St.2013</t>
  </si>
  <si>
    <t>Lehigh2013</t>
  </si>
  <si>
    <t>Youngstown St.</t>
  </si>
  <si>
    <t>Oakland2013</t>
  </si>
  <si>
    <t>Detroit2013</t>
  </si>
  <si>
    <t>Long Beach St.2013</t>
  </si>
  <si>
    <t>Wisconsin Green Bay2013</t>
  </si>
  <si>
    <t>Bryant</t>
  </si>
  <si>
    <t>Richmond2013</t>
  </si>
  <si>
    <t>Canisius</t>
  </si>
  <si>
    <t>Elon</t>
  </si>
  <si>
    <t>Elon2013</t>
  </si>
  <si>
    <t>Air Force2013</t>
  </si>
  <si>
    <t>Texas2013</t>
  </si>
  <si>
    <t>Chicago St.</t>
  </si>
  <si>
    <t>Chicago St.2013</t>
  </si>
  <si>
    <t>Indiana St.2013</t>
  </si>
  <si>
    <t>Long Island2013</t>
  </si>
  <si>
    <t>Fairfield2013</t>
  </si>
  <si>
    <t>Boise St.2013</t>
  </si>
  <si>
    <t>Stony Brook2013</t>
  </si>
  <si>
    <t>North Dakota2013</t>
  </si>
  <si>
    <t>Charlotte2013</t>
  </si>
  <si>
    <t>Western Illinois2013</t>
  </si>
  <si>
    <t>Charleston Southern</t>
  </si>
  <si>
    <t>Charleston Southern2013</t>
  </si>
  <si>
    <t>Mercer2013</t>
  </si>
  <si>
    <t>Oral Roberts2013</t>
  </si>
  <si>
    <t>Tulane</t>
  </si>
  <si>
    <t>South Alabama2013</t>
  </si>
  <si>
    <t>UC Irvine</t>
  </si>
  <si>
    <t>High Point</t>
  </si>
  <si>
    <t>High Point2013</t>
  </si>
  <si>
    <t>Cal Poly</t>
  </si>
  <si>
    <t>Cal Poly2013</t>
  </si>
  <si>
    <t>North Dakota St.2013</t>
  </si>
  <si>
    <t>Tulsa2013</t>
  </si>
  <si>
    <t>Belmont2013</t>
  </si>
  <si>
    <t>Bucknell2013</t>
  </si>
  <si>
    <t>Missouri2013</t>
  </si>
  <si>
    <t>Southern2013</t>
  </si>
  <si>
    <t>Davidson2013</t>
  </si>
  <si>
    <t>Denver2013</t>
  </si>
  <si>
    <t>South Dakota St.2013</t>
  </si>
  <si>
    <t>Valparaiso2013</t>
  </si>
  <si>
    <t>California2013</t>
  </si>
  <si>
    <t>Harvard2013</t>
  </si>
  <si>
    <t>Oregon2013</t>
  </si>
  <si>
    <t>Wichita St.2013</t>
  </si>
  <si>
    <t>New Mexico St.2013</t>
  </si>
  <si>
    <t>Montana2013</t>
  </si>
  <si>
    <t>Akron2013</t>
  </si>
  <si>
    <t>Arizona St.2013</t>
  </si>
  <si>
    <t>Cincinnati2013</t>
  </si>
  <si>
    <t>Albany2013</t>
  </si>
  <si>
    <t>Northwestern St.2013</t>
  </si>
  <si>
    <t>Florida Gulf Coast</t>
  </si>
  <si>
    <t>Florida Gulf Coast2013</t>
  </si>
  <si>
    <t>Colorado2013</t>
  </si>
  <si>
    <t>James Madison2013</t>
  </si>
  <si>
    <t>Western Kentucky2013</t>
  </si>
  <si>
    <t>La Salle2013</t>
  </si>
  <si>
    <t>Pacific2013</t>
  </si>
  <si>
    <t>Villanova2013</t>
  </si>
  <si>
    <t>Temple2013</t>
  </si>
  <si>
    <t>Iowa St.2013</t>
  </si>
  <si>
    <t>Iona2013</t>
  </si>
  <si>
    <t>Oklahoma2013</t>
  </si>
  <si>
    <t>Minnesota2013</t>
  </si>
  <si>
    <t>Mississippi2013</t>
  </si>
  <si>
    <t>Stanford2013</t>
  </si>
  <si>
    <t>Tulane2013</t>
  </si>
  <si>
    <t>Colorado St.2013</t>
  </si>
  <si>
    <t>Butler2013</t>
  </si>
  <si>
    <t>Virginia Commonwealth2013</t>
  </si>
  <si>
    <t>Memphis2013</t>
  </si>
  <si>
    <t>Illinois Chicago2013</t>
  </si>
  <si>
    <t>Canisius2013</t>
  </si>
  <si>
    <t>Creighton2013</t>
  </si>
  <si>
    <t>North Carolina2013</t>
  </si>
  <si>
    <t>Kent St.2013</t>
  </si>
  <si>
    <t>Illinois2013</t>
  </si>
  <si>
    <t>Houston2013</t>
  </si>
  <si>
    <t>UC Irvine2013</t>
  </si>
  <si>
    <t>Robert Morris2013</t>
  </si>
  <si>
    <t>Santa Clara2013</t>
  </si>
  <si>
    <t>Western Michigan2013</t>
  </si>
  <si>
    <t>Maryland2013</t>
  </si>
  <si>
    <t>Evansville2013</t>
  </si>
  <si>
    <t>Loyola MD2013</t>
  </si>
  <si>
    <t>Bradley2013</t>
  </si>
  <si>
    <t>Providence2013</t>
  </si>
  <si>
    <t>Brigham Young2013</t>
  </si>
  <si>
    <t>Iowa2013</t>
  </si>
  <si>
    <t>Syracuse2013</t>
  </si>
  <si>
    <t>Marquette2013</t>
  </si>
  <si>
    <t>Los Angeles, CA</t>
  </si>
  <si>
    <t>Arizona2013</t>
  </si>
  <si>
    <t>Michigan St.2013</t>
  </si>
  <si>
    <t>Arlington, TX</t>
  </si>
  <si>
    <t>Michigan2013</t>
  </si>
  <si>
    <t>Weber St.2013</t>
  </si>
  <si>
    <t>Ohio St.2013</t>
  </si>
  <si>
    <t>Duke2013</t>
  </si>
  <si>
    <t>East Carolina2013</t>
  </si>
  <si>
    <t>Holy Cross2014</t>
  </si>
  <si>
    <t>Indiana St.2014</t>
  </si>
  <si>
    <t>VMI</t>
  </si>
  <si>
    <t>VMI2014</t>
  </si>
  <si>
    <t>Georgia St.2014</t>
  </si>
  <si>
    <t>Wright St.2014</t>
  </si>
  <si>
    <t>Chattanooga2014</t>
  </si>
  <si>
    <t>Eastern Michigan</t>
  </si>
  <si>
    <t>Norfolk St.2014</t>
  </si>
  <si>
    <t>Florida Gulf Coast2014</t>
  </si>
  <si>
    <t>West Virginia2014</t>
  </si>
  <si>
    <t>Green Bay</t>
  </si>
  <si>
    <t>Belmont2014</t>
  </si>
  <si>
    <t>High Point2014</t>
  </si>
  <si>
    <t>Davidson2014</t>
  </si>
  <si>
    <t>Albany2014</t>
  </si>
  <si>
    <t>Saint Mary's</t>
  </si>
  <si>
    <t>Utah2014</t>
  </si>
  <si>
    <t>Alabama St.2014</t>
  </si>
  <si>
    <t>Portland St.2014</t>
  </si>
  <si>
    <t>Stony Brook2014</t>
  </si>
  <si>
    <t>Robert Morris2014</t>
  </si>
  <si>
    <t>Columbia</t>
  </si>
  <si>
    <t>Columbia2014</t>
  </si>
  <si>
    <t>North Carolina St.2014</t>
  </si>
  <si>
    <t>Illinois2014</t>
  </si>
  <si>
    <t>Utah Valley2014</t>
  </si>
  <si>
    <t>Vermont2014</t>
  </si>
  <si>
    <t>Grand Canyon</t>
  </si>
  <si>
    <t>Pacific2014</t>
  </si>
  <si>
    <t>IPFW</t>
  </si>
  <si>
    <t>Akron2014</t>
  </si>
  <si>
    <t>Morehead St.2014</t>
  </si>
  <si>
    <t>Iona2014</t>
  </si>
  <si>
    <t>Murray St.2014</t>
  </si>
  <si>
    <t>Nebraska Omaha</t>
  </si>
  <si>
    <t>North Dakota2014</t>
  </si>
  <si>
    <t>Texas A&amp;M Corpus Chris2014</t>
  </si>
  <si>
    <t>Cleveland St.2014</t>
  </si>
  <si>
    <t>South Dakota St.2014</t>
  </si>
  <si>
    <t>Radford2014</t>
  </si>
  <si>
    <t>Hampton2014</t>
  </si>
  <si>
    <t>SMU</t>
  </si>
  <si>
    <t>UC Irvine2014</t>
  </si>
  <si>
    <t>LSU2014</t>
  </si>
  <si>
    <t>Southern Miss</t>
  </si>
  <si>
    <t>Toledo2014</t>
  </si>
  <si>
    <t>Iowa2014</t>
  </si>
  <si>
    <t>Wyoming2014</t>
  </si>
  <si>
    <t>Cal Poly2014</t>
  </si>
  <si>
    <t>Princeton2014</t>
  </si>
  <si>
    <t>USC Upstate</t>
  </si>
  <si>
    <t>Towson</t>
  </si>
  <si>
    <t>Towson2014</t>
  </si>
  <si>
    <t>UTEP</t>
  </si>
  <si>
    <t>Fresno St.2014</t>
  </si>
  <si>
    <t>Quinnipiac2014</t>
  </si>
  <si>
    <t>Harvard2014</t>
  </si>
  <si>
    <t>Pittsburgh2014</t>
  </si>
  <si>
    <t>Saint Joseph's2014</t>
  </si>
  <si>
    <t>Manhattan2014</t>
  </si>
  <si>
    <t>Wofford2014</t>
  </si>
  <si>
    <t>Delaware2014</t>
  </si>
  <si>
    <t>Dayton2014</t>
  </si>
  <si>
    <t>North Dakota St.2014</t>
  </si>
  <si>
    <t>BYU</t>
  </si>
  <si>
    <t>BYU2014</t>
  </si>
  <si>
    <t>Saint Louis</t>
  </si>
  <si>
    <t>New Mexico St.2014</t>
  </si>
  <si>
    <t>Western Michigan2014</t>
  </si>
  <si>
    <t>Arizona St.2014</t>
  </si>
  <si>
    <t>Milwaukee</t>
  </si>
  <si>
    <t>Milwaukee2014</t>
  </si>
  <si>
    <t>American2014</t>
  </si>
  <si>
    <t>Weber St.2014</t>
  </si>
  <si>
    <t>Nebraska2014</t>
  </si>
  <si>
    <t>Louisiana Lafayette2014</t>
  </si>
  <si>
    <t>Mercer2014</t>
  </si>
  <si>
    <t>Oklahoma St.2014</t>
  </si>
  <si>
    <t>North Carolina Central</t>
  </si>
  <si>
    <t>North Carolina Central2014</t>
  </si>
  <si>
    <t>Eastern Kentucky2014</t>
  </si>
  <si>
    <t>Kansas St.2014</t>
  </si>
  <si>
    <t>Tennessee2014</t>
  </si>
  <si>
    <t>George Washington2014</t>
  </si>
  <si>
    <t>Stanford2014</t>
  </si>
  <si>
    <t>Providence2014</t>
  </si>
  <si>
    <t>Tulsa2014</t>
  </si>
  <si>
    <t>VCU</t>
  </si>
  <si>
    <t>Stephen F. Austin2014</t>
  </si>
  <si>
    <t>Coastal Carolina2014</t>
  </si>
  <si>
    <t>Eastern Michigan2014</t>
  </si>
  <si>
    <t>Louisiana Tech2014</t>
  </si>
  <si>
    <t>Yale2014</t>
  </si>
  <si>
    <t>Saint Louis2014</t>
  </si>
  <si>
    <t>Texas2014</t>
  </si>
  <si>
    <t>San Diego2014</t>
  </si>
  <si>
    <t>IPFW2014</t>
  </si>
  <si>
    <t>Connecticut2014</t>
  </si>
  <si>
    <t>Oregon2014</t>
  </si>
  <si>
    <t>Gonzaga2014</t>
  </si>
  <si>
    <t>Baylor2014</t>
  </si>
  <si>
    <t>North Carolina2014</t>
  </si>
  <si>
    <t>Saint Mary's2014</t>
  </si>
  <si>
    <t>Southern Miss2014</t>
  </si>
  <si>
    <t>Memphis2014</t>
  </si>
  <si>
    <t>Kentucky2014</t>
  </si>
  <si>
    <t>Arkansas2014</t>
  </si>
  <si>
    <t>Georgetown2014</t>
  </si>
  <si>
    <t>Texas A&amp;M2014</t>
  </si>
  <si>
    <t>Nebraska Omaha2014</t>
  </si>
  <si>
    <t>Penn St.2014</t>
  </si>
  <si>
    <t>Old Dominion2014</t>
  </si>
  <si>
    <t>California2014</t>
  </si>
  <si>
    <t>Illinois St.2014</t>
  </si>
  <si>
    <t>San Diego St.2014</t>
  </si>
  <si>
    <t>UCLA2014</t>
  </si>
  <si>
    <t>Michigan St.2014</t>
  </si>
  <si>
    <t>Wisconsin2014</t>
  </si>
  <si>
    <t>Siena2014</t>
  </si>
  <si>
    <t>Florida St.2014</t>
  </si>
  <si>
    <t>Clemson2014</t>
  </si>
  <si>
    <t>SMU2014</t>
  </si>
  <si>
    <t>NJIT</t>
  </si>
  <si>
    <t>New Hampshire</t>
  </si>
  <si>
    <t>New Hampshire2015</t>
  </si>
  <si>
    <t>Illinois2015</t>
  </si>
  <si>
    <t>Mississippi2015</t>
  </si>
  <si>
    <t>Norfolk St.2015</t>
  </si>
  <si>
    <t>Manhattan2015</t>
  </si>
  <si>
    <t>Incarnate Word</t>
  </si>
  <si>
    <t>Louisiana Lafayette2015</t>
  </si>
  <si>
    <t>Central Michigan2015</t>
  </si>
  <si>
    <t>Loyola Chicago</t>
  </si>
  <si>
    <t>Rider2015</t>
  </si>
  <si>
    <t>North Carolina Central2015</t>
  </si>
  <si>
    <t>UTEP2015</t>
  </si>
  <si>
    <t>Eastern Illinois</t>
  </si>
  <si>
    <t>Eastern Illinois2015</t>
  </si>
  <si>
    <t>George Washington2015</t>
  </si>
  <si>
    <t>Iona2015</t>
  </si>
  <si>
    <t>St. Francis PA</t>
  </si>
  <si>
    <t>Bowling Green2015</t>
  </si>
  <si>
    <t>UC Davis</t>
  </si>
  <si>
    <t>UC Davis2015</t>
  </si>
  <si>
    <t>Montana2015</t>
  </si>
  <si>
    <t>William &amp; Mary2015</t>
  </si>
  <si>
    <t>James Madison2015</t>
  </si>
  <si>
    <t>Dartmouth</t>
  </si>
  <si>
    <t>Dartmouth2015</t>
  </si>
  <si>
    <t>Gardner Webb2015</t>
  </si>
  <si>
    <t>South Dakota St.2015</t>
  </si>
  <si>
    <t>Arizona St.2015</t>
  </si>
  <si>
    <t>Boise St.2015</t>
  </si>
  <si>
    <t>Radford2015</t>
  </si>
  <si>
    <t>IPFW2015</t>
  </si>
  <si>
    <t>Texas A&amp;M Corpus Chris2015</t>
  </si>
  <si>
    <t>Northern Arizona2015</t>
  </si>
  <si>
    <t>Maryland Eastern Shore</t>
  </si>
  <si>
    <t>Maryland Eastern Shore2015</t>
  </si>
  <si>
    <t>Vermont2015</t>
  </si>
  <si>
    <t>Green Bay2015</t>
  </si>
  <si>
    <t>Louisiana Monroe</t>
  </si>
  <si>
    <t>Eastern Michigan2015</t>
  </si>
  <si>
    <t>Stony Brook2015</t>
  </si>
  <si>
    <t>Kent St.2015</t>
  </si>
  <si>
    <t>North Florida</t>
  </si>
  <si>
    <t>Robert Morris2015</t>
  </si>
  <si>
    <t>Charleston Southern2015</t>
  </si>
  <si>
    <t>UC Santa Barbara2015</t>
  </si>
  <si>
    <t>Sacramento St.</t>
  </si>
  <si>
    <t>Sacramento St.2015</t>
  </si>
  <si>
    <t>St. Francis NY</t>
  </si>
  <si>
    <t>St. Francis NY2015</t>
  </si>
  <si>
    <t>Vanderbilt2015</t>
  </si>
  <si>
    <t>UNC Wilmington</t>
  </si>
  <si>
    <t>UNC Wilmington2015</t>
  </si>
  <si>
    <t>Seattle</t>
  </si>
  <si>
    <t>Pepperdine2015</t>
  </si>
  <si>
    <t>Bucknell2015</t>
  </si>
  <si>
    <t>Cleveland St.2015</t>
  </si>
  <si>
    <t>Texas Southern2015</t>
  </si>
  <si>
    <t>Wofford2015</t>
  </si>
  <si>
    <t>Georgia St.2015</t>
  </si>
  <si>
    <t>Texas2015</t>
  </si>
  <si>
    <t>Purdue2015</t>
  </si>
  <si>
    <t>Eastern Washington2015</t>
  </si>
  <si>
    <t>UAB2015</t>
  </si>
  <si>
    <t>Hampton2015</t>
  </si>
  <si>
    <t>Harvard2015</t>
  </si>
  <si>
    <t>LSU2015</t>
  </si>
  <si>
    <t>Tennessee Martin2015</t>
  </si>
  <si>
    <t>Northeastern2015</t>
  </si>
  <si>
    <t>UCLA2015</t>
  </si>
  <si>
    <t>Stephen F. Austin2015</t>
  </si>
  <si>
    <t>Ohio St.2015</t>
  </si>
  <si>
    <t>Lafayette</t>
  </si>
  <si>
    <t>Lafayette2015</t>
  </si>
  <si>
    <t>High Point2015</t>
  </si>
  <si>
    <t>North Dakota St.2015</t>
  </si>
  <si>
    <t>Davidson2015</t>
  </si>
  <si>
    <t>New Mexico St.2015</t>
  </si>
  <si>
    <t>UC Irvine2015</t>
  </si>
  <si>
    <t>Valparaiso2015</t>
  </si>
  <si>
    <t>Georgia2015</t>
  </si>
  <si>
    <t>Wyoming2015</t>
  </si>
  <si>
    <t>Albany2015</t>
  </si>
  <si>
    <t>Oklahoma St.2015</t>
  </si>
  <si>
    <t>Dayton2015</t>
  </si>
  <si>
    <t>St. John's2015</t>
  </si>
  <si>
    <t>Belmont2015</t>
  </si>
  <si>
    <t>Buffalo2015</t>
  </si>
  <si>
    <t>Indiana2015</t>
  </si>
  <si>
    <t>Coastal Carolina2015</t>
  </si>
  <si>
    <t>Canisius2015</t>
  </si>
  <si>
    <t>Utah2015</t>
  </si>
  <si>
    <t>Cincinnati2015</t>
  </si>
  <si>
    <t>Alabama2015</t>
  </si>
  <si>
    <t>Arkansas2015</t>
  </si>
  <si>
    <t>Butler2015</t>
  </si>
  <si>
    <t>North Carolina St.2015</t>
  </si>
  <si>
    <t>San Diego St.2015</t>
  </si>
  <si>
    <t>Iowa2015</t>
  </si>
  <si>
    <t>Wichita St.2015</t>
  </si>
  <si>
    <t>Northern Iowa2015</t>
  </si>
  <si>
    <t>West Virginia2015</t>
  </si>
  <si>
    <t>Rhode Island2015</t>
  </si>
  <si>
    <t>Michigan St.2015</t>
  </si>
  <si>
    <t>Oregon2015</t>
  </si>
  <si>
    <t>Evansville2015</t>
  </si>
  <si>
    <t>Oral Roberts2015</t>
  </si>
  <si>
    <t>Louisiana Monroe2015</t>
  </si>
  <si>
    <t>Illinois St.2015</t>
  </si>
  <si>
    <t>Colorado2015</t>
  </si>
  <si>
    <t>Louisiana Tech2015</t>
  </si>
  <si>
    <t>Murray St.2015</t>
  </si>
  <si>
    <t>Miami FL2015</t>
  </si>
  <si>
    <t>Seattle2015</t>
  </si>
  <si>
    <t>Xavier2015</t>
  </si>
  <si>
    <t>North Carolina2015</t>
  </si>
  <si>
    <t>Notre Dame2015</t>
  </si>
  <si>
    <t>Arizona2015</t>
  </si>
  <si>
    <t>Gonzaga2015</t>
  </si>
  <si>
    <t>NJIT2015</t>
  </si>
  <si>
    <t>Stanford2015</t>
  </si>
  <si>
    <t>Loyola Chicago2015</t>
  </si>
  <si>
    <t>Wisconsin2015</t>
  </si>
  <si>
    <t>Duke2015</t>
  </si>
  <si>
    <t>20162261459016259990</t>
  </si>
  <si>
    <t>dH22ZOszdHalXUum</t>
  </si>
  <si>
    <t>Ixp1</t>
  </si>
  <si>
    <t>yr</t>
  </si>
  <si>
    <t>rwins</t>
  </si>
  <si>
    <t>rlosses</t>
  </si>
  <si>
    <t>hwins</t>
  </si>
  <si>
    <t>hlosses</t>
  </si>
  <si>
    <t>nwins</t>
  </si>
  <si>
    <t>nlosses</t>
  </si>
  <si>
    <t>w</t>
  </si>
  <si>
    <t>l</t>
  </si>
  <si>
    <t>g</t>
  </si>
  <si>
    <t>wp</t>
  </si>
  <si>
    <t>winp</t>
  </si>
  <si>
    <t>Air Force2002</t>
  </si>
  <si>
    <t>Akron2002</t>
  </si>
  <si>
    <t>Alabama2002</t>
  </si>
  <si>
    <t>Alabama A&amp;M2002</t>
  </si>
  <si>
    <t>Alabama St.2002</t>
  </si>
  <si>
    <t>Albany (NY)</t>
  </si>
  <si>
    <t>Albany (NY)2002</t>
  </si>
  <si>
    <t>Alcorn St.2002</t>
  </si>
  <si>
    <t>American2002</t>
  </si>
  <si>
    <t>Appalachian St.2002</t>
  </si>
  <si>
    <t>Arkansas Little Rock2002</t>
  </si>
  <si>
    <t>Arkansas Pine Bluff2002</t>
  </si>
  <si>
    <t>Arkansas2002</t>
  </si>
  <si>
    <t>Arkansas St.</t>
  </si>
  <si>
    <t>Arkansas St.2002</t>
  </si>
  <si>
    <t>Army</t>
  </si>
  <si>
    <t>Army2002</t>
  </si>
  <si>
    <t>Auburn2002</t>
  </si>
  <si>
    <t>Austin Peay2002</t>
  </si>
  <si>
    <t>Baylor2002</t>
  </si>
  <si>
    <t>Belmont2002</t>
  </si>
  <si>
    <t>Bethune Cookman2002</t>
  </si>
  <si>
    <t>Binghamton2002</t>
  </si>
  <si>
    <t>Birmingham Southern</t>
  </si>
  <si>
    <t>Birmingham Southern2002</t>
  </si>
  <si>
    <t>Boise St.2002</t>
  </si>
  <si>
    <t>Bradley2002</t>
  </si>
  <si>
    <t>Brown2002</t>
  </si>
  <si>
    <t>Bucknell2002</t>
  </si>
  <si>
    <t>Buffalo2002</t>
  </si>
  <si>
    <t>Central Michigan2002</t>
  </si>
  <si>
    <t>Cal Poly-SLO</t>
  </si>
  <si>
    <t>Cal Poly-SLO2002</t>
  </si>
  <si>
    <t>Campbell</t>
  </si>
  <si>
    <t>Campbell2002</t>
  </si>
  <si>
    <t>Canisius2002</t>
  </si>
  <si>
    <t>Centenary</t>
  </si>
  <si>
    <t>Centenary2002</t>
  </si>
  <si>
    <t>Charleston Southern2002</t>
  </si>
  <si>
    <t>Chattanooga2002</t>
  </si>
  <si>
    <t>Chicago St.2002</t>
  </si>
  <si>
    <t>Cincinnati2002</t>
  </si>
  <si>
    <t>The Citadel2002</t>
  </si>
  <si>
    <t>Clemson2002</t>
  </si>
  <si>
    <t>Cleveland St.2002</t>
  </si>
  <si>
    <t>Coastal Carolina2002</t>
  </si>
  <si>
    <t>College of Charleston2002</t>
  </si>
  <si>
    <t>Colgate</t>
  </si>
  <si>
    <t>Colgate2002</t>
  </si>
  <si>
    <t>Colorado2002</t>
  </si>
  <si>
    <t>Colorado St.2002</t>
  </si>
  <si>
    <t>Columbia2002</t>
  </si>
  <si>
    <t>Coppin St.2002</t>
  </si>
  <si>
    <t>Cornell2002</t>
  </si>
  <si>
    <t>Cal St. Fullerton2002</t>
  </si>
  <si>
    <t>Cal St. Northridge2002</t>
  </si>
  <si>
    <t>Cal St. Sacramento</t>
  </si>
  <si>
    <t>Cal St. Sacramento2002</t>
  </si>
  <si>
    <t>Dartmouth2002</t>
  </si>
  <si>
    <t>Dayton2002</t>
  </si>
  <si>
    <t>Delaware2002</t>
  </si>
  <si>
    <t>Delaware St.2002</t>
  </si>
  <si>
    <t>Denver2002</t>
  </si>
  <si>
    <t>DePaul2002</t>
  </si>
  <si>
    <t>Drake2002</t>
  </si>
  <si>
    <t>Drexel2002</t>
  </si>
  <si>
    <t>Duke2002</t>
  </si>
  <si>
    <t>Duquesne2002</t>
  </si>
  <si>
    <t>Eastern Illinois2002</t>
  </si>
  <si>
    <t>Eastern Kentucky2002</t>
  </si>
  <si>
    <t>Eastern Michigan2002</t>
  </si>
  <si>
    <t>Eastern Washington2002</t>
  </si>
  <si>
    <t>East Carolina2002</t>
  </si>
  <si>
    <t>Elon2002</t>
  </si>
  <si>
    <t>East Tennessee St.2002</t>
  </si>
  <si>
    <t>Evansville2002</t>
  </si>
  <si>
    <t>Fairleigh Dickinson2002</t>
  </si>
  <si>
    <t>Fairfield2002</t>
  </si>
  <si>
    <t>Florida2002</t>
  </si>
  <si>
    <t>Florida A&amp;M2002</t>
  </si>
  <si>
    <t>Florida International</t>
  </si>
  <si>
    <t>Florida International2002</t>
  </si>
  <si>
    <t>Florida St.2002</t>
  </si>
  <si>
    <t>Fordham</t>
  </si>
  <si>
    <t>Fordham2002</t>
  </si>
  <si>
    <t>Fresno St.2002</t>
  </si>
  <si>
    <t>Furman2002</t>
  </si>
  <si>
    <t>George Washington2002</t>
  </si>
  <si>
    <t>Georgia Southern2002</t>
  </si>
  <si>
    <t>Gardner Webb2002</t>
  </si>
  <si>
    <t>George Mason2002</t>
  </si>
  <si>
    <t>Georgetown2002</t>
  </si>
  <si>
    <t>Georgia2002</t>
  </si>
  <si>
    <t>Georgia Tech2002</t>
  </si>
  <si>
    <t>Gonzaga2002</t>
  </si>
  <si>
    <t>Grambling</t>
  </si>
  <si>
    <t>Grambling2002</t>
  </si>
  <si>
    <t>Hartford2002</t>
  </si>
  <si>
    <t>Harvard2002</t>
  </si>
  <si>
    <t>High Point2002</t>
  </si>
  <si>
    <t>Hofstra2002</t>
  </si>
  <si>
    <t>Howard</t>
  </si>
  <si>
    <t>Howard2002</t>
  </si>
  <si>
    <t>Idaho2002</t>
  </si>
  <si>
    <t>Idaho St.</t>
  </si>
  <si>
    <t>Idaho St.2002</t>
  </si>
  <si>
    <t>Illinois St.2002</t>
  </si>
  <si>
    <t>Indiana St.2002</t>
  </si>
  <si>
    <t>Iona2002</t>
  </si>
  <si>
    <t>Iowa2002</t>
  </si>
  <si>
    <t>Iowa St.2002</t>
  </si>
  <si>
    <t>IUPU Ft. Wayne</t>
  </si>
  <si>
    <t>IUPU Ft. Wayne2002</t>
  </si>
  <si>
    <t>IUPUI2002</t>
  </si>
  <si>
    <t>Jackson St.2002</t>
  </si>
  <si>
    <t>Jacksonville2002</t>
  </si>
  <si>
    <t>Jacksonville St.</t>
  </si>
  <si>
    <t>Jacksonville St.2002</t>
  </si>
  <si>
    <t>James Madison2002</t>
  </si>
  <si>
    <t>Kansas2002</t>
  </si>
  <si>
    <t>Kansas St.2002</t>
  </si>
  <si>
    <t>La Salle2002</t>
  </si>
  <si>
    <t>Lafayette2002</t>
  </si>
  <si>
    <t>Lamar2002</t>
  </si>
  <si>
    <t>Lehigh2002</t>
  </si>
  <si>
    <t>Liberty2002</t>
  </si>
  <si>
    <t>Lipscomb2002</t>
  </si>
  <si>
    <t>Long Beach St.2002</t>
  </si>
  <si>
    <t>Long Island2002</t>
  </si>
  <si>
    <t>Louisville2002</t>
  </si>
  <si>
    <t>Loyola Marymount2002</t>
  </si>
  <si>
    <t>Loyola (MD)</t>
  </si>
  <si>
    <t>Loyola (MD)2002</t>
  </si>
  <si>
    <t>Loyola Chicago2002</t>
  </si>
  <si>
    <t>Maine</t>
  </si>
  <si>
    <t>Maine2002</t>
  </si>
  <si>
    <t>Marist2002</t>
  </si>
  <si>
    <t>Marquette2002</t>
  </si>
  <si>
    <t>Marshall2002</t>
  </si>
  <si>
    <t>Massachusetts2002</t>
  </si>
  <si>
    <t>MD Eastern Shore</t>
  </si>
  <si>
    <t>MD Eastern Shore2002</t>
  </si>
  <si>
    <t>Memphis2002</t>
  </si>
  <si>
    <t>Mercer2002</t>
  </si>
  <si>
    <t>Miami (FL)2002</t>
  </si>
  <si>
    <t>Miami (OH)</t>
  </si>
  <si>
    <t>Miami (OH)2002</t>
  </si>
  <si>
    <t>Michigan2002</t>
  </si>
  <si>
    <t>Minnesota2002</t>
  </si>
  <si>
    <t>Mississippi St.2002</t>
  </si>
  <si>
    <t>Missouri Kansas City</t>
  </si>
  <si>
    <t>Missouri Kansas City2002</t>
  </si>
  <si>
    <t>SW Missouri St.</t>
  </si>
  <si>
    <t>SW Missouri St.2002</t>
  </si>
  <si>
    <t>Monmouth (NJ)</t>
  </si>
  <si>
    <t>Monmouth (NJ)2002</t>
  </si>
  <si>
    <t>Morehead St.2002</t>
  </si>
  <si>
    <t>Morgan St.2002</t>
  </si>
  <si>
    <t>Morris Brown</t>
  </si>
  <si>
    <t>Morris Brown2002</t>
  </si>
  <si>
    <t>Mississippi Valley St.2002</t>
  </si>
  <si>
    <t>Mount St. Mary's2002</t>
  </si>
  <si>
    <t>Middle Tennessee St.</t>
  </si>
  <si>
    <t>Middle Tennessee St.2002</t>
  </si>
  <si>
    <t>Northern Illinois</t>
  </si>
  <si>
    <t>Northern Illinois2002</t>
  </si>
  <si>
    <t>Navy</t>
  </si>
  <si>
    <t>Navy2002</t>
  </si>
  <si>
    <t>North Carolina A&amp;T2002</t>
  </si>
  <si>
    <t>Nebraska2002</t>
  </si>
  <si>
    <t>Nevada2002</t>
  </si>
  <si>
    <t>New Hampshire2002</t>
  </si>
  <si>
    <t>New Mexico St.2002</t>
  </si>
  <si>
    <t>New Orleans</t>
  </si>
  <si>
    <t>New Orleans2002</t>
  </si>
  <si>
    <t>Niagara2002</t>
  </si>
  <si>
    <t>Nicholls St.</t>
  </si>
  <si>
    <t>Nicholls St.2002</t>
  </si>
  <si>
    <t>Norfolk St.2002</t>
  </si>
  <si>
    <t>North Carolina2002</t>
  </si>
  <si>
    <t>North Texas2002</t>
  </si>
  <si>
    <t>Northeastern2002</t>
  </si>
  <si>
    <t>Northern Arizona2002</t>
  </si>
  <si>
    <t>Northern Iowa2002</t>
  </si>
  <si>
    <t>Northwestern2002</t>
  </si>
  <si>
    <t>Northwestern St.2002</t>
  </si>
  <si>
    <t>Oakland2002</t>
  </si>
  <si>
    <t>Ohio2002</t>
  </si>
  <si>
    <t>Ohio St.2002</t>
  </si>
  <si>
    <t>Oklahoma2002</t>
  </si>
  <si>
    <t>Oklahoma St.2002</t>
  </si>
  <si>
    <t>Old Dominion2002</t>
  </si>
  <si>
    <t>Oral Roberts2002</t>
  </si>
  <si>
    <t>Oregon St.2002</t>
  </si>
  <si>
    <t>Pacific2002</t>
  </si>
  <si>
    <t>Penn St.2002</t>
  </si>
  <si>
    <t>Pittsburgh2002</t>
  </si>
  <si>
    <t>Portland2002</t>
  </si>
  <si>
    <t>Portland St.2002</t>
  </si>
  <si>
    <t>Prairie View A&amp;M</t>
  </si>
  <si>
    <t>Prairie View A&amp;M2002</t>
  </si>
  <si>
    <t>Providence2002</t>
  </si>
  <si>
    <t>Purdue2002</t>
  </si>
  <si>
    <t>Quinnipiac2002</t>
  </si>
  <si>
    <t>Radford2002</t>
  </si>
  <si>
    <t>Rhode Island2002</t>
  </si>
  <si>
    <t>Rice2002</t>
  </si>
  <si>
    <t>Rider2002</t>
  </si>
  <si>
    <t>Robert Morris2002</t>
  </si>
  <si>
    <t>Rutgers2002</t>
  </si>
  <si>
    <t>South Carolina St.2002</t>
  </si>
  <si>
    <t>Sacred Heart</t>
  </si>
  <si>
    <t>Sacred Heart2002</t>
  </si>
  <si>
    <t>Sam Houston St.2002</t>
  </si>
  <si>
    <t>Samford</t>
  </si>
  <si>
    <t>Samford2002</t>
  </si>
  <si>
    <t>San Diego2002</t>
  </si>
  <si>
    <t>San Francisco2002</t>
  </si>
  <si>
    <t>San Jose St.2002</t>
  </si>
  <si>
    <t>Santa Clara2002</t>
  </si>
  <si>
    <t>Savannah St.2002</t>
  </si>
  <si>
    <t>SE Louisiana</t>
  </si>
  <si>
    <t>SE Louisiana2002</t>
  </si>
  <si>
    <t>SE Missouri St.</t>
  </si>
  <si>
    <t>SE Missouri St.2002</t>
  </si>
  <si>
    <t>Seton Hall2002</t>
  </si>
  <si>
    <t>Stephen F. Austin2002</t>
  </si>
  <si>
    <t>Southern Methodist2002</t>
  </si>
  <si>
    <t>South Alabama2002</t>
  </si>
  <si>
    <t>Southern Mississippi2002</t>
  </si>
  <si>
    <t>Southern2002</t>
  </si>
  <si>
    <t>Southern Utah</t>
  </si>
  <si>
    <t>Southern Utah2002</t>
  </si>
  <si>
    <t>St. Francis (NY)</t>
  </si>
  <si>
    <t>St. Francis (NY)2002</t>
  </si>
  <si>
    <t>St. Francis (PA)</t>
  </si>
  <si>
    <t>St. Francis (PA)2002</t>
  </si>
  <si>
    <t>St. Louis2002</t>
  </si>
  <si>
    <t>St. Mary's (CA)</t>
  </si>
  <si>
    <t>St. Mary's (CA)2002</t>
  </si>
  <si>
    <t>St. Peter's2002</t>
  </si>
  <si>
    <t>Stetson</t>
  </si>
  <si>
    <t>Stetson2002</t>
  </si>
  <si>
    <t>Stony Brook2002</t>
  </si>
  <si>
    <t>Texas A&amp;M Corpus Chris2002</t>
  </si>
  <si>
    <t>TCU</t>
  </si>
  <si>
    <t>TCU2002</t>
  </si>
  <si>
    <t>Tennessee2002</t>
  </si>
  <si>
    <t>Tennessee St.2002</t>
  </si>
  <si>
    <t>Texas A&amp;M2002</t>
  </si>
  <si>
    <t>SW Texas St.</t>
  </si>
  <si>
    <t>SW Texas St.2002</t>
  </si>
  <si>
    <t>Texas Tech2002</t>
  </si>
  <si>
    <t>Tennessee Martin2002</t>
  </si>
  <si>
    <t>Toledo2002</t>
  </si>
  <si>
    <t>Towson2002</t>
  </si>
  <si>
    <t>Troy St.2002</t>
  </si>
  <si>
    <t>Tulane2002</t>
  </si>
  <si>
    <t>Texas Pan American</t>
  </si>
  <si>
    <t>Texas Pan American2002</t>
  </si>
  <si>
    <t>Texas Southern2002</t>
  </si>
  <si>
    <t>UAB2002</t>
  </si>
  <si>
    <t>Cal Riverside</t>
  </si>
  <si>
    <t>Cal Riverside2002</t>
  </si>
  <si>
    <t>Central Florida2002</t>
  </si>
  <si>
    <t>Louisiana Monroe2002</t>
  </si>
  <si>
    <t>MD Baltimore County2002</t>
  </si>
  <si>
    <t>NC Asheville2002</t>
  </si>
  <si>
    <t>Southern California2002</t>
  </si>
  <si>
    <t>Texas Arlington2002</t>
  </si>
  <si>
    <t>Texas San Antonio2002</t>
  </si>
  <si>
    <t>Utah St.2002</t>
  </si>
  <si>
    <t>Texas El Paso2002</t>
  </si>
  <si>
    <t>VA Commonwealth</t>
  </si>
  <si>
    <t>VA Commonwealth2002</t>
  </si>
  <si>
    <t>Vermont2002</t>
  </si>
  <si>
    <t>Virginia2002</t>
  </si>
  <si>
    <t>Virginia Tech2002</t>
  </si>
  <si>
    <t>VMI2002</t>
  </si>
  <si>
    <t>Western Carolina2002</t>
  </si>
  <si>
    <t>Western Illinois2002</t>
  </si>
  <si>
    <t>Western Michigan2002</t>
  </si>
  <si>
    <t>Washington2002</t>
  </si>
  <si>
    <t>Washington St.2002</t>
  </si>
  <si>
    <t>Weber St.2002</t>
  </si>
  <si>
    <t>West Virginia2002</t>
  </si>
  <si>
    <t>Wisconsin Green Bay2002</t>
  </si>
  <si>
    <t>Wisconsin Milwaukee2002</t>
  </si>
  <si>
    <t>Wichita St.2002</t>
  </si>
  <si>
    <t>William &amp; Mary2002</t>
  </si>
  <si>
    <t>Wofford2002</t>
  </si>
  <si>
    <t>Wright St.2002</t>
  </si>
  <si>
    <t>Youngstown St.2002</t>
  </si>
  <si>
    <t>Air Force2003</t>
  </si>
  <si>
    <t>Akron2003</t>
  </si>
  <si>
    <t>Alabama A&amp;M2003</t>
  </si>
  <si>
    <t>Alabama St.2003</t>
  </si>
  <si>
    <t>Albany2003</t>
  </si>
  <si>
    <t>Alcorn St.2003</t>
  </si>
  <si>
    <t>American2003</t>
  </si>
  <si>
    <t>Appalachian St.2003</t>
  </si>
  <si>
    <t>Arizona2003</t>
  </si>
  <si>
    <t>Arkansas Little Rock2003</t>
  </si>
  <si>
    <t>Arkansas Pine Bluff2003</t>
  </si>
  <si>
    <t>Arkansas2003</t>
  </si>
  <si>
    <t>Arkansas St.2003</t>
  </si>
  <si>
    <t>Army2003</t>
  </si>
  <si>
    <t>Ball St.2003</t>
  </si>
  <si>
    <t>Baylor2003</t>
  </si>
  <si>
    <t>Belmont2003</t>
  </si>
  <si>
    <t>Bethune Cookman2003</t>
  </si>
  <si>
    <t>Binghamton2003</t>
  </si>
  <si>
    <t>Birmingham Southern2003</t>
  </si>
  <si>
    <t>Boise St.2003</t>
  </si>
  <si>
    <t>Bowling Green2003</t>
  </si>
  <si>
    <t>Bradley2003</t>
  </si>
  <si>
    <t>Bucknell2003</t>
  </si>
  <si>
    <t>Buffalo2003</t>
  </si>
  <si>
    <t>Cal Poly2003</t>
  </si>
  <si>
    <t>Campbell2003</t>
  </si>
  <si>
    <t>Canisius2003</t>
  </si>
  <si>
    <t>Centenary2003</t>
  </si>
  <si>
    <t>Central Connecticut2003</t>
  </si>
  <si>
    <t>Charleston Southern2003</t>
  </si>
  <si>
    <t>Charlotte2003</t>
  </si>
  <si>
    <t>Chattanooga2003</t>
  </si>
  <si>
    <t>Chicago St.2003</t>
  </si>
  <si>
    <t>Cincinnati2003</t>
  </si>
  <si>
    <t>The Citadel2003</t>
  </si>
  <si>
    <t>Clemson2003</t>
  </si>
  <si>
    <t>Cleveland St.2003</t>
  </si>
  <si>
    <t>Coastal Carolina2003</t>
  </si>
  <si>
    <t>Colgate2003</t>
  </si>
  <si>
    <t>Columbia2003</t>
  </si>
  <si>
    <t>Coppin St.2003</t>
  </si>
  <si>
    <t>Cornell2003</t>
  </si>
  <si>
    <t>Creighton2003</t>
  </si>
  <si>
    <t>Cal St. Fullerton2003</t>
  </si>
  <si>
    <t>Cal St. Northridge2003</t>
  </si>
  <si>
    <t>Dartmouth2003</t>
  </si>
  <si>
    <t>Davidson2003</t>
  </si>
  <si>
    <t>Dayton2003</t>
  </si>
  <si>
    <t>Delaware2003</t>
  </si>
  <si>
    <t>Delaware St.2003</t>
  </si>
  <si>
    <t>Denver2003</t>
  </si>
  <si>
    <t>Detroit2003</t>
  </si>
  <si>
    <t>Drake2003</t>
  </si>
  <si>
    <t>Duquesne2003</t>
  </si>
  <si>
    <t>Eastern Illinois2003</t>
  </si>
  <si>
    <t>Eastern Kentucky2003</t>
  </si>
  <si>
    <t>Eastern Michigan2003</t>
  </si>
  <si>
    <t>East Carolina2003</t>
  </si>
  <si>
    <t>Elon2003</t>
  </si>
  <si>
    <t>Evansville2003</t>
  </si>
  <si>
    <t>Fairleigh Dickinson2003</t>
  </si>
  <si>
    <t>Fairfield2003</t>
  </si>
  <si>
    <t>Florida Atlantic2003</t>
  </si>
  <si>
    <t>Florida2003</t>
  </si>
  <si>
    <t>Florida A&amp;M2003</t>
  </si>
  <si>
    <t>Florida International2003</t>
  </si>
  <si>
    <t>Florida St.2003</t>
  </si>
  <si>
    <t>Fordham2003</t>
  </si>
  <si>
    <t>Fresno St.2003</t>
  </si>
  <si>
    <t>Furman2003</t>
  </si>
  <si>
    <t>George Washington2003</t>
  </si>
  <si>
    <t>Georgia Southern2003</t>
  </si>
  <si>
    <t>Gardner Webb2003</t>
  </si>
  <si>
    <t>George Mason2003</t>
  </si>
  <si>
    <t>Georgia2003</t>
  </si>
  <si>
    <t>Georgia St.2003</t>
  </si>
  <si>
    <t>Grambling2003</t>
  </si>
  <si>
    <t>Hampton2003</t>
  </si>
  <si>
    <t>Hartford2003</t>
  </si>
  <si>
    <t>Harvard2003</t>
  </si>
  <si>
    <t>High Point2003</t>
  </si>
  <si>
    <t>Hofstra2003</t>
  </si>
  <si>
    <t>Houston2003</t>
  </si>
  <si>
    <t>Howard2003</t>
  </si>
  <si>
    <t>Idaho2003</t>
  </si>
  <si>
    <t>Idaho St.2003</t>
  </si>
  <si>
    <t>Illinois2003</t>
  </si>
  <si>
    <t>Illinois St.2003</t>
  </si>
  <si>
    <t>Indiana St.2003</t>
  </si>
  <si>
    <t>Iona2003</t>
  </si>
  <si>
    <t>Iowa St.2003</t>
  </si>
  <si>
    <t>IUPU Ft. Wayne2003</t>
  </si>
  <si>
    <t>Jackson St.2003</t>
  </si>
  <si>
    <t>Jacksonville2003</t>
  </si>
  <si>
    <t>Jacksonville St.2003</t>
  </si>
  <si>
    <t>James Madison2003</t>
  </si>
  <si>
    <t>Kansas St.2003</t>
  </si>
  <si>
    <t>Kent St.2003</t>
  </si>
  <si>
    <t>Kentucky2003</t>
  </si>
  <si>
    <t>La Salle2003</t>
  </si>
  <si>
    <t>Lafayette2003</t>
  </si>
  <si>
    <t>Lamar2003</t>
  </si>
  <si>
    <t>Lehigh2003</t>
  </si>
  <si>
    <t>Liberty2003</t>
  </si>
  <si>
    <t>Lipscomb2003</t>
  </si>
  <si>
    <t>Long Beach St.2003</t>
  </si>
  <si>
    <t>Long Island2003</t>
  </si>
  <si>
    <t>Louisiana Tech2003</t>
  </si>
  <si>
    <t>Louisville2003</t>
  </si>
  <si>
    <t>Loyola Marymount2003</t>
  </si>
  <si>
    <t>Loyola MD2003</t>
  </si>
  <si>
    <t>Loyola Chicago2003</t>
  </si>
  <si>
    <t>Louisiana St.2003</t>
  </si>
  <si>
    <t>Maine2003</t>
  </si>
  <si>
    <t>Marist2003</t>
  </si>
  <si>
    <t>Marshall2003</t>
  </si>
  <si>
    <t>Maryland2003</t>
  </si>
  <si>
    <t>Massachusetts2003</t>
  </si>
  <si>
    <t>McNeese St.2003</t>
  </si>
  <si>
    <t>Maryland Eastern Shore2003</t>
  </si>
  <si>
    <t>Memphis2003</t>
  </si>
  <si>
    <t>Mercer2003</t>
  </si>
  <si>
    <t>Miami FL2003</t>
  </si>
  <si>
    <t>Miami OH2003</t>
  </si>
  <si>
    <t>Michigan2003</t>
  </si>
  <si>
    <t>Mississippi2003</t>
  </si>
  <si>
    <t>Mississippi St.2003</t>
  </si>
  <si>
    <t>Missouri Kansas City2003</t>
  </si>
  <si>
    <t>Southwest Missouri St.2003</t>
  </si>
  <si>
    <t>Monmouth2003</t>
  </si>
  <si>
    <t>Montana2003</t>
  </si>
  <si>
    <t>Montana St.2003</t>
  </si>
  <si>
    <t>Morehead St.2003</t>
  </si>
  <si>
    <t>Morgan St.2003</t>
  </si>
  <si>
    <t>Morris Brown2003</t>
  </si>
  <si>
    <t>Mississippi Valley St.2003</t>
  </si>
  <si>
    <t>Mount St. Mary's2003</t>
  </si>
  <si>
    <t>Middle Tennessee St.2003</t>
  </si>
  <si>
    <t>Murray St.2003</t>
  </si>
  <si>
    <t>Northern Illinois2003</t>
  </si>
  <si>
    <t>Navy2003</t>
  </si>
  <si>
    <t>North Carolina A&amp;T2003</t>
  </si>
  <si>
    <t>Nebraska2003</t>
  </si>
  <si>
    <t>New Hampshire2003</t>
  </si>
  <si>
    <t>New Mexico2003</t>
  </si>
  <si>
    <t>New Mexico St.2003</t>
  </si>
  <si>
    <t>New Orleans2003</t>
  </si>
  <si>
    <t>Niagara2003</t>
  </si>
  <si>
    <t>Nicholls St.2003</t>
  </si>
  <si>
    <t>Norfolk St.2003</t>
  </si>
  <si>
    <t>North Carolina2003</t>
  </si>
  <si>
    <t>North Texas2003</t>
  </si>
  <si>
    <t>Northeastern2003</t>
  </si>
  <si>
    <t>Northern Arizona2003</t>
  </si>
  <si>
    <t>Northern Iowa2003</t>
  </si>
  <si>
    <t>Northwestern2003</t>
  </si>
  <si>
    <t>Northwestern St.2003</t>
  </si>
  <si>
    <t>Oakland2003</t>
  </si>
  <si>
    <t>Ohio2003</t>
  </si>
  <si>
    <t>Oklahoma2003</t>
  </si>
  <si>
    <t>Oklahoma St.2003</t>
  </si>
  <si>
    <t>Old Dominion2003</t>
  </si>
  <si>
    <t>Oral Roberts2003</t>
  </si>
  <si>
    <t>Oregon2003</t>
  </si>
  <si>
    <t>Oregon St.2003</t>
  </si>
  <si>
    <t>Pacific2003</t>
  </si>
  <si>
    <t>Penn St.2003</t>
  </si>
  <si>
    <t>Pepperdine2003</t>
  </si>
  <si>
    <t>Pittsburgh2003</t>
  </si>
  <si>
    <t>Portland2003</t>
  </si>
  <si>
    <t>Portland St.2003</t>
  </si>
  <si>
    <t>Prairie View A&amp;M2003</t>
  </si>
  <si>
    <t>Princeton2003</t>
  </si>
  <si>
    <t>Quinnipiac2003</t>
  </si>
  <si>
    <t>Radford2003</t>
  </si>
  <si>
    <t>Rhode Island2003</t>
  </si>
  <si>
    <t>Rice2003</t>
  </si>
  <si>
    <t>Richmond2003</t>
  </si>
  <si>
    <t>Rider2003</t>
  </si>
  <si>
    <t>Robert Morris2003</t>
  </si>
  <si>
    <t>Rutgers2003</t>
  </si>
  <si>
    <t>Sacred Heart2003</t>
  </si>
  <si>
    <t>Samford2003</t>
  </si>
  <si>
    <t>San Francisco2003</t>
  </si>
  <si>
    <t>San Jose St.2003</t>
  </si>
  <si>
    <t>Santa Clara2003</t>
  </si>
  <si>
    <t>Savannah St.2003</t>
  </si>
  <si>
    <t>Southeast Louisiana</t>
  </si>
  <si>
    <t>Southeast Louisiana2003</t>
  </si>
  <si>
    <t>Southeast Missouri St.</t>
  </si>
  <si>
    <t>Southeast Missouri St.2003</t>
  </si>
  <si>
    <t>Stephen F. Austin2003</t>
  </si>
  <si>
    <t>Siena2003</t>
  </si>
  <si>
    <t>Southern Methodist2003</t>
  </si>
  <si>
    <t>South Alabama2003</t>
  </si>
  <si>
    <t>South Carolina2003</t>
  </si>
  <si>
    <t>South Florida2003</t>
  </si>
  <si>
    <t>Southern Mississippi2003</t>
  </si>
  <si>
    <t>Southern2003</t>
  </si>
  <si>
    <t>Southern Utah2003</t>
  </si>
  <si>
    <t>St. Bonaventure2003</t>
  </si>
  <si>
    <t>St. Francis NY2003</t>
  </si>
  <si>
    <t>St. Francis PA2003</t>
  </si>
  <si>
    <t>St. John's2003</t>
  </si>
  <si>
    <t>Saint Joseph's2003</t>
  </si>
  <si>
    <t>St. Louis2003</t>
  </si>
  <si>
    <t>St. Mary's2003</t>
  </si>
  <si>
    <t>St. Peter's2003</t>
  </si>
  <si>
    <t>Stanford2003</t>
  </si>
  <si>
    <t>Stetson2003</t>
  </si>
  <si>
    <t>Stony Brook2003</t>
  </si>
  <si>
    <t>Texas A&amp;M Corpus Chris2003</t>
  </si>
  <si>
    <t>Texas Christian2003</t>
  </si>
  <si>
    <t>Tennessee2003</t>
  </si>
  <si>
    <t>Tennessee St.2003</t>
  </si>
  <si>
    <t>Tennessee Tech2003</t>
  </si>
  <si>
    <t>Texas2003</t>
  </si>
  <si>
    <t>Texas A&amp;M2003</t>
  </si>
  <si>
    <t>Southwest Texas St.</t>
  </si>
  <si>
    <t>Southwest Texas St.2003</t>
  </si>
  <si>
    <t>Tennessee Martin2003</t>
  </si>
  <si>
    <t>Toledo2003</t>
  </si>
  <si>
    <t>Towson2003</t>
  </si>
  <si>
    <t>Tulane2003</t>
  </si>
  <si>
    <t>Texas Pan American2003</t>
  </si>
  <si>
    <t>UC Irvine2003</t>
  </si>
  <si>
    <t>UC Riverside</t>
  </si>
  <si>
    <t>UC Riverside2003</t>
  </si>
  <si>
    <t>Central Florida2003</t>
  </si>
  <si>
    <t>UCLA2003</t>
  </si>
  <si>
    <t>Louisiana Monroe2003</t>
  </si>
  <si>
    <t>MD Baltimore County2003</t>
  </si>
  <si>
    <t>NC Greensboro2003</t>
  </si>
  <si>
    <t>Nevada Las Vegas2003</t>
  </si>
  <si>
    <t>Southern California2003</t>
  </si>
  <si>
    <t>Texas Arlington2003</t>
  </si>
  <si>
    <t>Texas San Antonio2003</t>
  </si>
  <si>
    <t>Texas El Paso2003</t>
  </si>
  <si>
    <t>Virginia Commonwealth2003</t>
  </si>
  <si>
    <t>Vanderbilt2003</t>
  </si>
  <si>
    <t>Virginia Tech2003</t>
  </si>
  <si>
    <t>Virginia Military Inst</t>
  </si>
  <si>
    <t>Virginia Military Inst2003</t>
  </si>
  <si>
    <t>Western Carolina2003</t>
  </si>
  <si>
    <t>Western Illinois2003</t>
  </si>
  <si>
    <t>Wake Forest2003</t>
  </si>
  <si>
    <t>Washington2003</t>
  </si>
  <si>
    <t>Washington St.2003</t>
  </si>
  <si>
    <t>West Virginia2003</t>
  </si>
  <si>
    <t>Wisconsin Green Bay2003</t>
  </si>
  <si>
    <t>William &amp; Mary2003</t>
  </si>
  <si>
    <t>Winthrop2003</t>
  </si>
  <si>
    <t>Wofford2003</t>
  </si>
  <si>
    <t>Wright St.2003</t>
  </si>
  <si>
    <t>Yale2003</t>
  </si>
  <si>
    <t>Youngstown St.2003</t>
  </si>
  <si>
    <t>Air Force2004</t>
  </si>
  <si>
    <t>Akron2004</t>
  </si>
  <si>
    <t>Alabama A&amp;M2004</t>
  </si>
  <si>
    <t>Alabama St.2004</t>
  </si>
  <si>
    <t>Albany2004</t>
  </si>
  <si>
    <t>Alcorn St.2004</t>
  </si>
  <si>
    <t>American2004</t>
  </si>
  <si>
    <t>Appalachian St.2004</t>
  </si>
  <si>
    <t>Arizona2004</t>
  </si>
  <si>
    <t>Arizona St.2004</t>
  </si>
  <si>
    <t>Arkansas Little Rock2004</t>
  </si>
  <si>
    <t>Arkansas Pine Bluff2004</t>
  </si>
  <si>
    <t>Arkansas2004</t>
  </si>
  <si>
    <t>Arkansas St.2004</t>
  </si>
  <si>
    <t>Army2004</t>
  </si>
  <si>
    <t>Auburn2004</t>
  </si>
  <si>
    <t>Ball St.2004</t>
  </si>
  <si>
    <t>Baylor2004</t>
  </si>
  <si>
    <t>Bethune Cookman2004</t>
  </si>
  <si>
    <t>Binghamton2004</t>
  </si>
  <si>
    <t>Birmingham Southern2004</t>
  </si>
  <si>
    <t>Bowling Green2004</t>
  </si>
  <si>
    <t>Bradley2004</t>
  </si>
  <si>
    <t>Brown2004</t>
  </si>
  <si>
    <t>Bucknell2004</t>
  </si>
  <si>
    <t>Buffalo2004</t>
  </si>
  <si>
    <t>Butler2004</t>
  </si>
  <si>
    <t>Brigham Young2004</t>
  </si>
  <si>
    <t>Central Michigan2004</t>
  </si>
  <si>
    <t>Cal Poly2004</t>
  </si>
  <si>
    <t>California2004</t>
  </si>
  <si>
    <t>Campbell2004</t>
  </si>
  <si>
    <t>Canisius2004</t>
  </si>
  <si>
    <t>Centenary2004</t>
  </si>
  <si>
    <t>Central Connecticut2004</t>
  </si>
  <si>
    <t>Charleston Southern2004</t>
  </si>
  <si>
    <t>Charlotte2004</t>
  </si>
  <si>
    <t>Chattanooga2004</t>
  </si>
  <si>
    <t>Chicago St.2004</t>
  </si>
  <si>
    <t>The Citadel2004</t>
  </si>
  <si>
    <t>Clemson2004</t>
  </si>
  <si>
    <t>Cleveland St.2004</t>
  </si>
  <si>
    <t>Coastal Carolina2004</t>
  </si>
  <si>
    <t>College of Charleston2004</t>
  </si>
  <si>
    <t>Colgate2004</t>
  </si>
  <si>
    <t>Colorado St.2004</t>
  </si>
  <si>
    <t>Columbia2004</t>
  </si>
  <si>
    <t>Coppin St.2004</t>
  </si>
  <si>
    <t>Cornell2004</t>
  </si>
  <si>
    <t>Creighton2004</t>
  </si>
  <si>
    <t>Cal St. Fullerton2004</t>
  </si>
  <si>
    <t>Cal St. Northridge2004</t>
  </si>
  <si>
    <t>Sacramento St.2004</t>
  </si>
  <si>
    <t>Dartmouth2004</t>
  </si>
  <si>
    <t>Davidson2004</t>
  </si>
  <si>
    <t>Dayton2004</t>
  </si>
  <si>
    <t>Delaware2004</t>
  </si>
  <si>
    <t>Delaware St.2004</t>
  </si>
  <si>
    <t>Denver2004</t>
  </si>
  <si>
    <t>Detroit2004</t>
  </si>
  <si>
    <t>Drake2004</t>
  </si>
  <si>
    <t>Duquesne2004</t>
  </si>
  <si>
    <t>Eastern Illinois2004</t>
  </si>
  <si>
    <t>Eastern Kentucky2004</t>
  </si>
  <si>
    <t>Eastern Michigan2004</t>
  </si>
  <si>
    <t>Eastern Washington2004</t>
  </si>
  <si>
    <t>East Carolina2004</t>
  </si>
  <si>
    <t>Elon2004</t>
  </si>
  <si>
    <t>East Tennessee St.2004</t>
  </si>
  <si>
    <t>Evansville2004</t>
  </si>
  <si>
    <t>Fairleigh Dickinson2004</t>
  </si>
  <si>
    <t>Fairfield2004</t>
  </si>
  <si>
    <t>Florida Atlantic2004</t>
  </si>
  <si>
    <t>Florida A&amp;M2004</t>
  </si>
  <si>
    <t>Florida International2004</t>
  </si>
  <si>
    <t>Fordham2004</t>
  </si>
  <si>
    <t>Fresno St.2004</t>
  </si>
  <si>
    <t>Furman2004</t>
  </si>
  <si>
    <t>Georgia Southern2004</t>
  </si>
  <si>
    <t>Gardner Webb2004</t>
  </si>
  <si>
    <t>Georgetown2004</t>
  </si>
  <si>
    <t>Georgia St.2004</t>
  </si>
  <si>
    <t>Grambling2004</t>
  </si>
  <si>
    <t>Hampton2004</t>
  </si>
  <si>
    <t>Hartford2004</t>
  </si>
  <si>
    <t>Harvard2004</t>
  </si>
  <si>
    <t>High Point2004</t>
  </si>
  <si>
    <t>Hofstra2004</t>
  </si>
  <si>
    <t>Holy Cross2004</t>
  </si>
  <si>
    <t>Houston2004</t>
  </si>
  <si>
    <t>Howard2004</t>
  </si>
  <si>
    <t>Idaho2004</t>
  </si>
  <si>
    <t>Idaho St.2004</t>
  </si>
  <si>
    <t>Illinois Chicago2004</t>
  </si>
  <si>
    <t>Illinois St.2004</t>
  </si>
  <si>
    <t>Indiana2004</t>
  </si>
  <si>
    <t>Indiana St.2004</t>
  </si>
  <si>
    <t>Iona2004</t>
  </si>
  <si>
    <t>IUPU Fort Wayne</t>
  </si>
  <si>
    <t>IUPU Fort Wayne2004</t>
  </si>
  <si>
    <t>IUPUI2004</t>
  </si>
  <si>
    <t>Jackson St.2004</t>
  </si>
  <si>
    <t>Jacksonville2004</t>
  </si>
  <si>
    <t>Jacksonville St.2004</t>
  </si>
  <si>
    <t>James Madison2004</t>
  </si>
  <si>
    <t>Kansas St.2004</t>
  </si>
  <si>
    <t>Kent St.2004</t>
  </si>
  <si>
    <t>La Salle2004</t>
  </si>
  <si>
    <t>Lafayette2004</t>
  </si>
  <si>
    <t>Lamar2004</t>
  </si>
  <si>
    <t>Liberty2004</t>
  </si>
  <si>
    <t>Lipscomb2004</t>
  </si>
  <si>
    <t>Long Beach St.2004</t>
  </si>
  <si>
    <t>Long Island2004</t>
  </si>
  <si>
    <t>Louisiana Tech2004</t>
  </si>
  <si>
    <t>Louisville2004</t>
  </si>
  <si>
    <t>Loyola Marymount2004</t>
  </si>
  <si>
    <t>Loyola MD2004</t>
  </si>
  <si>
    <t>Loyola Chicago2004</t>
  </si>
  <si>
    <t>Maine2004</t>
  </si>
  <si>
    <t>Manhattan2004</t>
  </si>
  <si>
    <t>Marist2004</t>
  </si>
  <si>
    <t>Marshall2004</t>
  </si>
  <si>
    <t>Massachusetts2004</t>
  </si>
  <si>
    <t>McNeese St.2004</t>
  </si>
  <si>
    <t>Maryland Eastern Shore2004</t>
  </si>
  <si>
    <t>Mercer2004</t>
  </si>
  <si>
    <t>Miami FL2004</t>
  </si>
  <si>
    <t>Miami OH2004</t>
  </si>
  <si>
    <t>Michigan2004</t>
  </si>
  <si>
    <t>Minnesota2004</t>
  </si>
  <si>
    <t>Mississippi2004</t>
  </si>
  <si>
    <t>Missouri Kansas City2004</t>
  </si>
  <si>
    <t>Southwest Missouri St.2004</t>
  </si>
  <si>
    <t>Monmouth2004</t>
  </si>
  <si>
    <t>Montana2004</t>
  </si>
  <si>
    <t>Montana St.2004</t>
  </si>
  <si>
    <t>Morehead St.2004</t>
  </si>
  <si>
    <t>Morgan St.2004</t>
  </si>
  <si>
    <t>Mississippi Valley St.2004</t>
  </si>
  <si>
    <t>Mount St. Mary's2004</t>
  </si>
  <si>
    <t>Middle Tennessee2004</t>
  </si>
  <si>
    <t>Murray St.2004</t>
  </si>
  <si>
    <t>Northern Illinois2004</t>
  </si>
  <si>
    <t>Navy2004</t>
  </si>
  <si>
    <t>North Carolina A&amp;T2004</t>
  </si>
  <si>
    <t>New Hampshire2004</t>
  </si>
  <si>
    <t>New Mexico2004</t>
  </si>
  <si>
    <t>New Mexico St.2004</t>
  </si>
  <si>
    <t>New Orleans2004</t>
  </si>
  <si>
    <t>Nicholls St.2004</t>
  </si>
  <si>
    <t>Norfolk St.2004</t>
  </si>
  <si>
    <t>North Texas2004</t>
  </si>
  <si>
    <t>Northeastern2004</t>
  </si>
  <si>
    <t>Northern Arizona2004</t>
  </si>
  <si>
    <t>Northern Iowa2004</t>
  </si>
  <si>
    <t>Northwestern2004</t>
  </si>
  <si>
    <t>Northwestern St.2004</t>
  </si>
  <si>
    <t>Notre Dame2004</t>
  </si>
  <si>
    <t>Oakland2004</t>
  </si>
  <si>
    <t>Ohio2004</t>
  </si>
  <si>
    <t>Ohio St.2004</t>
  </si>
  <si>
    <t>Old Dominion2004</t>
  </si>
  <si>
    <t>Oral Roberts2004</t>
  </si>
  <si>
    <t>Oregon St.2004</t>
  </si>
  <si>
    <t>Pennsylvania2004</t>
  </si>
  <si>
    <t>Penn St.2004</t>
  </si>
  <si>
    <t>Pepperdine2004</t>
  </si>
  <si>
    <t>Portland2004</t>
  </si>
  <si>
    <t>Portland St.2004</t>
  </si>
  <si>
    <t>Prairie View A&amp;M2004</t>
  </si>
  <si>
    <t>Princeton2004</t>
  </si>
  <si>
    <t>Quinnipiac2004</t>
  </si>
  <si>
    <t>Radford2004</t>
  </si>
  <si>
    <t>Richmond2004</t>
  </si>
  <si>
    <t>Rider2004</t>
  </si>
  <si>
    <t>Robert Morris2004</t>
  </si>
  <si>
    <t>South Carolina St.2004</t>
  </si>
  <si>
    <t>Southern Illinois2004</t>
  </si>
  <si>
    <t>Sacred Heart2004</t>
  </si>
  <si>
    <t>Sam Houston St.2004</t>
  </si>
  <si>
    <t>Samford2004</t>
  </si>
  <si>
    <t>San Diego2004</t>
  </si>
  <si>
    <t>San Diego St.2004</t>
  </si>
  <si>
    <t>San Francisco2004</t>
  </si>
  <si>
    <t>San Jose St.2004</t>
  </si>
  <si>
    <t>Cal Santa Barbara2004</t>
  </si>
  <si>
    <t>Santa Clara2004</t>
  </si>
  <si>
    <t>Savannah St.2004</t>
  </si>
  <si>
    <t>SE Louisiana2004</t>
  </si>
  <si>
    <t>Southeast Missouri St.2004</t>
  </si>
  <si>
    <t>Stephen F. Austin2004</t>
  </si>
  <si>
    <t>Siena2004</t>
  </si>
  <si>
    <t>Southern Methodist2004</t>
  </si>
  <si>
    <t>South Alabama2004</t>
  </si>
  <si>
    <t>South Carolina2004</t>
  </si>
  <si>
    <t>South Florida2004</t>
  </si>
  <si>
    <t>Southern Mississippi2004</t>
  </si>
  <si>
    <t>Southern2004</t>
  </si>
  <si>
    <t>Southern Utah2004</t>
  </si>
  <si>
    <t>St. Bonaventure2004</t>
  </si>
  <si>
    <t>St. Francis NY2004</t>
  </si>
  <si>
    <t>St. Francis PA2004</t>
  </si>
  <si>
    <t>St. John's2004</t>
  </si>
  <si>
    <t>St. Mary's2004</t>
  </si>
  <si>
    <t>St. Peter's2004</t>
  </si>
  <si>
    <t>Stetson2004</t>
  </si>
  <si>
    <t>Stony Brook2004</t>
  </si>
  <si>
    <t>Texas A&amp;M Corpus Chris2004</t>
  </si>
  <si>
    <t>Texas Christian2004</t>
  </si>
  <si>
    <t>Tennessee St.2004</t>
  </si>
  <si>
    <t>Tennessee Tech2004</t>
  </si>
  <si>
    <t>Texas A&amp;M2004</t>
  </si>
  <si>
    <t>Texas St.</t>
  </si>
  <si>
    <t>Texas St.2004</t>
  </si>
  <si>
    <t>Tennessee Martin2004</t>
  </si>
  <si>
    <t>Towson2004</t>
  </si>
  <si>
    <t>Tulane2004</t>
  </si>
  <si>
    <t>Tulsa2004</t>
  </si>
  <si>
    <t>Texas Pan American2004</t>
  </si>
  <si>
    <t>Texas Southern2004</t>
  </si>
  <si>
    <t>Cal Irvine2004</t>
  </si>
  <si>
    <t>Cal Riverside2004</t>
  </si>
  <si>
    <t>Central Florida2004</t>
  </si>
  <si>
    <t>UCLA2004</t>
  </si>
  <si>
    <t>Louisiana Lafayette2004</t>
  </si>
  <si>
    <t>Louisiana Monroe2004</t>
  </si>
  <si>
    <t>MD Baltimore County2004</t>
  </si>
  <si>
    <t>NC Asheville2004</t>
  </si>
  <si>
    <t>NC Greensboro2004</t>
  </si>
  <si>
    <t>NC Wilmington2004</t>
  </si>
  <si>
    <t>Southern California2004</t>
  </si>
  <si>
    <t>Texas Arlington2004</t>
  </si>
  <si>
    <t>Texas San Antonio2004</t>
  </si>
  <si>
    <t>Utah2004</t>
  </si>
  <si>
    <t>Utah St.2004</t>
  </si>
  <si>
    <t>Texas El Paso2004</t>
  </si>
  <si>
    <t>Virginia Commonwealth2004</t>
  </si>
  <si>
    <t>Valparaiso2004</t>
  </si>
  <si>
    <t>Vermont2004</t>
  </si>
  <si>
    <t>Virginia Tech2004</t>
  </si>
  <si>
    <t>Virginia Military Inst2004</t>
  </si>
  <si>
    <t>Western Carolina2004</t>
  </si>
  <si>
    <t>Western Illinois2004</t>
  </si>
  <si>
    <t>Western Kentucky2004</t>
  </si>
  <si>
    <t>Western Michigan2004</t>
  </si>
  <si>
    <t>Wagner2004</t>
  </si>
  <si>
    <t>Washington St.2004</t>
  </si>
  <si>
    <t>Weber St.2004</t>
  </si>
  <si>
    <t>Wisconsin Green Bay2004</t>
  </si>
  <si>
    <t>Wichita St.2004</t>
  </si>
  <si>
    <t>William &amp; Mary2004</t>
  </si>
  <si>
    <t>Winthrop2004</t>
  </si>
  <si>
    <t>Wofford2004</t>
  </si>
  <si>
    <t>Wright St.2004</t>
  </si>
  <si>
    <t>Wyoming2004</t>
  </si>
  <si>
    <t>Yale2004</t>
  </si>
  <si>
    <t>Youngstown St.2004</t>
  </si>
  <si>
    <t>Air Force2005</t>
  </si>
  <si>
    <t>Akron2005</t>
  </si>
  <si>
    <t>Alabama2005</t>
  </si>
  <si>
    <t>Alabama A&amp;M2005</t>
  </si>
  <si>
    <t>Alabama St.2005</t>
  </si>
  <si>
    <t>Albany2005</t>
  </si>
  <si>
    <t>Alcorn St.2005</t>
  </si>
  <si>
    <t>American2005</t>
  </si>
  <si>
    <t>Appalachian St.2005</t>
  </si>
  <si>
    <t>Arkansas Little Rock2005</t>
  </si>
  <si>
    <t>Arkansas Pine Bluff2005</t>
  </si>
  <si>
    <t>Arkansas2005</t>
  </si>
  <si>
    <t>Arkansas St.2005</t>
  </si>
  <si>
    <t>Army2005</t>
  </si>
  <si>
    <t>Auburn2005</t>
  </si>
  <si>
    <t>Austin Peay2005</t>
  </si>
  <si>
    <t>Ball St.2005</t>
  </si>
  <si>
    <t>Baylor2005</t>
  </si>
  <si>
    <t>Belmont2005</t>
  </si>
  <si>
    <t>Bethune Cookman2005</t>
  </si>
  <si>
    <t>Binghamton2005</t>
  </si>
  <si>
    <t>Birmingham Southern2005</t>
  </si>
  <si>
    <t>Boise St.2005</t>
  </si>
  <si>
    <t>Boston College2005</t>
  </si>
  <si>
    <t>Bowling Green2005</t>
  </si>
  <si>
    <t>Bradley2005</t>
  </si>
  <si>
    <t>Brown2005</t>
  </si>
  <si>
    <t>Butler2005</t>
  </si>
  <si>
    <t>Brigham Young2005</t>
  </si>
  <si>
    <t>Central Michigan2005</t>
  </si>
  <si>
    <t>Cal Poly2005</t>
  </si>
  <si>
    <t>California2005</t>
  </si>
  <si>
    <t>Campbell2005</t>
  </si>
  <si>
    <t>Canisius2005</t>
  </si>
  <si>
    <t>Centenary2005</t>
  </si>
  <si>
    <t>Central Connecticut2005</t>
  </si>
  <si>
    <t>Charleston Southern2005</t>
  </si>
  <si>
    <t>Charlotte2005</t>
  </si>
  <si>
    <t>Chicago St.2005</t>
  </si>
  <si>
    <t>The Citadel2005</t>
  </si>
  <si>
    <t>Cleveland St.2005</t>
  </si>
  <si>
    <t>Coastal Carolina2005</t>
  </si>
  <si>
    <t>College of Charleston2005</t>
  </si>
  <si>
    <t>Colgate2005</t>
  </si>
  <si>
    <t>Colorado2005</t>
  </si>
  <si>
    <t>Colorado St.2005</t>
  </si>
  <si>
    <t>Columbia2005</t>
  </si>
  <si>
    <t>Connecticut2005</t>
  </si>
  <si>
    <t>Coppin St.2005</t>
  </si>
  <si>
    <t>Cornell2005</t>
  </si>
  <si>
    <t>Cal St. Northridge2005</t>
  </si>
  <si>
    <t>Sacramento St.2005</t>
  </si>
  <si>
    <t>Dartmouth2005</t>
  </si>
  <si>
    <t>Dayton2005</t>
  </si>
  <si>
    <t>Delaware2005</t>
  </si>
  <si>
    <t>Detroit2005</t>
  </si>
  <si>
    <t>Drake2005</t>
  </si>
  <si>
    <t>Duke2005</t>
  </si>
  <si>
    <t>Duquesne2005</t>
  </si>
  <si>
    <t>Eastern Illinois2005</t>
  </si>
  <si>
    <t>Eastern Michigan2005</t>
  </si>
  <si>
    <t>Eastern Washington2005</t>
  </si>
  <si>
    <t>East Carolina2005</t>
  </si>
  <si>
    <t>Elon2005</t>
  </si>
  <si>
    <t>East Tennessee St.2005</t>
  </si>
  <si>
    <t>Evansville2005</t>
  </si>
  <si>
    <t>Fairfield2005</t>
  </si>
  <si>
    <t>Florida Atlantic2005</t>
  </si>
  <si>
    <t>Florida2005</t>
  </si>
  <si>
    <t>Florida A&amp;M2005</t>
  </si>
  <si>
    <t>Florida International2005</t>
  </si>
  <si>
    <t>Florida St.2005</t>
  </si>
  <si>
    <t>Fordham2005</t>
  </si>
  <si>
    <t>Fresno St.2005</t>
  </si>
  <si>
    <t>Furman2005</t>
  </si>
  <si>
    <t>Georgia Southern2005</t>
  </si>
  <si>
    <t>Gardner Webb2005</t>
  </si>
  <si>
    <t>George Mason2005</t>
  </si>
  <si>
    <t>Georgia2005</t>
  </si>
  <si>
    <t>Georgia St.2005</t>
  </si>
  <si>
    <t>Gonzaga2005</t>
  </si>
  <si>
    <t>Grambling2005</t>
  </si>
  <si>
    <t>Hampton2005</t>
  </si>
  <si>
    <t>Hartford2005</t>
  </si>
  <si>
    <t>Harvard2005</t>
  </si>
  <si>
    <t>Hawaii2005</t>
  </si>
  <si>
    <t>High Point2005</t>
  </si>
  <si>
    <t>Howard2005</t>
  </si>
  <si>
    <t>Idaho2005</t>
  </si>
  <si>
    <t>Idaho St.2005</t>
  </si>
  <si>
    <t>Illinois Chicago2005</t>
  </si>
  <si>
    <t>Illinois St.2005</t>
  </si>
  <si>
    <t>Indiana2005</t>
  </si>
  <si>
    <t>Indiana St.2005</t>
  </si>
  <si>
    <t>Iona2005</t>
  </si>
  <si>
    <t>IUPU Fort Wayne2005</t>
  </si>
  <si>
    <t>IUPUI2005</t>
  </si>
  <si>
    <t>Jackson St.2005</t>
  </si>
  <si>
    <t>Jacksonville2005</t>
  </si>
  <si>
    <t>Jacksonville St.2005</t>
  </si>
  <si>
    <t>James Madison2005</t>
  </si>
  <si>
    <t>Kansas2005</t>
  </si>
  <si>
    <t>Kansas St.2005</t>
  </si>
  <si>
    <t>Kentucky2005</t>
  </si>
  <si>
    <t>La Salle2005</t>
  </si>
  <si>
    <t>Lafayette2005</t>
  </si>
  <si>
    <t>Lamar2005</t>
  </si>
  <si>
    <t>Lehigh2005</t>
  </si>
  <si>
    <t>Liberty2005</t>
  </si>
  <si>
    <t>Lipscomb2005</t>
  </si>
  <si>
    <t>Long Beach St.2005</t>
  </si>
  <si>
    <t>Long Island2005</t>
  </si>
  <si>
    <t>Longwood</t>
  </si>
  <si>
    <t>Longwood2005</t>
  </si>
  <si>
    <t>Louisiana Tech2005</t>
  </si>
  <si>
    <t>Loyola Marymount2005</t>
  </si>
  <si>
    <t>Loyola MD2005</t>
  </si>
  <si>
    <t>Loyola Chicago2005</t>
  </si>
  <si>
    <t>Louisiana St.2005</t>
  </si>
  <si>
    <t>Maine2005</t>
  </si>
  <si>
    <t>Manhattan2005</t>
  </si>
  <si>
    <t>Marist2005</t>
  </si>
  <si>
    <t>Marquette2005</t>
  </si>
  <si>
    <t>Marshall2005</t>
  </si>
  <si>
    <t>Maryland2005</t>
  </si>
  <si>
    <t>Massachusetts2005</t>
  </si>
  <si>
    <t>McNeese St.2005</t>
  </si>
  <si>
    <t>Maryland Eastern Shore2005</t>
  </si>
  <si>
    <t>Memphis2005</t>
  </si>
  <si>
    <t>Mercer2005</t>
  </si>
  <si>
    <t>Miami OH2005</t>
  </si>
  <si>
    <t>Michigan2005</t>
  </si>
  <si>
    <t>Minnesota2005</t>
  </si>
  <si>
    <t>Mississippi2005</t>
  </si>
  <si>
    <t>Missouri2005</t>
  </si>
  <si>
    <t>Missouri Kansas City2005</t>
  </si>
  <si>
    <t>Southwest Missouri St.2005</t>
  </si>
  <si>
    <t>Monmouth2005</t>
  </si>
  <si>
    <t>Montana St.2005</t>
  </si>
  <si>
    <t>Morehead St.2005</t>
  </si>
  <si>
    <t>Morgan St.2005</t>
  </si>
  <si>
    <t>Mississippi Valley St.2005</t>
  </si>
  <si>
    <t>Mount St. Mary's2005</t>
  </si>
  <si>
    <t>Middle Tennessee2005</t>
  </si>
  <si>
    <t>Murray St.2005</t>
  </si>
  <si>
    <t>Northern Colorado2005</t>
  </si>
  <si>
    <t>Northern Illinois2005</t>
  </si>
  <si>
    <t>Navy2005</t>
  </si>
  <si>
    <t>North Carolina A&amp;T2005</t>
  </si>
  <si>
    <t>Nebraska2005</t>
  </si>
  <si>
    <t>New Hampshire2005</t>
  </si>
  <si>
    <t>New Mexico St.2005</t>
  </si>
  <si>
    <t>New Orleans2005</t>
  </si>
  <si>
    <t>Nicholls St.2005</t>
  </si>
  <si>
    <t>Norfolk St.2005</t>
  </si>
  <si>
    <t>North Texas2005</t>
  </si>
  <si>
    <t>Northern Arizona2005</t>
  </si>
  <si>
    <t>Northwestern2005</t>
  </si>
  <si>
    <t>Northwestern St.2005</t>
  </si>
  <si>
    <t>Notre Dame2005</t>
  </si>
  <si>
    <t>Ohio St.2005</t>
  </si>
  <si>
    <t>Oklahoma2005</t>
  </si>
  <si>
    <t>Oklahoma St.2005</t>
  </si>
  <si>
    <t>Oregon2005</t>
  </si>
  <si>
    <t>Oregon St.2005</t>
  </si>
  <si>
    <t>Penn St.2005</t>
  </si>
  <si>
    <t>Pepperdine2005</t>
  </si>
  <si>
    <t>Portland2005</t>
  </si>
  <si>
    <t>Portland St.2005</t>
  </si>
  <si>
    <t>Prairie View A&amp;M2005</t>
  </si>
  <si>
    <t>Princeton2005</t>
  </si>
  <si>
    <t>Providence2005</t>
  </si>
  <si>
    <t>Purdue2005</t>
  </si>
  <si>
    <t>Quinnipiac2005</t>
  </si>
  <si>
    <t>Radford2005</t>
  </si>
  <si>
    <t>Rhode Island2005</t>
  </si>
  <si>
    <t>Richmond2005</t>
  </si>
  <si>
    <t>Rider2005</t>
  </si>
  <si>
    <t>Robert Morris2005</t>
  </si>
  <si>
    <t>Rutgers2005</t>
  </si>
  <si>
    <t>South Carolina St.2005</t>
  </si>
  <si>
    <t>Sacred Heart2005</t>
  </si>
  <si>
    <t>Sam Houston St.2005</t>
  </si>
  <si>
    <t>Samford2005</t>
  </si>
  <si>
    <t>San Diego2005</t>
  </si>
  <si>
    <t>San Diego St.2005</t>
  </si>
  <si>
    <t>San Francisco2005</t>
  </si>
  <si>
    <t>San Jose St.2005</t>
  </si>
  <si>
    <t>Cal Santa Barbara2005</t>
  </si>
  <si>
    <t>Santa Clara2005</t>
  </si>
  <si>
    <t>Savannah St.2005</t>
  </si>
  <si>
    <t>Southeast Missouri St.2005</t>
  </si>
  <si>
    <t>Seton Hall2005</t>
  </si>
  <si>
    <t>Stephen F. Austin2005</t>
  </si>
  <si>
    <t>Siena2005</t>
  </si>
  <si>
    <t>Southern Methodist2005</t>
  </si>
  <si>
    <t>South Alabama2005</t>
  </si>
  <si>
    <t>South Florida2005</t>
  </si>
  <si>
    <t>Southern Mississippi2005</t>
  </si>
  <si>
    <t>Southern2005</t>
  </si>
  <si>
    <t>Southern Utah2005</t>
  </si>
  <si>
    <t>St. Bonaventure2005</t>
  </si>
  <si>
    <t>St. Francis NY2005</t>
  </si>
  <si>
    <t>St. Francis PA2005</t>
  </si>
  <si>
    <t>St. John's2005</t>
  </si>
  <si>
    <t>St. Louis2005</t>
  </si>
  <si>
    <t>St. Peter's2005</t>
  </si>
  <si>
    <t>Stanford2005</t>
  </si>
  <si>
    <t>Stetson2005</t>
  </si>
  <si>
    <t>Stony Brook2005</t>
  </si>
  <si>
    <t>Syracuse2005</t>
  </si>
  <si>
    <t>Texas A&amp;M Corpus Chris2005</t>
  </si>
  <si>
    <t>Tennessee2005</t>
  </si>
  <si>
    <t>Tennessee St.2005</t>
  </si>
  <si>
    <t>Tennessee Tech2005</t>
  </si>
  <si>
    <t>Texas2005</t>
  </si>
  <si>
    <t>Texas St.2005</t>
  </si>
  <si>
    <t>Tennessee Martin2005</t>
  </si>
  <si>
    <t>Toledo2005</t>
  </si>
  <si>
    <t>Towson2005</t>
  </si>
  <si>
    <t>Troy2005</t>
  </si>
  <si>
    <t>Tulane2005</t>
  </si>
  <si>
    <t>Tulsa2005</t>
  </si>
  <si>
    <t>Texas Pan American2005</t>
  </si>
  <si>
    <t>Texas Southern2005</t>
  </si>
  <si>
    <t>Cal Davis</t>
  </si>
  <si>
    <t>Cal Davis2005</t>
  </si>
  <si>
    <t>Cal Irvine2005</t>
  </si>
  <si>
    <t>Cal Riverside2005</t>
  </si>
  <si>
    <t>Louisiana Monroe2005</t>
  </si>
  <si>
    <t>MD Baltimore County2005</t>
  </si>
  <si>
    <t>NC Asheville2005</t>
  </si>
  <si>
    <t>NC Greensboro2005</t>
  </si>
  <si>
    <t>NC Wilmington2005</t>
  </si>
  <si>
    <t>Southern California2005</t>
  </si>
  <si>
    <t>Texas Arlington2005</t>
  </si>
  <si>
    <t>Texas San Antonio2005</t>
  </si>
  <si>
    <t>Utah Valley St.</t>
  </si>
  <si>
    <t>Utah Valley St.2005</t>
  </si>
  <si>
    <t>Virginia Commonwealth2005</t>
  </si>
  <si>
    <t>Valparaiso2005</t>
  </si>
  <si>
    <t>Virginia2005</t>
  </si>
  <si>
    <t>Virginia Military Inst2005</t>
  </si>
  <si>
    <t>Western Carolina2005</t>
  </si>
  <si>
    <t>Western Illinois2005</t>
  </si>
  <si>
    <t>Wagner2005</t>
  </si>
  <si>
    <t>Wake Forest2005</t>
  </si>
  <si>
    <t>Washington2005</t>
  </si>
  <si>
    <t>Washington St.2005</t>
  </si>
  <si>
    <t>Weber St.2005</t>
  </si>
  <si>
    <t>Wisconsin Green Bay2005</t>
  </si>
  <si>
    <t>William &amp; Mary2005</t>
  </si>
  <si>
    <t>Wofford2005</t>
  </si>
  <si>
    <t>Wright St.2005</t>
  </si>
  <si>
    <t>Wyoming2005</t>
  </si>
  <si>
    <t>Xavier2005</t>
  </si>
  <si>
    <t>Yale2005</t>
  </si>
  <si>
    <t>Youngstown St.2005</t>
  </si>
  <si>
    <t>Alabama A&amp;M2006</t>
  </si>
  <si>
    <t>Alabama St.2006</t>
  </si>
  <si>
    <t>Alcorn St.2006</t>
  </si>
  <si>
    <t>American2006</t>
  </si>
  <si>
    <t>Appalachian St.2006</t>
  </si>
  <si>
    <t>Arizona St.2006</t>
  </si>
  <si>
    <t>Arkansas Little Rock2006</t>
  </si>
  <si>
    <t>Arkansas Pine Bluff2006</t>
  </si>
  <si>
    <t>Arkansas2006</t>
  </si>
  <si>
    <t>Arkansas St.2006</t>
  </si>
  <si>
    <t>Army2006</t>
  </si>
  <si>
    <t>Auburn2006</t>
  </si>
  <si>
    <t>Austin Peay2006</t>
  </si>
  <si>
    <t>Ball St.2006</t>
  </si>
  <si>
    <t>Baylor2006</t>
  </si>
  <si>
    <t>Bethune Cookman2006</t>
  </si>
  <si>
    <t>Binghamton2006</t>
  </si>
  <si>
    <t>Birmingham Southern2006</t>
  </si>
  <si>
    <t>Boise St.2006</t>
  </si>
  <si>
    <t>Boston University2006</t>
  </si>
  <si>
    <t>Bowling Green2006</t>
  </si>
  <si>
    <t>Brown2006</t>
  </si>
  <si>
    <t>Buffalo2006</t>
  </si>
  <si>
    <t>Central Michigan2006</t>
  </si>
  <si>
    <t>Cal Poly2006</t>
  </si>
  <si>
    <t>California2006</t>
  </si>
  <si>
    <t>Campbell2006</t>
  </si>
  <si>
    <t>Canisius2006</t>
  </si>
  <si>
    <t>Centenary2006</t>
  </si>
  <si>
    <t>Central Connecticut2006</t>
  </si>
  <si>
    <t>Charleston Southern2006</t>
  </si>
  <si>
    <t>Chattanooga2006</t>
  </si>
  <si>
    <t>Chicago St.2006</t>
  </si>
  <si>
    <t>Cincinnati2006</t>
  </si>
  <si>
    <t>The Citadel2006</t>
  </si>
  <si>
    <t>Cleveland St.2006</t>
  </si>
  <si>
    <t>Coastal Carolina2006</t>
  </si>
  <si>
    <t>College of Charleston2006</t>
  </si>
  <si>
    <t>Colgate2006</t>
  </si>
  <si>
    <t>Colorado2006</t>
  </si>
  <si>
    <t>Colorado St.2006</t>
  </si>
  <si>
    <t>Columbia2006</t>
  </si>
  <si>
    <t>Connecticut2006</t>
  </si>
  <si>
    <t>Coppin St.2006</t>
  </si>
  <si>
    <t>Cornell2006</t>
  </si>
  <si>
    <t>Creighton2006</t>
  </si>
  <si>
    <t>Cal St. Fullerton2006</t>
  </si>
  <si>
    <t>Cal St. Northridge2006</t>
  </si>
  <si>
    <t>Sacramento St.2006</t>
  </si>
  <si>
    <t>Dartmouth2006</t>
  </si>
  <si>
    <t>Dayton2006</t>
  </si>
  <si>
    <t>Delaware2006</t>
  </si>
  <si>
    <t>Denver2006</t>
  </si>
  <si>
    <t>DePaul2006</t>
  </si>
  <si>
    <t>Detroit2006</t>
  </si>
  <si>
    <t>Drake2006</t>
  </si>
  <si>
    <t>Drexel2006</t>
  </si>
  <si>
    <t>Duke2006</t>
  </si>
  <si>
    <t>Duquesne2006</t>
  </si>
  <si>
    <t>Eastern Illinois2006</t>
  </si>
  <si>
    <t>Eastern Kentucky2006</t>
  </si>
  <si>
    <t>Eastern Michigan2006</t>
  </si>
  <si>
    <t>Eastern Washington2006</t>
  </si>
  <si>
    <t>East Carolina2006</t>
  </si>
  <si>
    <t>Elon2006</t>
  </si>
  <si>
    <t>East Tennessee St.2006</t>
  </si>
  <si>
    <t>Evansville2006</t>
  </si>
  <si>
    <t>Fairfield2006</t>
  </si>
  <si>
    <t>Florida Atlantic2006</t>
  </si>
  <si>
    <t>Florida A&amp;M2006</t>
  </si>
  <si>
    <t>Florida International2006</t>
  </si>
  <si>
    <t>Florida St.2006</t>
  </si>
  <si>
    <t>Fordham2006</t>
  </si>
  <si>
    <t>Fresno St.2006</t>
  </si>
  <si>
    <t>Furman2006</t>
  </si>
  <si>
    <t>Gardner Webb2006</t>
  </si>
  <si>
    <t>Georgia2006</t>
  </si>
  <si>
    <t>Georgia St.2006</t>
  </si>
  <si>
    <t>Georgia Tech2006</t>
  </si>
  <si>
    <t>Grambling2006</t>
  </si>
  <si>
    <t>Hartford2006</t>
  </si>
  <si>
    <t>Harvard2006</t>
  </si>
  <si>
    <t>Hawaii2006</t>
  </si>
  <si>
    <t>High Point2006</t>
  </si>
  <si>
    <t>Holy Cross2006</t>
  </si>
  <si>
    <t>Howard2006</t>
  </si>
  <si>
    <t>Idaho2006</t>
  </si>
  <si>
    <t>Idaho St.2006</t>
  </si>
  <si>
    <t>Illinois Chicago2006</t>
  </si>
  <si>
    <t>Illinois2006</t>
  </si>
  <si>
    <t>Illinois St.2006</t>
  </si>
  <si>
    <t>Indiana St.2006</t>
  </si>
  <si>
    <t>Iowa2006</t>
  </si>
  <si>
    <t>Iowa St.2006</t>
  </si>
  <si>
    <t>IUPU Fort Wayne2006</t>
  </si>
  <si>
    <t>IUPUI2006</t>
  </si>
  <si>
    <t>Jackson St.2006</t>
  </si>
  <si>
    <t>Jacksonville2006</t>
  </si>
  <si>
    <t>Jacksonville St.2006</t>
  </si>
  <si>
    <t>James Madison2006</t>
  </si>
  <si>
    <t>Kansas2006</t>
  </si>
  <si>
    <t>Kansas St.2006</t>
  </si>
  <si>
    <t>Kennesaw St.</t>
  </si>
  <si>
    <t>Kennesaw St.2006</t>
  </si>
  <si>
    <t>La Salle2006</t>
  </si>
  <si>
    <t>Lafayette2006</t>
  </si>
  <si>
    <t>Lamar2006</t>
  </si>
  <si>
    <t>Lehigh2006</t>
  </si>
  <si>
    <t>Liberty2006</t>
  </si>
  <si>
    <t>Long Beach St.2006</t>
  </si>
  <si>
    <t>Long Island2006</t>
  </si>
  <si>
    <t>Longwood2006</t>
  </si>
  <si>
    <t>Louisville2006</t>
  </si>
  <si>
    <t>Loyola Marymount2006</t>
  </si>
  <si>
    <t>Loyola MD2006</t>
  </si>
  <si>
    <t>Loyola Chicago2006</t>
  </si>
  <si>
    <t>Maine2006</t>
  </si>
  <si>
    <t>Marist2006</t>
  </si>
  <si>
    <t>Marquette2006</t>
  </si>
  <si>
    <t>Marshall2006</t>
  </si>
  <si>
    <t>Maryland2006</t>
  </si>
  <si>
    <t>Massachusetts2006</t>
  </si>
  <si>
    <t>McNeese St.2006</t>
  </si>
  <si>
    <t>Maryland Eastern Shore2006</t>
  </si>
  <si>
    <t>Memphis2006</t>
  </si>
  <si>
    <t>Mercer2006</t>
  </si>
  <si>
    <t>Michigan2006</t>
  </si>
  <si>
    <t>Michigan St.2006</t>
  </si>
  <si>
    <t>Mississippi2006</t>
  </si>
  <si>
    <t>Mississippi St.2006</t>
  </si>
  <si>
    <t>Missouri2006</t>
  </si>
  <si>
    <t>Missouri Kansas City2006</t>
  </si>
  <si>
    <t>Montana St.2006</t>
  </si>
  <si>
    <t>Morehead St.2006</t>
  </si>
  <si>
    <t>Morgan St.2006</t>
  </si>
  <si>
    <t>Mississippi Valley St.2006</t>
  </si>
  <si>
    <t>Mount St. Mary's2006</t>
  </si>
  <si>
    <t>Middle Tennessee2006</t>
  </si>
  <si>
    <t>Northern Colorado2006</t>
  </si>
  <si>
    <t>North Dakota St.2006</t>
  </si>
  <si>
    <t>Northern Illinois2006</t>
  </si>
  <si>
    <t>Navy2006</t>
  </si>
  <si>
    <t>North Carolina A&amp;T2006</t>
  </si>
  <si>
    <t>Nevada2006</t>
  </si>
  <si>
    <t>New Hampshire2006</t>
  </si>
  <si>
    <t>New Mexico2006</t>
  </si>
  <si>
    <t>New Mexico St.2006</t>
  </si>
  <si>
    <t>New Orleans2006</t>
  </si>
  <si>
    <t>Niagara2006</t>
  </si>
  <si>
    <t>Nicholls St.2006</t>
  </si>
  <si>
    <t>Norfolk St.2006</t>
  </si>
  <si>
    <t>North Carolina2006</t>
  </si>
  <si>
    <t>North Florida2006</t>
  </si>
  <si>
    <t>North Texas2006</t>
  </si>
  <si>
    <t>Northeastern2006</t>
  </si>
  <si>
    <t>Northern Arizona2006</t>
  </si>
  <si>
    <t>Northwestern2006</t>
  </si>
  <si>
    <t>Oakland2006</t>
  </si>
  <si>
    <t>Ohio2006</t>
  </si>
  <si>
    <t>Ohio St.2006</t>
  </si>
  <si>
    <t>Oklahoma2006</t>
  </si>
  <si>
    <t>Oregon2006</t>
  </si>
  <si>
    <t>Oregon St.2006</t>
  </si>
  <si>
    <t>Penn St.2006</t>
  </si>
  <si>
    <t>Pepperdine2006</t>
  </si>
  <si>
    <t>Pittsburgh2006</t>
  </si>
  <si>
    <t>Portland2006</t>
  </si>
  <si>
    <t>Portland St.2006</t>
  </si>
  <si>
    <t>Prairie View A&amp;M2006</t>
  </si>
  <si>
    <t>Princeton2006</t>
  </si>
  <si>
    <t>Providence2006</t>
  </si>
  <si>
    <t>Purdue2006</t>
  </si>
  <si>
    <t>Quinnipiac2006</t>
  </si>
  <si>
    <t>Radford2006</t>
  </si>
  <si>
    <t>Rhode Island2006</t>
  </si>
  <si>
    <t>Rice2006</t>
  </si>
  <si>
    <t>Richmond2006</t>
  </si>
  <si>
    <t>Rider2006</t>
  </si>
  <si>
    <t>Robert Morris2006</t>
  </si>
  <si>
    <t>South Carolina St.2006</t>
  </si>
  <si>
    <t>South Dakota St.2006</t>
  </si>
  <si>
    <t>Sacred Heart2006</t>
  </si>
  <si>
    <t>Sam Houston St.2006</t>
  </si>
  <si>
    <t>Samford2006</t>
  </si>
  <si>
    <t>San Diego2006</t>
  </si>
  <si>
    <t>San Francisco2006</t>
  </si>
  <si>
    <t>San Jose St.2006</t>
  </si>
  <si>
    <t>UC Santa Barbara2006</t>
  </si>
  <si>
    <t>Santa Clara2006</t>
  </si>
  <si>
    <t>Savannah St.2006</t>
  </si>
  <si>
    <t>Southeastern Louisiana2006</t>
  </si>
  <si>
    <t>Southeast Missouri St.2006</t>
  </si>
  <si>
    <t>Stephen F. Austin2006</t>
  </si>
  <si>
    <t>Siena2006</t>
  </si>
  <si>
    <t>Southern Methodist2006</t>
  </si>
  <si>
    <t>South Florida2006</t>
  </si>
  <si>
    <t>Southern Mississippi2006</t>
  </si>
  <si>
    <t>Southern Utah2006</t>
  </si>
  <si>
    <t>St. Bonaventure2006</t>
  </si>
  <si>
    <t>St. Francis NY2006</t>
  </si>
  <si>
    <t>St. Francis PA2006</t>
  </si>
  <si>
    <t>St. John's2006</t>
  </si>
  <si>
    <t>Saint Joseph's2006</t>
  </si>
  <si>
    <t>St. Louis2006</t>
  </si>
  <si>
    <t>St. Mary's2006</t>
  </si>
  <si>
    <t>St. Peter's2006</t>
  </si>
  <si>
    <t>Stetson2006</t>
  </si>
  <si>
    <t>Stony Brook2006</t>
  </si>
  <si>
    <t>Syracuse2006</t>
  </si>
  <si>
    <t>Texas A&amp;M Corpus Chris2006</t>
  </si>
  <si>
    <t>Texas Christian2006</t>
  </si>
  <si>
    <t>Temple2006</t>
  </si>
  <si>
    <t>Tennessee2006</t>
  </si>
  <si>
    <t>Tennessee St.2006</t>
  </si>
  <si>
    <t>Tennessee Tech2006</t>
  </si>
  <si>
    <t>Texas2006</t>
  </si>
  <si>
    <t>Texas St.2006</t>
  </si>
  <si>
    <t>Texas Tech2006</t>
  </si>
  <si>
    <t>Tennessee Martin2006</t>
  </si>
  <si>
    <t>Toledo2006</t>
  </si>
  <si>
    <t>Towson2006</t>
  </si>
  <si>
    <t>Troy2006</t>
  </si>
  <si>
    <t>Tulane2006</t>
  </si>
  <si>
    <t>Tulsa2006</t>
  </si>
  <si>
    <t>Texas Pan American2006</t>
  </si>
  <si>
    <t>Texas Southern2006</t>
  </si>
  <si>
    <t>UC Davis2006</t>
  </si>
  <si>
    <t>UC Irvine2006</t>
  </si>
  <si>
    <t>UC Riverside2006</t>
  </si>
  <si>
    <t>Central Florida2006</t>
  </si>
  <si>
    <t>Louisiana Lafayette2006</t>
  </si>
  <si>
    <t>Louisiana Monroe2006</t>
  </si>
  <si>
    <t>MD Baltimore County2006</t>
  </si>
  <si>
    <t>NC Asheville2006</t>
  </si>
  <si>
    <t>NC Greensboro2006</t>
  </si>
  <si>
    <t>Nevada Las Vegas2006</t>
  </si>
  <si>
    <t>Southern California2006</t>
  </si>
  <si>
    <t>Texas Arlington2006</t>
  </si>
  <si>
    <t>Texas San Antonio2006</t>
  </si>
  <si>
    <t>Utah2006</t>
  </si>
  <si>
    <t>Utah Valley St.2006</t>
  </si>
  <si>
    <t>Virginia Commonwealth2006</t>
  </si>
  <si>
    <t>Valparaiso2006</t>
  </si>
  <si>
    <t>Vermont2006</t>
  </si>
  <si>
    <t>Villanova2006</t>
  </si>
  <si>
    <t>Virginia Tech2006</t>
  </si>
  <si>
    <t>Virginia Military Inst2006</t>
  </si>
  <si>
    <t>Western Carolina2006</t>
  </si>
  <si>
    <t>Western Illinois2006</t>
  </si>
  <si>
    <t>Western Michigan2006</t>
  </si>
  <si>
    <t>Wagner2006</t>
  </si>
  <si>
    <t>Washington St.2006</t>
  </si>
  <si>
    <t>Weber St.2006</t>
  </si>
  <si>
    <t>Wisconsin Green Bay2006</t>
  </si>
  <si>
    <t>William &amp; Mary2006</t>
  </si>
  <si>
    <t>Wofford2006</t>
  </si>
  <si>
    <t>Wright St.2006</t>
  </si>
  <si>
    <t>Wyoming2006</t>
  </si>
  <si>
    <t>Yale2006</t>
  </si>
  <si>
    <t>Youngstown St.2006</t>
  </si>
  <si>
    <t>Air Force2007</t>
  </si>
  <si>
    <t>Akron2007</t>
  </si>
  <si>
    <t>Alabama A&amp;M2007</t>
  </si>
  <si>
    <t>Alabama St.2007</t>
  </si>
  <si>
    <t>Alcorn St.2007</t>
  </si>
  <si>
    <t>American2007</t>
  </si>
  <si>
    <t>Arizona2007</t>
  </si>
  <si>
    <t>Arizona St.2007</t>
  </si>
  <si>
    <t>Arkansas Little Rock2007</t>
  </si>
  <si>
    <t>Arkansas Pine Bluff2007</t>
  </si>
  <si>
    <t>Arkansas St.2007</t>
  </si>
  <si>
    <t>Army2007</t>
  </si>
  <si>
    <t>Auburn2007</t>
  </si>
  <si>
    <t>Ball St.2007</t>
  </si>
  <si>
    <t>Baylor2007</t>
  </si>
  <si>
    <t>Bethune Cookman2007</t>
  </si>
  <si>
    <t>Binghamton2007</t>
  </si>
  <si>
    <t>Boise St.2007</t>
  </si>
  <si>
    <t>Boston University2007</t>
  </si>
  <si>
    <t>Bowling Green2007</t>
  </si>
  <si>
    <t>Brown2007</t>
  </si>
  <si>
    <t>Bucknell2007</t>
  </si>
  <si>
    <t>Buffalo2007</t>
  </si>
  <si>
    <t>Brigham Young2007</t>
  </si>
  <si>
    <t>Central Michigan2007</t>
  </si>
  <si>
    <t>Cal Poly2007</t>
  </si>
  <si>
    <t>California2007</t>
  </si>
  <si>
    <t>Campbell2007</t>
  </si>
  <si>
    <t>Canisius2007</t>
  </si>
  <si>
    <t>Central Arkansas</t>
  </si>
  <si>
    <t>Central Arkansas2007</t>
  </si>
  <si>
    <t>Centenary2007</t>
  </si>
  <si>
    <t>Charleston Southern2007</t>
  </si>
  <si>
    <t>Charlotte2007</t>
  </si>
  <si>
    <t>Chattanooga2007</t>
  </si>
  <si>
    <t>Chicago St.2007</t>
  </si>
  <si>
    <t>Cincinnati2007</t>
  </si>
  <si>
    <t>The Citadel2007</t>
  </si>
  <si>
    <t>Cleveland St.2007</t>
  </si>
  <si>
    <t>Coastal Carolina2007</t>
  </si>
  <si>
    <t>College of Charleston2007</t>
  </si>
  <si>
    <t>Colgate2007</t>
  </si>
  <si>
    <t>Colorado2007</t>
  </si>
  <si>
    <t>Colorado St.2007</t>
  </si>
  <si>
    <t>Columbia2007</t>
  </si>
  <si>
    <t>Connecticut2007</t>
  </si>
  <si>
    <t>Coppin St.2007</t>
  </si>
  <si>
    <t>Cornell2007</t>
  </si>
  <si>
    <t>Cal St. Fullerton2007</t>
  </si>
  <si>
    <t>Cal St. Northridge2007</t>
  </si>
  <si>
    <t>Sacramento St.2007</t>
  </si>
  <si>
    <t>Dartmouth2007</t>
  </si>
  <si>
    <t>Dayton2007</t>
  </si>
  <si>
    <t>Delaware2007</t>
  </si>
  <si>
    <t>Denver2007</t>
  </si>
  <si>
    <t>Detroit2007</t>
  </si>
  <si>
    <t>Drake2007</t>
  </si>
  <si>
    <t>Drexel2007</t>
  </si>
  <si>
    <t>Duke2007</t>
  </si>
  <si>
    <t>Duquesne2007</t>
  </si>
  <si>
    <t>Eastern Illinois2007</t>
  </si>
  <si>
    <t>Eastern Michigan2007</t>
  </si>
  <si>
    <t>Eastern Washington2007</t>
  </si>
  <si>
    <t>East Carolina2007</t>
  </si>
  <si>
    <t>Elon2007</t>
  </si>
  <si>
    <t>Evansville2007</t>
  </si>
  <si>
    <t>Fairleigh Dickinson2007</t>
  </si>
  <si>
    <t>Fairfield2007</t>
  </si>
  <si>
    <t>Florida Atlantic2007</t>
  </si>
  <si>
    <t>Florida2007</t>
  </si>
  <si>
    <t>Florida A&amp;M2007</t>
  </si>
  <si>
    <t>Florida International2007</t>
  </si>
  <si>
    <t>Fordham2007</t>
  </si>
  <si>
    <t>Furman2007</t>
  </si>
  <si>
    <t>Georgia Southern2007</t>
  </si>
  <si>
    <t>Gardner Webb2007</t>
  </si>
  <si>
    <t>George Mason2007</t>
  </si>
  <si>
    <t>Georgia St.2007</t>
  </si>
  <si>
    <t>Grambling2007</t>
  </si>
  <si>
    <t>Hampton2007</t>
  </si>
  <si>
    <t>Hartford2007</t>
  </si>
  <si>
    <t>Harvard2007</t>
  </si>
  <si>
    <t>Hawaii2007</t>
  </si>
  <si>
    <t>High Point2007</t>
  </si>
  <si>
    <t>Houston2007</t>
  </si>
  <si>
    <t>Howard2007</t>
  </si>
  <si>
    <t>Idaho2007</t>
  </si>
  <si>
    <t>Idaho St.2007</t>
  </si>
  <si>
    <t>Illinois Chicago2007</t>
  </si>
  <si>
    <t>Illinois St.2007</t>
  </si>
  <si>
    <t>Indiana St.2007</t>
  </si>
  <si>
    <t>Iona2007</t>
  </si>
  <si>
    <t>Iowa2007</t>
  </si>
  <si>
    <t>Iowa St.2007</t>
  </si>
  <si>
    <t>IUPU Fort Wayne2007</t>
  </si>
  <si>
    <t>IUPUI2007</t>
  </si>
  <si>
    <t>Jacksonville2007</t>
  </si>
  <si>
    <t>Jacksonville St.2007</t>
  </si>
  <si>
    <t>James Madison2007</t>
  </si>
  <si>
    <t>Kansas2007</t>
  </si>
  <si>
    <t>Kansas St.2007</t>
  </si>
  <si>
    <t>Kennesaw St.2007</t>
  </si>
  <si>
    <t>Kent St.2007</t>
  </si>
  <si>
    <t>La Salle2007</t>
  </si>
  <si>
    <t>Lafayette2007</t>
  </si>
  <si>
    <t>Lamar2007</t>
  </si>
  <si>
    <t>Lehigh2007</t>
  </si>
  <si>
    <t>Liberty2007</t>
  </si>
  <si>
    <t>Lipscomb2007</t>
  </si>
  <si>
    <t>Long Island2007</t>
  </si>
  <si>
    <t>Longwood2007</t>
  </si>
  <si>
    <t>Louisiana Tech2007</t>
  </si>
  <si>
    <t>Loyola Marymount2007</t>
  </si>
  <si>
    <t>Loyola MD2007</t>
  </si>
  <si>
    <t>Loyola Chicago2007</t>
  </si>
  <si>
    <t>Louisiana St.2007</t>
  </si>
  <si>
    <t>Maine2007</t>
  </si>
  <si>
    <t>Manhattan2007</t>
  </si>
  <si>
    <t>Marquette2007</t>
  </si>
  <si>
    <t>Marshall2007</t>
  </si>
  <si>
    <t>Maryland2007</t>
  </si>
  <si>
    <t>McNeese St.2007</t>
  </si>
  <si>
    <t>Maryland Eastern Shore2007</t>
  </si>
  <si>
    <t>Mercer2007</t>
  </si>
  <si>
    <t>Miami FL2007</t>
  </si>
  <si>
    <t>Minnesota2007</t>
  </si>
  <si>
    <t>Mississippi St.2007</t>
  </si>
  <si>
    <t>Missouri2007</t>
  </si>
  <si>
    <t>Missouri Kansas City2007</t>
  </si>
  <si>
    <t>Missouri St.2007</t>
  </si>
  <si>
    <t>Monmouth2007</t>
  </si>
  <si>
    <t>Montana2007</t>
  </si>
  <si>
    <t>Montana St.2007</t>
  </si>
  <si>
    <t>Morehead St.2007</t>
  </si>
  <si>
    <t>Morgan St.2007</t>
  </si>
  <si>
    <t>Mount St. Mary's2007</t>
  </si>
  <si>
    <t>Middle Tennessee2007</t>
  </si>
  <si>
    <t>Murray St.2007</t>
  </si>
  <si>
    <t>Northern Colorado2007</t>
  </si>
  <si>
    <t>North Dakota St.2007</t>
  </si>
  <si>
    <t>Northern Illinois2007</t>
  </si>
  <si>
    <t>Navy2007</t>
  </si>
  <si>
    <t>North Carolina A&amp;T2007</t>
  </si>
  <si>
    <t>Nebraska2007</t>
  </si>
  <si>
    <t>New Hampshire2007</t>
  </si>
  <si>
    <t>New Mexico2007</t>
  </si>
  <si>
    <t>New Orleans2007</t>
  </si>
  <si>
    <t>Nicholls St.2007</t>
  </si>
  <si>
    <t>NJ Inst of Technology</t>
  </si>
  <si>
    <t>NJ Inst of Technology2007</t>
  </si>
  <si>
    <t>Norfolk St.2007</t>
  </si>
  <si>
    <t>North Carolina2007</t>
  </si>
  <si>
    <t>North Florida2007</t>
  </si>
  <si>
    <t>Northeastern2007</t>
  </si>
  <si>
    <t>Northern Arizona2007</t>
  </si>
  <si>
    <t>Northern Iowa2007</t>
  </si>
  <si>
    <t>Northwestern2007</t>
  </si>
  <si>
    <t>Northwestern St.2007</t>
  </si>
  <si>
    <t>Notre Dame2007</t>
  </si>
  <si>
    <t>Oakland2007</t>
  </si>
  <si>
    <t>Ohio2007</t>
  </si>
  <si>
    <t>Oklahoma2007</t>
  </si>
  <si>
    <t>Oklahoma St.2007</t>
  </si>
  <si>
    <t>Oregon St.2007</t>
  </si>
  <si>
    <t>Pacific2007</t>
  </si>
  <si>
    <t>Penn St.2007</t>
  </si>
  <si>
    <t>Pepperdine2007</t>
  </si>
  <si>
    <t>Portland2007</t>
  </si>
  <si>
    <t>Portland St.2007</t>
  </si>
  <si>
    <t>Prairie View A&amp;M2007</t>
  </si>
  <si>
    <t>Princeton2007</t>
  </si>
  <si>
    <t>Quinnipiac2007</t>
  </si>
  <si>
    <t>Radford2007</t>
  </si>
  <si>
    <t>Rhode Island2007</t>
  </si>
  <si>
    <t>Rice2007</t>
  </si>
  <si>
    <t>Richmond2007</t>
  </si>
  <si>
    <t>Rider2007</t>
  </si>
  <si>
    <t>Robert Morris2007</t>
  </si>
  <si>
    <t>Rutgers2007</t>
  </si>
  <si>
    <t>South Carolina St.2007</t>
  </si>
  <si>
    <t>South Dakota St.2007</t>
  </si>
  <si>
    <t>Sacred Heart2007</t>
  </si>
  <si>
    <t>Sam Houston St.2007</t>
  </si>
  <si>
    <t>Samford2007</t>
  </si>
  <si>
    <t>San Diego2007</t>
  </si>
  <si>
    <t>San Francisco2007</t>
  </si>
  <si>
    <t>San Jose St.2007</t>
  </si>
  <si>
    <t>UC Santa Barbara2007</t>
  </si>
  <si>
    <t>Santa Clara2007</t>
  </si>
  <si>
    <t>Savannah St.2007</t>
  </si>
  <si>
    <t>Southeastern Louisiana2007</t>
  </si>
  <si>
    <t>Southeast Missouri St.2007</t>
  </si>
  <si>
    <t>Seton Hall2007</t>
  </si>
  <si>
    <t>Stephen F. Austin2007</t>
  </si>
  <si>
    <t>Siena2007</t>
  </si>
  <si>
    <t>Southern Methodist2007</t>
  </si>
  <si>
    <t>South Carolina2007</t>
  </si>
  <si>
    <t>South Florida2007</t>
  </si>
  <si>
    <t>Southern Mississippi2007</t>
  </si>
  <si>
    <t>Southern2007</t>
  </si>
  <si>
    <t>Southern Utah2007</t>
  </si>
  <si>
    <t>St. Bonaventure2007</t>
  </si>
  <si>
    <t>St. Francis NY2007</t>
  </si>
  <si>
    <t>St. Francis PA2007</t>
  </si>
  <si>
    <t>St. John's2007</t>
  </si>
  <si>
    <t>Saint Joseph's2007</t>
  </si>
  <si>
    <t>St. Louis2007</t>
  </si>
  <si>
    <t>St. Mary's2007</t>
  </si>
  <si>
    <t>St. Peter's2007</t>
  </si>
  <si>
    <t>Stetson2007</t>
  </si>
  <si>
    <t>Stony Brook2007</t>
  </si>
  <si>
    <t>Texas Christian2007</t>
  </si>
  <si>
    <t>Temple2007</t>
  </si>
  <si>
    <t>Tennessee St.2007</t>
  </si>
  <si>
    <t>Tennessee Tech2007</t>
  </si>
  <si>
    <t>Texas2007</t>
  </si>
  <si>
    <t>Texas St.2007</t>
  </si>
  <si>
    <t>Tennessee Martin2007</t>
  </si>
  <si>
    <t>Towson2007</t>
  </si>
  <si>
    <t>Troy2007</t>
  </si>
  <si>
    <t>Tulane2007</t>
  </si>
  <si>
    <t>Tulsa2007</t>
  </si>
  <si>
    <t>Texas Pan American2007</t>
  </si>
  <si>
    <t>Texas Southern2007</t>
  </si>
  <si>
    <t>UAB2007</t>
  </si>
  <si>
    <t>UC Davis2007</t>
  </si>
  <si>
    <t>UC Irvine2007</t>
  </si>
  <si>
    <t>UC Riverside2007</t>
  </si>
  <si>
    <t>Central Florida2007</t>
  </si>
  <si>
    <t>Louisiana Lafayette2007</t>
  </si>
  <si>
    <t>Louisiana Monroe2007</t>
  </si>
  <si>
    <t>MD Baltimore County2007</t>
  </si>
  <si>
    <t>NC Asheville2007</t>
  </si>
  <si>
    <t>NC Greensboro2007</t>
  </si>
  <si>
    <t>NC Wilmington2007</t>
  </si>
  <si>
    <t>Texas Arlington2007</t>
  </si>
  <si>
    <t>Texas San Antonio2007</t>
  </si>
  <si>
    <t>Utah2007</t>
  </si>
  <si>
    <t>Utah Valley St.2007</t>
  </si>
  <si>
    <t>Texas El Paso2007</t>
  </si>
  <si>
    <t>Valparaiso2007</t>
  </si>
  <si>
    <t>Virginia2007</t>
  </si>
  <si>
    <t>Virginia Military Inst2007</t>
  </si>
  <si>
    <t>Western Carolina2007</t>
  </si>
  <si>
    <t>Western Illinois2007</t>
  </si>
  <si>
    <t>Western Kentucky2007</t>
  </si>
  <si>
    <t>Western Michigan2007</t>
  </si>
  <si>
    <t>Winston Salem St.</t>
  </si>
  <si>
    <t>Winston Salem St.2007</t>
  </si>
  <si>
    <t>Wagner2007</t>
  </si>
  <si>
    <t>Wake Forest2007</t>
  </si>
  <si>
    <t>Washington2007</t>
  </si>
  <si>
    <t>Washington St.2007</t>
  </si>
  <si>
    <t>Wisconsin Green Bay2007</t>
  </si>
  <si>
    <t>Wisconsin Milwaukee2007</t>
  </si>
  <si>
    <t>Wichita St.2007</t>
  </si>
  <si>
    <t>William &amp; Mary2007</t>
  </si>
  <si>
    <t>Wisconsin2007</t>
  </si>
  <si>
    <t>Wofford2007</t>
  </si>
  <si>
    <t>Wyoming2007</t>
  </si>
  <si>
    <t>Yale2007</t>
  </si>
  <si>
    <t>Youngstown St.2007</t>
  </si>
  <si>
    <t>Air Force2008</t>
  </si>
  <si>
    <t>Alabama2008</t>
  </si>
  <si>
    <t>Alabama A&amp;M2008</t>
  </si>
  <si>
    <t>Albany2008</t>
  </si>
  <si>
    <t>Alcorn St.2008</t>
  </si>
  <si>
    <t>Appalachian St.2008</t>
  </si>
  <si>
    <t>Arizona St.2008</t>
  </si>
  <si>
    <t>Arkansas Little Rock2008</t>
  </si>
  <si>
    <t>Arkansas Pine Bluff2008</t>
  </si>
  <si>
    <t>Arkansas St.2008</t>
  </si>
  <si>
    <t>Army2008</t>
  </si>
  <si>
    <t>Auburn2008</t>
  </si>
  <si>
    <t>Ball St.2008</t>
  </si>
  <si>
    <t>Bethune Cookman2008</t>
  </si>
  <si>
    <t>Binghamton2008</t>
  </si>
  <si>
    <t>Boston College2008</t>
  </si>
  <si>
    <t>Boston University2008</t>
  </si>
  <si>
    <t>Bowling Green2008</t>
  </si>
  <si>
    <t>Bucknell2008</t>
  </si>
  <si>
    <t>Buffalo2008</t>
  </si>
  <si>
    <t>Brigham Young2008</t>
  </si>
  <si>
    <t>Central Michigan2008</t>
  </si>
  <si>
    <t>Cal Poly2008</t>
  </si>
  <si>
    <t>Campbell2008</t>
  </si>
  <si>
    <t>Canisius2008</t>
  </si>
  <si>
    <t>Central Arkansas2008</t>
  </si>
  <si>
    <t>Centenary2008</t>
  </si>
  <si>
    <t>Central Connecticut2008</t>
  </si>
  <si>
    <t>Charleston Southern2008</t>
  </si>
  <si>
    <t>Chattanooga2008</t>
  </si>
  <si>
    <t>Chicago St.2008</t>
  </si>
  <si>
    <t>The Citadel2008</t>
  </si>
  <si>
    <t>Clemson2008</t>
  </si>
  <si>
    <t>Coastal Carolina2008</t>
  </si>
  <si>
    <t>College of Charleston2008</t>
  </si>
  <si>
    <t>Colgate2008</t>
  </si>
  <si>
    <t>Colorado2008</t>
  </si>
  <si>
    <t>Colorado St.2008</t>
  </si>
  <si>
    <t>Columbia2008</t>
  </si>
  <si>
    <t>Connecticut2008</t>
  </si>
  <si>
    <t>Coppin St.2008</t>
  </si>
  <si>
    <t>Cal St. Bakersfield2008</t>
  </si>
  <si>
    <t>Cal St. Northridge2008</t>
  </si>
  <si>
    <t>Sacramento St.2008</t>
  </si>
  <si>
    <t>Dartmouth2008</t>
  </si>
  <si>
    <t>Delaware2008</t>
  </si>
  <si>
    <t>Delaware St.2008</t>
  </si>
  <si>
    <t>Denver2008</t>
  </si>
  <si>
    <t>DePaul2008</t>
  </si>
  <si>
    <t>Detroit2008</t>
  </si>
  <si>
    <t>Drake2008</t>
  </si>
  <si>
    <t>Drexel2008</t>
  </si>
  <si>
    <t>Duke2008</t>
  </si>
  <si>
    <t>Duquesne2008</t>
  </si>
  <si>
    <t>Eastern Illinois2008</t>
  </si>
  <si>
    <t>Eastern Kentucky2008</t>
  </si>
  <si>
    <t>Eastern Michigan2008</t>
  </si>
  <si>
    <t>Eastern Washington2008</t>
  </si>
  <si>
    <t>East Carolina2008</t>
  </si>
  <si>
    <t>Elon2008</t>
  </si>
  <si>
    <t>East Tennessee St.2008</t>
  </si>
  <si>
    <t>Evansville2008</t>
  </si>
  <si>
    <t>Fairleigh Dickinson2008</t>
  </si>
  <si>
    <t>Fairfield2008</t>
  </si>
  <si>
    <t>Florida Atlantic2008</t>
  </si>
  <si>
    <t>Florida Gulf Coast2008</t>
  </si>
  <si>
    <t>Florida A&amp;M2008</t>
  </si>
  <si>
    <t>Florida International2008</t>
  </si>
  <si>
    <t>Florida St.2008</t>
  </si>
  <si>
    <t>Fordham2008</t>
  </si>
  <si>
    <t>Fresno St.2008</t>
  </si>
  <si>
    <t>Furman2008</t>
  </si>
  <si>
    <t>George Washington2008</t>
  </si>
  <si>
    <t>Georgia Southern2008</t>
  </si>
  <si>
    <t>Gardner Webb2008</t>
  </si>
  <si>
    <t>Georgetown2008</t>
  </si>
  <si>
    <t>Georgia St.2008</t>
  </si>
  <si>
    <t>Georgia Tech2008</t>
  </si>
  <si>
    <t>Gonzaga2008</t>
  </si>
  <si>
    <t>Grambling2008</t>
  </si>
  <si>
    <t>Hampton2008</t>
  </si>
  <si>
    <t>Hartford2008</t>
  </si>
  <si>
    <t>Harvard2008</t>
  </si>
  <si>
    <t>Hawaii2008</t>
  </si>
  <si>
    <t>High Point2008</t>
  </si>
  <si>
    <t>Hofstra2008</t>
  </si>
  <si>
    <t>Holy Cross2008</t>
  </si>
  <si>
    <t>Howard2008</t>
  </si>
  <si>
    <t>Idaho2008</t>
  </si>
  <si>
    <t>Idaho St.2008</t>
  </si>
  <si>
    <t>Illinois Chicago2008</t>
  </si>
  <si>
    <t>Illinois2008</t>
  </si>
  <si>
    <t>Illinois St.2008</t>
  </si>
  <si>
    <t>Indiana2008</t>
  </si>
  <si>
    <t>Indiana St.2008</t>
  </si>
  <si>
    <t>Iona2008</t>
  </si>
  <si>
    <t>Iowa2008</t>
  </si>
  <si>
    <t>Iowa St.2008</t>
  </si>
  <si>
    <t>IUPU Fort Wayne2008</t>
  </si>
  <si>
    <t>IUPUI2008</t>
  </si>
  <si>
    <t>Jackson St.2008</t>
  </si>
  <si>
    <t>Jacksonville2008</t>
  </si>
  <si>
    <t>Jacksonville St.2008</t>
  </si>
  <si>
    <t>James Madison2008</t>
  </si>
  <si>
    <t>Kennesaw St.2008</t>
  </si>
  <si>
    <t>La Salle2008</t>
  </si>
  <si>
    <t>Lafayette2008</t>
  </si>
  <si>
    <t>Lamar2008</t>
  </si>
  <si>
    <t>Lehigh2008</t>
  </si>
  <si>
    <t>Liberty2008</t>
  </si>
  <si>
    <t>Lipscomb2008</t>
  </si>
  <si>
    <t>Long Beach St.2008</t>
  </si>
  <si>
    <t>Long Island2008</t>
  </si>
  <si>
    <t>Longwood2008</t>
  </si>
  <si>
    <t>Louisiana Tech2008</t>
  </si>
  <si>
    <t>Loyola Marymount2008</t>
  </si>
  <si>
    <t>Loyola MD2008</t>
  </si>
  <si>
    <t>Loyola Chicago2008</t>
  </si>
  <si>
    <t>Louisiana St.2008</t>
  </si>
  <si>
    <t>Maine2008</t>
  </si>
  <si>
    <t>Manhattan2008</t>
  </si>
  <si>
    <t>Marist2008</t>
  </si>
  <si>
    <t>Marshall2008</t>
  </si>
  <si>
    <t>McNeese St.2008</t>
  </si>
  <si>
    <t>Maryland Eastern Shore2008</t>
  </si>
  <si>
    <t>Memphis2008</t>
  </si>
  <si>
    <t>Mercer2008</t>
  </si>
  <si>
    <t>Michigan2008</t>
  </si>
  <si>
    <t>Minnesota2008</t>
  </si>
  <si>
    <t>Missouri2008</t>
  </si>
  <si>
    <t>Missouri Kansas City2008</t>
  </si>
  <si>
    <t>Missouri St.2008</t>
  </si>
  <si>
    <t>Monmouth2008</t>
  </si>
  <si>
    <t>Montana2008</t>
  </si>
  <si>
    <t>Montana St.2008</t>
  </si>
  <si>
    <t>Morehead St.2008</t>
  </si>
  <si>
    <t>Middle Tennessee2008</t>
  </si>
  <si>
    <t>Murray St.2008</t>
  </si>
  <si>
    <t>Northern Colorado2008</t>
  </si>
  <si>
    <t>North Dakota St.2008</t>
  </si>
  <si>
    <t>Northern Illinois2008</t>
  </si>
  <si>
    <t>Navy2008</t>
  </si>
  <si>
    <t>North Carolina A&amp;T2008</t>
  </si>
  <si>
    <t>North Carolina Central2008</t>
  </si>
  <si>
    <t>North Carolina St.2008</t>
  </si>
  <si>
    <t>Nevada2008</t>
  </si>
  <si>
    <t>New Hampshire2008</t>
  </si>
  <si>
    <t>New Mexico St.2008</t>
  </si>
  <si>
    <t>New Orleans2008</t>
  </si>
  <si>
    <t>Niagara2008</t>
  </si>
  <si>
    <t>Nicholls St.2008</t>
  </si>
  <si>
    <t>NJ Inst of Technology2008</t>
  </si>
  <si>
    <t>Norfolk St.2008</t>
  </si>
  <si>
    <t>North Carolina2008</t>
  </si>
  <si>
    <t>North Florida2008</t>
  </si>
  <si>
    <t>North Texas2008</t>
  </si>
  <si>
    <t>Northeastern2008</t>
  </si>
  <si>
    <t>Northern Arizona2008</t>
  </si>
  <si>
    <t>Northern Iowa2008</t>
  </si>
  <si>
    <t>Northwestern2008</t>
  </si>
  <si>
    <t>Northwestern St.2008</t>
  </si>
  <si>
    <t>Oakland2008</t>
  </si>
  <si>
    <t>Ohio St.2008</t>
  </si>
  <si>
    <t>Oregon St.2008</t>
  </si>
  <si>
    <t>Pacific2008</t>
  </si>
  <si>
    <t>Pennsylvania2008</t>
  </si>
  <si>
    <t>Penn St.2008</t>
  </si>
  <si>
    <t>Pepperdine2008</t>
  </si>
  <si>
    <t>Pittsburgh2008</t>
  </si>
  <si>
    <t>Portland2008</t>
  </si>
  <si>
    <t>Prairie View A&amp;M2008</t>
  </si>
  <si>
    <t>Presbyterian</t>
  </si>
  <si>
    <t>Presbyterian2008</t>
  </si>
  <si>
    <t>Princeton2008</t>
  </si>
  <si>
    <t>Providence2008</t>
  </si>
  <si>
    <t>Quinnipiac2008</t>
  </si>
  <si>
    <t>Radford2008</t>
  </si>
  <si>
    <t>Rice2008</t>
  </si>
  <si>
    <t>Rutgers2008</t>
  </si>
  <si>
    <t>South Carolina St.2008</t>
  </si>
  <si>
    <t>South Dakota St.2008</t>
  </si>
  <si>
    <t>Sacred Heart2008</t>
  </si>
  <si>
    <t>Sam Houston St.2008</t>
  </si>
  <si>
    <t>Samford2008</t>
  </si>
  <si>
    <t>San Francisco2008</t>
  </si>
  <si>
    <t>San Jose St.2008</t>
  </si>
  <si>
    <t>Santa Clara2008</t>
  </si>
  <si>
    <t>Savannah St.2008</t>
  </si>
  <si>
    <t>South Carolina Upstate2008</t>
  </si>
  <si>
    <t>Southeastern Louisiana2008</t>
  </si>
  <si>
    <t>Southeast Missouri St.2008</t>
  </si>
  <si>
    <t>Seton Hall2008</t>
  </si>
  <si>
    <t>Southern Methodist2008</t>
  </si>
  <si>
    <t>South Carolina2008</t>
  </si>
  <si>
    <t>South Florida2008</t>
  </si>
  <si>
    <t>Southern Mississippi2008</t>
  </si>
  <si>
    <t>Southern2008</t>
  </si>
  <si>
    <t>Southern Utah2008</t>
  </si>
  <si>
    <t>St. Bonaventure2008</t>
  </si>
  <si>
    <t>St. Francis NY2008</t>
  </si>
  <si>
    <t>St. Francis PA2008</t>
  </si>
  <si>
    <t>St. John's2008</t>
  </si>
  <si>
    <t>St. Louis2008</t>
  </si>
  <si>
    <t>St. Peter's2008</t>
  </si>
  <si>
    <t>Stetson2008</t>
  </si>
  <si>
    <t>Stony Brook2008</t>
  </si>
  <si>
    <t>Syracuse2008</t>
  </si>
  <si>
    <t>Texas A&amp;M Corpus Chris2008</t>
  </si>
  <si>
    <t>Texas Christian2008</t>
  </si>
  <si>
    <t>Tennessee2008</t>
  </si>
  <si>
    <t>Tennessee St.2008</t>
  </si>
  <si>
    <t>Tennessee Tech2008</t>
  </si>
  <si>
    <t>Texas St.2008</t>
  </si>
  <si>
    <t>Texas Tech2008</t>
  </si>
  <si>
    <t>Tennessee Martin2008</t>
  </si>
  <si>
    <t>Toledo2008</t>
  </si>
  <si>
    <t>Towson2008</t>
  </si>
  <si>
    <t>Troy2008</t>
  </si>
  <si>
    <t>Tulane2008</t>
  </si>
  <si>
    <t>Texas Pan American2008</t>
  </si>
  <si>
    <t>Texas Southern2008</t>
  </si>
  <si>
    <t>UC Davis2008</t>
  </si>
  <si>
    <t>UC Irvine2008</t>
  </si>
  <si>
    <t>UC Riverside2008</t>
  </si>
  <si>
    <t>Central Florida2008</t>
  </si>
  <si>
    <t>Louisiana Lafayette2008</t>
  </si>
  <si>
    <t>Louisiana Monroe2008</t>
  </si>
  <si>
    <t>NC Greensboro2008</t>
  </si>
  <si>
    <t>NC Wilmington2008</t>
  </si>
  <si>
    <t>Southern California2008</t>
  </si>
  <si>
    <t>Texas San Antonio2008</t>
  </si>
  <si>
    <t>Utah Valley St.2008</t>
  </si>
  <si>
    <t>Texas El Paso2008</t>
  </si>
  <si>
    <t>Virginia Commonwealth2008</t>
  </si>
  <si>
    <t>Vanderbilt2008</t>
  </si>
  <si>
    <t>Vermont2008</t>
  </si>
  <si>
    <t>Virginia2008</t>
  </si>
  <si>
    <t>Virginia Tech2008</t>
  </si>
  <si>
    <t>Virginia Military Inst2008</t>
  </si>
  <si>
    <t>Western Carolina2008</t>
  </si>
  <si>
    <t>Western Illinois2008</t>
  </si>
  <si>
    <t>Western Michigan2008</t>
  </si>
  <si>
    <t>Winston Salem St.2008</t>
  </si>
  <si>
    <t>Wagner2008</t>
  </si>
  <si>
    <t>Wake Forest2008</t>
  </si>
  <si>
    <t>Washington2008</t>
  </si>
  <si>
    <t>Weber St.2008</t>
  </si>
  <si>
    <t>Wisconsin Green Bay2008</t>
  </si>
  <si>
    <t>Wisconsin Milwaukee2008</t>
  </si>
  <si>
    <t>Wichita St.2008</t>
  </si>
  <si>
    <t>William &amp; Mary2008</t>
  </si>
  <si>
    <t>Wisconsin2008</t>
  </si>
  <si>
    <t>Wofford2008</t>
  </si>
  <si>
    <t>Wright St.2008</t>
  </si>
  <si>
    <t>Wyoming2008</t>
  </si>
  <si>
    <t>Yale2008</t>
  </si>
  <si>
    <t>Youngstown St.2008</t>
  </si>
  <si>
    <t>Air Force2009</t>
  </si>
  <si>
    <t>Alabama2009</t>
  </si>
  <si>
    <t>Alabama A&amp;M2009</t>
  </si>
  <si>
    <t>Alabama St.2009</t>
  </si>
  <si>
    <t>Albany2009</t>
  </si>
  <si>
    <t>Alcorn St.2009</t>
  </si>
  <si>
    <t>Appalachian St.2009</t>
  </si>
  <si>
    <t>Arkansas Little Rock2009</t>
  </si>
  <si>
    <t>Arkansas Pine Bluff2009</t>
  </si>
  <si>
    <t>Arkansas2009</t>
  </si>
  <si>
    <t>Arkansas St.2009</t>
  </si>
  <si>
    <t>Army2009</t>
  </si>
  <si>
    <t>Auburn2009</t>
  </si>
  <si>
    <t>Ball St.2009</t>
  </si>
  <si>
    <t>Bethune Cookman2009</t>
  </si>
  <si>
    <t>Boston College2009</t>
  </si>
  <si>
    <t>Boston University2009</t>
  </si>
  <si>
    <t>Bradley2009</t>
  </si>
  <si>
    <t>Brown2009</t>
  </si>
  <si>
    <t>Bryant2009</t>
  </si>
  <si>
    <t>Bucknell2009</t>
  </si>
  <si>
    <t>Brigham Young2009</t>
  </si>
  <si>
    <t>Central Michigan2009</t>
  </si>
  <si>
    <t>Cal Poly2009</t>
  </si>
  <si>
    <t>California2009</t>
  </si>
  <si>
    <t>Campbell2009</t>
  </si>
  <si>
    <t>Canisius2009</t>
  </si>
  <si>
    <t>Central Arkansas2009</t>
  </si>
  <si>
    <t>Centenary2009</t>
  </si>
  <si>
    <t>Central Connecticut2009</t>
  </si>
  <si>
    <t>Charleston Southern2009</t>
  </si>
  <si>
    <t>Charlotte2009</t>
  </si>
  <si>
    <t>Chicago St.2009</t>
  </si>
  <si>
    <t>Cincinnati2009</t>
  </si>
  <si>
    <t>Clemson2009</t>
  </si>
  <si>
    <t>Coastal Carolina2009</t>
  </si>
  <si>
    <t>Colgate2009</t>
  </si>
  <si>
    <t>Colorado2009</t>
  </si>
  <si>
    <t>Colorado St.2009</t>
  </si>
  <si>
    <t>Columbia2009</t>
  </si>
  <si>
    <t>Connecticut2009</t>
  </si>
  <si>
    <t>Coppin St.2009</t>
  </si>
  <si>
    <t>Creighton2009</t>
  </si>
  <si>
    <t>Cal St. Bakersfield2009</t>
  </si>
  <si>
    <t>Cal St. Fullerton2009</t>
  </si>
  <si>
    <t>Sacramento St.2009</t>
  </si>
  <si>
    <t>Dartmouth2009</t>
  </si>
  <si>
    <t>Delaware2009</t>
  </si>
  <si>
    <t>Delaware St.2009</t>
  </si>
  <si>
    <t>Denver2009</t>
  </si>
  <si>
    <t>DePaul2009</t>
  </si>
  <si>
    <t>Detroit2009</t>
  </si>
  <si>
    <t>Drexel2009</t>
  </si>
  <si>
    <t>Duke2009</t>
  </si>
  <si>
    <t>Eastern Illinois2009</t>
  </si>
  <si>
    <t>Eastern Kentucky2009</t>
  </si>
  <si>
    <t>Eastern Michigan2009</t>
  </si>
  <si>
    <t>Eastern Washington2009</t>
  </si>
  <si>
    <t>East Carolina2009</t>
  </si>
  <si>
    <t>SIU Edwardsville</t>
  </si>
  <si>
    <t>SIU Edwardsville2009</t>
  </si>
  <si>
    <t>Elon2009</t>
  </si>
  <si>
    <t>Evansville2009</t>
  </si>
  <si>
    <t>Fairleigh Dickinson2009</t>
  </si>
  <si>
    <t>Fairfield2009</t>
  </si>
  <si>
    <t>Florida Atlantic2009</t>
  </si>
  <si>
    <t>Florida Gulf Coast2009</t>
  </si>
  <si>
    <t>Florida2009</t>
  </si>
  <si>
    <t>Florida A&amp;M2009</t>
  </si>
  <si>
    <t>Florida International2009</t>
  </si>
  <si>
    <t>Florida St.2009</t>
  </si>
  <si>
    <t>Fordham2009</t>
  </si>
  <si>
    <t>Fresno St.2009</t>
  </si>
  <si>
    <t>Furman2009</t>
  </si>
  <si>
    <t>George Washington2009</t>
  </si>
  <si>
    <t>Georgia Southern2009</t>
  </si>
  <si>
    <t>Gardner Webb2009</t>
  </si>
  <si>
    <t>Georgia2009</t>
  </si>
  <si>
    <t>Georgia St.2009</t>
  </si>
  <si>
    <t>Georgia Tech2009</t>
  </si>
  <si>
    <t>Grambling2009</t>
  </si>
  <si>
    <t>Hampton2009</t>
  </si>
  <si>
    <t>Hartford2009</t>
  </si>
  <si>
    <t>Harvard2009</t>
  </si>
  <si>
    <t>Hawaii2009</t>
  </si>
  <si>
    <t>High Point2009</t>
  </si>
  <si>
    <t>Hofstra2009</t>
  </si>
  <si>
    <t>Holy Cross2009</t>
  </si>
  <si>
    <t>Houston Baptist</t>
  </si>
  <si>
    <t>Houston Baptist2009</t>
  </si>
  <si>
    <t>Howard2009</t>
  </si>
  <si>
    <t>Idaho St.2009</t>
  </si>
  <si>
    <t>Illinois Chicago2009</t>
  </si>
  <si>
    <t>Illinois2009</t>
  </si>
  <si>
    <t>Indiana2009</t>
  </si>
  <si>
    <t>Indiana St.2009</t>
  </si>
  <si>
    <t>Iona2009</t>
  </si>
  <si>
    <t>Iowa2009</t>
  </si>
  <si>
    <t>Iowa St.2009</t>
  </si>
  <si>
    <t>IUPU Fort Wayne2009</t>
  </si>
  <si>
    <t>IUPUI2009</t>
  </si>
  <si>
    <t>Jackson St.2009</t>
  </si>
  <si>
    <t>Jacksonville St.2009</t>
  </si>
  <si>
    <t>Kennesaw St.2009</t>
  </si>
  <si>
    <t>La Salle2009</t>
  </si>
  <si>
    <t>Lafayette2009</t>
  </si>
  <si>
    <t>Lamar2009</t>
  </si>
  <si>
    <t>Lehigh2009</t>
  </si>
  <si>
    <t>Liberty2009</t>
  </si>
  <si>
    <t>Lipscomb2009</t>
  </si>
  <si>
    <t>Long Beach St.2009</t>
  </si>
  <si>
    <t>Long Island2009</t>
  </si>
  <si>
    <t>Longwood2009</t>
  </si>
  <si>
    <t>Louisiana Tech2009</t>
  </si>
  <si>
    <t>Louisville2009</t>
  </si>
  <si>
    <t>Loyola Marymount2009</t>
  </si>
  <si>
    <t>Loyola MD2009</t>
  </si>
  <si>
    <t>Loyola Chicago2009</t>
  </si>
  <si>
    <t>Maine2009</t>
  </si>
  <si>
    <t>Manhattan2009</t>
  </si>
  <si>
    <t>Marist2009</t>
  </si>
  <si>
    <t>Marshall2009</t>
  </si>
  <si>
    <t>Massachusetts2009</t>
  </si>
  <si>
    <t>McNeese St.2009</t>
  </si>
  <si>
    <t>Maryland Eastern Shore2009</t>
  </si>
  <si>
    <t>Memphis2009</t>
  </si>
  <si>
    <t>Mercer2009</t>
  </si>
  <si>
    <t>Miami OH2009</t>
  </si>
  <si>
    <t>Mississippi2009</t>
  </si>
  <si>
    <t>Missouri Kansas City2009</t>
  </si>
  <si>
    <t>Missouri St.2009</t>
  </si>
  <si>
    <t>Monmouth2009</t>
  </si>
  <si>
    <t>Montana2009</t>
  </si>
  <si>
    <t>Montana St.2009</t>
  </si>
  <si>
    <t>Mississippi Valley St.2009</t>
  </si>
  <si>
    <t>Middle Tennessee2009</t>
  </si>
  <si>
    <t>Murray St.2009</t>
  </si>
  <si>
    <t>Northern Colorado2009</t>
  </si>
  <si>
    <t>Northern Illinois2009</t>
  </si>
  <si>
    <t>Navy2009</t>
  </si>
  <si>
    <t>North Carolina A&amp;T2009</t>
  </si>
  <si>
    <t>North Carolina Central2009</t>
  </si>
  <si>
    <t>North Carolina St.2009</t>
  </si>
  <si>
    <t>Nevada2009</t>
  </si>
  <si>
    <t>New Hampshire2009</t>
  </si>
  <si>
    <t>New Mexico St.2009</t>
  </si>
  <si>
    <t>New Orleans2009</t>
  </si>
  <si>
    <t>Niagara2009</t>
  </si>
  <si>
    <t>Nicholls St.2009</t>
  </si>
  <si>
    <t>NJ Inst of Technology2009</t>
  </si>
  <si>
    <t>Norfolk St.2009</t>
  </si>
  <si>
    <t>North Carolina2009</t>
  </si>
  <si>
    <t>North Dakota2009</t>
  </si>
  <si>
    <t>North Florida2009</t>
  </si>
  <si>
    <t>North Texas2009</t>
  </si>
  <si>
    <t>Northern Arizona2009</t>
  </si>
  <si>
    <t>Northwestern St.2009</t>
  </si>
  <si>
    <t>Ohio2009</t>
  </si>
  <si>
    <t>Ohio St.2009</t>
  </si>
  <si>
    <t>Oral Roberts2009</t>
  </si>
  <si>
    <t>Oregon2009</t>
  </si>
  <si>
    <t>Pennsylvania2009</t>
  </si>
  <si>
    <t>Pepperdine2009</t>
  </si>
  <si>
    <t>Pittsburgh2009</t>
  </si>
  <si>
    <t>Prairie View A&amp;M2009</t>
  </si>
  <si>
    <t>Presbyterian2009</t>
  </si>
  <si>
    <t>Princeton2009</t>
  </si>
  <si>
    <t>Providence2009</t>
  </si>
  <si>
    <t>Quinnipiac2009</t>
  </si>
  <si>
    <t>Rice2009</t>
  </si>
  <si>
    <t>Richmond2009</t>
  </si>
  <si>
    <t>Rutgers2009</t>
  </si>
  <si>
    <t>South Carolina St.2009</t>
  </si>
  <si>
    <t>South Dakota St.2009</t>
  </si>
  <si>
    <t>Southern Illinois2009</t>
  </si>
  <si>
    <t>Sacred Heart2009</t>
  </si>
  <si>
    <t>Sam Houston St.2009</t>
  </si>
  <si>
    <t>Samford2009</t>
  </si>
  <si>
    <t>San Diego2009</t>
  </si>
  <si>
    <t>San Diego St.2009</t>
  </si>
  <si>
    <t>San Francisco2009</t>
  </si>
  <si>
    <t>San Jose St.2009</t>
  </si>
  <si>
    <t>UC Santa Barbara2009</t>
  </si>
  <si>
    <t>Santa Clara2009</t>
  </si>
  <si>
    <t>Savannah St.2009</t>
  </si>
  <si>
    <t>South Carolina Upstate2009</t>
  </si>
  <si>
    <t>Southeastern Louisiana2009</t>
  </si>
  <si>
    <t>Southeast Missouri St.2009</t>
  </si>
  <si>
    <t>Seattle2009</t>
  </si>
  <si>
    <t>Seton Hall2009</t>
  </si>
  <si>
    <t>Southern Methodist2009</t>
  </si>
  <si>
    <t>South Alabama2009</t>
  </si>
  <si>
    <t>South Carolina2009</t>
  </si>
  <si>
    <t>South Dakota2009</t>
  </si>
  <si>
    <t>South Florida2009</t>
  </si>
  <si>
    <t>Southern Mississippi2009</t>
  </si>
  <si>
    <t>Southern2009</t>
  </si>
  <si>
    <t>Southern Utah2009</t>
  </si>
  <si>
    <t>St. Bonaventure2009</t>
  </si>
  <si>
    <t>St. Francis NY2009</t>
  </si>
  <si>
    <t>St. Francis PA2009</t>
  </si>
  <si>
    <t>Saint Joseph's2009</t>
  </si>
  <si>
    <t>St. Louis2009</t>
  </si>
  <si>
    <t>St. Peter's2009</t>
  </si>
  <si>
    <t>Stetson2009</t>
  </si>
  <si>
    <t>Stony Brook2009</t>
  </si>
  <si>
    <t>Texas A&amp;M Corpus Chris2009</t>
  </si>
  <si>
    <t>Texas Christian2009</t>
  </si>
  <si>
    <t>Tennessee St.2009</t>
  </si>
  <si>
    <t>Tennessee Tech2009</t>
  </si>
  <si>
    <t>Texas St.2009</t>
  </si>
  <si>
    <t>Texas Tech2009</t>
  </si>
  <si>
    <t>Toledo2009</t>
  </si>
  <si>
    <t>Towson2009</t>
  </si>
  <si>
    <t>Troy2009</t>
  </si>
  <si>
    <t>Tulane2009</t>
  </si>
  <si>
    <t>Texas Pan American2009</t>
  </si>
  <si>
    <t>Texas Southern2009</t>
  </si>
  <si>
    <t>UC Davis2009</t>
  </si>
  <si>
    <t>UC Irvine2009</t>
  </si>
  <si>
    <t>UC Riverside2009</t>
  </si>
  <si>
    <t>Central Florida2009</t>
  </si>
  <si>
    <t>Louisiana Lafayette2009</t>
  </si>
  <si>
    <t>Louisiana Monroe2009</t>
  </si>
  <si>
    <t>MD Baltimore County2009</t>
  </si>
  <si>
    <t>NC Asheville2009</t>
  </si>
  <si>
    <t>NC Greensboro2009</t>
  </si>
  <si>
    <t>NC Wilmington2009</t>
  </si>
  <si>
    <t>Texas Arlington2009</t>
  </si>
  <si>
    <t>Texas San Antonio2009</t>
  </si>
  <si>
    <t>Utah2009</t>
  </si>
  <si>
    <t>Utah Valley2009</t>
  </si>
  <si>
    <t>Valparaiso2009</t>
  </si>
  <si>
    <t>Vanderbilt2009</t>
  </si>
  <si>
    <t>Virginia2009</t>
  </si>
  <si>
    <t>Virginia Tech2009</t>
  </si>
  <si>
    <t>Virginia Military Inst2009</t>
  </si>
  <si>
    <t>Western Carolina2009</t>
  </si>
  <si>
    <t>Western Illinois2009</t>
  </si>
  <si>
    <t>Western Michigan2009</t>
  </si>
  <si>
    <t>Winston Salem St.2009</t>
  </si>
  <si>
    <t>Wagner2009</t>
  </si>
  <si>
    <t>Wake Forest2009</t>
  </si>
  <si>
    <t>Washington2009</t>
  </si>
  <si>
    <t>West Virginia2009</t>
  </si>
  <si>
    <t>Wisconsin Green Bay2009</t>
  </si>
  <si>
    <t>Wisconsin Milwaukee2009</t>
  </si>
  <si>
    <t>Wichita St.2009</t>
  </si>
  <si>
    <t>William &amp; Mary2009</t>
  </si>
  <si>
    <t>Winthrop2009</t>
  </si>
  <si>
    <t>Wofford2009</t>
  </si>
  <si>
    <t>Wright St.2009</t>
  </si>
  <si>
    <t>Wyoming2009</t>
  </si>
  <si>
    <t>Yale2009</t>
  </si>
  <si>
    <t>Youngstown St.2009</t>
  </si>
  <si>
    <t>Air Force2010</t>
  </si>
  <si>
    <t>Akron2010</t>
  </si>
  <si>
    <t>Alabama2010</t>
  </si>
  <si>
    <t>Alabama A&amp;M2010</t>
  </si>
  <si>
    <t>Alabama St.2010</t>
  </si>
  <si>
    <t>Albany2010</t>
  </si>
  <si>
    <t>Alcorn St.2010</t>
  </si>
  <si>
    <t>American2010</t>
  </si>
  <si>
    <t>Arizona2010</t>
  </si>
  <si>
    <t>Arizona St.2010</t>
  </si>
  <si>
    <t>Arkansas Little Rock2010</t>
  </si>
  <si>
    <t>Arkansas2010</t>
  </si>
  <si>
    <t>Arkansas St.2010</t>
  </si>
  <si>
    <t>Army2010</t>
  </si>
  <si>
    <t>Auburn2010</t>
  </si>
  <si>
    <t>Austin Peay2010</t>
  </si>
  <si>
    <t>Ball St.2010</t>
  </si>
  <si>
    <t>Baylor2010</t>
  </si>
  <si>
    <t>Belmont2010</t>
  </si>
  <si>
    <t>Bethune Cookman2010</t>
  </si>
  <si>
    <t>Binghamton2010</t>
  </si>
  <si>
    <t>Boise St.2010</t>
  </si>
  <si>
    <t>Boston College2010</t>
  </si>
  <si>
    <t>Bowling Green2010</t>
  </si>
  <si>
    <t>Bradley2010</t>
  </si>
  <si>
    <t>Brown2010</t>
  </si>
  <si>
    <t>Bryant2010</t>
  </si>
  <si>
    <t>Bucknell2010</t>
  </si>
  <si>
    <t>Buffalo2010</t>
  </si>
  <si>
    <t>Central Michigan2010</t>
  </si>
  <si>
    <t>Cal Poly2010</t>
  </si>
  <si>
    <t>Campbell2010</t>
  </si>
  <si>
    <t>Canisius2010</t>
  </si>
  <si>
    <t>Central Arkansas2010</t>
  </si>
  <si>
    <t>Centenary2010</t>
  </si>
  <si>
    <t>Central Connecticut2010</t>
  </si>
  <si>
    <t>Charleston Southern2010</t>
  </si>
  <si>
    <t>Charlotte2010</t>
  </si>
  <si>
    <t>Chattanooga2010</t>
  </si>
  <si>
    <t>Chicago St.2010</t>
  </si>
  <si>
    <t>Cincinnati2010</t>
  </si>
  <si>
    <t>The Citadel2010</t>
  </si>
  <si>
    <t>Clemson2010</t>
  </si>
  <si>
    <t>Cleveland St.2010</t>
  </si>
  <si>
    <t>Colgate2010</t>
  </si>
  <si>
    <t>Colorado2010</t>
  </si>
  <si>
    <t>Columbia2010</t>
  </si>
  <si>
    <t>Coppin St.2010</t>
  </si>
  <si>
    <t>Cal St. Bakersfield2010</t>
  </si>
  <si>
    <t>Cal St. Fullerton2010</t>
  </si>
  <si>
    <t>Cal St. Northridge2010</t>
  </si>
  <si>
    <t>Sacramento St.2010</t>
  </si>
  <si>
    <t>Dartmouth2010</t>
  </si>
  <si>
    <t>Davidson2010</t>
  </si>
  <si>
    <t>Delaware2010</t>
  </si>
  <si>
    <t>Delaware St.2010</t>
  </si>
  <si>
    <t>Denver2010</t>
  </si>
  <si>
    <t>DePaul2010</t>
  </si>
  <si>
    <t>Detroit2010</t>
  </si>
  <si>
    <t>Drake2010</t>
  </si>
  <si>
    <t>Drexel2010</t>
  </si>
  <si>
    <t>Eastern Illinois2010</t>
  </si>
  <si>
    <t>Eastern Kentucky2010</t>
  </si>
  <si>
    <t>Eastern Michigan2010</t>
  </si>
  <si>
    <t>Eastern Washington2010</t>
  </si>
  <si>
    <t>East Carolina2010</t>
  </si>
  <si>
    <t>SIU Edwardsville2010</t>
  </si>
  <si>
    <t>Elon2010</t>
  </si>
  <si>
    <t>Evansville2010</t>
  </si>
  <si>
    <t>Fairleigh Dickinson2010</t>
  </si>
  <si>
    <t>Florida Atlantic2010</t>
  </si>
  <si>
    <t>Florida Gulf Coast2010</t>
  </si>
  <si>
    <t>Florida A&amp;M2010</t>
  </si>
  <si>
    <t>Florida International2010</t>
  </si>
  <si>
    <t>Fordham2010</t>
  </si>
  <si>
    <t>Fresno St.2010</t>
  </si>
  <si>
    <t>Furman2010</t>
  </si>
  <si>
    <t>George Washington2010</t>
  </si>
  <si>
    <t>Georgia Southern2010</t>
  </si>
  <si>
    <t>Gardner Webb2010</t>
  </si>
  <si>
    <t>George Mason2010</t>
  </si>
  <si>
    <t>Georgetown2010</t>
  </si>
  <si>
    <t>Georgia2010</t>
  </si>
  <si>
    <t>Georgia St.2010</t>
  </si>
  <si>
    <t>Grambling2010</t>
  </si>
  <si>
    <t>Hampton2010</t>
  </si>
  <si>
    <t>Hartford2010</t>
  </si>
  <si>
    <t>Hawaii2010</t>
  </si>
  <si>
    <t>High Point2010</t>
  </si>
  <si>
    <t>Hofstra2010</t>
  </si>
  <si>
    <t>Holy Cross2010</t>
  </si>
  <si>
    <t>Houston Baptist2010</t>
  </si>
  <si>
    <t>Howard2010</t>
  </si>
  <si>
    <t>Idaho2010</t>
  </si>
  <si>
    <t>Idaho St.2010</t>
  </si>
  <si>
    <t>Illinois Chicago2010</t>
  </si>
  <si>
    <t>Indiana2010</t>
  </si>
  <si>
    <t>Iona2010</t>
  </si>
  <si>
    <t>Iowa2010</t>
  </si>
  <si>
    <t>Iowa St.2010</t>
  </si>
  <si>
    <t>IUPU Fort Wayne2010</t>
  </si>
  <si>
    <t>Jacksonville St.2010</t>
  </si>
  <si>
    <t>James Madison2010</t>
  </si>
  <si>
    <t>Kansas2010</t>
  </si>
  <si>
    <t>Kansas St.2010</t>
  </si>
  <si>
    <t>Kennesaw St.2010</t>
  </si>
  <si>
    <t>Kentucky2010</t>
  </si>
  <si>
    <t>La Salle2010</t>
  </si>
  <si>
    <t>Lafayette2010</t>
  </si>
  <si>
    <t>Lamar2010</t>
  </si>
  <si>
    <t>Liberty2010</t>
  </si>
  <si>
    <t>Lipscomb2010</t>
  </si>
  <si>
    <t>Long Beach St.2010</t>
  </si>
  <si>
    <t>Long Island2010</t>
  </si>
  <si>
    <t>Longwood2010</t>
  </si>
  <si>
    <t>Loyola Marymount2010</t>
  </si>
  <si>
    <t>Loyola MD2010</t>
  </si>
  <si>
    <t>Loyola Chicago2010</t>
  </si>
  <si>
    <t>Louisiana St.2010</t>
  </si>
  <si>
    <t>Maine2010</t>
  </si>
  <si>
    <t>Manhattan2010</t>
  </si>
  <si>
    <t>Marist2010</t>
  </si>
  <si>
    <t>Marquette2010</t>
  </si>
  <si>
    <t>Marshall2010</t>
  </si>
  <si>
    <t>Maryland2010</t>
  </si>
  <si>
    <t>Massachusetts2010</t>
  </si>
  <si>
    <t>McNeese St.2010</t>
  </si>
  <si>
    <t>Maryland Eastern Shore2010</t>
  </si>
  <si>
    <t>Mercer2010</t>
  </si>
  <si>
    <t>Miami FL2010</t>
  </si>
  <si>
    <t>Miami OH2010</t>
  </si>
  <si>
    <t>Michigan2010</t>
  </si>
  <si>
    <t>Mississippi2010</t>
  </si>
  <si>
    <t>Mississippi St.2010</t>
  </si>
  <si>
    <t>Missouri Kansas City2010</t>
  </si>
  <si>
    <t>Missouri St.2010</t>
  </si>
  <si>
    <t>Monmouth2010</t>
  </si>
  <si>
    <t>Montana St.2010</t>
  </si>
  <si>
    <t>Mississippi Valley St.2010</t>
  </si>
  <si>
    <t>Mount St. Mary's2010</t>
  </si>
  <si>
    <t>Northern Colorado2010</t>
  </si>
  <si>
    <t>North Dakota St.2010</t>
  </si>
  <si>
    <t>Northern Illinois2010</t>
  </si>
  <si>
    <t>Navy2010</t>
  </si>
  <si>
    <t>North Carolina A&amp;T2010</t>
  </si>
  <si>
    <t>North Carolina Central2010</t>
  </si>
  <si>
    <t>Nebraska2010</t>
  </si>
  <si>
    <t>New Hampshire2010</t>
  </si>
  <si>
    <t>New Mexico2010</t>
  </si>
  <si>
    <t>New Orleans2010</t>
  </si>
  <si>
    <t>Niagara2010</t>
  </si>
  <si>
    <t>Nicholls St.2010</t>
  </si>
  <si>
    <t>NJ Inst of Technology2010</t>
  </si>
  <si>
    <t>Norfolk St.2010</t>
  </si>
  <si>
    <t>North Dakota2010</t>
  </si>
  <si>
    <t>North Florida2010</t>
  </si>
  <si>
    <t>Northern Arizona2010</t>
  </si>
  <si>
    <t>Northwestern St.2010</t>
  </si>
  <si>
    <t>Notre Dame2010</t>
  </si>
  <si>
    <t>Ohio St.2010</t>
  </si>
  <si>
    <t>Oklahoma2010</t>
  </si>
  <si>
    <t>Oklahoma St.2010</t>
  </si>
  <si>
    <t>Oral Roberts2010</t>
  </si>
  <si>
    <t>Oregon2010</t>
  </si>
  <si>
    <t>Oregon St.2010</t>
  </si>
  <si>
    <t>Pennsylvania2010</t>
  </si>
  <si>
    <t>Penn St.2010</t>
  </si>
  <si>
    <t>Pepperdine2010</t>
  </si>
  <si>
    <t>Pittsburgh2010</t>
  </si>
  <si>
    <t>Portland St.2010</t>
  </si>
  <si>
    <t>Prairie View A&amp;M2010</t>
  </si>
  <si>
    <t>Presbyterian2010</t>
  </si>
  <si>
    <t>Providence2010</t>
  </si>
  <si>
    <t>Radford2010</t>
  </si>
  <si>
    <t>Rice2010</t>
  </si>
  <si>
    <t>Richmond2010</t>
  </si>
  <si>
    <t>Rider2010</t>
  </si>
  <si>
    <t>Rutgers2010</t>
  </si>
  <si>
    <t>South Carolina St.2010</t>
  </si>
  <si>
    <t>South Dakota St.2010</t>
  </si>
  <si>
    <t>Southern Illinois2010</t>
  </si>
  <si>
    <t>Sacred Heart2010</t>
  </si>
  <si>
    <t>Samford2010</t>
  </si>
  <si>
    <t>San Diego2010</t>
  </si>
  <si>
    <t>San Francisco2010</t>
  </si>
  <si>
    <t>San Jose St.2010</t>
  </si>
  <si>
    <t>Santa Clara2010</t>
  </si>
  <si>
    <t>Savannah St.2010</t>
  </si>
  <si>
    <t>South Carolina Upstate2010</t>
  </si>
  <si>
    <t>Southeastern Louisiana2010</t>
  </si>
  <si>
    <t>Southeast Missouri St.2010</t>
  </si>
  <si>
    <t>Seattle2010</t>
  </si>
  <si>
    <t>Seton Hall2010</t>
  </si>
  <si>
    <t>Stephen F. Austin2010</t>
  </si>
  <si>
    <t>Southern Methodist2010</t>
  </si>
  <si>
    <t>South Alabama2010</t>
  </si>
  <si>
    <t>South Carolina2010</t>
  </si>
  <si>
    <t>South Florida2010</t>
  </si>
  <si>
    <t>Southern2010</t>
  </si>
  <si>
    <t>Southern Utah2010</t>
  </si>
  <si>
    <t>St. Bonaventure2010</t>
  </si>
  <si>
    <t>St. Francis NY2010</t>
  </si>
  <si>
    <t>St. Francis PA2010</t>
  </si>
  <si>
    <t>Saint Joseph's2010</t>
  </si>
  <si>
    <t>St. Peter's2010</t>
  </si>
  <si>
    <t>Stanford2010</t>
  </si>
  <si>
    <t>Stetson2010</t>
  </si>
  <si>
    <t>Stony Brook2010</t>
  </si>
  <si>
    <t>Syracuse2010</t>
  </si>
  <si>
    <t>Texas A&amp;M Corpus Chris2010</t>
  </si>
  <si>
    <t>Texas Christian2010</t>
  </si>
  <si>
    <t>Temple2010</t>
  </si>
  <si>
    <t>Tennessee St.2010</t>
  </si>
  <si>
    <t>Tennessee Tech2010</t>
  </si>
  <si>
    <t>Texas2010</t>
  </si>
  <si>
    <t>Texas St.2010</t>
  </si>
  <si>
    <t>Tennessee Martin2010</t>
  </si>
  <si>
    <t>Toledo2010</t>
  </si>
  <si>
    <t>Towson2010</t>
  </si>
  <si>
    <t>Tulane2010</t>
  </si>
  <si>
    <t>Texas Pan American2010</t>
  </si>
  <si>
    <t>Texas Southern2010</t>
  </si>
  <si>
    <t>UAB2010</t>
  </si>
  <si>
    <t>UC Davis2010</t>
  </si>
  <si>
    <t>UC Irvine2010</t>
  </si>
  <si>
    <t>UC Riverside2010</t>
  </si>
  <si>
    <t>Central Florida2010</t>
  </si>
  <si>
    <t>UCLA2010</t>
  </si>
  <si>
    <t>Louisiana Lafayette2010</t>
  </si>
  <si>
    <t>Louisiana Monroe2010</t>
  </si>
  <si>
    <t>MD Baltimore County2010</t>
  </si>
  <si>
    <t>NC Asheville2010</t>
  </si>
  <si>
    <t>NC Greensboro2010</t>
  </si>
  <si>
    <t>NC Wilmington2010</t>
  </si>
  <si>
    <t>Nevada Las Vegas2010</t>
  </si>
  <si>
    <t>Southern California2010</t>
  </si>
  <si>
    <t>Texas Arlington2010</t>
  </si>
  <si>
    <t>Texas San Antonio2010</t>
  </si>
  <si>
    <t>Utah2010</t>
  </si>
  <si>
    <t>Utah Valley2010</t>
  </si>
  <si>
    <t>Valparaiso2010</t>
  </si>
  <si>
    <t>Vanderbilt2010</t>
  </si>
  <si>
    <t>Villanova2010</t>
  </si>
  <si>
    <t>Virginia2010</t>
  </si>
  <si>
    <t>Virginia Tech2010</t>
  </si>
  <si>
    <t>Virginia Military Inst2010</t>
  </si>
  <si>
    <t>Western Illinois2010</t>
  </si>
  <si>
    <t>Western Kentucky2010</t>
  </si>
  <si>
    <t>Western Michigan2010</t>
  </si>
  <si>
    <t>Winston Salem St.2010</t>
  </si>
  <si>
    <t>Wagner2010</t>
  </si>
  <si>
    <t>Washington St.2010</t>
  </si>
  <si>
    <t>Wisconsin Milwaukee2010</t>
  </si>
  <si>
    <t>Wichita St.2010</t>
  </si>
  <si>
    <t>Wisconsin2010</t>
  </si>
  <si>
    <t>Wright St.2010</t>
  </si>
  <si>
    <t>Wyoming2010</t>
  </si>
  <si>
    <t>Yale2010</t>
  </si>
  <si>
    <t>Youngstown St.2010</t>
  </si>
  <si>
    <t>Alabama A&amp;M2011</t>
  </si>
  <si>
    <t>Alabama St.2011</t>
  </si>
  <si>
    <t>Albany2011</t>
  </si>
  <si>
    <t>Alcorn St.2011</t>
  </si>
  <si>
    <t>American2011</t>
  </si>
  <si>
    <t>Appalachian St.2011</t>
  </si>
  <si>
    <t>Arizona St.2011</t>
  </si>
  <si>
    <t>Arkansas Little Rock2011</t>
  </si>
  <si>
    <t>Arkansas Pine Bluff2011</t>
  </si>
  <si>
    <t>Arkansas2011</t>
  </si>
  <si>
    <t>Arkansas St.2011</t>
  </si>
  <si>
    <t>Army2011</t>
  </si>
  <si>
    <t>Auburn2011</t>
  </si>
  <si>
    <t>Ball St.2011</t>
  </si>
  <si>
    <t>Baylor2011</t>
  </si>
  <si>
    <t>Binghamton2011</t>
  </si>
  <si>
    <t>Bowling Green2011</t>
  </si>
  <si>
    <t>Bradley2011</t>
  </si>
  <si>
    <t>Brown2011</t>
  </si>
  <si>
    <t>Bryant2011</t>
  </si>
  <si>
    <t>Central Michigan2011</t>
  </si>
  <si>
    <t>Cal Poly2011</t>
  </si>
  <si>
    <t>Campbell2011</t>
  </si>
  <si>
    <t>Canisius2011</t>
  </si>
  <si>
    <t>Central Arkansas2011</t>
  </si>
  <si>
    <t>Centenary2011</t>
  </si>
  <si>
    <t>Central Connecticut2011</t>
  </si>
  <si>
    <t>Charleston Southern2011</t>
  </si>
  <si>
    <t>Charlotte2011</t>
  </si>
  <si>
    <t>Chattanooga2011</t>
  </si>
  <si>
    <t>Chicago St.2011</t>
  </si>
  <si>
    <t>Cincinnati2011</t>
  </si>
  <si>
    <t>The Citadel2011</t>
  </si>
  <si>
    <t>Cleveland St.2011</t>
  </si>
  <si>
    <t>Colgate2011</t>
  </si>
  <si>
    <t>Colorado2011</t>
  </si>
  <si>
    <t>Colorado St.2011</t>
  </si>
  <si>
    <t>Columbia2011</t>
  </si>
  <si>
    <t>Coppin St.2011</t>
  </si>
  <si>
    <t>Cornell2011</t>
  </si>
  <si>
    <t>Cal St. Bakersfield2011</t>
  </si>
  <si>
    <t>Cal St. Fullerton2011</t>
  </si>
  <si>
    <t>Cal St. Northridge2011</t>
  </si>
  <si>
    <t>Sacramento St.2011</t>
  </si>
  <si>
    <t>Dartmouth2011</t>
  </si>
  <si>
    <t>Delaware2011</t>
  </si>
  <si>
    <t>Delaware St.2011</t>
  </si>
  <si>
    <t>Denver2011</t>
  </si>
  <si>
    <t>DePaul2011</t>
  </si>
  <si>
    <t>Detroit2011</t>
  </si>
  <si>
    <t>Drake2011</t>
  </si>
  <si>
    <t>Drexel2011</t>
  </si>
  <si>
    <t>Duke2011</t>
  </si>
  <si>
    <t>Eastern Illinois2011</t>
  </si>
  <si>
    <t>Eastern Kentucky2011</t>
  </si>
  <si>
    <t>Eastern Michigan2011</t>
  </si>
  <si>
    <t>Eastern Washington2011</t>
  </si>
  <si>
    <t>East Carolina2011</t>
  </si>
  <si>
    <t>SIU Edwardsville2011</t>
  </si>
  <si>
    <t>Elon2011</t>
  </si>
  <si>
    <t>East Tennessee St.2011</t>
  </si>
  <si>
    <t>Fairleigh Dickinson2011</t>
  </si>
  <si>
    <t>Florida Gulf Coast2011</t>
  </si>
  <si>
    <t>Florida A&amp;M2011</t>
  </si>
  <si>
    <t>Florida International2011</t>
  </si>
  <si>
    <t>Fordham2011</t>
  </si>
  <si>
    <t>Fresno St.2011</t>
  </si>
  <si>
    <t>George Washington2011</t>
  </si>
  <si>
    <t>Georgia Southern2011</t>
  </si>
  <si>
    <t>Gardner Webb2011</t>
  </si>
  <si>
    <t>Georgetown2011</t>
  </si>
  <si>
    <t>Georgia St.2011</t>
  </si>
  <si>
    <t>Georgia Tech2011</t>
  </si>
  <si>
    <t>Grambling2011</t>
  </si>
  <si>
    <t>Hartford2011</t>
  </si>
  <si>
    <t>Hawaii2011</t>
  </si>
  <si>
    <t>High Point2011</t>
  </si>
  <si>
    <t>Holy Cross2011</t>
  </si>
  <si>
    <t>Houston2011</t>
  </si>
  <si>
    <t>Houston Baptist2011</t>
  </si>
  <si>
    <t>Howard2011</t>
  </si>
  <si>
    <t>Idaho St.2011</t>
  </si>
  <si>
    <t>Illinois Chicago2011</t>
  </si>
  <si>
    <t>Illinois St.2011</t>
  </si>
  <si>
    <t>Indiana2011</t>
  </si>
  <si>
    <t>Iowa2011</t>
  </si>
  <si>
    <t>Iowa St.2011</t>
  </si>
  <si>
    <t>IUPU Fort Wayne2011</t>
  </si>
  <si>
    <t>IUPUI2011</t>
  </si>
  <si>
    <t>Jackson St.2011</t>
  </si>
  <si>
    <t>Jacksonville St.2011</t>
  </si>
  <si>
    <t>Kansas2011</t>
  </si>
  <si>
    <t>Kansas St.2011</t>
  </si>
  <si>
    <t>Kennesaw St.2011</t>
  </si>
  <si>
    <t>La Salle2011</t>
  </si>
  <si>
    <t>Lafayette2011</t>
  </si>
  <si>
    <t>Lamar2011</t>
  </si>
  <si>
    <t>Lehigh2011</t>
  </si>
  <si>
    <t>Liberty2011</t>
  </si>
  <si>
    <t>Lipscomb2011</t>
  </si>
  <si>
    <t>Longwood2011</t>
  </si>
  <si>
    <t>Louisiana Tech2011</t>
  </si>
  <si>
    <t>Louisville2011</t>
  </si>
  <si>
    <t>Loyola Marymount2011</t>
  </si>
  <si>
    <t>Loyola MD2011</t>
  </si>
  <si>
    <t>Loyola Chicago2011</t>
  </si>
  <si>
    <t>Louisiana St.2011</t>
  </si>
  <si>
    <t>Maine2011</t>
  </si>
  <si>
    <t>Manhattan2011</t>
  </si>
  <si>
    <t>Marist2011</t>
  </si>
  <si>
    <t>Marshall2011</t>
  </si>
  <si>
    <t>Maryland2011</t>
  </si>
  <si>
    <t>Massachusetts2011</t>
  </si>
  <si>
    <t>McNeese St.2011</t>
  </si>
  <si>
    <t>Maryland Eastern Shore2011</t>
  </si>
  <si>
    <t>Mercer2011</t>
  </si>
  <si>
    <t>Minnesota2011</t>
  </si>
  <si>
    <t>Mississippi St.2011</t>
  </si>
  <si>
    <t>Missouri Kansas City2011</t>
  </si>
  <si>
    <t>Monmouth2011</t>
  </si>
  <si>
    <t>Montana2011</t>
  </si>
  <si>
    <t>Montana St.2011</t>
  </si>
  <si>
    <t>Morgan St.2011</t>
  </si>
  <si>
    <t>Mississippi Valley St.2011</t>
  </si>
  <si>
    <t>Mount St. Mary's2011</t>
  </si>
  <si>
    <t>Middle Tennessee2011</t>
  </si>
  <si>
    <t>North Dakota St.2011</t>
  </si>
  <si>
    <t>Northern Illinois2011</t>
  </si>
  <si>
    <t>Navy2011</t>
  </si>
  <si>
    <t>North Carolina A&amp;T2011</t>
  </si>
  <si>
    <t>North Carolina Central2011</t>
  </si>
  <si>
    <t>North Carolina St.2011</t>
  </si>
  <si>
    <t>Nevada2011</t>
  </si>
  <si>
    <t>New Hampshire2011</t>
  </si>
  <si>
    <t>New Mexico St.2011</t>
  </si>
  <si>
    <t>Niagara2011</t>
  </si>
  <si>
    <t>Nicholls St.2011</t>
  </si>
  <si>
    <t>NJ Inst of Technology2011</t>
  </si>
  <si>
    <t>Norfolk St.2011</t>
  </si>
  <si>
    <t>North Carolina2011</t>
  </si>
  <si>
    <t>North Florida2011</t>
  </si>
  <si>
    <t>North Texas2011</t>
  </si>
  <si>
    <t>Northeastern2011</t>
  </si>
  <si>
    <t>Northern Iowa2011</t>
  </si>
  <si>
    <t>Northwestern St.2011</t>
  </si>
  <si>
    <t>Notre Dame2011</t>
  </si>
  <si>
    <t>Ohio St.2011</t>
  </si>
  <si>
    <t>Oklahoma2011</t>
  </si>
  <si>
    <t>Oregon St.2011</t>
  </si>
  <si>
    <t>Pacific2011</t>
  </si>
  <si>
    <t>Pennsylvania2011</t>
  </si>
  <si>
    <t>Pepperdine2011</t>
  </si>
  <si>
    <t>Pittsburgh2011</t>
  </si>
  <si>
    <t>Portland St.2011</t>
  </si>
  <si>
    <t>Prairie View A&amp;M2011</t>
  </si>
  <si>
    <t>Presbyterian2011</t>
  </si>
  <si>
    <t>Providence2011</t>
  </si>
  <si>
    <t>Purdue2011</t>
  </si>
  <si>
    <t>Quinnipiac2011</t>
  </si>
  <si>
    <t>Radford2011</t>
  </si>
  <si>
    <t>Rice2011</t>
  </si>
  <si>
    <t>Robert Morris2011</t>
  </si>
  <si>
    <t>Rutgers2011</t>
  </si>
  <si>
    <t>South Carolina St.2011</t>
  </si>
  <si>
    <t>South Dakota St.2011</t>
  </si>
  <si>
    <t>Southern Illinois2011</t>
  </si>
  <si>
    <t>Sacred Heart2011</t>
  </si>
  <si>
    <t>Sam Houston St.2011</t>
  </si>
  <si>
    <t>Samford2011</t>
  </si>
  <si>
    <t>San Diego2011</t>
  </si>
  <si>
    <t>San Diego St.2011</t>
  </si>
  <si>
    <t>Savannah St.2011</t>
  </si>
  <si>
    <t>South Carolina Upstate2011</t>
  </si>
  <si>
    <t>Southeastern Louisiana2011</t>
  </si>
  <si>
    <t>Southeast Missouri St.2011</t>
  </si>
  <si>
    <t>Seattle2011</t>
  </si>
  <si>
    <t>Seton Hall2011</t>
  </si>
  <si>
    <t>Stephen F. Austin2011</t>
  </si>
  <si>
    <t>Siena2011</t>
  </si>
  <si>
    <t>South Alabama2011</t>
  </si>
  <si>
    <t>South Carolina2011</t>
  </si>
  <si>
    <t>South Dakota2011</t>
  </si>
  <si>
    <t>South Florida2011</t>
  </si>
  <si>
    <t>Southern Mississippi2011</t>
  </si>
  <si>
    <t>Southern2011</t>
  </si>
  <si>
    <t>Southern Utah2011</t>
  </si>
  <si>
    <t>St. Francis NY2011</t>
  </si>
  <si>
    <t>St. Francis PA2011</t>
  </si>
  <si>
    <t>St. John's2011</t>
  </si>
  <si>
    <t>Saint Joseph's2011</t>
  </si>
  <si>
    <t>St. Louis2011</t>
  </si>
  <si>
    <t>St. Mary's2011</t>
  </si>
  <si>
    <t>Stanford2011</t>
  </si>
  <si>
    <t>Stetson2011</t>
  </si>
  <si>
    <t>Stony Brook2011</t>
  </si>
  <si>
    <t>Syracuse2011</t>
  </si>
  <si>
    <t>Texas A&amp;M Corpus Chris2011</t>
  </si>
  <si>
    <t>Texas Christian2011</t>
  </si>
  <si>
    <t>Tennessee St.2011</t>
  </si>
  <si>
    <t>Texas2011</t>
  </si>
  <si>
    <t>Texas A&amp;M2011</t>
  </si>
  <si>
    <t>Texas St.2011</t>
  </si>
  <si>
    <t>Texas Tech2011</t>
  </si>
  <si>
    <t>Tennessee Martin2011</t>
  </si>
  <si>
    <t>Toledo2011</t>
  </si>
  <si>
    <t>Towson2011</t>
  </si>
  <si>
    <t>Troy2011</t>
  </si>
  <si>
    <t>Tulane2011</t>
  </si>
  <si>
    <t>Tulsa2011</t>
  </si>
  <si>
    <t>Texas Pan American2011</t>
  </si>
  <si>
    <t>UC Davis2011</t>
  </si>
  <si>
    <t>UC Irvine2011</t>
  </si>
  <si>
    <t>UC Riverside2011</t>
  </si>
  <si>
    <t>Louisiana Lafayette2011</t>
  </si>
  <si>
    <t>Louisiana Monroe2011</t>
  </si>
  <si>
    <t>MD Baltimore County2011</t>
  </si>
  <si>
    <t>NC Greensboro2011</t>
  </si>
  <si>
    <t>NC Wilmington2011</t>
  </si>
  <si>
    <t>Nevada Las Vegas2011</t>
  </si>
  <si>
    <t>Southern California2011</t>
  </si>
  <si>
    <t>Texas Arlington2011</t>
  </si>
  <si>
    <t>Utah2011</t>
  </si>
  <si>
    <t>Utah Valley2011</t>
  </si>
  <si>
    <t>Valparaiso2011</t>
  </si>
  <si>
    <t>Vanderbilt2011</t>
  </si>
  <si>
    <t>Virginia2011</t>
  </si>
  <si>
    <t>Virginia Tech2011</t>
  </si>
  <si>
    <t>Virginia Military Inst2011</t>
  </si>
  <si>
    <t>Western Carolina2011</t>
  </si>
  <si>
    <t>Western Illinois2011</t>
  </si>
  <si>
    <t>Western Kentucky2011</t>
  </si>
  <si>
    <t>Western Michigan2011</t>
  </si>
  <si>
    <t>Wagner2011</t>
  </si>
  <si>
    <t>Wake Forest2011</t>
  </si>
  <si>
    <t>Washington St.2011</t>
  </si>
  <si>
    <t>Wisconsin Green Bay2011</t>
  </si>
  <si>
    <t>William &amp; Mary2011</t>
  </si>
  <si>
    <t>Winthrop2011</t>
  </si>
  <si>
    <t>Wright St.2011</t>
  </si>
  <si>
    <t>Wyoming2011</t>
  </si>
  <si>
    <t>Xavier2011</t>
  </si>
  <si>
    <t>Yale2011</t>
  </si>
  <si>
    <t>Youngstown St.2011</t>
  </si>
  <si>
    <t>Air Force2012</t>
  </si>
  <si>
    <t>Alabama A&amp;M2012</t>
  </si>
  <si>
    <t>Alabama St.2012</t>
  </si>
  <si>
    <t>Albany2012</t>
  </si>
  <si>
    <t>Alcorn St.2012</t>
  </si>
  <si>
    <t>American2012</t>
  </si>
  <si>
    <t>Appalachian St.2012</t>
  </si>
  <si>
    <t>Arizona2012</t>
  </si>
  <si>
    <t>Arizona St.2012</t>
  </si>
  <si>
    <t>Arkansas Little Rock2012</t>
  </si>
  <si>
    <t>Arkansas Pine Bluff2012</t>
  </si>
  <si>
    <t>Arkansas2012</t>
  </si>
  <si>
    <t>Arkansas St.2012</t>
  </si>
  <si>
    <t>Army2012</t>
  </si>
  <si>
    <t>Auburn2012</t>
  </si>
  <si>
    <t>Austin Peay2012</t>
  </si>
  <si>
    <t>Ball St.2012</t>
  </si>
  <si>
    <t>Bethune Cookman2012</t>
  </si>
  <si>
    <t>Binghamton2012</t>
  </si>
  <si>
    <t>Boise St.2012</t>
  </si>
  <si>
    <t>Boston College2012</t>
  </si>
  <si>
    <t>Boston University2012</t>
  </si>
  <si>
    <t>Bradley2012</t>
  </si>
  <si>
    <t>Brown2012</t>
  </si>
  <si>
    <t>Bryant2012</t>
  </si>
  <si>
    <t>Central Michigan2012</t>
  </si>
  <si>
    <t>Cal Poly2012</t>
  </si>
  <si>
    <t>California2012</t>
  </si>
  <si>
    <t>Campbell2012</t>
  </si>
  <si>
    <t>Canisius2012</t>
  </si>
  <si>
    <t>Central Arkansas2012</t>
  </si>
  <si>
    <t>Central Connecticut2012</t>
  </si>
  <si>
    <t>Charleston Southern2012</t>
  </si>
  <si>
    <t>Charlotte2012</t>
  </si>
  <si>
    <t>Chattanooga2012</t>
  </si>
  <si>
    <t>Chicago St.2012</t>
  </si>
  <si>
    <t>The Citadel2012</t>
  </si>
  <si>
    <t>Clemson2012</t>
  </si>
  <si>
    <t>College of Charleston2012</t>
  </si>
  <si>
    <t>Colgate2012</t>
  </si>
  <si>
    <t>Columbia2012</t>
  </si>
  <si>
    <t>Coppin St.2012</t>
  </si>
  <si>
    <t>Cornell2012</t>
  </si>
  <si>
    <t>Cal St. Northridge2012</t>
  </si>
  <si>
    <t>Sacramento St.2012</t>
  </si>
  <si>
    <t>Dartmouth2012</t>
  </si>
  <si>
    <t>Delaware St.2012</t>
  </si>
  <si>
    <t>Denver2012</t>
  </si>
  <si>
    <t>DePaul2012</t>
  </si>
  <si>
    <t>Drexel2012</t>
  </si>
  <si>
    <t>Duke2012</t>
  </si>
  <si>
    <t>Duquesne2012</t>
  </si>
  <si>
    <t>Eastern Illinois2012</t>
  </si>
  <si>
    <t>Eastern Kentucky2012</t>
  </si>
  <si>
    <t>Eastern Michigan2012</t>
  </si>
  <si>
    <t>Eastern Washington2012</t>
  </si>
  <si>
    <t>East Carolina2012</t>
  </si>
  <si>
    <t>SIU Edwardsville2012</t>
  </si>
  <si>
    <t>Elon2012</t>
  </si>
  <si>
    <t>East Tennessee St.2012</t>
  </si>
  <si>
    <t>Evansville2012</t>
  </si>
  <si>
    <t>Fairleigh Dickinson2012</t>
  </si>
  <si>
    <t>Fairfield2012</t>
  </si>
  <si>
    <t>Florida Atlantic2012</t>
  </si>
  <si>
    <t>Florida Gulf Coast2012</t>
  </si>
  <si>
    <t>Florida A&amp;M2012</t>
  </si>
  <si>
    <t>Florida International2012</t>
  </si>
  <si>
    <t>Florida St.2012</t>
  </si>
  <si>
    <t>Fordham2012</t>
  </si>
  <si>
    <t>Fresno St.2012</t>
  </si>
  <si>
    <t>Furman2012</t>
  </si>
  <si>
    <t>George Washington2012</t>
  </si>
  <si>
    <t>Georgia Southern2012</t>
  </si>
  <si>
    <t>Gardner Webb2012</t>
  </si>
  <si>
    <t>George Mason2012</t>
  </si>
  <si>
    <t>Georgetown2012</t>
  </si>
  <si>
    <t>Georgia2012</t>
  </si>
  <si>
    <t>Georgia Tech2012</t>
  </si>
  <si>
    <t>Grambling2012</t>
  </si>
  <si>
    <t>Hampton2012</t>
  </si>
  <si>
    <t>Hartford2012</t>
  </si>
  <si>
    <t>Hawaii2012</t>
  </si>
  <si>
    <t>High Point2012</t>
  </si>
  <si>
    <t>Hofstra2012</t>
  </si>
  <si>
    <t>Holy Cross2012</t>
  </si>
  <si>
    <t>Houston2012</t>
  </si>
  <si>
    <t>Houston Baptist2012</t>
  </si>
  <si>
    <t>Howard2012</t>
  </si>
  <si>
    <t>Idaho St.2012</t>
  </si>
  <si>
    <t>Illinois Chicago2012</t>
  </si>
  <si>
    <t>Illinois2012</t>
  </si>
  <si>
    <t>Indiana St.2012</t>
  </si>
  <si>
    <t>IUPU Fort Wayne2012</t>
  </si>
  <si>
    <t>IUPUI2012</t>
  </si>
  <si>
    <t>Jackson St.2012</t>
  </si>
  <si>
    <t>Jacksonville2012</t>
  </si>
  <si>
    <t>Jacksonville St.2012</t>
  </si>
  <si>
    <t>James Madison2012</t>
  </si>
  <si>
    <t>Kennesaw St.2012</t>
  </si>
  <si>
    <t>Kentucky2012</t>
  </si>
  <si>
    <t>La Salle2012</t>
  </si>
  <si>
    <t>Lafayette2012</t>
  </si>
  <si>
    <t>Liberty2012</t>
  </si>
  <si>
    <t>Lipscomb2012</t>
  </si>
  <si>
    <t>Longwood2012</t>
  </si>
  <si>
    <t>Louisiana Tech2012</t>
  </si>
  <si>
    <t>Loyola Chicago2012</t>
  </si>
  <si>
    <t>Maine2012</t>
  </si>
  <si>
    <t>Marist2012</t>
  </si>
  <si>
    <t>Marquette2012</t>
  </si>
  <si>
    <t>Maryland2012</t>
  </si>
  <si>
    <t>Maryland Eastern Shore2012</t>
  </si>
  <si>
    <t>Memphis2012</t>
  </si>
  <si>
    <t>Miami FL2012</t>
  </si>
  <si>
    <t>Miami OH2012</t>
  </si>
  <si>
    <t>Michigan2012</t>
  </si>
  <si>
    <t>Michigan St.2012</t>
  </si>
  <si>
    <t>Mississippi2012</t>
  </si>
  <si>
    <t>Mississippi St.2012</t>
  </si>
  <si>
    <t>Missouri2012</t>
  </si>
  <si>
    <t>Missouri Kansas City2012</t>
  </si>
  <si>
    <t>Missouri St.2012</t>
  </si>
  <si>
    <t>Monmouth2012</t>
  </si>
  <si>
    <t>Montana St.2012</t>
  </si>
  <si>
    <t>Morehead St.2012</t>
  </si>
  <si>
    <t>Morgan St.2012</t>
  </si>
  <si>
    <t>Mississippi Valley St.2012</t>
  </si>
  <si>
    <t>Mount St. Mary's2012</t>
  </si>
  <si>
    <t>Northern Colorado2012</t>
  </si>
  <si>
    <t>Northern Illinois2012</t>
  </si>
  <si>
    <t>Navy2012</t>
  </si>
  <si>
    <t>North Carolina A&amp;T2012</t>
  </si>
  <si>
    <t>North Carolina Central2012</t>
  </si>
  <si>
    <t>Nebraska Omaha2012</t>
  </si>
  <si>
    <t>Nebraska2012</t>
  </si>
  <si>
    <t>New Hampshire2012</t>
  </si>
  <si>
    <t>Niagara2012</t>
  </si>
  <si>
    <t>Nicholls St.2012</t>
  </si>
  <si>
    <t>NJ Inst of Technology2012</t>
  </si>
  <si>
    <t>North Carolina2012</t>
  </si>
  <si>
    <t>North Florida2012</t>
  </si>
  <si>
    <t>North Texas2012</t>
  </si>
  <si>
    <t>Northeastern2012</t>
  </si>
  <si>
    <t>Northern Arizona2012</t>
  </si>
  <si>
    <t>Northwestern St.2012</t>
  </si>
  <si>
    <t>Notre Dame2012</t>
  </si>
  <si>
    <t>Oklahoma2012</t>
  </si>
  <si>
    <t>Oklahoma St.2012</t>
  </si>
  <si>
    <t>Old Dominion2012</t>
  </si>
  <si>
    <t>Oral Roberts2012</t>
  </si>
  <si>
    <t>Oregon St.2012</t>
  </si>
  <si>
    <t>Pacific2012</t>
  </si>
  <si>
    <t>Pennsylvania2012</t>
  </si>
  <si>
    <t>Penn St.2012</t>
  </si>
  <si>
    <t>Pepperdine2012</t>
  </si>
  <si>
    <t>Portland2012</t>
  </si>
  <si>
    <t>Portland St.2012</t>
  </si>
  <si>
    <t>Prairie View A&amp;M2012</t>
  </si>
  <si>
    <t>Presbyterian2012</t>
  </si>
  <si>
    <t>Providence2012</t>
  </si>
  <si>
    <t>Radford2012</t>
  </si>
  <si>
    <t>Rhode Island2012</t>
  </si>
  <si>
    <t>Richmond2012</t>
  </si>
  <si>
    <t>Rider2012</t>
  </si>
  <si>
    <t>Rutgers2012</t>
  </si>
  <si>
    <t>South Carolina St.2012</t>
  </si>
  <si>
    <t>Southern Illinois2012</t>
  </si>
  <si>
    <t>Sacred Heart2012</t>
  </si>
  <si>
    <t>Sam Houston St.2012</t>
  </si>
  <si>
    <t>Samford2012</t>
  </si>
  <si>
    <t>San Diego2012</t>
  </si>
  <si>
    <t>San Diego St.2012</t>
  </si>
  <si>
    <t>San Francisco2012</t>
  </si>
  <si>
    <t>San Jose St.2012</t>
  </si>
  <si>
    <t>Santa Clara2012</t>
  </si>
  <si>
    <t>Southeastern Louisiana2012</t>
  </si>
  <si>
    <t>Southeast Missouri St.2012</t>
  </si>
  <si>
    <t>Seattle2012</t>
  </si>
  <si>
    <t>Seton Hall2012</t>
  </si>
  <si>
    <t>Stephen F. Austin2012</t>
  </si>
  <si>
    <t>Siena2012</t>
  </si>
  <si>
    <t>Southern Methodist2012</t>
  </si>
  <si>
    <t>South Alabama2012</t>
  </si>
  <si>
    <t>South Carolina2012</t>
  </si>
  <si>
    <t>South Dakota2012</t>
  </si>
  <si>
    <t>Southern2012</t>
  </si>
  <si>
    <t>Southern Utah2012</t>
  </si>
  <si>
    <t>St. Francis NY2012</t>
  </si>
  <si>
    <t>St. Francis PA2012</t>
  </si>
  <si>
    <t>St. John's2012</t>
  </si>
  <si>
    <t>Saint Joseph's2012</t>
  </si>
  <si>
    <t>St. Peter's2012</t>
  </si>
  <si>
    <t>Stanford2012</t>
  </si>
  <si>
    <t>Stetson2012</t>
  </si>
  <si>
    <t>Syracuse2012</t>
  </si>
  <si>
    <t>Texas A&amp;M Corpus Chris2012</t>
  </si>
  <si>
    <t>Temple2012</t>
  </si>
  <si>
    <t>Tennessee2012</t>
  </si>
  <si>
    <t>Texas A&amp;M2012</t>
  </si>
  <si>
    <t>Texas St.2012</t>
  </si>
  <si>
    <t>Texas Tech2012</t>
  </si>
  <si>
    <t>Tennessee Martin2012</t>
  </si>
  <si>
    <t>Toledo2012</t>
  </si>
  <si>
    <t>Towson2012</t>
  </si>
  <si>
    <t>Troy2012</t>
  </si>
  <si>
    <t>Tulane2012</t>
  </si>
  <si>
    <t>Tulsa2012</t>
  </si>
  <si>
    <t>Texas Pan American2012</t>
  </si>
  <si>
    <t>Texas Southern2012</t>
  </si>
  <si>
    <t>UAB2012</t>
  </si>
  <si>
    <t>UC Davis2012</t>
  </si>
  <si>
    <t>UC Irvine2012</t>
  </si>
  <si>
    <t>UC Riverside2012</t>
  </si>
  <si>
    <t>UCLA2012</t>
  </si>
  <si>
    <t>Louisiana Lafayette2012</t>
  </si>
  <si>
    <t>Louisiana Monroe2012</t>
  </si>
  <si>
    <t>MD Baltimore County2012</t>
  </si>
  <si>
    <t>NC Greensboro2012</t>
  </si>
  <si>
    <t>NC Wilmington2012</t>
  </si>
  <si>
    <t>Nevada Las Vegas2012</t>
  </si>
  <si>
    <t>Southern California2012</t>
  </si>
  <si>
    <t>Texas San Antonio2012</t>
  </si>
  <si>
    <t>Utah2012</t>
  </si>
  <si>
    <t>Utah St.2012</t>
  </si>
  <si>
    <t>Texas El Paso2012</t>
  </si>
  <si>
    <t>Villanova2012</t>
  </si>
  <si>
    <t>Virginia Tech2012</t>
  </si>
  <si>
    <t>Virginia Military Inst2012</t>
  </si>
  <si>
    <t>Western Carolina2012</t>
  </si>
  <si>
    <t>Western Michigan2012</t>
  </si>
  <si>
    <t>Wagner2012</t>
  </si>
  <si>
    <t>Wake Forest2012</t>
  </si>
  <si>
    <t>Washington2012</t>
  </si>
  <si>
    <t>Wisconsin Green Bay2012</t>
  </si>
  <si>
    <t>Wichita St.2012</t>
  </si>
  <si>
    <t>William &amp; Mary2012</t>
  </si>
  <si>
    <t>Winthrop2012</t>
  </si>
  <si>
    <t>Wright St.2012</t>
  </si>
  <si>
    <t>Youngstown St.2012</t>
  </si>
  <si>
    <t>Alabama2013</t>
  </si>
  <si>
    <t>Alabama A&amp;M2013</t>
  </si>
  <si>
    <t>Alabama St.2013</t>
  </si>
  <si>
    <t>Alcorn St.2013</t>
  </si>
  <si>
    <t>American2013</t>
  </si>
  <si>
    <t>Appalachian St.2013</t>
  </si>
  <si>
    <t>Arkansas Little Rock2013</t>
  </si>
  <si>
    <t>Arkansas Pine Bluff2013</t>
  </si>
  <si>
    <t>Arkansas2013</t>
  </si>
  <si>
    <t>Arkansas St.2013</t>
  </si>
  <si>
    <t>Army2013</t>
  </si>
  <si>
    <t>Auburn2013</t>
  </si>
  <si>
    <t>Austin Peay2013</t>
  </si>
  <si>
    <t>Ball St.2013</t>
  </si>
  <si>
    <t>Baylor2013</t>
  </si>
  <si>
    <t>Bethune Cookman2013</t>
  </si>
  <si>
    <t>Binghamton2013</t>
  </si>
  <si>
    <t>Boston College2013</t>
  </si>
  <si>
    <t>Bowling Green2013</t>
  </si>
  <si>
    <t>Brown2013</t>
  </si>
  <si>
    <t>Bryant2013</t>
  </si>
  <si>
    <t>Buffalo2013</t>
  </si>
  <si>
    <t>Central Michigan2013</t>
  </si>
  <si>
    <t>Campbell2013</t>
  </si>
  <si>
    <t>Central Arkansas2013</t>
  </si>
  <si>
    <t>Central Connecticut2013</t>
  </si>
  <si>
    <t>Chattanooga2013</t>
  </si>
  <si>
    <t>The Citadel2013</t>
  </si>
  <si>
    <t>Clemson2013</t>
  </si>
  <si>
    <t>Cleveland St.2013</t>
  </si>
  <si>
    <t>Coastal Carolina2013</t>
  </si>
  <si>
    <t>College of Charleston2013</t>
  </si>
  <si>
    <t>Colgate2013</t>
  </si>
  <si>
    <t>Columbia2013</t>
  </si>
  <si>
    <t>Connecticut2013</t>
  </si>
  <si>
    <t>Coppin St.2013</t>
  </si>
  <si>
    <t>Cornell2013</t>
  </si>
  <si>
    <t>Cal St. Bakersfield2013</t>
  </si>
  <si>
    <t>Cal St. Fullerton2013</t>
  </si>
  <si>
    <t>Cal St. Northridge2013</t>
  </si>
  <si>
    <t>Sacramento St.2013</t>
  </si>
  <si>
    <t>Dartmouth2013</t>
  </si>
  <si>
    <t>Dayton2013</t>
  </si>
  <si>
    <t>Delaware2013</t>
  </si>
  <si>
    <t>Delaware St.2013</t>
  </si>
  <si>
    <t>DePaul2013</t>
  </si>
  <si>
    <t>Drake2013</t>
  </si>
  <si>
    <t>Drexel2013</t>
  </si>
  <si>
    <t>Duquesne2013</t>
  </si>
  <si>
    <t>Eastern Illinois2013</t>
  </si>
  <si>
    <t>Eastern Michigan2013</t>
  </si>
  <si>
    <t>Eastern Washington2013</t>
  </si>
  <si>
    <t>SIU Edwardsville2013</t>
  </si>
  <si>
    <t>East Tennessee St.2013</t>
  </si>
  <si>
    <t>Fairleigh Dickinson2013</t>
  </si>
  <si>
    <t>Florida Atlantic2013</t>
  </si>
  <si>
    <t>Florida2013</t>
  </si>
  <si>
    <t>Florida A&amp;M2013</t>
  </si>
  <si>
    <t>Florida International2013</t>
  </si>
  <si>
    <t>Florida St.2013</t>
  </si>
  <si>
    <t>Fordham2013</t>
  </si>
  <si>
    <t>Fresno St.2013</t>
  </si>
  <si>
    <t>Furman2013</t>
  </si>
  <si>
    <t>George Washington2013</t>
  </si>
  <si>
    <t>Georgia Southern2013</t>
  </si>
  <si>
    <t>Gardner Webb2013</t>
  </si>
  <si>
    <t>Georgetown2013</t>
  </si>
  <si>
    <t>Georgia2013</t>
  </si>
  <si>
    <t>Georgia St.2013</t>
  </si>
  <si>
    <t>Georgia Tech2013</t>
  </si>
  <si>
    <t>Gonzaga2013</t>
  </si>
  <si>
    <t>Grambling2013</t>
  </si>
  <si>
    <t>Hampton2013</t>
  </si>
  <si>
    <t>Hartford2013</t>
  </si>
  <si>
    <t>Hawaii2013</t>
  </si>
  <si>
    <t>Hofstra2013</t>
  </si>
  <si>
    <t>Holy Cross2013</t>
  </si>
  <si>
    <t>Houston Baptist2013</t>
  </si>
  <si>
    <t>Howard2013</t>
  </si>
  <si>
    <t>Idaho2013</t>
  </si>
  <si>
    <t>Idaho St.2013</t>
  </si>
  <si>
    <t>Illinois St.2013</t>
  </si>
  <si>
    <t>Indiana2013</t>
  </si>
  <si>
    <t>IUPU Fort Wayne2013</t>
  </si>
  <si>
    <t>IUPUI2013</t>
  </si>
  <si>
    <t>Jackson St.2013</t>
  </si>
  <si>
    <t>Jacksonville2013</t>
  </si>
  <si>
    <t>Jacksonville St.2013</t>
  </si>
  <si>
    <t>Kansas2013</t>
  </si>
  <si>
    <t>Kansas St.2013</t>
  </si>
  <si>
    <t>Kennesaw St.2013</t>
  </si>
  <si>
    <t>Lafayette2013</t>
  </si>
  <si>
    <t>Lamar2013</t>
  </si>
  <si>
    <t>Liberty2013</t>
  </si>
  <si>
    <t>Lipscomb2013</t>
  </si>
  <si>
    <t>Longwood2013</t>
  </si>
  <si>
    <t>Louisville2013</t>
  </si>
  <si>
    <t>Loyola Marymount2013</t>
  </si>
  <si>
    <t>Loyola Chicago2013</t>
  </si>
  <si>
    <t>Louisiana St.2013</t>
  </si>
  <si>
    <t>Maine2013</t>
  </si>
  <si>
    <t>Manhattan2013</t>
  </si>
  <si>
    <t>Marist2013</t>
  </si>
  <si>
    <t>Marshall2013</t>
  </si>
  <si>
    <t>Massachusetts2013</t>
  </si>
  <si>
    <t>McNeese St.2013</t>
  </si>
  <si>
    <t>Maryland Eastern Shore2013</t>
  </si>
  <si>
    <t>Miami FL2013</t>
  </si>
  <si>
    <t>Miami OH2013</t>
  </si>
  <si>
    <t>Mississippi St.2013</t>
  </si>
  <si>
    <t>Missouri Kansas City2013</t>
  </si>
  <si>
    <t>Missouri St.2013</t>
  </si>
  <si>
    <t>Monmouth2013</t>
  </si>
  <si>
    <t>Montana St.2013</t>
  </si>
  <si>
    <t>Morehead St.2013</t>
  </si>
  <si>
    <t>Morgan St.2013</t>
  </si>
  <si>
    <t>Mississippi Valley St.2013</t>
  </si>
  <si>
    <t>Mount St. Mary's2013</t>
  </si>
  <si>
    <t>Middle Tennessee2013</t>
  </si>
  <si>
    <t>Murray St.2013</t>
  </si>
  <si>
    <t>Northern Colorado2013</t>
  </si>
  <si>
    <t>Northern Illinois2013</t>
  </si>
  <si>
    <t>Northern Kentucky</t>
  </si>
  <si>
    <t>Northern Kentucky2013</t>
  </si>
  <si>
    <t>Navy2013</t>
  </si>
  <si>
    <t>North Carolina Central2013</t>
  </si>
  <si>
    <t>North Carolina St.2013</t>
  </si>
  <si>
    <t>Nebraska Omaha2013</t>
  </si>
  <si>
    <t>Nebraska2013</t>
  </si>
  <si>
    <t>Nevada2013</t>
  </si>
  <si>
    <t>New Hampshire2013</t>
  </si>
  <si>
    <t>New Mexico2013</t>
  </si>
  <si>
    <t>New Orleans2013</t>
  </si>
  <si>
    <t>Nicholls St.2013</t>
  </si>
  <si>
    <t>NJ Inst of Technology2013</t>
  </si>
  <si>
    <t>North Florida2013</t>
  </si>
  <si>
    <t>North Texas2013</t>
  </si>
  <si>
    <t>Northern Arizona2013</t>
  </si>
  <si>
    <t>Northern Iowa2013</t>
  </si>
  <si>
    <t>Northwestern2013</t>
  </si>
  <si>
    <t>Notre Dame2013</t>
  </si>
  <si>
    <t>Oklahoma St.2013</t>
  </si>
  <si>
    <t>Old Dominion2013</t>
  </si>
  <si>
    <t>Oregon St.2013</t>
  </si>
  <si>
    <t>Pennsylvania2013</t>
  </si>
  <si>
    <t>Penn St.2013</t>
  </si>
  <si>
    <t>Pepperdine2013</t>
  </si>
  <si>
    <t>Pittsburgh2013</t>
  </si>
  <si>
    <t>Portland2013</t>
  </si>
  <si>
    <t>Portland St.2013</t>
  </si>
  <si>
    <t>Prairie View A&amp;M2013</t>
  </si>
  <si>
    <t>Presbyterian2013</t>
  </si>
  <si>
    <t>Princeton2013</t>
  </si>
  <si>
    <t>Purdue2013</t>
  </si>
  <si>
    <t>Quinnipiac2013</t>
  </si>
  <si>
    <t>Radford2013</t>
  </si>
  <si>
    <t>Rhode Island2013</t>
  </si>
  <si>
    <t>Rice2013</t>
  </si>
  <si>
    <t>Rutgers2013</t>
  </si>
  <si>
    <t>South Carolina St.2013</t>
  </si>
  <si>
    <t>Southern Illinois2013</t>
  </si>
  <si>
    <t>Sacred Heart2013</t>
  </si>
  <si>
    <t>Sam Houston St.2013</t>
  </si>
  <si>
    <t>Samford2013</t>
  </si>
  <si>
    <t>San Diego2013</t>
  </si>
  <si>
    <t>San Diego St.2013</t>
  </si>
  <si>
    <t>San Francisco2013</t>
  </si>
  <si>
    <t>San Jose St.2013</t>
  </si>
  <si>
    <t>UC Santa Barbara2013</t>
  </si>
  <si>
    <t>South Carolina Upstate2013</t>
  </si>
  <si>
    <t>Southeastern Louisiana2013</t>
  </si>
  <si>
    <t>Southeast Missouri St.2013</t>
  </si>
  <si>
    <t>Seattle2013</t>
  </si>
  <si>
    <t>Seton Hall2013</t>
  </si>
  <si>
    <t>Siena2013</t>
  </si>
  <si>
    <t>Southern Methodist2013</t>
  </si>
  <si>
    <t>South Carolina2013</t>
  </si>
  <si>
    <t>South Dakota2013</t>
  </si>
  <si>
    <t>South Florida2013</t>
  </si>
  <si>
    <t>Southern Mississippi2013</t>
  </si>
  <si>
    <t>Southern Utah2013</t>
  </si>
  <si>
    <t>St. Bonaventure2013</t>
  </si>
  <si>
    <t>St. Francis NY2013</t>
  </si>
  <si>
    <t>St. Francis PA2013</t>
  </si>
  <si>
    <t>Saint Joseph's2013</t>
  </si>
  <si>
    <t>St. Louis2013</t>
  </si>
  <si>
    <t>St. Peter's2013</t>
  </si>
  <si>
    <t>Stetson2013</t>
  </si>
  <si>
    <t>Texas A&amp;M Corpus Chris2013</t>
  </si>
  <si>
    <t>Texas Christian2013</t>
  </si>
  <si>
    <t>Tennessee2013</t>
  </si>
  <si>
    <t>Tennessee Tech2013</t>
  </si>
  <si>
    <t>Texas A&amp;M2013</t>
  </si>
  <si>
    <t>Texas St.2013</t>
  </si>
  <si>
    <t>Texas Tech2013</t>
  </si>
  <si>
    <t>Tennessee Martin2013</t>
  </si>
  <si>
    <t>Toledo2013</t>
  </si>
  <si>
    <t>Towson2013</t>
  </si>
  <si>
    <t>Troy2013</t>
  </si>
  <si>
    <t>Texas Pan American2013</t>
  </si>
  <si>
    <t>Texas Southern2013</t>
  </si>
  <si>
    <t>UAB2013</t>
  </si>
  <si>
    <t>UC Davis2013</t>
  </si>
  <si>
    <t>UC Riverside2013</t>
  </si>
  <si>
    <t>Central Florida2013</t>
  </si>
  <si>
    <t>UCLA2013</t>
  </si>
  <si>
    <t>Louisiana Lafayette2013</t>
  </si>
  <si>
    <t>Louisiana Monroe2013</t>
  </si>
  <si>
    <t>MD Baltimore County2013</t>
  </si>
  <si>
    <t>NC Asheville2013</t>
  </si>
  <si>
    <t>NC Greensboro2013</t>
  </si>
  <si>
    <t>NC Wilmington2013</t>
  </si>
  <si>
    <t>Nevada Las Vegas2013</t>
  </si>
  <si>
    <t>Southern California2013</t>
  </si>
  <si>
    <t>Texas Arlington2013</t>
  </si>
  <si>
    <t>Texas San Antonio2013</t>
  </si>
  <si>
    <t>Utah2013</t>
  </si>
  <si>
    <t>Utah St.2013</t>
  </si>
  <si>
    <t>Utah Valley2013</t>
  </si>
  <si>
    <t>Texas El Paso2013</t>
  </si>
  <si>
    <t>Vanderbilt2013</t>
  </si>
  <si>
    <t>Virginia2013</t>
  </si>
  <si>
    <t>Virginia Tech2013</t>
  </si>
  <si>
    <t>Virginia Military Inst2013</t>
  </si>
  <si>
    <t>Western Carolina2013</t>
  </si>
  <si>
    <t>Wagner2013</t>
  </si>
  <si>
    <t>Wake Forest2013</t>
  </si>
  <si>
    <t>Washington St.2013</t>
  </si>
  <si>
    <t>West Virginia2013</t>
  </si>
  <si>
    <t>Wisconsin Milwaukee2013</t>
  </si>
  <si>
    <t>William &amp; Mary2013</t>
  </si>
  <si>
    <t>Winthrop2013</t>
  </si>
  <si>
    <t>Wisconsin2013</t>
  </si>
  <si>
    <t>Wofford2013</t>
  </si>
  <si>
    <t>Wright St.2013</t>
  </si>
  <si>
    <t>Wyoming2013</t>
  </si>
  <si>
    <t>Xavier2013</t>
  </si>
  <si>
    <t>Yale2013</t>
  </si>
  <si>
    <t>Youngstown St.2013</t>
  </si>
  <si>
    <t>Abilene Christian</t>
  </si>
  <si>
    <t>Abilene Christian2014</t>
  </si>
  <si>
    <t>Air Force2014</t>
  </si>
  <si>
    <t>Alabama2014</t>
  </si>
  <si>
    <t>Alabama A&amp;M2014</t>
  </si>
  <si>
    <t>Alcorn St.2014</t>
  </si>
  <si>
    <t>Appalachian St.2014</t>
  </si>
  <si>
    <t>Arizona2014</t>
  </si>
  <si>
    <t>Arkansas Little Rock2014</t>
  </si>
  <si>
    <t>Arkansas Pine Bluff2014</t>
  </si>
  <si>
    <t>Arkansas St.2014</t>
  </si>
  <si>
    <t>Army2014</t>
  </si>
  <si>
    <t>Auburn2014</t>
  </si>
  <si>
    <t>Austin Peay2014</t>
  </si>
  <si>
    <t>Ball St.2014</t>
  </si>
  <si>
    <t>Bethune Cookman2014</t>
  </si>
  <si>
    <t>Binghamton2014</t>
  </si>
  <si>
    <t>Boise St.2014</t>
  </si>
  <si>
    <t>Boston College2014</t>
  </si>
  <si>
    <t>Boston University2014</t>
  </si>
  <si>
    <t>Bowling Green2014</t>
  </si>
  <si>
    <t>Bradley2014</t>
  </si>
  <si>
    <t>Brown2014</t>
  </si>
  <si>
    <t>Bryant2014</t>
  </si>
  <si>
    <t>Bucknell2014</t>
  </si>
  <si>
    <t>Buffalo2014</t>
  </si>
  <si>
    <t>Butler2014</t>
  </si>
  <si>
    <t>Central Michigan2014</t>
  </si>
  <si>
    <t>Campbell2014</t>
  </si>
  <si>
    <t>Canisius2014</t>
  </si>
  <si>
    <t>Central Arkansas2014</t>
  </si>
  <si>
    <t>Central Connecticut2014</t>
  </si>
  <si>
    <t>Charleston Southern2014</t>
  </si>
  <si>
    <t>Charlotte2014</t>
  </si>
  <si>
    <t>Chicago St.2014</t>
  </si>
  <si>
    <t>Cincinnati2014</t>
  </si>
  <si>
    <t>The Citadel2014</t>
  </si>
  <si>
    <t>College of Charleston2014</t>
  </si>
  <si>
    <t>Colgate2014</t>
  </si>
  <si>
    <t>Colorado2014</t>
  </si>
  <si>
    <t>Colorado St.2014</t>
  </si>
  <si>
    <t>Coppin St.2014</t>
  </si>
  <si>
    <t>Cornell2014</t>
  </si>
  <si>
    <t>Creighton2014</t>
  </si>
  <si>
    <t>Cal St. Bakersfield2014</t>
  </si>
  <si>
    <t>Cal St. Fullerton2014</t>
  </si>
  <si>
    <t>Cal St. Northridge2014</t>
  </si>
  <si>
    <t>Sacramento St.2014</t>
  </si>
  <si>
    <t>Dartmouth2014</t>
  </si>
  <si>
    <t>Delaware St.2014</t>
  </si>
  <si>
    <t>Denver2014</t>
  </si>
  <si>
    <t>DePaul2014</t>
  </si>
  <si>
    <t>Detroit2014</t>
  </si>
  <si>
    <t>Drake2014</t>
  </si>
  <si>
    <t>Drexel2014</t>
  </si>
  <si>
    <t>Duke2014</t>
  </si>
  <si>
    <t>Duquesne2014</t>
  </si>
  <si>
    <t>Eastern Illinois2014</t>
  </si>
  <si>
    <t>Eastern Washington2014</t>
  </si>
  <si>
    <t>East Carolina2014</t>
  </si>
  <si>
    <t>SIU Edwardsville2014</t>
  </si>
  <si>
    <t>Elon2014</t>
  </si>
  <si>
    <t>East Tennessee St.2014</t>
  </si>
  <si>
    <t>Evansville2014</t>
  </si>
  <si>
    <t>Fairleigh Dickinson2014</t>
  </si>
  <si>
    <t>Fairfield2014</t>
  </si>
  <si>
    <t>Florida Atlantic2014</t>
  </si>
  <si>
    <t>Florida2014</t>
  </si>
  <si>
    <t>Florida A&amp;M2014</t>
  </si>
  <si>
    <t>FIU</t>
  </si>
  <si>
    <t>FIU2014</t>
  </si>
  <si>
    <t>Fordham2014</t>
  </si>
  <si>
    <t>Furman2014</t>
  </si>
  <si>
    <t>Georgia Southern2014</t>
  </si>
  <si>
    <t>Gardner Webb2014</t>
  </si>
  <si>
    <t>George Mason2014</t>
  </si>
  <si>
    <t>Georgia2014</t>
  </si>
  <si>
    <t>Georgia Tech2014</t>
  </si>
  <si>
    <t>Grambling St.</t>
  </si>
  <si>
    <t>Grambling St.2014</t>
  </si>
  <si>
    <t>Grand Canyon2014</t>
  </si>
  <si>
    <t>Hartford2014</t>
  </si>
  <si>
    <t>Hawaii2014</t>
  </si>
  <si>
    <t>Hofstra2014</t>
  </si>
  <si>
    <t>Houston2014</t>
  </si>
  <si>
    <t>Houston Baptist2014</t>
  </si>
  <si>
    <t>Howard2014</t>
  </si>
  <si>
    <t>Idaho2014</t>
  </si>
  <si>
    <t>Idaho St.2014</t>
  </si>
  <si>
    <t>Illinois Chicago2014</t>
  </si>
  <si>
    <t>Incarnate Word2014</t>
  </si>
  <si>
    <t>Indiana2014</t>
  </si>
  <si>
    <t>Iowa St.2014</t>
  </si>
  <si>
    <t>IUPUI2014</t>
  </si>
  <si>
    <t>Jackson St.2014</t>
  </si>
  <si>
    <t>Jacksonville2014</t>
  </si>
  <si>
    <t>Jacksonville St.2014</t>
  </si>
  <si>
    <t>James Madison2014</t>
  </si>
  <si>
    <t>Kansas2014</t>
  </si>
  <si>
    <t>Kennesaw St.2014</t>
  </si>
  <si>
    <t>Kent St.2014</t>
  </si>
  <si>
    <t>La Salle2014</t>
  </si>
  <si>
    <t>Lafayette2014</t>
  </si>
  <si>
    <t>Lamar2014</t>
  </si>
  <si>
    <t>Lehigh2014</t>
  </si>
  <si>
    <t>Liberty2014</t>
  </si>
  <si>
    <t>Lipscomb2014</t>
  </si>
  <si>
    <t>Long Beach St.2014</t>
  </si>
  <si>
    <t>LIU Brooklyn</t>
  </si>
  <si>
    <t>LIU Brooklyn2014</t>
  </si>
  <si>
    <t>Longwood2014</t>
  </si>
  <si>
    <t>Louisville2014</t>
  </si>
  <si>
    <t>Loyola Marymount2014</t>
  </si>
  <si>
    <t>Loyola MD2014</t>
  </si>
  <si>
    <t>Loyola Chicago2014</t>
  </si>
  <si>
    <t>UMass Lowell</t>
  </si>
  <si>
    <t>UMass Lowell2014</t>
  </si>
  <si>
    <t>Maine2014</t>
  </si>
  <si>
    <t>Marist2014</t>
  </si>
  <si>
    <t>Marquette2014</t>
  </si>
  <si>
    <t>Marshall2014</t>
  </si>
  <si>
    <t>Maryland2014</t>
  </si>
  <si>
    <t>Massachusetts2014</t>
  </si>
  <si>
    <t>McNeese St.2014</t>
  </si>
  <si>
    <t>Maryland Eastern Shore2014</t>
  </si>
  <si>
    <t>Miami FL2014</t>
  </si>
  <si>
    <t>Miami OH2014</t>
  </si>
  <si>
    <t>Michigan2014</t>
  </si>
  <si>
    <t>Minnesota2014</t>
  </si>
  <si>
    <t>Mississippi2014</t>
  </si>
  <si>
    <t>Mississippi St.2014</t>
  </si>
  <si>
    <t>Missouri2014</t>
  </si>
  <si>
    <t>UMKC</t>
  </si>
  <si>
    <t>UMKC2014</t>
  </si>
  <si>
    <t>Missouri St.2014</t>
  </si>
  <si>
    <t>Monmouth2014</t>
  </si>
  <si>
    <t>Montana2014</t>
  </si>
  <si>
    <t>Montana St.2014</t>
  </si>
  <si>
    <t>Morgan St.2014</t>
  </si>
  <si>
    <t>Mississippi Valley St.2014</t>
  </si>
  <si>
    <t>Mount St. Mary's2014</t>
  </si>
  <si>
    <t>Middle Tennessee2014</t>
  </si>
  <si>
    <t>Northern Colorado2014</t>
  </si>
  <si>
    <t>Northern Illinois2014</t>
  </si>
  <si>
    <t>Northern Kentucky2014</t>
  </si>
  <si>
    <t>Navy2014</t>
  </si>
  <si>
    <t>North Carolina A&amp;T2014</t>
  </si>
  <si>
    <t>Nevada2014</t>
  </si>
  <si>
    <t>New Hampshire2014</t>
  </si>
  <si>
    <t>New Mexico2014</t>
  </si>
  <si>
    <t>New Orleans2014</t>
  </si>
  <si>
    <t>Niagara2014</t>
  </si>
  <si>
    <t>Nicholls St.2014</t>
  </si>
  <si>
    <t>NJIT2014</t>
  </si>
  <si>
    <t>North Florida2014</t>
  </si>
  <si>
    <t>North Texas2014</t>
  </si>
  <si>
    <t>Northeastern2014</t>
  </si>
  <si>
    <t>Northern Arizona2014</t>
  </si>
  <si>
    <t>Northern Iowa2014</t>
  </si>
  <si>
    <t>Northwestern2014</t>
  </si>
  <si>
    <t>Northwestern St.2014</t>
  </si>
  <si>
    <t>Notre Dame2014</t>
  </si>
  <si>
    <t>Oakland2014</t>
  </si>
  <si>
    <t>Ohio2014</t>
  </si>
  <si>
    <t>Ohio St.2014</t>
  </si>
  <si>
    <t>Oklahoma2014</t>
  </si>
  <si>
    <t>Oral Roberts2014</t>
  </si>
  <si>
    <t>Oregon St.2014</t>
  </si>
  <si>
    <t>Penn</t>
  </si>
  <si>
    <t>Penn2014</t>
  </si>
  <si>
    <t>Pepperdine2014</t>
  </si>
  <si>
    <t>Portland2014</t>
  </si>
  <si>
    <t>Prairie View A&amp;M2014</t>
  </si>
  <si>
    <t>Presbyterian2014</t>
  </si>
  <si>
    <t>Purdue2014</t>
  </si>
  <si>
    <t>Rhode Island2014</t>
  </si>
  <si>
    <t>Rice2014</t>
  </si>
  <si>
    <t>Richmond2014</t>
  </si>
  <si>
    <t>Rider2014</t>
  </si>
  <si>
    <t>Rutgers2014</t>
  </si>
  <si>
    <t>South Carolina St.2014</t>
  </si>
  <si>
    <t>Southern Illinois2014</t>
  </si>
  <si>
    <t>Sacred Heart2014</t>
  </si>
  <si>
    <t>Sam Houston St.2014</t>
  </si>
  <si>
    <t>Samford2014</t>
  </si>
  <si>
    <t>San Francisco2014</t>
  </si>
  <si>
    <t>San Jose St.2014</t>
  </si>
  <si>
    <t>UC Santa Barbara2014</t>
  </si>
  <si>
    <t>Santa Clara2014</t>
  </si>
  <si>
    <t>Savannah St.2014</t>
  </si>
  <si>
    <t>USC Upstate2014</t>
  </si>
  <si>
    <t>Southeastern Louisiana2014</t>
  </si>
  <si>
    <t>Southeast Missouri St.2014</t>
  </si>
  <si>
    <t>Seattle2014</t>
  </si>
  <si>
    <t>Seton Hall2014</t>
  </si>
  <si>
    <t>South Alabama2014</t>
  </si>
  <si>
    <t>South Carolina2014</t>
  </si>
  <si>
    <t>South Dakota2014</t>
  </si>
  <si>
    <t>South Florida2014</t>
  </si>
  <si>
    <t>Southern2014</t>
  </si>
  <si>
    <t>Southern Utah2014</t>
  </si>
  <si>
    <t>St. Bonaventure2014</t>
  </si>
  <si>
    <t>St. Francis NY2014</t>
  </si>
  <si>
    <t>St. Francis PA2014</t>
  </si>
  <si>
    <t>St. John's2014</t>
  </si>
  <si>
    <t>Saint Peter's</t>
  </si>
  <si>
    <t>Saint Peter's2014</t>
  </si>
  <si>
    <t>Stetson2014</t>
  </si>
  <si>
    <t>Syracuse2014</t>
  </si>
  <si>
    <t>TCU2014</t>
  </si>
  <si>
    <t>Temple2014</t>
  </si>
  <si>
    <t>Tennessee St.2014</t>
  </si>
  <si>
    <t>Tennessee Tech2014</t>
  </si>
  <si>
    <t>Texas St.2014</t>
  </si>
  <si>
    <t>Texas Tech2014</t>
  </si>
  <si>
    <t>Tennessee Martin2014</t>
  </si>
  <si>
    <t>Troy2014</t>
  </si>
  <si>
    <t>Tulane2014</t>
  </si>
  <si>
    <t>Texas Pan American2014</t>
  </si>
  <si>
    <t>Texas Southern2014</t>
  </si>
  <si>
    <t>UAB2014</t>
  </si>
  <si>
    <t>UC Davis2014</t>
  </si>
  <si>
    <t>UC Riverside2014</t>
  </si>
  <si>
    <t>UCF</t>
  </si>
  <si>
    <t>UCF2014</t>
  </si>
  <si>
    <t>Louisiana Monroe2014</t>
  </si>
  <si>
    <t>UMBC</t>
  </si>
  <si>
    <t>UMBC2014</t>
  </si>
  <si>
    <t>UNC Asheville</t>
  </si>
  <si>
    <t>UNC Asheville2014</t>
  </si>
  <si>
    <t>UNC Greensboro</t>
  </si>
  <si>
    <t>UNC Greensboro2014</t>
  </si>
  <si>
    <t>UNC Wilmington2014</t>
  </si>
  <si>
    <t>UNLV2014</t>
  </si>
  <si>
    <t>USC</t>
  </si>
  <si>
    <t>USC2014</t>
  </si>
  <si>
    <t>UT Arlington</t>
  </si>
  <si>
    <t>UT Arlington2014</t>
  </si>
  <si>
    <t>UTSA</t>
  </si>
  <si>
    <t>UTSA2014</t>
  </si>
  <si>
    <t>Utah St.2014</t>
  </si>
  <si>
    <t>UTEP2014</t>
  </si>
  <si>
    <t>VCU2014</t>
  </si>
  <si>
    <t>Valparaiso2014</t>
  </si>
  <si>
    <t>Vanderbilt2014</t>
  </si>
  <si>
    <t>Villanova2014</t>
  </si>
  <si>
    <t>Virginia2014</t>
  </si>
  <si>
    <t>Virginia Tech2014</t>
  </si>
  <si>
    <t>Western Carolina2014</t>
  </si>
  <si>
    <t>Western Illinois2014</t>
  </si>
  <si>
    <t>Western Kentucky2014</t>
  </si>
  <si>
    <t>Wagner2014</t>
  </si>
  <si>
    <t>Wake Forest2014</t>
  </si>
  <si>
    <t>Washington2014</t>
  </si>
  <si>
    <t>Washington St.2014</t>
  </si>
  <si>
    <t>Green Bay2014</t>
  </si>
  <si>
    <t>Wichita St.2014</t>
  </si>
  <si>
    <t>William &amp; Mary2014</t>
  </si>
  <si>
    <t>Winthrop2014</t>
  </si>
  <si>
    <t>Xavier2014</t>
  </si>
  <si>
    <t>Youngstown St.2014</t>
  </si>
  <si>
    <t>Abilene Christian2015</t>
  </si>
  <si>
    <t>Air Force2015</t>
  </si>
  <si>
    <t>Akron2015</t>
  </si>
  <si>
    <t>Alabama A&amp;M2015</t>
  </si>
  <si>
    <t>Alabama St.2015</t>
  </si>
  <si>
    <t>Alcorn St.2015</t>
  </si>
  <si>
    <t>American2015</t>
  </si>
  <si>
    <t>Appalachian St.2015</t>
  </si>
  <si>
    <t>Arkansas Little Rock2015</t>
  </si>
  <si>
    <t>Arkansas Pine Bluff2015</t>
  </si>
  <si>
    <t>Arkansas St.2015</t>
  </si>
  <si>
    <t>Army2015</t>
  </si>
  <si>
    <t>Auburn2015</t>
  </si>
  <si>
    <t>Austin Peay2015</t>
  </si>
  <si>
    <t>Ball St.2015</t>
  </si>
  <si>
    <t>Baylor2015</t>
  </si>
  <si>
    <t>Bethune Cookman2015</t>
  </si>
  <si>
    <t>Binghamton2015</t>
  </si>
  <si>
    <t>Boston College2015</t>
  </si>
  <si>
    <t>Boston University2015</t>
  </si>
  <si>
    <t>Bradley2015</t>
  </si>
  <si>
    <t>Brown2015</t>
  </si>
  <si>
    <t>Bryant2015</t>
  </si>
  <si>
    <t>BYU2015</t>
  </si>
  <si>
    <t>Cal Poly2015</t>
  </si>
  <si>
    <t>California2015</t>
  </si>
  <si>
    <t>Campbell2015</t>
  </si>
  <si>
    <t>Central Arkansas2015</t>
  </si>
  <si>
    <t>Central Connecticut2015</t>
  </si>
  <si>
    <t>Charlotte2015</t>
  </si>
  <si>
    <t>Chattanooga2015</t>
  </si>
  <si>
    <t>Chicago St.2015</t>
  </si>
  <si>
    <t>The Citadel2015</t>
  </si>
  <si>
    <t>Clemson2015</t>
  </si>
  <si>
    <t>College of Charleston2015</t>
  </si>
  <si>
    <t>Colgate2015</t>
  </si>
  <si>
    <t>Colorado St.2015</t>
  </si>
  <si>
    <t>Columbia2015</t>
  </si>
  <si>
    <t>Connecticut2015</t>
  </si>
  <si>
    <t>Coppin St.2015</t>
  </si>
  <si>
    <t>Cornell2015</t>
  </si>
  <si>
    <t>Creighton2015</t>
  </si>
  <si>
    <t>Cal St. Bakersfield2015</t>
  </si>
  <si>
    <t>Cal St. Fullerton2015</t>
  </si>
  <si>
    <t>Cal St. Northridge2015</t>
  </si>
  <si>
    <t>Delaware2015</t>
  </si>
  <si>
    <t>Delaware St.2015</t>
  </si>
  <si>
    <t>Denver2015</t>
  </si>
  <si>
    <t>DePaul2015</t>
  </si>
  <si>
    <t>Detroit2015</t>
  </si>
  <si>
    <t>Drake2015</t>
  </si>
  <si>
    <t>Drexel2015</t>
  </si>
  <si>
    <t>Duquesne2015</t>
  </si>
  <si>
    <t>Eastern Kentucky2015</t>
  </si>
  <si>
    <t>East Carolina2015</t>
  </si>
  <si>
    <t>SIU Edwardsville2015</t>
  </si>
  <si>
    <t>Elon2015</t>
  </si>
  <si>
    <t>East Tennessee St.2015</t>
  </si>
  <si>
    <t>Fairleigh Dickinson2015</t>
  </si>
  <si>
    <t>Fairfield2015</t>
  </si>
  <si>
    <t>Florida Atlantic2015</t>
  </si>
  <si>
    <t>Florida Gulf Coast2015</t>
  </si>
  <si>
    <t>Florida2015</t>
  </si>
  <si>
    <t>Florida A&amp;M2015</t>
  </si>
  <si>
    <t>FIU2015</t>
  </si>
  <si>
    <t>Florida St.2015</t>
  </si>
  <si>
    <t>Fordham2015</t>
  </si>
  <si>
    <t>Fresno St.2015</t>
  </si>
  <si>
    <t>Furman2015</t>
  </si>
  <si>
    <t>Georgia Southern2015</t>
  </si>
  <si>
    <t>George Mason2015</t>
  </si>
  <si>
    <t>Georgetown2015</t>
  </si>
  <si>
    <t>Georgia Tech2015</t>
  </si>
  <si>
    <t>Grambling St.2015</t>
  </si>
  <si>
    <t>Grand Canyon2015</t>
  </si>
  <si>
    <t>Hartford2015</t>
  </si>
  <si>
    <t>Hawaii2015</t>
  </si>
  <si>
    <t>Hofstra2015</t>
  </si>
  <si>
    <t>Holy Cross2015</t>
  </si>
  <si>
    <t>Houston2015</t>
  </si>
  <si>
    <t>Houston Baptist2015</t>
  </si>
  <si>
    <t>Howard2015</t>
  </si>
  <si>
    <t>Idaho2015</t>
  </si>
  <si>
    <t>Idaho St.2015</t>
  </si>
  <si>
    <t>Illinois Chicago2015</t>
  </si>
  <si>
    <t>Incarnate Word2015</t>
  </si>
  <si>
    <t>Indiana St.2015</t>
  </si>
  <si>
    <t>Iowa St.2015</t>
  </si>
  <si>
    <t>IUPUI2015</t>
  </si>
  <si>
    <t>Jackson St.2015</t>
  </si>
  <si>
    <t>Jacksonville2015</t>
  </si>
  <si>
    <t>Jacksonville St.2015</t>
  </si>
  <si>
    <t>Kansas2015</t>
  </si>
  <si>
    <t>Kansas St.2015</t>
  </si>
  <si>
    <t>Kennesaw St.2015</t>
  </si>
  <si>
    <t>Kentucky2015</t>
  </si>
  <si>
    <t>La Salle2015</t>
  </si>
  <si>
    <t>Lamar2015</t>
  </si>
  <si>
    <t>Lehigh2015</t>
  </si>
  <si>
    <t>Liberty2015</t>
  </si>
  <si>
    <t>Lipscomb2015</t>
  </si>
  <si>
    <t>Long Beach St.2015</t>
  </si>
  <si>
    <t>LIU Brooklyn2015</t>
  </si>
  <si>
    <t>Longwood2015</t>
  </si>
  <si>
    <t>Louisville2015</t>
  </si>
  <si>
    <t>Loyola Marymount2015</t>
  </si>
  <si>
    <t>Loyola MD2015</t>
  </si>
  <si>
    <t>UMass Lowell2015</t>
  </si>
  <si>
    <t>Maine2015</t>
  </si>
  <si>
    <t>Marist2015</t>
  </si>
  <si>
    <t>Marquette2015</t>
  </si>
  <si>
    <t>Marshall2015</t>
  </si>
  <si>
    <t>Maryland2015</t>
  </si>
  <si>
    <t>Massachusetts2015</t>
  </si>
  <si>
    <t>McNeese St.2015</t>
  </si>
  <si>
    <t>Memphis2015</t>
  </si>
  <si>
    <t>Mercer2015</t>
  </si>
  <si>
    <t>Miami OH2015</t>
  </si>
  <si>
    <t>Michigan2015</t>
  </si>
  <si>
    <t>Minnesota2015</t>
  </si>
  <si>
    <t>Mississippi St.2015</t>
  </si>
  <si>
    <t>Missouri2015</t>
  </si>
  <si>
    <t>UMKC2015</t>
  </si>
  <si>
    <t>Missouri St.2015</t>
  </si>
  <si>
    <t>Monmouth2015</t>
  </si>
  <si>
    <t>Montana St.2015</t>
  </si>
  <si>
    <t>Morehead St.2015</t>
  </si>
  <si>
    <t>Morgan St.2015</t>
  </si>
  <si>
    <t>Mississippi Valley St.2015</t>
  </si>
  <si>
    <t>Mount St. Mary's2015</t>
  </si>
  <si>
    <t>Middle Tennessee2015</t>
  </si>
  <si>
    <t>Northern Colorado2015</t>
  </si>
  <si>
    <t>Northern Illinois2015</t>
  </si>
  <si>
    <t>Northern Kentucky2015</t>
  </si>
  <si>
    <t>Navy2015</t>
  </si>
  <si>
    <t>North Carolina A&amp;T2015</t>
  </si>
  <si>
    <t>Nebraska Omaha2015</t>
  </si>
  <si>
    <t>Nebraska2015</t>
  </si>
  <si>
    <t>Nevada2015</t>
  </si>
  <si>
    <t>New Mexico2015</t>
  </si>
  <si>
    <t>New Orleans2015</t>
  </si>
  <si>
    <t>Niagara2015</t>
  </si>
  <si>
    <t>Nicholls St.2015</t>
  </si>
  <si>
    <t>North Dakota2015</t>
  </si>
  <si>
    <t>North Florida2015</t>
  </si>
  <si>
    <t>North Texas2015</t>
  </si>
  <si>
    <t>Northwestern2015</t>
  </si>
  <si>
    <t>Northwestern St.2015</t>
  </si>
  <si>
    <t>Oakland2015</t>
  </si>
  <si>
    <t>Ohio2015</t>
  </si>
  <si>
    <t>Oklahoma2015</t>
  </si>
  <si>
    <t>Old Dominion2015</t>
  </si>
  <si>
    <t>Oregon St.2015</t>
  </si>
  <si>
    <t>Pacific2015</t>
  </si>
  <si>
    <t>Penn2015</t>
  </si>
  <si>
    <t>Penn St.2015</t>
  </si>
  <si>
    <t>Pittsburgh2015</t>
  </si>
  <si>
    <t>Portland2015</t>
  </si>
  <si>
    <t>Portland St.2015</t>
  </si>
  <si>
    <t>Prairie View A&amp;M2015</t>
  </si>
  <si>
    <t>Presbyterian2015</t>
  </si>
  <si>
    <t>Princeton2015</t>
  </si>
  <si>
    <t>Providence2015</t>
  </si>
  <si>
    <t>Quinnipiac2015</t>
  </si>
  <si>
    <t>Rice2015</t>
  </si>
  <si>
    <t>Richmond2015</t>
  </si>
  <si>
    <t>Rutgers2015</t>
  </si>
  <si>
    <t>South Carolina St.2015</t>
  </si>
  <si>
    <t>Southern Illinois2015</t>
  </si>
  <si>
    <t>Sacred Heart2015</t>
  </si>
  <si>
    <t>Sam Houston St.2015</t>
  </si>
  <si>
    <t>Samford2015</t>
  </si>
  <si>
    <t>San Diego2015</t>
  </si>
  <si>
    <t>San Francisco2015</t>
  </si>
  <si>
    <t>San Jose St.2015</t>
  </si>
  <si>
    <t>Santa Clara2015</t>
  </si>
  <si>
    <t>Savannah St.2015</t>
  </si>
  <si>
    <t>USC Upstate2015</t>
  </si>
  <si>
    <t>Southeastern Louisiana2015</t>
  </si>
  <si>
    <t>Southeast Missouri St.2015</t>
  </si>
  <si>
    <t>Seton Hall2015</t>
  </si>
  <si>
    <t>Siena2015</t>
  </si>
  <si>
    <t>SMU2015</t>
  </si>
  <si>
    <t>South Alabama2015</t>
  </si>
  <si>
    <t>South Carolina2015</t>
  </si>
  <si>
    <t>South Dakota2015</t>
  </si>
  <si>
    <t>South Florida2015</t>
  </si>
  <si>
    <t>Southern Miss2015</t>
  </si>
  <si>
    <t>Southern2015</t>
  </si>
  <si>
    <t>Southern Utah2015</t>
  </si>
  <si>
    <t>St. Bonaventure2015</t>
  </si>
  <si>
    <t>St. Francis PA2015</t>
  </si>
  <si>
    <t>Saint Joseph's2015</t>
  </si>
  <si>
    <t>Saint Louis2015</t>
  </si>
  <si>
    <t>Saint Mary's2015</t>
  </si>
  <si>
    <t>Saint Peter's2015</t>
  </si>
  <si>
    <t>Stetson2015</t>
  </si>
  <si>
    <t>Syracuse2015</t>
  </si>
  <si>
    <t>TCU2015</t>
  </si>
  <si>
    <t>Temple2015</t>
  </si>
  <si>
    <t>Tennessee2015</t>
  </si>
  <si>
    <t>Tennessee St.2015</t>
  </si>
  <si>
    <t>Tennessee Tech2015</t>
  </si>
  <si>
    <t>Texas A&amp;M2015</t>
  </si>
  <si>
    <t>Texas St.2015</t>
  </si>
  <si>
    <t>Texas Tech2015</t>
  </si>
  <si>
    <t>Toledo2015</t>
  </si>
  <si>
    <t>Towson2015</t>
  </si>
  <si>
    <t>Troy2015</t>
  </si>
  <si>
    <t>Tulane2015</t>
  </si>
  <si>
    <t>Tulsa2015</t>
  </si>
  <si>
    <t>Texas Pan American2015</t>
  </si>
  <si>
    <t>UC Riverside2015</t>
  </si>
  <si>
    <t>UCF2015</t>
  </si>
  <si>
    <t>UMBC2015</t>
  </si>
  <si>
    <t>UNC Asheville2015</t>
  </si>
  <si>
    <t>UNC Greensboro2015</t>
  </si>
  <si>
    <t>UNLV2015</t>
  </si>
  <si>
    <t>USC2015</t>
  </si>
  <si>
    <t>UT Arlington2015</t>
  </si>
  <si>
    <t>UTSA2015</t>
  </si>
  <si>
    <t>Utah St.2015</t>
  </si>
  <si>
    <t>Utah Valley2015</t>
  </si>
  <si>
    <t>VCU2015</t>
  </si>
  <si>
    <t>Villanova2015</t>
  </si>
  <si>
    <t>Virginia2015</t>
  </si>
  <si>
    <t>Virginia Tech2015</t>
  </si>
  <si>
    <t>VMI2015</t>
  </si>
  <si>
    <t>Western Carolina2015</t>
  </si>
  <si>
    <t>Western Illinois2015</t>
  </si>
  <si>
    <t>Western Kentucky2015</t>
  </si>
  <si>
    <t>Western Michigan2015</t>
  </si>
  <si>
    <t>Wagner2015</t>
  </si>
  <si>
    <t>Wake Forest2015</t>
  </si>
  <si>
    <t>Washington2015</t>
  </si>
  <si>
    <t>Washington St.2015</t>
  </si>
  <si>
    <t>Weber St.2015</t>
  </si>
  <si>
    <t>Milwaukee2015</t>
  </si>
  <si>
    <t>Winthrop2015</t>
  </si>
  <si>
    <t>Wright St.2015</t>
  </si>
  <si>
    <t>Yale2015</t>
  </si>
  <si>
    <t>Youngstown St.2015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</si>
</sst>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* #,##0.0000_);_(* \(#,##0.0000\);_(* &quot;-&quot;??_);_(@_)"/>
  </numFmts>
  <fonts count="8">
    <font>
      <sz val="10.0"/>
      <color rgb="FF000000"/>
      <name val="Arial"/>
    </font>
    <font>
      <b/>
      <sz val="10.0"/>
      <name val="Arial"/>
    </font>
    <font>
      <b/>
    </font>
    <font/>
    <font>
      <sz val="10.0"/>
      <name val="Arial"/>
    </font>
    <font>
      <sz val="11.0"/>
      <color rgb="FF000000"/>
      <name val="Inconsolata"/>
    </font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0" fontId="2" numFmtId="0" xfId="0" applyAlignment="1" applyFont="1">
      <alignment/>
    </xf>
    <xf borderId="0" fillId="0" fontId="3" numFmtId="0" xfId="0" applyAlignment="1" applyFont="1">
      <alignment/>
    </xf>
    <xf borderId="1" fillId="0" fontId="4" numFmtId="0" xfId="0" applyBorder="1" applyFont="1"/>
    <xf borderId="1" fillId="0" fontId="4" numFmtId="14" xfId="0" applyBorder="1" applyFont="1" applyNumberFormat="1"/>
    <xf borderId="0" fillId="2" fontId="5" numFmtId="0" xfId="0" applyFill="1" applyFont="1"/>
    <xf borderId="0" fillId="0" fontId="3" numFmtId="0" xfId="0" applyFont="1"/>
    <xf borderId="0" fillId="2" fontId="5" numFmtId="164" xfId="0" applyFont="1" applyNumberFormat="1"/>
    <xf borderId="0" fillId="2" fontId="5" numFmtId="0" xfId="0" applyFont="1"/>
    <xf borderId="0" fillId="0" fontId="6" numFmtId="0" xfId="0" applyAlignment="1" applyFont="1">
      <alignment/>
    </xf>
    <xf borderId="0" fillId="0" fontId="3" numFmtId="0" xfId="0" applyAlignment="1" applyFont="1">
      <alignment/>
    </xf>
    <xf borderId="0" fillId="0" fontId="6" numFmtId="0" xfId="0" applyAlignment="1" applyFont="1">
      <alignment horizontal="right"/>
    </xf>
    <xf borderId="2" fillId="0" fontId="7" numFmtId="0" xfId="0" applyAlignment="1" applyBorder="1" applyFont="1">
      <alignment horizontal="center"/>
    </xf>
    <xf borderId="2" fillId="0" fontId="7" numFmtId="164" xfId="0" applyAlignment="1" applyBorder="1" applyFont="1" applyNumberFormat="1">
      <alignment horizontal="center"/>
    </xf>
    <xf borderId="0" fillId="0" fontId="7" numFmtId="0" xfId="0" applyAlignment="1" applyFont="1">
      <alignment/>
    </xf>
    <xf borderId="0" fillId="0" fontId="6" numFmtId="0" xfId="0" applyAlignment="1" applyFont="1">
      <alignment/>
    </xf>
    <xf borderId="3" fillId="0" fontId="6" numFmtId="0" xfId="0" applyAlignment="1" applyBorder="1" applyFont="1">
      <alignment horizontal="right"/>
    </xf>
    <xf borderId="4" fillId="0" fontId="6" numFmtId="0" xfId="0" applyAlignment="1" applyBorder="1" applyFont="1">
      <alignment/>
    </xf>
    <xf borderId="4" fillId="0" fontId="6" numFmtId="0" xfId="0" applyAlignment="1" applyBorder="1" applyFont="1">
      <alignment horizontal="right"/>
    </xf>
    <xf borderId="4" fillId="0" fontId="6" numFmtId="164" xfId="0" applyAlignment="1" applyBorder="1" applyFont="1" applyNumberFormat="1">
      <alignment horizontal="right"/>
    </xf>
    <xf borderId="0" fillId="0" fontId="6" numFmtId="0" xfId="0" applyAlignment="1" applyFont="1">
      <alignment horizontal="right"/>
    </xf>
    <xf borderId="0" fillId="0" fontId="6" numFmtId="0" xfId="0" applyAlignment="1" applyFont="1">
      <alignment horizontal="right"/>
    </xf>
    <xf borderId="0" fillId="0" fontId="6" numFmtId="0" xfId="0" applyAlignment="1" applyFont="1">
      <alignment/>
    </xf>
    <xf borderId="0" fillId="0" fontId="6" numFmtId="164" xfId="0" applyAlignment="1" applyFont="1" applyNumberFormat="1">
      <alignment horizontal="right"/>
    </xf>
    <xf borderId="0" fillId="2" fontId="5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1" max="1" width="5.0"/>
    <col customWidth="1" min="2" max="2" width="7.86"/>
    <col customWidth="1" min="3" max="3" width="12.14"/>
    <col customWidth="1" min="4" max="4" width="4.0"/>
    <col customWidth="1" min="5" max="5" width="22.43"/>
    <col customWidth="1" min="6" max="6" width="4.0"/>
    <col customWidth="1" min="7" max="7" width="3.14"/>
    <col customWidth="1" min="8" max="8" width="6.14"/>
    <col customWidth="1" min="9" max="9" width="22.43"/>
    <col customWidth="1" min="10" max="10" width="7.0"/>
    <col customWidth="1" min="11" max="11" width="5.43"/>
    <col customWidth="1" min="12" max="12" width="17.71"/>
    <col customWidth="1" min="13" max="13" width="4.71"/>
    <col customWidth="1" min="14" max="14" width="7.43"/>
    <col customWidth="1" min="15" max="15" width="5.71"/>
    <col customWidth="1" min="16" max="16" width="2.71"/>
    <col customWidth="1" min="17" max="17" width="19.57"/>
    <col customWidth="1" min="18" max="18" width="20.86"/>
    <col customWidth="1" min="19" max="19" width="12.86"/>
    <col customWidth="1" min="20" max="21" width="13.29"/>
    <col customWidth="1" min="22" max="22" width="9.71"/>
    <col customWidth="1" min="23" max="25" width="8.0"/>
    <col customWidth="1" min="26" max="26" width="13.29"/>
    <col customWidth="1" min="27" max="34" width="8.0"/>
    <col customWidth="1" min="35" max="35" width="15.0"/>
    <col customWidth="1" min="36" max="36" width="8.0"/>
    <col customWidth="1" min="37" max="37" width="15.29"/>
    <col customWidth="1" min="38" max="38" width="16.57"/>
    <col customWidth="1" min="39" max="40" width="14.29"/>
    <col customWidth="1" min="41" max="47" width="17.71"/>
    <col customWidth="1" min="48" max="48" width="21.43"/>
    <col customWidth="1" min="49" max="51" width="12.86"/>
    <col customWidth="1" min="52" max="53" width="11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</row>
    <row r="2" ht="12.75" customHeight="1">
      <c r="A2" s="4">
        <v>2002.0</v>
      </c>
      <c r="B2" s="4">
        <v>4955.0</v>
      </c>
      <c r="C2" s="5">
        <v>37327.0</v>
      </c>
      <c r="D2" s="4">
        <v>7.0</v>
      </c>
      <c r="E2" s="4" t="s">
        <v>46</v>
      </c>
      <c r="F2" s="4">
        <v>77.0</v>
      </c>
      <c r="G2" s="4" t="s">
        <v>47</v>
      </c>
      <c r="H2" s="4">
        <v>242.0</v>
      </c>
      <c r="I2" s="4" t="s">
        <v>48</v>
      </c>
      <c r="J2" s="4">
        <v>81.0</v>
      </c>
      <c r="K2" s="4" t="s">
        <v>49</v>
      </c>
      <c r="L2" s="4" t="s">
        <v>50</v>
      </c>
      <c r="M2" s="4">
        <v>1.0</v>
      </c>
      <c r="N2" s="4">
        <v>0.0</v>
      </c>
      <c r="O2" s="4">
        <v>0.0</v>
      </c>
      <c r="P2" s="4">
        <v>0.0</v>
      </c>
      <c r="Q2" t="str">
        <f t="shared" ref="Q2:Q1699" si="1">E2&amp;A2</f>
        <v>Alcorn St.2002</v>
      </c>
      <c r="R2" t="s">
        <v>51</v>
      </c>
      <c r="S2" t="str">
        <f>vlookup(Q2,RPI!$C$6:$T$4758,16,FALSE)</f>
        <v>0.5142137406</v>
      </c>
      <c r="T2" s="6" t="str">
        <f>VLOOKUP(Q2,RPI!$C$6:$T$4758, 17, FALSE)</f>
        <v>0.4915055825</v>
      </c>
      <c r="U2" s="6" t="str">
        <f>VLOOKUP(Q2,RPI!$C$6:$T$4758, 18, FALSE)</f>
        <v>0.5142137406</v>
      </c>
      <c r="V2">
        <v>0.41315119536501344</v>
      </c>
      <c r="W2" s="7">
        <v>0.4111221499557287</v>
      </c>
      <c r="X2">
        <v>0.41016985633891756</v>
      </c>
      <c r="Y2">
        <v>0.4092557238506489</v>
      </c>
      <c r="Z2" s="6" t="str">
        <f>vlookup(R2,RPI!$C$6:$T$4758,16,FALSE)</f>
        <v>0.4617446727</v>
      </c>
      <c r="AA2">
        <v>0.4010303869843483</v>
      </c>
      <c r="AB2">
        <v>0.40357275986570423</v>
      </c>
      <c r="AC2">
        <v>0.4059890646702987</v>
      </c>
      <c r="AD2">
        <v>0.4082884515004773</v>
      </c>
      <c r="AE2">
        <v>0.4104792058819861</v>
      </c>
      <c r="AF2">
        <v>0.41256884852280984</v>
      </c>
      <c r="AG2" t="str">
        <f t="shared" ref="AG2:AG1699" si="2">if(F2&gt;J2, if(S2&gt;Z2, 1, 0), if(Z2&gt;S2, 1, 0))</f>
        <v>0</v>
      </c>
      <c r="AH2" s="3" t="str">
        <f t="shared" ref="AH2:AH1699" si="3">if (F2&gt;J2, if (S2&gt;Z2, 1, 0), if (Z2&gt;S2,1,0))</f>
        <v>0</v>
      </c>
      <c r="AI2" t="str">
        <f t="shared" ref="AI2:AI1699" si="4">S2-Z2</f>
        <v>0.05246906795</v>
      </c>
      <c r="AJ2" t="str">
        <f t="shared" ref="AJ2:AJ1699" si="5">F2-J2</f>
        <v>-4</v>
      </c>
      <c r="AK2" s="6" t="str">
        <f t="shared" ref="AK2:AK1699" si="6">((F2-J2)/AVERAGE($F$2:$F$1699,$J$2:$J$1699))</f>
        <v>-0.05735227062</v>
      </c>
      <c r="AL2" t="str">
        <f t="shared" ref="AL2:AL1699" si="7">(AI2/AVERAGE($S$2:$S$1699, $Z$2:$Z$1699))</f>
        <v>0.09140937814</v>
      </c>
      <c r="AM2" t="str">
        <f t="shared" ref="AM2:AM1699" si="8">(F2/J2)</f>
        <v>0.950617284</v>
      </c>
      <c r="AN2" t="str">
        <f t="shared" ref="AN2:AN1699" si="9">S2/Z2</f>
        <v>1.113632211</v>
      </c>
      <c r="AO2" s="6" t="str">
        <f>vlookup(Q2,RPI!$C$6:$T$4758,15,FALSE)</f>
        <v>0.7804878049</v>
      </c>
      <c r="AP2" s="8" t="str">
        <f>vlookup(Q2,RPI!$C$6:$T$4758,13,FALSE)</f>
        <v>  0.4034 </v>
      </c>
      <c r="AQ2" s="8" t="str">
        <f>vlookup(Q2,RPI!$C$6:$T$4758,14,FALSE)</f>
        <v>  0.4696 </v>
      </c>
      <c r="AR2" s="6" t="str">
        <f>vlookup(R2,RPI!$C$6:$T$4758,15,FALSE)</f>
        <v>0.4428571429</v>
      </c>
      <c r="AS2" s="8" t="str">
        <f>vlookup(R2,RPI!$C$6:$T$4758,13,FALSE)</f>
        <v>  0.4597 </v>
      </c>
      <c r="AT2" s="8" t="str">
        <f>vlookup(R2,RPI!$C$6:$T$4758,14,FALSE)</f>
        <v>  0.4848 </v>
      </c>
      <c r="AU2" s="9"/>
    </row>
    <row r="3" ht="12.75" customHeight="1">
      <c r="A3" s="4">
        <v>2002.0</v>
      </c>
      <c r="B3" s="4">
        <v>4956.0</v>
      </c>
      <c r="C3" s="5">
        <v>37327.0</v>
      </c>
      <c r="D3" s="4">
        <v>19.0</v>
      </c>
      <c r="E3" s="4" t="s">
        <v>52</v>
      </c>
      <c r="F3" s="4">
        <v>98.0</v>
      </c>
      <c r="G3" s="4" t="s">
        <v>47</v>
      </c>
      <c r="H3" s="4">
        <v>246.0</v>
      </c>
      <c r="I3" s="4" t="s">
        <v>53</v>
      </c>
      <c r="J3" s="4">
        <v>92.0</v>
      </c>
      <c r="K3" s="4" t="s">
        <v>49</v>
      </c>
      <c r="L3" s="4" t="s">
        <v>50</v>
      </c>
      <c r="M3" s="4">
        <v>1.0</v>
      </c>
      <c r="N3" s="4">
        <v>0.0</v>
      </c>
      <c r="O3" s="4">
        <v>0.0</v>
      </c>
      <c r="P3" s="4">
        <v>0.0</v>
      </c>
      <c r="Q3" t="str">
        <f t="shared" si="1"/>
        <v>Ball St.2002</v>
      </c>
      <c r="R3" t="s">
        <v>54</v>
      </c>
      <c r="S3" t="str">
        <f>vlookup(Q3,RPI!$C$6:$T$4758,16,FALSE)</f>
        <v>0.5485066736</v>
      </c>
      <c r="T3" s="6" t="str">
        <f>VLOOKUP(Q3,RPI!$C$6:$T$4758, 17, FALSE)</f>
        <v>0.5455634195</v>
      </c>
      <c r="U3" s="6" t="str">
        <f>VLOOKUP(Q3,RPI!$C$6:$T$4758, 18, FALSE)</f>
        <v>0.5485066736</v>
      </c>
      <c r="V3">
        <v>0.4692245532297394</v>
      </c>
      <c r="W3">
        <v>0.4710460800335063</v>
      </c>
      <c r="X3">
        <v>0.47191147330282357</v>
      </c>
      <c r="Y3">
        <v>0.4727485960116187</v>
      </c>
      <c r="Z3" s="6" t="str">
        <f>vlookup(R3,RPI!$C$6:$T$4758,16,FALSE)</f>
        <v>0.5499895751</v>
      </c>
      <c r="AA3">
        <v>0.47656615172420536</v>
      </c>
      <c r="AB3">
        <v>0.4776681465762002</v>
      </c>
      <c r="AC3">
        <v>0.4787506370945315</v>
      </c>
      <c r="AD3">
        <v>0.4798141365511376</v>
      </c>
      <c r="AE3">
        <v>0.4808591403650201</v>
      </c>
      <c r="AF3">
        <v>0.4818861268717667</v>
      </c>
      <c r="AG3" t="str">
        <f t="shared" si="2"/>
        <v>0</v>
      </c>
      <c r="AH3" s="3" t="str">
        <f t="shared" si="3"/>
        <v>0</v>
      </c>
      <c r="AI3" t="str">
        <f t="shared" si="4"/>
        <v>-0.001482901586</v>
      </c>
      <c r="AJ3" t="str">
        <f t="shared" si="5"/>
        <v>6</v>
      </c>
      <c r="AK3" s="6" t="str">
        <f t="shared" si="6"/>
        <v>0.08602840592</v>
      </c>
      <c r="AL3" t="str">
        <f t="shared" si="7"/>
        <v>-0.002583448061</v>
      </c>
      <c r="AM3" t="str">
        <f t="shared" si="8"/>
        <v>1.065217391</v>
      </c>
      <c r="AN3" t="str">
        <f t="shared" si="9"/>
        <v>0.9973037642</v>
      </c>
      <c r="AO3" s="6" t="str">
        <f>vlookup(Q3,RPI!$C$6:$T$4758,15,FALSE)</f>
        <v>0.6569343066</v>
      </c>
      <c r="AP3" s="8" t="str">
        <f>vlookup(Q3,RPI!$C$6:$T$4758,13,FALSE)</f>
        <v>  0.5116 </v>
      </c>
      <c r="AQ3" s="8" t="str">
        <f>vlookup(Q3,RPI!$C$6:$T$4758,14,FALSE)</f>
        <v>  0.5138 </v>
      </c>
      <c r="AR3" s="6" t="str">
        <f>vlookup(R3,RPI!$C$6:$T$4758,15,FALSE)</f>
        <v>0.6</v>
      </c>
      <c r="AS3" s="8" t="str">
        <f>vlookup(R3,RPI!$C$6:$T$4758,13,FALSE)</f>
        <v>  0.5401 </v>
      </c>
      <c r="AT3" s="8" t="str">
        <f>vlookup(R3,RPI!$C$6:$T$4758,14,FALSE)</f>
        <v>  0.5198 </v>
      </c>
      <c r="AV3" s="3" t="s">
        <v>55</v>
      </c>
      <c r="AW3" s="3">
        <v>0.6</v>
      </c>
      <c r="AX3" s="3"/>
    </row>
    <row r="4" ht="12.75" customHeight="1">
      <c r="A4" s="4">
        <v>2002.0</v>
      </c>
      <c r="B4" s="4">
        <v>4957.0</v>
      </c>
      <c r="C4" s="5">
        <v>37327.0</v>
      </c>
      <c r="D4" s="4">
        <v>96.0</v>
      </c>
      <c r="E4" s="4" t="s">
        <v>56</v>
      </c>
      <c r="F4" s="4">
        <v>64.0</v>
      </c>
      <c r="G4" s="4" t="s">
        <v>47</v>
      </c>
      <c r="H4" s="4">
        <v>254.0</v>
      </c>
      <c r="I4" s="4" t="s">
        <v>57</v>
      </c>
      <c r="J4" s="4">
        <v>73.0</v>
      </c>
      <c r="K4" s="4" t="s">
        <v>49</v>
      </c>
      <c r="L4" s="4" t="s">
        <v>50</v>
      </c>
      <c r="M4" s="4">
        <v>1.0</v>
      </c>
      <c r="N4" s="4">
        <v>0.0</v>
      </c>
      <c r="O4" s="4">
        <v>0.0</v>
      </c>
      <c r="P4" s="4">
        <v>0.0</v>
      </c>
      <c r="Q4" t="str">
        <f t="shared" si="1"/>
        <v>George Mason2002</v>
      </c>
      <c r="R4" t="s">
        <v>58</v>
      </c>
      <c r="S4" t="str">
        <f>vlookup(Q4,RPI!$C$6:$T$4758,16,FALSE)</f>
        <v>0.5458669249</v>
      </c>
      <c r="T4" s="6" t="str">
        <f>VLOOKUP(Q4,RPI!$C$6:$T$4758, 17, FALSE)</f>
        <v>0.5401065562</v>
      </c>
      <c r="U4" s="6" t="str">
        <f>VLOOKUP(Q4,RPI!$C$6:$T$4758, 18, FALSE)</f>
        <v>0.5458669249</v>
      </c>
      <c r="V4">
        <v>0.45546369910240175</v>
      </c>
      <c r="W4">
        <v>0.4567040091799211</v>
      </c>
      <c r="X4">
        <v>0.45729576017110407</v>
      </c>
      <c r="Y4">
        <v>0.4578697141399957</v>
      </c>
      <c r="Z4" s="6" t="str">
        <f>vlookup(R4,RPI!$C$6:$T$4758,16,FALSE)</f>
        <v>0.5624383884</v>
      </c>
      <c r="AA4">
        <v>0.491580688639691</v>
      </c>
      <c r="AB4">
        <v>0.49114209214846294</v>
      </c>
      <c r="AC4">
        <v>0.49071253888385813</v>
      </c>
      <c r="AD4">
        <v>0.4902917520124085</v>
      </c>
      <c r="AE4">
        <v>0.48987946588583664</v>
      </c>
      <c r="AF4">
        <v>0.48947542548179623</v>
      </c>
      <c r="AG4" t="str">
        <f t="shared" si="2"/>
        <v>1</v>
      </c>
      <c r="AH4" s="3" t="str">
        <f t="shared" si="3"/>
        <v>1</v>
      </c>
      <c r="AI4" t="str">
        <f t="shared" si="4"/>
        <v>-0.01657146354</v>
      </c>
      <c r="AJ4" t="str">
        <f t="shared" si="5"/>
        <v>-9</v>
      </c>
      <c r="AK4" s="6" t="str">
        <f t="shared" si="6"/>
        <v>-0.1290426089</v>
      </c>
      <c r="AL4" t="str">
        <f t="shared" si="7"/>
        <v>-0.02887009882</v>
      </c>
      <c r="AM4" t="str">
        <f t="shared" si="8"/>
        <v>0.8767123288</v>
      </c>
      <c r="AN4" t="str">
        <f t="shared" si="9"/>
        <v>0.9705363932</v>
      </c>
      <c r="AO4" s="6" t="str">
        <f>vlookup(Q4,RPI!$C$6:$T$4758,15,FALSE)</f>
        <v>0.7016129032</v>
      </c>
      <c r="AP4" s="8" t="str">
        <f>vlookup(Q4,RPI!$C$6:$T$4758,13,FALSE)</f>
        <v>  0.4884 </v>
      </c>
      <c r="AQ4" s="8" t="str">
        <f>vlookup(Q4,RPI!$C$6:$T$4758,14,FALSE)</f>
        <v>  0.5050 </v>
      </c>
      <c r="AR4" s="6" t="str">
        <f>vlookup(R4,RPI!$C$6:$T$4758,15,FALSE)</f>
        <v>0.6518518519</v>
      </c>
      <c r="AS4" s="8" t="str">
        <f>vlookup(R4,RPI!$C$6:$T$4758,13,FALSE)</f>
        <v>  0.5329 </v>
      </c>
      <c r="AT4" s="8" t="str">
        <f>vlookup(R4,RPI!$C$6:$T$4758,14,FALSE)</f>
        <v>  0.5321 </v>
      </c>
    </row>
    <row r="5" ht="12.75" customHeight="1">
      <c r="A5" s="4">
        <v>2002.0</v>
      </c>
      <c r="B5" s="4">
        <v>4958.0</v>
      </c>
      <c r="C5" s="5">
        <v>37327.0</v>
      </c>
      <c r="D5" s="4">
        <v>141.0</v>
      </c>
      <c r="E5" s="4" t="s">
        <v>59</v>
      </c>
      <c r="F5" s="4">
        <v>66.0</v>
      </c>
      <c r="G5" s="4" t="s">
        <v>47</v>
      </c>
      <c r="H5" s="4">
        <v>215.0</v>
      </c>
      <c r="I5" s="4" t="s">
        <v>60</v>
      </c>
      <c r="J5" s="4">
        <v>65.0</v>
      </c>
      <c r="K5" s="4" t="s">
        <v>49</v>
      </c>
      <c r="L5" s="4" t="s">
        <v>50</v>
      </c>
      <c r="M5" s="4">
        <v>1.0</v>
      </c>
      <c r="N5" s="4">
        <v>0.0</v>
      </c>
      <c r="O5" s="4">
        <v>0.0</v>
      </c>
      <c r="P5" s="4">
        <v>0.0</v>
      </c>
      <c r="Q5" t="str">
        <f t="shared" si="1"/>
        <v>Louisville2002</v>
      </c>
      <c r="R5" t="s">
        <v>61</v>
      </c>
      <c r="S5" t="str">
        <f>vlookup(Q5,RPI!$C$6:$T$4758,16,FALSE)</f>
        <v>0.5532362248</v>
      </c>
      <c r="T5" s="6" t="str">
        <f>VLOOKUP(Q5,RPI!$C$6:$T$4758, 17, FALSE)</f>
        <v>0.560379082</v>
      </c>
      <c r="U5" s="6" t="str">
        <f>VLOOKUP(Q5,RPI!$C$6:$T$4758, 18, FALSE)</f>
        <v>0.5532362248</v>
      </c>
      <c r="V5">
        <v>0.4709053977539665</v>
      </c>
      <c r="W5">
        <v>0.47909253225689047</v>
      </c>
      <c r="X5">
        <v>0.4827475030171244</v>
      </c>
      <c r="Y5">
        <v>0.4861504068283766</v>
      </c>
      <c r="Z5" s="6" t="str">
        <f>vlookup(R5,RPI!$C$6:$T$4758,16,FALSE)</f>
        <v>0.5520215555</v>
      </c>
      <c r="AA5">
        <v>0.48050042309544305</v>
      </c>
      <c r="AB5">
        <v>0.4820223386798586</v>
      </c>
      <c r="AC5">
        <v>0.4834908537174526</v>
      </c>
      <c r="AD5">
        <v>0.4849087303054744</v>
      </c>
      <c r="AE5">
        <v>0.48627854328034287</v>
      </c>
      <c r="AF5">
        <v>0.48760269582271576</v>
      </c>
      <c r="AG5" t="str">
        <f t="shared" si="2"/>
        <v>1</v>
      </c>
      <c r="AH5" s="3" t="str">
        <f t="shared" si="3"/>
        <v>1</v>
      </c>
      <c r="AI5" t="str">
        <f t="shared" si="4"/>
        <v>0.00121466935</v>
      </c>
      <c r="AJ5" t="str">
        <f t="shared" si="5"/>
        <v>1</v>
      </c>
      <c r="AK5" s="6" t="str">
        <f t="shared" si="6"/>
        <v>0.01433806765</v>
      </c>
      <c r="AL5" t="str">
        <f t="shared" si="7"/>
        <v>0.002116145269</v>
      </c>
      <c r="AM5" t="str">
        <f t="shared" si="8"/>
        <v>1.015384615</v>
      </c>
      <c r="AN5" t="str">
        <f t="shared" si="9"/>
        <v>1.002200402</v>
      </c>
      <c r="AO5" s="6" t="str">
        <f>vlookup(Q5,RPI!$C$6:$T$4758,15,FALSE)</f>
        <v>0.5714285714</v>
      </c>
      <c r="AP5" s="8" t="str">
        <f>vlookup(Q5,RPI!$C$6:$T$4758,13,FALSE)</f>
        <v>  0.5576 </v>
      </c>
      <c r="AQ5" s="8" t="str">
        <f>vlookup(Q5,RPI!$C$6:$T$4758,14,FALSE)</f>
        <v>  0.5263 </v>
      </c>
      <c r="AR5" s="6" t="str">
        <f>vlookup(R5,RPI!$C$6:$T$4758,15,FALSE)</f>
        <v>0.5701754386</v>
      </c>
      <c r="AS5" s="8" t="str">
        <f>vlookup(R5,RPI!$C$6:$T$4758,13,FALSE)</f>
        <v>  0.5660 </v>
      </c>
      <c r="AT5" s="8" t="str">
        <f>vlookup(R5,RPI!$C$6:$T$4758,14,FALSE)</f>
        <v>  0.5060 </v>
      </c>
    </row>
    <row r="6" ht="12.75" customHeight="1">
      <c r="A6" s="4">
        <v>2002.0</v>
      </c>
      <c r="B6" s="4">
        <v>4959.0</v>
      </c>
      <c r="C6" s="5">
        <v>37327.0</v>
      </c>
      <c r="D6" s="4">
        <v>291.0</v>
      </c>
      <c r="E6" s="4" t="s">
        <v>62</v>
      </c>
      <c r="F6" s="4">
        <v>96.0</v>
      </c>
      <c r="G6" s="4" t="s">
        <v>47</v>
      </c>
      <c r="H6" s="4">
        <v>11.0</v>
      </c>
      <c r="I6" s="4" t="s">
        <v>63</v>
      </c>
      <c r="J6" s="4">
        <v>91.0</v>
      </c>
      <c r="K6" s="4" t="s">
        <v>49</v>
      </c>
      <c r="L6" s="4" t="s">
        <v>50</v>
      </c>
      <c r="M6" s="4">
        <v>1.0</v>
      </c>
      <c r="N6" s="4">
        <v>0.0</v>
      </c>
      <c r="O6" s="4">
        <v>0.0</v>
      </c>
      <c r="P6" s="4">
        <v>0.0</v>
      </c>
      <c r="Q6" t="str">
        <f t="shared" si="1"/>
        <v>UNLV2002</v>
      </c>
      <c r="R6" t="s">
        <v>64</v>
      </c>
      <c r="S6" t="str">
        <f>vlookup(Q6,RPI!$C$6:$T$4758,16,FALSE)</f>
        <v>0.5605732283</v>
      </c>
      <c r="T6" s="6" t="str">
        <f>VLOOKUP(Q6,RPI!$C$6:$T$4758, 17, FALSE)</f>
        <v>0.5662229458</v>
      </c>
      <c r="U6" s="6" t="str">
        <f>VLOOKUP(Q6,RPI!$C$6:$T$4758, 18, FALSE)</f>
        <v>0.5605732283</v>
      </c>
      <c r="V6">
        <v>0.4668639714901264</v>
      </c>
      <c r="W6">
        <v>0.47383164150127466</v>
      </c>
      <c r="X6">
        <v>0.47702106791482846</v>
      </c>
      <c r="Y6">
        <v>0.4800357312372286</v>
      </c>
      <c r="Z6" s="6" t="str">
        <f>vlookup(R6,RPI!$C$6:$T$4758,16,FALSE)</f>
        <v>0.5168172265</v>
      </c>
      <c r="AA6">
        <v>0.4542274276415507</v>
      </c>
      <c r="AB6">
        <v>0.4575937894301686</v>
      </c>
      <c r="AC6">
        <v>0.46079984827647136</v>
      </c>
      <c r="AD6">
        <v>0.463856788106667</v>
      </c>
      <c r="AE6">
        <v>0.46677477612639917</v>
      </c>
      <c r="AF6">
        <v>0.46956307578969886</v>
      </c>
      <c r="AG6" t="str">
        <f t="shared" si="2"/>
        <v>1</v>
      </c>
      <c r="AH6" s="3" t="str">
        <f t="shared" si="3"/>
        <v>1</v>
      </c>
      <c r="AI6" t="str">
        <f t="shared" si="4"/>
        <v>0.04375600184</v>
      </c>
      <c r="AJ6" t="str">
        <f t="shared" si="5"/>
        <v>5</v>
      </c>
      <c r="AK6" s="6" t="str">
        <f t="shared" si="6"/>
        <v>0.07169033827</v>
      </c>
      <c r="AL6" t="str">
        <f t="shared" si="7"/>
        <v>0.07622984503</v>
      </c>
      <c r="AM6" t="str">
        <f t="shared" si="8"/>
        <v>1.054945055</v>
      </c>
      <c r="AN6" t="str">
        <f t="shared" si="9"/>
        <v>1.084664364</v>
      </c>
      <c r="AO6" s="6" t="str">
        <f>vlookup(Q6,RPI!$C$6:$T$4758,15,FALSE)</f>
        <v>0.6440677966</v>
      </c>
      <c r="AP6" s="8" t="str">
        <f>vlookup(Q6,RPI!$C$6:$T$4758,13,FALSE)</f>
        <v>  0.5316 </v>
      </c>
      <c r="AQ6" s="8" t="str">
        <f>vlookup(Q6,RPI!$C$6:$T$4758,14,FALSE)</f>
        <v>  0.5350 </v>
      </c>
      <c r="AR6" s="6" t="str">
        <f>vlookup(R6,RPI!$C$6:$T$4758,15,FALSE)</f>
        <v>0.4482758621</v>
      </c>
      <c r="AS6" s="8" t="str">
        <f>vlookup(R6,RPI!$C$6:$T$4758,13,FALSE)</f>
        <v>  0.5468 </v>
      </c>
      <c r="AT6" s="8" t="str">
        <f>vlookup(R6,RPI!$C$6:$T$4758,14,FALSE)</f>
        <v>  0.5253 </v>
      </c>
      <c r="AW6" s="10" t="s">
        <v>65</v>
      </c>
      <c r="AX6" s="10" t="s">
        <v>66</v>
      </c>
      <c r="AY6" s="10" t="s">
        <v>67</v>
      </c>
      <c r="AZ6" s="10" t="s">
        <v>68</v>
      </c>
      <c r="BA6" s="10" t="s">
        <v>69</v>
      </c>
    </row>
    <row r="7" ht="12.75" customHeight="1">
      <c r="A7" s="4">
        <v>2002.0</v>
      </c>
      <c r="B7" s="4">
        <v>4960.0</v>
      </c>
      <c r="C7" s="5">
        <v>37327.0</v>
      </c>
      <c r="D7" s="4">
        <v>296.0</v>
      </c>
      <c r="E7" s="4" t="s">
        <v>70</v>
      </c>
      <c r="F7" s="4">
        <v>69.0</v>
      </c>
      <c r="G7" s="4" t="s">
        <v>47</v>
      </c>
      <c r="H7" s="4">
        <v>169.0</v>
      </c>
      <c r="I7" s="4" t="s">
        <v>71</v>
      </c>
      <c r="J7" s="4">
        <v>77.0</v>
      </c>
      <c r="K7" s="4" t="s">
        <v>49</v>
      </c>
      <c r="L7" s="4" t="s">
        <v>50</v>
      </c>
      <c r="M7" s="4">
        <v>1.0</v>
      </c>
      <c r="N7" s="4">
        <v>0.0</v>
      </c>
      <c r="O7" s="4">
        <v>0.0</v>
      </c>
      <c r="P7" s="4">
        <v>0.0</v>
      </c>
      <c r="Q7" t="str">
        <f t="shared" si="1"/>
        <v>Utah St.2002</v>
      </c>
      <c r="R7" t="s">
        <v>72</v>
      </c>
      <c r="S7" t="str">
        <f>vlookup(Q7,RPI!$C$6:$T$4758,16,FALSE)</f>
        <v>0.5708497963</v>
      </c>
      <c r="T7" s="6" t="str">
        <f>VLOOKUP(Q7,RPI!$C$6:$T$4758, 17, FALSE)</f>
        <v>0.5645049687</v>
      </c>
      <c r="U7" s="6" t="str">
        <f>VLOOKUP(Q7,RPI!$C$6:$T$4758, 18, FALSE)</f>
        <v>0.5708497963</v>
      </c>
      <c r="V7">
        <v>0.469849796295166</v>
      </c>
      <c r="W7">
        <v>0.4719651809105506</v>
      </c>
      <c r="X7">
        <v>0.4729630038423358</v>
      </c>
      <c r="Y7">
        <v>0.4739238703692401</v>
      </c>
      <c r="Z7" s="6" t="str">
        <f>vlookup(R7,RPI!$C$6:$T$4758,16,FALSE)</f>
        <v>0.5248358019</v>
      </c>
      <c r="AA7">
        <v>0.4457398765965512</v>
      </c>
      <c r="AB7">
        <v>0.44625738375356505</v>
      </c>
      <c r="AC7">
        <v>0.44676843551984696</v>
      </c>
      <c r="AD7">
        <v>0.4472731519336543</v>
      </c>
      <c r="AE7">
        <v>0.4477716500754229</v>
      </c>
      <c r="AF7">
        <v>0.4482640441583127</v>
      </c>
      <c r="AG7" t="str">
        <f t="shared" si="2"/>
        <v>0</v>
      </c>
      <c r="AH7" s="3" t="str">
        <f t="shared" si="3"/>
        <v>0</v>
      </c>
      <c r="AI7" t="str">
        <f t="shared" si="4"/>
        <v>0.0460139944</v>
      </c>
      <c r="AJ7" t="str">
        <f t="shared" si="5"/>
        <v>-8</v>
      </c>
      <c r="AK7" s="6" t="str">
        <f t="shared" si="6"/>
        <v>-0.1147045412</v>
      </c>
      <c r="AL7" t="str">
        <f t="shared" si="7"/>
        <v>0.08016362361</v>
      </c>
      <c r="AM7" t="str">
        <f t="shared" si="8"/>
        <v>0.8961038961</v>
      </c>
      <c r="AN7" t="str">
        <f t="shared" si="9"/>
        <v>1.087673124</v>
      </c>
      <c r="AO7" s="6" t="str">
        <f>vlookup(Q7,RPI!$C$6:$T$4758,15,FALSE)</f>
        <v>0.784</v>
      </c>
      <c r="AP7" s="8" t="str">
        <f>vlookup(Q7,RPI!$C$6:$T$4758,13,FALSE)</f>
        <v>  0.5033 </v>
      </c>
      <c r="AQ7" s="8" t="str">
        <f>vlookup(Q7,RPI!$C$6:$T$4758,14,FALSE)</f>
        <v>  0.4929 </v>
      </c>
      <c r="AR7" s="6" t="str">
        <f>vlookup(R7,RPI!$C$6:$T$4758,15,FALSE)</f>
        <v>0.6532258065</v>
      </c>
      <c r="AS7" s="8" t="str">
        <f>vlookup(R7,RPI!$C$6:$T$4758,13,FALSE)</f>
        <v>  0.4815 </v>
      </c>
      <c r="AT7" s="8" t="str">
        <f>vlookup(R7,RPI!$C$6:$T$4758,14,FALSE)</f>
        <v>  0.4831 </v>
      </c>
      <c r="AV7" s="3" t="s">
        <v>73</v>
      </c>
      <c r="AW7" t="str">
        <f>(sum(AG2:AG1699)/1698)</f>
        <v>0.6313309776</v>
      </c>
      <c r="AX7" t="str">
        <f>CORREL(AI2:AI1698, AJ2:AJ1698)</f>
        <v>0.3833676767</v>
      </c>
      <c r="AY7" t="str">
        <f>CORREL(AI2:AI1699, AK2:AK1699)</f>
        <v>0.3834735836</v>
      </c>
      <c r="AZ7" t="str">
        <f>correl(AK2:AK1699, AL2:AL1699)</f>
        <v>0.3834735836</v>
      </c>
      <c r="BA7" t="str">
        <f>correl(AM2:AM1699,AN2:AN1699)</f>
        <v>0.393217649</v>
      </c>
    </row>
    <row r="8" ht="12.75" customHeight="1">
      <c r="A8" s="4">
        <v>2002.0</v>
      </c>
      <c r="B8" s="4">
        <v>4961.0</v>
      </c>
      <c r="C8" s="5">
        <v>37328.0</v>
      </c>
      <c r="D8" s="4">
        <v>65.0</v>
      </c>
      <c r="E8" s="4" t="s">
        <v>74</v>
      </c>
      <c r="F8" s="4">
        <v>80.0</v>
      </c>
      <c r="G8" s="4" t="s">
        <v>47</v>
      </c>
      <c r="H8" s="4">
        <v>70.0</v>
      </c>
      <c r="I8" s="4" t="s">
        <v>75</v>
      </c>
      <c r="J8" s="4">
        <v>69.0</v>
      </c>
      <c r="K8" s="4" t="s">
        <v>49</v>
      </c>
      <c r="L8" s="4" t="s">
        <v>50</v>
      </c>
      <c r="M8" s="4">
        <v>1.0</v>
      </c>
      <c r="N8" s="4">
        <v>0.0</v>
      </c>
      <c r="O8" s="4">
        <v>0.0</v>
      </c>
      <c r="P8" s="4">
        <v>0.0</v>
      </c>
      <c r="Q8" t="str">
        <f t="shared" si="1"/>
        <v>Dayton2002</v>
      </c>
      <c r="R8" t="s">
        <v>76</v>
      </c>
      <c r="S8" t="str">
        <f>vlookup(Q8,RPI!$C$6:$T$4758,16,FALSE)</f>
        <v>0.5595767746</v>
      </c>
      <c r="T8" s="6" t="str">
        <f>VLOOKUP(Q8,RPI!$C$6:$T$4758, 17, FALSE)</f>
        <v>0.5608588258</v>
      </c>
      <c r="U8" s="6" t="str">
        <f>VLOOKUP(Q8,RPI!$C$6:$T$4758, 18, FALSE)</f>
        <v>0.5595767746</v>
      </c>
      <c r="V8">
        <v>0.47507451211704926</v>
      </c>
      <c r="W8">
        <v>0.47862612144002376</v>
      </c>
      <c r="X8">
        <v>0.48030327028698394</v>
      </c>
      <c r="Y8">
        <v>0.48191943190314557</v>
      </c>
      <c r="Z8" s="6" t="str">
        <f>vlookup(R8,RPI!$C$6:$T$4758,16,FALSE)</f>
        <v>0.5539727509</v>
      </c>
      <c r="AA8">
        <v>0.47148640381479723</v>
      </c>
      <c r="AB8">
        <v>0.4717632689630124</v>
      </c>
      <c r="AC8">
        <v>0.4720287914049692</v>
      </c>
      <c r="AD8">
        <v>0.4722836541868474</v>
      </c>
      <c r="AE8">
        <v>0.4725284865909058</v>
      </c>
      <c r="AF8">
        <v>0.47276386932322856</v>
      </c>
      <c r="AG8" t="str">
        <f t="shared" si="2"/>
        <v>1</v>
      </c>
      <c r="AH8" s="3" t="str">
        <f t="shared" si="3"/>
        <v>1</v>
      </c>
      <c r="AI8" t="str">
        <f t="shared" si="4"/>
        <v>0.005604023658</v>
      </c>
      <c r="AJ8" t="str">
        <f t="shared" si="5"/>
        <v>11</v>
      </c>
      <c r="AK8" s="6" t="str">
        <f t="shared" si="6"/>
        <v>0.1577187442</v>
      </c>
      <c r="AL8" t="str">
        <f t="shared" si="7"/>
        <v>0.009763091623</v>
      </c>
      <c r="AM8" t="str">
        <f t="shared" si="8"/>
        <v>1.15942029</v>
      </c>
      <c r="AN8" t="str">
        <f t="shared" si="9"/>
        <v>1.010116064</v>
      </c>
      <c r="AO8" s="6" t="str">
        <f>vlookup(Q8,RPI!$C$6:$T$4758,15,FALSE)</f>
        <v>0.6615384615</v>
      </c>
      <c r="AP8" s="8" t="str">
        <f>vlookup(Q8,RPI!$C$6:$T$4758,13,FALSE)</f>
        <v>  0.5214 </v>
      </c>
      <c r="AQ8" s="8" t="str">
        <f>vlookup(Q8,RPI!$C$6:$T$4758,14,FALSE)</f>
        <v>  0.5339 </v>
      </c>
      <c r="AR8" s="6" t="str">
        <f>vlookup(R8,RPI!$C$6:$T$4758,15,FALSE)</f>
        <v>0.640625</v>
      </c>
      <c r="AS8" s="8" t="str">
        <f>vlookup(R8,RPI!$C$6:$T$4758,13,FALSE)</f>
        <v>  0.5434 </v>
      </c>
      <c r="AT8" s="8" t="str">
        <f>vlookup(R8,RPI!$C$6:$T$4758,14,FALSE)</f>
        <v>  0.4884 </v>
      </c>
      <c r="AV8" s="3" t="s">
        <v>77</v>
      </c>
      <c r="AX8" s="11">
        <v>1.5207459033914</v>
      </c>
      <c r="AY8" s="11">
        <v>1.5207459033914</v>
      </c>
      <c r="AZ8" s="11">
        <v>1.52105501504723</v>
      </c>
      <c r="BA8" s="11">
        <v>1.45665267854741</v>
      </c>
    </row>
    <row r="9" ht="12.75" customHeight="1">
      <c r="A9" s="4">
        <v>2002.0</v>
      </c>
      <c r="B9" s="4">
        <v>4962.0</v>
      </c>
      <c r="C9" s="5">
        <v>37328.0</v>
      </c>
      <c r="D9" s="4">
        <v>91.0</v>
      </c>
      <c r="E9" s="4" t="s">
        <v>78</v>
      </c>
      <c r="F9" s="4">
        <v>75.0</v>
      </c>
      <c r="G9" s="4" t="s">
        <v>47</v>
      </c>
      <c r="H9" s="4">
        <v>264.0</v>
      </c>
      <c r="I9" s="4" t="s">
        <v>79</v>
      </c>
      <c r="J9" s="4">
        <v>81.0</v>
      </c>
      <c r="K9" s="4" t="s">
        <v>49</v>
      </c>
      <c r="L9" s="4" t="s">
        <v>50</v>
      </c>
      <c r="M9" s="4">
        <v>1.0</v>
      </c>
      <c r="N9" s="4">
        <v>0.0</v>
      </c>
      <c r="O9" s="4">
        <v>0.0</v>
      </c>
      <c r="P9" s="4">
        <v>0.0</v>
      </c>
      <c r="Q9" t="str">
        <f t="shared" si="1"/>
        <v>Fresno St.2002</v>
      </c>
      <c r="R9" t="s">
        <v>80</v>
      </c>
      <c r="S9" t="str">
        <f>vlookup(Q9,RPI!$C$6:$T$4758,16,FALSE)</f>
        <v>0.5534288927</v>
      </c>
      <c r="T9" s="6" t="str">
        <f>VLOOKUP(Q9,RPI!$C$6:$T$4758, 17, FALSE)</f>
        <v>0.555759895</v>
      </c>
      <c r="U9" s="6" t="str">
        <f>VLOOKUP(Q9,RPI!$C$6:$T$4758, 18, FALSE)</f>
        <v>0.5534288927</v>
      </c>
      <c r="V9">
        <v>0.48040457188555624</v>
      </c>
      <c r="W9">
        <v>0.48379665100391717</v>
      </c>
      <c r="X9">
        <v>0.48539909640682183</v>
      </c>
      <c r="Y9">
        <v>0.48694365379845567</v>
      </c>
      <c r="Z9" s="6" t="str">
        <f>vlookup(R9,RPI!$C$6:$T$4758,16,FALSE)</f>
        <v>0.5409535343</v>
      </c>
      <c r="AA9">
        <v>0.4825360258721342</v>
      </c>
      <c r="AB9">
        <v>0.48387946021556855</v>
      </c>
      <c r="AC9">
        <v>0.48519629189873686</v>
      </c>
      <c r="AD9">
        <v>0.4864873033528234</v>
      </c>
      <c r="AE9">
        <v>0.4877532466233355</v>
      </c>
      <c r="AF9">
        <v>0.4889948448309531</v>
      </c>
      <c r="AG9" t="str">
        <f t="shared" si="2"/>
        <v>0</v>
      </c>
      <c r="AH9" s="3" t="str">
        <f t="shared" si="3"/>
        <v>0</v>
      </c>
      <c r="AI9" t="str">
        <f t="shared" si="4"/>
        <v>0.01247535841</v>
      </c>
      <c r="AJ9" t="str">
        <f t="shared" si="5"/>
        <v>-6</v>
      </c>
      <c r="AK9" s="6" t="str">
        <f t="shared" si="6"/>
        <v>-0.08602840592</v>
      </c>
      <c r="AL9" t="str">
        <f t="shared" si="7"/>
        <v>0.02173403872</v>
      </c>
      <c r="AM9" t="str">
        <f t="shared" si="8"/>
        <v>0.9259259259</v>
      </c>
      <c r="AN9" t="str">
        <f t="shared" si="9"/>
        <v>1.023061793</v>
      </c>
      <c r="AO9" s="6" t="str">
        <f>vlookup(Q9,RPI!$C$6:$T$4758,15,FALSE)</f>
        <v>0.5664335664</v>
      </c>
      <c r="AP9" s="8" t="str">
        <f>vlookup(Q9,RPI!$C$6:$T$4758,13,FALSE)</f>
        <v>  0.5632 </v>
      </c>
      <c r="AQ9" s="8" t="str">
        <f>vlookup(Q9,RPI!$C$6:$T$4758,14,FALSE)</f>
        <v>  0.5208 </v>
      </c>
      <c r="AR9" s="6" t="str">
        <f>vlookup(R9,RPI!$C$6:$T$4758,15,FALSE)</f>
        <v>0.4962962963</v>
      </c>
      <c r="AS9" s="8" t="str">
        <f>vlookup(R9,RPI!$C$6:$T$4758,13,FALSE)</f>
        <v>  0.5596 </v>
      </c>
      <c r="AT9" s="8" t="str">
        <f>vlookup(R9,RPI!$C$6:$T$4758,14,FALSE)</f>
        <v>  0.5482 </v>
      </c>
      <c r="AV9" s="3" t="s">
        <v>81</v>
      </c>
      <c r="AX9">
        <v>0.4144287365270308</v>
      </c>
      <c r="AY9">
        <v>0.414563962468986</v>
      </c>
      <c r="AZ9">
        <v>0.41456396069027346</v>
      </c>
      <c r="BA9">
        <v>0.4219710983732264</v>
      </c>
    </row>
    <row r="10" ht="12.75" customHeight="1">
      <c r="A10" s="4">
        <v>2002.0</v>
      </c>
      <c r="B10" s="4">
        <v>4963.0</v>
      </c>
      <c r="C10" s="5">
        <v>37328.0</v>
      </c>
      <c r="D10" s="4">
        <v>120.0</v>
      </c>
      <c r="E10" s="4" t="s">
        <v>82</v>
      </c>
      <c r="F10" s="4">
        <v>61.0</v>
      </c>
      <c r="G10" s="4" t="s">
        <v>47</v>
      </c>
      <c r="H10" s="4">
        <v>145.0</v>
      </c>
      <c r="I10" s="4" t="s">
        <v>83</v>
      </c>
      <c r="J10" s="4">
        <v>63.0</v>
      </c>
      <c r="K10" s="4" t="s">
        <v>49</v>
      </c>
      <c r="L10" s="4" t="s">
        <v>50</v>
      </c>
      <c r="M10" s="4">
        <v>1.0</v>
      </c>
      <c r="N10" s="4">
        <v>0.0</v>
      </c>
      <c r="O10" s="4">
        <v>0.0</v>
      </c>
      <c r="P10" s="4">
        <v>0.0</v>
      </c>
      <c r="Q10" t="str">
        <f t="shared" si="1"/>
        <v>Iowa2002</v>
      </c>
      <c r="R10" t="s">
        <v>84</v>
      </c>
      <c r="S10" t="str">
        <f>vlookup(Q10,RPI!$C$6:$T$4758,16,FALSE)</f>
        <v>0.5488066735</v>
      </c>
      <c r="T10" s="6" t="str">
        <f>VLOOKUP(Q10,RPI!$C$6:$T$4758, 17, FALSE)</f>
        <v>0.5543213793</v>
      </c>
      <c r="U10" s="6" t="str">
        <f>VLOOKUP(Q10,RPI!$C$6:$T$4758, 18, FALSE)</f>
        <v>0.5488066735</v>
      </c>
      <c r="V10">
        <v>0.47890121127877916</v>
      </c>
      <c r="W10">
        <v>0.4848301660449432</v>
      </c>
      <c r="X10">
        <v>0.48753216365973157</v>
      </c>
      <c r="Y10">
        <v>0.4900792406692875</v>
      </c>
      <c r="Z10" s="6" t="str">
        <f>vlookup(R10,RPI!$C$6:$T$4758,16,FALSE)</f>
        <v>0.5429373677</v>
      </c>
      <c r="AA10">
        <v>0.47757443605047284</v>
      </c>
      <c r="AB10">
        <v>0.48094475339716813</v>
      </c>
      <c r="AC10">
        <v>0.4841468783234909</v>
      </c>
      <c r="AD10">
        <v>0.48719309454553583</v>
      </c>
      <c r="AE10">
        <v>0.4900945180403903</v>
      </c>
      <c r="AF10">
        <v>0.4928612325872694</v>
      </c>
      <c r="AG10" t="str">
        <f t="shared" si="2"/>
        <v>0</v>
      </c>
      <c r="AH10" s="3" t="str">
        <f t="shared" si="3"/>
        <v>0</v>
      </c>
      <c r="AI10" t="str">
        <f t="shared" si="4"/>
        <v>0.005869305771</v>
      </c>
      <c r="AJ10" t="str">
        <f t="shared" si="5"/>
        <v>-2</v>
      </c>
      <c r="AK10" s="6" t="str">
        <f t="shared" si="6"/>
        <v>-0.02867613531</v>
      </c>
      <c r="AL10" t="str">
        <f t="shared" si="7"/>
        <v>0.01022525483</v>
      </c>
      <c r="AM10" t="str">
        <f t="shared" si="8"/>
        <v>0.9682539683</v>
      </c>
      <c r="AN10" t="str">
        <f t="shared" si="9"/>
        <v>1.010810281</v>
      </c>
      <c r="AO10" s="6" t="str">
        <f>vlookup(Q10,RPI!$C$6:$T$4758,15,FALSE)</f>
        <v>0.5367647059</v>
      </c>
      <c r="AP10" s="8" t="str">
        <f>vlookup(Q10,RPI!$C$6:$T$4758,13,FALSE)</f>
        <v>  0.5676 </v>
      </c>
      <c r="AQ10" s="8" t="str">
        <f>vlookup(Q10,RPI!$C$6:$T$4758,14,FALSE)</f>
        <v>  0.5232 </v>
      </c>
      <c r="AR10" s="6" t="str">
        <f>vlookup(R10,RPI!$C$6:$T$4758,15,FALSE)</f>
        <v>0.503875969</v>
      </c>
      <c r="AS10" s="8" t="str">
        <f>vlookup(R10,RPI!$C$6:$T$4758,13,FALSE)</f>
        <v>  0.5651 </v>
      </c>
      <c r="AT10" s="8" t="str">
        <f>vlookup(R10,RPI!$C$6:$T$4758,14,FALSE)</f>
        <v>  0.5377 </v>
      </c>
    </row>
    <row r="11" ht="12.75" customHeight="1">
      <c r="A11" s="4">
        <v>2002.0</v>
      </c>
      <c r="B11" s="4">
        <v>4964.0</v>
      </c>
      <c r="C11" s="5">
        <v>37328.0</v>
      </c>
      <c r="D11" s="4">
        <v>140.0</v>
      </c>
      <c r="E11" s="4" t="s">
        <v>85</v>
      </c>
      <c r="F11" s="4">
        <v>83.0</v>
      </c>
      <c r="G11" s="4" t="s">
        <v>47</v>
      </c>
      <c r="H11" s="4">
        <v>285.0</v>
      </c>
      <c r="I11" s="4" t="s">
        <v>86</v>
      </c>
      <c r="J11" s="4">
        <v>63.0</v>
      </c>
      <c r="K11" s="4" t="s">
        <v>49</v>
      </c>
      <c r="L11" s="4" t="s">
        <v>50</v>
      </c>
      <c r="M11" s="4">
        <v>1.0</v>
      </c>
      <c r="N11" s="4">
        <v>0.0</v>
      </c>
      <c r="O11" s="4">
        <v>0.0</v>
      </c>
      <c r="P11" s="4">
        <v>0.0</v>
      </c>
      <c r="Q11" t="str">
        <f t="shared" si="1"/>
        <v>Louisiana Tech2002</v>
      </c>
      <c r="R11" t="s">
        <v>87</v>
      </c>
      <c r="S11" t="str">
        <f>vlookup(Q11,RPI!$C$6:$T$4758,16,FALSE)</f>
        <v>0.5687336425</v>
      </c>
      <c r="T11" s="6" t="str">
        <f>VLOOKUP(Q11,RPI!$C$6:$T$4758, 17, FALSE)</f>
        <v>0.5582349549</v>
      </c>
      <c r="U11" s="6" t="str">
        <f>VLOOKUP(Q11,RPI!$C$6:$T$4758, 18, FALSE)</f>
        <v>0.5687336425</v>
      </c>
      <c r="V11">
        <v>0.4798035823247012</v>
      </c>
      <c r="W11">
        <v>0.478440875079641</v>
      </c>
      <c r="X11">
        <v>0.4777751847587783</v>
      </c>
      <c r="Y11">
        <v>0.47711961900553324</v>
      </c>
      <c r="Z11" s="6" t="str">
        <f>vlookup(R11,RPI!$C$6:$T$4758,16,FALSE)</f>
        <v>0.5447264202</v>
      </c>
      <c r="AA11">
        <v>0.45834519983606137</v>
      </c>
      <c r="AB11">
        <v>0.45933840191957864</v>
      </c>
      <c r="AC11">
        <v>0.4602833512702934</v>
      </c>
      <c r="AD11">
        <v>0.46118348088895855</v>
      </c>
      <c r="AE11">
        <v>0.46204190566042674</v>
      </c>
      <c r="AF11">
        <v>0.4628614583667719</v>
      </c>
      <c r="AG11" t="str">
        <f t="shared" si="2"/>
        <v>1</v>
      </c>
      <c r="AH11" s="3" t="str">
        <f t="shared" si="3"/>
        <v>1</v>
      </c>
      <c r="AI11" t="str">
        <f t="shared" si="4"/>
        <v>0.02400722237</v>
      </c>
      <c r="AJ11" t="str">
        <f t="shared" si="5"/>
        <v>20</v>
      </c>
      <c r="AK11" s="6" t="str">
        <f t="shared" si="6"/>
        <v>0.2867613531</v>
      </c>
      <c r="AL11" t="str">
        <f t="shared" si="7"/>
        <v>0.04182436156</v>
      </c>
      <c r="AM11" t="str">
        <f t="shared" si="8"/>
        <v>1.317460317</v>
      </c>
      <c r="AN11" t="str">
        <f t="shared" si="9"/>
        <v>1.044072073</v>
      </c>
      <c r="AO11" s="6" t="str">
        <f>vlookup(Q11,RPI!$C$6:$T$4758,15,FALSE)</f>
        <v>0.7086614173</v>
      </c>
      <c r="AP11" s="8" t="str">
        <f>vlookup(Q11,RPI!$C$6:$T$4758,13,FALSE)</f>
        <v>  0.5214 </v>
      </c>
      <c r="AQ11" s="8" t="str">
        <f>vlookup(Q11,RPI!$C$6:$T$4758,14,FALSE)</f>
        <v>  0.5234 </v>
      </c>
      <c r="AR11" s="6" t="str">
        <f>vlookup(R11,RPI!$C$6:$T$4758,15,FALSE)</f>
        <v>0.6859504132</v>
      </c>
      <c r="AS11" s="8" t="str">
        <f>vlookup(R11,RPI!$C$6:$T$4758,13,FALSE)</f>
        <v>  0.5046 </v>
      </c>
      <c r="AT11" s="8" t="str">
        <f>vlookup(R11,RPI!$C$6:$T$4758,14,FALSE)</f>
        <v>  0.4837 </v>
      </c>
    </row>
    <row r="12" ht="12.75" customHeight="1">
      <c r="A12" s="4">
        <v>2002.0</v>
      </c>
      <c r="B12" s="4">
        <v>4965.0</v>
      </c>
      <c r="C12" s="5">
        <v>37328.0</v>
      </c>
      <c r="D12" s="4">
        <v>161.0</v>
      </c>
      <c r="E12" s="4" t="s">
        <v>88</v>
      </c>
      <c r="F12" s="4">
        <v>96.0</v>
      </c>
      <c r="G12" s="4" t="s">
        <v>47</v>
      </c>
      <c r="H12" s="4">
        <v>184.0</v>
      </c>
      <c r="I12" s="4" t="s">
        <v>89</v>
      </c>
      <c r="J12" s="4">
        <v>62.0</v>
      </c>
      <c r="K12" s="4" t="s">
        <v>49</v>
      </c>
      <c r="L12" s="4" t="s">
        <v>50</v>
      </c>
      <c r="M12" s="4">
        <v>1.0</v>
      </c>
      <c r="N12" s="4">
        <v>0.0</v>
      </c>
      <c r="O12" s="4">
        <v>0.0</v>
      </c>
      <c r="P12" s="4">
        <v>0.0</v>
      </c>
      <c r="Q12" t="str">
        <f t="shared" si="1"/>
        <v>Minnesota2002</v>
      </c>
      <c r="R12" t="s">
        <v>90</v>
      </c>
      <c r="S12" t="str">
        <f>vlookup(Q12,RPI!$C$6:$T$4758,16,FALSE)</f>
        <v>0.5503867456</v>
      </c>
      <c r="T12" s="6" t="str">
        <f>VLOOKUP(Q12,RPI!$C$6:$T$4758, 17, FALSE)</f>
        <v>0.555634122</v>
      </c>
      <c r="U12" s="6" t="str">
        <f>VLOOKUP(Q12,RPI!$C$6:$T$4758, 18, FALSE)</f>
        <v>0.5503867456</v>
      </c>
      <c r="V12">
        <v>0.47093806792165815</v>
      </c>
      <c r="W12">
        <v>0.47704356286710903</v>
      </c>
      <c r="X12">
        <v>0.47983711479969743</v>
      </c>
      <c r="Y12">
        <v>0.4824768932314094</v>
      </c>
      <c r="Z12" s="6" t="str">
        <f>vlookup(R12,RPI!$C$6:$T$4758,16,FALSE)</f>
        <v>0.5396231375</v>
      </c>
      <c r="AA12">
        <v>0.4673889575913401</v>
      </c>
      <c r="AB12">
        <v>0.4717301609424444</v>
      </c>
      <c r="AC12">
        <v>0.4758279323299354</v>
      </c>
      <c r="AD12">
        <v>0.4797021889144724</v>
      </c>
      <c r="AE12">
        <v>0.4833707327600074</v>
      </c>
      <c r="AF12">
        <v>0.4868495243376699</v>
      </c>
      <c r="AG12" t="str">
        <f t="shared" si="2"/>
        <v>1</v>
      </c>
      <c r="AH12" s="3" t="str">
        <f t="shared" si="3"/>
        <v>1</v>
      </c>
      <c r="AI12" t="str">
        <f t="shared" si="4"/>
        <v>0.01076360811</v>
      </c>
      <c r="AJ12" t="str">
        <f t="shared" si="5"/>
        <v>34</v>
      </c>
      <c r="AK12" s="6" t="str">
        <f t="shared" si="6"/>
        <v>0.4874943002</v>
      </c>
      <c r="AL12" t="str">
        <f t="shared" si="7"/>
        <v>0.01875190017</v>
      </c>
      <c r="AM12" t="str">
        <f t="shared" si="8"/>
        <v>1.548387097</v>
      </c>
      <c r="AN12" t="str">
        <f t="shared" si="9"/>
        <v>1.019946528</v>
      </c>
      <c r="AO12" s="6" t="str">
        <f>vlookup(Q12,RPI!$C$6:$T$4758,15,FALSE)</f>
        <v>0.5652173913</v>
      </c>
      <c r="AP12" s="8" t="str">
        <f>vlookup(Q12,RPI!$C$6:$T$4758,13,FALSE)</f>
        <v>  0.5499 </v>
      </c>
      <c r="AQ12" s="8" t="str">
        <f>vlookup(Q12,RPI!$C$6:$T$4758,14,FALSE)</f>
        <v>  0.5365 </v>
      </c>
      <c r="AR12" s="6" t="str">
        <f>vlookup(R12,RPI!$C$6:$T$4758,15,FALSE)</f>
        <v>0.4869565217</v>
      </c>
      <c r="AS12" s="8" t="str">
        <f>vlookup(R12,RPI!$C$6:$T$4758,13,FALSE)</f>
        <v>  0.5829 </v>
      </c>
      <c r="AT12" s="8" t="str">
        <f>vlookup(R12,RPI!$C$6:$T$4758,14,FALSE)</f>
        <v>  0.5057 </v>
      </c>
      <c r="AV12" t="str">
        <f>correl(T2:T1699,U2:U1699)</f>
        <v>0.992798705</v>
      </c>
    </row>
    <row r="13" ht="12.75" customHeight="1">
      <c r="A13" s="4">
        <v>2002.0</v>
      </c>
      <c r="B13" s="4">
        <v>4966.0</v>
      </c>
      <c r="C13" s="5">
        <v>37328.0</v>
      </c>
      <c r="D13" s="4">
        <v>222.0</v>
      </c>
      <c r="E13" s="4" t="s">
        <v>91</v>
      </c>
      <c r="F13" s="4">
        <v>74.0</v>
      </c>
      <c r="G13" s="4" t="s">
        <v>47</v>
      </c>
      <c r="H13" s="4">
        <v>310.0</v>
      </c>
      <c r="I13" s="4" t="s">
        <v>92</v>
      </c>
      <c r="J13" s="4">
        <v>67.0</v>
      </c>
      <c r="K13" s="4" t="s">
        <v>49</v>
      </c>
      <c r="L13" s="4" t="s">
        <v>50</v>
      </c>
      <c r="M13" s="4">
        <v>1.0</v>
      </c>
      <c r="N13" s="4">
        <v>0.0</v>
      </c>
      <c r="O13" s="4">
        <v>0.0</v>
      </c>
      <c r="P13" s="4">
        <v>0.0</v>
      </c>
      <c r="Q13" t="str">
        <f t="shared" si="1"/>
        <v>Richmond2002</v>
      </c>
      <c r="R13" t="s">
        <v>93</v>
      </c>
      <c r="S13" t="str">
        <f>vlookup(Q13,RPI!$C$6:$T$4758,16,FALSE)</f>
        <v>0.556054272</v>
      </c>
      <c r="T13" s="6" t="str">
        <f>VLOOKUP(Q13,RPI!$C$6:$T$4758, 17, FALSE)</f>
        <v>0.5541539341</v>
      </c>
      <c r="U13" s="6" t="str">
        <f>VLOOKUP(Q13,RPI!$C$6:$T$4758, 18, FALSE)</f>
        <v>0.556054272</v>
      </c>
      <c r="V13">
        <v>0.4852618886665864</v>
      </c>
      <c r="W13">
        <v>0.4862324483560073</v>
      </c>
      <c r="X13">
        <v>0.48670234961408965</v>
      </c>
      <c r="Y13">
        <v>0.4871624271524908</v>
      </c>
      <c r="Z13" s="6" t="str">
        <f>vlookup(R13,RPI!$C$6:$T$4758,16,FALSE)</f>
        <v>0.5320790647</v>
      </c>
      <c r="AA13">
        <v>0.43633567888547875</v>
      </c>
      <c r="AB13">
        <v>0.43627789100552344</v>
      </c>
      <c r="AC13">
        <v>0.4362220920009777</v>
      </c>
      <c r="AD13">
        <v>0.43616818093267595</v>
      </c>
      <c r="AE13">
        <v>0.4361160635782919</v>
      </c>
      <c r="AF13">
        <v>0.4360656518827785</v>
      </c>
      <c r="AG13" t="str">
        <f t="shared" si="2"/>
        <v>1</v>
      </c>
      <c r="AH13" s="3" t="str">
        <f t="shared" si="3"/>
        <v>1</v>
      </c>
      <c r="AI13" t="str">
        <f t="shared" si="4"/>
        <v>0.02397520726</v>
      </c>
      <c r="AJ13" t="str">
        <f t="shared" si="5"/>
        <v>7</v>
      </c>
      <c r="AK13" s="6" t="str">
        <f t="shared" si="6"/>
        <v>0.1003664736</v>
      </c>
      <c r="AL13" t="str">
        <f t="shared" si="7"/>
        <v>0.04176858618</v>
      </c>
      <c r="AM13" t="str">
        <f t="shared" si="8"/>
        <v>1.104477612</v>
      </c>
      <c r="AN13" t="str">
        <f t="shared" si="9"/>
        <v>1.045059482</v>
      </c>
      <c r="AO13" s="6" t="str">
        <f>vlookup(Q13,RPI!$C$6:$T$4758,15,FALSE)</f>
        <v>0.6013513514</v>
      </c>
      <c r="AP13" s="8" t="str">
        <f>vlookup(Q13,RPI!$C$6:$T$4758,13,FALSE)</f>
        <v>  0.5452 </v>
      </c>
      <c r="AQ13" s="8" t="str">
        <f>vlookup(Q13,RPI!$C$6:$T$4758,14,FALSE)</f>
        <v>  0.5325 </v>
      </c>
      <c r="AR13" s="6" t="str">
        <f>vlookup(R13,RPI!$C$6:$T$4758,15,FALSE)</f>
        <v>0.7295081967</v>
      </c>
      <c r="AS13" s="8" t="str">
        <f>vlookup(R13,RPI!$C$6:$T$4758,13,FALSE)</f>
        <v>  0.4637 </v>
      </c>
      <c r="AT13" s="8" t="str">
        <f>vlookup(R13,RPI!$C$6:$T$4758,14,FALSE)</f>
        <v>  0.4714 </v>
      </c>
    </row>
    <row r="14" ht="12.75" customHeight="1">
      <c r="A14" s="4">
        <v>2002.0</v>
      </c>
      <c r="B14" s="4">
        <v>4967.0</v>
      </c>
      <c r="C14" s="5">
        <v>37328.0</v>
      </c>
      <c r="D14" s="4">
        <v>261.0</v>
      </c>
      <c r="E14" s="4" t="s">
        <v>94</v>
      </c>
      <c r="F14" s="4">
        <v>76.0</v>
      </c>
      <c r="G14" s="4" t="s">
        <v>47</v>
      </c>
      <c r="H14" s="4">
        <v>250.0</v>
      </c>
      <c r="I14" s="4" t="s">
        <v>95</v>
      </c>
      <c r="J14" s="4">
        <v>66.0</v>
      </c>
      <c r="K14" s="4" t="s">
        <v>49</v>
      </c>
      <c r="L14" s="4" t="s">
        <v>50</v>
      </c>
      <c r="M14" s="4">
        <v>1.0</v>
      </c>
      <c r="N14" s="4">
        <v>0.0</v>
      </c>
      <c r="O14" s="4">
        <v>0.0</v>
      </c>
      <c r="P14" s="4">
        <v>0.0</v>
      </c>
      <c r="Q14" t="str">
        <f t="shared" si="1"/>
        <v>Syracuse2002</v>
      </c>
      <c r="R14" t="s">
        <v>96</v>
      </c>
      <c r="S14" t="str">
        <f>vlookup(Q14,RPI!$C$6:$T$4758,16,FALSE)</f>
        <v>0.550857136</v>
      </c>
      <c r="T14" s="6" t="str">
        <f>VLOOKUP(Q14,RPI!$C$6:$T$4758, 17, FALSE)</f>
        <v>0.556591903</v>
      </c>
      <c r="U14" s="6" t="str">
        <f>VLOOKUP(Q14,RPI!$C$6:$T$4758, 18, FALSE)</f>
        <v>0.550857136</v>
      </c>
      <c r="V14">
        <v>0.4693756545031512</v>
      </c>
      <c r="W14">
        <v>0.4738730090005057</v>
      </c>
      <c r="X14">
        <v>0.47600333481504203</v>
      </c>
      <c r="Y14">
        <v>0.4780602011187323</v>
      </c>
      <c r="Z14" s="6" t="str">
        <f>vlookup(R14,RPI!$C$6:$T$4758,16,FALSE)</f>
        <v>0.5476322618</v>
      </c>
      <c r="AA14">
        <v>0.4722996995999263</v>
      </c>
      <c r="AB14">
        <v>0.47237282039548056</v>
      </c>
      <c r="AC14">
        <v>0.4724442918497817</v>
      </c>
      <c r="AD14">
        <v>0.47251416914525085</v>
      </c>
      <c r="AE14">
        <v>0.47258250502979054</v>
      </c>
      <c r="AF14">
        <v>0.47264934994957664</v>
      </c>
      <c r="AG14" t="str">
        <f t="shared" si="2"/>
        <v>1</v>
      </c>
      <c r="AH14" s="3" t="str">
        <f t="shared" si="3"/>
        <v>1</v>
      </c>
      <c r="AI14" t="str">
        <f t="shared" si="4"/>
        <v>0.00322487421</v>
      </c>
      <c r="AJ14" t="str">
        <f t="shared" si="5"/>
        <v>10</v>
      </c>
      <c r="AK14" s="6" t="str">
        <f t="shared" si="6"/>
        <v>0.1433806765</v>
      </c>
      <c r="AL14" t="str">
        <f t="shared" si="7"/>
        <v>0.005618238663</v>
      </c>
      <c r="AM14" t="str">
        <f t="shared" si="8"/>
        <v>1.151515152</v>
      </c>
      <c r="AN14" t="str">
        <f t="shared" si="9"/>
        <v>1.005888759</v>
      </c>
      <c r="AO14" s="6" t="str">
        <f>vlookup(Q14,RPI!$C$6:$T$4758,15,FALSE)</f>
        <v>0.6222222222</v>
      </c>
      <c r="AP14" s="8" t="str">
        <f>vlookup(Q14,RPI!$C$6:$T$4758,13,FALSE)</f>
        <v>  0.5250 </v>
      </c>
      <c r="AQ14" s="8" t="str">
        <f>vlookup(Q14,RPI!$C$6:$T$4758,14,FALSE)</f>
        <v>  0.5312 </v>
      </c>
      <c r="AR14" s="6" t="str">
        <f>vlookup(R14,RPI!$C$6:$T$4758,15,FALSE)</f>
        <v>0.6090225564</v>
      </c>
      <c r="AS14" s="8" t="str">
        <f>vlookup(R14,RPI!$C$6:$T$4758,13,FALSE)</f>
        <v>  0.5280 </v>
      </c>
      <c r="AT14" s="8" t="str">
        <f>vlookup(R14,RPI!$C$6:$T$4758,14,FALSE)</f>
        <v>  0.5255 </v>
      </c>
    </row>
    <row r="15" ht="12.75" customHeight="1">
      <c r="A15" s="4">
        <v>2002.0</v>
      </c>
      <c r="B15" s="4">
        <v>4968.0</v>
      </c>
      <c r="C15" s="5">
        <v>37328.0</v>
      </c>
      <c r="D15" s="4">
        <v>267.0</v>
      </c>
      <c r="E15" s="4" t="s">
        <v>97</v>
      </c>
      <c r="F15" s="4">
        <v>64.0</v>
      </c>
      <c r="G15" s="4" t="s">
        <v>47</v>
      </c>
      <c r="H15" s="4">
        <v>99.0</v>
      </c>
      <c r="I15" s="4" t="s">
        <v>98</v>
      </c>
      <c r="J15" s="4">
        <v>62.0</v>
      </c>
      <c r="K15" s="4" t="s">
        <v>49</v>
      </c>
      <c r="L15" s="4" t="s">
        <v>50</v>
      </c>
      <c r="M15" s="4">
        <v>1.0</v>
      </c>
      <c r="N15" s="4">
        <v>0.0</v>
      </c>
      <c r="O15" s="4">
        <v>0.0</v>
      </c>
      <c r="P15" s="4">
        <v>0.0</v>
      </c>
      <c r="Q15" t="str">
        <f t="shared" si="1"/>
        <v>Tennessee Tech2002</v>
      </c>
      <c r="R15" t="s">
        <v>99</v>
      </c>
      <c r="S15" t="str">
        <f>vlookup(Q15,RPI!$C$6:$T$4758,16,FALSE)</f>
        <v>0.5399989208</v>
      </c>
      <c r="T15" s="6" t="str">
        <f>VLOOKUP(Q15,RPI!$C$6:$T$4758, 17, FALSE)</f>
        <v>0.5291588124</v>
      </c>
      <c r="U15" s="6" t="str">
        <f>VLOOKUP(Q15,RPI!$C$6:$T$4758, 18, FALSE)</f>
        <v>0.5399989208</v>
      </c>
      <c r="V15">
        <v>0.4347143679857254</v>
      </c>
      <c r="W15">
        <v>0.4343237429857254</v>
      </c>
      <c r="X15">
        <v>0.43413521740657485</v>
      </c>
      <c r="Y15">
        <v>0.43395100920709945</v>
      </c>
      <c r="Z15" s="6" t="str">
        <f>vlookup(R15,RPI!$C$6:$T$4758,16,FALSE)</f>
        <v>0.5407937242</v>
      </c>
      <c r="AA15">
        <v>0.46093036574356766</v>
      </c>
      <c r="AB15">
        <v>0.4615558325098111</v>
      </c>
      <c r="AC15">
        <v>0.46216938562336424</v>
      </c>
      <c r="AD15">
        <v>0.4627713622630767</v>
      </c>
      <c r="AE15">
        <v>0.4633620870029815</v>
      </c>
      <c r="AF15">
        <v>0.463941872395851</v>
      </c>
      <c r="AG15" t="str">
        <f t="shared" si="2"/>
        <v>0</v>
      </c>
      <c r="AH15" s="3" t="str">
        <f t="shared" si="3"/>
        <v>0</v>
      </c>
      <c r="AI15" t="str">
        <f t="shared" si="4"/>
        <v>-0.0007948034164</v>
      </c>
      <c r="AJ15" t="str">
        <f t="shared" si="5"/>
        <v>2</v>
      </c>
      <c r="AK15" s="6" t="str">
        <f t="shared" si="6"/>
        <v>0.02867613531</v>
      </c>
      <c r="AL15" t="str">
        <f t="shared" si="7"/>
        <v>-0.001384672701</v>
      </c>
      <c r="AM15" t="str">
        <f t="shared" si="8"/>
        <v>1.032258065</v>
      </c>
      <c r="AN15" t="str">
        <f t="shared" si="9"/>
        <v>0.9985303021</v>
      </c>
      <c r="AO15" s="6" t="str">
        <f>vlookup(Q15,RPI!$C$6:$T$4758,15,FALSE)</f>
        <v>0.8211382114</v>
      </c>
      <c r="AP15" s="8" t="str">
        <f>vlookup(Q15,RPI!$C$6:$T$4758,13,FALSE)</f>
        <v>  0.4220 </v>
      </c>
      <c r="AQ15" s="8" t="str">
        <f>vlookup(Q15,RPI!$C$6:$T$4758,14,FALSE)</f>
        <v>  0.4948 </v>
      </c>
      <c r="AR15" s="6" t="str">
        <f>vlookup(R15,RPI!$C$6:$T$4758,15,FALSE)</f>
        <v>0.6592592593</v>
      </c>
      <c r="AS15" s="8" t="str">
        <f>vlookup(R15,RPI!$C$6:$T$4758,13,FALSE)</f>
        <v>  0.5023 </v>
      </c>
      <c r="AT15" s="8" t="str">
        <f>vlookup(R15,RPI!$C$6:$T$4758,14,FALSE)</f>
        <v>  0.4993 </v>
      </c>
    </row>
    <row r="16" ht="12.75" customHeight="1">
      <c r="A16" s="4">
        <v>2002.0</v>
      </c>
      <c r="B16" s="4">
        <v>4969.0</v>
      </c>
      <c r="C16" s="5">
        <v>37328.0</v>
      </c>
      <c r="D16" s="4">
        <v>300.0</v>
      </c>
      <c r="E16" s="4" t="s">
        <v>100</v>
      </c>
      <c r="F16" s="4">
        <v>59.0</v>
      </c>
      <c r="G16" s="4" t="s">
        <v>47</v>
      </c>
      <c r="H16" s="4">
        <v>110.0</v>
      </c>
      <c r="I16" s="4" t="s">
        <v>101</v>
      </c>
      <c r="J16" s="4">
        <v>50.0</v>
      </c>
      <c r="K16" s="4" t="s">
        <v>49</v>
      </c>
      <c r="L16" s="4" t="s">
        <v>50</v>
      </c>
      <c r="M16" s="4">
        <v>1.0</v>
      </c>
      <c r="N16" s="4">
        <v>0.0</v>
      </c>
      <c r="O16" s="4">
        <v>0.0</v>
      </c>
      <c r="P16" s="4">
        <v>0.0</v>
      </c>
      <c r="Q16" t="str">
        <f t="shared" si="1"/>
        <v>Vanderbilt2002</v>
      </c>
      <c r="R16" t="s">
        <v>102</v>
      </c>
      <c r="S16" t="str">
        <f>vlookup(Q16,RPI!$C$6:$T$4758,16,FALSE)</f>
        <v>0.5503801828</v>
      </c>
      <c r="T16" s="6" t="str">
        <f>VLOOKUP(Q16,RPI!$C$6:$T$4758, 17, FALSE)</f>
        <v>0.5607626965</v>
      </c>
      <c r="U16" s="6" t="str">
        <f>VLOOKUP(Q16,RPI!$C$6:$T$4758, 18, FALSE)</f>
        <v>0.5503801828</v>
      </c>
      <c r="V16">
        <v>0.483551812111115</v>
      </c>
      <c r="W16">
        <v>0.49017067587283586</v>
      </c>
      <c r="X16">
        <v>0.49321883681573364</v>
      </c>
      <c r="Y16">
        <v>0.4961106818128418</v>
      </c>
      <c r="Z16" s="6" t="str">
        <f>vlookup(R16,RPI!$C$6:$T$4758,16,FALSE)</f>
        <v>0.5421363706</v>
      </c>
      <c r="AA16">
        <v>0.47823717458681625</v>
      </c>
      <c r="AB16">
        <v>0.4790822681214405</v>
      </c>
      <c r="AC16">
        <v>0.47991524561972604</v>
      </c>
      <c r="AD16">
        <v>0.48073636578707507</v>
      </c>
      <c r="AE16">
        <v>0.481545880015663</v>
      </c>
      <c r="AF16">
        <v>0.48234403264104275</v>
      </c>
      <c r="AG16" t="str">
        <f t="shared" si="2"/>
        <v>1</v>
      </c>
      <c r="AH16" s="3" t="str">
        <f t="shared" si="3"/>
        <v>1</v>
      </c>
      <c r="AI16" t="str">
        <f t="shared" si="4"/>
        <v>0.008243812175</v>
      </c>
      <c r="AJ16" t="str">
        <f t="shared" si="5"/>
        <v>9</v>
      </c>
      <c r="AK16" s="6" t="str">
        <f t="shared" si="6"/>
        <v>0.1290426089</v>
      </c>
      <c r="AL16" t="str">
        <f t="shared" si="7"/>
        <v>0.01436201888</v>
      </c>
      <c r="AM16" t="str">
        <f t="shared" si="8"/>
        <v>1.18</v>
      </c>
      <c r="AN16" t="str">
        <f t="shared" si="9"/>
        <v>1.01520616</v>
      </c>
      <c r="AO16" s="6" t="str">
        <f>vlookup(Q16,RPI!$C$6:$T$4758,15,FALSE)</f>
        <v>0.4918032787</v>
      </c>
      <c r="AP16" s="8" t="str">
        <f>vlookup(Q16,RPI!$C$6:$T$4758,13,FALSE)</f>
        <v>  0.5910 </v>
      </c>
      <c r="AQ16" s="8" t="str">
        <f>vlookup(Q16,RPI!$C$6:$T$4758,14,FALSE)</f>
        <v>  0.5276 </v>
      </c>
      <c r="AR16" s="6" t="str">
        <f>vlookup(R16,RPI!$C$6:$T$4758,15,FALSE)</f>
        <v>0.537414966</v>
      </c>
      <c r="AS16" s="8" t="str">
        <f>vlookup(R16,RPI!$C$6:$T$4758,13,FALSE)</f>
        <v>  0.5503 </v>
      </c>
      <c r="AT16" s="8" t="str">
        <f>vlookup(R16,RPI!$C$6:$T$4758,14,FALSE)</f>
        <v>  0.5305 </v>
      </c>
    </row>
    <row r="17" ht="12.75" customHeight="1">
      <c r="A17" s="4">
        <v>2002.0</v>
      </c>
      <c r="B17" s="4">
        <v>4970.0</v>
      </c>
      <c r="C17" s="5">
        <v>37328.0</v>
      </c>
      <c r="D17" s="4">
        <v>303.0</v>
      </c>
      <c r="E17" s="4" t="s">
        <v>103</v>
      </c>
      <c r="F17" s="4">
        <v>67.0</v>
      </c>
      <c r="G17" s="4" t="s">
        <v>47</v>
      </c>
      <c r="H17" s="4">
        <v>245.0</v>
      </c>
      <c r="I17" s="4" t="s">
        <v>104</v>
      </c>
      <c r="J17" s="4">
        <v>74.0</v>
      </c>
      <c r="K17" s="4" t="s">
        <v>49</v>
      </c>
      <c r="L17" s="4" t="s">
        <v>50</v>
      </c>
      <c r="M17" s="4">
        <v>1.0</v>
      </c>
      <c r="N17" s="4">
        <v>0.0</v>
      </c>
      <c r="O17" s="4">
        <v>0.0</v>
      </c>
      <c r="P17" s="4">
        <v>0.0</v>
      </c>
      <c r="Q17" t="str">
        <f t="shared" si="1"/>
        <v>Virginia2002</v>
      </c>
      <c r="R17" t="s">
        <v>105</v>
      </c>
      <c r="S17" t="str">
        <f>vlookup(Q17,RPI!$C$6:$T$4758,16,FALSE)</f>
        <v>0.5583263806</v>
      </c>
      <c r="T17" s="6" t="str">
        <f>VLOOKUP(Q17,RPI!$C$6:$T$4758, 17, FALSE)</f>
        <v>0.5650228092</v>
      </c>
      <c r="U17" s="6" t="str">
        <f>VLOOKUP(Q17,RPI!$C$6:$T$4758, 18, FALSE)</f>
        <v>0.5583263806</v>
      </c>
      <c r="V17">
        <v>0.4770668821131929</v>
      </c>
      <c r="W17">
        <v>0.48351821937714234</v>
      </c>
      <c r="X17">
        <v>0.4864792823791504</v>
      </c>
      <c r="Y17">
        <v>0.48928272225557623</v>
      </c>
      <c r="Z17" s="6" t="str">
        <f>vlookup(R17,RPI!$C$6:$T$4758,16,FALSE)</f>
        <v>0.5572907639</v>
      </c>
      <c r="AA17">
        <v>0.49564883438023655</v>
      </c>
      <c r="AB17">
        <v>0.4974292741570662</v>
      </c>
      <c r="AC17">
        <v>0.49918418791559005</v>
      </c>
      <c r="AD17">
        <v>0.5009141206953449</v>
      </c>
      <c r="AE17">
        <v>0.5026196021283895</v>
      </c>
      <c r="AF17">
        <v>0.5043011469799176</v>
      </c>
      <c r="AG17" t="str">
        <f t="shared" si="2"/>
        <v>0</v>
      </c>
      <c r="AH17" s="3" t="str">
        <f t="shared" si="3"/>
        <v>0</v>
      </c>
      <c r="AI17" t="str">
        <f t="shared" si="4"/>
        <v>0.001035616714</v>
      </c>
      <c r="AJ17" t="str">
        <f t="shared" si="5"/>
        <v>-7</v>
      </c>
      <c r="AK17" s="6" t="str">
        <f t="shared" si="6"/>
        <v>-0.1003664736</v>
      </c>
      <c r="AL17" t="str">
        <f t="shared" si="7"/>
        <v>0.001804207384</v>
      </c>
      <c r="AM17" t="str">
        <f t="shared" si="8"/>
        <v>0.9054054054</v>
      </c>
      <c r="AN17" t="str">
        <f t="shared" si="9"/>
        <v>1.001858306</v>
      </c>
      <c r="AO17" s="6" t="str">
        <f>vlookup(Q17,RPI!$C$6:$T$4758,15,FALSE)</f>
        <v>0.5803571429</v>
      </c>
      <c r="AP17" s="8" t="str">
        <f>vlookup(Q17,RPI!$C$6:$T$4758,13,FALSE)</f>
        <v>  0.5608 </v>
      </c>
      <c r="AQ17" s="8" t="str">
        <f>vlookup(Q17,RPI!$C$6:$T$4758,14,FALSE)</f>
        <v>  0.5314 </v>
      </c>
      <c r="AR17" s="6" t="str">
        <f>vlookup(R17,RPI!$C$6:$T$4758,15,FALSE)</f>
        <v>0.5102040816</v>
      </c>
      <c r="AS17" s="8" t="str">
        <f>vlookup(R17,RPI!$C$6:$T$4758,13,FALSE)</f>
        <v>  0.5841 </v>
      </c>
      <c r="AT17" s="8" t="str">
        <f>vlookup(R17,RPI!$C$6:$T$4758,14,FALSE)</f>
        <v>  0.5508 </v>
      </c>
    </row>
    <row r="18" ht="12.75" customHeight="1">
      <c r="A18" s="4">
        <v>2002.0</v>
      </c>
      <c r="B18" s="4">
        <v>4971.0</v>
      </c>
      <c r="C18" s="5">
        <v>37329.0</v>
      </c>
      <c r="D18" s="4">
        <v>3.0</v>
      </c>
      <c r="E18" s="4" t="s">
        <v>106</v>
      </c>
      <c r="F18" s="4">
        <v>86.0</v>
      </c>
      <c r="G18" s="4" t="s">
        <v>47</v>
      </c>
      <c r="H18" s="4">
        <v>85.0</v>
      </c>
      <c r="I18" s="4" t="s">
        <v>107</v>
      </c>
      <c r="J18" s="4">
        <v>78.0</v>
      </c>
      <c r="K18" s="4" t="s">
        <v>108</v>
      </c>
      <c r="L18" s="4" t="s">
        <v>109</v>
      </c>
      <c r="M18" s="4">
        <v>1.0</v>
      </c>
      <c r="N18" s="4">
        <v>1.0</v>
      </c>
      <c r="O18" s="4">
        <v>0.0</v>
      </c>
      <c r="P18" s="4">
        <v>0.0</v>
      </c>
      <c r="Q18" t="str">
        <f t="shared" si="1"/>
        <v>Alabama2002</v>
      </c>
      <c r="R18" t="s">
        <v>110</v>
      </c>
      <c r="S18" t="str">
        <f>vlookup(Q18,RPI!$C$6:$T$4758,16,FALSE)</f>
        <v>0.6300606507</v>
      </c>
      <c r="T18" s="6" t="str">
        <f>VLOOKUP(Q18,RPI!$C$6:$T$4758, 17, FALSE)</f>
        <v>0.6285570652</v>
      </c>
      <c r="U18" s="6" t="str">
        <f>VLOOKUP(Q18,RPI!$C$6:$T$4758, 18, FALSE)</f>
        <v>0.6300606507</v>
      </c>
      <c r="V18">
        <v>0.5300722167347417</v>
      </c>
      <c r="W18">
        <v>0.5360297122952618</v>
      </c>
      <c r="X18">
        <v>0.5387302253927504</v>
      </c>
      <c r="Y18">
        <v>0.5412676524417227</v>
      </c>
      <c r="Z18" s="6" t="str">
        <f>vlookup(R18,RPI!$C$6:$T$4758,16,FALSE)</f>
        <v>0.5268271907</v>
      </c>
      <c r="AA18">
        <v>0.44491884594454484</v>
      </c>
      <c r="AB18">
        <v>0.4451175740844494</v>
      </c>
      <c r="AC18">
        <v>0.4453102572619235</v>
      </c>
      <c r="AD18">
        <v>0.4454971671606717</v>
      </c>
      <c r="AE18">
        <v>0.44567855942403256</v>
      </c>
      <c r="AF18">
        <v>0.44585467482155017</v>
      </c>
      <c r="AG18" t="str">
        <f t="shared" si="2"/>
        <v>1</v>
      </c>
      <c r="AH18" s="3" t="str">
        <f t="shared" si="3"/>
        <v>1</v>
      </c>
      <c r="AI18" t="str">
        <f t="shared" si="4"/>
        <v>0.10323346</v>
      </c>
      <c r="AJ18" t="str">
        <f t="shared" si="5"/>
        <v>8</v>
      </c>
      <c r="AK18" s="6" t="str">
        <f t="shared" si="6"/>
        <v>0.1147045412</v>
      </c>
      <c r="AL18" t="str">
        <f t="shared" si="7"/>
        <v>0.1798489425</v>
      </c>
      <c r="AM18" t="str">
        <f t="shared" si="8"/>
        <v>1.102564103</v>
      </c>
      <c r="AN18" t="str">
        <f t="shared" si="9"/>
        <v>1.195953174</v>
      </c>
      <c r="AO18" s="6" t="str">
        <f>vlookup(Q18,RPI!$C$6:$T$4758,15,FALSE)</f>
        <v>0.7938931298</v>
      </c>
      <c r="AP18" s="8" t="str">
        <f>vlookup(Q18,RPI!$C$6:$T$4758,13,FALSE)</f>
        <v>  0.5961 </v>
      </c>
      <c r="AQ18" s="8" t="str">
        <f>vlookup(Q18,RPI!$C$6:$T$4758,14,FALSE)</f>
        <v>  0.5342 </v>
      </c>
      <c r="AR18" s="6" t="str">
        <f>vlookup(R18,RPI!$C$6:$T$4758,15,FALSE)</f>
        <v>0.6511627907</v>
      </c>
      <c r="AS18" s="8" t="str">
        <f>vlookup(R18,RPI!$C$6:$T$4758,13,FALSE)</f>
        <v>  0.4867 </v>
      </c>
      <c r="AT18" s="8" t="str">
        <f>vlookup(R18,RPI!$C$6:$T$4758,14,FALSE)</f>
        <v>  0.4828 </v>
      </c>
    </row>
    <row r="19" ht="12.75" customHeight="1">
      <c r="A19" s="4">
        <v>2002.0</v>
      </c>
      <c r="B19" s="4">
        <v>4972.0</v>
      </c>
      <c r="C19" s="5">
        <v>37329.0</v>
      </c>
      <c r="D19" s="4">
        <v>10.0</v>
      </c>
      <c r="E19" s="4" t="s">
        <v>111</v>
      </c>
      <c r="F19" s="4">
        <v>86.0</v>
      </c>
      <c r="G19" s="4" t="s">
        <v>47</v>
      </c>
      <c r="H19" s="4">
        <v>235.0</v>
      </c>
      <c r="I19" s="4" t="s">
        <v>112</v>
      </c>
      <c r="J19" s="4">
        <v>81.0</v>
      </c>
      <c r="K19" s="4" t="s">
        <v>108</v>
      </c>
      <c r="L19" s="4" t="s">
        <v>113</v>
      </c>
      <c r="M19" s="4">
        <v>1.0</v>
      </c>
      <c r="N19" s="4">
        <v>1.0</v>
      </c>
      <c r="O19" s="4">
        <v>0.0</v>
      </c>
      <c r="P19" s="4">
        <v>0.0</v>
      </c>
      <c r="Q19" t="str">
        <f t="shared" si="1"/>
        <v>Arizona2002</v>
      </c>
      <c r="R19" t="s">
        <v>114</v>
      </c>
      <c r="S19" t="str">
        <f>vlookup(Q19,RPI!$C$6:$T$4758,16,FALSE)</f>
        <v>0.6369672864</v>
      </c>
      <c r="T19" s="6" t="str">
        <f>VLOOKUP(Q19,RPI!$C$6:$T$4758, 17, FALSE)</f>
        <v>0.6375158929</v>
      </c>
      <c r="U19" s="6" t="str">
        <f>VLOOKUP(Q19,RPI!$C$6:$T$4758, 18, FALSE)</f>
        <v>0.6369672864</v>
      </c>
      <c r="V19">
        <v>0.5567946512744112</v>
      </c>
      <c r="W19">
        <v>0.5581448652044105</v>
      </c>
      <c r="X19">
        <v>0.5588050251517349</v>
      </c>
      <c r="Y19">
        <v>0.5594555124258384</v>
      </c>
      <c r="Z19" s="6" t="str">
        <f>vlookup(R19,RPI!$C$6:$T$4758,16,FALSE)</f>
        <v>0.5527907767</v>
      </c>
      <c r="AA19">
        <v>0.46507809549262846</v>
      </c>
      <c r="AB19">
        <v>0.4657120329718436</v>
      </c>
      <c r="AC19">
        <v>0.466318462315866</v>
      </c>
      <c r="AD19">
        <v>0.4668991359734627</v>
      </c>
      <c r="AE19">
        <v>0.4674556606320668</v>
      </c>
      <c r="AF19">
        <v>0.4679895120638388</v>
      </c>
      <c r="AG19" t="str">
        <f t="shared" si="2"/>
        <v>1</v>
      </c>
      <c r="AH19" s="3" t="str">
        <f t="shared" si="3"/>
        <v>1</v>
      </c>
      <c r="AI19" t="str">
        <f t="shared" si="4"/>
        <v>0.08417650962</v>
      </c>
      <c r="AJ19" t="str">
        <f t="shared" si="5"/>
        <v>5</v>
      </c>
      <c r="AK19" s="6" t="str">
        <f t="shared" si="6"/>
        <v>0.07169033827</v>
      </c>
      <c r="AL19" t="str">
        <f t="shared" si="7"/>
        <v>0.1466487342</v>
      </c>
      <c r="AM19" t="str">
        <f t="shared" si="8"/>
        <v>1.061728395</v>
      </c>
      <c r="AN19" t="str">
        <f t="shared" si="9"/>
        <v>1.152275532</v>
      </c>
      <c r="AO19" s="6" t="str">
        <f>vlookup(Q19,RPI!$C$6:$T$4758,15,FALSE)</f>
        <v>0.7074829932</v>
      </c>
      <c r="AP19" s="8" t="str">
        <f>vlookup(Q19,RPI!$C$6:$T$4758,13,FALSE)</f>
        <v>  0.6394 </v>
      </c>
      <c r="AQ19" s="8" t="str">
        <f>vlookup(Q19,RPI!$C$6:$T$4758,14,FALSE)</f>
        <v>  0.5617 </v>
      </c>
      <c r="AR19" s="6" t="str">
        <f>vlookup(R19,RPI!$C$6:$T$4758,15,FALSE)</f>
        <v>0.6910569106</v>
      </c>
      <c r="AS19" s="8" t="str">
        <f>vlookup(R19,RPI!$C$6:$T$4758,13,FALSE)</f>
        <v>  0.5091 </v>
      </c>
      <c r="AT19" s="8" t="str">
        <f>vlookup(R19,RPI!$C$6:$T$4758,14,FALSE)</f>
        <v>  0.5019 </v>
      </c>
    </row>
    <row r="20" ht="12.75" customHeight="1">
      <c r="A20" s="4">
        <v>2002.0</v>
      </c>
      <c r="B20" s="4">
        <v>4973.0</v>
      </c>
      <c r="C20" s="5">
        <v>37329.0</v>
      </c>
      <c r="D20" s="4">
        <v>34.0</v>
      </c>
      <c r="E20" s="4" t="s">
        <v>115</v>
      </c>
      <c r="F20" s="4">
        <v>78.0</v>
      </c>
      <c r="G20" s="4" t="s">
        <v>47</v>
      </c>
      <c r="H20" s="4">
        <v>281.0</v>
      </c>
      <c r="I20" s="4" t="s">
        <v>116</v>
      </c>
      <c r="J20" s="4">
        <v>55.0</v>
      </c>
      <c r="K20" s="4" t="s">
        <v>49</v>
      </c>
      <c r="L20" s="4" t="s">
        <v>50</v>
      </c>
      <c r="M20" s="4">
        <v>1.0</v>
      </c>
      <c r="N20" s="4">
        <v>0.0</v>
      </c>
      <c r="O20" s="4">
        <v>0.0</v>
      </c>
      <c r="P20" s="4">
        <v>0.0</v>
      </c>
      <c r="Q20" t="str">
        <f t="shared" si="1"/>
        <v>Brigham Young2002</v>
      </c>
      <c r="R20" t="s">
        <v>117</v>
      </c>
      <c r="S20" t="str">
        <f>vlookup(Q20,RPI!$C$6:$T$4758,16,FALSE)</f>
        <v>0.5684483264</v>
      </c>
      <c r="T20" s="6" t="str">
        <f>VLOOKUP(Q20,RPI!$C$6:$T$4758, 17, FALSE)</f>
        <v>0.5649110813</v>
      </c>
      <c r="U20" s="6" t="str">
        <f>VLOOKUP(Q20,RPI!$C$6:$T$4758, 18, FALSE)</f>
        <v>0.5684483264</v>
      </c>
      <c r="V20">
        <v>0.4754049084436746</v>
      </c>
      <c r="W20">
        <v>0.48383610386674</v>
      </c>
      <c r="X20">
        <v>0.4874380386202647</v>
      </c>
      <c r="Y20">
        <v>0.49070659510686365</v>
      </c>
      <c r="Z20" s="6" t="str">
        <f>vlookup(R20,RPI!$C$6:$T$4758,16,FALSE)</f>
        <v>0.5443040086</v>
      </c>
      <c r="AA20">
        <v>0.4669348430810588</v>
      </c>
      <c r="AB20">
        <v>0.4669930841992883</v>
      </c>
      <c r="AC20">
        <v>0.4670501944220182</v>
      </c>
      <c r="AD20">
        <v>0.467106206371234</v>
      </c>
      <c r="AE20">
        <v>0.4671611514261791</v>
      </c>
      <c r="AF20">
        <v>0.4672150597819742</v>
      </c>
      <c r="AG20" t="str">
        <f t="shared" si="2"/>
        <v>1</v>
      </c>
      <c r="AH20" s="3" t="str">
        <f t="shared" si="3"/>
        <v>1</v>
      </c>
      <c r="AI20" t="str">
        <f t="shared" si="4"/>
        <v>0.02414431782</v>
      </c>
      <c r="AJ20" t="str">
        <f t="shared" si="5"/>
        <v>23</v>
      </c>
      <c r="AK20" s="6" t="str">
        <f t="shared" si="6"/>
        <v>0.329775556</v>
      </c>
      <c r="AL20" t="str">
        <f t="shared" si="7"/>
        <v>0.04206320342</v>
      </c>
      <c r="AM20" t="str">
        <f t="shared" si="8"/>
        <v>1.418181818</v>
      </c>
      <c r="AN20" t="str">
        <f t="shared" si="9"/>
        <v>1.044358148</v>
      </c>
      <c r="AO20" s="6" t="str">
        <f>vlookup(Q20,RPI!$C$6:$T$4758,15,FALSE)</f>
        <v>0.606741573</v>
      </c>
      <c r="AP20" s="8" t="str">
        <f>vlookup(Q20,RPI!$C$6:$T$4758,13,FALSE)</f>
        <v>  0.5727 </v>
      </c>
      <c r="AQ20" s="8" t="str">
        <f>vlookup(Q20,RPI!$C$6:$T$4758,14,FALSE)</f>
        <v>  0.5216 </v>
      </c>
      <c r="AR20" s="6" t="str">
        <f>vlookup(R20,RPI!$C$6:$T$4758,15,FALSE)</f>
        <v>0.6857142857</v>
      </c>
      <c r="AS20" s="8" t="str">
        <f>vlookup(R20,RPI!$C$6:$T$4758,13,FALSE)</f>
        <v>  0.4992 </v>
      </c>
      <c r="AT20" s="8" t="str">
        <f>vlookup(R20,RPI!$C$6:$T$4758,14,FALSE)</f>
        <v>  0.4931 </v>
      </c>
    </row>
    <row r="21" ht="12.75" customHeight="1">
      <c r="A21" s="4">
        <v>2002.0</v>
      </c>
      <c r="B21" s="4">
        <v>4974.0</v>
      </c>
      <c r="C21" s="5">
        <v>37329.0</v>
      </c>
      <c r="D21" s="4">
        <v>33.0</v>
      </c>
      <c r="E21" s="4" t="s">
        <v>118</v>
      </c>
      <c r="F21" s="4">
        <v>81.0</v>
      </c>
      <c r="G21" s="4" t="s">
        <v>47</v>
      </c>
      <c r="H21" s="4">
        <v>28.0</v>
      </c>
      <c r="I21" s="4" t="s">
        <v>119</v>
      </c>
      <c r="J21" s="4">
        <v>69.0</v>
      </c>
      <c r="K21" s="4" t="s">
        <v>49</v>
      </c>
      <c r="L21" s="4" t="s">
        <v>50</v>
      </c>
      <c r="M21" s="4">
        <v>1.0</v>
      </c>
      <c r="N21" s="4">
        <v>0.0</v>
      </c>
      <c r="O21" s="4">
        <v>0.0</v>
      </c>
      <c r="P21" s="4">
        <v>0.0</v>
      </c>
      <c r="Q21" t="str">
        <f t="shared" si="1"/>
        <v>Butler2002</v>
      </c>
      <c r="R21" t="s">
        <v>120</v>
      </c>
      <c r="S21" t="str">
        <f>vlookup(Q21,RPI!$C$6:$T$4758,16,FALSE)</f>
        <v>0.5543786185</v>
      </c>
      <c r="T21" s="6" t="str">
        <f>VLOOKUP(Q21,RPI!$C$6:$T$4758, 17, FALSE)</f>
        <v>0.5549416815</v>
      </c>
      <c r="U21" s="6" t="str">
        <f>VLOOKUP(Q21,RPI!$C$6:$T$4758, 18, FALSE)</f>
        <v>0.5543786185</v>
      </c>
      <c r="V21">
        <v>0.4589936692917019</v>
      </c>
      <c r="W21">
        <v>0.4594968308233256</v>
      </c>
      <c r="X21">
        <v>0.45974703432217134</v>
      </c>
      <c r="Y21">
        <v>0.4599963263328609</v>
      </c>
      <c r="Z21" s="6" t="str">
        <f>vlookup(R21,RPI!$C$6:$T$4758,16,FALSE)</f>
        <v>0.5704039517</v>
      </c>
      <c r="AA21">
        <v>0.4783126753800124</v>
      </c>
      <c r="AB21">
        <v>0.4789889519678727</v>
      </c>
      <c r="AC21">
        <v>0.4796423899467622</v>
      </c>
      <c r="AD21">
        <v>0.48027412703336386</v>
      </c>
      <c r="AE21">
        <v>0.4808852266107843</v>
      </c>
      <c r="AF21">
        <v>0.48147668370178764</v>
      </c>
      <c r="AG21" t="str">
        <f t="shared" si="2"/>
        <v>0</v>
      </c>
      <c r="AH21" s="3" t="str">
        <f t="shared" si="3"/>
        <v>0</v>
      </c>
      <c r="AI21" t="str">
        <f t="shared" si="4"/>
        <v>-0.01602533323</v>
      </c>
      <c r="AJ21" t="str">
        <f t="shared" si="5"/>
        <v>12</v>
      </c>
      <c r="AK21" s="6" t="str">
        <f t="shared" si="6"/>
        <v>0.1720568118</v>
      </c>
      <c r="AL21" t="str">
        <f t="shared" si="7"/>
        <v>-0.02791865383</v>
      </c>
      <c r="AM21" t="str">
        <f t="shared" si="8"/>
        <v>1.173913043</v>
      </c>
      <c r="AN21" t="str">
        <f t="shared" si="9"/>
        <v>0.9719052907</v>
      </c>
      <c r="AO21" s="6" t="str">
        <f>vlookup(Q21,RPI!$C$6:$T$4758,15,FALSE)</f>
        <v>0.8310810811</v>
      </c>
      <c r="AP21" s="8" t="str">
        <f>vlookup(Q21,RPI!$C$6:$T$4758,13,FALSE)</f>
        <v>  0.4437 </v>
      </c>
      <c r="AQ21" s="8" t="str">
        <f>vlookup(Q21,RPI!$C$6:$T$4758,14,FALSE)</f>
        <v>  0.4991 </v>
      </c>
      <c r="AR21" s="6" t="str">
        <f>vlookup(R21,RPI!$C$6:$T$4758,15,FALSE)</f>
        <v>0.7664233577</v>
      </c>
      <c r="AS21" s="8" t="str">
        <f>vlookup(R21,RPI!$C$6:$T$4758,13,FALSE)</f>
        <v>  0.4993 </v>
      </c>
      <c r="AT21" s="8" t="str">
        <f>vlookup(R21,RPI!$C$6:$T$4758,14,FALSE)</f>
        <v>  0.5166 </v>
      </c>
    </row>
    <row r="22" ht="12.75" customHeight="1">
      <c r="A22" s="4">
        <v>2002.0</v>
      </c>
      <c r="B22" s="4">
        <v>4975.0</v>
      </c>
      <c r="C22" s="5">
        <v>37329.0</v>
      </c>
      <c r="D22" s="4">
        <v>73.0</v>
      </c>
      <c r="E22" s="4" t="s">
        <v>121</v>
      </c>
      <c r="F22" s="4">
        <v>84.0</v>
      </c>
      <c r="G22" s="4" t="s">
        <v>47</v>
      </c>
      <c r="H22" s="4">
        <v>320.0</v>
      </c>
      <c r="I22" s="4" t="s">
        <v>122</v>
      </c>
      <c r="J22" s="4">
        <v>37.0</v>
      </c>
      <c r="K22" s="4" t="s">
        <v>108</v>
      </c>
      <c r="L22" s="4" t="s">
        <v>109</v>
      </c>
      <c r="M22" s="4">
        <v>1.0</v>
      </c>
      <c r="N22" s="4">
        <v>1.0</v>
      </c>
      <c r="O22" s="4">
        <v>0.0</v>
      </c>
      <c r="P22" s="4">
        <v>0.0</v>
      </c>
      <c r="Q22" t="str">
        <f t="shared" si="1"/>
        <v>Duke2002</v>
      </c>
      <c r="R22" t="s">
        <v>123</v>
      </c>
      <c r="S22" t="str">
        <f>vlookup(Q22,RPI!$C$6:$T$4758,16,FALSE)</f>
        <v>0.6587981779</v>
      </c>
      <c r="T22" s="6" t="str">
        <f>VLOOKUP(Q22,RPI!$C$6:$T$4758, 17, FALSE)</f>
        <v>0.6512057483</v>
      </c>
      <c r="U22" s="6" t="str">
        <f>VLOOKUP(Q22,RPI!$C$6:$T$4758, 18, FALSE)</f>
        <v>0.6587981779</v>
      </c>
      <c r="V22">
        <v>0.5533561196067546</v>
      </c>
      <c r="W22">
        <v>0.5546623687785168</v>
      </c>
      <c r="X22">
        <v>0.5552823460639867</v>
      </c>
      <c r="Y22">
        <v>0.555881695639404</v>
      </c>
      <c r="Z22" s="6" t="str">
        <f>vlookup(R22,RPI!$C$6:$T$4758,16,FALSE)</f>
        <v>0.4746524239</v>
      </c>
      <c r="AA22">
        <v>0.40482533250999925</v>
      </c>
      <c r="AB22">
        <v>0.40465901153007516</v>
      </c>
      <c r="AC22">
        <v>0.4044933466486912</v>
      </c>
      <c r="AD22">
        <v>0.40432833399124973</v>
      </c>
      <c r="AE22">
        <v>0.4041639697136017</v>
      </c>
      <c r="AF22">
        <v>0.4040002500017484</v>
      </c>
      <c r="AG22" t="str">
        <f t="shared" si="2"/>
        <v>1</v>
      </c>
      <c r="AH22" s="3" t="str">
        <f t="shared" si="3"/>
        <v>1</v>
      </c>
      <c r="AI22" t="str">
        <f t="shared" si="4"/>
        <v>0.184145754</v>
      </c>
      <c r="AJ22" t="str">
        <f t="shared" si="5"/>
        <v>47</v>
      </c>
      <c r="AK22" s="6" t="str">
        <f t="shared" si="6"/>
        <v>0.6738891797</v>
      </c>
      <c r="AL22" t="str">
        <f t="shared" si="7"/>
        <v>0.320810899</v>
      </c>
      <c r="AM22" t="str">
        <f t="shared" si="8"/>
        <v>2.27027027</v>
      </c>
      <c r="AN22" t="str">
        <f t="shared" si="9"/>
        <v>1.387959156</v>
      </c>
      <c r="AO22" s="6" t="str">
        <f>vlookup(Q22,RPI!$C$6:$T$4758,15,FALSE)</f>
        <v>0.9366197183</v>
      </c>
      <c r="AP22" s="8" t="str">
        <f>vlookup(Q22,RPI!$C$6:$T$4758,13,FALSE)</f>
        <v>  0.5698 </v>
      </c>
      <c r="AQ22" s="8" t="str">
        <f>vlookup(Q22,RPI!$C$6:$T$4758,14,FALSE)</f>
        <v>  0.5590 </v>
      </c>
      <c r="AR22" s="6" t="str">
        <f>vlookup(R22,RPI!$C$6:$T$4758,15,FALSE)</f>
        <v>0.615942029</v>
      </c>
      <c r="AS22" s="8" t="str">
        <f>vlookup(R22,RPI!$C$6:$T$4758,13,FALSE)</f>
        <v>  0.4110 </v>
      </c>
      <c r="AT22" s="8" t="str">
        <f>vlookup(R22,RPI!$C$6:$T$4758,14,FALSE)</f>
        <v>  0.4607 </v>
      </c>
    </row>
    <row r="23" ht="12.75" customHeight="1">
      <c r="A23" s="4">
        <v>2002.0</v>
      </c>
      <c r="B23" s="4">
        <v>4977.0</v>
      </c>
      <c r="C23" s="5">
        <v>37329.0</v>
      </c>
      <c r="D23" s="4">
        <v>101.0</v>
      </c>
      <c r="E23" s="4" t="s">
        <v>124</v>
      </c>
      <c r="F23" s="4">
        <v>66.0</v>
      </c>
      <c r="G23" s="4" t="s">
        <v>47</v>
      </c>
      <c r="H23" s="4">
        <v>324.0</v>
      </c>
      <c r="I23" s="4" t="s">
        <v>125</v>
      </c>
      <c r="J23" s="4">
        <v>73.0</v>
      </c>
      <c r="K23" s="4" t="s">
        <v>108</v>
      </c>
      <c r="L23" s="4" t="s">
        <v>113</v>
      </c>
      <c r="M23" s="4">
        <v>1.0</v>
      </c>
      <c r="N23" s="4">
        <v>1.0</v>
      </c>
      <c r="O23" s="4">
        <v>0.0</v>
      </c>
      <c r="P23" s="4">
        <v>0.0</v>
      </c>
      <c r="Q23" t="str">
        <f t="shared" si="1"/>
        <v>Gonzaga2002</v>
      </c>
      <c r="R23" t="s">
        <v>126</v>
      </c>
      <c r="S23" t="str">
        <f>vlookup(Q23,RPI!$C$6:$T$4758,16,FALSE)</f>
        <v>0.6120364008</v>
      </c>
      <c r="T23" s="6" t="str">
        <f>VLOOKUP(Q23,RPI!$C$6:$T$4758, 17, FALSE)</f>
        <v>0.6062992282</v>
      </c>
      <c r="U23" s="6" t="str">
        <f>VLOOKUP(Q23,RPI!$C$6:$T$4758, 18, FALSE)</f>
        <v>0.6120364008</v>
      </c>
      <c r="V23">
        <v>0.5066395656231346</v>
      </c>
      <c r="W23">
        <v>0.5061733573945595</v>
      </c>
      <c r="X23">
        <v>0.5059440401702151</v>
      </c>
      <c r="Y23">
        <v>0.5057171931493646</v>
      </c>
      <c r="Z23" s="6" t="str">
        <f>vlookup(R23,RPI!$C$6:$T$4758,16,FALSE)</f>
        <v>0.5660680995</v>
      </c>
      <c r="AA23">
        <v>0.46910110570882496</v>
      </c>
      <c r="AB23">
        <v>0.470162400922167</v>
      </c>
      <c r="AC23">
        <v>0.4711767172729465</v>
      </c>
      <c r="AD23">
        <v>0.4721471065376687</v>
      </c>
      <c r="AE23">
        <v>0.4730763617680482</v>
      </c>
      <c r="AF23">
        <v>0.47396704413980806</v>
      </c>
      <c r="AG23" t="str">
        <f t="shared" si="2"/>
        <v>0</v>
      </c>
      <c r="AH23" s="3" t="str">
        <f t="shared" si="3"/>
        <v>0</v>
      </c>
      <c r="AI23" t="str">
        <f t="shared" si="4"/>
        <v>0.04596830133</v>
      </c>
      <c r="AJ23" t="str">
        <f t="shared" si="5"/>
        <v>-7</v>
      </c>
      <c r="AK23" s="6" t="str">
        <f t="shared" si="6"/>
        <v>-0.1003664736</v>
      </c>
      <c r="AL23" t="str">
        <f t="shared" si="7"/>
        <v>0.08008401909</v>
      </c>
      <c r="AM23" t="str">
        <f t="shared" si="8"/>
        <v>0.904109589</v>
      </c>
      <c r="AN23" t="str">
        <f t="shared" si="9"/>
        <v>1.08120631</v>
      </c>
      <c r="AO23" s="6" t="str">
        <f>vlookup(Q23,RPI!$C$6:$T$4758,15,FALSE)</f>
        <v>0.9261744966</v>
      </c>
      <c r="AP23" s="8" t="str">
        <f>vlookup(Q23,RPI!$C$6:$T$4758,13,FALSE)</f>
        <v>  0.4989 </v>
      </c>
      <c r="AQ23" s="8" t="str">
        <f>vlookup(Q23,RPI!$C$6:$T$4758,14,FALSE)</f>
        <v>  0.5243 </v>
      </c>
      <c r="AR23" s="6" t="str">
        <f>vlookup(R23,RPI!$C$6:$T$4758,15,FALSE)</f>
        <v>0.7457627119</v>
      </c>
      <c r="AS23" s="8" t="str">
        <f>vlookup(R23,RPI!$C$6:$T$4758,13,FALSE)</f>
        <v>  0.4972 </v>
      </c>
      <c r="AT23" s="8" t="str">
        <f>vlookup(R23,RPI!$C$6:$T$4758,14,FALSE)</f>
        <v>  0.5241 </v>
      </c>
    </row>
    <row r="24" ht="12.75" customHeight="1">
      <c r="A24" s="4">
        <v>2002.0</v>
      </c>
      <c r="B24" s="4">
        <v>4978.0</v>
      </c>
      <c r="C24" s="5">
        <v>37329.0</v>
      </c>
      <c r="D24" s="4">
        <v>117.0</v>
      </c>
      <c r="E24" s="4" t="s">
        <v>127</v>
      </c>
      <c r="F24" s="4">
        <v>75.0</v>
      </c>
      <c r="G24" s="4" t="s">
        <v>47</v>
      </c>
      <c r="H24" s="4">
        <v>295.0</v>
      </c>
      <c r="I24" s="4" t="s">
        <v>128</v>
      </c>
      <c r="J24" s="4">
        <v>56.0</v>
      </c>
      <c r="K24" s="4" t="s">
        <v>108</v>
      </c>
      <c r="L24" s="4" t="s">
        <v>129</v>
      </c>
      <c r="M24" s="4">
        <v>1.0</v>
      </c>
      <c r="N24" s="4">
        <v>1.0</v>
      </c>
      <c r="O24" s="4">
        <v>0.0</v>
      </c>
      <c r="P24" s="4">
        <v>0.0</v>
      </c>
      <c r="Q24" t="str">
        <f t="shared" si="1"/>
        <v>Indiana2002</v>
      </c>
      <c r="R24" t="s">
        <v>130</v>
      </c>
      <c r="S24" t="str">
        <f>vlookup(Q24,RPI!$C$6:$T$4758,16,FALSE)</f>
        <v>0.6115392081</v>
      </c>
      <c r="T24" s="6" t="str">
        <f>VLOOKUP(Q24,RPI!$C$6:$T$4758, 17, FALSE)</f>
        <v>0.6050998141</v>
      </c>
      <c r="U24" s="6" t="str">
        <f>VLOOKUP(Q24,RPI!$C$6:$T$4758, 18, FALSE)</f>
        <v>0.6115392081</v>
      </c>
      <c r="V24">
        <v>0.5343953467828712</v>
      </c>
      <c r="W24">
        <v>0.5352356656941457</v>
      </c>
      <c r="X24">
        <v>0.5356336683034897</v>
      </c>
      <c r="Y24">
        <v>0.5360179203428371</v>
      </c>
      <c r="Z24" s="6" t="str">
        <f>vlookup(R24,RPI!$C$6:$T$4758,16,FALSE)</f>
        <v>0.5917483078</v>
      </c>
      <c r="AA24">
        <v>0.4986084067507794</v>
      </c>
      <c r="AB24">
        <v>0.5001416820878825</v>
      </c>
      <c r="AC24">
        <v>0.5016189757696755</v>
      </c>
      <c r="AD24">
        <v>0.5030432987616832</v>
      </c>
      <c r="AE24">
        <v>0.5044174499066142</v>
      </c>
      <c r="AF24">
        <v>0.5057440342811438</v>
      </c>
      <c r="AG24" t="str">
        <f t="shared" si="2"/>
        <v>1</v>
      </c>
      <c r="AH24" s="3" t="str">
        <f t="shared" si="3"/>
        <v>1</v>
      </c>
      <c r="AI24" t="str">
        <f t="shared" si="4"/>
        <v>0.01979090029</v>
      </c>
      <c r="AJ24" t="str">
        <f t="shared" si="5"/>
        <v>19</v>
      </c>
      <c r="AK24" s="6" t="str">
        <f t="shared" si="6"/>
        <v>0.2724232854</v>
      </c>
      <c r="AL24" t="str">
        <f t="shared" si="7"/>
        <v>0.03447886458</v>
      </c>
      <c r="AM24" t="str">
        <f t="shared" si="8"/>
        <v>1.339285714</v>
      </c>
      <c r="AN24" t="str">
        <f t="shared" si="9"/>
        <v>1.033444794</v>
      </c>
      <c r="AO24" s="6" t="str">
        <f>vlookup(Q24,RPI!$C$6:$T$4758,15,FALSE)</f>
        <v>0.6590909091</v>
      </c>
      <c r="AP24" s="8" t="str">
        <f>vlookup(Q24,RPI!$C$6:$T$4758,13,FALSE)</f>
        <v>  0.6175 </v>
      </c>
      <c r="AQ24" s="8" t="str">
        <f>vlookup(Q24,RPI!$C$6:$T$4758,14,FALSE)</f>
        <v>  0.5520 </v>
      </c>
      <c r="AR24" s="6" t="str">
        <f>vlookup(R24,RPI!$C$6:$T$4758,15,FALSE)</f>
        <v>0.7094017094</v>
      </c>
      <c r="AS24" s="8" t="str">
        <f>vlookup(R24,RPI!$C$6:$T$4758,13,FALSE)</f>
        <v>  0.5650 </v>
      </c>
      <c r="AT24" s="8" t="str">
        <f>vlookup(R24,RPI!$C$6:$T$4758,14,FALSE)</f>
        <v>  0.5276 </v>
      </c>
    </row>
    <row r="25" ht="12.75" customHeight="1">
      <c r="A25" s="4">
        <v>2002.0</v>
      </c>
      <c r="B25" s="4">
        <v>4979.0</v>
      </c>
      <c r="C25" s="5">
        <v>37329.0</v>
      </c>
      <c r="D25" s="4">
        <v>128.0</v>
      </c>
      <c r="E25" s="4" t="s">
        <v>131</v>
      </c>
      <c r="F25" s="4">
        <v>70.0</v>
      </c>
      <c r="G25" s="4" t="s">
        <v>47</v>
      </c>
      <c r="H25" s="4">
        <v>109.0</v>
      </c>
      <c r="I25" s="4" t="s">
        <v>132</v>
      </c>
      <c r="J25" s="4">
        <v>59.0</v>
      </c>
      <c r="K25" s="4" t="s">
        <v>108</v>
      </c>
      <c r="L25" s="4" t="s">
        <v>133</v>
      </c>
      <c r="M25" s="4">
        <v>1.0</v>
      </c>
      <c r="N25" s="4">
        <v>1.0</v>
      </c>
      <c r="O25" s="4">
        <v>0.0</v>
      </c>
      <c r="P25" s="4">
        <v>0.0</v>
      </c>
      <c r="Q25" t="str">
        <f t="shared" si="1"/>
        <v>Kansas2002</v>
      </c>
      <c r="R25" t="s">
        <v>134</v>
      </c>
      <c r="S25" t="str">
        <f>vlookup(Q25,RPI!$C$6:$T$4758,16,FALSE)</f>
        <v>0.670934591</v>
      </c>
      <c r="T25" s="6" t="str">
        <f>VLOOKUP(Q25,RPI!$C$6:$T$4758, 17, FALSE)</f>
        <v>0.6685040355</v>
      </c>
      <c r="U25" s="6" t="str">
        <f>VLOOKUP(Q25,RPI!$C$6:$T$4758, 18, FALSE)</f>
        <v>0.670934591</v>
      </c>
      <c r="V25">
        <v>0.5697176277058795</v>
      </c>
      <c r="W25">
        <v>0.5701834980448468</v>
      </c>
      <c r="X25">
        <v>0.5704124324194347</v>
      </c>
      <c r="Y25">
        <v>0.5706387603305549</v>
      </c>
      <c r="Z25" s="6" t="str">
        <f>vlookup(R25,RPI!$C$6:$T$4758,16,FALSE)</f>
        <v>0.5000675145</v>
      </c>
      <c r="AA25">
        <v>0.43333470180769945</v>
      </c>
      <c r="AB25">
        <v>0.43372267297713074</v>
      </c>
      <c r="AC25">
        <v>0.43410075052839814</v>
      </c>
      <c r="AD25">
        <v>0.4344693081413242</v>
      </c>
      <c r="AE25">
        <v>0.4348287009113</v>
      </c>
      <c r="AF25">
        <v>0.43517926649043437</v>
      </c>
      <c r="AG25" t="str">
        <f t="shared" si="2"/>
        <v>1</v>
      </c>
      <c r="AH25" s="3" t="str">
        <f t="shared" si="3"/>
        <v>1</v>
      </c>
      <c r="AI25" t="str">
        <f t="shared" si="4"/>
        <v>0.1708670765</v>
      </c>
      <c r="AJ25" t="str">
        <f t="shared" si="5"/>
        <v>11</v>
      </c>
      <c r="AK25" s="6" t="str">
        <f t="shared" si="6"/>
        <v>0.1577187442</v>
      </c>
      <c r="AL25" t="str">
        <f t="shared" si="7"/>
        <v>0.297677352</v>
      </c>
      <c r="AM25" t="str">
        <f t="shared" si="8"/>
        <v>1.186440678</v>
      </c>
      <c r="AN25" t="str">
        <f t="shared" si="9"/>
        <v>1.341688015</v>
      </c>
      <c r="AO25" s="6" t="str">
        <f>vlookup(Q25,RPI!$C$6:$T$4758,15,FALSE)</f>
        <v>0.9097222222</v>
      </c>
      <c r="AP25" s="8" t="str">
        <f>vlookup(Q25,RPI!$C$6:$T$4758,13,FALSE)</f>
        <v>  0.6129 </v>
      </c>
      <c r="AQ25" s="8" t="str">
        <f>vlookup(Q25,RPI!$C$6:$T$4758,14,FALSE)</f>
        <v>  0.5483 </v>
      </c>
      <c r="AR25" s="6" t="str">
        <f>vlookup(R25,RPI!$C$6:$T$4758,15,FALSE)</f>
        <v>0.5753424658</v>
      </c>
      <c r="AS25" s="8" t="str">
        <f>vlookup(R25,RPI!$C$6:$T$4758,13,FALSE)</f>
        <v>  0.4742 </v>
      </c>
      <c r="AT25" s="8" t="str">
        <f>vlookup(R25,RPI!$C$6:$T$4758,14,FALSE)</f>
        <v>  0.4766 </v>
      </c>
    </row>
    <row r="26" ht="12.75" customHeight="1">
      <c r="A26" s="4">
        <v>2002.0</v>
      </c>
      <c r="B26" s="4">
        <v>4980.0</v>
      </c>
      <c r="C26" s="5">
        <v>37329.0</v>
      </c>
      <c r="D26" s="4">
        <v>131.0</v>
      </c>
      <c r="E26" s="4" t="s">
        <v>135</v>
      </c>
      <c r="F26" s="4">
        <v>83.0</v>
      </c>
      <c r="G26" s="4" t="s">
        <v>47</v>
      </c>
      <c r="H26" s="4">
        <v>299.0</v>
      </c>
      <c r="I26" s="4" t="s">
        <v>136</v>
      </c>
      <c r="J26" s="4">
        <v>68.0</v>
      </c>
      <c r="K26" s="4" t="s">
        <v>108</v>
      </c>
      <c r="L26" s="4" t="s">
        <v>133</v>
      </c>
      <c r="M26" s="4">
        <v>1.0</v>
      </c>
      <c r="N26" s="4">
        <v>1.0</v>
      </c>
      <c r="O26" s="4">
        <v>0.0</v>
      </c>
      <c r="P26" s="4">
        <v>0.0</v>
      </c>
      <c r="Q26" t="str">
        <f t="shared" si="1"/>
        <v>Kentucky2002</v>
      </c>
      <c r="R26" t="s">
        <v>137</v>
      </c>
      <c r="S26" t="str">
        <f>vlookup(Q26,RPI!$C$6:$T$4758,16,FALSE)</f>
        <v>0.6115744734</v>
      </c>
      <c r="T26" s="6" t="str">
        <f>VLOOKUP(Q26,RPI!$C$6:$T$4758, 17, FALSE)</f>
        <v>0.6165347908</v>
      </c>
      <c r="U26" s="6" t="str">
        <f>VLOOKUP(Q26,RPI!$C$6:$T$4758, 18, FALSE)</f>
        <v>0.6115744734</v>
      </c>
      <c r="V26">
        <v>0.5311024599953702</v>
      </c>
      <c r="W26">
        <v>0.5348264940067791</v>
      </c>
      <c r="X26">
        <v>0.5366096756150646</v>
      </c>
      <c r="Y26">
        <v>0.5383432259261016</v>
      </c>
      <c r="Z26" s="6" t="str">
        <f>vlookup(R26,RPI!$C$6:$T$4758,16,FALSE)</f>
        <v>0.5599152053</v>
      </c>
      <c r="AA26">
        <v>0.46251537577778684</v>
      </c>
      <c r="AB26">
        <v>0.46217337851376494</v>
      </c>
      <c r="AC26">
        <v>0.46183924325581255</v>
      </c>
      <c r="AD26">
        <v>0.4615127019809954</v>
      </c>
      <c r="AE26">
        <v>0.46119349871235393</v>
      </c>
      <c r="AF26">
        <v>0.46088138884968227</v>
      </c>
      <c r="AG26" t="str">
        <f t="shared" si="2"/>
        <v>1</v>
      </c>
      <c r="AH26" s="3" t="str">
        <f t="shared" si="3"/>
        <v>1</v>
      </c>
      <c r="AI26" t="str">
        <f t="shared" si="4"/>
        <v>0.05165926809</v>
      </c>
      <c r="AJ26" t="str">
        <f t="shared" si="5"/>
        <v>15</v>
      </c>
      <c r="AK26" s="6" t="str">
        <f t="shared" si="6"/>
        <v>0.2150710148</v>
      </c>
      <c r="AL26" t="str">
        <f t="shared" si="7"/>
        <v>0.08999857928</v>
      </c>
      <c r="AM26" t="str">
        <f t="shared" si="8"/>
        <v>1.220588235</v>
      </c>
      <c r="AN26" t="str">
        <f t="shared" si="9"/>
        <v>1.092262663</v>
      </c>
      <c r="AO26" s="6" t="str">
        <f>vlookup(Q26,RPI!$C$6:$T$4758,15,FALSE)</f>
        <v>0.6587301587</v>
      </c>
      <c r="AP26" s="8" t="str">
        <f>vlookup(Q26,RPI!$C$6:$T$4758,13,FALSE)</f>
        <v>  0.6134 </v>
      </c>
      <c r="AQ26" s="8" t="str">
        <f>vlookup(Q26,RPI!$C$6:$T$4758,14,FALSE)</f>
        <v>  0.5608 </v>
      </c>
      <c r="AR26" s="6" t="str">
        <f>vlookup(R26,RPI!$C$6:$T$4758,15,FALSE)</f>
        <v>0.8405797101</v>
      </c>
      <c r="AS26" s="8" t="str">
        <f>vlookup(R26,RPI!$C$6:$T$4758,13,FALSE)</f>
        <v>  0.4437 </v>
      </c>
      <c r="AT26" s="8" t="str">
        <f>vlookup(R26,RPI!$C$6:$T$4758,14,FALSE)</f>
        <v>  0.5116 </v>
      </c>
    </row>
    <row r="27" ht="12.75" customHeight="1">
      <c r="A27" s="4">
        <v>2002.0</v>
      </c>
      <c r="B27" s="4">
        <v>4981.0</v>
      </c>
      <c r="C27" s="5">
        <v>37329.0</v>
      </c>
      <c r="D27" s="4">
        <v>149.0</v>
      </c>
      <c r="E27" s="4" t="s">
        <v>138</v>
      </c>
      <c r="F27" s="4">
        <v>69.0</v>
      </c>
      <c r="G27" s="4" t="s">
        <v>47</v>
      </c>
      <c r="H27" s="4">
        <v>277.0</v>
      </c>
      <c r="I27" s="4" t="s">
        <v>139</v>
      </c>
      <c r="J27" s="4">
        <v>71.0</v>
      </c>
      <c r="K27" s="4" t="s">
        <v>108</v>
      </c>
      <c r="L27" s="4" t="s">
        <v>133</v>
      </c>
      <c r="M27" s="4">
        <v>1.0</v>
      </c>
      <c r="N27" s="4">
        <v>1.0</v>
      </c>
      <c r="O27" s="4">
        <v>0.0</v>
      </c>
      <c r="P27" s="4">
        <v>0.0</v>
      </c>
      <c r="Q27" t="str">
        <f t="shared" si="1"/>
        <v>Marquette2002</v>
      </c>
      <c r="R27" t="s">
        <v>140</v>
      </c>
      <c r="S27" t="str">
        <f>vlookup(Q27,RPI!$C$6:$T$4758,16,FALSE)</f>
        <v>0.6066679358</v>
      </c>
      <c r="T27" s="6" t="str">
        <f>VLOOKUP(Q27,RPI!$C$6:$T$4758, 17, FALSE)</f>
        <v>0.5988554358</v>
      </c>
      <c r="U27" s="6" t="str">
        <f>VLOOKUP(Q27,RPI!$C$6:$T$4758, 18, FALSE)</f>
        <v>0.6066679358</v>
      </c>
      <c r="V27">
        <v>0.49823043584823606</v>
      </c>
      <c r="W27">
        <v>0.5024033681790632</v>
      </c>
      <c r="X27">
        <v>0.5043070781840024</v>
      </c>
      <c r="Y27">
        <v>0.506102776273768</v>
      </c>
      <c r="Z27" s="6" t="str">
        <f>vlookup(R27,RPI!$C$6:$T$4758,16,FALSE)</f>
        <v>0.5857995826</v>
      </c>
      <c r="AA27">
        <v>0.49126076922479983</v>
      </c>
      <c r="AB27">
        <v>0.49248381546685394</v>
      </c>
      <c r="AC27">
        <v>0.49369401008464825</v>
      </c>
      <c r="AD27">
        <v>0.4948915545844865</v>
      </c>
      <c r="AE27">
        <v>0.4960766462819002</v>
      </c>
      <c r="AF27">
        <v>0.4972494784100302</v>
      </c>
      <c r="AG27" t="str">
        <f t="shared" si="2"/>
        <v>0</v>
      </c>
      <c r="AH27" s="3" t="str">
        <f t="shared" si="3"/>
        <v>0</v>
      </c>
      <c r="AI27" t="str">
        <f t="shared" si="4"/>
        <v>0.0208683533</v>
      </c>
      <c r="AJ27" t="str">
        <f t="shared" si="5"/>
        <v>-2</v>
      </c>
      <c r="AK27" s="6" t="str">
        <f t="shared" si="6"/>
        <v>-0.02867613531</v>
      </c>
      <c r="AL27" t="str">
        <f t="shared" si="7"/>
        <v>0.03635595737</v>
      </c>
      <c r="AM27" t="str">
        <f t="shared" si="8"/>
        <v>0.9718309859</v>
      </c>
      <c r="AN27" t="str">
        <f t="shared" si="9"/>
        <v>1.035623708</v>
      </c>
      <c r="AO27" s="6" t="str">
        <f>vlookup(Q27,RPI!$C$6:$T$4758,15,FALSE)</f>
        <v>0.84375</v>
      </c>
      <c r="AP27" s="8" t="str">
        <f>vlookup(Q27,RPI!$C$6:$T$4758,13,FALSE)</f>
        <v>  0.5267 </v>
      </c>
      <c r="AQ27" s="8" t="str">
        <f>vlookup(Q27,RPI!$C$6:$T$4758,14,FALSE)</f>
        <v>  0.5295 </v>
      </c>
      <c r="AR27" s="6" t="str">
        <f>vlookup(R27,RPI!$C$6:$T$4758,15,FALSE)</f>
        <v>0.7852348993</v>
      </c>
      <c r="AS27" s="8" t="str">
        <f>vlookup(R27,RPI!$C$6:$T$4758,13,FALSE)</f>
        <v>  0.5198 </v>
      </c>
      <c r="AT27" s="8" t="str">
        <f>vlookup(R27,RPI!$C$6:$T$4758,14,FALSE)</f>
        <v>  0.5183 </v>
      </c>
    </row>
    <row r="28" ht="12.75" customHeight="1">
      <c r="A28" s="4">
        <v>2002.0</v>
      </c>
      <c r="B28" s="4">
        <v>4982.0</v>
      </c>
      <c r="C28" s="5">
        <v>37329.0</v>
      </c>
      <c r="D28" s="4">
        <v>155.0</v>
      </c>
      <c r="E28" s="4" t="s">
        <v>141</v>
      </c>
      <c r="F28" s="4">
        <v>82.0</v>
      </c>
      <c r="G28" s="4" t="s">
        <v>47</v>
      </c>
      <c r="H28" s="4">
        <v>289.0</v>
      </c>
      <c r="I28" s="4" t="s">
        <v>142</v>
      </c>
      <c r="J28" s="4">
        <v>62.0</v>
      </c>
      <c r="K28" s="4" t="s">
        <v>49</v>
      </c>
      <c r="L28" s="4" t="s">
        <v>50</v>
      </c>
      <c r="M28" s="4">
        <v>1.0</v>
      </c>
      <c r="N28" s="4">
        <v>0.0</v>
      </c>
      <c r="O28" s="4">
        <v>0.0</v>
      </c>
      <c r="P28" s="4">
        <v>0.0</v>
      </c>
      <c r="Q28" t="str">
        <f t="shared" si="1"/>
        <v>Memphis2002</v>
      </c>
      <c r="R28" t="s">
        <v>143</v>
      </c>
      <c r="S28" t="str">
        <f>vlookup(Q28,RPI!$C$6:$T$4758,16,FALSE)</f>
        <v>0.5521120578</v>
      </c>
      <c r="T28" s="6" t="str">
        <f>VLOOKUP(Q28,RPI!$C$6:$T$4758, 17, FALSE)</f>
        <v>0.5571901828</v>
      </c>
      <c r="U28" s="6" t="str">
        <f>VLOOKUP(Q28,RPI!$C$6:$T$4758, 18, FALSE)</f>
        <v>0.5521120578</v>
      </c>
      <c r="V28">
        <v>0.46228727018370214</v>
      </c>
      <c r="W28">
        <v>0.4673857135313183</v>
      </c>
      <c r="X28">
        <v>0.46978142368097375</v>
      </c>
      <c r="Y28">
        <v>0.47208284827912217</v>
      </c>
      <c r="Z28" s="6" t="str">
        <f>vlookup(R28,RPI!$C$6:$T$4758,16,FALSE)</f>
        <v>0.5341218816</v>
      </c>
      <c r="AA28">
        <v>0.4430504530668259</v>
      </c>
      <c r="AB28">
        <v>0.44344107806682587</v>
      </c>
      <c r="AC28">
        <v>0.4438138118454518</v>
      </c>
      <c r="AD28">
        <v>0.4441698560519005</v>
      </c>
      <c r="AE28">
        <v>0.4445103070814244</v>
      </c>
      <c r="AF28">
        <v>0.44483616735254017</v>
      </c>
      <c r="AG28" t="str">
        <f t="shared" si="2"/>
        <v>1</v>
      </c>
      <c r="AH28" s="3" t="str">
        <f t="shared" si="3"/>
        <v>1</v>
      </c>
      <c r="AI28" t="str">
        <f t="shared" si="4"/>
        <v>0.01799017617</v>
      </c>
      <c r="AJ28" t="str">
        <f t="shared" si="5"/>
        <v>20</v>
      </c>
      <c r="AK28" s="6" t="str">
        <f t="shared" si="6"/>
        <v>0.2867613531</v>
      </c>
      <c r="AL28" t="str">
        <f t="shared" si="7"/>
        <v>0.03134171962</v>
      </c>
      <c r="AM28" t="str">
        <f t="shared" si="8"/>
        <v>1.322580645</v>
      </c>
      <c r="AN28" t="str">
        <f t="shared" si="9"/>
        <v>1.033681781</v>
      </c>
      <c r="AO28" s="6" t="str">
        <f>vlookup(Q28,RPI!$C$6:$T$4758,15,FALSE)</f>
        <v>0.6796875</v>
      </c>
      <c r="AP28" s="8" t="str">
        <f>vlookup(Q28,RPI!$C$6:$T$4758,13,FALSE)</f>
        <v>  0.4972 </v>
      </c>
      <c r="AQ28" s="8" t="str">
        <f>vlookup(Q28,RPI!$C$6:$T$4758,14,FALSE)</f>
        <v>  0.5343 </v>
      </c>
      <c r="AR28" s="6" t="str">
        <f>vlookup(R28,RPI!$C$6:$T$4758,15,FALSE)</f>
        <v>0.7142857143</v>
      </c>
      <c r="AS28" s="8" t="str">
        <f>vlookup(R28,RPI!$C$6:$T$4758,13,FALSE)</f>
        <v>  0.4607 </v>
      </c>
      <c r="AT28" s="8" t="str">
        <f>vlookup(R28,RPI!$C$6:$T$4758,14,FALSE)</f>
        <v>  0.5009 </v>
      </c>
    </row>
    <row r="29" ht="12.75" customHeight="1">
      <c r="A29" s="4">
        <v>2002.0</v>
      </c>
      <c r="B29" s="4">
        <v>4983.0</v>
      </c>
      <c r="C29" s="5">
        <v>37329.0</v>
      </c>
      <c r="D29" s="4">
        <v>157.0</v>
      </c>
      <c r="E29" s="4" t="s">
        <v>144</v>
      </c>
      <c r="F29" s="4">
        <v>80.0</v>
      </c>
      <c r="G29" s="4" t="s">
        <v>47</v>
      </c>
      <c r="H29" s="4">
        <v>164.0</v>
      </c>
      <c r="I29" s="4" t="s">
        <v>145</v>
      </c>
      <c r="J29" s="4">
        <v>93.0</v>
      </c>
      <c r="K29" s="4" t="s">
        <v>108</v>
      </c>
      <c r="L29" s="4" t="s">
        <v>113</v>
      </c>
      <c r="M29" s="4">
        <v>1.0</v>
      </c>
      <c r="N29" s="4">
        <v>1.0</v>
      </c>
      <c r="O29" s="4">
        <v>0.0</v>
      </c>
      <c r="P29" s="4">
        <v>0.0</v>
      </c>
      <c r="Q29" t="str">
        <f t="shared" si="1"/>
        <v>Miami (FL)2002</v>
      </c>
      <c r="R29" t="s">
        <v>146</v>
      </c>
      <c r="S29" t="str">
        <f>vlookup(Q29,RPI!$C$6:$T$4758,16,FALSE)</f>
        <v>0.6058137727</v>
      </c>
      <c r="T29" s="6" t="str">
        <f>VLOOKUP(Q29,RPI!$C$6:$T$4758, 17, FALSE)</f>
        <v>0.6076328365</v>
      </c>
      <c r="U29" s="6" t="str">
        <f>VLOOKUP(Q29,RPI!$C$6:$T$4758, 18, FALSE)</f>
        <v>0.6058137727</v>
      </c>
      <c r="V29">
        <v>0.510619102875785</v>
      </c>
      <c r="W29">
        <v>0.5151280926741957</v>
      </c>
      <c r="X29">
        <v>0.5172443007115538</v>
      </c>
      <c r="Y29">
        <v>0.5192757062410396</v>
      </c>
      <c r="Z29" s="6" t="str">
        <f>vlookup(R29,RPI!$C$6:$T$4758,16,FALSE)</f>
        <v>0.5622001553</v>
      </c>
      <c r="AA29">
        <v>0.4816006078169896</v>
      </c>
      <c r="AB29">
        <v>0.4840406020332996</v>
      </c>
      <c r="AC29">
        <v>0.4863729494459489</v>
      </c>
      <c r="AD29">
        <v>0.4886046199918651</v>
      </c>
      <c r="AE29">
        <v>0.49074199459922146</v>
      </c>
      <c r="AF29">
        <v>0.49279092611937686</v>
      </c>
      <c r="AG29" t="str">
        <f t="shared" si="2"/>
        <v>0</v>
      </c>
      <c r="AH29" s="3" t="str">
        <f t="shared" si="3"/>
        <v>0</v>
      </c>
      <c r="AI29" t="str">
        <f t="shared" si="4"/>
        <v>0.04361361739</v>
      </c>
      <c r="AJ29" t="str">
        <f t="shared" si="5"/>
        <v>-13</v>
      </c>
      <c r="AK29" s="6" t="str">
        <f t="shared" si="6"/>
        <v>-0.1863948795</v>
      </c>
      <c r="AL29" t="str">
        <f t="shared" si="7"/>
        <v>0.0759817889</v>
      </c>
      <c r="AM29" t="str">
        <f t="shared" si="8"/>
        <v>0.8602150538</v>
      </c>
      <c r="AN29" t="str">
        <f t="shared" si="9"/>
        <v>1.077576673</v>
      </c>
      <c r="AO29" s="6" t="str">
        <f>vlookup(Q29,RPI!$C$6:$T$4758,15,FALSE)</f>
        <v>0.7669172932</v>
      </c>
      <c r="AP29" s="8" t="str">
        <f>vlookup(Q29,RPI!$C$6:$T$4758,13,FALSE)</f>
        <v>  0.5622 </v>
      </c>
      <c r="AQ29" s="8" t="str">
        <f>vlookup(Q29,RPI!$C$6:$T$4758,14,FALSE)</f>
        <v>  0.5319 </v>
      </c>
      <c r="AR29" s="6" t="str">
        <f>vlookup(R29,RPI!$C$6:$T$4758,15,FALSE)</f>
        <v>0.6397058824</v>
      </c>
      <c r="AS29" s="8" t="str">
        <f>vlookup(R29,RPI!$C$6:$T$4758,13,FALSE)</f>
        <v>  0.5359 </v>
      </c>
      <c r="AT29" s="8" t="str">
        <f>vlookup(R29,RPI!$C$6:$T$4758,14,FALSE)</f>
        <v>  0.5373 </v>
      </c>
    </row>
    <row r="30" ht="12.75" customHeight="1">
      <c r="A30" s="4">
        <v>2002.0</v>
      </c>
      <c r="B30" s="4">
        <v>4984.0</v>
      </c>
      <c r="C30" s="5">
        <v>37329.0</v>
      </c>
      <c r="D30" s="4">
        <v>197.0</v>
      </c>
      <c r="E30" s="4" t="s">
        <v>147</v>
      </c>
      <c r="F30" s="4">
        <v>82.0</v>
      </c>
      <c r="G30" s="4" t="s">
        <v>47</v>
      </c>
      <c r="H30" s="4">
        <v>43.0</v>
      </c>
      <c r="I30" s="4" t="s">
        <v>148</v>
      </c>
      <c r="J30" s="4">
        <v>63.0</v>
      </c>
      <c r="K30" s="4" t="s">
        <v>108</v>
      </c>
      <c r="L30" s="4" t="s">
        <v>109</v>
      </c>
      <c r="M30" s="4">
        <v>1.0</v>
      </c>
      <c r="N30" s="4">
        <v>1.0</v>
      </c>
      <c r="O30" s="4">
        <v>0.0</v>
      </c>
      <c r="P30" s="4">
        <v>0.0</v>
      </c>
      <c r="Q30" t="str">
        <f t="shared" si="1"/>
        <v>Notre Dame2002</v>
      </c>
      <c r="R30" t="s">
        <v>149</v>
      </c>
      <c r="S30" t="str">
        <f>vlookup(Q30,RPI!$C$6:$T$4758,16,FALSE)</f>
        <v>0.5794267307</v>
      </c>
      <c r="T30" s="6" t="str">
        <f>VLOOKUP(Q30,RPI!$C$6:$T$4758, 17, FALSE)</f>
        <v>0.5794267307</v>
      </c>
      <c r="U30" s="6" t="str">
        <f>VLOOKUP(Q30,RPI!$C$6:$T$4758, 18, FALSE)</f>
        <v>0.5794267307</v>
      </c>
      <c r="V30">
        <v>0.502045778291566</v>
      </c>
      <c r="W30">
        <v>0.502045778291566</v>
      </c>
      <c r="X30">
        <v>0.502045778291566</v>
      </c>
      <c r="Y30">
        <v>0.502045778291566</v>
      </c>
      <c r="Z30" s="6" t="str">
        <f>vlookup(R30,RPI!$C$6:$T$4758,16,FALSE)</f>
        <v>0.5847956395</v>
      </c>
      <c r="AA30">
        <v>0.5057372719633813</v>
      </c>
      <c r="AB30">
        <v>0.5069769570265957</v>
      </c>
      <c r="AC30">
        <v>0.5081789330384577</v>
      </c>
      <c r="AD30">
        <v>0.509344894787792</v>
      </c>
      <c r="AE30">
        <v>0.5104764370020904</v>
      </c>
      <c r="AF30">
        <v>0.5115750616247003</v>
      </c>
      <c r="AG30" t="str">
        <f t="shared" si="2"/>
        <v>0</v>
      </c>
      <c r="AH30" s="3" t="str">
        <f t="shared" si="3"/>
        <v>0</v>
      </c>
      <c r="AI30" t="str">
        <f t="shared" si="4"/>
        <v>-0.005368908824</v>
      </c>
      <c r="AJ30" t="str">
        <f t="shared" si="5"/>
        <v>19</v>
      </c>
      <c r="AK30" s="6" t="str">
        <f t="shared" si="6"/>
        <v>0.2724232854</v>
      </c>
      <c r="AL30" t="str">
        <f t="shared" si="7"/>
        <v>-0.00935348456</v>
      </c>
      <c r="AM30" t="str">
        <f t="shared" si="8"/>
        <v>1.301587302</v>
      </c>
      <c r="AN30" t="str">
        <f t="shared" si="9"/>
        <v>0.9908191709</v>
      </c>
      <c r="AO30" s="6" t="str">
        <f>vlookup(Q30,RPI!$C$6:$T$4758,15,FALSE)</f>
        <v>0.6666666667</v>
      </c>
      <c r="AP30" s="8" t="str">
        <f>vlookup(Q30,RPI!$C$6:$T$4758,13,FALSE)</f>
        <v>  0.5576 </v>
      </c>
      <c r="AQ30" s="8" t="str">
        <f>vlookup(Q30,RPI!$C$6:$T$4758,14,FALSE)</f>
        <v>  0.5358 </v>
      </c>
      <c r="AR30" s="6" t="str">
        <f>vlookup(R30,RPI!$C$6:$T$4758,15,FALSE)</f>
        <v>0.6201550388</v>
      </c>
      <c r="AS30" s="8" t="str">
        <f>vlookup(R30,RPI!$C$6:$T$4758,13,FALSE)</f>
        <v>  0.5909 </v>
      </c>
      <c r="AT30" s="8" t="str">
        <f>vlookup(R30,RPI!$C$6:$T$4758,14,FALSE)</f>
        <v>  0.5373 </v>
      </c>
    </row>
    <row r="31" ht="12.75" customHeight="1">
      <c r="A31" s="4">
        <v>2002.0</v>
      </c>
      <c r="B31" s="4">
        <v>4985.0</v>
      </c>
      <c r="C31" s="5">
        <v>37329.0</v>
      </c>
      <c r="D31" s="4">
        <v>200.0</v>
      </c>
      <c r="E31" s="4" t="s">
        <v>150</v>
      </c>
      <c r="F31" s="4">
        <v>69.0</v>
      </c>
      <c r="G31" s="4" t="s">
        <v>47</v>
      </c>
      <c r="H31" s="4">
        <v>64.0</v>
      </c>
      <c r="I31" s="4" t="s">
        <v>151</v>
      </c>
      <c r="J31" s="4">
        <v>64.0</v>
      </c>
      <c r="K31" s="4" t="s">
        <v>108</v>
      </c>
      <c r="L31" s="4" t="s">
        <v>113</v>
      </c>
      <c r="M31" s="4">
        <v>1.0</v>
      </c>
      <c r="N31" s="4">
        <v>1.0</v>
      </c>
      <c r="O31" s="4">
        <v>0.0</v>
      </c>
      <c r="P31" s="4">
        <v>0.0</v>
      </c>
      <c r="Q31" t="str">
        <f t="shared" si="1"/>
        <v>Ohio St.2002</v>
      </c>
      <c r="R31" t="s">
        <v>152</v>
      </c>
      <c r="S31" t="str">
        <f>vlookup(Q31,RPI!$C$6:$T$4758,16,FALSE)</f>
        <v>0.6076279619</v>
      </c>
      <c r="T31" s="6" t="str">
        <f>VLOOKUP(Q31,RPI!$C$6:$T$4758, 17, FALSE)</f>
        <v>0.6077623705</v>
      </c>
      <c r="U31" s="6" t="str">
        <f>VLOOKUP(Q31,RPI!$C$6:$T$4758, 18, FALSE)</f>
        <v>0.6076279619</v>
      </c>
      <c r="V31">
        <v>0.5052046147313448</v>
      </c>
      <c r="W31">
        <v>0.510257662408994</v>
      </c>
      <c r="X31">
        <v>0.5126030567814321</v>
      </c>
      <c r="Y31">
        <v>0.5148389713447441</v>
      </c>
      <c r="Z31" s="6" t="str">
        <f>vlookup(R31,RPI!$C$6:$T$4758,16,FALSE)</f>
        <v>0.555623003</v>
      </c>
      <c r="AA31">
        <v>0.47547976292194205</v>
      </c>
      <c r="AB31">
        <v>0.4752216607583726</v>
      </c>
      <c r="AC31">
        <v>0.4749678782962855</v>
      </c>
      <c r="AD31">
        <v>0.4747183079912455</v>
      </c>
      <c r="AE31">
        <v>0.4744728458393748</v>
      </c>
      <c r="AF31">
        <v>0.47423139123284086</v>
      </c>
      <c r="AG31" t="str">
        <f t="shared" si="2"/>
        <v>1</v>
      </c>
      <c r="AH31" s="3" t="str">
        <f t="shared" si="3"/>
        <v>1</v>
      </c>
      <c r="AI31" t="str">
        <f t="shared" si="4"/>
        <v>0.05200495891</v>
      </c>
      <c r="AJ31" t="str">
        <f t="shared" si="5"/>
        <v>5</v>
      </c>
      <c r="AK31" s="6" t="str">
        <f t="shared" si="6"/>
        <v>0.07169033827</v>
      </c>
      <c r="AL31" t="str">
        <f t="shared" si="7"/>
        <v>0.09060082712</v>
      </c>
      <c r="AM31" t="str">
        <f t="shared" si="8"/>
        <v>1.078125</v>
      </c>
      <c r="AN31" t="str">
        <f t="shared" si="9"/>
        <v>1.093597563</v>
      </c>
      <c r="AO31" s="6" t="str">
        <f>vlookup(Q31,RPI!$C$6:$T$4758,15,FALSE)</f>
        <v>0.7661290323</v>
      </c>
      <c r="AP31" s="8" t="str">
        <f>vlookup(Q31,RPI!$C$6:$T$4758,13,FALSE)</f>
        <v>  0.5676 </v>
      </c>
      <c r="AQ31" s="8" t="str">
        <f>vlookup(Q31,RPI!$C$6:$T$4758,14,FALSE)</f>
        <v>  0.5292 </v>
      </c>
      <c r="AR31" s="6" t="str">
        <f>vlookup(R31,RPI!$C$6:$T$4758,15,FALSE)</f>
        <v>0.6929133858</v>
      </c>
      <c r="AS31" s="8" t="str">
        <f>vlookup(R31,RPI!$C$6:$T$4758,13,FALSE)</f>
        <v>  0.5110 </v>
      </c>
      <c r="AT31" s="8" t="str">
        <f>vlookup(R31,RPI!$C$6:$T$4758,14,FALSE)</f>
        <v>  0.5075 </v>
      </c>
    </row>
    <row r="32" ht="12.75" customHeight="1">
      <c r="A32" s="4">
        <v>2002.0</v>
      </c>
      <c r="B32" s="4">
        <v>4986.0</v>
      </c>
      <c r="C32" s="5">
        <v>37329.0</v>
      </c>
      <c r="D32" s="4">
        <v>202.0</v>
      </c>
      <c r="E32" s="4" t="s">
        <v>153</v>
      </c>
      <c r="F32" s="4">
        <v>61.0</v>
      </c>
      <c r="G32" s="4" t="s">
        <v>47</v>
      </c>
      <c r="H32" s="4">
        <v>130.0</v>
      </c>
      <c r="I32" s="4" t="s">
        <v>154</v>
      </c>
      <c r="J32" s="4">
        <v>69.0</v>
      </c>
      <c r="K32" s="4" t="s">
        <v>108</v>
      </c>
      <c r="L32" s="4" t="s">
        <v>109</v>
      </c>
      <c r="M32" s="4">
        <v>1.0</v>
      </c>
      <c r="N32" s="4">
        <v>1.0</v>
      </c>
      <c r="O32" s="4">
        <v>0.0</v>
      </c>
      <c r="P32" s="4">
        <v>0.0</v>
      </c>
      <c r="Q32" t="str">
        <f t="shared" si="1"/>
        <v>Oklahoma St.2002</v>
      </c>
      <c r="R32" t="s">
        <v>155</v>
      </c>
      <c r="S32" t="str">
        <f>vlookup(Q32,RPI!$C$6:$T$4758,16,FALSE)</f>
        <v>0.6046476757</v>
      </c>
      <c r="T32" s="6" t="str">
        <f>VLOOKUP(Q32,RPI!$C$6:$T$4758, 17, FALSE)</f>
        <v>0.6040413211</v>
      </c>
      <c r="U32" s="6" t="str">
        <f>VLOOKUP(Q32,RPI!$C$6:$T$4758, 18, FALSE)</f>
        <v>0.6046476757</v>
      </c>
      <c r="V32">
        <v>0.5126168561158794</v>
      </c>
      <c r="W32">
        <v>0.5162804103270879</v>
      </c>
      <c r="X32">
        <v>0.5179998293574415</v>
      </c>
      <c r="Y32">
        <v>0.5196503463501487</v>
      </c>
      <c r="Z32" s="6" t="str">
        <f>vlookup(R32,RPI!$C$6:$T$4758,16,FALSE)</f>
        <v>0.6065890262</v>
      </c>
      <c r="AA32">
        <v>0.5077342758758352</v>
      </c>
      <c r="AB32">
        <v>0.507081359516095</v>
      </c>
      <c r="AC32">
        <v>0.5064355529533757</v>
      </c>
      <c r="AD32">
        <v>0.5057967406855594</v>
      </c>
      <c r="AE32">
        <v>0.5051648096989044</v>
      </c>
      <c r="AF32">
        <v>0.5045396494013923</v>
      </c>
      <c r="AG32" t="str">
        <f t="shared" si="2"/>
        <v>1</v>
      </c>
      <c r="AH32" s="3" t="str">
        <f t="shared" si="3"/>
        <v>1</v>
      </c>
      <c r="AI32" t="str">
        <f t="shared" si="4"/>
        <v>-0.00194135046</v>
      </c>
      <c r="AJ32" t="str">
        <f t="shared" si="5"/>
        <v>-8</v>
      </c>
      <c r="AK32" s="6" t="str">
        <f t="shared" si="6"/>
        <v>-0.1147045412</v>
      </c>
      <c r="AL32" t="str">
        <f t="shared" si="7"/>
        <v>-0.003382138186</v>
      </c>
      <c r="AM32" t="str">
        <f t="shared" si="8"/>
        <v>0.884057971</v>
      </c>
      <c r="AN32" t="str">
        <f t="shared" si="9"/>
        <v>0.9967995622</v>
      </c>
      <c r="AO32" s="6" t="str">
        <f>vlookup(Q32,RPI!$C$6:$T$4758,15,FALSE)</f>
        <v>0.7443609023</v>
      </c>
      <c r="AP32" s="8" t="str">
        <f>vlookup(Q32,RPI!$C$6:$T$4758,13,FALSE)</f>
        <v>  0.5702 </v>
      </c>
      <c r="AQ32" s="8" t="str">
        <f>vlookup(Q32,RPI!$C$6:$T$4758,14,FALSE)</f>
        <v>  0.5339 </v>
      </c>
      <c r="AR32" s="6" t="str">
        <f>vlookup(R32,RPI!$C$6:$T$4758,15,FALSE)</f>
        <v>0.8724832215</v>
      </c>
      <c r="AS32" s="8" t="str">
        <f>vlookup(R32,RPI!$C$6:$T$4758,13,FALSE)</f>
        <v>  0.5222 </v>
      </c>
      <c r="AT32" s="8" t="str">
        <f>vlookup(R32,RPI!$C$6:$T$4758,14,FALSE)</f>
        <v>  0.5095 </v>
      </c>
    </row>
    <row r="33" ht="12.75" customHeight="1">
      <c r="A33" s="4">
        <v>2002.0</v>
      </c>
      <c r="B33" s="4">
        <v>4987.0</v>
      </c>
      <c r="C33" s="5">
        <v>37329.0</v>
      </c>
      <c r="D33" s="4">
        <v>205.0</v>
      </c>
      <c r="E33" s="4" t="s">
        <v>156</v>
      </c>
      <c r="F33" s="4">
        <v>81.0</v>
      </c>
      <c r="G33" s="4" t="s">
        <v>47</v>
      </c>
      <c r="H33" s="4">
        <v>168.0</v>
      </c>
      <c r="I33" s="4" t="s">
        <v>157</v>
      </c>
      <c r="J33" s="4">
        <v>62.0</v>
      </c>
      <c r="K33" s="4" t="s">
        <v>108</v>
      </c>
      <c r="L33" s="4" t="s">
        <v>129</v>
      </c>
      <c r="M33" s="4">
        <v>1.0</v>
      </c>
      <c r="N33" s="4">
        <v>1.0</v>
      </c>
      <c r="O33" s="4">
        <v>0.0</v>
      </c>
      <c r="P33" s="4">
        <v>0.0</v>
      </c>
      <c r="Q33" t="str">
        <f t="shared" si="1"/>
        <v>Oregon2002</v>
      </c>
      <c r="R33" t="s">
        <v>158</v>
      </c>
      <c r="S33" t="str">
        <f>vlookup(Q33,RPI!$C$6:$T$4758,16,FALSE)</f>
        <v>0.593036811</v>
      </c>
      <c r="T33" s="6" t="str">
        <f>VLOOKUP(Q33,RPI!$C$6:$T$4758, 17, FALSE)</f>
        <v>0.5856921782</v>
      </c>
      <c r="U33" s="6" t="str">
        <f>VLOOKUP(Q33,RPI!$C$6:$T$4758, 18, FALSE)</f>
        <v>0.593036811</v>
      </c>
      <c r="V33">
        <v>0.49090051154295605</v>
      </c>
      <c r="W33">
        <v>0.49513228237628937</v>
      </c>
      <c r="X33">
        <v>0.4970558145732591</v>
      </c>
      <c r="Y33">
        <v>0.49886619781746583</v>
      </c>
      <c r="Z33" s="6" t="str">
        <f>vlookup(R33,RPI!$C$6:$T$4758,16,FALSE)</f>
        <v>0.4938539789</v>
      </c>
      <c r="AA33">
        <v>0.43265932563104126</v>
      </c>
      <c r="AB33">
        <v>0.43325989344060667</v>
      </c>
      <c r="AC33">
        <v>0.43384326707975507</v>
      </c>
      <c r="AD33">
        <v>0.43441017452747593</v>
      </c>
      <c r="AE33">
        <v>0.4349613032390773</v>
      </c>
      <c r="AF33">
        <v>0.4354973029272229</v>
      </c>
      <c r="AG33" t="str">
        <f t="shared" si="2"/>
        <v>1</v>
      </c>
      <c r="AH33" s="3" t="str">
        <f t="shared" si="3"/>
        <v>1</v>
      </c>
      <c r="AI33" t="str">
        <f t="shared" si="4"/>
        <v>0.09918283205</v>
      </c>
      <c r="AJ33" t="str">
        <f t="shared" si="5"/>
        <v>19</v>
      </c>
      <c r="AK33" s="6" t="str">
        <f t="shared" si="6"/>
        <v>0.2724232854</v>
      </c>
      <c r="AL33" t="str">
        <f t="shared" si="7"/>
        <v>0.1727921108</v>
      </c>
      <c r="AM33" t="str">
        <f t="shared" si="8"/>
        <v>1.306451613</v>
      </c>
      <c r="AN33" t="str">
        <f t="shared" si="9"/>
        <v>1.200834328</v>
      </c>
      <c r="AO33" s="6" t="str">
        <f>vlookup(Q33,RPI!$C$6:$T$4758,15,FALSE)</f>
        <v>0.7627118644</v>
      </c>
      <c r="AP33" s="8" t="str">
        <f>vlookup(Q33,RPI!$C$6:$T$4758,13,FALSE)</f>
        <v>  0.5394 </v>
      </c>
      <c r="AQ33" s="8" t="str">
        <f>vlookup(Q33,RPI!$C$6:$T$4758,14,FALSE)</f>
        <v>  0.5307 </v>
      </c>
      <c r="AR33" s="6" t="str">
        <f>vlookup(R33,RPI!$C$6:$T$4758,15,FALSE)</f>
        <v>0.5079365079</v>
      </c>
      <c r="AS33" s="8" t="str">
        <f>vlookup(R33,RPI!$C$6:$T$4758,13,FALSE)</f>
        <v>  0.4922 </v>
      </c>
      <c r="AT33" s="8" t="str">
        <f>vlookup(R33,RPI!$C$6:$T$4758,14,FALSE)</f>
        <v>  0.4832 </v>
      </c>
    </row>
    <row r="34" ht="12.75" customHeight="1">
      <c r="A34" s="4">
        <v>2002.0</v>
      </c>
      <c r="B34" s="4">
        <v>4988.0</v>
      </c>
      <c r="C34" s="5">
        <v>37329.0</v>
      </c>
      <c r="D34" s="4">
        <v>225.0</v>
      </c>
      <c r="E34" s="4" t="s">
        <v>159</v>
      </c>
      <c r="F34" s="4">
        <v>65.0</v>
      </c>
      <c r="G34" s="4" t="s">
        <v>47</v>
      </c>
      <c r="H34" s="4">
        <v>326.0</v>
      </c>
      <c r="I34" s="4" t="s">
        <v>160</v>
      </c>
      <c r="J34" s="4">
        <v>67.0</v>
      </c>
      <c r="K34" s="4" t="s">
        <v>49</v>
      </c>
      <c r="L34" s="4" t="s">
        <v>50</v>
      </c>
      <c r="M34" s="4">
        <v>1.0</v>
      </c>
      <c r="N34" s="4">
        <v>0.0</v>
      </c>
      <c r="O34" s="4">
        <v>0.0</v>
      </c>
      <c r="P34" s="4">
        <v>0.0</v>
      </c>
      <c r="Q34" t="str">
        <f t="shared" si="1"/>
        <v>Rutgers2002</v>
      </c>
      <c r="R34" t="s">
        <v>161</v>
      </c>
      <c r="S34" t="str">
        <f>vlookup(Q34,RPI!$C$6:$T$4758,16,FALSE)</f>
        <v>0.5358113842</v>
      </c>
      <c r="T34" s="6" t="str">
        <f>VLOOKUP(Q34,RPI!$C$6:$T$4758, 17, FALSE)</f>
        <v>0.5403568387</v>
      </c>
      <c r="U34" s="6" t="str">
        <f>VLOOKUP(Q34,RPI!$C$6:$T$4758, 18, FALSE)</f>
        <v>0.5358113842</v>
      </c>
      <c r="V34">
        <v>0.4528568387031555</v>
      </c>
      <c r="W34">
        <v>0.4608568387031555</v>
      </c>
      <c r="X34">
        <v>0.464395300241617</v>
      </c>
      <c r="Y34">
        <v>0.46767165351797035</v>
      </c>
      <c r="Z34" s="6" t="str">
        <f>vlookup(R34,RPI!$C$6:$T$4758,16,FALSE)</f>
        <v>0.5278260888</v>
      </c>
      <c r="AA34">
        <v>0.44600790701430254</v>
      </c>
      <c r="AB34">
        <v>0.44604831105470655</v>
      </c>
      <c r="AC34">
        <v>0.4460879150151026</v>
      </c>
      <c r="AD34">
        <v>0.4461267424272556</v>
      </c>
      <c r="AE34">
        <v>0.44616481590907553</v>
      </c>
      <c r="AF34">
        <v>0.4462021572085527</v>
      </c>
      <c r="AG34" t="str">
        <f t="shared" si="2"/>
        <v>0</v>
      </c>
      <c r="AH34" s="3" t="str">
        <f t="shared" si="3"/>
        <v>0</v>
      </c>
      <c r="AI34" t="str">
        <f t="shared" si="4"/>
        <v>0.007985295325</v>
      </c>
      <c r="AJ34" t="str">
        <f t="shared" si="5"/>
        <v>-2</v>
      </c>
      <c r="AK34" s="6" t="str">
        <f t="shared" si="6"/>
        <v>-0.02867613531</v>
      </c>
      <c r="AL34" t="str">
        <f t="shared" si="7"/>
        <v>0.01391164182</v>
      </c>
      <c r="AM34" t="str">
        <f t="shared" si="8"/>
        <v>0.9701492537</v>
      </c>
      <c r="AN34" t="str">
        <f t="shared" si="9"/>
        <v>1.015128648</v>
      </c>
      <c r="AO34" s="6" t="str">
        <f>vlookup(Q34,RPI!$C$6:$T$4758,15,FALSE)</f>
        <v>0.5818181818</v>
      </c>
      <c r="AP34" s="8" t="str">
        <f>vlookup(Q34,RPI!$C$6:$T$4758,13,FALSE)</f>
        <v>  0.5207 </v>
      </c>
      <c r="AQ34" s="8" t="str">
        <f>vlookup(Q34,RPI!$C$6:$T$4758,14,FALSE)</f>
        <v>  0.5199 </v>
      </c>
      <c r="AR34" s="6" t="str">
        <f>vlookup(R34,RPI!$C$6:$T$4758,15,FALSE)</f>
        <v>0.7111111111</v>
      </c>
      <c r="AS34" s="8" t="str">
        <f>vlookup(R34,RPI!$C$6:$T$4758,13,FALSE)</f>
        <v>  0.4563 </v>
      </c>
      <c r="AT34" s="8" t="str">
        <f>vlookup(R34,RPI!$C$6:$T$4758,14,FALSE)</f>
        <v>  0.4877 </v>
      </c>
    </row>
    <row r="35" ht="12.75" customHeight="1">
      <c r="A35" s="4">
        <v>2002.0</v>
      </c>
      <c r="B35" s="4">
        <v>4989.0</v>
      </c>
      <c r="C35" s="5">
        <v>37329.0</v>
      </c>
      <c r="D35" s="4">
        <v>292.0</v>
      </c>
      <c r="E35" s="4" t="s">
        <v>162</v>
      </c>
      <c r="F35" s="4">
        <v>89.0</v>
      </c>
      <c r="G35" s="4" t="s">
        <v>47</v>
      </c>
      <c r="H35" s="4">
        <v>290.0</v>
      </c>
      <c r="I35" s="4" t="s">
        <v>163</v>
      </c>
      <c r="J35" s="4">
        <v>93.0</v>
      </c>
      <c r="K35" s="4" t="s">
        <v>108</v>
      </c>
      <c r="L35" s="4" t="s">
        <v>129</v>
      </c>
      <c r="M35" s="4">
        <v>1.0</v>
      </c>
      <c r="N35" s="4">
        <v>1.0</v>
      </c>
      <c r="O35" s="4">
        <v>0.0</v>
      </c>
      <c r="P35" s="4">
        <v>0.0</v>
      </c>
      <c r="Q35" t="str">
        <f t="shared" si="1"/>
        <v>Southern California2002</v>
      </c>
      <c r="R35" t="s">
        <v>164</v>
      </c>
      <c r="S35" t="str">
        <f>vlookup(Q35,RPI!$C$6:$T$4758,16,FALSE)</f>
        <v>0.5973987048</v>
      </c>
      <c r="T35" s="6" t="str">
        <f>VLOOKUP(Q35,RPI!$C$6:$T$4758, 17, FALSE)</f>
        <v>0.5945459508</v>
      </c>
      <c r="U35" s="6" t="str">
        <f>VLOOKUP(Q35,RPI!$C$6:$T$4758, 18, FALSE)</f>
        <v>0.5973987048</v>
      </c>
      <c r="V35">
        <v>0.5092318591318632</v>
      </c>
      <c r="W35">
        <v>0.5096871496071864</v>
      </c>
      <c r="X35">
        <v>0.5099101011286077</v>
      </c>
      <c r="Y35">
        <v>0.5101300089432518</v>
      </c>
      <c r="Z35" s="6" t="str">
        <f>vlookup(R35,RPI!$C$6:$T$4758,16,FALSE)</f>
        <v>0.5759711884</v>
      </c>
      <c r="AA35">
        <v>0.4821026468818838</v>
      </c>
      <c r="AB35">
        <v>0.4821107928577717</v>
      </c>
      <c r="AC35">
        <v>0.48211870855872285</v>
      </c>
      <c r="AD35">
        <v>0.4821264036129576</v>
      </c>
      <c r="AE35">
        <v>0.4821338871193096</v>
      </c>
      <c r="AF35">
        <v>0.48214116768311643</v>
      </c>
      <c r="AG35" t="str">
        <f t="shared" si="2"/>
        <v>0</v>
      </c>
      <c r="AH35" s="3" t="str">
        <f t="shared" si="3"/>
        <v>0</v>
      </c>
      <c r="AI35" t="str">
        <f t="shared" si="4"/>
        <v>0.02142751641</v>
      </c>
      <c r="AJ35" t="str">
        <f t="shared" si="5"/>
        <v>-4</v>
      </c>
      <c r="AK35" s="6" t="str">
        <f t="shared" si="6"/>
        <v>-0.05735227062</v>
      </c>
      <c r="AL35" t="str">
        <f t="shared" si="7"/>
        <v>0.03733010756</v>
      </c>
      <c r="AM35" t="str">
        <f t="shared" si="8"/>
        <v>0.9569892473</v>
      </c>
      <c r="AN35" t="str">
        <f t="shared" si="9"/>
        <v>1.03720241</v>
      </c>
      <c r="AO35" s="6" t="str">
        <f>vlookup(Q35,RPI!$C$6:$T$4758,15,FALSE)</f>
        <v>0.7210884354</v>
      </c>
      <c r="AP35" s="8" t="str">
        <f>vlookup(Q35,RPI!$C$6:$T$4758,13,FALSE)</f>
        <v>  0.5644 </v>
      </c>
      <c r="AQ35" s="8" t="str">
        <f>vlookup(Q35,RPI!$C$6:$T$4758,14,FALSE)</f>
        <v>  0.5397 </v>
      </c>
      <c r="AR35" s="6" t="str">
        <f>vlookup(R35,RPI!$C$6:$T$4758,15,FALSE)</f>
        <v>0.7482014388</v>
      </c>
      <c r="AS35" s="8" t="str">
        <f>vlookup(R35,RPI!$C$6:$T$4758,13,FALSE)</f>
        <v>  0.5218 </v>
      </c>
      <c r="AT35" s="8" t="str">
        <f>vlookup(R35,RPI!$C$6:$T$4758,14,FALSE)</f>
        <v>  0.5121 </v>
      </c>
    </row>
    <row r="36" ht="12.75" customHeight="1">
      <c r="A36" s="4">
        <v>2002.0</v>
      </c>
      <c r="B36" s="4">
        <v>4990.0</v>
      </c>
      <c r="C36" s="5">
        <v>37329.0</v>
      </c>
      <c r="D36" s="4">
        <v>258.0</v>
      </c>
      <c r="E36" s="4" t="s">
        <v>165</v>
      </c>
      <c r="F36" s="4">
        <v>84.0</v>
      </c>
      <c r="G36" s="4" t="s">
        <v>47</v>
      </c>
      <c r="H36" s="4">
        <v>308.0</v>
      </c>
      <c r="I36" s="4" t="s">
        <v>166</v>
      </c>
      <c r="J36" s="4">
        <v>68.0</v>
      </c>
      <c r="K36" s="4" t="s">
        <v>108</v>
      </c>
      <c r="L36" s="4" t="s">
        <v>133</v>
      </c>
      <c r="M36" s="4">
        <v>1.0</v>
      </c>
      <c r="N36" s="4">
        <v>1.0</v>
      </c>
      <c r="O36" s="4">
        <v>0.0</v>
      </c>
      <c r="P36" s="4">
        <v>0.0</v>
      </c>
      <c r="Q36" t="str">
        <f t="shared" si="1"/>
        <v>Stanford2002</v>
      </c>
      <c r="R36" t="s">
        <v>167</v>
      </c>
      <c r="S36" t="str">
        <f>vlookup(Q36,RPI!$C$6:$T$4758,16,FALSE)</f>
        <v>0.579614152</v>
      </c>
      <c r="T36" s="6" t="str">
        <f>VLOOKUP(Q36,RPI!$C$6:$T$4758, 17, FALSE)</f>
        <v>0.583212233</v>
      </c>
      <c r="U36" s="6" t="str">
        <f>VLOOKUP(Q36,RPI!$C$6:$T$4758, 18, FALSE)</f>
        <v>0.579614152</v>
      </c>
      <c r="V36">
        <v>0.5019532142564505</v>
      </c>
      <c r="W36">
        <v>0.5038887371500571</v>
      </c>
      <c r="X36">
        <v>0.5048392171424533</v>
      </c>
      <c r="Y36">
        <v>0.5057784488509158</v>
      </c>
      <c r="Z36" s="6" t="str">
        <f>vlookup(R36,RPI!$C$6:$T$4758,16,FALSE)</f>
        <v>0.6055520912</v>
      </c>
      <c r="AA36">
        <v>0.493577981168784</v>
      </c>
      <c r="AB36">
        <v>0.4933726040216593</v>
      </c>
      <c r="AC36">
        <v>0.49317113882019403</v>
      </c>
      <c r="AD36">
        <v>0.49297347484894516</v>
      </c>
      <c r="AE36">
        <v>0.4927795055313645</v>
      </c>
      <c r="AF36">
        <v>0.49258912823818346</v>
      </c>
      <c r="AG36" t="str">
        <f t="shared" si="2"/>
        <v>0</v>
      </c>
      <c r="AH36" s="3" t="str">
        <f t="shared" si="3"/>
        <v>0</v>
      </c>
      <c r="AI36" t="str">
        <f t="shared" si="4"/>
        <v>-0.02593793921</v>
      </c>
      <c r="AJ36" t="str">
        <f t="shared" si="5"/>
        <v>16</v>
      </c>
      <c r="AK36" s="6" t="str">
        <f t="shared" si="6"/>
        <v>0.2294090825</v>
      </c>
      <c r="AL36" t="str">
        <f t="shared" si="7"/>
        <v>-0.04518797429</v>
      </c>
      <c r="AM36" t="str">
        <f t="shared" si="8"/>
        <v>1.235294118</v>
      </c>
      <c r="AN36" t="str">
        <f t="shared" si="9"/>
        <v>0.9571664608</v>
      </c>
      <c r="AO36" s="6" t="str">
        <f>vlookup(Q36,RPI!$C$6:$T$4758,15,FALSE)</f>
        <v>0.6641791045</v>
      </c>
      <c r="AP36" s="8" t="str">
        <f>vlookup(Q36,RPI!$C$6:$T$4758,13,FALSE)</f>
        <v>  0.5500 </v>
      </c>
      <c r="AQ36" s="8" t="str">
        <f>vlookup(Q36,RPI!$C$6:$T$4758,14,FALSE)</f>
        <v>  0.5543 </v>
      </c>
      <c r="AR36" s="6" t="str">
        <f>vlookup(R36,RPI!$C$6:$T$4758,15,FALSE)</f>
        <v>0.9333333333</v>
      </c>
      <c r="AS36" s="8" t="str">
        <f>vlookup(R36,RPI!$C$6:$T$4758,13,FALSE)</f>
        <v>  0.4925 </v>
      </c>
      <c r="AT36" s="8" t="str">
        <f>vlookup(R36,RPI!$C$6:$T$4758,14,FALSE)</f>
        <v>  0.5038 </v>
      </c>
    </row>
    <row r="37" ht="12.75" customHeight="1">
      <c r="A37" s="4">
        <v>2002.0</v>
      </c>
      <c r="B37" s="4">
        <v>4991.0</v>
      </c>
      <c r="C37" s="5">
        <v>37329.0</v>
      </c>
      <c r="D37" s="4">
        <v>302.0</v>
      </c>
      <c r="E37" s="4" t="s">
        <v>168</v>
      </c>
      <c r="F37" s="4">
        <v>84.0</v>
      </c>
      <c r="G37" s="4" t="s">
        <v>47</v>
      </c>
      <c r="H37" s="4">
        <v>147.0</v>
      </c>
      <c r="I37" s="4" t="s">
        <v>169</v>
      </c>
      <c r="J37" s="4">
        <v>69.0</v>
      </c>
      <c r="K37" s="4" t="s">
        <v>49</v>
      </c>
      <c r="L37" s="4" t="s">
        <v>50</v>
      </c>
      <c r="M37" s="4">
        <v>1.0</v>
      </c>
      <c r="N37" s="4">
        <v>0.0</v>
      </c>
      <c r="O37" s="4">
        <v>0.0</v>
      </c>
      <c r="P37" s="4">
        <v>0.0</v>
      </c>
      <c r="Q37" t="str">
        <f t="shared" si="1"/>
        <v>Villanova2002</v>
      </c>
      <c r="R37" t="s">
        <v>170</v>
      </c>
      <c r="S37" t="str">
        <f>vlookup(Q37,RPI!$C$6:$T$4758,16,FALSE)</f>
        <v>0.5641829601</v>
      </c>
      <c r="T37" s="6" t="str">
        <f>VLOOKUP(Q37,RPI!$C$6:$T$4758, 17, FALSE)</f>
        <v>0.5761192996</v>
      </c>
      <c r="U37" s="6" t="str">
        <f>VLOOKUP(Q37,RPI!$C$6:$T$4758, 18, FALSE)</f>
        <v>0.5641829601</v>
      </c>
      <c r="V37">
        <v>0.48946340878804523</v>
      </c>
      <c r="W37">
        <v>0.4969888352972316</v>
      </c>
      <c r="X37">
        <v>0.5004488015083517</v>
      </c>
      <c r="Y37">
        <v>0.5037280232159059</v>
      </c>
      <c r="Z37" s="6" t="str">
        <f>vlookup(R37,RPI!$C$6:$T$4758,16,FALSE)</f>
        <v>0.5197335356</v>
      </c>
      <c r="AA37">
        <v>0.42154451467657605</v>
      </c>
      <c r="AB37">
        <v>0.4233891180868428</v>
      </c>
      <c r="AC37">
        <v>0.4251360439234499</v>
      </c>
      <c r="AD37">
        <v>0.4267928505700732</v>
      </c>
      <c r="AE37">
        <v>0.42836633618611203</v>
      </c>
      <c r="AF37">
        <v>0.42986263194174135</v>
      </c>
      <c r="AG37" t="str">
        <f t="shared" si="2"/>
        <v>1</v>
      </c>
      <c r="AH37" s="3" t="str">
        <f t="shared" si="3"/>
        <v>1</v>
      </c>
      <c r="AI37" t="str">
        <f t="shared" si="4"/>
        <v>0.04444942445</v>
      </c>
      <c r="AJ37" t="str">
        <f t="shared" si="5"/>
        <v>15</v>
      </c>
      <c r="AK37" s="6" t="str">
        <f t="shared" si="6"/>
        <v>0.2150710148</v>
      </c>
      <c r="AL37" t="str">
        <f t="shared" si="7"/>
        <v>0.07743789641</v>
      </c>
      <c r="AM37" t="str">
        <f t="shared" si="8"/>
        <v>1.217391304</v>
      </c>
      <c r="AN37" t="str">
        <f t="shared" si="9"/>
        <v>1.085523487</v>
      </c>
      <c r="AO37" s="6" t="str">
        <f>vlookup(Q37,RPI!$C$6:$T$4758,15,FALSE)</f>
        <v>0.5384615385</v>
      </c>
      <c r="AP37" s="8" t="str">
        <f>vlookup(Q37,RPI!$C$6:$T$4758,13,FALSE)</f>
        <v>  0.5967 </v>
      </c>
      <c r="AQ37" s="8" t="str">
        <f>vlookup(Q37,RPI!$C$6:$T$4758,14,FALSE)</f>
        <v>  0.5249 </v>
      </c>
      <c r="AR37" s="6" t="str">
        <f>vlookup(R37,RPI!$C$6:$T$4758,15,FALSE)</f>
        <v>0.7368421053</v>
      </c>
      <c r="AS37" s="8" t="str">
        <f>vlookup(R37,RPI!$C$6:$T$4758,13,FALSE)</f>
        <v>  0.4317 </v>
      </c>
      <c r="AT37" s="8" t="str">
        <f>vlookup(R37,RPI!$C$6:$T$4758,14,FALSE)</f>
        <v>  0.4788 </v>
      </c>
    </row>
    <row r="38" ht="12.75" customHeight="1">
      <c r="A38" s="4">
        <v>2002.0</v>
      </c>
      <c r="B38" s="4">
        <v>4992.0</v>
      </c>
      <c r="C38" s="5">
        <v>37329.0</v>
      </c>
      <c r="D38" s="4">
        <v>311.0</v>
      </c>
      <c r="E38" s="4" t="s">
        <v>171</v>
      </c>
      <c r="F38" s="4">
        <v>83.0</v>
      </c>
      <c r="G38" s="4" t="s">
        <v>47</v>
      </c>
      <c r="H38" s="4">
        <v>210.0</v>
      </c>
      <c r="I38" s="4" t="s">
        <v>172</v>
      </c>
      <c r="J38" s="4">
        <v>74.0</v>
      </c>
      <c r="K38" s="4" t="s">
        <v>108</v>
      </c>
      <c r="L38" s="4" t="s">
        <v>129</v>
      </c>
      <c r="M38" s="4">
        <v>1.0</v>
      </c>
      <c r="N38" s="4">
        <v>1.0</v>
      </c>
      <c r="O38" s="4">
        <v>0.0</v>
      </c>
      <c r="P38" s="4">
        <v>0.0</v>
      </c>
      <c r="Q38" t="str">
        <f t="shared" si="1"/>
        <v>Wake Forest2002</v>
      </c>
      <c r="R38" t="s">
        <v>173</v>
      </c>
      <c r="S38" t="str">
        <f>vlookup(Q38,RPI!$C$6:$T$4758,16,FALSE)</f>
        <v>0.5941382664</v>
      </c>
      <c r="T38" s="6" t="str">
        <f>VLOOKUP(Q38,RPI!$C$6:$T$4758, 17, FALSE)</f>
        <v>0.5959765017</v>
      </c>
      <c r="U38" s="6" t="str">
        <f>VLOOKUP(Q38,RPI!$C$6:$T$4758, 18, FALSE)</f>
        <v>0.5941382664</v>
      </c>
      <c r="V38">
        <v>0.5138005757773364</v>
      </c>
      <c r="W38">
        <v>0.5177406861004255</v>
      </c>
      <c r="X38">
        <v>0.5195876128143735</v>
      </c>
      <c r="Y38">
        <v>0.5213591547644869</v>
      </c>
      <c r="Z38" s="6" t="str">
        <f>vlookup(R38,RPI!$C$6:$T$4758,16,FALSE)</f>
        <v>0.5840818951</v>
      </c>
      <c r="AA38">
        <v>0.49034370452460674</v>
      </c>
      <c r="AB38">
        <v>0.48996661603450775</v>
      </c>
      <c r="AC38">
        <v>0.489599699488265</v>
      </c>
      <c r="AD38">
        <v>0.4892425487816561</v>
      </c>
      <c r="AE38">
        <v>0.4888947791442638</v>
      </c>
      <c r="AF38">
        <v>0.48855602575672996</v>
      </c>
      <c r="AG38" t="str">
        <f t="shared" si="2"/>
        <v>1</v>
      </c>
      <c r="AH38" s="3" t="str">
        <f t="shared" si="3"/>
        <v>1</v>
      </c>
      <c r="AI38" t="str">
        <f t="shared" si="4"/>
        <v>0.01005637127</v>
      </c>
      <c r="AJ38" t="str">
        <f t="shared" si="5"/>
        <v>9</v>
      </c>
      <c r="AK38" s="6" t="str">
        <f t="shared" si="6"/>
        <v>0.1290426089</v>
      </c>
      <c r="AL38" t="str">
        <f t="shared" si="7"/>
        <v>0.01751978223</v>
      </c>
      <c r="AM38" t="str">
        <f t="shared" si="8"/>
        <v>1.121621622</v>
      </c>
      <c r="AN38" t="str">
        <f t="shared" si="9"/>
        <v>1.017217399</v>
      </c>
      <c r="AO38" s="6" t="str">
        <f>vlookup(Q38,RPI!$C$6:$T$4758,15,FALSE)</f>
        <v>0.6176470588</v>
      </c>
      <c r="AP38" s="8" t="str">
        <f>vlookup(Q38,RPI!$C$6:$T$4758,13,FALSE)</f>
        <v>  0.6060 </v>
      </c>
      <c r="AQ38" s="8" t="str">
        <f>vlookup(Q38,RPI!$C$6:$T$4758,14,FALSE)</f>
        <v>  0.5468 </v>
      </c>
      <c r="AR38" s="6" t="str">
        <f>vlookup(R38,RPI!$C$6:$T$4758,15,FALSE)</f>
        <v>0.7709923664</v>
      </c>
      <c r="AS38" s="8" t="str">
        <f>vlookup(R38,RPI!$C$6:$T$4758,13,FALSE)</f>
        <v>  0.5184 </v>
      </c>
      <c r="AT38" s="8" t="str">
        <f>vlookup(R38,RPI!$C$6:$T$4758,14,FALSE)</f>
        <v>  0.5285 </v>
      </c>
    </row>
    <row r="39" ht="12.75" customHeight="1">
      <c r="A39" s="4">
        <v>2002.0</v>
      </c>
      <c r="B39" s="4">
        <v>4993.0</v>
      </c>
      <c r="C39" s="5">
        <v>37330.0</v>
      </c>
      <c r="D39" s="4">
        <v>37.0</v>
      </c>
      <c r="E39" s="4" t="s">
        <v>174</v>
      </c>
      <c r="F39" s="4">
        <v>82.0</v>
      </c>
      <c r="G39" s="4" t="s">
        <v>47</v>
      </c>
      <c r="H39" s="4">
        <v>208.0</v>
      </c>
      <c r="I39" s="4" t="s">
        <v>175</v>
      </c>
      <c r="J39" s="4">
        <v>75.0</v>
      </c>
      <c r="K39" s="4" t="s">
        <v>108</v>
      </c>
      <c r="L39" s="4" t="s">
        <v>176</v>
      </c>
      <c r="M39" s="4">
        <v>1.0</v>
      </c>
      <c r="N39" s="4">
        <v>1.0</v>
      </c>
      <c r="O39" s="4">
        <v>0.0</v>
      </c>
      <c r="P39" s="4">
        <v>0.0</v>
      </c>
      <c r="Q39" t="str">
        <f t="shared" si="1"/>
        <v>California2002</v>
      </c>
      <c r="R39" t="s">
        <v>177</v>
      </c>
      <c r="S39" t="str">
        <f>vlookup(Q39,RPI!$C$6:$T$4758,16,FALSE)</f>
        <v>0.5914340937</v>
      </c>
      <c r="T39" s="6" t="str">
        <f>VLOOKUP(Q39,RPI!$C$6:$T$4758, 17, FALSE)</f>
        <v>0.5905569007</v>
      </c>
      <c r="U39" s="6" t="str">
        <f>VLOOKUP(Q39,RPI!$C$6:$T$4758, 18, FALSE)</f>
        <v>0.5914340937</v>
      </c>
      <c r="V39">
        <v>0.48630520001966127</v>
      </c>
      <c r="W39">
        <v>0.49325018333618176</v>
      </c>
      <c r="X39">
        <v>0.49637797913130594</v>
      </c>
      <c r="Y39">
        <v>0.4993054179004079</v>
      </c>
      <c r="Z39" s="6" t="str">
        <f>vlookup(R39,RPI!$C$6:$T$4758,16,FALSE)</f>
        <v>0.5809297232</v>
      </c>
      <c r="AA39">
        <v>0.4875651310319486</v>
      </c>
      <c r="AB39">
        <v>0.4882520271672143</v>
      </c>
      <c r="AC39">
        <v>0.4889365423800007</v>
      </c>
      <c r="AD39">
        <v>0.48961868902803707</v>
      </c>
      <c r="AE39">
        <v>0.49029847938367943</v>
      </c>
      <c r="AF39">
        <v>0.4909759256346472</v>
      </c>
      <c r="AG39" t="str">
        <f t="shared" si="2"/>
        <v>1</v>
      </c>
      <c r="AH39" s="3" t="str">
        <f t="shared" si="3"/>
        <v>1</v>
      </c>
      <c r="AI39" t="str">
        <f t="shared" si="4"/>
        <v>0.01050437044</v>
      </c>
      <c r="AJ39" t="str">
        <f t="shared" si="5"/>
        <v>7</v>
      </c>
      <c r="AK39" s="6" t="str">
        <f t="shared" si="6"/>
        <v>0.1003664736</v>
      </c>
      <c r="AL39" t="str">
        <f t="shared" si="7"/>
        <v>0.01830026732</v>
      </c>
      <c r="AM39" t="str">
        <f t="shared" si="8"/>
        <v>1.093333333</v>
      </c>
      <c r="AN39" t="str">
        <f t="shared" si="9"/>
        <v>1.018081999</v>
      </c>
      <c r="AO39" s="6" t="str">
        <f>vlookup(Q39,RPI!$C$6:$T$4758,15,FALSE)</f>
        <v>0.7368421053</v>
      </c>
      <c r="AP39" s="8" t="str">
        <f>vlookup(Q39,RPI!$C$6:$T$4758,13,FALSE)</f>
        <v>  0.5435 </v>
      </c>
      <c r="AQ39" s="8" t="str">
        <f>vlookup(Q39,RPI!$C$6:$T$4758,14,FALSE)</f>
        <v>  0.5420 </v>
      </c>
      <c r="AR39" s="6" t="str">
        <f>vlookup(R39,RPI!$C$6:$T$4758,15,FALSE)</f>
        <v>0.7908496732</v>
      </c>
      <c r="AS39" s="8" t="str">
        <f>vlookup(R39,RPI!$C$6:$T$4758,13,FALSE)</f>
        <v>  0.5113 </v>
      </c>
      <c r="AT39" s="8" t="str">
        <f>vlookup(R39,RPI!$C$6:$T$4758,14,FALSE)</f>
        <v>  0.5102 </v>
      </c>
    </row>
    <row r="40" ht="12.75" customHeight="1">
      <c r="A40" s="4">
        <v>2002.0</v>
      </c>
      <c r="B40" s="4">
        <v>4994.0</v>
      </c>
      <c r="C40" s="5">
        <v>37330.0</v>
      </c>
      <c r="D40" s="4">
        <v>46.0</v>
      </c>
      <c r="E40" s="4" t="s">
        <v>178</v>
      </c>
      <c r="F40" s="4">
        <v>90.0</v>
      </c>
      <c r="G40" s="4" t="s">
        <v>47</v>
      </c>
      <c r="H40" s="4">
        <v>27.0</v>
      </c>
      <c r="I40" s="4" t="s">
        <v>179</v>
      </c>
      <c r="J40" s="4">
        <v>52.0</v>
      </c>
      <c r="K40" s="4" t="s">
        <v>108</v>
      </c>
      <c r="L40" s="4" t="s">
        <v>176</v>
      </c>
      <c r="M40" s="4">
        <v>1.0</v>
      </c>
      <c r="N40" s="4">
        <v>1.0</v>
      </c>
      <c r="O40" s="4">
        <v>0.0</v>
      </c>
      <c r="P40" s="4">
        <v>0.0</v>
      </c>
      <c r="Q40" t="str">
        <f t="shared" si="1"/>
        <v>Cincinnati2002</v>
      </c>
      <c r="R40" t="s">
        <v>180</v>
      </c>
      <c r="S40" t="str">
        <f>vlookup(Q40,RPI!$C$6:$T$4758,16,FALSE)</f>
        <v>0.6633610511</v>
      </c>
      <c r="T40" s="6" t="str">
        <f>VLOOKUP(Q40,RPI!$C$6:$T$4758, 17, FALSE)</f>
        <v>0.6561510197</v>
      </c>
      <c r="U40" s="6" t="str">
        <f>VLOOKUP(Q40,RPI!$C$6:$T$4758, 18, FALSE)</f>
        <v>0.6633610511</v>
      </c>
      <c r="V40">
        <v>0.5515634776265532</v>
      </c>
      <c r="W40">
        <v>0.5534318638699396</v>
      </c>
      <c r="X40">
        <v>0.5543168889325962</v>
      </c>
      <c r="Y40">
        <v>0.555171395889644</v>
      </c>
      <c r="Z40" s="6" t="str">
        <f>vlookup(R40,RPI!$C$6:$T$4758,16,FALSE)</f>
        <v>0.5154222145</v>
      </c>
      <c r="AA40">
        <v>0.4260621648114007</v>
      </c>
      <c r="AB40">
        <v>0.42564388939312525</v>
      </c>
      <c r="AC40">
        <v>0.4252330170795981</v>
      </c>
      <c r="AD40">
        <v>0.4248293530522731</v>
      </c>
      <c r="AE40">
        <v>0.42443270926890164</v>
      </c>
      <c r="AF40">
        <v>0.4240429041714504</v>
      </c>
      <c r="AG40" t="str">
        <f t="shared" si="2"/>
        <v>1</v>
      </c>
      <c r="AH40" s="3" t="str">
        <f t="shared" si="3"/>
        <v>1</v>
      </c>
      <c r="AI40" t="str">
        <f t="shared" si="4"/>
        <v>0.1479388365</v>
      </c>
      <c r="AJ40" t="str">
        <f t="shared" si="5"/>
        <v>38</v>
      </c>
      <c r="AK40" s="6" t="str">
        <f t="shared" si="6"/>
        <v>0.5448465709</v>
      </c>
      <c r="AL40" t="str">
        <f t="shared" si="7"/>
        <v>0.2577327477</v>
      </c>
      <c r="AM40" t="str">
        <f t="shared" si="8"/>
        <v>1.730769231</v>
      </c>
      <c r="AN40" t="str">
        <f t="shared" si="9"/>
        <v>1.287024564</v>
      </c>
      <c r="AO40" s="6" t="str">
        <f>vlookup(Q40,RPI!$C$6:$T$4758,15,FALSE)</f>
        <v>0.9379310345</v>
      </c>
      <c r="AP40" s="8" t="str">
        <f>vlookup(Q40,RPI!$C$6:$T$4758,13,FALSE)</f>
        <v>  0.5892 </v>
      </c>
      <c r="AQ40" s="8" t="str">
        <f>vlookup(Q40,RPI!$C$6:$T$4758,14,FALSE)</f>
        <v>  0.5371 </v>
      </c>
      <c r="AR40" s="6" t="str">
        <f>vlookup(R40,RPI!$C$6:$T$4758,15,FALSE)</f>
        <v>0.7448275862</v>
      </c>
      <c r="AS40" s="8" t="str">
        <f>vlookup(R40,RPI!$C$6:$T$4758,13,FALSE)</f>
        <v>  0.4194 </v>
      </c>
      <c r="AT40" s="8" t="str">
        <f>vlookup(R40,RPI!$C$6:$T$4758,14,FALSE)</f>
        <v>  0.4781 </v>
      </c>
    </row>
    <row r="41" ht="12.75" customHeight="1">
      <c r="A41" s="4">
        <v>2002.0</v>
      </c>
      <c r="B41" s="4">
        <v>4995.0</v>
      </c>
      <c r="C41" s="5">
        <v>37330.0</v>
      </c>
      <c r="D41" s="4">
        <v>56.0</v>
      </c>
      <c r="E41" s="4" t="s">
        <v>181</v>
      </c>
      <c r="F41" s="4">
        <v>78.0</v>
      </c>
      <c r="G41" s="4" t="s">
        <v>47</v>
      </c>
      <c r="H41" s="4">
        <v>103.0</v>
      </c>
      <c r="I41" s="4" t="s">
        <v>182</v>
      </c>
      <c r="J41" s="4">
        <v>67.0</v>
      </c>
      <c r="K41" s="4" t="s">
        <v>108</v>
      </c>
      <c r="L41" s="4" t="s">
        <v>183</v>
      </c>
      <c r="M41" s="4">
        <v>1.0</v>
      </c>
      <c r="N41" s="4">
        <v>1.0</v>
      </c>
      <c r="O41" s="4">
        <v>0.0</v>
      </c>
      <c r="P41" s="4">
        <v>0.0</v>
      </c>
      <c r="Q41" t="str">
        <f t="shared" si="1"/>
        <v>Connecticut2002</v>
      </c>
      <c r="R41" t="s">
        <v>184</v>
      </c>
      <c r="S41" t="str">
        <f>vlookup(Q41,RPI!$C$6:$T$4758,16,FALSE)</f>
        <v>0.6266805722</v>
      </c>
      <c r="T41" s="6" t="str">
        <f>VLOOKUP(Q41,RPI!$C$6:$T$4758, 17, FALSE)</f>
        <v>0.6281511605</v>
      </c>
      <c r="U41" s="6" t="str">
        <f>VLOOKUP(Q41,RPI!$C$6:$T$4758, 18, FALSE)</f>
        <v>0.6266805722</v>
      </c>
      <c r="V41">
        <v>0.5300929080514074</v>
      </c>
      <c r="W41">
        <v>0.533066094316021</v>
      </c>
      <c r="X41">
        <v>0.5344944440606815</v>
      </c>
      <c r="Y41">
        <v>0.5358859671084262</v>
      </c>
      <c r="Z41" s="6" t="str">
        <f>vlookup(R41,RPI!$C$6:$T$4758,16,FALSE)</f>
        <v>0.5400633315</v>
      </c>
      <c r="AA41">
        <v>0.44394856028327156</v>
      </c>
      <c r="AB41">
        <v>0.44285199562781047</v>
      </c>
      <c r="AC41">
        <v>0.44176737178529457</v>
      </c>
      <c r="AD41">
        <v>0.4406944947713979</v>
      </c>
      <c r="AE41">
        <v>0.4396331747809903</v>
      </c>
      <c r="AF41">
        <v>0.4385832260761942</v>
      </c>
      <c r="AG41" t="str">
        <f t="shared" si="2"/>
        <v>1</v>
      </c>
      <c r="AH41" s="3" t="str">
        <f t="shared" si="3"/>
        <v>1</v>
      </c>
      <c r="AI41" t="str">
        <f t="shared" si="4"/>
        <v>0.0866172407</v>
      </c>
      <c r="AJ41" t="str">
        <f t="shared" si="5"/>
        <v>11</v>
      </c>
      <c r="AK41" s="6" t="str">
        <f t="shared" si="6"/>
        <v>0.1577187442</v>
      </c>
      <c r="AL41" t="str">
        <f t="shared" si="7"/>
        <v>0.1509008721</v>
      </c>
      <c r="AM41" t="str">
        <f t="shared" si="8"/>
        <v>1.164179104</v>
      </c>
      <c r="AN41" t="str">
        <f t="shared" si="9"/>
        <v>1.160383488</v>
      </c>
      <c r="AO41" s="6" t="str">
        <f>vlookup(Q41,RPI!$C$6:$T$4758,15,FALSE)</f>
        <v>0.7941176471</v>
      </c>
      <c r="AP41" s="8" t="str">
        <f>vlookup(Q41,RPI!$C$6:$T$4758,13,FALSE)</f>
        <v>  0.5803 </v>
      </c>
      <c r="AQ41" s="8" t="str">
        <f>vlookup(Q41,RPI!$C$6:$T$4758,14,FALSE)</f>
        <v>  0.5520 </v>
      </c>
      <c r="AR41" s="6" t="str">
        <f>vlookup(R41,RPI!$C$6:$T$4758,15,FALSE)</f>
        <v>0.8523489933</v>
      </c>
      <c r="AS41" s="8" t="str">
        <f>vlookup(R41,RPI!$C$6:$T$4758,13,FALSE)</f>
        <v>  0.4157 </v>
      </c>
      <c r="AT41" s="8" t="str">
        <f>vlookup(R41,RPI!$C$6:$T$4758,14,FALSE)</f>
        <v>  0.4764 </v>
      </c>
    </row>
    <row r="42" ht="12.75" customHeight="1">
      <c r="A42" s="4">
        <v>2002.0</v>
      </c>
      <c r="B42" s="4">
        <v>4996.0</v>
      </c>
      <c r="C42" s="5">
        <v>37330.0</v>
      </c>
      <c r="D42" s="4">
        <v>65.0</v>
      </c>
      <c r="E42" s="4" t="s">
        <v>74</v>
      </c>
      <c r="F42" s="4">
        <v>59.0</v>
      </c>
      <c r="G42" s="4" t="s">
        <v>47</v>
      </c>
      <c r="H42" s="4">
        <v>267.0</v>
      </c>
      <c r="I42" s="4" t="s">
        <v>97</v>
      </c>
      <c r="J42" s="4">
        <v>68.0</v>
      </c>
      <c r="K42" s="4" t="s">
        <v>49</v>
      </c>
      <c r="L42" s="4" t="s">
        <v>50</v>
      </c>
      <c r="M42" s="4">
        <v>1.0</v>
      </c>
      <c r="N42" s="4">
        <v>0.0</v>
      </c>
      <c r="O42" s="4">
        <v>0.0</v>
      </c>
      <c r="P42" s="4">
        <v>0.0</v>
      </c>
      <c r="Q42" t="str">
        <f t="shared" si="1"/>
        <v>Dayton2002</v>
      </c>
      <c r="R42" t="s">
        <v>185</v>
      </c>
      <c r="S42" t="str">
        <f>vlookup(Q42,RPI!$C$6:$T$4758,16,FALSE)</f>
        <v>0.5595767746</v>
      </c>
      <c r="T42" s="6" t="str">
        <f>VLOOKUP(Q42,RPI!$C$6:$T$4758, 17, FALSE)</f>
        <v>0.5608588258</v>
      </c>
      <c r="U42" s="6" t="str">
        <f>VLOOKUP(Q42,RPI!$C$6:$T$4758, 18, FALSE)</f>
        <v>0.5595767746</v>
      </c>
      <c r="V42">
        <v>0.47507451211704926</v>
      </c>
      <c r="W42">
        <v>0.47862612144002376</v>
      </c>
      <c r="X42">
        <v>0.48030327028698394</v>
      </c>
      <c r="Y42">
        <v>0.48191943190314557</v>
      </c>
      <c r="Z42" s="6" t="str">
        <f>vlookup(R42,RPI!$C$6:$T$4758,16,FALSE)</f>
        <v>0.5399989208</v>
      </c>
      <c r="AA42">
        <v>0.4347143679857254</v>
      </c>
      <c r="AB42">
        <v>0.43451673952722736</v>
      </c>
      <c r="AC42">
        <v>0.4343237429857254</v>
      </c>
      <c r="AD42">
        <v>0.43413521740657485</v>
      </c>
      <c r="AE42">
        <v>0.43395100920709945</v>
      </c>
      <c r="AF42">
        <v>0.43377097175931034</v>
      </c>
      <c r="AG42" t="str">
        <f t="shared" si="2"/>
        <v>0</v>
      </c>
      <c r="AH42" s="3" t="str">
        <f t="shared" si="3"/>
        <v>0</v>
      </c>
      <c r="AI42" t="str">
        <f t="shared" si="4"/>
        <v>0.01957785373</v>
      </c>
      <c r="AJ42" t="str">
        <f t="shared" si="5"/>
        <v>-9</v>
      </c>
      <c r="AK42" s="6" t="str">
        <f t="shared" si="6"/>
        <v>-0.1290426089</v>
      </c>
      <c r="AL42" t="str">
        <f t="shared" si="7"/>
        <v>0.03410770393</v>
      </c>
      <c r="AM42" t="str">
        <f t="shared" si="8"/>
        <v>0.8676470588</v>
      </c>
      <c r="AN42" t="str">
        <f t="shared" si="9"/>
        <v>1.036255357</v>
      </c>
      <c r="AO42" s="6" t="str">
        <f>vlookup(Q42,RPI!$C$6:$T$4758,15,FALSE)</f>
        <v>0.6615384615</v>
      </c>
      <c r="AP42" s="8" t="str">
        <f>vlookup(Q42,RPI!$C$6:$T$4758,13,FALSE)</f>
        <v>  0.5214 </v>
      </c>
      <c r="AQ42" s="8" t="str">
        <f>vlookup(Q42,RPI!$C$6:$T$4758,14,FALSE)</f>
        <v>  0.5339 </v>
      </c>
      <c r="AR42" s="6" t="str">
        <f>vlookup(R42,RPI!$C$6:$T$4758,15,FALSE)</f>
        <v>0.8211382114</v>
      </c>
      <c r="AS42" s="8" t="str">
        <f>vlookup(R42,RPI!$C$6:$T$4758,13,FALSE)</f>
        <v>  0.4220 </v>
      </c>
      <c r="AT42" s="8" t="str">
        <f>vlookup(R42,RPI!$C$6:$T$4758,14,FALSE)</f>
        <v>  0.4948 </v>
      </c>
    </row>
    <row r="43" ht="12.75" customHeight="1">
      <c r="A43" s="4">
        <v>2002.0</v>
      </c>
      <c r="B43" s="4">
        <v>4997.0</v>
      </c>
      <c r="C43" s="5">
        <v>37330.0</v>
      </c>
      <c r="D43" s="4">
        <v>86.0</v>
      </c>
      <c r="E43" s="4" t="s">
        <v>186</v>
      </c>
      <c r="F43" s="4">
        <v>82.0</v>
      </c>
      <c r="G43" s="4" t="s">
        <v>47</v>
      </c>
      <c r="H43" s="4">
        <v>59.0</v>
      </c>
      <c r="I43" s="4" t="s">
        <v>187</v>
      </c>
      <c r="J43" s="4">
        <v>83.0</v>
      </c>
      <c r="K43" s="4" t="s">
        <v>108</v>
      </c>
      <c r="L43" s="4" t="s">
        <v>188</v>
      </c>
      <c r="M43" s="4">
        <v>1.0</v>
      </c>
      <c r="N43" s="4">
        <v>1.0</v>
      </c>
      <c r="O43" s="4">
        <v>0.0</v>
      </c>
      <c r="P43" s="4">
        <v>0.0</v>
      </c>
      <c r="Q43" t="str">
        <f t="shared" si="1"/>
        <v>Florida2002</v>
      </c>
      <c r="R43" t="s">
        <v>189</v>
      </c>
      <c r="S43" t="str">
        <f>vlookup(Q43,RPI!$C$6:$T$4758,16,FALSE)</f>
        <v>0.6067480242</v>
      </c>
      <c r="T43" s="6" t="str">
        <f>VLOOKUP(Q43,RPI!$C$6:$T$4758, 17, FALSE)</f>
        <v>0.6082631757</v>
      </c>
      <c r="U43" s="6" t="str">
        <f>VLOOKUP(Q43,RPI!$C$6:$T$4758, 18, FALSE)</f>
        <v>0.6067480242</v>
      </c>
      <c r="V43">
        <v>0.5165140007687087</v>
      </c>
      <c r="W43">
        <v>0.5200541253356588</v>
      </c>
      <c r="X43">
        <v>0.5217343536310626</v>
      </c>
      <c r="Y43">
        <v>0.5233586778427008</v>
      </c>
      <c r="Z43" s="6" t="str">
        <f>vlookup(R43,RPI!$C$6:$T$4758,16,FALSE)</f>
        <v>0.5743332391</v>
      </c>
      <c r="AA43">
        <v>0.481631205042946</v>
      </c>
      <c r="AB43">
        <v>0.48276063222506826</v>
      </c>
      <c r="AC43">
        <v>0.48386125798542423</v>
      </c>
      <c r="AD43">
        <v>0.48493417014749784</v>
      </c>
      <c r="AE43">
        <v>0.48598040243342755</v>
      </c>
      <c r="AF43">
        <v>0.4870009377860186</v>
      </c>
      <c r="AG43" t="str">
        <f t="shared" si="2"/>
        <v>0</v>
      </c>
      <c r="AH43" s="3" t="str">
        <f t="shared" si="3"/>
        <v>0</v>
      </c>
      <c r="AI43" t="str">
        <f t="shared" si="4"/>
        <v>0.03241478504</v>
      </c>
      <c r="AJ43" t="str">
        <f t="shared" si="5"/>
        <v>-1</v>
      </c>
      <c r="AK43" s="6" t="str">
        <f t="shared" si="6"/>
        <v>-0.01433806765</v>
      </c>
      <c r="AL43" t="str">
        <f t="shared" si="7"/>
        <v>0.05647165958</v>
      </c>
      <c r="AM43" t="str">
        <f t="shared" si="8"/>
        <v>0.9879518072</v>
      </c>
      <c r="AN43" t="str">
        <f t="shared" si="9"/>
        <v>1.056438985</v>
      </c>
      <c r="AO43" s="6" t="str">
        <f>vlookup(Q43,RPI!$C$6:$T$4758,15,FALSE)</f>
        <v>0.7272727273</v>
      </c>
      <c r="AP43" s="8" t="str">
        <f>vlookup(Q43,RPI!$C$6:$T$4758,13,FALSE)</f>
        <v>  0.5713 </v>
      </c>
      <c r="AQ43" s="8" t="str">
        <f>vlookup(Q43,RPI!$C$6:$T$4758,14,FALSE)</f>
        <v>  0.5571 </v>
      </c>
      <c r="AR43" s="6" t="str">
        <f>vlookup(R43,RPI!$C$6:$T$4758,15,FALSE)</f>
        <v>0.7352941176</v>
      </c>
      <c r="AS43" s="8" t="str">
        <f>vlookup(R43,RPI!$C$6:$T$4758,13,FALSE)</f>
        <v>  0.5296 </v>
      </c>
      <c r="AT43" s="8" t="str">
        <f>vlookup(R43,RPI!$C$6:$T$4758,14,FALSE)</f>
        <v>  0.5028 </v>
      </c>
    </row>
    <row r="44" ht="12.75" customHeight="1">
      <c r="A44" s="4">
        <v>2002.0</v>
      </c>
      <c r="B44" s="4">
        <v>4999.0</v>
      </c>
      <c r="C44" s="5">
        <v>37330.0</v>
      </c>
      <c r="D44" s="4">
        <v>98.0</v>
      </c>
      <c r="E44" s="4" t="s">
        <v>190</v>
      </c>
      <c r="F44" s="4">
        <v>85.0</v>
      </c>
      <c r="G44" s="4" t="s">
        <v>47</v>
      </c>
      <c r="H44" s="4">
        <v>176.0</v>
      </c>
      <c r="I44" s="4" t="s">
        <v>191</v>
      </c>
      <c r="J44" s="4">
        <v>68.0</v>
      </c>
      <c r="K44" s="4" t="s">
        <v>108</v>
      </c>
      <c r="L44" s="4" t="s">
        <v>188</v>
      </c>
      <c r="M44" s="4">
        <v>1.0</v>
      </c>
      <c r="N44" s="4">
        <v>1.0</v>
      </c>
      <c r="O44" s="4">
        <v>0.0</v>
      </c>
      <c r="P44" s="4">
        <v>0.0</v>
      </c>
      <c r="Q44" t="str">
        <f t="shared" si="1"/>
        <v>Georgia2002</v>
      </c>
      <c r="R44" t="s">
        <v>192</v>
      </c>
      <c r="S44" t="str">
        <f>vlookup(Q44,RPI!$C$6:$T$4758,16,FALSE)</f>
        <v>0.6100168454</v>
      </c>
      <c r="T44" s="6" t="str">
        <f>VLOOKUP(Q44,RPI!$C$6:$T$4758, 17, FALSE)</f>
        <v>0.605092603</v>
      </c>
      <c r="U44" s="6" t="str">
        <f>VLOOKUP(Q44,RPI!$C$6:$T$4758, 18, FALSE)</f>
        <v>0.6100168454</v>
      </c>
      <c r="V44">
        <v>0.5216767613840575</v>
      </c>
      <c r="W44">
        <v>0.5233048400619063</v>
      </c>
      <c r="X44">
        <v>0.524077565374231</v>
      </c>
      <c r="Y44">
        <v>0.52482458078707</v>
      </c>
      <c r="Z44" s="6" t="str">
        <f>vlookup(R44,RPI!$C$6:$T$4758,16,FALSE)</f>
        <v>0.5095580033</v>
      </c>
      <c r="AA44">
        <v>0.43260416828450704</v>
      </c>
      <c r="AB44">
        <v>0.4330427647757351</v>
      </c>
      <c r="AC44">
        <v>0.4334699691503079</v>
      </c>
      <c r="AD44">
        <v>0.4338862195665583</v>
      </c>
      <c r="AE44">
        <v>0.4342919319975872</v>
      </c>
      <c r="AF44">
        <v>0.43468750161784037</v>
      </c>
      <c r="AG44" t="str">
        <f t="shared" si="2"/>
        <v>1</v>
      </c>
      <c r="AH44" s="3" t="str">
        <f t="shared" si="3"/>
        <v>1</v>
      </c>
      <c r="AI44" t="str">
        <f t="shared" si="4"/>
        <v>0.1004588421</v>
      </c>
      <c r="AJ44" t="str">
        <f t="shared" si="5"/>
        <v>17</v>
      </c>
      <c r="AK44" s="6" t="str">
        <f t="shared" si="6"/>
        <v>0.2437471501</v>
      </c>
      <c r="AL44" t="str">
        <f t="shared" si="7"/>
        <v>0.1750151213</v>
      </c>
      <c r="AM44" t="str">
        <f t="shared" si="8"/>
        <v>1.25</v>
      </c>
      <c r="AN44" t="str">
        <f t="shared" si="9"/>
        <v>1.197148983</v>
      </c>
      <c r="AO44" s="6" t="str">
        <f>vlookup(Q44,RPI!$C$6:$T$4758,15,FALSE)</f>
        <v>0.7196969697</v>
      </c>
      <c r="AP44" s="8" t="str">
        <f>vlookup(Q44,RPI!$C$6:$T$4758,13,FALSE)</f>
        <v>  0.5847 </v>
      </c>
      <c r="AQ44" s="8" t="str">
        <f>vlookup(Q44,RPI!$C$6:$T$4758,14,FALSE)</f>
        <v>  0.5509 </v>
      </c>
      <c r="AR44" s="6" t="str">
        <f>vlookup(R44,RPI!$C$6:$T$4758,15,FALSE)</f>
        <v>0.6030534351</v>
      </c>
      <c r="AS44" s="8" t="str">
        <f>vlookup(R44,RPI!$C$6:$T$4758,13,FALSE)</f>
        <v>  0.4747 </v>
      </c>
      <c r="AT44" s="8" t="str">
        <f>vlookup(R44,RPI!$C$6:$T$4758,14,FALSE)</f>
        <v>  0.4858 </v>
      </c>
    </row>
    <row r="45" ht="12.75" customHeight="1">
      <c r="A45" s="4">
        <v>2002.0</v>
      </c>
      <c r="B45" s="4">
        <v>5000.0</v>
      </c>
      <c r="C45" s="5">
        <v>37330.0</v>
      </c>
      <c r="D45" s="4">
        <v>115.0</v>
      </c>
      <c r="E45" s="4" t="s">
        <v>193</v>
      </c>
      <c r="F45" s="4">
        <v>93.0</v>
      </c>
      <c r="G45" s="4" t="s">
        <v>47</v>
      </c>
      <c r="H45" s="4">
        <v>232.0</v>
      </c>
      <c r="I45" s="4" t="s">
        <v>194</v>
      </c>
      <c r="J45" s="4">
        <v>64.0</v>
      </c>
      <c r="K45" s="4" t="s">
        <v>108</v>
      </c>
      <c r="L45" s="4" t="s">
        <v>188</v>
      </c>
      <c r="M45" s="4">
        <v>1.0</v>
      </c>
      <c r="N45" s="4">
        <v>1.0</v>
      </c>
      <c r="O45" s="4">
        <v>0.0</v>
      </c>
      <c r="P45" s="4">
        <v>0.0</v>
      </c>
      <c r="Q45" t="str">
        <f t="shared" si="1"/>
        <v>Illinois2002</v>
      </c>
      <c r="R45" t="s">
        <v>195</v>
      </c>
      <c r="S45" t="str">
        <f>vlookup(Q45,RPI!$C$6:$T$4758,16,FALSE)</f>
        <v>0.6213393623</v>
      </c>
      <c r="T45" s="6" t="str">
        <f>VLOOKUP(Q45,RPI!$C$6:$T$4758, 17, FALSE)</f>
        <v>0.6176628917</v>
      </c>
      <c r="U45" s="6" t="str">
        <f>VLOOKUP(Q45,RPI!$C$6:$T$4758, 18, FALSE)</f>
        <v>0.6213393623</v>
      </c>
      <c r="V45">
        <v>0.5301628917455673</v>
      </c>
      <c r="W45">
        <v>0.5332163268600711</v>
      </c>
      <c r="X45">
        <v>0.5346405036858659</v>
      </c>
      <c r="Y45">
        <v>0.5360023078039615</v>
      </c>
      <c r="Z45" s="6" t="str">
        <f>vlookup(R45,RPI!$C$6:$T$4758,16,FALSE)</f>
        <v>0.582093666</v>
      </c>
      <c r="AA45">
        <v>0.4964455178490391</v>
      </c>
      <c r="AB45">
        <v>0.4972451811487024</v>
      </c>
      <c r="AC45">
        <v>0.49801628504480633</v>
      </c>
      <c r="AD45">
        <v>0.49876033266385394</v>
      </c>
      <c r="AE45">
        <v>0.4994787234684517</v>
      </c>
      <c r="AF45">
        <v>0.500172762042385</v>
      </c>
      <c r="AG45" t="str">
        <f t="shared" si="2"/>
        <v>1</v>
      </c>
      <c r="AH45" s="3" t="str">
        <f t="shared" si="3"/>
        <v>1</v>
      </c>
      <c r="AI45" t="str">
        <f t="shared" si="4"/>
        <v>0.03924569634</v>
      </c>
      <c r="AJ45" t="str">
        <f t="shared" si="5"/>
        <v>29</v>
      </c>
      <c r="AK45" s="6" t="str">
        <f t="shared" si="6"/>
        <v>0.415803962</v>
      </c>
      <c r="AL45" t="str">
        <f t="shared" si="7"/>
        <v>0.06837218265</v>
      </c>
      <c r="AM45" t="str">
        <f t="shared" si="8"/>
        <v>1.453125</v>
      </c>
      <c r="AN45" t="str">
        <f t="shared" si="9"/>
        <v>1.067421617</v>
      </c>
      <c r="AO45" s="6" t="str">
        <f>vlookup(Q45,RPI!$C$6:$T$4758,15,FALSE)</f>
        <v>0.7647058824</v>
      </c>
      <c r="AP45" s="8" t="str">
        <f>vlookup(Q45,RPI!$C$6:$T$4758,13,FALSE)</f>
        <v>  0.5904 </v>
      </c>
      <c r="AQ45" s="8" t="str">
        <f>vlookup(Q45,RPI!$C$6:$T$4758,14,FALSE)</f>
        <v>  0.5399 </v>
      </c>
      <c r="AR45" s="6" t="str">
        <f>vlookup(R45,RPI!$C$6:$T$4758,15,FALSE)</f>
        <v>0.6666666667</v>
      </c>
      <c r="AS45" s="8" t="str">
        <f>vlookup(R45,RPI!$C$6:$T$4758,13,FALSE)</f>
        <v>  0.5701 </v>
      </c>
      <c r="AT45" s="8" t="str">
        <f>vlookup(R45,RPI!$C$6:$T$4758,14,FALSE)</f>
        <v>  0.5215 </v>
      </c>
    </row>
    <row r="46" ht="12.75" customHeight="1">
      <c r="A46" s="4">
        <v>2002.0</v>
      </c>
      <c r="B46" s="4">
        <v>5001.0</v>
      </c>
      <c r="C46" s="5">
        <v>37330.0</v>
      </c>
      <c r="D46" s="4">
        <v>140.0</v>
      </c>
      <c r="E46" s="4" t="s">
        <v>85</v>
      </c>
      <c r="F46" s="4">
        <v>83.0</v>
      </c>
      <c r="G46" s="4" t="s">
        <v>47</v>
      </c>
      <c r="H46" s="4">
        <v>300.0</v>
      </c>
      <c r="I46" s="4" t="s">
        <v>100</v>
      </c>
      <c r="J46" s="4">
        <v>68.0</v>
      </c>
      <c r="K46" s="4" t="s">
        <v>49</v>
      </c>
      <c r="L46" s="4" t="s">
        <v>50</v>
      </c>
      <c r="M46" s="4">
        <v>1.0</v>
      </c>
      <c r="N46" s="4">
        <v>0.0</v>
      </c>
      <c r="O46" s="4">
        <v>0.0</v>
      </c>
      <c r="P46" s="4">
        <v>0.0</v>
      </c>
      <c r="Q46" t="str">
        <f t="shared" si="1"/>
        <v>Louisiana Tech2002</v>
      </c>
      <c r="R46" t="s">
        <v>196</v>
      </c>
      <c r="S46" t="str">
        <f>vlookup(Q46,RPI!$C$6:$T$4758,16,FALSE)</f>
        <v>0.5687336425</v>
      </c>
      <c r="T46" s="6" t="str">
        <f>VLOOKUP(Q46,RPI!$C$6:$T$4758, 17, FALSE)</f>
        <v>0.5582349549</v>
      </c>
      <c r="U46" s="6" t="str">
        <f>VLOOKUP(Q46,RPI!$C$6:$T$4758, 18, FALSE)</f>
        <v>0.5687336425</v>
      </c>
      <c r="V46">
        <v>0.4798035823247012</v>
      </c>
      <c r="W46">
        <v>0.478440875079641</v>
      </c>
      <c r="X46">
        <v>0.4777751847587783</v>
      </c>
      <c r="Y46">
        <v>0.47711961900553324</v>
      </c>
      <c r="Z46" s="6" t="str">
        <f>vlookup(R46,RPI!$C$6:$T$4758,16,FALSE)</f>
        <v>0.5503801828</v>
      </c>
      <c r="AA46">
        <v>0.483551812111115</v>
      </c>
      <c r="AB46">
        <v>0.48695317265533267</v>
      </c>
      <c r="AC46">
        <v>0.49017067587283586</v>
      </c>
      <c r="AD46">
        <v>0.49321883681573364</v>
      </c>
      <c r="AE46">
        <v>0.4961106818128418</v>
      </c>
      <c r="AF46">
        <v>0.49885793456009453</v>
      </c>
      <c r="AG46" t="str">
        <f t="shared" si="2"/>
        <v>1</v>
      </c>
      <c r="AH46" s="3" t="str">
        <f t="shared" si="3"/>
        <v>1</v>
      </c>
      <c r="AI46" t="str">
        <f t="shared" si="4"/>
        <v>0.01835345973</v>
      </c>
      <c r="AJ46" t="str">
        <f t="shared" si="5"/>
        <v>15</v>
      </c>
      <c r="AK46" s="6" t="str">
        <f t="shared" si="6"/>
        <v>0.2150710148</v>
      </c>
      <c r="AL46" t="str">
        <f t="shared" si="7"/>
        <v>0.03197461679</v>
      </c>
      <c r="AM46" t="str">
        <f t="shared" si="8"/>
        <v>1.220588235</v>
      </c>
      <c r="AN46" t="str">
        <f t="shared" si="9"/>
        <v>1.033346876</v>
      </c>
      <c r="AO46" s="6" t="str">
        <f>vlookup(Q46,RPI!$C$6:$T$4758,15,FALSE)</f>
        <v>0.7086614173</v>
      </c>
      <c r="AP46" s="8" t="str">
        <f>vlookup(Q46,RPI!$C$6:$T$4758,13,FALSE)</f>
        <v>  0.5214 </v>
      </c>
      <c r="AQ46" s="8" t="str">
        <f>vlookup(Q46,RPI!$C$6:$T$4758,14,FALSE)</f>
        <v>  0.5234 </v>
      </c>
      <c r="AR46" s="6" t="str">
        <f>vlookup(R46,RPI!$C$6:$T$4758,15,FALSE)</f>
        <v>0.4918032787</v>
      </c>
      <c r="AS46" s="8" t="str">
        <f>vlookup(R46,RPI!$C$6:$T$4758,13,FALSE)</f>
        <v>  0.5910 </v>
      </c>
      <c r="AT46" s="8" t="str">
        <f>vlookup(R46,RPI!$C$6:$T$4758,14,FALSE)</f>
        <v>  0.5276 </v>
      </c>
    </row>
    <row r="47" ht="12.75" customHeight="1">
      <c r="A47" s="4">
        <v>2002.0</v>
      </c>
      <c r="B47" s="4">
        <v>5002.0</v>
      </c>
      <c r="C47" s="5">
        <v>37330.0</v>
      </c>
      <c r="D47" s="4">
        <v>151.0</v>
      </c>
      <c r="E47" s="4" t="s">
        <v>197</v>
      </c>
      <c r="F47" s="4">
        <v>85.0</v>
      </c>
      <c r="G47" s="4" t="s">
        <v>47</v>
      </c>
      <c r="H47" s="4">
        <v>242.0</v>
      </c>
      <c r="I47" s="4" t="s">
        <v>48</v>
      </c>
      <c r="J47" s="4">
        <v>70.0</v>
      </c>
      <c r="K47" s="4" t="s">
        <v>198</v>
      </c>
      <c r="L47" s="4" t="s">
        <v>183</v>
      </c>
      <c r="M47" s="4">
        <v>1.0</v>
      </c>
      <c r="N47" s="4">
        <v>1.0</v>
      </c>
      <c r="O47" s="4">
        <v>0.0</v>
      </c>
      <c r="P47" s="4">
        <v>0.0</v>
      </c>
      <c r="Q47" t="str">
        <f t="shared" si="1"/>
        <v>Maryland2002</v>
      </c>
      <c r="R47" t="s">
        <v>51</v>
      </c>
      <c r="S47" t="str">
        <f>vlookup(Q47,RPI!$C$6:$T$4758,16,FALSE)</f>
        <v>0.6568926405</v>
      </c>
      <c r="T47" s="6" t="str">
        <f>VLOOKUP(Q47,RPI!$C$6:$T$4758, 17, FALSE)</f>
        <v>0.654328538</v>
      </c>
      <c r="U47" s="6" t="str">
        <f>VLOOKUP(Q47,RPI!$C$6:$T$4758, 18, FALSE)</f>
        <v>0.6568926405</v>
      </c>
      <c r="V47">
        <v>0.5499067692732325</v>
      </c>
      <c r="W47">
        <v>0.5533481458238527</v>
      </c>
      <c r="X47">
        <v>0.5549695636217411</v>
      </c>
      <c r="Y47">
        <v>0.5565297958423507</v>
      </c>
      <c r="Z47" s="6" t="str">
        <f>vlookup(R47,RPI!$C$6:$T$4758,16,FALSE)</f>
        <v>0.4617446727</v>
      </c>
      <c r="AA47">
        <v>0.4010303869843483</v>
      </c>
      <c r="AB47">
        <v>0.40357275986570423</v>
      </c>
      <c r="AC47">
        <v>0.4059890646702987</v>
      </c>
      <c r="AD47">
        <v>0.4082884515004773</v>
      </c>
      <c r="AE47">
        <v>0.4104792058819861</v>
      </c>
      <c r="AF47">
        <v>0.41256884852280984</v>
      </c>
      <c r="AG47" t="str">
        <f t="shared" si="2"/>
        <v>1</v>
      </c>
      <c r="AH47" s="3" t="str">
        <f t="shared" si="3"/>
        <v>1</v>
      </c>
      <c r="AI47" t="str">
        <f t="shared" si="4"/>
        <v>0.1951479678</v>
      </c>
      <c r="AJ47" t="str">
        <f t="shared" si="5"/>
        <v>15</v>
      </c>
      <c r="AK47" s="6" t="str">
        <f t="shared" si="6"/>
        <v>0.2150710148</v>
      </c>
      <c r="AL47" t="str">
        <f t="shared" si="7"/>
        <v>0.339978488</v>
      </c>
      <c r="AM47" t="str">
        <f t="shared" si="8"/>
        <v>1.214285714</v>
      </c>
      <c r="AN47" t="str">
        <f t="shared" si="9"/>
        <v>1.422631769</v>
      </c>
      <c r="AO47" s="6" t="str">
        <f>vlookup(Q47,RPI!$C$6:$T$4758,15,FALSE)</f>
        <v>0.8769230769</v>
      </c>
      <c r="AP47" s="8" t="str">
        <f>vlookup(Q47,RPI!$C$6:$T$4758,13,FALSE)</f>
        <v>  0.6018 </v>
      </c>
      <c r="AQ47" s="8" t="str">
        <f>vlookup(Q47,RPI!$C$6:$T$4758,14,FALSE)</f>
        <v>  0.5470 </v>
      </c>
      <c r="AR47" s="6" t="str">
        <f>vlookup(R47,RPI!$C$6:$T$4758,15,FALSE)</f>
        <v>0.4428571429</v>
      </c>
      <c r="AS47" s="8" t="str">
        <f>vlookup(R47,RPI!$C$6:$T$4758,13,FALSE)</f>
        <v>  0.4597 </v>
      </c>
      <c r="AT47" s="8" t="str">
        <f>vlookup(R47,RPI!$C$6:$T$4758,14,FALSE)</f>
        <v>  0.4848 </v>
      </c>
    </row>
    <row r="48" ht="12.75" customHeight="1">
      <c r="A48" s="4">
        <v>2002.0</v>
      </c>
      <c r="B48" s="4">
        <v>5003.0</v>
      </c>
      <c r="C48" s="5">
        <v>37330.0</v>
      </c>
      <c r="D48" s="4">
        <v>163.0</v>
      </c>
      <c r="E48" s="4" t="s">
        <v>199</v>
      </c>
      <c r="F48" s="4">
        <v>70.0</v>
      </c>
      <c r="G48" s="4" t="s">
        <v>47</v>
      </c>
      <c r="H48" s="4">
        <v>153.0</v>
      </c>
      <c r="I48" s="4" t="s">
        <v>200</v>
      </c>
      <c r="J48" s="4">
        <v>58.0</v>
      </c>
      <c r="K48" s="4" t="s">
        <v>108</v>
      </c>
      <c r="L48" s="4" t="s">
        <v>201</v>
      </c>
      <c r="M48" s="4">
        <v>1.0</v>
      </c>
      <c r="N48" s="4">
        <v>1.0</v>
      </c>
      <c r="O48" s="4">
        <v>0.0</v>
      </c>
      <c r="P48" s="4">
        <v>0.0</v>
      </c>
      <c r="Q48" t="str">
        <f t="shared" si="1"/>
        <v>Mississippi St.2002</v>
      </c>
      <c r="R48" t="s">
        <v>202</v>
      </c>
      <c r="S48" t="str">
        <f>vlookup(Q48,RPI!$C$6:$T$4758,16,FALSE)</f>
        <v>0.6324749988</v>
      </c>
      <c r="T48" s="6" t="str">
        <f>VLOOKUP(Q48,RPI!$C$6:$T$4758, 17, FALSE)</f>
        <v>0.6259964199</v>
      </c>
      <c r="U48" s="6" t="str">
        <f>VLOOKUP(Q48,RPI!$C$6:$T$4758, 18, FALSE)</f>
        <v>0.6324749988</v>
      </c>
      <c r="V48">
        <v>0.5355082043895015</v>
      </c>
      <c r="W48">
        <v>0.5370624371937343</v>
      </c>
      <c r="X48">
        <v>0.5377986527325814</v>
      </c>
      <c r="Y48">
        <v>0.5385094815287097</v>
      </c>
      <c r="Z48" s="6" t="str">
        <f>vlookup(R48,RPI!$C$6:$T$4758,16,FALSE)</f>
        <v>0.5635449493</v>
      </c>
      <c r="AA48">
        <v>0.45526908725500104</v>
      </c>
      <c r="AB48">
        <v>0.45511283725500107</v>
      </c>
      <c r="AC48">
        <v>0.45496374374355064</v>
      </c>
      <c r="AD48">
        <v>0.45482132606097125</v>
      </c>
      <c r="AE48">
        <v>0.4546851456491617</v>
      </c>
      <c r="AF48">
        <v>0.45455480154071537</v>
      </c>
      <c r="AG48" t="str">
        <f t="shared" si="2"/>
        <v>1</v>
      </c>
      <c r="AH48" s="3" t="str">
        <f t="shared" si="3"/>
        <v>1</v>
      </c>
      <c r="AI48" t="str">
        <f t="shared" si="4"/>
        <v>0.06893004945</v>
      </c>
      <c r="AJ48" t="str">
        <f t="shared" si="5"/>
        <v>12</v>
      </c>
      <c r="AK48" s="6" t="str">
        <f t="shared" si="6"/>
        <v>0.1720568118</v>
      </c>
      <c r="AL48" t="str">
        <f t="shared" si="7"/>
        <v>0.1200869999</v>
      </c>
      <c r="AM48" t="str">
        <f t="shared" si="8"/>
        <v>1.206896552</v>
      </c>
      <c r="AN48" t="str">
        <f t="shared" si="9"/>
        <v>1.122315087</v>
      </c>
      <c r="AO48" s="6" t="str">
        <f>vlookup(Q48,RPI!$C$6:$T$4758,15,FALSE)</f>
        <v>0.8137931034</v>
      </c>
      <c r="AP48" s="8" t="str">
        <f>vlookup(Q48,RPI!$C$6:$T$4758,13,FALSE)</f>
        <v>  0.5903 </v>
      </c>
      <c r="AQ48" s="8" t="str">
        <f>vlookup(Q48,RPI!$C$6:$T$4758,14,FALSE)</f>
        <v>  0.5355 </v>
      </c>
      <c r="AR48" s="6" t="str">
        <f>vlookup(R48,RPI!$C$6:$T$4758,15,FALSE)</f>
        <v>0.7931034483</v>
      </c>
      <c r="AS48" s="8" t="str">
        <f>vlookup(R48,RPI!$C$6:$T$4758,13,FALSE)</f>
        <v>  0.4829 </v>
      </c>
      <c r="AT48" s="8" t="str">
        <f>vlookup(R48,RPI!$C$6:$T$4758,14,FALSE)</f>
        <v>  0.4953 </v>
      </c>
    </row>
    <row r="49" ht="12.75" customHeight="1">
      <c r="A49" s="4">
        <v>2002.0</v>
      </c>
      <c r="B49" s="4">
        <v>5004.0</v>
      </c>
      <c r="C49" s="5">
        <v>37330.0</v>
      </c>
      <c r="D49" s="4">
        <v>180.0</v>
      </c>
      <c r="E49" s="4" t="s">
        <v>203</v>
      </c>
      <c r="F49" s="4">
        <v>69.0</v>
      </c>
      <c r="G49" s="4" t="s">
        <v>47</v>
      </c>
      <c r="H49" s="4">
        <v>160.0</v>
      </c>
      <c r="I49" s="4" t="s">
        <v>204</v>
      </c>
      <c r="J49" s="4">
        <v>58.0</v>
      </c>
      <c r="K49" s="4" t="s">
        <v>108</v>
      </c>
      <c r="L49" s="4" t="s">
        <v>183</v>
      </c>
      <c r="M49" s="4">
        <v>1.0</v>
      </c>
      <c r="N49" s="4">
        <v>1.0</v>
      </c>
      <c r="O49" s="4">
        <v>0.0</v>
      </c>
      <c r="P49" s="4">
        <v>0.0</v>
      </c>
      <c r="Q49" t="str">
        <f t="shared" si="1"/>
        <v>North Carolina St.2002</v>
      </c>
      <c r="R49" t="s">
        <v>205</v>
      </c>
      <c r="S49" t="str">
        <f>vlookup(Q49,RPI!$C$6:$T$4758,16,FALSE)</f>
        <v>0.5813892095</v>
      </c>
      <c r="T49" s="6" t="str">
        <f>VLOOKUP(Q49,RPI!$C$6:$T$4758, 17, FALSE)</f>
        <v>0.5877712518</v>
      </c>
      <c r="U49" s="6" t="str">
        <f>VLOOKUP(Q49,RPI!$C$6:$T$4758, 18, FALSE)</f>
        <v>0.5813892095</v>
      </c>
      <c r="V49">
        <v>0.49554226949679114</v>
      </c>
      <c r="W49">
        <v>0.49994427924192997</v>
      </c>
      <c r="X49">
        <v>0.5020449004463248</v>
      </c>
      <c r="Y49">
        <v>0.5040826078708873</v>
      </c>
      <c r="Z49" s="6" t="str">
        <f>vlookup(R49,RPI!$C$6:$T$4758,16,FALSE)</f>
        <v>0.5682727094</v>
      </c>
      <c r="AA49">
        <v>0.48756009644391585</v>
      </c>
      <c r="AB49">
        <v>0.49110318034414263</v>
      </c>
      <c r="AC49">
        <v>0.49445474619570845</v>
      </c>
      <c r="AD49">
        <v>0.49762991384456035</v>
      </c>
      <c r="AE49">
        <v>0.5006422523832146</v>
      </c>
      <c r="AF49">
        <v>0.5035039739949363</v>
      </c>
      <c r="AG49" t="str">
        <f t="shared" si="2"/>
        <v>1</v>
      </c>
      <c r="AH49" s="3" t="str">
        <f t="shared" si="3"/>
        <v>1</v>
      </c>
      <c r="AI49" t="str">
        <f t="shared" si="4"/>
        <v>0.01311650019</v>
      </c>
      <c r="AJ49" t="str">
        <f t="shared" si="5"/>
        <v>11</v>
      </c>
      <c r="AK49" s="6" t="str">
        <f t="shared" si="6"/>
        <v>0.1577187442</v>
      </c>
      <c r="AL49" t="str">
        <f t="shared" si="7"/>
        <v>0.02285100865</v>
      </c>
      <c r="AM49" t="str">
        <f t="shared" si="8"/>
        <v>1.189655172</v>
      </c>
      <c r="AN49" t="str">
        <f t="shared" si="9"/>
        <v>1.023081348</v>
      </c>
      <c r="AO49" s="6" t="str">
        <f>vlookup(Q49,RPI!$C$6:$T$4758,15,FALSE)</f>
        <v>0.661971831</v>
      </c>
      <c r="AP49" s="8" t="str">
        <f>vlookup(Q49,RPI!$C$6:$T$4758,13,FALSE)</f>
        <v>  0.5679 </v>
      </c>
      <c r="AQ49" s="8" t="str">
        <f>vlookup(Q49,RPI!$C$6:$T$4758,14,FALSE)</f>
        <v>  0.5277 </v>
      </c>
      <c r="AR49" s="6" t="str">
        <f>vlookup(R49,RPI!$C$6:$T$4758,15,FALSE)</f>
        <v>0.5983606557</v>
      </c>
      <c r="AS49" s="8" t="str">
        <f>vlookup(R49,RPI!$C$6:$T$4758,13,FALSE)</f>
        <v>  0.5674 </v>
      </c>
      <c r="AT49" s="8" t="str">
        <f>vlookup(R49,RPI!$C$6:$T$4758,14,FALSE)</f>
        <v>  0.5399 </v>
      </c>
    </row>
    <row r="50" ht="12.75" customHeight="1">
      <c r="A50" s="4">
        <v>2002.0</v>
      </c>
      <c r="B50" s="4">
        <v>5005.0</v>
      </c>
      <c r="C50" s="5">
        <v>37330.0</v>
      </c>
      <c r="D50" s="4">
        <v>201.0</v>
      </c>
      <c r="E50" s="4" t="s">
        <v>206</v>
      </c>
      <c r="F50" s="4">
        <v>71.0</v>
      </c>
      <c r="G50" s="4" t="s">
        <v>47</v>
      </c>
      <c r="H50" s="4">
        <v>114.0</v>
      </c>
      <c r="I50" s="4" t="s">
        <v>207</v>
      </c>
      <c r="J50" s="4">
        <v>63.0</v>
      </c>
      <c r="K50" s="4" t="s">
        <v>108</v>
      </c>
      <c r="L50" s="4" t="s">
        <v>201</v>
      </c>
      <c r="M50" s="4">
        <v>1.0</v>
      </c>
      <c r="N50" s="4">
        <v>1.0</v>
      </c>
      <c r="O50" s="4">
        <v>0.0</v>
      </c>
      <c r="P50" s="4">
        <v>0.0</v>
      </c>
      <c r="Q50" t="str">
        <f t="shared" si="1"/>
        <v>Oklahoma2002</v>
      </c>
      <c r="R50" t="s">
        <v>208</v>
      </c>
      <c r="S50" t="str">
        <f>vlookup(Q50,RPI!$C$6:$T$4758,16,FALSE)</f>
        <v>0.6598259172</v>
      </c>
      <c r="T50" s="6" t="str">
        <f>VLOOKUP(Q50,RPI!$C$6:$T$4758, 17, FALSE)</f>
        <v>0.6508236667</v>
      </c>
      <c r="U50" s="6" t="str">
        <f>VLOOKUP(Q50,RPI!$C$6:$T$4758, 18, FALSE)</f>
        <v>0.6598259172</v>
      </c>
      <c r="V50">
        <v>0.542305032171092</v>
      </c>
      <c r="W50">
        <v>0.5453737829562255</v>
      </c>
      <c r="X50">
        <v>0.5468001427525648</v>
      </c>
      <c r="Y50">
        <v>0.5481610962795833</v>
      </c>
      <c r="Z50" s="6" t="str">
        <f>vlookup(R50,RPI!$C$6:$T$4758,16,FALSE)</f>
        <v>0.5235467838</v>
      </c>
      <c r="AA50">
        <v>0.44812847673892975</v>
      </c>
      <c r="AB50">
        <v>0.4489508451599824</v>
      </c>
      <c r="AC50">
        <v>0.44972788618774867</v>
      </c>
      <c r="AD50">
        <v>0.4504632468538723</v>
      </c>
      <c r="AE50">
        <v>0.4511601931568402</v>
      </c>
      <c r="AF50">
        <v>0.45182165855711154</v>
      </c>
      <c r="AG50" t="str">
        <f t="shared" si="2"/>
        <v>1</v>
      </c>
      <c r="AH50" s="3" t="str">
        <f t="shared" si="3"/>
        <v>1</v>
      </c>
      <c r="AI50" t="str">
        <f t="shared" si="4"/>
        <v>0.1362791334</v>
      </c>
      <c r="AJ50" t="str">
        <f t="shared" si="5"/>
        <v>8</v>
      </c>
      <c r="AK50" s="6" t="str">
        <f t="shared" si="6"/>
        <v>0.1147045412</v>
      </c>
      <c r="AL50" t="str">
        <f t="shared" si="7"/>
        <v>0.2374197089</v>
      </c>
      <c r="AM50" t="str">
        <f t="shared" si="8"/>
        <v>1.126984127</v>
      </c>
      <c r="AN50" t="str">
        <f t="shared" si="9"/>
        <v>1.26029982</v>
      </c>
      <c r="AO50" s="6" t="str">
        <f>vlookup(Q50,RPI!$C$6:$T$4758,15,FALSE)</f>
        <v>0.9069767442</v>
      </c>
      <c r="AP50" s="8" t="str">
        <f>vlookup(Q50,RPI!$C$6:$T$4758,13,FALSE)</f>
        <v>  0.5979 </v>
      </c>
      <c r="AQ50" s="8" t="str">
        <f>vlookup(Q50,RPI!$C$6:$T$4758,14,FALSE)</f>
        <v>  0.5365 </v>
      </c>
      <c r="AR50" s="6" t="str">
        <f>vlookup(R50,RPI!$C$6:$T$4758,15,FALSE)</f>
        <v>0.6141732283</v>
      </c>
      <c r="AS50" s="8" t="str">
        <f>vlookup(R50,RPI!$C$6:$T$4758,13,FALSE)</f>
        <v>  0.4870 </v>
      </c>
      <c r="AT50" s="8" t="str">
        <f>vlookup(R50,RPI!$C$6:$T$4758,14,FALSE)</f>
        <v>  0.5061 </v>
      </c>
    </row>
    <row r="51" ht="12.75" customHeight="1">
      <c r="A51" s="4">
        <v>2002.0</v>
      </c>
      <c r="B51" s="4">
        <v>5006.0</v>
      </c>
      <c r="C51" s="5">
        <v>37330.0</v>
      </c>
      <c r="D51" s="4">
        <v>211.0</v>
      </c>
      <c r="E51" s="4" t="s">
        <v>209</v>
      </c>
      <c r="F51" s="4">
        <v>71.0</v>
      </c>
      <c r="G51" s="4" t="s">
        <v>47</v>
      </c>
      <c r="H51" s="4">
        <v>41.0</v>
      </c>
      <c r="I51" s="4" t="s">
        <v>210</v>
      </c>
      <c r="J51" s="4">
        <v>54.0</v>
      </c>
      <c r="K51" s="4" t="s">
        <v>198</v>
      </c>
      <c r="L51" s="4" t="s">
        <v>176</v>
      </c>
      <c r="M51" s="4">
        <v>1.0</v>
      </c>
      <c r="N51" s="4">
        <v>1.0</v>
      </c>
      <c r="O51" s="4">
        <v>0.0</v>
      </c>
      <c r="P51" s="4">
        <v>0.0</v>
      </c>
      <c r="Q51" t="str">
        <f t="shared" si="1"/>
        <v>Pittsburgh2002</v>
      </c>
      <c r="R51" t="s">
        <v>211</v>
      </c>
      <c r="S51" t="str">
        <f>vlookup(Q51,RPI!$C$6:$T$4758,16,FALSE)</f>
        <v>0.6070681525</v>
      </c>
      <c r="T51" s="6" t="str">
        <f>VLOOKUP(Q51,RPI!$C$6:$T$4758, 17, FALSE)</f>
        <v>0.6090770811</v>
      </c>
      <c r="U51" s="6" t="str">
        <f>VLOOKUP(Q51,RPI!$C$6:$T$4758, 18, FALSE)</f>
        <v>0.6070681525</v>
      </c>
      <c r="V51">
        <v>0.5042716565559495</v>
      </c>
      <c r="W51">
        <v>0.5085941265387969</v>
      </c>
      <c r="X51">
        <v>0.5106395810842514</v>
      </c>
      <c r="Y51">
        <v>0.5126132652947777</v>
      </c>
      <c r="Z51" s="6" t="str">
        <f>vlookup(R51,RPI!$C$6:$T$4758,16,FALSE)</f>
        <v>0.5657207248</v>
      </c>
      <c r="AA51">
        <v>0.4609022731411046</v>
      </c>
      <c r="AB51">
        <v>0.4613762629503237</v>
      </c>
      <c r="AC51">
        <v>0.4618470062540002</v>
      </c>
      <c r="AD51">
        <v>0.4623145362928052</v>
      </c>
      <c r="AE51">
        <v>0.46277888585515575</v>
      </c>
      <c r="AF51">
        <v>0.4632400872848802</v>
      </c>
      <c r="AG51" t="str">
        <f t="shared" si="2"/>
        <v>1</v>
      </c>
      <c r="AH51" s="3" t="str">
        <f t="shared" si="3"/>
        <v>1</v>
      </c>
      <c r="AI51" t="str">
        <f t="shared" si="4"/>
        <v>0.04134742767</v>
      </c>
      <c r="AJ51" t="str">
        <f t="shared" si="5"/>
        <v>17</v>
      </c>
      <c r="AK51" s="6" t="str">
        <f t="shared" si="6"/>
        <v>0.2437471501</v>
      </c>
      <c r="AL51" t="str">
        <f t="shared" si="7"/>
        <v>0.07203372957</v>
      </c>
      <c r="AM51" t="str">
        <f t="shared" si="8"/>
        <v>1.314814815</v>
      </c>
      <c r="AN51" t="str">
        <f t="shared" si="9"/>
        <v>1.073088055</v>
      </c>
      <c r="AO51" s="6" t="str">
        <f>vlookup(Q51,RPI!$C$6:$T$4758,15,FALSE)</f>
        <v>0.8357142857</v>
      </c>
      <c r="AP51" s="8" t="str">
        <f>vlookup(Q51,RPI!$C$6:$T$4758,13,FALSE)</f>
        <v>  0.5334 </v>
      </c>
      <c r="AQ51" s="8" t="str">
        <f>vlookup(Q51,RPI!$C$6:$T$4758,14,FALSE)</f>
        <v>  0.5257 </v>
      </c>
      <c r="AR51" s="6" t="str">
        <f>vlookup(R51,RPI!$C$6:$T$4758,15,FALSE)</f>
        <v>0.8675496689</v>
      </c>
      <c r="AS51" s="8" t="str">
        <f>vlookup(R51,RPI!$C$6:$T$4758,13,FALSE)</f>
        <v>  0.4592 </v>
      </c>
      <c r="AT51" s="8" t="str">
        <f>vlookup(R51,RPI!$C$6:$T$4758,14,FALSE)</f>
        <v>  0.4769 </v>
      </c>
    </row>
    <row r="52" ht="12.75" customHeight="1">
      <c r="A52" s="4">
        <v>2002.0</v>
      </c>
      <c r="B52" s="4">
        <v>5007.0</v>
      </c>
      <c r="C52" s="5">
        <v>37330.0</v>
      </c>
      <c r="D52" s="4">
        <v>254.0</v>
      </c>
      <c r="E52" s="4" t="s">
        <v>57</v>
      </c>
      <c r="F52" s="4">
        <v>54.0</v>
      </c>
      <c r="G52" s="4" t="s">
        <v>47</v>
      </c>
      <c r="H52" s="4">
        <v>19.0</v>
      </c>
      <c r="I52" s="4" t="s">
        <v>52</v>
      </c>
      <c r="J52" s="4">
        <v>76.0</v>
      </c>
      <c r="K52" s="4" t="s">
        <v>49</v>
      </c>
      <c r="L52" s="4" t="s">
        <v>50</v>
      </c>
      <c r="M52" s="4">
        <v>1.0</v>
      </c>
      <c r="N52" s="4">
        <v>0.0</v>
      </c>
      <c r="O52" s="4">
        <v>0.0</v>
      </c>
      <c r="P52" s="4">
        <v>0.0</v>
      </c>
      <c r="Q52" t="str">
        <f t="shared" si="1"/>
        <v>St. Joseph's (PA)2002</v>
      </c>
      <c r="R52" t="s">
        <v>212</v>
      </c>
      <c r="S52" t="str">
        <f>vlookup(Q52,RPI!$C$6:$T$4758,16,FALSE)</f>
        <v>0.5624383884</v>
      </c>
      <c r="T52" s="6" t="str">
        <f>VLOOKUP(Q52,RPI!$C$6:$T$4758, 17, FALSE)</f>
        <v>0.5546478393</v>
      </c>
      <c r="U52" s="6" t="str">
        <f>VLOOKUP(Q52,RPI!$C$6:$T$4758, 18, FALSE)</f>
        <v>0.5624383884</v>
      </c>
      <c r="V52">
        <v>0.491580688639691</v>
      </c>
      <c r="W52">
        <v>0.49071253888385813</v>
      </c>
      <c r="X52">
        <v>0.4902917520124085</v>
      </c>
      <c r="Y52">
        <v>0.48987946588583664</v>
      </c>
      <c r="Z52" s="6" t="str">
        <f>vlookup(R52,RPI!$C$6:$T$4758,16,FALSE)</f>
        <v>0.5485066736</v>
      </c>
      <c r="AA52">
        <v>0.4692245532297394</v>
      </c>
      <c r="AB52">
        <v>0.4701509595144796</v>
      </c>
      <c r="AC52">
        <v>0.4710460800335063</v>
      </c>
      <c r="AD52">
        <v>0.47191147330282357</v>
      </c>
      <c r="AE52">
        <v>0.4727485960116187</v>
      </c>
      <c r="AF52">
        <v>0.47355881120477405</v>
      </c>
      <c r="AG52" t="str">
        <f t="shared" si="2"/>
        <v>0</v>
      </c>
      <c r="AH52" s="3" t="str">
        <f t="shared" si="3"/>
        <v>0</v>
      </c>
      <c r="AI52" t="str">
        <f t="shared" si="4"/>
        <v>0.01393171488</v>
      </c>
      <c r="AJ52" t="str">
        <f t="shared" si="5"/>
        <v>-22</v>
      </c>
      <c r="AK52" s="6" t="str">
        <f t="shared" si="6"/>
        <v>-0.3154374884</v>
      </c>
      <c r="AL52" t="str">
        <f t="shared" si="7"/>
        <v>0.02427124102</v>
      </c>
      <c r="AM52" t="str">
        <f t="shared" si="8"/>
        <v>0.7105263158</v>
      </c>
      <c r="AN52" t="str">
        <f t="shared" si="9"/>
        <v>1.025399353</v>
      </c>
      <c r="AO52" s="6" t="str">
        <f>vlookup(Q52,RPI!$C$6:$T$4758,15,FALSE)</f>
        <v>0.6518518519</v>
      </c>
      <c r="AP52" s="8" t="str">
        <f>vlookup(Q52,RPI!$C$6:$T$4758,13,FALSE)</f>
        <v>  0.5329 </v>
      </c>
      <c r="AQ52" s="8" t="str">
        <f>vlookup(Q52,RPI!$C$6:$T$4758,14,FALSE)</f>
        <v>  0.5321 </v>
      </c>
      <c r="AR52" s="6" t="str">
        <f>vlookup(R52,RPI!$C$6:$T$4758,15,FALSE)</f>
        <v>0.6569343066</v>
      </c>
      <c r="AS52" s="8" t="str">
        <f>vlookup(R52,RPI!$C$6:$T$4758,13,FALSE)</f>
        <v>  0.5116 </v>
      </c>
      <c r="AT52" s="8" t="str">
        <f>vlookup(R52,RPI!$C$6:$T$4758,14,FALSE)</f>
        <v>  0.5138 </v>
      </c>
    </row>
    <row r="53" ht="12.75" customHeight="1">
      <c r="A53" s="4">
        <v>2002.0</v>
      </c>
      <c r="B53" s="4">
        <v>5008.0</v>
      </c>
      <c r="C53" s="5">
        <v>37330.0</v>
      </c>
      <c r="D53" s="4">
        <v>268.0</v>
      </c>
      <c r="E53" s="4" t="s">
        <v>213</v>
      </c>
      <c r="F53" s="4">
        <v>70.0</v>
      </c>
      <c r="G53" s="4" t="s">
        <v>47</v>
      </c>
      <c r="H53" s="4">
        <v>26.0</v>
      </c>
      <c r="I53" s="4" t="s">
        <v>214</v>
      </c>
      <c r="J53" s="4">
        <v>57.0</v>
      </c>
      <c r="K53" s="4" t="s">
        <v>108</v>
      </c>
      <c r="L53" s="4" t="s">
        <v>201</v>
      </c>
      <c r="M53" s="4">
        <v>1.0</v>
      </c>
      <c r="N53" s="4">
        <v>1.0</v>
      </c>
      <c r="O53" s="4">
        <v>0.0</v>
      </c>
      <c r="P53" s="4">
        <v>0.0</v>
      </c>
      <c r="Q53" t="str">
        <f t="shared" si="1"/>
        <v>Texas2002</v>
      </c>
      <c r="R53" t="s">
        <v>215</v>
      </c>
      <c r="S53" t="str">
        <f>vlookup(Q53,RPI!$C$6:$T$4758,16,FALSE)</f>
        <v>0.5956047418</v>
      </c>
      <c r="T53" s="6" t="str">
        <f>VLOOKUP(Q53,RPI!$C$6:$T$4758, 17, FALSE)</f>
        <v>0.6033002931</v>
      </c>
      <c r="U53" s="6" t="str">
        <f>VLOOKUP(Q53,RPI!$C$6:$T$4758, 18, FALSE)</f>
        <v>0.5956047418</v>
      </c>
      <c r="V53">
        <v>0.525343303879102</v>
      </c>
      <c r="W53">
        <v>0.527737080061029</v>
      </c>
      <c r="X53">
        <v>0.5289275332697831</v>
      </c>
      <c r="Y53">
        <v>0.5301137272541766</v>
      </c>
      <c r="Z53" s="6" t="str">
        <f>vlookup(R53,RPI!$C$6:$T$4758,16,FALSE)</f>
        <v>0.5699099084</v>
      </c>
      <c r="AA53">
        <v>0.4976250228480758</v>
      </c>
      <c r="AB53">
        <v>0.4996672519931087</v>
      </c>
      <c r="AC53">
        <v>0.5016720090437372</v>
      </c>
      <c r="AD53">
        <v>0.5036403159661726</v>
      </c>
      <c r="AE53">
        <v>0.5055731578990146</v>
      </c>
      <c r="AF53">
        <v>0.5074714847973415</v>
      </c>
      <c r="AG53" t="str">
        <f t="shared" si="2"/>
        <v>1</v>
      </c>
      <c r="AH53" s="3" t="str">
        <f t="shared" si="3"/>
        <v>1</v>
      </c>
      <c r="AI53" t="str">
        <f t="shared" si="4"/>
        <v>0.02569483334</v>
      </c>
      <c r="AJ53" t="str">
        <f t="shared" si="5"/>
        <v>13</v>
      </c>
      <c r="AK53" s="6" t="str">
        <f t="shared" si="6"/>
        <v>0.1863948795</v>
      </c>
      <c r="AL53" t="str">
        <f t="shared" si="7"/>
        <v>0.0447644456</v>
      </c>
      <c r="AM53" t="str">
        <f t="shared" si="8"/>
        <v>1.228070175</v>
      </c>
      <c r="AN53" t="str">
        <f t="shared" si="9"/>
        <v>1.045085781</v>
      </c>
      <c r="AO53" s="6" t="str">
        <f>vlookup(Q53,RPI!$C$6:$T$4758,15,FALSE)</f>
        <v>0.614379085</v>
      </c>
      <c r="AP53" s="8" t="str">
        <f>vlookup(Q53,RPI!$C$6:$T$4758,13,FALSE)</f>
        <v>  0.6140 </v>
      </c>
      <c r="AQ53" s="8" t="str">
        <f>vlookup(Q53,RPI!$C$6:$T$4758,14,FALSE)</f>
        <v>  0.5400 </v>
      </c>
      <c r="AR53" s="6" t="str">
        <f>vlookup(R53,RPI!$C$6:$T$4758,15,FALSE)</f>
        <v>0.6068965517</v>
      </c>
      <c r="AS53" s="8" t="str">
        <f>vlookup(R53,RPI!$C$6:$T$4758,13,FALSE)</f>
        <v>  0.5710 </v>
      </c>
      <c r="AT53" s="8" t="str">
        <f>vlookup(R53,RPI!$C$6:$T$4758,14,FALSE)</f>
        <v>  0.5307 </v>
      </c>
    </row>
    <row r="54" ht="12.75" customHeight="1">
      <c r="A54" s="4">
        <v>2002.0</v>
      </c>
      <c r="B54" s="4">
        <v>5009.0</v>
      </c>
      <c r="C54" s="5">
        <v>37330.0</v>
      </c>
      <c r="D54" s="4">
        <v>271.0</v>
      </c>
      <c r="E54" s="4" t="s">
        <v>216</v>
      </c>
      <c r="F54" s="4">
        <v>68.0</v>
      </c>
      <c r="G54" s="4" t="s">
        <v>47</v>
      </c>
      <c r="H54" s="4">
        <v>227.0</v>
      </c>
      <c r="I54" s="4" t="s">
        <v>217</v>
      </c>
      <c r="J54" s="4">
        <v>76.0</v>
      </c>
      <c r="K54" s="4" t="s">
        <v>108</v>
      </c>
      <c r="L54" s="4" t="s">
        <v>188</v>
      </c>
      <c r="M54" s="4">
        <v>1.0</v>
      </c>
      <c r="N54" s="4">
        <v>1.0</v>
      </c>
      <c r="O54" s="4">
        <v>0.0</v>
      </c>
      <c r="P54" s="4">
        <v>0.0</v>
      </c>
      <c r="Q54" t="str">
        <f t="shared" si="1"/>
        <v>Texas Tech2002</v>
      </c>
      <c r="R54" t="s">
        <v>218</v>
      </c>
      <c r="S54" t="str">
        <f>vlookup(Q54,RPI!$C$6:$T$4758,16,FALSE)</f>
        <v>0.6085463622</v>
      </c>
      <c r="T54" s="6" t="str">
        <f>VLOOKUP(Q54,RPI!$C$6:$T$4758, 17, FALSE)</f>
        <v>0.6089157294</v>
      </c>
      <c r="U54" s="6" t="str">
        <f>VLOOKUP(Q54,RPI!$C$6:$T$4758, 18, FALSE)</f>
        <v>0.6085463622</v>
      </c>
      <c r="V54">
        <v>0.5106960093637682</v>
      </c>
      <c r="W54">
        <v>0.5150383566153178</v>
      </c>
      <c r="X54">
        <v>0.5170714343921035</v>
      </c>
      <c r="Y54">
        <v>0.5190200937144896</v>
      </c>
      <c r="Z54" s="6" t="str">
        <f>vlookup(R54,RPI!$C$6:$T$4758,16,FALSE)</f>
        <v>0.580307677</v>
      </c>
      <c r="AA54">
        <v>0.48093279189354665</v>
      </c>
      <c r="AB54">
        <v>0.4809807121542329</v>
      </c>
      <c r="AC54">
        <v>0.4810271270664158</v>
      </c>
      <c r="AD54">
        <v>0.4810721064658509</v>
      </c>
      <c r="AE54">
        <v>0.4811157159343387</v>
      </c>
      <c r="AF54">
        <v>0.4811580171187719</v>
      </c>
      <c r="AG54" t="str">
        <f t="shared" si="2"/>
        <v>0</v>
      </c>
      <c r="AH54" s="3" t="str">
        <f t="shared" si="3"/>
        <v>0</v>
      </c>
      <c r="AI54" t="str">
        <f t="shared" si="4"/>
        <v>0.02823868525</v>
      </c>
      <c r="AJ54" t="str">
        <f t="shared" si="5"/>
        <v>-8</v>
      </c>
      <c r="AK54" s="6" t="str">
        <f t="shared" si="6"/>
        <v>-0.1147045412</v>
      </c>
      <c r="AL54" t="str">
        <f t="shared" si="7"/>
        <v>0.04919623618</v>
      </c>
      <c r="AM54" t="str">
        <f t="shared" si="8"/>
        <v>0.8947368421</v>
      </c>
      <c r="AN54" t="str">
        <f t="shared" si="9"/>
        <v>1.048661574</v>
      </c>
      <c r="AO54" s="6" t="str">
        <f>vlookup(Q54,RPI!$C$6:$T$4758,15,FALSE)</f>
        <v>0.7404580153</v>
      </c>
      <c r="AP54" s="8" t="str">
        <f>vlookup(Q54,RPI!$C$6:$T$4758,13,FALSE)</f>
        <v>  0.5777 </v>
      </c>
      <c r="AQ54" s="8" t="str">
        <f>vlookup(Q54,RPI!$C$6:$T$4758,14,FALSE)</f>
        <v>  0.5383 </v>
      </c>
      <c r="AR54" s="6" t="str">
        <f>vlookup(R54,RPI!$C$6:$T$4758,15,FALSE)</f>
        <v>0.8299319728</v>
      </c>
      <c r="AS54" s="8" t="str">
        <f>vlookup(R54,RPI!$C$6:$T$4758,13,FALSE)</f>
        <v>  0.4890 </v>
      </c>
      <c r="AT54" s="8" t="str">
        <f>vlookup(R54,RPI!$C$6:$T$4758,14,FALSE)</f>
        <v>  0.5133 </v>
      </c>
    </row>
    <row r="55" ht="12.75" customHeight="1">
      <c r="A55" s="4">
        <v>2002.0</v>
      </c>
      <c r="B55" s="4">
        <v>5010.0</v>
      </c>
      <c r="C55" s="5">
        <v>37330.0</v>
      </c>
      <c r="D55" s="4">
        <v>284.0</v>
      </c>
      <c r="E55" s="4" t="s">
        <v>219</v>
      </c>
      <c r="F55" s="4">
        <v>80.0</v>
      </c>
      <c r="G55" s="4" t="s">
        <v>47</v>
      </c>
      <c r="H55" s="4">
        <v>162.0</v>
      </c>
      <c r="I55" s="4" t="s">
        <v>220</v>
      </c>
      <c r="J55" s="4">
        <v>58.0</v>
      </c>
      <c r="K55" s="4" t="s">
        <v>108</v>
      </c>
      <c r="L55" s="4" t="s">
        <v>176</v>
      </c>
      <c r="M55" s="4">
        <v>1.0</v>
      </c>
      <c r="N55" s="4">
        <v>1.0</v>
      </c>
      <c r="O55" s="4">
        <v>0.0</v>
      </c>
      <c r="P55" s="4">
        <v>0.0</v>
      </c>
      <c r="Q55" t="str">
        <f t="shared" si="1"/>
        <v>UCLA2002</v>
      </c>
      <c r="R55" t="s">
        <v>221</v>
      </c>
      <c r="S55" t="str">
        <f>vlookup(Q55,RPI!$C$6:$T$4758,16,FALSE)</f>
        <v>0.5871452426</v>
      </c>
      <c r="T55" s="6" t="str">
        <f>VLOOKUP(Q55,RPI!$C$6:$T$4758, 17, FALSE)</f>
        <v>0.5929050465</v>
      </c>
      <c r="U55" s="6" t="str">
        <f>VLOOKUP(Q55,RPI!$C$6:$T$4758, 18, FALSE)</f>
        <v>0.5871452426</v>
      </c>
      <c r="V55">
        <v>0.5122416161217735</v>
      </c>
      <c r="W55">
        <v>0.5158571574435568</v>
      </c>
      <c r="X55">
        <v>0.5175941012688537</v>
      </c>
      <c r="Y55">
        <v>0.5192862620120988</v>
      </c>
      <c r="Z55" s="6" t="str">
        <f>vlookup(R55,RPI!$C$6:$T$4758,16,FALSE)</f>
        <v>0.5725933664</v>
      </c>
      <c r="AA55">
        <v>0.4844419406519996</v>
      </c>
      <c r="AB55">
        <v>0.48713626587851366</v>
      </c>
      <c r="AC55">
        <v>0.4896517147414417</v>
      </c>
      <c r="AD55">
        <v>0.4920055283360692</v>
      </c>
      <c r="AE55">
        <v>0.49421280100651754</v>
      </c>
      <c r="AF55">
        <v>0.49628680438365574</v>
      </c>
      <c r="AG55" t="str">
        <f t="shared" si="2"/>
        <v>1</v>
      </c>
      <c r="AH55" s="3" t="str">
        <f t="shared" si="3"/>
        <v>1</v>
      </c>
      <c r="AI55" t="str">
        <f t="shared" si="4"/>
        <v>0.01455187621</v>
      </c>
      <c r="AJ55" t="str">
        <f t="shared" si="5"/>
        <v>22</v>
      </c>
      <c r="AK55" s="6" t="str">
        <f t="shared" si="6"/>
        <v>0.3154374884</v>
      </c>
      <c r="AL55" t="str">
        <f t="shared" si="7"/>
        <v>0.02535165969</v>
      </c>
      <c r="AM55" t="str">
        <f t="shared" si="8"/>
        <v>1.379310345</v>
      </c>
      <c r="AN55" t="str">
        <f t="shared" si="9"/>
        <v>1.02541398</v>
      </c>
      <c r="AO55" s="6" t="str">
        <f>vlookup(Q55,RPI!$C$6:$T$4758,15,FALSE)</f>
        <v>0.6102941176</v>
      </c>
      <c r="AP55" s="8" t="str">
        <f>vlookup(Q55,RPI!$C$6:$T$4758,13,FALSE)</f>
        <v>  0.5934 </v>
      </c>
      <c r="AQ55" s="8" t="str">
        <f>vlookup(Q55,RPI!$C$6:$T$4758,14,FALSE)</f>
        <v>  0.5515 </v>
      </c>
      <c r="AR55" s="6" t="str">
        <f>vlookup(R55,RPI!$C$6:$T$4758,15,FALSE)</f>
        <v>0.6637168142</v>
      </c>
      <c r="AS55" s="8" t="str">
        <f>vlookup(R55,RPI!$C$6:$T$4758,13,FALSE)</f>
        <v>  0.5450 </v>
      </c>
      <c r="AT55" s="8" t="str">
        <f>vlookup(R55,RPI!$C$6:$T$4758,14,FALSE)</f>
        <v>  0.5367 </v>
      </c>
    </row>
    <row r="56" ht="12.75" customHeight="1">
      <c r="A56" s="4">
        <v>2002.0</v>
      </c>
      <c r="B56" s="4">
        <v>5011.0</v>
      </c>
      <c r="C56" s="5">
        <v>37330.0</v>
      </c>
      <c r="D56" s="4">
        <v>321.0</v>
      </c>
      <c r="E56" s="4" t="s">
        <v>222</v>
      </c>
      <c r="F56" s="4">
        <v>80.0</v>
      </c>
      <c r="G56" s="4" t="s">
        <v>47</v>
      </c>
      <c r="H56" s="4">
        <v>253.0</v>
      </c>
      <c r="I56" s="4" t="s">
        <v>223</v>
      </c>
      <c r="J56" s="4">
        <v>70.0</v>
      </c>
      <c r="K56" s="4" t="s">
        <v>108</v>
      </c>
      <c r="L56" s="4" t="s">
        <v>183</v>
      </c>
      <c r="M56" s="4">
        <v>1.0</v>
      </c>
      <c r="N56" s="4">
        <v>1.0</v>
      </c>
      <c r="O56" s="4">
        <v>0.0</v>
      </c>
      <c r="P56" s="4">
        <v>0.0</v>
      </c>
      <c r="Q56" t="str">
        <f t="shared" si="1"/>
        <v>Wisconsin2002</v>
      </c>
      <c r="R56" t="s">
        <v>224</v>
      </c>
      <c r="S56" t="str">
        <f>vlookup(Q56,RPI!$C$6:$T$4758,16,FALSE)</f>
        <v>0.5701652409</v>
      </c>
      <c r="T56" s="6" t="str">
        <f>VLOOKUP(Q56,RPI!$C$6:$T$4758, 17, FALSE)</f>
        <v>0.5650075633</v>
      </c>
      <c r="U56" s="6" t="str">
        <f>VLOOKUP(Q56,RPI!$C$6:$T$4758, 18, FALSE)</f>
        <v>0.5701652409</v>
      </c>
      <c r="V56">
        <v>0.4887683391571045</v>
      </c>
      <c r="W56">
        <v>0.4917826108106478</v>
      </c>
      <c r="X56">
        <v>0.49316848283526543</v>
      </c>
      <c r="Y56">
        <v>0.4944819585600896</v>
      </c>
      <c r="Z56" s="6" t="str">
        <f>vlookup(R56,RPI!$C$6:$T$4758,16,FALSE)</f>
        <v>0.5779197609</v>
      </c>
      <c r="AA56">
        <v>0.48825589537620545</v>
      </c>
      <c r="AB56">
        <v>0.4916149687352788</v>
      </c>
      <c r="AC56">
        <v>0.4947484326896383</v>
      </c>
      <c r="AD56">
        <v>0.4976782780476856</v>
      </c>
      <c r="AE56">
        <v>0.5004237275440376</v>
      </c>
      <c r="AF56">
        <v>0.5030016580880698</v>
      </c>
      <c r="AG56" t="str">
        <f t="shared" si="2"/>
        <v>0</v>
      </c>
      <c r="AH56" s="3" t="str">
        <f t="shared" si="3"/>
        <v>0</v>
      </c>
      <c r="AI56" t="str">
        <f t="shared" si="4"/>
        <v>-0.007754520056</v>
      </c>
      <c r="AJ56" t="str">
        <f t="shared" si="5"/>
        <v>10</v>
      </c>
      <c r="AK56" s="6" t="str">
        <f t="shared" si="6"/>
        <v>0.1433806765</v>
      </c>
      <c r="AL56" t="str">
        <f t="shared" si="7"/>
        <v>-0.01350959496</v>
      </c>
      <c r="AM56" t="str">
        <f t="shared" si="8"/>
        <v>1.142857143</v>
      </c>
      <c r="AN56" t="str">
        <f t="shared" si="9"/>
        <v>0.9865820126</v>
      </c>
      <c r="AO56" s="6" t="str">
        <f>vlookup(Q56,RPI!$C$6:$T$4758,15,FALSE)</f>
        <v>0.6068376068</v>
      </c>
      <c r="AP56" s="8" t="str">
        <f>vlookup(Q56,RPI!$C$6:$T$4758,13,FALSE)</f>
        <v>  0.5667 </v>
      </c>
      <c r="AQ56" s="8" t="str">
        <f>vlookup(Q56,RPI!$C$6:$T$4758,14,FALSE)</f>
        <v>  0.5404 </v>
      </c>
      <c r="AR56" s="6" t="str">
        <f>vlookup(R56,RPI!$C$6:$T$4758,15,FALSE)</f>
        <v>0.6386554622</v>
      </c>
      <c r="AS56" s="8" t="str">
        <f>vlookup(R56,RPI!$C$6:$T$4758,13,FALSE)</f>
        <v>  0.5718 </v>
      </c>
      <c r="AT56" s="8" t="str">
        <f>vlookup(R56,RPI!$C$6:$T$4758,14,FALSE)</f>
        <v>  0.5295 </v>
      </c>
    </row>
    <row r="57" ht="12.75" customHeight="1">
      <c r="A57" s="4">
        <v>2002.0</v>
      </c>
      <c r="B57" s="4">
        <v>5012.0</v>
      </c>
      <c r="C57" s="5">
        <v>37330.0</v>
      </c>
      <c r="D57" s="4">
        <v>325.0</v>
      </c>
      <c r="E57" s="4" t="s">
        <v>225</v>
      </c>
      <c r="F57" s="4">
        <v>70.0</v>
      </c>
      <c r="G57" s="4" t="s">
        <v>47</v>
      </c>
      <c r="H57" s="4">
        <v>106.0</v>
      </c>
      <c r="I57" s="4" t="s">
        <v>226</v>
      </c>
      <c r="J57" s="4">
        <v>58.0</v>
      </c>
      <c r="K57" s="4" t="s">
        <v>108</v>
      </c>
      <c r="L57" s="4" t="s">
        <v>201</v>
      </c>
      <c r="M57" s="4">
        <v>1.0</v>
      </c>
      <c r="N57" s="4">
        <v>1.0</v>
      </c>
      <c r="O57" s="4">
        <v>0.0</v>
      </c>
      <c r="P57" s="4">
        <v>0.0</v>
      </c>
      <c r="Q57" t="str">
        <f t="shared" si="1"/>
        <v>Xavier (OH)2002</v>
      </c>
      <c r="R57" t="s">
        <v>227</v>
      </c>
      <c r="S57" t="str">
        <f>vlookup(Q57,RPI!$C$6:$T$4758,16,FALSE)</f>
        <v>0.6130517183</v>
      </c>
      <c r="T57" s="6" t="str">
        <f>VLOOKUP(Q57,RPI!$C$6:$T$4758, 17, FALSE)</f>
        <v>0.6094285299</v>
      </c>
      <c r="U57" s="6" t="str">
        <f>VLOOKUP(Q57,RPI!$C$6:$T$4758, 18, FALSE)</f>
        <v>0.6130517183</v>
      </c>
      <c r="V57">
        <v>0.5095857626424646</v>
      </c>
      <c r="W57">
        <v>0.5108737943907066</v>
      </c>
      <c r="X57">
        <v>0.5114966564587433</v>
      </c>
      <c r="Y57">
        <v>0.5121060269296385</v>
      </c>
      <c r="Z57" s="6" t="str">
        <f>vlookup(R57,RPI!$C$6:$T$4758,16,FALSE)</f>
        <v>0.5964013396</v>
      </c>
      <c r="AA57">
        <v>0.4895850048165455</v>
      </c>
      <c r="AB57">
        <v>0.4915876750435148</v>
      </c>
      <c r="AC57">
        <v>0.4935112451897061</v>
      </c>
      <c r="AD57">
        <v>0.49536031085840415</v>
      </c>
      <c r="AE57">
        <v>0.4971391184187924</v>
      </c>
      <c r="AF57">
        <v>0.49885159756167463</v>
      </c>
      <c r="AG57" t="str">
        <f t="shared" si="2"/>
        <v>1</v>
      </c>
      <c r="AH57" s="3" t="str">
        <f t="shared" si="3"/>
        <v>1</v>
      </c>
      <c r="AI57" t="str">
        <f t="shared" si="4"/>
        <v>0.0166503787</v>
      </c>
      <c r="AJ57" t="str">
        <f t="shared" si="5"/>
        <v>12</v>
      </c>
      <c r="AK57" s="6" t="str">
        <f t="shared" si="6"/>
        <v>0.1720568118</v>
      </c>
      <c r="AL57" t="str">
        <f t="shared" si="7"/>
        <v>0.02900758147</v>
      </c>
      <c r="AM57" t="str">
        <f t="shared" si="8"/>
        <v>1.206896552</v>
      </c>
      <c r="AN57" t="str">
        <f t="shared" si="9"/>
        <v>1.027918077</v>
      </c>
      <c r="AO57" s="6" t="str">
        <f>vlookup(Q57,RPI!$C$6:$T$4758,15,FALSE)</f>
        <v>0.847826087</v>
      </c>
      <c r="AP57" s="8" t="str">
        <f>vlookup(Q57,RPI!$C$6:$T$4758,13,FALSE)</f>
        <v>  0.5375 </v>
      </c>
      <c r="AQ57" s="8" t="str">
        <f>vlookup(Q57,RPI!$C$6:$T$4758,14,FALSE)</f>
        <v>  0.5294 </v>
      </c>
      <c r="AR57" s="6" t="str">
        <f>vlookup(R57,RPI!$C$6:$T$4758,15,FALSE)</f>
        <v>0.847826087</v>
      </c>
      <c r="AS57" s="8" t="str">
        <f>vlookup(R57,RPI!$C$6:$T$4758,13,FALSE)</f>
        <v>  0.5133 </v>
      </c>
      <c r="AT57" s="8" t="str">
        <f>vlookup(R57,RPI!$C$6:$T$4758,14,FALSE)</f>
        <v>  0.5111 </v>
      </c>
    </row>
    <row r="58" ht="12.75" customHeight="1">
      <c r="A58" s="4">
        <v>2002.0</v>
      </c>
      <c r="B58" s="4">
        <v>5013.0</v>
      </c>
      <c r="C58" s="5">
        <v>37331.0</v>
      </c>
      <c r="D58" s="4">
        <v>3.0</v>
      </c>
      <c r="E58" s="4" t="s">
        <v>106</v>
      </c>
      <c r="F58" s="4">
        <v>58.0</v>
      </c>
      <c r="G58" s="4" t="s">
        <v>47</v>
      </c>
      <c r="H58" s="4">
        <v>130.0</v>
      </c>
      <c r="I58" s="4" t="s">
        <v>154</v>
      </c>
      <c r="J58" s="4">
        <v>71.0</v>
      </c>
      <c r="K58" s="4" t="s">
        <v>108</v>
      </c>
      <c r="L58" s="4" t="s">
        <v>109</v>
      </c>
      <c r="M58" s="4">
        <v>1.0</v>
      </c>
      <c r="N58" s="4">
        <v>1.0</v>
      </c>
      <c r="O58" s="4">
        <v>0.0</v>
      </c>
      <c r="P58" s="4">
        <v>0.0</v>
      </c>
      <c r="Q58" t="str">
        <f t="shared" si="1"/>
        <v>Alabama2002</v>
      </c>
      <c r="R58" t="s">
        <v>155</v>
      </c>
      <c r="S58" t="str">
        <f>vlookup(Q58,RPI!$C$6:$T$4758,16,FALSE)</f>
        <v>0.6300606507</v>
      </c>
      <c r="T58" s="6" t="str">
        <f>VLOOKUP(Q58,RPI!$C$6:$T$4758, 17, FALSE)</f>
        <v>0.6285570652</v>
      </c>
      <c r="U58" s="6" t="str">
        <f>VLOOKUP(Q58,RPI!$C$6:$T$4758, 18, FALSE)</f>
        <v>0.6300606507</v>
      </c>
      <c r="V58">
        <v>0.5300722167347417</v>
      </c>
      <c r="W58">
        <v>0.5360297122952618</v>
      </c>
      <c r="X58">
        <v>0.5387302253927504</v>
      </c>
      <c r="Y58">
        <v>0.5412676524417227</v>
      </c>
      <c r="Z58" s="6" t="str">
        <f>vlookup(R58,RPI!$C$6:$T$4758,16,FALSE)</f>
        <v>0.6065890262</v>
      </c>
      <c r="AA58">
        <v>0.5077342758758352</v>
      </c>
      <c r="AB58">
        <v>0.507081359516095</v>
      </c>
      <c r="AC58">
        <v>0.5064355529533757</v>
      </c>
      <c r="AD58">
        <v>0.5057967406855594</v>
      </c>
      <c r="AE58">
        <v>0.5051648096989044</v>
      </c>
      <c r="AF58">
        <v>0.5045396494013923</v>
      </c>
      <c r="AG58" t="str">
        <f t="shared" si="2"/>
        <v>0</v>
      </c>
      <c r="AH58" s="3" t="str">
        <f t="shared" si="3"/>
        <v>0</v>
      </c>
      <c r="AI58" t="str">
        <f t="shared" si="4"/>
        <v>0.02347162449</v>
      </c>
      <c r="AJ58" t="str">
        <f t="shared" si="5"/>
        <v>-13</v>
      </c>
      <c r="AK58" s="6" t="str">
        <f t="shared" si="6"/>
        <v>-0.1863948795</v>
      </c>
      <c r="AL58" t="str">
        <f t="shared" si="7"/>
        <v>0.04089126571</v>
      </c>
      <c r="AM58" t="str">
        <f t="shared" si="8"/>
        <v>0.8169014085</v>
      </c>
      <c r="AN58" t="str">
        <f t="shared" si="9"/>
        <v>1.038694443</v>
      </c>
      <c r="AO58" s="6" t="str">
        <f>vlookup(Q58,RPI!$C$6:$T$4758,15,FALSE)</f>
        <v>0.7938931298</v>
      </c>
      <c r="AP58" s="8" t="str">
        <f>vlookup(Q58,RPI!$C$6:$T$4758,13,FALSE)</f>
        <v>  0.5961 </v>
      </c>
      <c r="AQ58" s="8" t="str">
        <f>vlookup(Q58,RPI!$C$6:$T$4758,14,FALSE)</f>
        <v>  0.5342 </v>
      </c>
      <c r="AR58" s="6" t="str">
        <f>vlookup(R58,RPI!$C$6:$T$4758,15,FALSE)</f>
        <v>0.8724832215</v>
      </c>
      <c r="AS58" s="8" t="str">
        <f>vlookup(R58,RPI!$C$6:$T$4758,13,FALSE)</f>
        <v>  0.5222 </v>
      </c>
      <c r="AT58" s="8" t="str">
        <f>vlookup(R58,RPI!$C$6:$T$4758,14,FALSE)</f>
        <v>  0.5095 </v>
      </c>
    </row>
    <row r="59" ht="12.75" customHeight="1">
      <c r="A59" s="4">
        <v>2002.0</v>
      </c>
      <c r="B59" s="4">
        <v>5014.0</v>
      </c>
      <c r="C59" s="5">
        <v>37331.0</v>
      </c>
      <c r="D59" s="4">
        <v>10.0</v>
      </c>
      <c r="E59" s="4" t="s">
        <v>111</v>
      </c>
      <c r="F59" s="4">
        <v>68.0</v>
      </c>
      <c r="G59" s="4" t="s">
        <v>47</v>
      </c>
      <c r="H59" s="4">
        <v>324.0</v>
      </c>
      <c r="I59" s="4" t="s">
        <v>125</v>
      </c>
      <c r="J59" s="4">
        <v>60.0</v>
      </c>
      <c r="K59" s="4" t="s">
        <v>108</v>
      </c>
      <c r="L59" s="4" t="s">
        <v>113</v>
      </c>
      <c r="M59" s="4">
        <v>1.0</v>
      </c>
      <c r="N59" s="4">
        <v>1.0</v>
      </c>
      <c r="O59" s="4">
        <v>0.0</v>
      </c>
      <c r="P59" s="4">
        <v>0.0</v>
      </c>
      <c r="Q59" t="str">
        <f t="shared" si="1"/>
        <v>Arizona2002</v>
      </c>
      <c r="R59" t="s">
        <v>126</v>
      </c>
      <c r="S59" t="str">
        <f>vlookup(Q59,RPI!$C$6:$T$4758,16,FALSE)</f>
        <v>0.6369672864</v>
      </c>
      <c r="T59" s="6" t="str">
        <f>VLOOKUP(Q59,RPI!$C$6:$T$4758, 17, FALSE)</f>
        <v>0.6375158929</v>
      </c>
      <c r="U59" s="6" t="str">
        <f>VLOOKUP(Q59,RPI!$C$6:$T$4758, 18, FALSE)</f>
        <v>0.6369672864</v>
      </c>
      <c r="V59">
        <v>0.5567946512744112</v>
      </c>
      <c r="W59">
        <v>0.5581448652044105</v>
      </c>
      <c r="X59">
        <v>0.5588050251517349</v>
      </c>
      <c r="Y59">
        <v>0.5594555124258384</v>
      </c>
      <c r="Z59" s="6" t="str">
        <f>vlookup(R59,RPI!$C$6:$T$4758,16,FALSE)</f>
        <v>0.5660680995</v>
      </c>
      <c r="AA59">
        <v>0.46910110570882496</v>
      </c>
      <c r="AB59">
        <v>0.470162400922167</v>
      </c>
      <c r="AC59">
        <v>0.4711767172729465</v>
      </c>
      <c r="AD59">
        <v>0.4721471065376687</v>
      </c>
      <c r="AE59">
        <v>0.4730763617680482</v>
      </c>
      <c r="AF59">
        <v>0.47396704413980806</v>
      </c>
      <c r="AG59" t="str">
        <f t="shared" si="2"/>
        <v>1</v>
      </c>
      <c r="AH59" s="3" t="str">
        <f t="shared" si="3"/>
        <v>1</v>
      </c>
      <c r="AI59" t="str">
        <f t="shared" si="4"/>
        <v>0.0708991869</v>
      </c>
      <c r="AJ59" t="str">
        <f t="shared" si="5"/>
        <v>8</v>
      </c>
      <c r="AK59" s="6" t="str">
        <f t="shared" si="6"/>
        <v>0.1147045412</v>
      </c>
      <c r="AL59" t="str">
        <f t="shared" si="7"/>
        <v>0.1235175474</v>
      </c>
      <c r="AM59" t="str">
        <f t="shared" si="8"/>
        <v>1.133333333</v>
      </c>
      <c r="AN59" t="str">
        <f t="shared" si="9"/>
        <v>1.125248512</v>
      </c>
      <c r="AO59" s="6" t="str">
        <f>vlookup(Q59,RPI!$C$6:$T$4758,15,FALSE)</f>
        <v>0.7074829932</v>
      </c>
      <c r="AP59" s="8" t="str">
        <f>vlookup(Q59,RPI!$C$6:$T$4758,13,FALSE)</f>
        <v>  0.6394 </v>
      </c>
      <c r="AQ59" s="8" t="str">
        <f>vlookup(Q59,RPI!$C$6:$T$4758,14,FALSE)</f>
        <v>  0.5617 </v>
      </c>
      <c r="AR59" s="6" t="str">
        <f>vlookup(R59,RPI!$C$6:$T$4758,15,FALSE)</f>
        <v>0.7457627119</v>
      </c>
      <c r="AS59" s="8" t="str">
        <f>vlookup(R59,RPI!$C$6:$T$4758,13,FALSE)</f>
        <v>  0.4972 </v>
      </c>
      <c r="AT59" s="8" t="str">
        <f>vlookup(R59,RPI!$C$6:$T$4758,14,FALSE)</f>
        <v>  0.5241 </v>
      </c>
    </row>
    <row r="60" ht="12.75" customHeight="1">
      <c r="A60" s="4">
        <v>2002.0</v>
      </c>
      <c r="B60" s="4">
        <v>5015.0</v>
      </c>
      <c r="C60" s="5">
        <v>37331.0</v>
      </c>
      <c r="D60" s="4">
        <v>73.0</v>
      </c>
      <c r="E60" s="4" t="s">
        <v>121</v>
      </c>
      <c r="F60" s="4">
        <v>84.0</v>
      </c>
      <c r="G60" s="4" t="s">
        <v>47</v>
      </c>
      <c r="H60" s="4">
        <v>197.0</v>
      </c>
      <c r="I60" s="4" t="s">
        <v>147</v>
      </c>
      <c r="J60" s="4">
        <v>77.0</v>
      </c>
      <c r="K60" s="4" t="s">
        <v>108</v>
      </c>
      <c r="L60" s="4" t="s">
        <v>109</v>
      </c>
      <c r="M60" s="4">
        <v>1.0</v>
      </c>
      <c r="N60" s="4">
        <v>1.0</v>
      </c>
      <c r="O60" s="4">
        <v>0.0</v>
      </c>
      <c r="P60" s="4">
        <v>0.0</v>
      </c>
      <c r="Q60" t="str">
        <f t="shared" si="1"/>
        <v>Duke2002</v>
      </c>
      <c r="R60" t="s">
        <v>228</v>
      </c>
      <c r="S60" t="str">
        <f>vlookup(Q60,RPI!$C$6:$T$4758,16,FALSE)</f>
        <v>0.6587981779</v>
      </c>
      <c r="T60" s="6" t="str">
        <f>VLOOKUP(Q60,RPI!$C$6:$T$4758, 17, FALSE)</f>
        <v>0.6512057483</v>
      </c>
      <c r="U60" s="6" t="str">
        <f>VLOOKUP(Q60,RPI!$C$6:$T$4758, 18, FALSE)</f>
        <v>0.6587981779</v>
      </c>
      <c r="V60">
        <v>0.5533561196067546</v>
      </c>
      <c r="W60">
        <v>0.5546623687785168</v>
      </c>
      <c r="X60">
        <v>0.5552823460639867</v>
      </c>
      <c r="Y60">
        <v>0.555881695639404</v>
      </c>
      <c r="Z60" s="6" t="str">
        <f>vlookup(R60,RPI!$C$6:$T$4758,16,FALSE)</f>
        <v>0.5794267307</v>
      </c>
      <c r="AA60">
        <v>0.502045778291566</v>
      </c>
      <c r="AB60">
        <v>0.502045778291566</v>
      </c>
      <c r="AC60">
        <v>0.502045778291566</v>
      </c>
      <c r="AD60">
        <v>0.502045778291566</v>
      </c>
      <c r="AE60">
        <v>0.502045778291566</v>
      </c>
      <c r="AF60">
        <v>0.502045778291566</v>
      </c>
      <c r="AG60" t="str">
        <f t="shared" si="2"/>
        <v>1</v>
      </c>
      <c r="AH60" s="3" t="str">
        <f t="shared" si="3"/>
        <v>1</v>
      </c>
      <c r="AI60" t="str">
        <f t="shared" si="4"/>
        <v>0.07937144722</v>
      </c>
      <c r="AJ60" t="str">
        <f t="shared" si="5"/>
        <v>7</v>
      </c>
      <c r="AK60" s="6" t="str">
        <f t="shared" si="6"/>
        <v>0.1003664736</v>
      </c>
      <c r="AL60" t="str">
        <f t="shared" si="7"/>
        <v>0.1382775589</v>
      </c>
      <c r="AM60" t="str">
        <f t="shared" si="8"/>
        <v>1.090909091</v>
      </c>
      <c r="AN60" t="str">
        <f t="shared" si="9"/>
        <v>1.136982716</v>
      </c>
      <c r="AO60" s="6" t="str">
        <f>vlookup(Q60,RPI!$C$6:$T$4758,15,FALSE)</f>
        <v>0.9366197183</v>
      </c>
      <c r="AP60" s="8" t="str">
        <f>vlookup(Q60,RPI!$C$6:$T$4758,13,FALSE)</f>
        <v>  0.5698 </v>
      </c>
      <c r="AQ60" s="8" t="str">
        <f>vlookup(Q60,RPI!$C$6:$T$4758,14,FALSE)</f>
        <v>  0.5590 </v>
      </c>
      <c r="AR60" s="6" t="str">
        <f>vlookup(R60,RPI!$C$6:$T$4758,15,FALSE)</f>
        <v>0.6666666667</v>
      </c>
      <c r="AS60" s="8" t="str">
        <f>vlookup(R60,RPI!$C$6:$T$4758,13,FALSE)</f>
        <v>  0.5576 </v>
      </c>
      <c r="AT60" s="8" t="str">
        <f>vlookup(R60,RPI!$C$6:$T$4758,14,FALSE)</f>
        <v>  0.5358 </v>
      </c>
    </row>
    <row r="61" ht="12.75" customHeight="1">
      <c r="A61" s="4">
        <v>2002.0</v>
      </c>
      <c r="B61" s="4">
        <v>5017.0</v>
      </c>
      <c r="C61" s="5">
        <v>37331.0</v>
      </c>
      <c r="D61" s="4">
        <v>117.0</v>
      </c>
      <c r="E61" s="4" t="s">
        <v>127</v>
      </c>
      <c r="F61" s="4">
        <v>76.0</v>
      </c>
      <c r="G61" s="4" t="s">
        <v>47</v>
      </c>
      <c r="H61" s="4">
        <v>290.0</v>
      </c>
      <c r="I61" s="4" t="s">
        <v>163</v>
      </c>
      <c r="J61" s="4">
        <v>67.0</v>
      </c>
      <c r="K61" s="4" t="s">
        <v>108</v>
      </c>
      <c r="L61" s="4" t="s">
        <v>129</v>
      </c>
      <c r="M61" s="4">
        <v>1.0</v>
      </c>
      <c r="N61" s="4">
        <v>1.0</v>
      </c>
      <c r="O61" s="4">
        <v>0.0</v>
      </c>
      <c r="P61" s="4">
        <v>0.0</v>
      </c>
      <c r="Q61" t="str">
        <f t="shared" si="1"/>
        <v>Indiana2002</v>
      </c>
      <c r="R61" t="s">
        <v>164</v>
      </c>
      <c r="S61" t="str">
        <f>vlookup(Q61,RPI!$C$6:$T$4758,16,FALSE)</f>
        <v>0.6115392081</v>
      </c>
      <c r="T61" s="6" t="str">
        <f>VLOOKUP(Q61,RPI!$C$6:$T$4758, 17, FALSE)</f>
        <v>0.6050998141</v>
      </c>
      <c r="U61" s="6" t="str">
        <f>VLOOKUP(Q61,RPI!$C$6:$T$4758, 18, FALSE)</f>
        <v>0.6115392081</v>
      </c>
      <c r="V61">
        <v>0.5343953467828712</v>
      </c>
      <c r="W61">
        <v>0.5352356656941457</v>
      </c>
      <c r="X61">
        <v>0.5356336683034897</v>
      </c>
      <c r="Y61">
        <v>0.5360179203428371</v>
      </c>
      <c r="Z61" s="6" t="str">
        <f>vlookup(R61,RPI!$C$6:$T$4758,16,FALSE)</f>
        <v>0.5759711884</v>
      </c>
      <c r="AA61">
        <v>0.4821026468818838</v>
      </c>
      <c r="AB61">
        <v>0.4821107928577717</v>
      </c>
      <c r="AC61">
        <v>0.48211870855872285</v>
      </c>
      <c r="AD61">
        <v>0.4821264036129576</v>
      </c>
      <c r="AE61">
        <v>0.4821338871193096</v>
      </c>
      <c r="AF61">
        <v>0.48214116768311643</v>
      </c>
      <c r="AG61" t="str">
        <f t="shared" si="2"/>
        <v>1</v>
      </c>
      <c r="AH61" s="3" t="str">
        <f t="shared" si="3"/>
        <v>1</v>
      </c>
      <c r="AI61" t="str">
        <f t="shared" si="4"/>
        <v>0.03556801966</v>
      </c>
      <c r="AJ61" t="str">
        <f t="shared" si="5"/>
        <v>9</v>
      </c>
      <c r="AK61" s="6" t="str">
        <f t="shared" si="6"/>
        <v>0.1290426089</v>
      </c>
      <c r="AL61" t="str">
        <f t="shared" si="7"/>
        <v>0.0619650908</v>
      </c>
      <c r="AM61" t="str">
        <f t="shared" si="8"/>
        <v>1.134328358</v>
      </c>
      <c r="AN61" t="str">
        <f t="shared" si="9"/>
        <v>1.061753123</v>
      </c>
      <c r="AO61" s="6" t="str">
        <f>vlookup(Q61,RPI!$C$6:$T$4758,15,FALSE)</f>
        <v>0.6590909091</v>
      </c>
      <c r="AP61" s="8" t="str">
        <f>vlookup(Q61,RPI!$C$6:$T$4758,13,FALSE)</f>
        <v>  0.6175 </v>
      </c>
      <c r="AQ61" s="8" t="str">
        <f>vlookup(Q61,RPI!$C$6:$T$4758,14,FALSE)</f>
        <v>  0.5520 </v>
      </c>
      <c r="AR61" s="6" t="str">
        <f>vlookup(R61,RPI!$C$6:$T$4758,15,FALSE)</f>
        <v>0.7482014388</v>
      </c>
      <c r="AS61" s="8" t="str">
        <f>vlookup(R61,RPI!$C$6:$T$4758,13,FALSE)</f>
        <v>  0.5218 </v>
      </c>
      <c r="AT61" s="8" t="str">
        <f>vlookup(R61,RPI!$C$6:$T$4758,14,FALSE)</f>
        <v>  0.5121 </v>
      </c>
    </row>
    <row r="62" ht="12.75" customHeight="1">
      <c r="A62" s="4">
        <v>2002.0</v>
      </c>
      <c r="B62" s="4">
        <v>5018.0</v>
      </c>
      <c r="C62" s="5">
        <v>37331.0</v>
      </c>
      <c r="D62" s="4">
        <v>128.0</v>
      </c>
      <c r="E62" s="4" t="s">
        <v>131</v>
      </c>
      <c r="F62" s="4">
        <v>86.0</v>
      </c>
      <c r="G62" s="4" t="s">
        <v>47</v>
      </c>
      <c r="H62" s="4">
        <v>258.0</v>
      </c>
      <c r="I62" s="4" t="s">
        <v>165</v>
      </c>
      <c r="J62" s="4">
        <v>63.0</v>
      </c>
      <c r="K62" s="4" t="s">
        <v>108</v>
      </c>
      <c r="L62" s="4" t="s">
        <v>133</v>
      </c>
      <c r="M62" s="4">
        <v>1.0</v>
      </c>
      <c r="N62" s="4">
        <v>1.0</v>
      </c>
      <c r="O62" s="4">
        <v>0.0</v>
      </c>
      <c r="P62" s="4">
        <v>0.0</v>
      </c>
      <c r="Q62" t="str">
        <f t="shared" si="1"/>
        <v>Kansas2002</v>
      </c>
      <c r="R62" t="s">
        <v>229</v>
      </c>
      <c r="S62" t="str">
        <f>vlookup(Q62,RPI!$C$6:$T$4758,16,FALSE)</f>
        <v>0.670934591</v>
      </c>
      <c r="T62" s="6" t="str">
        <f>VLOOKUP(Q62,RPI!$C$6:$T$4758, 17, FALSE)</f>
        <v>0.6685040355</v>
      </c>
      <c r="U62" s="6" t="str">
        <f>VLOOKUP(Q62,RPI!$C$6:$T$4758, 18, FALSE)</f>
        <v>0.670934591</v>
      </c>
      <c r="V62">
        <v>0.5697176277058795</v>
      </c>
      <c r="W62">
        <v>0.5701834980448468</v>
      </c>
      <c r="X62">
        <v>0.5704124324194347</v>
      </c>
      <c r="Y62">
        <v>0.5706387603305549</v>
      </c>
      <c r="Z62" s="6" t="str">
        <f>vlookup(R62,RPI!$C$6:$T$4758,16,FALSE)</f>
        <v>0.579614152</v>
      </c>
      <c r="AA62">
        <v>0.5019532142564505</v>
      </c>
      <c r="AB62">
        <v>0.5029268055914875</v>
      </c>
      <c r="AC62">
        <v>0.5038887371500571</v>
      </c>
      <c r="AD62">
        <v>0.5048392171424533</v>
      </c>
      <c r="AE62">
        <v>0.5057784488509158</v>
      </c>
      <c r="AF62">
        <v>0.5067066307745728</v>
      </c>
      <c r="AG62" t="str">
        <f t="shared" si="2"/>
        <v>1</v>
      </c>
      <c r="AH62" s="3" t="str">
        <f t="shared" si="3"/>
        <v>1</v>
      </c>
      <c r="AI62" t="str">
        <f t="shared" si="4"/>
        <v>0.09132043904</v>
      </c>
      <c r="AJ62" t="str">
        <f t="shared" si="5"/>
        <v>23</v>
      </c>
      <c r="AK62" s="6" t="str">
        <f t="shared" si="6"/>
        <v>0.329775556</v>
      </c>
      <c r="AL62" t="str">
        <f t="shared" si="7"/>
        <v>0.1590945841</v>
      </c>
      <c r="AM62" t="str">
        <f t="shared" si="8"/>
        <v>1.365079365</v>
      </c>
      <c r="AN62" t="str">
        <f t="shared" si="9"/>
        <v>1.157553846</v>
      </c>
      <c r="AO62" s="6" t="str">
        <f>vlookup(Q62,RPI!$C$6:$T$4758,15,FALSE)</f>
        <v>0.9097222222</v>
      </c>
      <c r="AP62" s="8" t="str">
        <f>vlookup(Q62,RPI!$C$6:$T$4758,13,FALSE)</f>
        <v>  0.6129 </v>
      </c>
      <c r="AQ62" s="8" t="str">
        <f>vlookup(Q62,RPI!$C$6:$T$4758,14,FALSE)</f>
        <v>  0.5483 </v>
      </c>
      <c r="AR62" s="6" t="str">
        <f>vlookup(R62,RPI!$C$6:$T$4758,15,FALSE)</f>
        <v>0.6641791045</v>
      </c>
      <c r="AS62" s="8" t="str">
        <f>vlookup(R62,RPI!$C$6:$T$4758,13,FALSE)</f>
        <v>  0.5500 </v>
      </c>
      <c r="AT62" s="8" t="str">
        <f>vlookup(R62,RPI!$C$6:$T$4758,14,FALSE)</f>
        <v>  0.5543 </v>
      </c>
    </row>
    <row r="63" ht="12.75" customHeight="1">
      <c r="A63" s="4">
        <v>2002.0</v>
      </c>
      <c r="B63" s="4">
        <v>5019.0</v>
      </c>
      <c r="C63" s="5">
        <v>37331.0</v>
      </c>
      <c r="D63" s="4">
        <v>131.0</v>
      </c>
      <c r="E63" s="4" t="s">
        <v>135</v>
      </c>
      <c r="F63" s="4">
        <v>87.0</v>
      </c>
      <c r="G63" s="4" t="s">
        <v>47</v>
      </c>
      <c r="H63" s="4">
        <v>277.0</v>
      </c>
      <c r="I63" s="4" t="s">
        <v>139</v>
      </c>
      <c r="J63" s="4">
        <v>82.0</v>
      </c>
      <c r="K63" s="4" t="s">
        <v>108</v>
      </c>
      <c r="L63" s="4" t="s">
        <v>133</v>
      </c>
      <c r="M63" s="4">
        <v>1.0</v>
      </c>
      <c r="N63" s="4">
        <v>1.0</v>
      </c>
      <c r="O63" s="4">
        <v>0.0</v>
      </c>
      <c r="P63" s="4">
        <v>0.0</v>
      </c>
      <c r="Q63" t="str">
        <f t="shared" si="1"/>
        <v>Kentucky2002</v>
      </c>
      <c r="R63" t="s">
        <v>140</v>
      </c>
      <c r="S63" t="str">
        <f>vlookup(Q63,RPI!$C$6:$T$4758,16,FALSE)</f>
        <v>0.6115744734</v>
      </c>
      <c r="T63" s="6" t="str">
        <f>VLOOKUP(Q63,RPI!$C$6:$T$4758, 17, FALSE)</f>
        <v>0.6165347908</v>
      </c>
      <c r="U63" s="6" t="str">
        <f>VLOOKUP(Q63,RPI!$C$6:$T$4758, 18, FALSE)</f>
        <v>0.6115744734</v>
      </c>
      <c r="V63">
        <v>0.5311024599953702</v>
      </c>
      <c r="W63">
        <v>0.5348264940067791</v>
      </c>
      <c r="X63">
        <v>0.5366096756150646</v>
      </c>
      <c r="Y63">
        <v>0.5383432259261016</v>
      </c>
      <c r="Z63" s="6" t="str">
        <f>vlookup(R63,RPI!$C$6:$T$4758,16,FALSE)</f>
        <v>0.5857995826</v>
      </c>
      <c r="AA63">
        <v>0.49126076922479983</v>
      </c>
      <c r="AB63">
        <v>0.49248381546685394</v>
      </c>
      <c r="AC63">
        <v>0.49369401008464825</v>
      </c>
      <c r="AD63">
        <v>0.4948915545844865</v>
      </c>
      <c r="AE63">
        <v>0.4960766462819002</v>
      </c>
      <c r="AF63">
        <v>0.4972494784100302</v>
      </c>
      <c r="AG63" t="str">
        <f t="shared" si="2"/>
        <v>1</v>
      </c>
      <c r="AH63" s="3" t="str">
        <f t="shared" si="3"/>
        <v>1</v>
      </c>
      <c r="AI63" t="str">
        <f t="shared" si="4"/>
        <v>0.02577489081</v>
      </c>
      <c r="AJ63" t="str">
        <f t="shared" si="5"/>
        <v>5</v>
      </c>
      <c r="AK63" s="6" t="str">
        <f t="shared" si="6"/>
        <v>0.07169033827</v>
      </c>
      <c r="AL63" t="str">
        <f t="shared" si="7"/>
        <v>0.04490391831</v>
      </c>
      <c r="AM63" t="str">
        <f t="shared" si="8"/>
        <v>1.06097561</v>
      </c>
      <c r="AN63" t="str">
        <f t="shared" si="9"/>
        <v>1.043999504</v>
      </c>
      <c r="AO63" s="6" t="str">
        <f>vlookup(Q63,RPI!$C$6:$T$4758,15,FALSE)</f>
        <v>0.6587301587</v>
      </c>
      <c r="AP63" s="8" t="str">
        <f>vlookup(Q63,RPI!$C$6:$T$4758,13,FALSE)</f>
        <v>  0.6134 </v>
      </c>
      <c r="AQ63" s="8" t="str">
        <f>vlookup(Q63,RPI!$C$6:$T$4758,14,FALSE)</f>
        <v>  0.5608 </v>
      </c>
      <c r="AR63" s="6" t="str">
        <f>vlookup(R63,RPI!$C$6:$T$4758,15,FALSE)</f>
        <v>0.7852348993</v>
      </c>
      <c r="AS63" s="8" t="str">
        <f>vlookup(R63,RPI!$C$6:$T$4758,13,FALSE)</f>
        <v>  0.5198 </v>
      </c>
      <c r="AT63" s="8" t="str">
        <f>vlookup(R63,RPI!$C$6:$T$4758,14,FALSE)</f>
        <v>  0.5183 </v>
      </c>
    </row>
    <row r="64" ht="12.75" customHeight="1">
      <c r="A64" s="4">
        <v>2002.0</v>
      </c>
      <c r="B64" s="4">
        <v>5020.0</v>
      </c>
      <c r="C64" s="5">
        <v>37331.0</v>
      </c>
      <c r="D64" s="4">
        <v>200.0</v>
      </c>
      <c r="E64" s="4" t="s">
        <v>150</v>
      </c>
      <c r="F64" s="4">
        <v>67.0</v>
      </c>
      <c r="G64" s="4" t="s">
        <v>47</v>
      </c>
      <c r="H64" s="4">
        <v>164.0</v>
      </c>
      <c r="I64" s="4" t="s">
        <v>145</v>
      </c>
      <c r="J64" s="4">
        <v>83.0</v>
      </c>
      <c r="K64" s="4" t="s">
        <v>108</v>
      </c>
      <c r="L64" s="4" t="s">
        <v>113</v>
      </c>
      <c r="M64" s="4">
        <v>1.0</v>
      </c>
      <c r="N64" s="4">
        <v>1.0</v>
      </c>
      <c r="O64" s="4">
        <v>0.0</v>
      </c>
      <c r="P64" s="4">
        <v>0.0</v>
      </c>
      <c r="Q64" t="str">
        <f t="shared" si="1"/>
        <v>Ohio St.2002</v>
      </c>
      <c r="R64" t="s">
        <v>146</v>
      </c>
      <c r="S64" t="str">
        <f>vlookup(Q64,RPI!$C$6:$T$4758,16,FALSE)</f>
        <v>0.6076279619</v>
      </c>
      <c r="T64" s="6" t="str">
        <f>VLOOKUP(Q64,RPI!$C$6:$T$4758, 17, FALSE)</f>
        <v>0.6077623705</v>
      </c>
      <c r="U64" s="6" t="str">
        <f>VLOOKUP(Q64,RPI!$C$6:$T$4758, 18, FALSE)</f>
        <v>0.6076279619</v>
      </c>
      <c r="V64">
        <v>0.5052046147313448</v>
      </c>
      <c r="W64">
        <v>0.510257662408994</v>
      </c>
      <c r="X64">
        <v>0.5126030567814321</v>
      </c>
      <c r="Y64">
        <v>0.5148389713447441</v>
      </c>
      <c r="Z64" s="6" t="str">
        <f>vlookup(R64,RPI!$C$6:$T$4758,16,FALSE)</f>
        <v>0.5622001553</v>
      </c>
      <c r="AA64">
        <v>0.4816006078169896</v>
      </c>
      <c r="AB64">
        <v>0.4840406020332996</v>
      </c>
      <c r="AC64">
        <v>0.4863729494459489</v>
      </c>
      <c r="AD64">
        <v>0.4886046199918651</v>
      </c>
      <c r="AE64">
        <v>0.49074199459922146</v>
      </c>
      <c r="AF64">
        <v>0.49279092611937686</v>
      </c>
      <c r="AG64" t="str">
        <f t="shared" si="2"/>
        <v>0</v>
      </c>
      <c r="AH64" s="3" t="str">
        <f t="shared" si="3"/>
        <v>0</v>
      </c>
      <c r="AI64" t="str">
        <f t="shared" si="4"/>
        <v>0.04542780658</v>
      </c>
      <c r="AJ64" t="str">
        <f t="shared" si="5"/>
        <v>-16</v>
      </c>
      <c r="AK64" s="6" t="str">
        <f t="shared" si="6"/>
        <v>-0.2294090825</v>
      </c>
      <c r="AL64" t="str">
        <f t="shared" si="7"/>
        <v>0.07914239212</v>
      </c>
      <c r="AM64" t="str">
        <f t="shared" si="8"/>
        <v>0.8072289157</v>
      </c>
      <c r="AN64" t="str">
        <f t="shared" si="9"/>
        <v>1.080803618</v>
      </c>
      <c r="AO64" s="6" t="str">
        <f>vlookup(Q64,RPI!$C$6:$T$4758,15,FALSE)</f>
        <v>0.7661290323</v>
      </c>
      <c r="AP64" s="8" t="str">
        <f>vlookup(Q64,RPI!$C$6:$T$4758,13,FALSE)</f>
        <v>  0.5676 </v>
      </c>
      <c r="AQ64" s="8" t="str">
        <f>vlookup(Q64,RPI!$C$6:$T$4758,14,FALSE)</f>
        <v>  0.5292 </v>
      </c>
      <c r="AR64" s="6" t="str">
        <f>vlookup(R64,RPI!$C$6:$T$4758,15,FALSE)</f>
        <v>0.6397058824</v>
      </c>
      <c r="AS64" s="8" t="str">
        <f>vlookup(R64,RPI!$C$6:$T$4758,13,FALSE)</f>
        <v>  0.5359 </v>
      </c>
      <c r="AT64" s="8" t="str">
        <f>vlookup(R64,RPI!$C$6:$T$4758,14,FALSE)</f>
        <v>  0.5373 </v>
      </c>
    </row>
    <row r="65" ht="12.75" customHeight="1">
      <c r="A65" s="4">
        <v>2002.0</v>
      </c>
      <c r="B65" s="4">
        <v>5021.0</v>
      </c>
      <c r="C65" s="5">
        <v>37331.0</v>
      </c>
      <c r="D65" s="4">
        <v>205.0</v>
      </c>
      <c r="E65" s="4" t="s">
        <v>156</v>
      </c>
      <c r="F65" s="4">
        <v>92.0</v>
      </c>
      <c r="G65" s="4" t="s">
        <v>47</v>
      </c>
      <c r="H65" s="4">
        <v>311.0</v>
      </c>
      <c r="I65" s="4" t="s">
        <v>171</v>
      </c>
      <c r="J65" s="4">
        <v>87.0</v>
      </c>
      <c r="K65" s="4" t="s">
        <v>108</v>
      </c>
      <c r="L65" s="4" t="s">
        <v>129</v>
      </c>
      <c r="M65" s="4">
        <v>1.0</v>
      </c>
      <c r="N65" s="4">
        <v>1.0</v>
      </c>
      <c r="O65" s="4">
        <v>0.0</v>
      </c>
      <c r="P65" s="4">
        <v>0.0</v>
      </c>
      <c r="Q65" t="str">
        <f t="shared" si="1"/>
        <v>Oregon2002</v>
      </c>
      <c r="R65" t="s">
        <v>230</v>
      </c>
      <c r="S65" t="str">
        <f>vlookup(Q65,RPI!$C$6:$T$4758,16,FALSE)</f>
        <v>0.593036811</v>
      </c>
      <c r="T65" s="6" t="str">
        <f>VLOOKUP(Q65,RPI!$C$6:$T$4758, 17, FALSE)</f>
        <v>0.5856921782</v>
      </c>
      <c r="U65" s="6" t="str">
        <f>VLOOKUP(Q65,RPI!$C$6:$T$4758, 18, FALSE)</f>
        <v>0.593036811</v>
      </c>
      <c r="V65">
        <v>0.49090051154295605</v>
      </c>
      <c r="W65">
        <v>0.49513228237628937</v>
      </c>
      <c r="X65">
        <v>0.4970558145732591</v>
      </c>
      <c r="Y65">
        <v>0.49886619781746583</v>
      </c>
      <c r="Z65" s="6" t="str">
        <f>vlookup(R65,RPI!$C$6:$T$4758,16,FALSE)</f>
        <v>0.5941382664</v>
      </c>
      <c r="AA65">
        <v>0.5138005757773364</v>
      </c>
      <c r="AB65">
        <v>0.5158134582250015</v>
      </c>
      <c r="AC65">
        <v>0.5177406861004255</v>
      </c>
      <c r="AD65">
        <v>0.5195876128143735</v>
      </c>
      <c r="AE65">
        <v>0.5213591547644869</v>
      </c>
      <c r="AF65">
        <v>0.5230598350365956</v>
      </c>
      <c r="AG65" t="str">
        <f t="shared" si="2"/>
        <v>0</v>
      </c>
      <c r="AH65" s="3" t="str">
        <f t="shared" si="3"/>
        <v>0</v>
      </c>
      <c r="AI65" t="str">
        <f t="shared" si="4"/>
        <v>-0.001101455431</v>
      </c>
      <c r="AJ65" t="str">
        <f t="shared" si="5"/>
        <v>5</v>
      </c>
      <c r="AK65" s="6" t="str">
        <f t="shared" si="6"/>
        <v>0.07169033827</v>
      </c>
      <c r="AL65" t="str">
        <f t="shared" si="7"/>
        <v>-0.001918908796</v>
      </c>
      <c r="AM65" t="str">
        <f t="shared" si="8"/>
        <v>1.057471264</v>
      </c>
      <c r="AN65" t="str">
        <f t="shared" si="9"/>
        <v>0.9981461295</v>
      </c>
      <c r="AO65" s="6" t="str">
        <f>vlookup(Q65,RPI!$C$6:$T$4758,15,FALSE)</f>
        <v>0.7627118644</v>
      </c>
      <c r="AP65" s="8" t="str">
        <f>vlookup(Q65,RPI!$C$6:$T$4758,13,FALSE)</f>
        <v>  0.5394 </v>
      </c>
      <c r="AQ65" s="8" t="str">
        <f>vlookup(Q65,RPI!$C$6:$T$4758,14,FALSE)</f>
        <v>  0.5307 </v>
      </c>
      <c r="AR65" s="6" t="str">
        <f>vlookup(R65,RPI!$C$6:$T$4758,15,FALSE)</f>
        <v>0.6176470588</v>
      </c>
      <c r="AS65" s="8" t="str">
        <f>vlookup(R65,RPI!$C$6:$T$4758,13,FALSE)</f>
        <v>  0.6060 </v>
      </c>
      <c r="AT65" s="8" t="str">
        <f>vlookup(R65,RPI!$C$6:$T$4758,14,FALSE)</f>
        <v>  0.5468 </v>
      </c>
    </row>
    <row r="66" ht="12.75" customHeight="1">
      <c r="A66" s="4">
        <v>2002.0</v>
      </c>
      <c r="B66" s="4">
        <v>5022.0</v>
      </c>
      <c r="C66" s="5">
        <v>37331.0</v>
      </c>
      <c r="D66" s="4">
        <v>222.0</v>
      </c>
      <c r="E66" s="4" t="s">
        <v>91</v>
      </c>
      <c r="F66" s="4">
        <v>63.0</v>
      </c>
      <c r="G66" s="4" t="s">
        <v>47</v>
      </c>
      <c r="H66" s="4">
        <v>169.0</v>
      </c>
      <c r="I66" s="4" t="s">
        <v>71</v>
      </c>
      <c r="J66" s="4">
        <v>48.0</v>
      </c>
      <c r="K66" s="4" t="s">
        <v>49</v>
      </c>
      <c r="L66" s="4" t="s">
        <v>50</v>
      </c>
      <c r="M66" s="4">
        <v>1.0</v>
      </c>
      <c r="N66" s="4">
        <v>0.0</v>
      </c>
      <c r="O66" s="4">
        <v>0.0</v>
      </c>
      <c r="P66" s="4">
        <v>0.0</v>
      </c>
      <c r="Q66" t="str">
        <f t="shared" si="1"/>
        <v>Richmond2002</v>
      </c>
      <c r="R66" t="s">
        <v>72</v>
      </c>
      <c r="S66" t="str">
        <f>vlookup(Q66,RPI!$C$6:$T$4758,16,FALSE)</f>
        <v>0.556054272</v>
      </c>
      <c r="T66" s="6" t="str">
        <f>VLOOKUP(Q66,RPI!$C$6:$T$4758, 17, FALSE)</f>
        <v>0.5541539341</v>
      </c>
      <c r="U66" s="6" t="str">
        <f>VLOOKUP(Q66,RPI!$C$6:$T$4758, 18, FALSE)</f>
        <v>0.556054272</v>
      </c>
      <c r="V66">
        <v>0.4852618886665864</v>
      </c>
      <c r="W66">
        <v>0.4862324483560073</v>
      </c>
      <c r="X66">
        <v>0.48670234961408965</v>
      </c>
      <c r="Y66">
        <v>0.4871624271524908</v>
      </c>
      <c r="Z66" s="6" t="str">
        <f>vlookup(R66,RPI!$C$6:$T$4758,16,FALSE)</f>
        <v>0.5248358019</v>
      </c>
      <c r="AA66">
        <v>0.4457398765965512</v>
      </c>
      <c r="AB66">
        <v>0.44625738375356505</v>
      </c>
      <c r="AC66">
        <v>0.44676843551984696</v>
      </c>
      <c r="AD66">
        <v>0.4472731519336543</v>
      </c>
      <c r="AE66">
        <v>0.4477716500754229</v>
      </c>
      <c r="AF66">
        <v>0.4482640441583127</v>
      </c>
      <c r="AG66" t="str">
        <f t="shared" si="2"/>
        <v>1</v>
      </c>
      <c r="AH66" s="3" t="str">
        <f t="shared" si="3"/>
        <v>1</v>
      </c>
      <c r="AI66" t="str">
        <f t="shared" si="4"/>
        <v>0.03121847007</v>
      </c>
      <c r="AJ66" t="str">
        <f t="shared" si="5"/>
        <v>15</v>
      </c>
      <c r="AK66" s="6" t="str">
        <f t="shared" si="6"/>
        <v>0.2150710148</v>
      </c>
      <c r="AL66" t="str">
        <f t="shared" si="7"/>
        <v>0.05438749052</v>
      </c>
      <c r="AM66" t="str">
        <f t="shared" si="8"/>
        <v>1.3125</v>
      </c>
      <c r="AN66" t="str">
        <f t="shared" si="9"/>
        <v>1.059482356</v>
      </c>
      <c r="AO66" s="6" t="str">
        <f>vlookup(Q66,RPI!$C$6:$T$4758,15,FALSE)</f>
        <v>0.6013513514</v>
      </c>
      <c r="AP66" s="8" t="str">
        <f>vlookup(Q66,RPI!$C$6:$T$4758,13,FALSE)</f>
        <v>  0.5452 </v>
      </c>
      <c r="AQ66" s="8" t="str">
        <f>vlookup(Q66,RPI!$C$6:$T$4758,14,FALSE)</f>
        <v>  0.5325 </v>
      </c>
      <c r="AR66" s="6" t="str">
        <f>vlookup(R66,RPI!$C$6:$T$4758,15,FALSE)</f>
        <v>0.6532258065</v>
      </c>
      <c r="AS66" s="8" t="str">
        <f>vlookup(R66,RPI!$C$6:$T$4758,13,FALSE)</f>
        <v>  0.4815 </v>
      </c>
      <c r="AT66" s="8" t="str">
        <f>vlookup(R66,RPI!$C$6:$T$4758,14,FALSE)</f>
        <v>  0.4831 </v>
      </c>
    </row>
    <row r="67" ht="12.75" customHeight="1">
      <c r="A67" s="4">
        <v>2002.0</v>
      </c>
      <c r="B67" s="4">
        <v>5023.0</v>
      </c>
      <c r="C67" s="5">
        <v>37332.0</v>
      </c>
      <c r="D67" s="4">
        <v>46.0</v>
      </c>
      <c r="E67" s="4" t="s">
        <v>178</v>
      </c>
      <c r="F67" s="4">
        <v>101.0</v>
      </c>
      <c r="G67" s="4" t="s">
        <v>47</v>
      </c>
      <c r="H67" s="4">
        <v>284.0</v>
      </c>
      <c r="I67" s="4" t="s">
        <v>219</v>
      </c>
      <c r="J67" s="4">
        <v>105.0</v>
      </c>
      <c r="K67" s="4" t="s">
        <v>108</v>
      </c>
      <c r="L67" s="4" t="s">
        <v>176</v>
      </c>
      <c r="M67" s="4">
        <v>1.0</v>
      </c>
      <c r="N67" s="4">
        <v>1.0</v>
      </c>
      <c r="O67" s="4">
        <v>0.0</v>
      </c>
      <c r="P67" s="4">
        <v>0.0</v>
      </c>
      <c r="Q67" t="str">
        <f t="shared" si="1"/>
        <v>Cincinnati2002</v>
      </c>
      <c r="R67" t="s">
        <v>231</v>
      </c>
      <c r="S67" t="str">
        <f>vlookup(Q67,RPI!$C$6:$T$4758,16,FALSE)</f>
        <v>0.6633610511</v>
      </c>
      <c r="T67" s="6" t="str">
        <f>VLOOKUP(Q67,RPI!$C$6:$T$4758, 17, FALSE)</f>
        <v>0.6561510197</v>
      </c>
      <c r="U67" s="6" t="str">
        <f>VLOOKUP(Q67,RPI!$C$6:$T$4758, 18, FALSE)</f>
        <v>0.6633610511</v>
      </c>
      <c r="V67">
        <v>0.5515634776265532</v>
      </c>
      <c r="W67">
        <v>0.5534318638699396</v>
      </c>
      <c r="X67">
        <v>0.5543168889325962</v>
      </c>
      <c r="Y67">
        <v>0.555171395889644</v>
      </c>
      <c r="Z67" s="6" t="str">
        <f>vlookup(R67,RPI!$C$6:$T$4758,16,FALSE)</f>
        <v>0.5871452426</v>
      </c>
      <c r="AA67">
        <v>0.5122416161217735</v>
      </c>
      <c r="AB67">
        <v>0.5140736289179645</v>
      </c>
      <c r="AC67">
        <v>0.5158571574435568</v>
      </c>
      <c r="AD67">
        <v>0.5175941012688537</v>
      </c>
      <c r="AE67">
        <v>0.5192862620120988</v>
      </c>
      <c r="AF67">
        <v>0.5209353495727886</v>
      </c>
      <c r="AG67" t="str">
        <f t="shared" si="2"/>
        <v>0</v>
      </c>
      <c r="AH67" s="3" t="str">
        <f t="shared" si="3"/>
        <v>0</v>
      </c>
      <c r="AI67" t="str">
        <f t="shared" si="4"/>
        <v>0.07621580844</v>
      </c>
      <c r="AJ67" t="str">
        <f t="shared" si="5"/>
        <v>-4</v>
      </c>
      <c r="AK67" s="6" t="str">
        <f t="shared" si="6"/>
        <v>-0.05735227062</v>
      </c>
      <c r="AL67" t="str">
        <f t="shared" si="7"/>
        <v>0.1327799392</v>
      </c>
      <c r="AM67" t="str">
        <f t="shared" si="8"/>
        <v>0.9619047619</v>
      </c>
      <c r="AN67" t="str">
        <f t="shared" si="9"/>
        <v>1.129807419</v>
      </c>
      <c r="AO67" s="6" t="str">
        <f>vlookup(Q67,RPI!$C$6:$T$4758,15,FALSE)</f>
        <v>0.9379310345</v>
      </c>
      <c r="AP67" s="8" t="str">
        <f>vlookup(Q67,RPI!$C$6:$T$4758,13,FALSE)</f>
        <v>  0.5892 </v>
      </c>
      <c r="AQ67" s="8" t="str">
        <f>vlookup(Q67,RPI!$C$6:$T$4758,14,FALSE)</f>
        <v>  0.5371 </v>
      </c>
      <c r="AR67" s="6" t="str">
        <f>vlookup(R67,RPI!$C$6:$T$4758,15,FALSE)</f>
        <v>0.6102941176</v>
      </c>
      <c r="AS67" s="8" t="str">
        <f>vlookup(R67,RPI!$C$6:$T$4758,13,FALSE)</f>
        <v>  0.5934 </v>
      </c>
      <c r="AT67" s="8" t="str">
        <f>vlookup(R67,RPI!$C$6:$T$4758,14,FALSE)</f>
        <v>  0.5515 </v>
      </c>
    </row>
    <row r="68" ht="12.75" customHeight="1">
      <c r="A68" s="4">
        <v>2002.0</v>
      </c>
      <c r="B68" s="4">
        <v>5024.0</v>
      </c>
      <c r="C68" s="5">
        <v>37332.0</v>
      </c>
      <c r="D68" s="4">
        <v>56.0</v>
      </c>
      <c r="E68" s="4" t="s">
        <v>181</v>
      </c>
      <c r="F68" s="4">
        <v>77.0</v>
      </c>
      <c r="G68" s="4" t="s">
        <v>47</v>
      </c>
      <c r="H68" s="4">
        <v>180.0</v>
      </c>
      <c r="I68" s="4" t="s">
        <v>203</v>
      </c>
      <c r="J68" s="4">
        <v>74.0</v>
      </c>
      <c r="K68" s="4" t="s">
        <v>108</v>
      </c>
      <c r="L68" s="4" t="s">
        <v>183</v>
      </c>
      <c r="M68" s="4">
        <v>1.0</v>
      </c>
      <c r="N68" s="4">
        <v>1.0</v>
      </c>
      <c r="O68" s="4">
        <v>0.0</v>
      </c>
      <c r="P68" s="4">
        <v>0.0</v>
      </c>
      <c r="Q68" t="str">
        <f t="shared" si="1"/>
        <v>Connecticut2002</v>
      </c>
      <c r="R68" t="s">
        <v>232</v>
      </c>
      <c r="S68" t="str">
        <f>vlookup(Q68,RPI!$C$6:$T$4758,16,FALSE)</f>
        <v>0.6266805722</v>
      </c>
      <c r="T68" s="6" t="str">
        <f>VLOOKUP(Q68,RPI!$C$6:$T$4758, 17, FALSE)</f>
        <v>0.6281511605</v>
      </c>
      <c r="U68" s="6" t="str">
        <f>VLOOKUP(Q68,RPI!$C$6:$T$4758, 18, FALSE)</f>
        <v>0.6266805722</v>
      </c>
      <c r="V68">
        <v>0.5300929080514074</v>
      </c>
      <c r="W68">
        <v>0.533066094316021</v>
      </c>
      <c r="X68">
        <v>0.5344944440606815</v>
      </c>
      <c r="Y68">
        <v>0.5358859671084262</v>
      </c>
      <c r="Z68" s="6" t="str">
        <f>vlookup(R68,RPI!$C$6:$T$4758,16,FALSE)</f>
        <v>0.5813892095</v>
      </c>
      <c r="AA68">
        <v>0.49554226949679114</v>
      </c>
      <c r="AB68">
        <v>0.4977777848987214</v>
      </c>
      <c r="AC68">
        <v>0.49994427924192997</v>
      </c>
      <c r="AD68">
        <v>0.5020449004463248</v>
      </c>
      <c r="AE68">
        <v>0.5040826078708873</v>
      </c>
      <c r="AF68">
        <v>0.5060601862239056</v>
      </c>
      <c r="AG68" t="str">
        <f t="shared" si="2"/>
        <v>1</v>
      </c>
      <c r="AH68" s="3" t="str">
        <f t="shared" si="3"/>
        <v>1</v>
      </c>
      <c r="AI68" t="str">
        <f t="shared" si="4"/>
        <v>0.0452913627</v>
      </c>
      <c r="AJ68" t="str">
        <f t="shared" si="5"/>
        <v>3</v>
      </c>
      <c r="AK68" s="6" t="str">
        <f t="shared" si="6"/>
        <v>0.04301420296</v>
      </c>
      <c r="AL68" t="str">
        <f t="shared" si="7"/>
        <v>0.0789046854</v>
      </c>
      <c r="AM68" t="str">
        <f t="shared" si="8"/>
        <v>1.040540541</v>
      </c>
      <c r="AN68" t="str">
        <f t="shared" si="9"/>
        <v>1.077901966</v>
      </c>
      <c r="AO68" s="6" t="str">
        <f>vlookup(Q68,RPI!$C$6:$T$4758,15,FALSE)</f>
        <v>0.7941176471</v>
      </c>
      <c r="AP68" s="8" t="str">
        <f>vlookup(Q68,RPI!$C$6:$T$4758,13,FALSE)</f>
        <v>  0.5803 </v>
      </c>
      <c r="AQ68" s="8" t="str">
        <f>vlookup(Q68,RPI!$C$6:$T$4758,14,FALSE)</f>
        <v>  0.5520 </v>
      </c>
      <c r="AR68" s="6" t="str">
        <f>vlookup(R68,RPI!$C$6:$T$4758,15,FALSE)</f>
        <v>0.661971831</v>
      </c>
      <c r="AS68" s="8" t="str">
        <f>vlookup(R68,RPI!$C$6:$T$4758,13,FALSE)</f>
        <v>  0.5679 </v>
      </c>
      <c r="AT68" s="8" t="str">
        <f>vlookup(R68,RPI!$C$6:$T$4758,14,FALSE)</f>
        <v>  0.5277 </v>
      </c>
    </row>
    <row r="69" ht="12.75" customHeight="1">
      <c r="A69" s="4">
        <v>2002.0</v>
      </c>
      <c r="B69" s="4">
        <v>5025.0</v>
      </c>
      <c r="C69" s="5">
        <v>37332.0</v>
      </c>
      <c r="D69" s="4">
        <v>98.0</v>
      </c>
      <c r="E69" s="4" t="s">
        <v>190</v>
      </c>
      <c r="F69" s="4">
        <v>75.0</v>
      </c>
      <c r="G69" s="4" t="s">
        <v>47</v>
      </c>
      <c r="H69" s="4">
        <v>227.0</v>
      </c>
      <c r="I69" s="4" t="s">
        <v>217</v>
      </c>
      <c r="J69" s="4">
        <v>77.0</v>
      </c>
      <c r="K69" s="4" t="s">
        <v>108</v>
      </c>
      <c r="L69" s="4" t="s">
        <v>188</v>
      </c>
      <c r="M69" s="4">
        <v>1.0</v>
      </c>
      <c r="N69" s="4">
        <v>1.0</v>
      </c>
      <c r="O69" s="4">
        <v>0.0</v>
      </c>
      <c r="P69" s="4">
        <v>0.0</v>
      </c>
      <c r="Q69" t="str">
        <f t="shared" si="1"/>
        <v>Georgia2002</v>
      </c>
      <c r="R69" t="s">
        <v>218</v>
      </c>
      <c r="S69" t="str">
        <f>vlookup(Q69,RPI!$C$6:$T$4758,16,FALSE)</f>
        <v>0.6100168454</v>
      </c>
      <c r="T69" s="6" t="str">
        <f>VLOOKUP(Q69,RPI!$C$6:$T$4758, 17, FALSE)</f>
        <v>0.605092603</v>
      </c>
      <c r="U69" s="6" t="str">
        <f>VLOOKUP(Q69,RPI!$C$6:$T$4758, 18, FALSE)</f>
        <v>0.6100168454</v>
      </c>
      <c r="V69">
        <v>0.5216767613840575</v>
      </c>
      <c r="W69">
        <v>0.5233048400619063</v>
      </c>
      <c r="X69">
        <v>0.524077565374231</v>
      </c>
      <c r="Y69">
        <v>0.52482458078707</v>
      </c>
      <c r="Z69" s="6" t="str">
        <f>vlookup(R69,RPI!$C$6:$T$4758,16,FALSE)</f>
        <v>0.580307677</v>
      </c>
      <c r="AA69">
        <v>0.48093279189354665</v>
      </c>
      <c r="AB69">
        <v>0.4809807121542329</v>
      </c>
      <c r="AC69">
        <v>0.4810271270664158</v>
      </c>
      <c r="AD69">
        <v>0.4810721064658509</v>
      </c>
      <c r="AE69">
        <v>0.4811157159343387</v>
      </c>
      <c r="AF69">
        <v>0.4811580171187719</v>
      </c>
      <c r="AG69" t="str">
        <f t="shared" si="2"/>
        <v>0</v>
      </c>
      <c r="AH69" s="3" t="str">
        <f t="shared" si="3"/>
        <v>0</v>
      </c>
      <c r="AI69" t="str">
        <f t="shared" si="4"/>
        <v>0.02970916841</v>
      </c>
      <c r="AJ69" t="str">
        <f t="shared" si="5"/>
        <v>-2</v>
      </c>
      <c r="AK69" s="6" t="str">
        <f t="shared" si="6"/>
        <v>-0.02867613531</v>
      </c>
      <c r="AL69" t="str">
        <f t="shared" si="7"/>
        <v>0.05175804938</v>
      </c>
      <c r="AM69" t="str">
        <f t="shared" si="8"/>
        <v>0.974025974</v>
      </c>
      <c r="AN69" t="str">
        <f t="shared" si="9"/>
        <v>1.051195546</v>
      </c>
      <c r="AO69" s="6" t="str">
        <f>vlookup(Q69,RPI!$C$6:$T$4758,15,FALSE)</f>
        <v>0.7196969697</v>
      </c>
      <c r="AP69" s="8" t="str">
        <f>vlookup(Q69,RPI!$C$6:$T$4758,13,FALSE)</f>
        <v>  0.5847 </v>
      </c>
      <c r="AQ69" s="8" t="str">
        <f>vlookup(Q69,RPI!$C$6:$T$4758,14,FALSE)</f>
        <v>  0.5509 </v>
      </c>
      <c r="AR69" s="6" t="str">
        <f>vlookup(R69,RPI!$C$6:$T$4758,15,FALSE)</f>
        <v>0.8299319728</v>
      </c>
      <c r="AS69" s="8" t="str">
        <f>vlookup(R69,RPI!$C$6:$T$4758,13,FALSE)</f>
        <v>  0.4890 </v>
      </c>
      <c r="AT69" s="8" t="str">
        <f>vlookup(R69,RPI!$C$6:$T$4758,14,FALSE)</f>
        <v>  0.5133 </v>
      </c>
    </row>
    <row r="70" ht="12.75" customHeight="1">
      <c r="A70" s="4">
        <v>2002.0</v>
      </c>
      <c r="B70" s="4">
        <v>5026.0</v>
      </c>
      <c r="C70" s="5">
        <v>37332.0</v>
      </c>
      <c r="D70" s="4">
        <v>115.0</v>
      </c>
      <c r="E70" s="4" t="s">
        <v>193</v>
      </c>
      <c r="F70" s="4">
        <v>72.0</v>
      </c>
      <c r="G70" s="4" t="s">
        <v>47</v>
      </c>
      <c r="H70" s="4">
        <v>59.0</v>
      </c>
      <c r="I70" s="4" t="s">
        <v>187</v>
      </c>
      <c r="J70" s="4">
        <v>60.0</v>
      </c>
      <c r="K70" s="4" t="s">
        <v>108</v>
      </c>
      <c r="L70" s="4" t="s">
        <v>188</v>
      </c>
      <c r="M70" s="4">
        <v>1.0</v>
      </c>
      <c r="N70" s="4">
        <v>1.0</v>
      </c>
      <c r="O70" s="4">
        <v>0.0</v>
      </c>
      <c r="P70" s="4">
        <v>0.0</v>
      </c>
      <c r="Q70" t="str">
        <f t="shared" si="1"/>
        <v>Illinois2002</v>
      </c>
      <c r="R70" t="s">
        <v>189</v>
      </c>
      <c r="S70" t="str">
        <f>vlookup(Q70,RPI!$C$6:$T$4758,16,FALSE)</f>
        <v>0.6213393623</v>
      </c>
      <c r="T70" s="6" t="str">
        <f>VLOOKUP(Q70,RPI!$C$6:$T$4758, 17, FALSE)</f>
        <v>0.6176628917</v>
      </c>
      <c r="U70" s="6" t="str">
        <f>VLOOKUP(Q70,RPI!$C$6:$T$4758, 18, FALSE)</f>
        <v>0.6213393623</v>
      </c>
      <c r="V70">
        <v>0.5301628917455673</v>
      </c>
      <c r="W70">
        <v>0.5332163268600711</v>
      </c>
      <c r="X70">
        <v>0.5346405036858659</v>
      </c>
      <c r="Y70">
        <v>0.5360023078039615</v>
      </c>
      <c r="Z70" s="6" t="str">
        <f>vlookup(R70,RPI!$C$6:$T$4758,16,FALSE)</f>
        <v>0.5743332391</v>
      </c>
      <c r="AA70">
        <v>0.481631205042946</v>
      </c>
      <c r="AB70">
        <v>0.48276063222506826</v>
      </c>
      <c r="AC70">
        <v>0.48386125798542423</v>
      </c>
      <c r="AD70">
        <v>0.48493417014749784</v>
      </c>
      <c r="AE70">
        <v>0.48598040243342755</v>
      </c>
      <c r="AF70">
        <v>0.4870009377860186</v>
      </c>
      <c r="AG70" t="str">
        <f t="shared" si="2"/>
        <v>1</v>
      </c>
      <c r="AH70" s="3" t="str">
        <f t="shared" si="3"/>
        <v>1</v>
      </c>
      <c r="AI70" t="str">
        <f t="shared" si="4"/>
        <v>0.04700612321</v>
      </c>
      <c r="AJ70" t="str">
        <f t="shared" si="5"/>
        <v>12</v>
      </c>
      <c r="AK70" s="6" t="str">
        <f t="shared" si="6"/>
        <v>0.1720568118</v>
      </c>
      <c r="AL70" t="str">
        <f t="shared" si="7"/>
        <v>0.08189206821</v>
      </c>
      <c r="AM70" t="str">
        <f t="shared" si="8"/>
        <v>1.2</v>
      </c>
      <c r="AN70" t="str">
        <f t="shared" si="9"/>
        <v>1.081844685</v>
      </c>
      <c r="AO70" s="6" t="str">
        <f>vlookup(Q70,RPI!$C$6:$T$4758,15,FALSE)</f>
        <v>0.7647058824</v>
      </c>
      <c r="AP70" s="8" t="str">
        <f>vlookup(Q70,RPI!$C$6:$T$4758,13,FALSE)</f>
        <v>  0.5904 </v>
      </c>
      <c r="AQ70" s="8" t="str">
        <f>vlookup(Q70,RPI!$C$6:$T$4758,14,FALSE)</f>
        <v>  0.5399 </v>
      </c>
      <c r="AR70" s="6" t="str">
        <f>vlookup(R70,RPI!$C$6:$T$4758,15,FALSE)</f>
        <v>0.7352941176</v>
      </c>
      <c r="AS70" s="8" t="str">
        <f>vlookup(R70,RPI!$C$6:$T$4758,13,FALSE)</f>
        <v>  0.5296 </v>
      </c>
      <c r="AT70" s="8" t="str">
        <f>vlookup(R70,RPI!$C$6:$T$4758,14,FALSE)</f>
        <v>  0.5028 </v>
      </c>
    </row>
    <row r="71" ht="12.75" customHeight="1">
      <c r="A71" s="4">
        <v>2002.0</v>
      </c>
      <c r="B71" s="4">
        <v>5027.0</v>
      </c>
      <c r="C71" s="5">
        <v>37332.0</v>
      </c>
      <c r="D71" s="4">
        <v>151.0</v>
      </c>
      <c r="E71" s="4" t="s">
        <v>197</v>
      </c>
      <c r="F71" s="4">
        <v>87.0</v>
      </c>
      <c r="G71" s="4" t="s">
        <v>47</v>
      </c>
      <c r="H71" s="4">
        <v>321.0</v>
      </c>
      <c r="I71" s="4" t="s">
        <v>222</v>
      </c>
      <c r="J71" s="4">
        <v>57.0</v>
      </c>
      <c r="K71" s="4" t="s">
        <v>198</v>
      </c>
      <c r="L71" s="4" t="s">
        <v>183</v>
      </c>
      <c r="M71" s="4">
        <v>1.0</v>
      </c>
      <c r="N71" s="4">
        <v>1.0</v>
      </c>
      <c r="O71" s="4">
        <v>0.0</v>
      </c>
      <c r="P71" s="4">
        <v>0.0</v>
      </c>
      <c r="Q71" t="str">
        <f t="shared" si="1"/>
        <v>Maryland2002</v>
      </c>
      <c r="R71" t="s">
        <v>233</v>
      </c>
      <c r="S71" t="str">
        <f>vlookup(Q71,RPI!$C$6:$T$4758,16,FALSE)</f>
        <v>0.6568926405</v>
      </c>
      <c r="T71" s="6" t="str">
        <f>VLOOKUP(Q71,RPI!$C$6:$T$4758, 17, FALSE)</f>
        <v>0.654328538</v>
      </c>
      <c r="U71" s="6" t="str">
        <f>VLOOKUP(Q71,RPI!$C$6:$T$4758, 18, FALSE)</f>
        <v>0.6568926405</v>
      </c>
      <c r="V71">
        <v>0.5499067692732325</v>
      </c>
      <c r="W71">
        <v>0.5533481458238527</v>
      </c>
      <c r="X71">
        <v>0.5549695636217411</v>
      </c>
      <c r="Y71">
        <v>0.5565297958423507</v>
      </c>
      <c r="Z71" s="6" t="str">
        <f>vlookup(R71,RPI!$C$6:$T$4758,16,FALSE)</f>
        <v>0.5701652409</v>
      </c>
      <c r="AA71">
        <v>0.4887683391571045</v>
      </c>
      <c r="AB71">
        <v>0.49031818733524213</v>
      </c>
      <c r="AC71">
        <v>0.4917826108106478</v>
      </c>
      <c r="AD71">
        <v>0.49316848283526543</v>
      </c>
      <c r="AE71">
        <v>0.4944819585600896</v>
      </c>
      <c r="AF71">
        <v>0.49572856642983176</v>
      </c>
      <c r="AG71" t="str">
        <f t="shared" si="2"/>
        <v>1</v>
      </c>
      <c r="AH71" s="3" t="str">
        <f t="shared" si="3"/>
        <v>1</v>
      </c>
      <c r="AI71" t="str">
        <f t="shared" si="4"/>
        <v>0.08672739968</v>
      </c>
      <c r="AJ71" t="str">
        <f t="shared" si="5"/>
        <v>30</v>
      </c>
      <c r="AK71" s="6" t="str">
        <f t="shared" si="6"/>
        <v>0.4301420296</v>
      </c>
      <c r="AL71" t="str">
        <f t="shared" si="7"/>
        <v>0.1510927863</v>
      </c>
      <c r="AM71" t="str">
        <f t="shared" si="8"/>
        <v>1.526315789</v>
      </c>
      <c r="AN71" t="str">
        <f t="shared" si="9"/>
        <v>1.152109237</v>
      </c>
      <c r="AO71" s="6" t="str">
        <f>vlookup(Q71,RPI!$C$6:$T$4758,15,FALSE)</f>
        <v>0.8769230769</v>
      </c>
      <c r="AP71" s="8" t="str">
        <f>vlookup(Q71,RPI!$C$6:$T$4758,13,FALSE)</f>
        <v>  0.6018 </v>
      </c>
      <c r="AQ71" s="8" t="str">
        <f>vlookup(Q71,RPI!$C$6:$T$4758,14,FALSE)</f>
        <v>  0.5470 </v>
      </c>
      <c r="AR71" s="6" t="str">
        <f>vlookup(R71,RPI!$C$6:$T$4758,15,FALSE)</f>
        <v>0.6068376068</v>
      </c>
      <c r="AS71" s="8" t="str">
        <f>vlookup(R71,RPI!$C$6:$T$4758,13,FALSE)</f>
        <v>  0.5667 </v>
      </c>
      <c r="AT71" s="8" t="str">
        <f>vlookup(R71,RPI!$C$6:$T$4758,14,FALSE)</f>
        <v>  0.5404 </v>
      </c>
    </row>
    <row r="72" ht="12.75" customHeight="1">
      <c r="A72" s="4">
        <v>2002.0</v>
      </c>
      <c r="B72" s="4">
        <v>5028.0</v>
      </c>
      <c r="C72" s="5">
        <v>37332.0</v>
      </c>
      <c r="D72" s="4">
        <v>163.0</v>
      </c>
      <c r="E72" s="4" t="s">
        <v>199</v>
      </c>
      <c r="F72" s="4">
        <v>64.0</v>
      </c>
      <c r="G72" s="4" t="s">
        <v>47</v>
      </c>
      <c r="H72" s="4">
        <v>268.0</v>
      </c>
      <c r="I72" s="4" t="s">
        <v>213</v>
      </c>
      <c r="J72" s="4">
        <v>68.0</v>
      </c>
      <c r="K72" s="4" t="s">
        <v>108</v>
      </c>
      <c r="L72" s="4" t="s">
        <v>201</v>
      </c>
      <c r="M72" s="4">
        <v>1.0</v>
      </c>
      <c r="N72" s="4">
        <v>1.0</v>
      </c>
      <c r="O72" s="4">
        <v>0.0</v>
      </c>
      <c r="P72" s="4">
        <v>0.0</v>
      </c>
      <c r="Q72" t="str">
        <f t="shared" si="1"/>
        <v>Mississippi St.2002</v>
      </c>
      <c r="R72" t="s">
        <v>234</v>
      </c>
      <c r="S72" t="str">
        <f>vlookup(Q72,RPI!$C$6:$T$4758,16,FALSE)</f>
        <v>0.6324749988</v>
      </c>
      <c r="T72" s="6" t="str">
        <f>VLOOKUP(Q72,RPI!$C$6:$T$4758, 17, FALSE)</f>
        <v>0.6259964199</v>
      </c>
      <c r="U72" s="6" t="str">
        <f>VLOOKUP(Q72,RPI!$C$6:$T$4758, 18, FALSE)</f>
        <v>0.6324749988</v>
      </c>
      <c r="V72">
        <v>0.5355082043895015</v>
      </c>
      <c r="W72">
        <v>0.5370624371937343</v>
      </c>
      <c r="X72">
        <v>0.5377986527325814</v>
      </c>
      <c r="Y72">
        <v>0.5385094815287097</v>
      </c>
      <c r="Z72" s="6" t="str">
        <f>vlookup(R72,RPI!$C$6:$T$4758,16,FALSE)</f>
        <v>0.5956047418</v>
      </c>
      <c r="AA72">
        <v>0.525343303879102</v>
      </c>
      <c r="AB72">
        <v>0.5265423446464882</v>
      </c>
      <c r="AC72">
        <v>0.527737080061029</v>
      </c>
      <c r="AD72">
        <v>0.5289275332697831</v>
      </c>
      <c r="AE72">
        <v>0.5301137272541766</v>
      </c>
      <c r="AF72">
        <v>0.531295684831483</v>
      </c>
      <c r="AG72" t="str">
        <f t="shared" si="2"/>
        <v>0</v>
      </c>
      <c r="AH72" s="3" t="str">
        <f t="shared" si="3"/>
        <v>0</v>
      </c>
      <c r="AI72" t="str">
        <f t="shared" si="4"/>
        <v>0.03687025698</v>
      </c>
      <c r="AJ72" t="str">
        <f t="shared" si="5"/>
        <v>-4</v>
      </c>
      <c r="AK72" s="6" t="str">
        <f t="shared" si="6"/>
        <v>-0.05735227062</v>
      </c>
      <c r="AL72" t="str">
        <f t="shared" si="7"/>
        <v>0.06423379326</v>
      </c>
      <c r="AM72" t="str">
        <f t="shared" si="8"/>
        <v>0.9411764706</v>
      </c>
      <c r="AN72" t="str">
        <f t="shared" si="9"/>
        <v>1.061903901</v>
      </c>
      <c r="AO72" s="6" t="str">
        <f>vlookup(Q72,RPI!$C$6:$T$4758,15,FALSE)</f>
        <v>0.8137931034</v>
      </c>
      <c r="AP72" s="8" t="str">
        <f>vlookup(Q72,RPI!$C$6:$T$4758,13,FALSE)</f>
        <v>  0.5903 </v>
      </c>
      <c r="AQ72" s="8" t="str">
        <f>vlookup(Q72,RPI!$C$6:$T$4758,14,FALSE)</f>
        <v>  0.5355 </v>
      </c>
      <c r="AR72" s="6" t="str">
        <f>vlookup(R72,RPI!$C$6:$T$4758,15,FALSE)</f>
        <v>0.614379085</v>
      </c>
      <c r="AS72" s="8" t="str">
        <f>vlookup(R72,RPI!$C$6:$T$4758,13,FALSE)</f>
        <v>  0.6140 </v>
      </c>
      <c r="AT72" s="8" t="str">
        <f>vlookup(R72,RPI!$C$6:$T$4758,14,FALSE)</f>
        <v>  0.5400 </v>
      </c>
    </row>
    <row r="73" ht="12.75" customHeight="1">
      <c r="A73" s="4">
        <v>2002.0</v>
      </c>
      <c r="B73" s="4">
        <v>5029.0</v>
      </c>
      <c r="C73" s="5">
        <v>37332.0</v>
      </c>
      <c r="D73" s="4">
        <v>201.0</v>
      </c>
      <c r="E73" s="4" t="s">
        <v>206</v>
      </c>
      <c r="F73" s="4">
        <v>78.0</v>
      </c>
      <c r="G73" s="4" t="s">
        <v>47</v>
      </c>
      <c r="H73" s="4">
        <v>325.0</v>
      </c>
      <c r="I73" s="4" t="s">
        <v>225</v>
      </c>
      <c r="J73" s="4">
        <v>65.0</v>
      </c>
      <c r="K73" s="4" t="s">
        <v>108</v>
      </c>
      <c r="L73" s="4" t="s">
        <v>201</v>
      </c>
      <c r="M73" s="4">
        <v>1.0</v>
      </c>
      <c r="N73" s="4">
        <v>1.0</v>
      </c>
      <c r="O73" s="4">
        <v>0.0</v>
      </c>
      <c r="P73" s="4">
        <v>0.0</v>
      </c>
      <c r="Q73" t="str">
        <f t="shared" si="1"/>
        <v>Oklahoma2002</v>
      </c>
      <c r="R73" t="s">
        <v>235</v>
      </c>
      <c r="S73" t="str">
        <f>vlookup(Q73,RPI!$C$6:$T$4758,16,FALSE)</f>
        <v>0.6598259172</v>
      </c>
      <c r="T73" s="6" t="str">
        <f>VLOOKUP(Q73,RPI!$C$6:$T$4758, 17, FALSE)</f>
        <v>0.6508236667</v>
      </c>
      <c r="U73" s="6" t="str">
        <f>VLOOKUP(Q73,RPI!$C$6:$T$4758, 18, FALSE)</f>
        <v>0.6598259172</v>
      </c>
      <c r="V73">
        <v>0.542305032171092</v>
      </c>
      <c r="W73">
        <v>0.5453737829562255</v>
      </c>
      <c r="X73">
        <v>0.5468001427525648</v>
      </c>
      <c r="Y73">
        <v>0.5481610962795833</v>
      </c>
      <c r="Z73" s="6" t="str">
        <f>vlookup(R73,RPI!$C$6:$T$4758,16,FALSE)</f>
        <v>0.6130517183</v>
      </c>
      <c r="AA73">
        <v>0.5095857626424646</v>
      </c>
      <c r="AB73">
        <v>0.5102369876495048</v>
      </c>
      <c r="AC73">
        <v>0.5108737943907066</v>
      </c>
      <c r="AD73">
        <v>0.5114966564587433</v>
      </c>
      <c r="AE73">
        <v>0.5121060269296385</v>
      </c>
      <c r="AF73">
        <v>0.5127023394618715</v>
      </c>
      <c r="AG73" t="str">
        <f t="shared" si="2"/>
        <v>1</v>
      </c>
      <c r="AH73" s="3" t="str">
        <f t="shared" si="3"/>
        <v>1</v>
      </c>
      <c r="AI73" t="str">
        <f t="shared" si="4"/>
        <v>0.0467741989</v>
      </c>
      <c r="AJ73" t="str">
        <f t="shared" si="5"/>
        <v>13</v>
      </c>
      <c r="AK73" s="6" t="str">
        <f t="shared" si="6"/>
        <v>0.1863948795</v>
      </c>
      <c r="AL73" t="str">
        <f t="shared" si="7"/>
        <v>0.08148801956</v>
      </c>
      <c r="AM73" t="str">
        <f t="shared" si="8"/>
        <v>1.2</v>
      </c>
      <c r="AN73" t="str">
        <f t="shared" si="9"/>
        <v>1.076297313</v>
      </c>
      <c r="AO73" s="6" t="str">
        <f>vlookup(Q73,RPI!$C$6:$T$4758,15,FALSE)</f>
        <v>0.9069767442</v>
      </c>
      <c r="AP73" s="8" t="str">
        <f>vlookup(Q73,RPI!$C$6:$T$4758,13,FALSE)</f>
        <v>  0.5979 </v>
      </c>
      <c r="AQ73" s="8" t="str">
        <f>vlookup(Q73,RPI!$C$6:$T$4758,14,FALSE)</f>
        <v>  0.5365 </v>
      </c>
      <c r="AR73" s="6" t="str">
        <f>vlookup(R73,RPI!$C$6:$T$4758,15,FALSE)</f>
        <v>0.847826087</v>
      </c>
      <c r="AS73" s="8" t="str">
        <f>vlookup(R73,RPI!$C$6:$T$4758,13,FALSE)</f>
        <v>  0.5375 </v>
      </c>
      <c r="AT73" s="8" t="str">
        <f>vlookup(R73,RPI!$C$6:$T$4758,14,FALSE)</f>
        <v>  0.5294 </v>
      </c>
    </row>
    <row r="74" ht="12.75" customHeight="1">
      <c r="A74" s="4">
        <v>2002.0</v>
      </c>
      <c r="B74" s="4">
        <v>5030.0</v>
      </c>
      <c r="C74" s="5">
        <v>37332.0</v>
      </c>
      <c r="D74" s="4">
        <v>211.0</v>
      </c>
      <c r="E74" s="4" t="s">
        <v>209</v>
      </c>
      <c r="F74" s="4">
        <v>63.0</v>
      </c>
      <c r="G74" s="4" t="s">
        <v>47</v>
      </c>
      <c r="H74" s="4">
        <v>37.0</v>
      </c>
      <c r="I74" s="4" t="s">
        <v>174</v>
      </c>
      <c r="J74" s="4">
        <v>50.0</v>
      </c>
      <c r="K74" s="4" t="s">
        <v>198</v>
      </c>
      <c r="L74" s="4" t="s">
        <v>176</v>
      </c>
      <c r="M74" s="4">
        <v>1.0</v>
      </c>
      <c r="N74" s="4">
        <v>1.0</v>
      </c>
      <c r="O74" s="4">
        <v>0.0</v>
      </c>
      <c r="P74" s="4">
        <v>0.0</v>
      </c>
      <c r="Q74" t="str">
        <f t="shared" si="1"/>
        <v>Pittsburgh2002</v>
      </c>
      <c r="R74" t="s">
        <v>236</v>
      </c>
      <c r="S74" t="str">
        <f>vlookup(Q74,RPI!$C$6:$T$4758,16,FALSE)</f>
        <v>0.6070681525</v>
      </c>
      <c r="T74" s="6" t="str">
        <f>VLOOKUP(Q74,RPI!$C$6:$T$4758, 17, FALSE)</f>
        <v>0.6090770811</v>
      </c>
      <c r="U74" s="6" t="str">
        <f>VLOOKUP(Q74,RPI!$C$6:$T$4758, 18, FALSE)</f>
        <v>0.6070681525</v>
      </c>
      <c r="V74">
        <v>0.5042716565559495</v>
      </c>
      <c r="W74">
        <v>0.5085941265387969</v>
      </c>
      <c r="X74">
        <v>0.5106395810842514</v>
      </c>
      <c r="Y74">
        <v>0.5126132652947777</v>
      </c>
      <c r="Z74" s="6" t="str">
        <f>vlookup(R74,RPI!$C$6:$T$4758,16,FALSE)</f>
        <v>0.5914340937</v>
      </c>
      <c r="AA74">
        <v>0.48630520001966127</v>
      </c>
      <c r="AB74">
        <v>0.4899007327209307</v>
      </c>
      <c r="AC74">
        <v>0.49325018333618176</v>
      </c>
      <c r="AD74">
        <v>0.49637797913130594</v>
      </c>
      <c r="AE74">
        <v>0.4993054179004079</v>
      </c>
      <c r="AF74">
        <v>0.5020511535734966</v>
      </c>
      <c r="AG74" t="str">
        <f t="shared" si="2"/>
        <v>1</v>
      </c>
      <c r="AH74" s="3" t="str">
        <f t="shared" si="3"/>
        <v>1</v>
      </c>
      <c r="AI74" t="str">
        <f t="shared" si="4"/>
        <v>0.01563405883</v>
      </c>
      <c r="AJ74" t="str">
        <f t="shared" si="5"/>
        <v>13</v>
      </c>
      <c r="AK74" s="6" t="str">
        <f t="shared" si="6"/>
        <v>0.1863948795</v>
      </c>
      <c r="AL74" t="str">
        <f t="shared" si="7"/>
        <v>0.02723699222</v>
      </c>
      <c r="AM74" t="str">
        <f t="shared" si="8"/>
        <v>1.26</v>
      </c>
      <c r="AN74" t="str">
        <f t="shared" si="9"/>
        <v>1.026434152</v>
      </c>
      <c r="AO74" s="6" t="str">
        <f>vlookup(Q74,RPI!$C$6:$T$4758,15,FALSE)</f>
        <v>0.8357142857</v>
      </c>
      <c r="AP74" s="8" t="str">
        <f>vlookup(Q74,RPI!$C$6:$T$4758,13,FALSE)</f>
        <v>  0.5334 </v>
      </c>
      <c r="AQ74" s="8" t="str">
        <f>vlookup(Q74,RPI!$C$6:$T$4758,14,FALSE)</f>
        <v>  0.5257 </v>
      </c>
      <c r="AR74" s="6" t="str">
        <f>vlookup(R74,RPI!$C$6:$T$4758,15,FALSE)</f>
        <v>0.7368421053</v>
      </c>
      <c r="AS74" s="8" t="str">
        <f>vlookup(R74,RPI!$C$6:$T$4758,13,FALSE)</f>
        <v>  0.5435 </v>
      </c>
      <c r="AT74" s="8" t="str">
        <f>vlookup(R74,RPI!$C$6:$T$4758,14,FALSE)</f>
        <v>  0.5420 </v>
      </c>
    </row>
    <row r="75" ht="12.75" customHeight="1">
      <c r="A75" s="4">
        <v>2002.0</v>
      </c>
      <c r="B75" s="4">
        <v>5031.0</v>
      </c>
      <c r="C75" s="5">
        <v>37333.0</v>
      </c>
      <c r="D75" s="4">
        <v>161.0</v>
      </c>
      <c r="E75" s="4" t="s">
        <v>88</v>
      </c>
      <c r="F75" s="4">
        <v>66.0</v>
      </c>
      <c r="G75" s="4" t="s">
        <v>47</v>
      </c>
      <c r="H75" s="4">
        <v>222.0</v>
      </c>
      <c r="I75" s="4" t="s">
        <v>91</v>
      </c>
      <c r="J75" s="4">
        <v>67.0</v>
      </c>
      <c r="K75" s="4" t="s">
        <v>49</v>
      </c>
      <c r="L75" s="4" t="s">
        <v>50</v>
      </c>
      <c r="M75" s="4">
        <v>1.0</v>
      </c>
      <c r="N75" s="4">
        <v>0.0</v>
      </c>
      <c r="O75" s="4">
        <v>0.0</v>
      </c>
      <c r="P75" s="4">
        <v>0.0</v>
      </c>
      <c r="Q75" t="str">
        <f t="shared" si="1"/>
        <v>Minnesota2002</v>
      </c>
      <c r="R75" t="s">
        <v>237</v>
      </c>
      <c r="S75" t="str">
        <f>vlookup(Q75,RPI!$C$6:$T$4758,16,FALSE)</f>
        <v>0.5503867456</v>
      </c>
      <c r="T75" s="6" t="str">
        <f>VLOOKUP(Q75,RPI!$C$6:$T$4758, 17, FALSE)</f>
        <v>0.555634122</v>
      </c>
      <c r="U75" s="6" t="str">
        <f>VLOOKUP(Q75,RPI!$C$6:$T$4758, 18, FALSE)</f>
        <v>0.5503867456</v>
      </c>
      <c r="V75">
        <v>0.47093806792165815</v>
      </c>
      <c r="W75">
        <v>0.47704356286710903</v>
      </c>
      <c r="X75">
        <v>0.47983711479969743</v>
      </c>
      <c r="Y75">
        <v>0.4824768932314094</v>
      </c>
      <c r="Z75" s="6" t="str">
        <f>vlookup(R75,RPI!$C$6:$T$4758,16,FALSE)</f>
        <v>0.556054272</v>
      </c>
      <c r="AA75">
        <v>0.4852618886665864</v>
      </c>
      <c r="AB75">
        <v>0.4857524053441535</v>
      </c>
      <c r="AC75">
        <v>0.4862324483560073</v>
      </c>
      <c r="AD75">
        <v>0.48670234961408965</v>
      </c>
      <c r="AE75">
        <v>0.4871624271524908</v>
      </c>
      <c r="AF75">
        <v>0.4876129858452698</v>
      </c>
      <c r="AG75" t="str">
        <f t="shared" si="2"/>
        <v>1</v>
      </c>
      <c r="AH75" s="3" t="str">
        <f t="shared" si="3"/>
        <v>1</v>
      </c>
      <c r="AI75" t="str">
        <f t="shared" si="4"/>
        <v>-0.005667526314</v>
      </c>
      <c r="AJ75" t="str">
        <f t="shared" si="5"/>
        <v>-1</v>
      </c>
      <c r="AK75" s="6" t="str">
        <f t="shared" si="6"/>
        <v>-0.01433806765</v>
      </c>
      <c r="AL75" t="str">
        <f t="shared" si="7"/>
        <v>-0.009873723249</v>
      </c>
      <c r="AM75" t="str">
        <f t="shared" si="8"/>
        <v>0.9850746269</v>
      </c>
      <c r="AN75" t="str">
        <f t="shared" si="9"/>
        <v>0.9898076022</v>
      </c>
      <c r="AO75" s="6" t="str">
        <f>vlookup(Q75,RPI!$C$6:$T$4758,15,FALSE)</f>
        <v>0.5652173913</v>
      </c>
      <c r="AP75" s="8" t="str">
        <f>vlookup(Q75,RPI!$C$6:$T$4758,13,FALSE)</f>
        <v>  0.5499 </v>
      </c>
      <c r="AQ75" s="8" t="str">
        <f>vlookup(Q75,RPI!$C$6:$T$4758,14,FALSE)</f>
        <v>  0.5365 </v>
      </c>
      <c r="AR75" s="6" t="str">
        <f>vlookup(R75,RPI!$C$6:$T$4758,15,FALSE)</f>
        <v>0.6013513514</v>
      </c>
      <c r="AS75" s="8" t="str">
        <f>vlookup(R75,RPI!$C$6:$T$4758,13,FALSE)</f>
        <v>  0.5452 </v>
      </c>
      <c r="AT75" s="8" t="str">
        <f>vlookup(R75,RPI!$C$6:$T$4758,14,FALSE)</f>
        <v>  0.5325 </v>
      </c>
    </row>
    <row r="76" ht="12.75" customHeight="1">
      <c r="A76" s="4">
        <v>2002.0</v>
      </c>
      <c r="B76" s="4">
        <v>5032.0</v>
      </c>
      <c r="C76" s="5">
        <v>37333.0</v>
      </c>
      <c r="D76" s="4">
        <v>261.0</v>
      </c>
      <c r="E76" s="4" t="s">
        <v>94</v>
      </c>
      <c r="F76" s="4">
        <v>66.0</v>
      </c>
      <c r="G76" s="4" t="s">
        <v>47</v>
      </c>
      <c r="H76" s="4">
        <v>33.0</v>
      </c>
      <c r="I76" s="4" t="s">
        <v>118</v>
      </c>
      <c r="J76" s="4">
        <v>65.0</v>
      </c>
      <c r="K76" s="4" t="s">
        <v>49</v>
      </c>
      <c r="L76" s="4" t="s">
        <v>50</v>
      </c>
      <c r="M76" s="4">
        <v>1.0</v>
      </c>
      <c r="N76" s="4">
        <v>0.0</v>
      </c>
      <c r="O76" s="4">
        <v>0.0</v>
      </c>
      <c r="P76" s="4">
        <v>0.0</v>
      </c>
      <c r="Q76" t="str">
        <f t="shared" si="1"/>
        <v>Syracuse2002</v>
      </c>
      <c r="R76" t="s">
        <v>238</v>
      </c>
      <c r="S76" t="str">
        <f>vlookup(Q76,RPI!$C$6:$T$4758,16,FALSE)</f>
        <v>0.550857136</v>
      </c>
      <c r="T76" s="6" t="str">
        <f>VLOOKUP(Q76,RPI!$C$6:$T$4758, 17, FALSE)</f>
        <v>0.556591903</v>
      </c>
      <c r="U76" s="6" t="str">
        <f>VLOOKUP(Q76,RPI!$C$6:$T$4758, 18, FALSE)</f>
        <v>0.550857136</v>
      </c>
      <c r="V76">
        <v>0.4693756545031512</v>
      </c>
      <c r="W76">
        <v>0.4738730090005057</v>
      </c>
      <c r="X76">
        <v>0.47600333481504203</v>
      </c>
      <c r="Y76">
        <v>0.4780602011187323</v>
      </c>
      <c r="Z76" s="6" t="str">
        <f>vlookup(R76,RPI!$C$6:$T$4758,16,FALSE)</f>
        <v>0.5543786185</v>
      </c>
      <c r="AA76">
        <v>0.4589936692917019</v>
      </c>
      <c r="AB76">
        <v>0.45924571082814714</v>
      </c>
      <c r="AC76">
        <v>0.4594968308233256</v>
      </c>
      <c r="AD76">
        <v>0.45974703432217134</v>
      </c>
      <c r="AE76">
        <v>0.4599963263328609</v>
      </c>
      <c r="AF76">
        <v>0.4602447118271481</v>
      </c>
      <c r="AG76" t="str">
        <f t="shared" si="2"/>
        <v>0</v>
      </c>
      <c r="AH76" s="3" t="str">
        <f t="shared" si="3"/>
        <v>0</v>
      </c>
      <c r="AI76" t="str">
        <f t="shared" si="4"/>
        <v>-0.003521482476</v>
      </c>
      <c r="AJ76" t="str">
        <f t="shared" si="5"/>
        <v>1</v>
      </c>
      <c r="AK76" s="6" t="str">
        <f t="shared" si="6"/>
        <v>0.01433806765</v>
      </c>
      <c r="AL76" t="str">
        <f t="shared" si="7"/>
        <v>-0.006134976967</v>
      </c>
      <c r="AM76" t="str">
        <f t="shared" si="8"/>
        <v>1.015384615</v>
      </c>
      <c r="AN76" t="str">
        <f t="shared" si="9"/>
        <v>0.9936478746</v>
      </c>
      <c r="AO76" s="6" t="str">
        <f>vlookup(Q76,RPI!$C$6:$T$4758,15,FALSE)</f>
        <v>0.6222222222</v>
      </c>
      <c r="AP76" s="8" t="str">
        <f>vlookup(Q76,RPI!$C$6:$T$4758,13,FALSE)</f>
        <v>  0.5250 </v>
      </c>
      <c r="AQ76" s="8" t="str">
        <f>vlookup(Q76,RPI!$C$6:$T$4758,14,FALSE)</f>
        <v>  0.5312 </v>
      </c>
      <c r="AR76" s="6" t="str">
        <f>vlookup(R76,RPI!$C$6:$T$4758,15,FALSE)</f>
        <v>0.8310810811</v>
      </c>
      <c r="AS76" s="8" t="str">
        <f>vlookup(R76,RPI!$C$6:$T$4758,13,FALSE)</f>
        <v>  0.4437 </v>
      </c>
      <c r="AT76" s="8" t="str">
        <f>vlookup(R76,RPI!$C$6:$T$4758,14,FALSE)</f>
        <v>  0.4991 </v>
      </c>
    </row>
    <row r="77" ht="12.75" customHeight="1">
      <c r="A77" s="4">
        <v>2002.0</v>
      </c>
      <c r="B77" s="4">
        <v>5033.0</v>
      </c>
      <c r="C77" s="5">
        <v>37334.0</v>
      </c>
      <c r="D77" s="4">
        <v>145.0</v>
      </c>
      <c r="E77" s="4" t="s">
        <v>83</v>
      </c>
      <c r="F77" s="4">
        <v>65.0</v>
      </c>
      <c r="G77" s="4" t="s">
        <v>47</v>
      </c>
      <c r="H77" s="4">
        <v>19.0</v>
      </c>
      <c r="I77" s="4" t="s">
        <v>52</v>
      </c>
      <c r="J77" s="4">
        <v>75.0</v>
      </c>
      <c r="K77" s="4" t="s">
        <v>49</v>
      </c>
      <c r="L77" s="4" t="s">
        <v>50</v>
      </c>
      <c r="M77" s="4">
        <v>1.0</v>
      </c>
      <c r="N77" s="4">
        <v>0.0</v>
      </c>
      <c r="O77" s="4">
        <v>0.0</v>
      </c>
      <c r="P77" s="4">
        <v>0.0</v>
      </c>
      <c r="Q77" t="str">
        <f t="shared" si="1"/>
        <v>LSU2002</v>
      </c>
      <c r="R77" t="s">
        <v>212</v>
      </c>
      <c r="S77" t="str">
        <f>vlookup(Q77,RPI!$C$6:$T$4758,16,FALSE)</f>
        <v>0.5429373677</v>
      </c>
      <c r="T77" s="6" t="str">
        <f>VLOOKUP(Q77,RPI!$C$6:$T$4758, 17, FALSE)</f>
        <v>0.5540651496</v>
      </c>
      <c r="U77" s="6" t="str">
        <f>VLOOKUP(Q77,RPI!$C$6:$T$4758, 18, FALSE)</f>
        <v>0.5429373677</v>
      </c>
      <c r="V77">
        <v>0.47757443605047284</v>
      </c>
      <c r="W77">
        <v>0.4841468783234909</v>
      </c>
      <c r="X77">
        <v>0.48719309454553583</v>
      </c>
      <c r="Y77">
        <v>0.4900945180403903</v>
      </c>
      <c r="Z77" s="6" t="str">
        <f>vlookup(R77,RPI!$C$6:$T$4758,16,FALSE)</f>
        <v>0.5485066736</v>
      </c>
      <c r="AA77">
        <v>0.4692245532297394</v>
      </c>
      <c r="AB77">
        <v>0.4701509595144796</v>
      </c>
      <c r="AC77">
        <v>0.4710460800335063</v>
      </c>
      <c r="AD77">
        <v>0.47191147330282357</v>
      </c>
      <c r="AE77">
        <v>0.4727485960116187</v>
      </c>
      <c r="AF77">
        <v>0.47355881120477405</v>
      </c>
      <c r="AG77" t="str">
        <f t="shared" si="2"/>
        <v>1</v>
      </c>
      <c r="AH77" s="3" t="str">
        <f t="shared" si="3"/>
        <v>1</v>
      </c>
      <c r="AI77" t="str">
        <f t="shared" si="4"/>
        <v>-0.005569305869</v>
      </c>
      <c r="AJ77" t="str">
        <f t="shared" si="5"/>
        <v>-10</v>
      </c>
      <c r="AK77" s="6" t="str">
        <f t="shared" si="6"/>
        <v>-0.1433806765</v>
      </c>
      <c r="AL77" t="str">
        <f t="shared" si="7"/>
        <v>-0.009702607767</v>
      </c>
      <c r="AM77" t="str">
        <f t="shared" si="8"/>
        <v>0.8666666667</v>
      </c>
      <c r="AN77" t="str">
        <f t="shared" si="9"/>
        <v>0.989846421</v>
      </c>
      <c r="AO77" s="6" t="str">
        <f>vlookup(Q77,RPI!$C$6:$T$4758,15,FALSE)</f>
        <v>0.503875969</v>
      </c>
      <c r="AP77" s="8" t="str">
        <f>vlookup(Q77,RPI!$C$6:$T$4758,13,FALSE)</f>
        <v>  0.5651 </v>
      </c>
      <c r="AQ77" s="8" t="str">
        <f>vlookup(Q77,RPI!$C$6:$T$4758,14,FALSE)</f>
        <v>  0.5377 </v>
      </c>
      <c r="AR77" s="6" t="str">
        <f>vlookup(R77,RPI!$C$6:$T$4758,15,FALSE)</f>
        <v>0.6569343066</v>
      </c>
      <c r="AS77" s="8" t="str">
        <f>vlookup(R77,RPI!$C$6:$T$4758,13,FALSE)</f>
        <v>  0.5116 </v>
      </c>
      <c r="AT77" s="8" t="str">
        <f>vlookup(R77,RPI!$C$6:$T$4758,14,FALSE)</f>
        <v>  0.5138 </v>
      </c>
    </row>
    <row r="78" ht="12.75" customHeight="1">
      <c r="A78" s="4">
        <v>2002.0</v>
      </c>
      <c r="B78" s="4">
        <v>5034.0</v>
      </c>
      <c r="C78" s="5">
        <v>37334.0</v>
      </c>
      <c r="D78" s="4">
        <v>141.0</v>
      </c>
      <c r="E78" s="4" t="s">
        <v>59</v>
      </c>
      <c r="F78" s="4">
        <v>62.0</v>
      </c>
      <c r="G78" s="4" t="s">
        <v>47</v>
      </c>
      <c r="H78" s="4">
        <v>264.0</v>
      </c>
      <c r="I78" s="4" t="s">
        <v>79</v>
      </c>
      <c r="J78" s="4">
        <v>65.0</v>
      </c>
      <c r="K78" s="4" t="s">
        <v>49</v>
      </c>
      <c r="L78" s="4" t="s">
        <v>50</v>
      </c>
      <c r="M78" s="4">
        <v>1.0</v>
      </c>
      <c r="N78" s="4">
        <v>0.0</v>
      </c>
      <c r="O78" s="4">
        <v>0.0</v>
      </c>
      <c r="P78" s="4">
        <v>0.0</v>
      </c>
      <c r="Q78" t="str">
        <f t="shared" si="1"/>
        <v>Louisville2002</v>
      </c>
      <c r="R78" t="s">
        <v>80</v>
      </c>
      <c r="S78" t="str">
        <f>vlookup(Q78,RPI!$C$6:$T$4758,16,FALSE)</f>
        <v>0.5532362248</v>
      </c>
      <c r="T78" s="6" t="str">
        <f>VLOOKUP(Q78,RPI!$C$6:$T$4758, 17, FALSE)</f>
        <v>0.560379082</v>
      </c>
      <c r="U78" s="6" t="str">
        <f>VLOOKUP(Q78,RPI!$C$6:$T$4758, 18, FALSE)</f>
        <v>0.5532362248</v>
      </c>
      <c r="V78">
        <v>0.4709053977539665</v>
      </c>
      <c r="W78">
        <v>0.47909253225689047</v>
      </c>
      <c r="X78">
        <v>0.4827475030171244</v>
      </c>
      <c r="Y78">
        <v>0.4861504068283766</v>
      </c>
      <c r="Z78" s="6" t="str">
        <f>vlookup(R78,RPI!$C$6:$T$4758,16,FALSE)</f>
        <v>0.5409535343</v>
      </c>
      <c r="AA78">
        <v>0.4825360258721342</v>
      </c>
      <c r="AB78">
        <v>0.48387946021556855</v>
      </c>
      <c r="AC78">
        <v>0.48519629189873686</v>
      </c>
      <c r="AD78">
        <v>0.4864873033528234</v>
      </c>
      <c r="AE78">
        <v>0.4877532466233355</v>
      </c>
      <c r="AF78">
        <v>0.4889948448309531</v>
      </c>
      <c r="AG78" t="str">
        <f t="shared" si="2"/>
        <v>0</v>
      </c>
      <c r="AH78" s="3" t="str">
        <f t="shared" si="3"/>
        <v>0</v>
      </c>
      <c r="AI78" t="str">
        <f t="shared" si="4"/>
        <v>0.01228269053</v>
      </c>
      <c r="AJ78" t="str">
        <f t="shared" si="5"/>
        <v>-3</v>
      </c>
      <c r="AK78" s="6" t="str">
        <f t="shared" si="6"/>
        <v>-0.04301420296</v>
      </c>
      <c r="AL78" t="str">
        <f t="shared" si="7"/>
        <v>0.02139838094</v>
      </c>
      <c r="AM78" t="str">
        <f t="shared" si="8"/>
        <v>0.9538461538</v>
      </c>
      <c r="AN78" t="str">
        <f t="shared" si="9"/>
        <v>1.02270563</v>
      </c>
      <c r="AO78" s="6" t="str">
        <f>vlookup(Q78,RPI!$C$6:$T$4758,15,FALSE)</f>
        <v>0.5714285714</v>
      </c>
      <c r="AP78" s="8" t="str">
        <f>vlookup(Q78,RPI!$C$6:$T$4758,13,FALSE)</f>
        <v>  0.5576 </v>
      </c>
      <c r="AQ78" s="8" t="str">
        <f>vlookup(Q78,RPI!$C$6:$T$4758,14,FALSE)</f>
        <v>  0.5263 </v>
      </c>
      <c r="AR78" s="6" t="str">
        <f>vlookup(R78,RPI!$C$6:$T$4758,15,FALSE)</f>
        <v>0.4962962963</v>
      </c>
      <c r="AS78" s="8" t="str">
        <f>vlookup(R78,RPI!$C$6:$T$4758,13,FALSE)</f>
        <v>  0.5596 </v>
      </c>
      <c r="AT78" s="8" t="str">
        <f>vlookup(R78,RPI!$C$6:$T$4758,14,FALSE)</f>
        <v>  0.5482 </v>
      </c>
    </row>
    <row r="79" ht="12.75" customHeight="1">
      <c r="A79" s="4">
        <v>2002.0</v>
      </c>
      <c r="B79" s="4">
        <v>5035.0</v>
      </c>
      <c r="C79" s="5">
        <v>37334.0</v>
      </c>
      <c r="D79" s="4">
        <v>245.0</v>
      </c>
      <c r="E79" s="4" t="s">
        <v>104</v>
      </c>
      <c r="F79" s="4">
        <v>75.0</v>
      </c>
      <c r="G79" s="4" t="s">
        <v>47</v>
      </c>
      <c r="H79" s="4">
        <v>291.0</v>
      </c>
      <c r="I79" s="4" t="s">
        <v>62</v>
      </c>
      <c r="J79" s="4">
        <v>65.0</v>
      </c>
      <c r="K79" s="4" t="s">
        <v>49</v>
      </c>
      <c r="L79" s="4" t="s">
        <v>50</v>
      </c>
      <c r="M79" s="4">
        <v>1.0</v>
      </c>
      <c r="N79" s="4">
        <v>0.0</v>
      </c>
      <c r="O79" s="4">
        <v>0.0</v>
      </c>
      <c r="P79" s="4">
        <v>0.0</v>
      </c>
      <c r="Q79" t="str">
        <f t="shared" si="1"/>
        <v>South Carolina2002</v>
      </c>
      <c r="R79" t="s">
        <v>239</v>
      </c>
      <c r="S79" t="str">
        <f>vlookup(Q79,RPI!$C$6:$T$4758,16,FALSE)</f>
        <v>0.5572907639</v>
      </c>
      <c r="T79" s="6" t="str">
        <f>VLOOKUP(Q79,RPI!$C$6:$T$4758, 17, FALSE)</f>
        <v>0.5668365177</v>
      </c>
      <c r="U79" s="6" t="str">
        <f>VLOOKUP(Q79,RPI!$C$6:$T$4758, 18, FALSE)</f>
        <v>0.5572907639</v>
      </c>
      <c r="V79">
        <v>0.49564883438023655</v>
      </c>
      <c r="W79">
        <v>0.49918418791559005</v>
      </c>
      <c r="X79">
        <v>0.5009141206953449</v>
      </c>
      <c r="Y79">
        <v>0.5026196021283895</v>
      </c>
      <c r="Z79" s="6" t="str">
        <f>vlookup(R79,RPI!$C$6:$T$4758,16,FALSE)</f>
        <v>0.5605732283</v>
      </c>
      <c r="AA79">
        <v>0.4668639714901264</v>
      </c>
      <c r="AB79">
        <v>0.4704518015704938</v>
      </c>
      <c r="AC79">
        <v>0.47383164150127466</v>
      </c>
      <c r="AD79">
        <v>0.47702106791482846</v>
      </c>
      <c r="AE79">
        <v>0.4800357312372286</v>
      </c>
      <c r="AF79">
        <v>0.4828896125157674</v>
      </c>
      <c r="AG79" t="str">
        <f t="shared" si="2"/>
        <v>0</v>
      </c>
      <c r="AH79" s="3" t="str">
        <f t="shared" si="3"/>
        <v>0</v>
      </c>
      <c r="AI79" t="str">
        <f t="shared" si="4"/>
        <v>-0.003282464456</v>
      </c>
      <c r="AJ79" t="str">
        <f t="shared" si="5"/>
        <v>10</v>
      </c>
      <c r="AK79" s="6" t="str">
        <f t="shared" si="6"/>
        <v>0.1433806765</v>
      </c>
      <c r="AL79" t="str">
        <f t="shared" si="7"/>
        <v>-0.005718569939</v>
      </c>
      <c r="AM79" t="str">
        <f t="shared" si="8"/>
        <v>1.153846154</v>
      </c>
      <c r="AN79" t="str">
        <f t="shared" si="9"/>
        <v>0.9941444502</v>
      </c>
      <c r="AO79" s="6" t="str">
        <f>vlookup(Q79,RPI!$C$6:$T$4758,15,FALSE)</f>
        <v>0.5102040816</v>
      </c>
      <c r="AP79" s="8" t="str">
        <f>vlookup(Q79,RPI!$C$6:$T$4758,13,FALSE)</f>
        <v>  0.5841 </v>
      </c>
      <c r="AQ79" s="8" t="str">
        <f>vlookup(Q79,RPI!$C$6:$T$4758,14,FALSE)</f>
        <v>  0.5508 </v>
      </c>
      <c r="AR79" s="6" t="str">
        <f>vlookup(R79,RPI!$C$6:$T$4758,15,FALSE)</f>
        <v>0.6440677966</v>
      </c>
      <c r="AS79" s="8" t="str">
        <f>vlookup(R79,RPI!$C$6:$T$4758,13,FALSE)</f>
        <v>  0.5316 </v>
      </c>
      <c r="AT79" s="8" t="str">
        <f>vlookup(R79,RPI!$C$6:$T$4758,14,FALSE)</f>
        <v>  0.5350 </v>
      </c>
    </row>
    <row r="80" ht="12.75" customHeight="1">
      <c r="A80" s="4">
        <v>2002.0</v>
      </c>
      <c r="B80" s="4">
        <v>5036.0</v>
      </c>
      <c r="C80" s="5">
        <v>37334.0</v>
      </c>
      <c r="D80" s="4">
        <v>302.0</v>
      </c>
      <c r="E80" s="4" t="s">
        <v>168</v>
      </c>
      <c r="F80" s="4">
        <v>67.0</v>
      </c>
      <c r="G80" s="4" t="s">
        <v>47</v>
      </c>
      <c r="H80" s="4">
        <v>140.0</v>
      </c>
      <c r="I80" s="4" t="s">
        <v>85</v>
      </c>
      <c r="J80" s="4">
        <v>64.0</v>
      </c>
      <c r="K80" s="4" t="s">
        <v>49</v>
      </c>
      <c r="L80" s="4" t="s">
        <v>50</v>
      </c>
      <c r="M80" s="4">
        <v>1.0</v>
      </c>
      <c r="N80" s="4">
        <v>0.0</v>
      </c>
      <c r="O80" s="4">
        <v>0.0</v>
      </c>
      <c r="P80" s="4">
        <v>0.0</v>
      </c>
      <c r="Q80" t="str">
        <f t="shared" si="1"/>
        <v>Villanova2002</v>
      </c>
      <c r="R80" t="s">
        <v>240</v>
      </c>
      <c r="S80" t="str">
        <f>vlookup(Q80,RPI!$C$6:$T$4758,16,FALSE)</f>
        <v>0.5641829601</v>
      </c>
      <c r="T80" s="6" t="str">
        <f>VLOOKUP(Q80,RPI!$C$6:$T$4758, 17, FALSE)</f>
        <v>0.5761192996</v>
      </c>
      <c r="U80" s="6" t="str">
        <f>VLOOKUP(Q80,RPI!$C$6:$T$4758, 18, FALSE)</f>
        <v>0.5641829601</v>
      </c>
      <c r="V80">
        <v>0.48946340878804523</v>
      </c>
      <c r="W80">
        <v>0.4969888352972316</v>
      </c>
      <c r="X80">
        <v>0.5004488015083517</v>
      </c>
      <c r="Y80">
        <v>0.5037280232159059</v>
      </c>
      <c r="Z80" s="6" t="str">
        <f>vlookup(R80,RPI!$C$6:$T$4758,16,FALSE)</f>
        <v>0.5687336425</v>
      </c>
      <c r="AA80">
        <v>0.4798035823247012</v>
      </c>
      <c r="AB80">
        <v>0.4791169263393499</v>
      </c>
      <c r="AC80">
        <v>0.478440875079641</v>
      </c>
      <c r="AD80">
        <v>0.4777751847587783</v>
      </c>
      <c r="AE80">
        <v>0.47711961900553324</v>
      </c>
      <c r="AF80">
        <v>0.4764739485844126</v>
      </c>
      <c r="AG80" t="str">
        <f t="shared" si="2"/>
        <v>0</v>
      </c>
      <c r="AH80" s="3" t="str">
        <f t="shared" si="3"/>
        <v>0</v>
      </c>
      <c r="AI80" t="str">
        <f t="shared" si="4"/>
        <v>-0.004550682468</v>
      </c>
      <c r="AJ80" t="str">
        <f t="shared" si="5"/>
        <v>3</v>
      </c>
      <c r="AK80" s="6" t="str">
        <f t="shared" si="6"/>
        <v>0.04301420296</v>
      </c>
      <c r="AL80" t="str">
        <f t="shared" si="7"/>
        <v>-0.007928005409</v>
      </c>
      <c r="AM80" t="str">
        <f t="shared" si="8"/>
        <v>1.046875</v>
      </c>
      <c r="AN80" t="str">
        <f t="shared" si="9"/>
        <v>0.9919985699</v>
      </c>
      <c r="AO80" s="6" t="str">
        <f>vlookup(Q80,RPI!$C$6:$T$4758,15,FALSE)</f>
        <v>0.5384615385</v>
      </c>
      <c r="AP80" s="8" t="str">
        <f>vlookup(Q80,RPI!$C$6:$T$4758,13,FALSE)</f>
        <v>  0.5967 </v>
      </c>
      <c r="AQ80" s="8" t="str">
        <f>vlookup(Q80,RPI!$C$6:$T$4758,14,FALSE)</f>
        <v>  0.5249 </v>
      </c>
      <c r="AR80" s="6" t="str">
        <f>vlookup(R80,RPI!$C$6:$T$4758,15,FALSE)</f>
        <v>0.7086614173</v>
      </c>
      <c r="AS80" s="8" t="str">
        <f>vlookup(R80,RPI!$C$6:$T$4758,13,FALSE)</f>
        <v>  0.5214 </v>
      </c>
      <c r="AT80" s="8" t="str">
        <f>vlookup(R80,RPI!$C$6:$T$4758,14,FALSE)</f>
        <v>  0.5234 </v>
      </c>
    </row>
    <row r="81" ht="12.75" customHeight="1">
      <c r="A81" s="4">
        <v>2002.0</v>
      </c>
      <c r="B81" s="4">
        <v>5037.0</v>
      </c>
      <c r="C81" s="5">
        <v>37334.0</v>
      </c>
      <c r="D81" s="4">
        <v>326.0</v>
      </c>
      <c r="E81" s="4" t="s">
        <v>160</v>
      </c>
      <c r="F81" s="4">
        <v>61.0</v>
      </c>
      <c r="G81" s="4" t="s">
        <v>47</v>
      </c>
      <c r="H81" s="4">
        <v>267.0</v>
      </c>
      <c r="I81" s="4" t="s">
        <v>97</v>
      </c>
      <c r="J81" s="4">
        <v>80.0</v>
      </c>
      <c r="K81" s="4" t="s">
        <v>49</v>
      </c>
      <c r="L81" s="4" t="s">
        <v>50</v>
      </c>
      <c r="M81" s="4">
        <v>1.0</v>
      </c>
      <c r="N81" s="4">
        <v>0.0</v>
      </c>
      <c r="O81" s="4">
        <v>0.0</v>
      </c>
      <c r="P81" s="4">
        <v>0.0</v>
      </c>
      <c r="Q81" t="str">
        <f t="shared" si="1"/>
        <v>Yale2002</v>
      </c>
      <c r="R81" t="s">
        <v>185</v>
      </c>
      <c r="S81" t="str">
        <f>vlookup(Q81,RPI!$C$6:$T$4758,16,FALSE)</f>
        <v>0.5278260888</v>
      </c>
      <c r="T81" s="6" t="str">
        <f>VLOOKUP(Q81,RPI!$C$6:$T$4758, 17, FALSE)</f>
        <v>0.5224621042</v>
      </c>
      <c r="U81" s="6" t="str">
        <f>VLOOKUP(Q81,RPI!$C$6:$T$4758, 18, FALSE)</f>
        <v>0.5278260888</v>
      </c>
      <c r="V81">
        <v>0.44600790701430254</v>
      </c>
      <c r="W81">
        <v>0.4460879150151026</v>
      </c>
      <c r="X81">
        <v>0.4461267424272556</v>
      </c>
      <c r="Y81">
        <v>0.44616481590907553</v>
      </c>
      <c r="Z81" s="6" t="str">
        <f>vlookup(R81,RPI!$C$6:$T$4758,16,FALSE)</f>
        <v>0.5399989208</v>
      </c>
      <c r="AA81">
        <v>0.4347143679857254</v>
      </c>
      <c r="AB81">
        <v>0.43451673952722736</v>
      </c>
      <c r="AC81">
        <v>0.4343237429857254</v>
      </c>
      <c r="AD81">
        <v>0.43413521740657485</v>
      </c>
      <c r="AE81">
        <v>0.43395100920709945</v>
      </c>
      <c r="AF81">
        <v>0.43377097175931034</v>
      </c>
      <c r="AG81" t="str">
        <f t="shared" si="2"/>
        <v>1</v>
      </c>
      <c r="AH81" s="3" t="str">
        <f t="shared" si="3"/>
        <v>1</v>
      </c>
      <c r="AI81" t="str">
        <f t="shared" si="4"/>
        <v>-0.012172832</v>
      </c>
      <c r="AJ81" t="str">
        <f t="shared" si="5"/>
        <v>-19</v>
      </c>
      <c r="AK81" s="6" t="str">
        <f t="shared" si="6"/>
        <v>-0.2724232854</v>
      </c>
      <c r="AL81" t="str">
        <f t="shared" si="7"/>
        <v>-0.02120699008</v>
      </c>
      <c r="AM81" t="str">
        <f t="shared" si="8"/>
        <v>0.7625</v>
      </c>
      <c r="AN81" t="str">
        <f t="shared" si="9"/>
        <v>0.9774576735</v>
      </c>
      <c r="AO81" s="6" t="str">
        <f>vlookup(Q81,RPI!$C$6:$T$4758,15,FALSE)</f>
        <v>0.7111111111</v>
      </c>
      <c r="AP81" s="8" t="str">
        <f>vlookup(Q81,RPI!$C$6:$T$4758,13,FALSE)</f>
        <v>  0.4563 </v>
      </c>
      <c r="AQ81" s="8" t="str">
        <f>vlookup(Q81,RPI!$C$6:$T$4758,14,FALSE)</f>
        <v>  0.4877 </v>
      </c>
      <c r="AR81" s="6" t="str">
        <f>vlookup(R81,RPI!$C$6:$T$4758,15,FALSE)</f>
        <v>0.8211382114</v>
      </c>
      <c r="AS81" s="8" t="str">
        <f>vlookup(R81,RPI!$C$6:$T$4758,13,FALSE)</f>
        <v>  0.4220 </v>
      </c>
      <c r="AT81" s="8" t="str">
        <f>vlookup(R81,RPI!$C$6:$T$4758,14,FALSE)</f>
        <v>  0.4948 </v>
      </c>
    </row>
    <row r="82" ht="12.75" customHeight="1">
      <c r="A82" s="4">
        <v>2002.0</v>
      </c>
      <c r="B82" s="4">
        <v>5038.0</v>
      </c>
      <c r="C82" s="5">
        <v>37335.0</v>
      </c>
      <c r="D82" s="4">
        <v>155.0</v>
      </c>
      <c r="E82" s="4" t="s">
        <v>141</v>
      </c>
      <c r="F82" s="4">
        <v>80.0</v>
      </c>
      <c r="G82" s="4" t="s">
        <v>47</v>
      </c>
      <c r="H82" s="4">
        <v>34.0</v>
      </c>
      <c r="I82" s="4" t="s">
        <v>115</v>
      </c>
      <c r="J82" s="4">
        <v>69.0</v>
      </c>
      <c r="K82" s="4" t="s">
        <v>49</v>
      </c>
      <c r="L82" s="4" t="s">
        <v>50</v>
      </c>
      <c r="M82" s="4">
        <v>1.0</v>
      </c>
      <c r="N82" s="4">
        <v>0.0</v>
      </c>
      <c r="O82" s="4">
        <v>0.0</v>
      </c>
      <c r="P82" s="4">
        <v>0.0</v>
      </c>
      <c r="Q82" t="str">
        <f t="shared" si="1"/>
        <v>Memphis2002</v>
      </c>
      <c r="R82" t="s">
        <v>241</v>
      </c>
      <c r="S82" t="str">
        <f>vlookup(Q82,RPI!$C$6:$T$4758,16,FALSE)</f>
        <v>0.5521120578</v>
      </c>
      <c r="T82" s="6" t="str">
        <f>VLOOKUP(Q82,RPI!$C$6:$T$4758, 17, FALSE)</f>
        <v>0.5571901828</v>
      </c>
      <c r="U82" s="6" t="str">
        <f>VLOOKUP(Q82,RPI!$C$6:$T$4758, 18, FALSE)</f>
        <v>0.5521120578</v>
      </c>
      <c r="V82">
        <v>0.46228727018370214</v>
      </c>
      <c r="W82">
        <v>0.4673857135313183</v>
      </c>
      <c r="X82">
        <v>0.46978142368097375</v>
      </c>
      <c r="Y82">
        <v>0.47208284827912217</v>
      </c>
      <c r="Z82" s="6" t="str">
        <f>vlookup(R82,RPI!$C$6:$T$4758,16,FALSE)</f>
        <v>0.5684483264</v>
      </c>
      <c r="AA82">
        <v>0.4754049084436746</v>
      </c>
      <c r="AB82">
        <v>0.47984704528456534</v>
      </c>
      <c r="AC82">
        <v>0.48383610386674</v>
      </c>
      <c r="AD82">
        <v>0.4874380386202647</v>
      </c>
      <c r="AE82">
        <v>0.49070659510686365</v>
      </c>
      <c r="AF82">
        <v>0.4936860100581096</v>
      </c>
      <c r="AG82" t="str">
        <f t="shared" si="2"/>
        <v>0</v>
      </c>
      <c r="AH82" s="3" t="str">
        <f t="shared" si="3"/>
        <v>0</v>
      </c>
      <c r="AI82" t="str">
        <f t="shared" si="4"/>
        <v>-0.01633626859</v>
      </c>
      <c r="AJ82" t="str">
        <f t="shared" si="5"/>
        <v>11</v>
      </c>
      <c r="AK82" s="6" t="str">
        <f t="shared" si="6"/>
        <v>0.1577187442</v>
      </c>
      <c r="AL82" t="str">
        <f t="shared" si="7"/>
        <v>-0.02846035219</v>
      </c>
      <c r="AM82" t="str">
        <f t="shared" si="8"/>
        <v>1.15942029</v>
      </c>
      <c r="AN82" t="str">
        <f t="shared" si="9"/>
        <v>0.9712616471</v>
      </c>
      <c r="AO82" s="6" t="str">
        <f>vlookup(Q82,RPI!$C$6:$T$4758,15,FALSE)</f>
        <v>0.6796875</v>
      </c>
      <c r="AP82" s="8" t="str">
        <f>vlookup(Q82,RPI!$C$6:$T$4758,13,FALSE)</f>
        <v>  0.4972 </v>
      </c>
      <c r="AQ82" s="8" t="str">
        <f>vlookup(Q82,RPI!$C$6:$T$4758,14,FALSE)</f>
        <v>  0.5343 </v>
      </c>
      <c r="AR82" s="6" t="str">
        <f>vlookup(R82,RPI!$C$6:$T$4758,15,FALSE)</f>
        <v>0.606741573</v>
      </c>
      <c r="AS82" s="8" t="str">
        <f>vlookup(R82,RPI!$C$6:$T$4758,13,FALSE)</f>
        <v>  0.5727 </v>
      </c>
      <c r="AT82" s="8" t="str">
        <f>vlookup(R82,RPI!$C$6:$T$4758,14,FALSE)</f>
        <v>  0.5216 </v>
      </c>
    </row>
    <row r="83" ht="12.75" customHeight="1">
      <c r="A83" s="4">
        <v>2002.0</v>
      </c>
      <c r="B83" s="4">
        <v>5039.0</v>
      </c>
      <c r="C83" s="5">
        <v>37335.0</v>
      </c>
      <c r="D83" s="4">
        <v>222.0</v>
      </c>
      <c r="E83" s="4" t="s">
        <v>91</v>
      </c>
      <c r="F83" s="4">
        <v>46.0</v>
      </c>
      <c r="G83" s="4" t="s">
        <v>47</v>
      </c>
      <c r="H83" s="4">
        <v>261.0</v>
      </c>
      <c r="I83" s="4" t="s">
        <v>94</v>
      </c>
      <c r="J83" s="4">
        <v>62.0</v>
      </c>
      <c r="K83" s="4" t="s">
        <v>49</v>
      </c>
      <c r="L83" s="4" t="s">
        <v>50</v>
      </c>
      <c r="M83" s="4">
        <v>1.0</v>
      </c>
      <c r="N83" s="4">
        <v>0.0</v>
      </c>
      <c r="O83" s="4">
        <v>0.0</v>
      </c>
      <c r="P83" s="4">
        <v>0.0</v>
      </c>
      <c r="Q83" t="str">
        <f t="shared" si="1"/>
        <v>Richmond2002</v>
      </c>
      <c r="R83" t="s">
        <v>242</v>
      </c>
      <c r="S83" t="str">
        <f>vlookup(Q83,RPI!$C$6:$T$4758,16,FALSE)</f>
        <v>0.556054272</v>
      </c>
      <c r="T83" s="6" t="str">
        <f>VLOOKUP(Q83,RPI!$C$6:$T$4758, 17, FALSE)</f>
        <v>0.5541539341</v>
      </c>
      <c r="U83" s="6" t="str">
        <f>VLOOKUP(Q83,RPI!$C$6:$T$4758, 18, FALSE)</f>
        <v>0.556054272</v>
      </c>
      <c r="V83">
        <v>0.4852618886665864</v>
      </c>
      <c r="W83">
        <v>0.4862324483560073</v>
      </c>
      <c r="X83">
        <v>0.48670234961408965</v>
      </c>
      <c r="Y83">
        <v>0.4871624271524908</v>
      </c>
      <c r="Z83" s="6" t="str">
        <f>vlookup(R83,RPI!$C$6:$T$4758,16,FALSE)</f>
        <v>0.550857136</v>
      </c>
      <c r="AA83">
        <v>0.4693756545031512</v>
      </c>
      <c r="AB83">
        <v>0.4716652167927135</v>
      </c>
      <c r="AC83">
        <v>0.4738730090005057</v>
      </c>
      <c r="AD83">
        <v>0.47600333481504203</v>
      </c>
      <c r="AE83">
        <v>0.4780602011187323</v>
      </c>
      <c r="AF83">
        <v>0.48004734314094155</v>
      </c>
      <c r="AG83" t="str">
        <f t="shared" si="2"/>
        <v>0</v>
      </c>
      <c r="AH83" s="3" t="str">
        <f t="shared" si="3"/>
        <v>0</v>
      </c>
      <c r="AI83" t="str">
        <f t="shared" si="4"/>
        <v>0.005197135974</v>
      </c>
      <c r="AJ83" t="str">
        <f t="shared" si="5"/>
        <v>-16</v>
      </c>
      <c r="AK83" s="6" t="str">
        <f t="shared" si="6"/>
        <v>-0.2294090825</v>
      </c>
      <c r="AL83" t="str">
        <f t="shared" si="7"/>
        <v>0.009054229209</v>
      </c>
      <c r="AM83" t="str">
        <f t="shared" si="8"/>
        <v>0.7419354839</v>
      </c>
      <c r="AN83" t="str">
        <f t="shared" si="9"/>
        <v>1.009434635</v>
      </c>
      <c r="AO83" s="6" t="str">
        <f>vlookup(Q83,RPI!$C$6:$T$4758,15,FALSE)</f>
        <v>0.6013513514</v>
      </c>
      <c r="AP83" s="8" t="str">
        <f>vlookup(Q83,RPI!$C$6:$T$4758,13,FALSE)</f>
        <v>  0.5452 </v>
      </c>
      <c r="AQ83" s="8" t="str">
        <f>vlookup(Q83,RPI!$C$6:$T$4758,14,FALSE)</f>
        <v>  0.5325 </v>
      </c>
      <c r="AR83" s="6" t="str">
        <f>vlookup(R83,RPI!$C$6:$T$4758,15,FALSE)</f>
        <v>0.6222222222</v>
      </c>
      <c r="AS83" s="8" t="str">
        <f>vlookup(R83,RPI!$C$6:$T$4758,13,FALSE)</f>
        <v>  0.5250 </v>
      </c>
      <c r="AT83" s="8" t="str">
        <f>vlookup(R83,RPI!$C$6:$T$4758,14,FALSE)</f>
        <v>  0.5312 </v>
      </c>
    </row>
    <row r="84" ht="12.75" customHeight="1">
      <c r="A84" s="4">
        <v>2002.0</v>
      </c>
      <c r="B84" s="4">
        <v>5040.0</v>
      </c>
      <c r="C84" s="5">
        <v>37336.0</v>
      </c>
      <c r="D84" s="4">
        <v>73.0</v>
      </c>
      <c r="E84" s="4" t="s">
        <v>121</v>
      </c>
      <c r="F84" s="4">
        <v>73.0</v>
      </c>
      <c r="G84" s="4" t="s">
        <v>47</v>
      </c>
      <c r="H84" s="4">
        <v>117.0</v>
      </c>
      <c r="I84" s="4" t="s">
        <v>127</v>
      </c>
      <c r="J84" s="4">
        <v>74.0</v>
      </c>
      <c r="K84" s="4" t="s">
        <v>108</v>
      </c>
      <c r="L84" s="4" t="s">
        <v>243</v>
      </c>
      <c r="M84" s="4">
        <v>1.0</v>
      </c>
      <c r="N84" s="4">
        <v>1.0</v>
      </c>
      <c r="O84" s="4">
        <v>0.0</v>
      </c>
      <c r="P84" s="4">
        <v>0.0</v>
      </c>
      <c r="Q84" t="str">
        <f t="shared" si="1"/>
        <v>Duke2002</v>
      </c>
      <c r="R84" t="s">
        <v>244</v>
      </c>
      <c r="S84" t="str">
        <f>vlookup(Q84,RPI!$C$6:$T$4758,16,FALSE)</f>
        <v>0.6587981779</v>
      </c>
      <c r="T84" s="6" t="str">
        <f>VLOOKUP(Q84,RPI!$C$6:$T$4758, 17, FALSE)</f>
        <v>0.6512057483</v>
      </c>
      <c r="U84" s="6" t="str">
        <f>VLOOKUP(Q84,RPI!$C$6:$T$4758, 18, FALSE)</f>
        <v>0.6587981779</v>
      </c>
      <c r="V84">
        <v>0.5533561196067546</v>
      </c>
      <c r="W84">
        <v>0.5546623687785168</v>
      </c>
      <c r="X84">
        <v>0.5552823460639867</v>
      </c>
      <c r="Y84">
        <v>0.555881695639404</v>
      </c>
      <c r="Z84" s="6" t="str">
        <f>vlookup(R84,RPI!$C$6:$T$4758,16,FALSE)</f>
        <v>0.6115392081</v>
      </c>
      <c r="AA84">
        <v>0.5343953467828712</v>
      </c>
      <c r="AB84">
        <v>0.534823160965433</v>
      </c>
      <c r="AC84">
        <v>0.5352356656941457</v>
      </c>
      <c r="AD84">
        <v>0.5356336683034897</v>
      </c>
      <c r="AE84">
        <v>0.5360179203428371</v>
      </c>
      <c r="AF84">
        <v>0.5363891223129236</v>
      </c>
      <c r="AG84" t="str">
        <f t="shared" si="2"/>
        <v>0</v>
      </c>
      <c r="AH84" s="3" t="str">
        <f t="shared" si="3"/>
        <v>0</v>
      </c>
      <c r="AI84" t="str">
        <f t="shared" si="4"/>
        <v>0.04725896982</v>
      </c>
      <c r="AJ84" t="str">
        <f t="shared" si="5"/>
        <v>-1</v>
      </c>
      <c r="AK84" s="6" t="str">
        <f t="shared" si="6"/>
        <v>-0.01433806765</v>
      </c>
      <c r="AL84" t="str">
        <f t="shared" si="7"/>
        <v>0.08233256683</v>
      </c>
      <c r="AM84" t="str">
        <f t="shared" si="8"/>
        <v>0.9864864865</v>
      </c>
      <c r="AN84" t="str">
        <f t="shared" si="9"/>
        <v>1.077278724</v>
      </c>
      <c r="AO84" s="6" t="str">
        <f>vlookup(Q84,RPI!$C$6:$T$4758,15,FALSE)</f>
        <v>0.9366197183</v>
      </c>
      <c r="AP84" s="8" t="str">
        <f>vlookup(Q84,RPI!$C$6:$T$4758,13,FALSE)</f>
        <v>  0.5698 </v>
      </c>
      <c r="AQ84" s="8" t="str">
        <f>vlookup(Q84,RPI!$C$6:$T$4758,14,FALSE)</f>
        <v>  0.5590 </v>
      </c>
      <c r="AR84" s="6" t="str">
        <f>vlookup(R84,RPI!$C$6:$T$4758,15,FALSE)</f>
        <v>0.6590909091</v>
      </c>
      <c r="AS84" s="8" t="str">
        <f>vlookup(R84,RPI!$C$6:$T$4758,13,FALSE)</f>
        <v>  0.6175 </v>
      </c>
      <c r="AT84" s="8" t="str">
        <f>vlookup(R84,RPI!$C$6:$T$4758,14,FALSE)</f>
        <v>  0.5520 </v>
      </c>
    </row>
    <row r="85" ht="12.75" customHeight="1">
      <c r="A85" s="4">
        <v>2002.0</v>
      </c>
      <c r="B85" s="4">
        <v>5041.0</v>
      </c>
      <c r="C85" s="5">
        <v>37336.0</v>
      </c>
      <c r="D85" s="4">
        <v>201.0</v>
      </c>
      <c r="E85" s="4" t="s">
        <v>206</v>
      </c>
      <c r="F85" s="4">
        <v>88.0</v>
      </c>
      <c r="G85" s="4" t="s">
        <v>47</v>
      </c>
      <c r="H85" s="4">
        <v>10.0</v>
      </c>
      <c r="I85" s="4" t="s">
        <v>111</v>
      </c>
      <c r="J85" s="4">
        <v>67.0</v>
      </c>
      <c r="K85" s="4" t="s">
        <v>108</v>
      </c>
      <c r="L85" s="4" t="s">
        <v>245</v>
      </c>
      <c r="M85" s="4">
        <v>1.0</v>
      </c>
      <c r="N85" s="4">
        <v>1.0</v>
      </c>
      <c r="O85" s="4">
        <v>0.0</v>
      </c>
      <c r="P85" s="4">
        <v>0.0</v>
      </c>
      <c r="Q85" t="str">
        <f t="shared" si="1"/>
        <v>Oklahoma2002</v>
      </c>
      <c r="R85" t="s">
        <v>246</v>
      </c>
      <c r="S85" t="str">
        <f>vlookup(Q85,RPI!$C$6:$T$4758,16,FALSE)</f>
        <v>0.6598259172</v>
      </c>
      <c r="T85" s="6" t="str">
        <f>VLOOKUP(Q85,RPI!$C$6:$T$4758, 17, FALSE)</f>
        <v>0.6508236667</v>
      </c>
      <c r="U85" s="6" t="str">
        <f>VLOOKUP(Q85,RPI!$C$6:$T$4758, 18, FALSE)</f>
        <v>0.6598259172</v>
      </c>
      <c r="V85">
        <v>0.542305032171092</v>
      </c>
      <c r="W85">
        <v>0.5453737829562255</v>
      </c>
      <c r="X85">
        <v>0.5468001427525648</v>
      </c>
      <c r="Y85">
        <v>0.5481610962795833</v>
      </c>
      <c r="Z85" s="6" t="str">
        <f>vlookup(R85,RPI!$C$6:$T$4758,16,FALSE)</f>
        <v>0.6369672864</v>
      </c>
      <c r="AA85">
        <v>0.5567946512744112</v>
      </c>
      <c r="AB85">
        <v>0.5574748152204221</v>
      </c>
      <c r="AC85">
        <v>0.5581448652044105</v>
      </c>
      <c r="AD85">
        <v>0.5588050251517349</v>
      </c>
      <c r="AE85">
        <v>0.5594555124258384</v>
      </c>
      <c r="AF85">
        <v>0.560096538066864</v>
      </c>
      <c r="AG85" t="str">
        <f t="shared" si="2"/>
        <v>1</v>
      </c>
      <c r="AH85" s="3" t="str">
        <f t="shared" si="3"/>
        <v>1</v>
      </c>
      <c r="AI85" t="str">
        <f t="shared" si="4"/>
        <v>0.02285863088</v>
      </c>
      <c r="AJ85" t="str">
        <f t="shared" si="5"/>
        <v>21</v>
      </c>
      <c r="AK85" s="6" t="str">
        <f t="shared" si="6"/>
        <v>0.3010994207</v>
      </c>
      <c r="AL85" t="str">
        <f t="shared" si="7"/>
        <v>0.03982333432</v>
      </c>
      <c r="AM85" t="str">
        <f t="shared" si="8"/>
        <v>1.313432836</v>
      </c>
      <c r="AN85" t="str">
        <f t="shared" si="9"/>
        <v>1.035886664</v>
      </c>
      <c r="AO85" s="6" t="str">
        <f>vlookup(Q85,RPI!$C$6:$T$4758,15,FALSE)</f>
        <v>0.9069767442</v>
      </c>
      <c r="AP85" s="8" t="str">
        <f>vlookup(Q85,RPI!$C$6:$T$4758,13,FALSE)</f>
        <v>  0.5979 </v>
      </c>
      <c r="AQ85" s="8" t="str">
        <f>vlookup(Q85,RPI!$C$6:$T$4758,14,FALSE)</f>
        <v>  0.5365 </v>
      </c>
      <c r="AR85" s="6" t="str">
        <f>vlookup(R85,RPI!$C$6:$T$4758,15,FALSE)</f>
        <v>0.7074829932</v>
      </c>
      <c r="AS85" s="8" t="str">
        <f>vlookup(R85,RPI!$C$6:$T$4758,13,FALSE)</f>
        <v>  0.6394 </v>
      </c>
      <c r="AT85" s="8" t="str">
        <f>vlookup(R85,RPI!$C$6:$T$4758,14,FALSE)</f>
        <v>  0.5617 </v>
      </c>
    </row>
    <row r="86" ht="12.75" customHeight="1">
      <c r="A86" s="4">
        <v>2002.0</v>
      </c>
      <c r="B86" s="4">
        <v>5042.0</v>
      </c>
      <c r="C86" s="5">
        <v>37336.0</v>
      </c>
      <c r="D86" s="4">
        <v>211.0</v>
      </c>
      <c r="E86" s="4" t="s">
        <v>209</v>
      </c>
      <c r="F86" s="4">
        <v>73.0</v>
      </c>
      <c r="G86" s="4" t="s">
        <v>47</v>
      </c>
      <c r="H86" s="4">
        <v>130.0</v>
      </c>
      <c r="I86" s="4" t="s">
        <v>154</v>
      </c>
      <c r="J86" s="4">
        <v>78.0</v>
      </c>
      <c r="K86" s="4" t="s">
        <v>108</v>
      </c>
      <c r="L86" s="4" t="s">
        <v>243</v>
      </c>
      <c r="M86" s="4">
        <v>1.0</v>
      </c>
      <c r="N86" s="4">
        <v>1.0</v>
      </c>
      <c r="O86" s="4">
        <v>0.0</v>
      </c>
      <c r="P86" s="4">
        <v>0.0</v>
      </c>
      <c r="Q86" t="str">
        <f t="shared" si="1"/>
        <v>Pittsburgh2002</v>
      </c>
      <c r="R86" t="s">
        <v>155</v>
      </c>
      <c r="S86" t="str">
        <f>vlookup(Q86,RPI!$C$6:$T$4758,16,FALSE)</f>
        <v>0.6070681525</v>
      </c>
      <c r="T86" s="6" t="str">
        <f>VLOOKUP(Q86,RPI!$C$6:$T$4758, 17, FALSE)</f>
        <v>0.6090770811</v>
      </c>
      <c r="U86" s="6" t="str">
        <f>VLOOKUP(Q86,RPI!$C$6:$T$4758, 18, FALSE)</f>
        <v>0.6070681525</v>
      </c>
      <c r="V86">
        <v>0.5042716565559495</v>
      </c>
      <c r="W86">
        <v>0.5085941265387969</v>
      </c>
      <c r="X86">
        <v>0.5106395810842514</v>
      </c>
      <c r="Y86">
        <v>0.5126132652947777</v>
      </c>
      <c r="Z86" s="6" t="str">
        <f>vlookup(R86,RPI!$C$6:$T$4758,16,FALSE)</f>
        <v>0.6065890262</v>
      </c>
      <c r="AA86">
        <v>0.5077342758758352</v>
      </c>
      <c r="AB86">
        <v>0.507081359516095</v>
      </c>
      <c r="AC86">
        <v>0.5064355529533757</v>
      </c>
      <c r="AD86">
        <v>0.5057967406855594</v>
      </c>
      <c r="AE86">
        <v>0.5051648096989044</v>
      </c>
      <c r="AF86">
        <v>0.5045396494013923</v>
      </c>
      <c r="AG86" t="str">
        <f t="shared" si="2"/>
        <v>0</v>
      </c>
      <c r="AH86" s="3" t="str">
        <f t="shared" si="3"/>
        <v>0</v>
      </c>
      <c r="AI86" t="str">
        <f t="shared" si="4"/>
        <v>0.0004791263137</v>
      </c>
      <c r="AJ86" t="str">
        <f t="shared" si="5"/>
        <v>-5</v>
      </c>
      <c r="AK86" s="6" t="str">
        <f t="shared" si="6"/>
        <v>-0.07169033827</v>
      </c>
      <c r="AL86" t="str">
        <f t="shared" si="7"/>
        <v>0.0008347134818</v>
      </c>
      <c r="AM86" t="str">
        <f t="shared" si="8"/>
        <v>0.9358974359</v>
      </c>
      <c r="AN86" t="str">
        <f t="shared" si="9"/>
        <v>1.00078987</v>
      </c>
      <c r="AO86" s="6" t="str">
        <f>vlookup(Q86,RPI!$C$6:$T$4758,15,FALSE)</f>
        <v>0.8357142857</v>
      </c>
      <c r="AP86" s="8" t="str">
        <f>vlookup(Q86,RPI!$C$6:$T$4758,13,FALSE)</f>
        <v>  0.5334 </v>
      </c>
      <c r="AQ86" s="8" t="str">
        <f>vlookup(Q86,RPI!$C$6:$T$4758,14,FALSE)</f>
        <v>  0.5257 </v>
      </c>
      <c r="AR86" s="6" t="str">
        <f>vlookup(R86,RPI!$C$6:$T$4758,15,FALSE)</f>
        <v>0.8724832215</v>
      </c>
      <c r="AS86" s="8" t="str">
        <f>vlookup(R86,RPI!$C$6:$T$4758,13,FALSE)</f>
        <v>  0.5222 </v>
      </c>
      <c r="AT86" s="8" t="str">
        <f>vlookup(R86,RPI!$C$6:$T$4758,14,FALSE)</f>
        <v>  0.5095 </v>
      </c>
    </row>
    <row r="87" ht="12.75" customHeight="1">
      <c r="A87" s="4">
        <v>2002.0</v>
      </c>
      <c r="B87" s="4">
        <v>5043.0</v>
      </c>
      <c r="C87" s="5">
        <v>37336.0</v>
      </c>
      <c r="D87" s="4">
        <v>245.0</v>
      </c>
      <c r="E87" s="4" t="s">
        <v>104</v>
      </c>
      <c r="F87" s="4">
        <v>82.0</v>
      </c>
      <c r="G87" s="4" t="s">
        <v>47</v>
      </c>
      <c r="H87" s="4">
        <v>19.0</v>
      </c>
      <c r="I87" s="4" t="s">
        <v>52</v>
      </c>
      <c r="J87" s="4">
        <v>47.0</v>
      </c>
      <c r="K87" s="4" t="s">
        <v>49</v>
      </c>
      <c r="L87" s="4" t="s">
        <v>50</v>
      </c>
      <c r="M87" s="4">
        <v>1.0</v>
      </c>
      <c r="N87" s="4">
        <v>0.0</v>
      </c>
      <c r="O87" s="4">
        <v>0.0</v>
      </c>
      <c r="P87" s="4">
        <v>0.0</v>
      </c>
      <c r="Q87" t="str">
        <f t="shared" si="1"/>
        <v>South Carolina2002</v>
      </c>
      <c r="R87" t="s">
        <v>212</v>
      </c>
      <c r="S87" t="str">
        <f>vlookup(Q87,RPI!$C$6:$T$4758,16,FALSE)</f>
        <v>0.5572907639</v>
      </c>
      <c r="T87" s="6" t="str">
        <f>VLOOKUP(Q87,RPI!$C$6:$T$4758, 17, FALSE)</f>
        <v>0.5668365177</v>
      </c>
      <c r="U87" s="6" t="str">
        <f>VLOOKUP(Q87,RPI!$C$6:$T$4758, 18, FALSE)</f>
        <v>0.5572907639</v>
      </c>
      <c r="V87">
        <v>0.49564883438023655</v>
      </c>
      <c r="W87">
        <v>0.49918418791559005</v>
      </c>
      <c r="X87">
        <v>0.5009141206953449</v>
      </c>
      <c r="Y87">
        <v>0.5026196021283895</v>
      </c>
      <c r="Z87" s="6" t="str">
        <f>vlookup(R87,RPI!$C$6:$T$4758,16,FALSE)</f>
        <v>0.5485066736</v>
      </c>
      <c r="AA87">
        <v>0.4692245532297394</v>
      </c>
      <c r="AB87">
        <v>0.4701509595144796</v>
      </c>
      <c r="AC87">
        <v>0.4710460800335063</v>
      </c>
      <c r="AD87">
        <v>0.47191147330282357</v>
      </c>
      <c r="AE87">
        <v>0.4727485960116187</v>
      </c>
      <c r="AF87">
        <v>0.47355881120477405</v>
      </c>
      <c r="AG87" t="str">
        <f t="shared" si="2"/>
        <v>1</v>
      </c>
      <c r="AH87" s="3" t="str">
        <f t="shared" si="3"/>
        <v>1</v>
      </c>
      <c r="AI87" t="str">
        <f t="shared" si="4"/>
        <v>0.008784090318</v>
      </c>
      <c r="AJ87" t="str">
        <f t="shared" si="5"/>
        <v>35</v>
      </c>
      <c r="AK87" s="6" t="str">
        <f t="shared" si="6"/>
        <v>0.5018323679</v>
      </c>
      <c r="AL87" t="str">
        <f t="shared" si="7"/>
        <v>0.01530326848</v>
      </c>
      <c r="AM87" t="str">
        <f t="shared" si="8"/>
        <v>1.744680851</v>
      </c>
      <c r="AN87" t="str">
        <f t="shared" si="9"/>
        <v>1.016014555</v>
      </c>
      <c r="AO87" s="6" t="str">
        <f>vlookup(Q87,RPI!$C$6:$T$4758,15,FALSE)</f>
        <v>0.5102040816</v>
      </c>
      <c r="AP87" s="8" t="str">
        <f>vlookup(Q87,RPI!$C$6:$T$4758,13,FALSE)</f>
        <v>  0.5841 </v>
      </c>
      <c r="AQ87" s="8" t="str">
        <f>vlookup(Q87,RPI!$C$6:$T$4758,14,FALSE)</f>
        <v>  0.5508 </v>
      </c>
      <c r="AR87" s="6" t="str">
        <f>vlookup(R87,RPI!$C$6:$T$4758,15,FALSE)</f>
        <v>0.6569343066</v>
      </c>
      <c r="AS87" s="8" t="str">
        <f>vlookup(R87,RPI!$C$6:$T$4758,13,FALSE)</f>
        <v>  0.5116 </v>
      </c>
      <c r="AT87" s="8" t="str">
        <f>vlookup(R87,RPI!$C$6:$T$4758,14,FALSE)</f>
        <v>  0.5138 </v>
      </c>
    </row>
    <row r="88" ht="12.75" customHeight="1">
      <c r="A88" s="4">
        <v>2002.0</v>
      </c>
      <c r="B88" s="4">
        <v>5044.0</v>
      </c>
      <c r="C88" s="5">
        <v>37336.0</v>
      </c>
      <c r="D88" s="4">
        <v>284.0</v>
      </c>
      <c r="E88" s="4" t="s">
        <v>219</v>
      </c>
      <c r="F88" s="4">
        <v>73.0</v>
      </c>
      <c r="G88" s="4" t="s">
        <v>47</v>
      </c>
      <c r="H88" s="4">
        <v>164.0</v>
      </c>
      <c r="I88" s="4" t="s">
        <v>145</v>
      </c>
      <c r="J88" s="4">
        <v>82.0</v>
      </c>
      <c r="K88" s="4" t="s">
        <v>108</v>
      </c>
      <c r="L88" s="4" t="s">
        <v>245</v>
      </c>
      <c r="M88" s="4">
        <v>1.0</v>
      </c>
      <c r="N88" s="4">
        <v>1.0</v>
      </c>
      <c r="O88" s="4">
        <v>0.0</v>
      </c>
      <c r="P88" s="4">
        <v>0.0</v>
      </c>
      <c r="Q88" t="str">
        <f t="shared" si="1"/>
        <v>UCLA2002</v>
      </c>
      <c r="R88" t="s">
        <v>146</v>
      </c>
      <c r="S88" t="str">
        <f>vlookup(Q88,RPI!$C$6:$T$4758,16,FALSE)</f>
        <v>0.5871452426</v>
      </c>
      <c r="T88" s="6" t="str">
        <f>VLOOKUP(Q88,RPI!$C$6:$T$4758, 17, FALSE)</f>
        <v>0.5929050465</v>
      </c>
      <c r="U88" s="6" t="str">
        <f>VLOOKUP(Q88,RPI!$C$6:$T$4758, 18, FALSE)</f>
        <v>0.5871452426</v>
      </c>
      <c r="V88">
        <v>0.5122416161217735</v>
      </c>
      <c r="W88">
        <v>0.5158571574435568</v>
      </c>
      <c r="X88">
        <v>0.5175941012688537</v>
      </c>
      <c r="Y88">
        <v>0.5192862620120988</v>
      </c>
      <c r="Z88" s="6" t="str">
        <f>vlookup(R88,RPI!$C$6:$T$4758,16,FALSE)</f>
        <v>0.5622001553</v>
      </c>
      <c r="AA88">
        <v>0.4816006078169896</v>
      </c>
      <c r="AB88">
        <v>0.4840406020332996</v>
      </c>
      <c r="AC88">
        <v>0.4863729494459489</v>
      </c>
      <c r="AD88">
        <v>0.4886046199918651</v>
      </c>
      <c r="AE88">
        <v>0.49074199459922146</v>
      </c>
      <c r="AF88">
        <v>0.49279092611937686</v>
      </c>
      <c r="AG88" t="str">
        <f t="shared" si="2"/>
        <v>0</v>
      </c>
      <c r="AH88" s="3" t="str">
        <f t="shared" si="3"/>
        <v>0</v>
      </c>
      <c r="AI88" t="str">
        <f t="shared" si="4"/>
        <v>0.02494508729</v>
      </c>
      <c r="AJ88" t="str">
        <f t="shared" si="5"/>
        <v>-9</v>
      </c>
      <c r="AK88" s="6" t="str">
        <f t="shared" si="6"/>
        <v>-0.1290426089</v>
      </c>
      <c r="AL88" t="str">
        <f t="shared" si="7"/>
        <v>0.04345826992</v>
      </c>
      <c r="AM88" t="str">
        <f t="shared" si="8"/>
        <v>0.8902439024</v>
      </c>
      <c r="AN88" t="str">
        <f t="shared" si="9"/>
        <v>1.044370474</v>
      </c>
      <c r="AO88" s="6" t="str">
        <f>vlookup(Q88,RPI!$C$6:$T$4758,15,FALSE)</f>
        <v>0.6102941176</v>
      </c>
      <c r="AP88" s="8" t="str">
        <f>vlookup(Q88,RPI!$C$6:$T$4758,13,FALSE)</f>
        <v>  0.5934 </v>
      </c>
      <c r="AQ88" s="8" t="str">
        <f>vlookup(Q88,RPI!$C$6:$T$4758,14,FALSE)</f>
        <v>  0.5515 </v>
      </c>
      <c r="AR88" s="6" t="str">
        <f>vlookup(R88,RPI!$C$6:$T$4758,15,FALSE)</f>
        <v>0.6397058824</v>
      </c>
      <c r="AS88" s="8" t="str">
        <f>vlookup(R88,RPI!$C$6:$T$4758,13,FALSE)</f>
        <v>  0.5359 </v>
      </c>
      <c r="AT88" s="8" t="str">
        <f>vlookup(R88,RPI!$C$6:$T$4758,14,FALSE)</f>
        <v>  0.5373 </v>
      </c>
    </row>
    <row r="89" ht="12.75" customHeight="1">
      <c r="A89" s="4">
        <v>2002.0</v>
      </c>
      <c r="B89" s="4">
        <v>5045.0</v>
      </c>
      <c r="C89" s="5">
        <v>37337.0</v>
      </c>
      <c r="D89" s="4">
        <v>56.0</v>
      </c>
      <c r="E89" s="4" t="s">
        <v>181</v>
      </c>
      <c r="F89" s="4">
        <v>71.0</v>
      </c>
      <c r="G89" s="4" t="s">
        <v>47</v>
      </c>
      <c r="H89" s="4">
        <v>227.0</v>
      </c>
      <c r="I89" s="4" t="s">
        <v>217</v>
      </c>
      <c r="J89" s="4">
        <v>59.0</v>
      </c>
      <c r="K89" s="4" t="s">
        <v>108</v>
      </c>
      <c r="L89" s="4" t="s">
        <v>247</v>
      </c>
      <c r="M89" s="4">
        <v>1.0</v>
      </c>
      <c r="N89" s="4">
        <v>1.0</v>
      </c>
      <c r="O89" s="4">
        <v>0.0</v>
      </c>
      <c r="P89" s="4">
        <v>0.0</v>
      </c>
      <c r="Q89" t="str">
        <f t="shared" si="1"/>
        <v>Connecticut2002</v>
      </c>
      <c r="R89" t="s">
        <v>218</v>
      </c>
      <c r="S89" t="str">
        <f>vlookup(Q89,RPI!$C$6:$T$4758,16,FALSE)</f>
        <v>0.6266805722</v>
      </c>
      <c r="T89" s="6" t="str">
        <f>VLOOKUP(Q89,RPI!$C$6:$T$4758, 17, FALSE)</f>
        <v>0.6281511605</v>
      </c>
      <c r="U89" s="6" t="str">
        <f>VLOOKUP(Q89,RPI!$C$6:$T$4758, 18, FALSE)</f>
        <v>0.6266805722</v>
      </c>
      <c r="V89">
        <v>0.5300929080514074</v>
      </c>
      <c r="W89">
        <v>0.533066094316021</v>
      </c>
      <c r="X89">
        <v>0.5344944440606815</v>
      </c>
      <c r="Y89">
        <v>0.5358859671084262</v>
      </c>
      <c r="Z89" s="6" t="str">
        <f>vlookup(R89,RPI!$C$6:$T$4758,16,FALSE)</f>
        <v>0.580307677</v>
      </c>
      <c r="AA89">
        <v>0.48093279189354665</v>
      </c>
      <c r="AB89">
        <v>0.4809807121542329</v>
      </c>
      <c r="AC89">
        <v>0.4810271270664158</v>
      </c>
      <c r="AD89">
        <v>0.4810721064658509</v>
      </c>
      <c r="AE89">
        <v>0.4811157159343387</v>
      </c>
      <c r="AF89">
        <v>0.4811580171187719</v>
      </c>
      <c r="AG89" t="str">
        <f t="shared" si="2"/>
        <v>1</v>
      </c>
      <c r="AH89" s="3" t="str">
        <f t="shared" si="3"/>
        <v>1</v>
      </c>
      <c r="AI89" t="str">
        <f t="shared" si="4"/>
        <v>0.04637289526</v>
      </c>
      <c r="AJ89" t="str">
        <f t="shared" si="5"/>
        <v>12</v>
      </c>
      <c r="AK89" s="6" t="str">
        <f t="shared" si="6"/>
        <v>0.1720568118</v>
      </c>
      <c r="AL89" t="str">
        <f t="shared" si="7"/>
        <v>0.08078888542</v>
      </c>
      <c r="AM89" t="str">
        <f t="shared" si="8"/>
        <v>1.203389831</v>
      </c>
      <c r="AN89" t="str">
        <f t="shared" si="9"/>
        <v>1.079910877</v>
      </c>
      <c r="AO89" s="6" t="str">
        <f>vlookup(Q89,RPI!$C$6:$T$4758,15,FALSE)</f>
        <v>0.7941176471</v>
      </c>
      <c r="AP89" s="8" t="str">
        <f>vlookup(Q89,RPI!$C$6:$T$4758,13,FALSE)</f>
        <v>  0.5803 </v>
      </c>
      <c r="AQ89" s="8" t="str">
        <f>vlookup(Q89,RPI!$C$6:$T$4758,14,FALSE)</f>
        <v>  0.5520 </v>
      </c>
      <c r="AR89" s="6" t="str">
        <f>vlookup(R89,RPI!$C$6:$T$4758,15,FALSE)</f>
        <v>0.8299319728</v>
      </c>
      <c r="AS89" s="8" t="str">
        <f>vlookup(R89,RPI!$C$6:$T$4758,13,FALSE)</f>
        <v>  0.4890 </v>
      </c>
      <c r="AT89" s="8" t="str">
        <f>vlookup(R89,RPI!$C$6:$T$4758,14,FALSE)</f>
        <v>  0.5133 </v>
      </c>
    </row>
    <row r="90" ht="12.75" customHeight="1">
      <c r="A90" s="4">
        <v>2002.0</v>
      </c>
      <c r="B90" s="4">
        <v>5046.0</v>
      </c>
      <c r="C90" s="5">
        <v>37337.0</v>
      </c>
      <c r="D90" s="4">
        <v>128.0</v>
      </c>
      <c r="E90" s="4" t="s">
        <v>131</v>
      </c>
      <c r="F90" s="4">
        <v>73.0</v>
      </c>
      <c r="G90" s="4" t="s">
        <v>47</v>
      </c>
      <c r="H90" s="4">
        <v>115.0</v>
      </c>
      <c r="I90" s="4" t="s">
        <v>193</v>
      </c>
      <c r="J90" s="4">
        <v>69.0</v>
      </c>
      <c r="K90" s="4" t="s">
        <v>108</v>
      </c>
      <c r="L90" s="4" t="s">
        <v>248</v>
      </c>
      <c r="M90" s="4">
        <v>1.0</v>
      </c>
      <c r="N90" s="4">
        <v>1.0</v>
      </c>
      <c r="O90" s="4">
        <v>0.0</v>
      </c>
      <c r="P90" s="4">
        <v>0.0</v>
      </c>
      <c r="Q90" t="str">
        <f t="shared" si="1"/>
        <v>Kansas2002</v>
      </c>
      <c r="R90" t="s">
        <v>249</v>
      </c>
      <c r="S90" t="str">
        <f>vlookup(Q90,RPI!$C$6:$T$4758,16,FALSE)</f>
        <v>0.670934591</v>
      </c>
      <c r="T90" s="6" t="str">
        <f>VLOOKUP(Q90,RPI!$C$6:$T$4758, 17, FALSE)</f>
        <v>0.6685040355</v>
      </c>
      <c r="U90" s="6" t="str">
        <f>VLOOKUP(Q90,RPI!$C$6:$T$4758, 18, FALSE)</f>
        <v>0.670934591</v>
      </c>
      <c r="V90">
        <v>0.5697176277058795</v>
      </c>
      <c r="W90">
        <v>0.5701834980448468</v>
      </c>
      <c r="X90">
        <v>0.5704124324194347</v>
      </c>
      <c r="Y90">
        <v>0.5706387603305549</v>
      </c>
      <c r="Z90" s="6" t="str">
        <f>vlookup(R90,RPI!$C$6:$T$4758,16,FALSE)</f>
        <v>0.6213393623</v>
      </c>
      <c r="AA90">
        <v>0.5301628917455673</v>
      </c>
      <c r="AB90">
        <v>0.5317253917455673</v>
      </c>
      <c r="AC90">
        <v>0.5332163268600711</v>
      </c>
      <c r="AD90">
        <v>0.5346405036858659</v>
      </c>
      <c r="AE90">
        <v>0.5360023078039615</v>
      </c>
      <c r="AF90">
        <v>0.5373057488884245</v>
      </c>
      <c r="AG90" t="str">
        <f t="shared" si="2"/>
        <v>1</v>
      </c>
      <c r="AH90" s="3" t="str">
        <f t="shared" si="3"/>
        <v>1</v>
      </c>
      <c r="AI90" t="str">
        <f t="shared" si="4"/>
        <v>0.04959522869</v>
      </c>
      <c r="AJ90" t="str">
        <f t="shared" si="5"/>
        <v>4</v>
      </c>
      <c r="AK90" s="6" t="str">
        <f t="shared" si="6"/>
        <v>0.05735227062</v>
      </c>
      <c r="AL90" t="str">
        <f t="shared" si="7"/>
        <v>0.08640269765</v>
      </c>
      <c r="AM90" t="str">
        <f t="shared" si="8"/>
        <v>1.057971014</v>
      </c>
      <c r="AN90" t="str">
        <f t="shared" si="9"/>
        <v>1.079819873</v>
      </c>
      <c r="AO90" s="6" t="str">
        <f>vlookup(Q90,RPI!$C$6:$T$4758,15,FALSE)</f>
        <v>0.9097222222</v>
      </c>
      <c r="AP90" s="8" t="str">
        <f>vlookup(Q90,RPI!$C$6:$T$4758,13,FALSE)</f>
        <v>  0.6129 </v>
      </c>
      <c r="AQ90" s="8" t="str">
        <f>vlookup(Q90,RPI!$C$6:$T$4758,14,FALSE)</f>
        <v>  0.5483 </v>
      </c>
      <c r="AR90" s="6" t="str">
        <f>vlookup(R90,RPI!$C$6:$T$4758,15,FALSE)</f>
        <v>0.7647058824</v>
      </c>
      <c r="AS90" s="8" t="str">
        <f>vlookup(R90,RPI!$C$6:$T$4758,13,FALSE)</f>
        <v>  0.5904 </v>
      </c>
      <c r="AT90" s="8" t="str">
        <f>vlookup(R90,RPI!$C$6:$T$4758,14,FALSE)</f>
        <v>  0.5399 </v>
      </c>
    </row>
    <row r="91" ht="12.75" customHeight="1">
      <c r="A91" s="4">
        <v>2002.0</v>
      </c>
      <c r="B91" s="4">
        <v>5047.0</v>
      </c>
      <c r="C91" s="5">
        <v>37337.0</v>
      </c>
      <c r="D91" s="4">
        <v>151.0</v>
      </c>
      <c r="E91" s="4" t="s">
        <v>197</v>
      </c>
      <c r="F91" s="4">
        <v>78.0</v>
      </c>
      <c r="G91" s="4" t="s">
        <v>47</v>
      </c>
      <c r="H91" s="4">
        <v>131.0</v>
      </c>
      <c r="I91" s="4" t="s">
        <v>135</v>
      </c>
      <c r="J91" s="4">
        <v>68.0</v>
      </c>
      <c r="K91" s="4" t="s">
        <v>108</v>
      </c>
      <c r="L91" s="4" t="s">
        <v>247</v>
      </c>
      <c r="M91" s="4">
        <v>1.0</v>
      </c>
      <c r="N91" s="4">
        <v>1.0</v>
      </c>
      <c r="O91" s="4">
        <v>0.0</v>
      </c>
      <c r="P91" s="4">
        <v>0.0</v>
      </c>
      <c r="Q91" t="str">
        <f t="shared" si="1"/>
        <v>Maryland2002</v>
      </c>
      <c r="R91" t="s">
        <v>250</v>
      </c>
      <c r="S91" t="str">
        <f>vlookup(Q91,RPI!$C$6:$T$4758,16,FALSE)</f>
        <v>0.6568926405</v>
      </c>
      <c r="T91" s="6" t="str">
        <f>VLOOKUP(Q91,RPI!$C$6:$T$4758, 17, FALSE)</f>
        <v>0.654328538</v>
      </c>
      <c r="U91" s="6" t="str">
        <f>VLOOKUP(Q91,RPI!$C$6:$T$4758, 18, FALSE)</f>
        <v>0.6568926405</v>
      </c>
      <c r="V91">
        <v>0.5499067692732325</v>
      </c>
      <c r="W91">
        <v>0.5533481458238527</v>
      </c>
      <c r="X91">
        <v>0.5549695636217411</v>
      </c>
      <c r="Y91">
        <v>0.5565297958423507</v>
      </c>
      <c r="Z91" s="6" t="str">
        <f>vlookup(R91,RPI!$C$6:$T$4758,16,FALSE)</f>
        <v>0.6115744734</v>
      </c>
      <c r="AA91">
        <v>0.5311024599953702</v>
      </c>
      <c r="AB91">
        <v>0.5329915187418214</v>
      </c>
      <c r="AC91">
        <v>0.5348264940067791</v>
      </c>
      <c r="AD91">
        <v>0.5366096756150646</v>
      </c>
      <c r="AE91">
        <v>0.5383432259261016</v>
      </c>
      <c r="AF91">
        <v>0.5400291885815415</v>
      </c>
      <c r="AG91" t="str">
        <f t="shared" si="2"/>
        <v>1</v>
      </c>
      <c r="AH91" s="3" t="str">
        <f t="shared" si="3"/>
        <v>1</v>
      </c>
      <c r="AI91" t="str">
        <f t="shared" si="4"/>
        <v>0.04531816718</v>
      </c>
      <c r="AJ91" t="str">
        <f t="shared" si="5"/>
        <v>10</v>
      </c>
      <c r="AK91" s="6" t="str">
        <f t="shared" si="6"/>
        <v>0.1433806765</v>
      </c>
      <c r="AL91" t="str">
        <f t="shared" si="7"/>
        <v>0.07895138303</v>
      </c>
      <c r="AM91" t="str">
        <f t="shared" si="8"/>
        <v>1.147058824</v>
      </c>
      <c r="AN91" t="str">
        <f t="shared" si="9"/>
        <v>1.074100815</v>
      </c>
      <c r="AO91" s="6" t="str">
        <f>vlookup(Q91,RPI!$C$6:$T$4758,15,FALSE)</f>
        <v>0.8769230769</v>
      </c>
      <c r="AP91" s="8" t="str">
        <f>vlookup(Q91,RPI!$C$6:$T$4758,13,FALSE)</f>
        <v>  0.6018 </v>
      </c>
      <c r="AQ91" s="8" t="str">
        <f>vlookup(Q91,RPI!$C$6:$T$4758,14,FALSE)</f>
        <v>  0.5470 </v>
      </c>
      <c r="AR91" s="6" t="str">
        <f>vlookup(R91,RPI!$C$6:$T$4758,15,FALSE)</f>
        <v>0.6587301587</v>
      </c>
      <c r="AS91" s="8" t="str">
        <f>vlookup(R91,RPI!$C$6:$T$4758,13,FALSE)</f>
        <v>  0.6134 </v>
      </c>
      <c r="AT91" s="8" t="str">
        <f>vlookup(R91,RPI!$C$6:$T$4758,14,FALSE)</f>
        <v>  0.5608 </v>
      </c>
    </row>
    <row r="92" ht="12.75" customHeight="1">
      <c r="A92" s="4">
        <v>2002.0</v>
      </c>
      <c r="B92" s="4">
        <v>5048.0</v>
      </c>
      <c r="C92" s="5">
        <v>37337.0</v>
      </c>
      <c r="D92" s="4">
        <v>205.0</v>
      </c>
      <c r="E92" s="4" t="s">
        <v>156</v>
      </c>
      <c r="F92" s="4">
        <v>72.0</v>
      </c>
      <c r="G92" s="4" t="s">
        <v>47</v>
      </c>
      <c r="H92" s="4">
        <v>268.0</v>
      </c>
      <c r="I92" s="4" t="s">
        <v>213</v>
      </c>
      <c r="J92" s="4">
        <v>70.0</v>
      </c>
      <c r="K92" s="4" t="s">
        <v>108</v>
      </c>
      <c r="L92" s="4" t="s">
        <v>248</v>
      </c>
      <c r="M92" s="4">
        <v>1.0</v>
      </c>
      <c r="N92" s="4">
        <v>1.0</v>
      </c>
      <c r="O92" s="4">
        <v>0.0</v>
      </c>
      <c r="P92" s="4">
        <v>0.0</v>
      </c>
      <c r="Q92" t="str">
        <f t="shared" si="1"/>
        <v>Oregon2002</v>
      </c>
      <c r="R92" t="s">
        <v>234</v>
      </c>
      <c r="S92" t="str">
        <f>vlookup(Q92,RPI!$C$6:$T$4758,16,FALSE)</f>
        <v>0.593036811</v>
      </c>
      <c r="T92" s="6" t="str">
        <f>VLOOKUP(Q92,RPI!$C$6:$T$4758, 17, FALSE)</f>
        <v>0.5856921782</v>
      </c>
      <c r="U92" s="6" t="str">
        <f>VLOOKUP(Q92,RPI!$C$6:$T$4758, 18, FALSE)</f>
        <v>0.593036811</v>
      </c>
      <c r="V92">
        <v>0.49090051154295605</v>
      </c>
      <c r="W92">
        <v>0.49513228237628937</v>
      </c>
      <c r="X92">
        <v>0.4970558145732591</v>
      </c>
      <c r="Y92">
        <v>0.49886619781746583</v>
      </c>
      <c r="Z92" s="6" t="str">
        <f>vlookup(R92,RPI!$C$6:$T$4758,16,FALSE)</f>
        <v>0.5956047418</v>
      </c>
      <c r="AA92">
        <v>0.525343303879102</v>
      </c>
      <c r="AB92">
        <v>0.5265423446464882</v>
      </c>
      <c r="AC92">
        <v>0.527737080061029</v>
      </c>
      <c r="AD92">
        <v>0.5289275332697831</v>
      </c>
      <c r="AE92">
        <v>0.5301137272541766</v>
      </c>
      <c r="AF92">
        <v>0.531295684831483</v>
      </c>
      <c r="AG92" t="str">
        <f t="shared" si="2"/>
        <v>0</v>
      </c>
      <c r="AH92" s="3" t="str">
        <f t="shared" si="3"/>
        <v>0</v>
      </c>
      <c r="AI92" t="str">
        <f t="shared" si="4"/>
        <v>-0.00256793081</v>
      </c>
      <c r="AJ92" t="str">
        <f t="shared" si="5"/>
        <v>2</v>
      </c>
      <c r="AK92" s="6" t="str">
        <f t="shared" si="6"/>
        <v>0.02867613531</v>
      </c>
      <c r="AL92" t="str">
        <f t="shared" si="7"/>
        <v>-0.004473739817</v>
      </c>
      <c r="AM92" t="str">
        <f t="shared" si="8"/>
        <v>1.028571429</v>
      </c>
      <c r="AN92" t="str">
        <f t="shared" si="9"/>
        <v>0.995688532</v>
      </c>
      <c r="AO92" s="6" t="str">
        <f>vlookup(Q92,RPI!$C$6:$T$4758,15,FALSE)</f>
        <v>0.7627118644</v>
      </c>
      <c r="AP92" s="8" t="str">
        <f>vlookup(Q92,RPI!$C$6:$T$4758,13,FALSE)</f>
        <v>  0.5394 </v>
      </c>
      <c r="AQ92" s="8" t="str">
        <f>vlookup(Q92,RPI!$C$6:$T$4758,14,FALSE)</f>
        <v>  0.5307 </v>
      </c>
      <c r="AR92" s="6" t="str">
        <f>vlookup(R92,RPI!$C$6:$T$4758,15,FALSE)</f>
        <v>0.614379085</v>
      </c>
      <c r="AS92" s="8" t="str">
        <f>vlookup(R92,RPI!$C$6:$T$4758,13,FALSE)</f>
        <v>  0.6140 </v>
      </c>
      <c r="AT92" s="8" t="str">
        <f>vlookup(R92,RPI!$C$6:$T$4758,14,FALSE)</f>
        <v>  0.5400 </v>
      </c>
    </row>
    <row r="93" ht="12.75" customHeight="1">
      <c r="A93" s="4">
        <v>2002.0</v>
      </c>
      <c r="B93" s="4">
        <v>5049.0</v>
      </c>
      <c r="C93" s="5">
        <v>37337.0</v>
      </c>
      <c r="D93" s="4">
        <v>264.0</v>
      </c>
      <c r="E93" s="4" t="s">
        <v>79</v>
      </c>
      <c r="F93" s="4">
        <v>63.0</v>
      </c>
      <c r="G93" s="4" t="s">
        <v>47</v>
      </c>
      <c r="H93" s="4">
        <v>302.0</v>
      </c>
      <c r="I93" s="4" t="s">
        <v>168</v>
      </c>
      <c r="J93" s="4">
        <v>57.0</v>
      </c>
      <c r="K93" s="4" t="s">
        <v>49</v>
      </c>
      <c r="L93" s="4" t="s">
        <v>50</v>
      </c>
      <c r="M93" s="4">
        <v>1.0</v>
      </c>
      <c r="N93" s="4">
        <v>0.0</v>
      </c>
      <c r="O93" s="4">
        <v>0.0</v>
      </c>
      <c r="P93" s="4">
        <v>0.0</v>
      </c>
      <c r="Q93" t="str">
        <f t="shared" si="1"/>
        <v>Temple2002</v>
      </c>
      <c r="R93" t="s">
        <v>251</v>
      </c>
      <c r="S93" t="str">
        <f>vlookup(Q93,RPI!$C$6:$T$4758,16,FALSE)</f>
        <v>0.5409535343</v>
      </c>
      <c r="T93" s="6" t="str">
        <f>VLOOKUP(Q93,RPI!$C$6:$T$4758, 17, FALSE)</f>
        <v>0.546189805</v>
      </c>
      <c r="U93" s="6" t="str">
        <f>VLOOKUP(Q93,RPI!$C$6:$T$4758, 18, FALSE)</f>
        <v>0.5409535343</v>
      </c>
      <c r="V93">
        <v>0.4825360258721342</v>
      </c>
      <c r="W93">
        <v>0.48519629189873686</v>
      </c>
      <c r="X93">
        <v>0.4864873033528234</v>
      </c>
      <c r="Y93">
        <v>0.4877532466233355</v>
      </c>
      <c r="Z93" s="6" t="str">
        <f>vlookup(R93,RPI!$C$6:$T$4758,16,FALSE)</f>
        <v>0.5641829601</v>
      </c>
      <c r="AA93">
        <v>0.48946340878804523</v>
      </c>
      <c r="AB93">
        <v>0.49333275764094675</v>
      </c>
      <c r="AC93">
        <v>0.4969888352972316</v>
      </c>
      <c r="AD93">
        <v>0.5004488015083517</v>
      </c>
      <c r="AE93">
        <v>0.5037280232159059</v>
      </c>
      <c r="AF93">
        <v>0.5068403027274392</v>
      </c>
      <c r="AG93" t="str">
        <f t="shared" si="2"/>
        <v>0</v>
      </c>
      <c r="AH93" s="3" t="str">
        <f t="shared" si="3"/>
        <v>0</v>
      </c>
      <c r="AI93" t="str">
        <f t="shared" si="4"/>
        <v>-0.02322942578</v>
      </c>
      <c r="AJ93" t="str">
        <f t="shared" si="5"/>
        <v>6</v>
      </c>
      <c r="AK93" s="6" t="str">
        <f t="shared" si="6"/>
        <v>0.08602840592</v>
      </c>
      <c r="AL93" t="str">
        <f t="shared" si="7"/>
        <v>-0.04046931742</v>
      </c>
      <c r="AM93" t="str">
        <f t="shared" si="8"/>
        <v>1.105263158</v>
      </c>
      <c r="AN93" t="str">
        <f t="shared" si="9"/>
        <v>0.9588264315</v>
      </c>
      <c r="AO93" s="6" t="str">
        <f>vlookup(Q93,RPI!$C$6:$T$4758,15,FALSE)</f>
        <v>0.4962962963</v>
      </c>
      <c r="AP93" s="8" t="str">
        <f>vlookup(Q93,RPI!$C$6:$T$4758,13,FALSE)</f>
        <v>  0.5596 </v>
      </c>
      <c r="AQ93" s="8" t="str">
        <f>vlookup(Q93,RPI!$C$6:$T$4758,14,FALSE)</f>
        <v>  0.5482 </v>
      </c>
      <c r="AR93" s="6" t="str">
        <f>vlookup(R93,RPI!$C$6:$T$4758,15,FALSE)</f>
        <v>0.5384615385</v>
      </c>
      <c r="AS93" s="8" t="str">
        <f>vlookup(R93,RPI!$C$6:$T$4758,13,FALSE)</f>
        <v>  0.5967 </v>
      </c>
      <c r="AT93" s="8" t="str">
        <f>vlookup(R93,RPI!$C$6:$T$4758,14,FALSE)</f>
        <v>  0.5249 </v>
      </c>
    </row>
    <row r="94" ht="12.75" customHeight="1">
      <c r="A94" s="4">
        <v>2002.0</v>
      </c>
      <c r="B94" s="4">
        <v>5050.0</v>
      </c>
      <c r="C94" s="5">
        <v>37338.0</v>
      </c>
      <c r="D94" s="4">
        <v>117.0</v>
      </c>
      <c r="E94" s="4" t="s">
        <v>127</v>
      </c>
      <c r="F94" s="4">
        <v>81.0</v>
      </c>
      <c r="G94" s="4" t="s">
        <v>47</v>
      </c>
      <c r="H94" s="4">
        <v>130.0</v>
      </c>
      <c r="I94" s="4" t="s">
        <v>154</v>
      </c>
      <c r="J94" s="4">
        <v>69.0</v>
      </c>
      <c r="K94" s="4" t="s">
        <v>108</v>
      </c>
      <c r="L94" s="4" t="s">
        <v>243</v>
      </c>
      <c r="M94" s="4">
        <v>1.0</v>
      </c>
      <c r="N94" s="4">
        <v>1.0</v>
      </c>
      <c r="O94" s="4">
        <v>0.0</v>
      </c>
      <c r="P94" s="4">
        <v>0.0</v>
      </c>
      <c r="Q94" t="str">
        <f t="shared" si="1"/>
        <v>Indiana2002</v>
      </c>
      <c r="R94" t="s">
        <v>155</v>
      </c>
      <c r="S94" t="str">
        <f>vlookup(Q94,RPI!$C$6:$T$4758,16,FALSE)</f>
        <v>0.6115392081</v>
      </c>
      <c r="T94" s="6" t="str">
        <f>VLOOKUP(Q94,RPI!$C$6:$T$4758, 17, FALSE)</f>
        <v>0.6050998141</v>
      </c>
      <c r="U94" s="6" t="str">
        <f>VLOOKUP(Q94,RPI!$C$6:$T$4758, 18, FALSE)</f>
        <v>0.6115392081</v>
      </c>
      <c r="V94">
        <v>0.5343953467828712</v>
      </c>
      <c r="W94">
        <v>0.5352356656941457</v>
      </c>
      <c r="X94">
        <v>0.5356336683034897</v>
      </c>
      <c r="Y94">
        <v>0.5360179203428371</v>
      </c>
      <c r="Z94" s="6" t="str">
        <f>vlookup(R94,RPI!$C$6:$T$4758,16,FALSE)</f>
        <v>0.6065890262</v>
      </c>
      <c r="AA94">
        <v>0.5077342758758352</v>
      </c>
      <c r="AB94">
        <v>0.507081359516095</v>
      </c>
      <c r="AC94">
        <v>0.5064355529533757</v>
      </c>
      <c r="AD94">
        <v>0.5057967406855594</v>
      </c>
      <c r="AE94">
        <v>0.5051648096989044</v>
      </c>
      <c r="AF94">
        <v>0.5045396494013923</v>
      </c>
      <c r="AG94" t="str">
        <f t="shared" si="2"/>
        <v>1</v>
      </c>
      <c r="AH94" s="3" t="str">
        <f t="shared" si="3"/>
        <v>1</v>
      </c>
      <c r="AI94" t="str">
        <f t="shared" si="4"/>
        <v>0.004950181877</v>
      </c>
      <c r="AJ94" t="str">
        <f t="shared" si="5"/>
        <v>12</v>
      </c>
      <c r="AK94" s="6" t="str">
        <f t="shared" si="6"/>
        <v>0.1720568118</v>
      </c>
      <c r="AL94" t="str">
        <f t="shared" si="7"/>
        <v>0.008623996286</v>
      </c>
      <c r="AM94" t="str">
        <f t="shared" si="8"/>
        <v>1.173913043</v>
      </c>
      <c r="AN94" t="str">
        <f t="shared" si="9"/>
        <v>1.008160685</v>
      </c>
      <c r="AO94" s="6" t="str">
        <f>vlookup(Q94,RPI!$C$6:$T$4758,15,FALSE)</f>
        <v>0.6590909091</v>
      </c>
      <c r="AP94" s="8" t="str">
        <f>vlookup(Q94,RPI!$C$6:$T$4758,13,FALSE)</f>
        <v>  0.6175 </v>
      </c>
      <c r="AQ94" s="8" t="str">
        <f>vlookup(Q94,RPI!$C$6:$T$4758,14,FALSE)</f>
        <v>  0.5520 </v>
      </c>
      <c r="AR94" s="6" t="str">
        <f>vlookup(R94,RPI!$C$6:$T$4758,15,FALSE)</f>
        <v>0.8724832215</v>
      </c>
      <c r="AS94" s="8" t="str">
        <f>vlookup(R94,RPI!$C$6:$T$4758,13,FALSE)</f>
        <v>  0.5222 </v>
      </c>
      <c r="AT94" s="8" t="str">
        <f>vlookup(R94,RPI!$C$6:$T$4758,14,FALSE)</f>
        <v>  0.5095 </v>
      </c>
    </row>
    <row r="95" ht="12.75" customHeight="1">
      <c r="A95" s="4">
        <v>2002.0</v>
      </c>
      <c r="B95" s="4">
        <v>5051.0</v>
      </c>
      <c r="C95" s="5">
        <v>37338.0</v>
      </c>
      <c r="D95" s="4">
        <v>155.0</v>
      </c>
      <c r="E95" s="4" t="s">
        <v>141</v>
      </c>
      <c r="F95" s="4">
        <v>79.0</v>
      </c>
      <c r="G95" s="4" t="s">
        <v>47</v>
      </c>
      <c r="H95" s="4">
        <v>267.0</v>
      </c>
      <c r="I95" s="4" t="s">
        <v>97</v>
      </c>
      <c r="J95" s="4">
        <v>73.0</v>
      </c>
      <c r="K95" s="4" t="s">
        <v>49</v>
      </c>
      <c r="L95" s="4" t="s">
        <v>50</v>
      </c>
      <c r="M95" s="4">
        <v>1.0</v>
      </c>
      <c r="N95" s="4">
        <v>0.0</v>
      </c>
      <c r="O95" s="4">
        <v>0.0</v>
      </c>
      <c r="P95" s="4">
        <v>0.0</v>
      </c>
      <c r="Q95" t="str">
        <f t="shared" si="1"/>
        <v>Memphis2002</v>
      </c>
      <c r="R95" t="s">
        <v>185</v>
      </c>
      <c r="S95" t="str">
        <f>vlookup(Q95,RPI!$C$6:$T$4758,16,FALSE)</f>
        <v>0.5521120578</v>
      </c>
      <c r="T95" s="6" t="str">
        <f>VLOOKUP(Q95,RPI!$C$6:$T$4758, 17, FALSE)</f>
        <v>0.5571901828</v>
      </c>
      <c r="U95" s="6" t="str">
        <f>VLOOKUP(Q95,RPI!$C$6:$T$4758, 18, FALSE)</f>
        <v>0.5521120578</v>
      </c>
      <c r="V95">
        <v>0.46228727018370214</v>
      </c>
      <c r="W95">
        <v>0.4673857135313183</v>
      </c>
      <c r="X95">
        <v>0.46978142368097375</v>
      </c>
      <c r="Y95">
        <v>0.47208284827912217</v>
      </c>
      <c r="Z95" s="6" t="str">
        <f>vlookup(R95,RPI!$C$6:$T$4758,16,FALSE)</f>
        <v>0.5399989208</v>
      </c>
      <c r="AA95">
        <v>0.4347143679857254</v>
      </c>
      <c r="AB95">
        <v>0.43451673952722736</v>
      </c>
      <c r="AC95">
        <v>0.4343237429857254</v>
      </c>
      <c r="AD95">
        <v>0.43413521740657485</v>
      </c>
      <c r="AE95">
        <v>0.43395100920709945</v>
      </c>
      <c r="AF95">
        <v>0.43377097175931034</v>
      </c>
      <c r="AG95" t="str">
        <f t="shared" si="2"/>
        <v>1</v>
      </c>
      <c r="AH95" s="3" t="str">
        <f t="shared" si="3"/>
        <v>1</v>
      </c>
      <c r="AI95" t="str">
        <f t="shared" si="4"/>
        <v>0.01211313697</v>
      </c>
      <c r="AJ95" t="str">
        <f t="shared" si="5"/>
        <v>6</v>
      </c>
      <c r="AK95" s="6" t="str">
        <f t="shared" si="6"/>
        <v>0.08602840592</v>
      </c>
      <c r="AL95" t="str">
        <f t="shared" si="7"/>
        <v>0.02110299194</v>
      </c>
      <c r="AM95" t="str">
        <f t="shared" si="8"/>
        <v>1.082191781</v>
      </c>
      <c r="AN95" t="str">
        <f t="shared" si="9"/>
        <v>1.02243178</v>
      </c>
      <c r="AO95" s="6" t="str">
        <f>vlookup(Q95,RPI!$C$6:$T$4758,15,FALSE)</f>
        <v>0.6796875</v>
      </c>
      <c r="AP95" s="8" t="str">
        <f>vlookup(Q95,RPI!$C$6:$T$4758,13,FALSE)</f>
        <v>  0.4972 </v>
      </c>
      <c r="AQ95" s="8" t="str">
        <f>vlookup(Q95,RPI!$C$6:$T$4758,14,FALSE)</f>
        <v>  0.5343 </v>
      </c>
      <c r="AR95" s="6" t="str">
        <f>vlookup(R95,RPI!$C$6:$T$4758,15,FALSE)</f>
        <v>0.8211382114</v>
      </c>
      <c r="AS95" s="8" t="str">
        <f>vlookup(R95,RPI!$C$6:$T$4758,13,FALSE)</f>
        <v>  0.4220 </v>
      </c>
      <c r="AT95" s="8" t="str">
        <f>vlookup(R95,RPI!$C$6:$T$4758,14,FALSE)</f>
        <v>  0.4948 </v>
      </c>
    </row>
    <row r="96" ht="12.75" customHeight="1">
      <c r="A96" s="4">
        <v>2002.0</v>
      </c>
      <c r="B96" s="4">
        <v>5052.0</v>
      </c>
      <c r="C96" s="5">
        <v>37338.0</v>
      </c>
      <c r="D96" s="4">
        <v>201.0</v>
      </c>
      <c r="E96" s="4" t="s">
        <v>206</v>
      </c>
      <c r="F96" s="4">
        <v>81.0</v>
      </c>
      <c r="G96" s="4" t="s">
        <v>47</v>
      </c>
      <c r="H96" s="4">
        <v>164.0</v>
      </c>
      <c r="I96" s="4" t="s">
        <v>145</v>
      </c>
      <c r="J96" s="4">
        <v>75.0</v>
      </c>
      <c r="K96" s="4" t="s">
        <v>108</v>
      </c>
      <c r="L96" s="4" t="s">
        <v>245</v>
      </c>
      <c r="M96" s="4">
        <v>1.0</v>
      </c>
      <c r="N96" s="4">
        <v>1.0</v>
      </c>
      <c r="O96" s="4">
        <v>0.0</v>
      </c>
      <c r="P96" s="4">
        <v>0.0</v>
      </c>
      <c r="Q96" t="str">
        <f t="shared" si="1"/>
        <v>Oklahoma2002</v>
      </c>
      <c r="R96" t="s">
        <v>146</v>
      </c>
      <c r="S96" t="str">
        <f>vlookup(Q96,RPI!$C$6:$T$4758,16,FALSE)</f>
        <v>0.6598259172</v>
      </c>
      <c r="T96" s="6" t="str">
        <f>VLOOKUP(Q96,RPI!$C$6:$T$4758, 17, FALSE)</f>
        <v>0.6508236667</v>
      </c>
      <c r="U96" s="6" t="str">
        <f>VLOOKUP(Q96,RPI!$C$6:$T$4758, 18, FALSE)</f>
        <v>0.6598259172</v>
      </c>
      <c r="V96">
        <v>0.542305032171092</v>
      </c>
      <c r="W96">
        <v>0.5453737829562255</v>
      </c>
      <c r="X96">
        <v>0.5468001427525648</v>
      </c>
      <c r="Y96">
        <v>0.5481610962795833</v>
      </c>
      <c r="Z96" s="6" t="str">
        <f>vlookup(R96,RPI!$C$6:$T$4758,16,FALSE)</f>
        <v>0.5622001553</v>
      </c>
      <c r="AA96">
        <v>0.4816006078169896</v>
      </c>
      <c r="AB96">
        <v>0.4840406020332996</v>
      </c>
      <c r="AC96">
        <v>0.4863729494459489</v>
      </c>
      <c r="AD96">
        <v>0.4886046199918651</v>
      </c>
      <c r="AE96">
        <v>0.49074199459922146</v>
      </c>
      <c r="AF96">
        <v>0.49279092611937686</v>
      </c>
      <c r="AG96" t="str">
        <f t="shared" si="2"/>
        <v>1</v>
      </c>
      <c r="AH96" s="3" t="str">
        <f t="shared" si="3"/>
        <v>1</v>
      </c>
      <c r="AI96" t="str">
        <f t="shared" si="4"/>
        <v>0.09762576192</v>
      </c>
      <c r="AJ96" t="str">
        <f t="shared" si="5"/>
        <v>6</v>
      </c>
      <c r="AK96" s="6" t="str">
        <f t="shared" si="6"/>
        <v>0.08602840592</v>
      </c>
      <c r="AL96" t="str">
        <f t="shared" si="7"/>
        <v>0.1700794494</v>
      </c>
      <c r="AM96" t="str">
        <f t="shared" si="8"/>
        <v>1.08</v>
      </c>
      <c r="AN96" t="str">
        <f t="shared" si="9"/>
        <v>1.173649475</v>
      </c>
      <c r="AO96" s="6" t="str">
        <f>vlookup(Q96,RPI!$C$6:$T$4758,15,FALSE)</f>
        <v>0.9069767442</v>
      </c>
      <c r="AP96" s="8" t="str">
        <f>vlookup(Q96,RPI!$C$6:$T$4758,13,FALSE)</f>
        <v>  0.5979 </v>
      </c>
      <c r="AQ96" s="8" t="str">
        <f>vlookup(Q96,RPI!$C$6:$T$4758,14,FALSE)</f>
        <v>  0.5365 </v>
      </c>
      <c r="AR96" s="6" t="str">
        <f>vlookup(R96,RPI!$C$6:$T$4758,15,FALSE)</f>
        <v>0.6397058824</v>
      </c>
      <c r="AS96" s="8" t="str">
        <f>vlookup(R96,RPI!$C$6:$T$4758,13,FALSE)</f>
        <v>  0.5359 </v>
      </c>
      <c r="AT96" s="8" t="str">
        <f>vlookup(R96,RPI!$C$6:$T$4758,14,FALSE)</f>
        <v>  0.5373 </v>
      </c>
    </row>
    <row r="97" ht="12.75" customHeight="1">
      <c r="A97" s="4">
        <v>2002.0</v>
      </c>
      <c r="B97" s="4">
        <v>5053.0</v>
      </c>
      <c r="C97" s="5">
        <v>37339.0</v>
      </c>
      <c r="D97" s="4">
        <v>128.0</v>
      </c>
      <c r="E97" s="4" t="s">
        <v>131</v>
      </c>
      <c r="F97" s="4">
        <v>104.0</v>
      </c>
      <c r="G97" s="4" t="s">
        <v>47</v>
      </c>
      <c r="H97" s="4">
        <v>205.0</v>
      </c>
      <c r="I97" s="4" t="s">
        <v>156</v>
      </c>
      <c r="J97" s="4">
        <v>86.0</v>
      </c>
      <c r="K97" s="4" t="s">
        <v>108</v>
      </c>
      <c r="L97" s="4" t="s">
        <v>248</v>
      </c>
      <c r="M97" s="4">
        <v>1.0</v>
      </c>
      <c r="N97" s="4">
        <v>1.0</v>
      </c>
      <c r="O97" s="4">
        <v>0.0</v>
      </c>
      <c r="P97" s="4">
        <v>0.0</v>
      </c>
      <c r="Q97" t="str">
        <f t="shared" si="1"/>
        <v>Kansas2002</v>
      </c>
      <c r="R97" t="s">
        <v>252</v>
      </c>
      <c r="S97" t="str">
        <f>vlookup(Q97,RPI!$C$6:$T$4758,16,FALSE)</f>
        <v>0.670934591</v>
      </c>
      <c r="T97" s="6" t="str">
        <f>VLOOKUP(Q97,RPI!$C$6:$T$4758, 17, FALSE)</f>
        <v>0.6685040355</v>
      </c>
      <c r="U97" s="6" t="str">
        <f>VLOOKUP(Q97,RPI!$C$6:$T$4758, 18, FALSE)</f>
        <v>0.670934591</v>
      </c>
      <c r="V97">
        <v>0.5697176277058795</v>
      </c>
      <c r="W97">
        <v>0.5701834980448468</v>
      </c>
      <c r="X97">
        <v>0.5704124324194347</v>
      </c>
      <c r="Y97">
        <v>0.5706387603305549</v>
      </c>
      <c r="Z97" s="6" t="str">
        <f>vlookup(R97,RPI!$C$6:$T$4758,16,FALSE)</f>
        <v>0.593036811</v>
      </c>
      <c r="AA97">
        <v>0.49090051154295605</v>
      </c>
      <c r="AB97">
        <v>0.49308465132790225</v>
      </c>
      <c r="AC97">
        <v>0.49513228237628937</v>
      </c>
      <c r="AD97">
        <v>0.4970558145732591</v>
      </c>
      <c r="AE97">
        <v>0.49886619781746583</v>
      </c>
      <c r="AF97">
        <v>0.5005731305905751</v>
      </c>
      <c r="AG97" t="str">
        <f t="shared" si="2"/>
        <v>1</v>
      </c>
      <c r="AH97" s="3" t="str">
        <f t="shared" si="3"/>
        <v>1</v>
      </c>
      <c r="AI97" t="str">
        <f t="shared" si="4"/>
        <v>0.07789778005</v>
      </c>
      <c r="AJ97" t="str">
        <f t="shared" si="5"/>
        <v>18</v>
      </c>
      <c r="AK97" s="6" t="str">
        <f t="shared" si="6"/>
        <v>0.2580852178</v>
      </c>
      <c r="AL97" t="str">
        <f t="shared" si="7"/>
        <v>0.1357101986</v>
      </c>
      <c r="AM97" t="str">
        <f t="shared" si="8"/>
        <v>1.209302326</v>
      </c>
      <c r="AN97" t="str">
        <f t="shared" si="9"/>
        <v>1.131354038</v>
      </c>
      <c r="AO97" s="6" t="str">
        <f>vlookup(Q97,RPI!$C$6:$T$4758,15,FALSE)</f>
        <v>0.9097222222</v>
      </c>
      <c r="AP97" s="8" t="str">
        <f>vlookup(Q97,RPI!$C$6:$T$4758,13,FALSE)</f>
        <v>  0.6129 </v>
      </c>
      <c r="AQ97" s="8" t="str">
        <f>vlookup(Q97,RPI!$C$6:$T$4758,14,FALSE)</f>
        <v>  0.5483 </v>
      </c>
      <c r="AR97" s="6" t="str">
        <f>vlookup(R97,RPI!$C$6:$T$4758,15,FALSE)</f>
        <v>0.7627118644</v>
      </c>
      <c r="AS97" s="8" t="str">
        <f>vlookup(R97,RPI!$C$6:$T$4758,13,FALSE)</f>
        <v>  0.5394 </v>
      </c>
      <c r="AT97" s="8" t="str">
        <f>vlookup(R97,RPI!$C$6:$T$4758,14,FALSE)</f>
        <v>  0.5307 </v>
      </c>
    </row>
    <row r="98" ht="12.75" customHeight="1">
      <c r="A98" s="4">
        <v>2002.0</v>
      </c>
      <c r="B98" s="4">
        <v>5054.0</v>
      </c>
      <c r="C98" s="5">
        <v>37339.0</v>
      </c>
      <c r="D98" s="4">
        <v>151.0</v>
      </c>
      <c r="E98" s="4" t="s">
        <v>197</v>
      </c>
      <c r="F98" s="4">
        <v>90.0</v>
      </c>
      <c r="G98" s="4" t="s">
        <v>47</v>
      </c>
      <c r="H98" s="4">
        <v>56.0</v>
      </c>
      <c r="I98" s="4" t="s">
        <v>181</v>
      </c>
      <c r="J98" s="4">
        <v>82.0</v>
      </c>
      <c r="K98" s="4" t="s">
        <v>108</v>
      </c>
      <c r="L98" s="4" t="s">
        <v>247</v>
      </c>
      <c r="M98" s="4">
        <v>1.0</v>
      </c>
      <c r="N98" s="4">
        <v>1.0</v>
      </c>
      <c r="O98" s="4">
        <v>0.0</v>
      </c>
      <c r="P98" s="4">
        <v>0.0</v>
      </c>
      <c r="Q98" t="str">
        <f t="shared" si="1"/>
        <v>Maryland2002</v>
      </c>
      <c r="R98" t="s">
        <v>253</v>
      </c>
      <c r="S98" t="str">
        <f>vlookup(Q98,RPI!$C$6:$T$4758,16,FALSE)</f>
        <v>0.6568926405</v>
      </c>
      <c r="T98" s="6" t="str">
        <f>VLOOKUP(Q98,RPI!$C$6:$T$4758, 17, FALSE)</f>
        <v>0.654328538</v>
      </c>
      <c r="U98" s="6" t="str">
        <f>VLOOKUP(Q98,RPI!$C$6:$T$4758, 18, FALSE)</f>
        <v>0.6568926405</v>
      </c>
      <c r="V98">
        <v>0.5499067692732325</v>
      </c>
      <c r="W98">
        <v>0.5533481458238527</v>
      </c>
      <c r="X98">
        <v>0.5549695636217411</v>
      </c>
      <c r="Y98">
        <v>0.5565297958423507</v>
      </c>
      <c r="Z98" s="6" t="str">
        <f>vlookup(R98,RPI!$C$6:$T$4758,16,FALSE)</f>
        <v>0.6266805722</v>
      </c>
      <c r="AA98">
        <v>0.5300929080514074</v>
      </c>
      <c r="AB98">
        <v>0.5315994363406609</v>
      </c>
      <c r="AC98">
        <v>0.533066094316021</v>
      </c>
      <c r="AD98">
        <v>0.5344944440606815</v>
      </c>
      <c r="AE98">
        <v>0.5358859671084262</v>
      </c>
      <c r="AF98">
        <v>0.537242069569501</v>
      </c>
      <c r="AG98" t="str">
        <f t="shared" si="2"/>
        <v>1</v>
      </c>
      <c r="AH98" s="3" t="str">
        <f t="shared" si="3"/>
        <v>1</v>
      </c>
      <c r="AI98" t="str">
        <f t="shared" si="4"/>
        <v>0.0302120683</v>
      </c>
      <c r="AJ98" t="str">
        <f t="shared" si="5"/>
        <v>8</v>
      </c>
      <c r="AK98" s="6" t="str">
        <f t="shared" si="6"/>
        <v>0.1147045412</v>
      </c>
      <c r="AL98" t="str">
        <f t="shared" si="7"/>
        <v>0.05263418018</v>
      </c>
      <c r="AM98" t="str">
        <f t="shared" si="8"/>
        <v>1.097560976</v>
      </c>
      <c r="AN98" t="str">
        <f t="shared" si="9"/>
        <v>1.048209678</v>
      </c>
      <c r="AO98" s="6" t="str">
        <f>vlookup(Q98,RPI!$C$6:$T$4758,15,FALSE)</f>
        <v>0.8769230769</v>
      </c>
      <c r="AP98" s="8" t="str">
        <f>vlookup(Q98,RPI!$C$6:$T$4758,13,FALSE)</f>
        <v>  0.6018 </v>
      </c>
      <c r="AQ98" s="8" t="str">
        <f>vlookup(Q98,RPI!$C$6:$T$4758,14,FALSE)</f>
        <v>  0.5470 </v>
      </c>
      <c r="AR98" s="6" t="str">
        <f>vlookup(R98,RPI!$C$6:$T$4758,15,FALSE)</f>
        <v>0.7941176471</v>
      </c>
      <c r="AS98" s="8" t="str">
        <f>vlookup(R98,RPI!$C$6:$T$4758,13,FALSE)</f>
        <v>  0.5803 </v>
      </c>
      <c r="AT98" s="8" t="str">
        <f>vlookup(R98,RPI!$C$6:$T$4758,14,FALSE)</f>
        <v>  0.5520 </v>
      </c>
    </row>
    <row r="99" ht="12.75" customHeight="1">
      <c r="A99" s="4">
        <v>2002.0</v>
      </c>
      <c r="B99" s="4">
        <v>5055.0</v>
      </c>
      <c r="C99" s="5">
        <v>37341.0</v>
      </c>
      <c r="D99" s="4">
        <v>155.0</v>
      </c>
      <c r="E99" s="4" t="s">
        <v>141</v>
      </c>
      <c r="F99" s="4">
        <v>78.0</v>
      </c>
      <c r="G99" s="4" t="s">
        <v>47</v>
      </c>
      <c r="H99" s="4">
        <v>264.0</v>
      </c>
      <c r="I99" s="4" t="s">
        <v>79</v>
      </c>
      <c r="J99" s="4">
        <v>77.0</v>
      </c>
      <c r="K99" s="4" t="s">
        <v>108</v>
      </c>
      <c r="L99" s="4" t="s">
        <v>254</v>
      </c>
      <c r="M99" s="4">
        <v>1.0</v>
      </c>
      <c r="N99" s="4">
        <v>1.0</v>
      </c>
      <c r="O99" s="4">
        <v>0.0</v>
      </c>
      <c r="P99" s="4">
        <v>0.0</v>
      </c>
      <c r="Q99" t="str">
        <f t="shared" si="1"/>
        <v>Memphis2002</v>
      </c>
      <c r="R99" t="s">
        <v>80</v>
      </c>
      <c r="S99" t="str">
        <f>vlookup(Q99,RPI!$C$6:$T$4758,16,FALSE)</f>
        <v>0.5521120578</v>
      </c>
      <c r="T99" s="6" t="str">
        <f>VLOOKUP(Q99,RPI!$C$6:$T$4758, 17, FALSE)</f>
        <v>0.5571901828</v>
      </c>
      <c r="U99" s="6" t="str">
        <f>VLOOKUP(Q99,RPI!$C$6:$T$4758, 18, FALSE)</f>
        <v>0.5521120578</v>
      </c>
      <c r="V99">
        <v>0.46228727018370214</v>
      </c>
      <c r="W99">
        <v>0.4673857135313183</v>
      </c>
      <c r="X99">
        <v>0.46978142368097375</v>
      </c>
      <c r="Y99">
        <v>0.47208284827912217</v>
      </c>
      <c r="Z99" s="6" t="str">
        <f>vlookup(R99,RPI!$C$6:$T$4758,16,FALSE)</f>
        <v>0.5409535343</v>
      </c>
      <c r="AA99">
        <v>0.4825360258721342</v>
      </c>
      <c r="AB99">
        <v>0.48387946021556855</v>
      </c>
      <c r="AC99">
        <v>0.48519629189873686</v>
      </c>
      <c r="AD99">
        <v>0.4864873033528234</v>
      </c>
      <c r="AE99">
        <v>0.4877532466233355</v>
      </c>
      <c r="AF99">
        <v>0.4889948448309531</v>
      </c>
      <c r="AG99" t="str">
        <f t="shared" si="2"/>
        <v>1</v>
      </c>
      <c r="AH99" s="3" t="str">
        <f t="shared" si="3"/>
        <v>1</v>
      </c>
      <c r="AI99" t="str">
        <f t="shared" si="4"/>
        <v>0.01115852352</v>
      </c>
      <c r="AJ99" t="str">
        <f t="shared" si="5"/>
        <v>1</v>
      </c>
      <c r="AK99" s="6" t="str">
        <f t="shared" si="6"/>
        <v>0.01433806765</v>
      </c>
      <c r="AL99" t="str">
        <f t="shared" si="7"/>
        <v>0.01943990499</v>
      </c>
      <c r="AM99" t="str">
        <f t="shared" si="8"/>
        <v>1.012987013</v>
      </c>
      <c r="AN99" t="str">
        <f t="shared" si="9"/>
        <v>1.020627508</v>
      </c>
      <c r="AO99" s="6" t="str">
        <f>vlookup(Q99,RPI!$C$6:$T$4758,15,FALSE)</f>
        <v>0.6796875</v>
      </c>
      <c r="AP99" s="8" t="str">
        <f>vlookup(Q99,RPI!$C$6:$T$4758,13,FALSE)</f>
        <v>  0.4972 </v>
      </c>
      <c r="AQ99" s="8" t="str">
        <f>vlookup(Q99,RPI!$C$6:$T$4758,14,FALSE)</f>
        <v>  0.5343 </v>
      </c>
      <c r="AR99" s="6" t="str">
        <f>vlookup(R99,RPI!$C$6:$T$4758,15,FALSE)</f>
        <v>0.4962962963</v>
      </c>
      <c r="AS99" s="8" t="str">
        <f>vlookup(R99,RPI!$C$6:$T$4758,13,FALSE)</f>
        <v>  0.5596 </v>
      </c>
      <c r="AT99" s="8" t="str">
        <f>vlookup(R99,RPI!$C$6:$T$4758,14,FALSE)</f>
        <v>  0.5482 </v>
      </c>
    </row>
    <row r="100" ht="12.75" customHeight="1">
      <c r="A100" s="4">
        <v>2002.0</v>
      </c>
      <c r="B100" s="4">
        <v>5056.0</v>
      </c>
      <c r="C100" s="5">
        <v>37341.0</v>
      </c>
      <c r="D100" s="4">
        <v>245.0</v>
      </c>
      <c r="E100" s="4" t="s">
        <v>104</v>
      </c>
      <c r="F100" s="4">
        <v>66.0</v>
      </c>
      <c r="G100" s="4" t="s">
        <v>47</v>
      </c>
      <c r="H100" s="4">
        <v>261.0</v>
      </c>
      <c r="I100" s="4" t="s">
        <v>94</v>
      </c>
      <c r="J100" s="4">
        <v>59.0</v>
      </c>
      <c r="K100" s="4" t="s">
        <v>108</v>
      </c>
      <c r="L100" s="4" t="s">
        <v>254</v>
      </c>
      <c r="M100" s="4">
        <v>1.0</v>
      </c>
      <c r="N100" s="4">
        <v>1.0</v>
      </c>
      <c r="O100" s="4">
        <v>0.0</v>
      </c>
      <c r="P100" s="4">
        <v>0.0</v>
      </c>
      <c r="Q100" t="str">
        <f t="shared" si="1"/>
        <v>South Carolina2002</v>
      </c>
      <c r="R100" t="s">
        <v>242</v>
      </c>
      <c r="S100" t="str">
        <f>vlookup(Q100,RPI!$C$6:$T$4758,16,FALSE)</f>
        <v>0.5572907639</v>
      </c>
      <c r="T100" s="6" t="str">
        <f>VLOOKUP(Q100,RPI!$C$6:$T$4758, 17, FALSE)</f>
        <v>0.5668365177</v>
      </c>
      <c r="U100" s="6" t="str">
        <f>VLOOKUP(Q100,RPI!$C$6:$T$4758, 18, FALSE)</f>
        <v>0.5572907639</v>
      </c>
      <c r="V100">
        <v>0.49564883438023655</v>
      </c>
      <c r="W100">
        <v>0.49918418791559005</v>
      </c>
      <c r="X100">
        <v>0.5009141206953449</v>
      </c>
      <c r="Y100">
        <v>0.5026196021283895</v>
      </c>
      <c r="Z100" s="6" t="str">
        <f>vlookup(R100,RPI!$C$6:$T$4758,16,FALSE)</f>
        <v>0.550857136</v>
      </c>
      <c r="AA100">
        <v>0.4693756545031512</v>
      </c>
      <c r="AB100">
        <v>0.4716652167927135</v>
      </c>
      <c r="AC100">
        <v>0.4738730090005057</v>
      </c>
      <c r="AD100">
        <v>0.47600333481504203</v>
      </c>
      <c r="AE100">
        <v>0.4780602011187323</v>
      </c>
      <c r="AF100">
        <v>0.48004734314094155</v>
      </c>
      <c r="AG100" t="str">
        <f t="shared" si="2"/>
        <v>1</v>
      </c>
      <c r="AH100" s="3" t="str">
        <f t="shared" si="3"/>
        <v>1</v>
      </c>
      <c r="AI100" t="str">
        <f t="shared" si="4"/>
        <v>0.006433627895</v>
      </c>
      <c r="AJ100" t="str">
        <f t="shared" si="5"/>
        <v>7</v>
      </c>
      <c r="AK100" s="6" t="str">
        <f t="shared" si="6"/>
        <v>0.1003664736</v>
      </c>
      <c r="AL100" t="str">
        <f t="shared" si="7"/>
        <v>0.01120839283</v>
      </c>
      <c r="AM100" t="str">
        <f t="shared" si="8"/>
        <v>1.118644068</v>
      </c>
      <c r="AN100" t="str">
        <f t="shared" si="9"/>
        <v>1.011679304</v>
      </c>
      <c r="AO100" s="6" t="str">
        <f>vlookup(Q100,RPI!$C$6:$T$4758,15,FALSE)</f>
        <v>0.5102040816</v>
      </c>
      <c r="AP100" s="8" t="str">
        <f>vlookup(Q100,RPI!$C$6:$T$4758,13,FALSE)</f>
        <v>  0.5841 </v>
      </c>
      <c r="AQ100" s="8" t="str">
        <f>vlookup(Q100,RPI!$C$6:$T$4758,14,FALSE)</f>
        <v>  0.5508 </v>
      </c>
      <c r="AR100" s="6" t="str">
        <f>vlookup(R100,RPI!$C$6:$T$4758,15,FALSE)</f>
        <v>0.6222222222</v>
      </c>
      <c r="AS100" s="8" t="str">
        <f>vlookup(R100,RPI!$C$6:$T$4758,13,FALSE)</f>
        <v>  0.5250 </v>
      </c>
      <c r="AT100" s="8" t="str">
        <f>vlookup(R100,RPI!$C$6:$T$4758,14,FALSE)</f>
        <v>  0.5312 </v>
      </c>
    </row>
    <row r="101" ht="12.75" customHeight="1">
      <c r="A101" s="4">
        <v>2002.0</v>
      </c>
      <c r="B101" s="4">
        <v>5057.0</v>
      </c>
      <c r="C101" s="5">
        <v>37343.0</v>
      </c>
      <c r="D101" s="4">
        <v>155.0</v>
      </c>
      <c r="E101" s="4" t="s">
        <v>141</v>
      </c>
      <c r="F101" s="4">
        <v>72.0</v>
      </c>
      <c r="G101" s="4" t="s">
        <v>47</v>
      </c>
      <c r="H101" s="4">
        <v>245.0</v>
      </c>
      <c r="I101" s="4" t="s">
        <v>104</v>
      </c>
      <c r="J101" s="4">
        <v>62.0</v>
      </c>
      <c r="K101" s="4" t="s">
        <v>108</v>
      </c>
      <c r="L101" s="4" t="s">
        <v>254</v>
      </c>
      <c r="M101" s="4">
        <v>1.0</v>
      </c>
      <c r="N101" s="4">
        <v>1.0</v>
      </c>
      <c r="O101" s="4">
        <v>0.0</v>
      </c>
      <c r="P101" s="4">
        <v>0.0</v>
      </c>
      <c r="Q101" t="str">
        <f t="shared" si="1"/>
        <v>Memphis2002</v>
      </c>
      <c r="R101" t="s">
        <v>105</v>
      </c>
      <c r="S101" t="str">
        <f>vlookup(Q101,RPI!$C$6:$T$4758,16,FALSE)</f>
        <v>0.5521120578</v>
      </c>
      <c r="T101" s="6" t="str">
        <f>VLOOKUP(Q101,RPI!$C$6:$T$4758, 17, FALSE)</f>
        <v>0.5571901828</v>
      </c>
      <c r="U101" s="6" t="str">
        <f>VLOOKUP(Q101,RPI!$C$6:$T$4758, 18, FALSE)</f>
        <v>0.5521120578</v>
      </c>
      <c r="V101">
        <v>0.46228727018370214</v>
      </c>
      <c r="W101">
        <v>0.4673857135313183</v>
      </c>
      <c r="X101">
        <v>0.46978142368097375</v>
      </c>
      <c r="Y101">
        <v>0.47208284827912217</v>
      </c>
      <c r="Z101" s="6" t="str">
        <f>vlookup(R101,RPI!$C$6:$T$4758,16,FALSE)</f>
        <v>0.5572907639</v>
      </c>
      <c r="AA101">
        <v>0.49564883438023655</v>
      </c>
      <c r="AB101">
        <v>0.4974292741570662</v>
      </c>
      <c r="AC101">
        <v>0.49918418791559005</v>
      </c>
      <c r="AD101">
        <v>0.5009141206953449</v>
      </c>
      <c r="AE101">
        <v>0.5026196021283895</v>
      </c>
      <c r="AF101">
        <v>0.5043011469799176</v>
      </c>
      <c r="AG101" t="str">
        <f t="shared" si="2"/>
        <v>0</v>
      </c>
      <c r="AH101" s="3" t="str">
        <f t="shared" si="3"/>
        <v>0</v>
      </c>
      <c r="AI101" t="str">
        <f t="shared" si="4"/>
        <v>-0.005178706074</v>
      </c>
      <c r="AJ101" t="str">
        <f t="shared" si="5"/>
        <v>10</v>
      </c>
      <c r="AK101" s="6" t="str">
        <f t="shared" si="6"/>
        <v>0.1433806765</v>
      </c>
      <c r="AL101" t="str">
        <f t="shared" si="7"/>
        <v>-0.009022121421</v>
      </c>
      <c r="AM101" t="str">
        <f t="shared" si="8"/>
        <v>1.161290323</v>
      </c>
      <c r="AN101" t="str">
        <f t="shared" si="9"/>
        <v>0.9907073535</v>
      </c>
      <c r="AO101" s="6" t="str">
        <f>vlookup(Q101,RPI!$C$6:$T$4758,15,FALSE)</f>
        <v>0.6796875</v>
      </c>
      <c r="AP101" s="8" t="str">
        <f>vlookup(Q101,RPI!$C$6:$T$4758,13,FALSE)</f>
        <v>  0.4972 </v>
      </c>
      <c r="AQ101" s="8" t="str">
        <f>vlookup(Q101,RPI!$C$6:$T$4758,14,FALSE)</f>
        <v>  0.5343 </v>
      </c>
      <c r="AR101" s="6" t="str">
        <f>vlookup(R101,RPI!$C$6:$T$4758,15,FALSE)</f>
        <v>0.5102040816</v>
      </c>
      <c r="AS101" s="8" t="str">
        <f>vlookup(R101,RPI!$C$6:$T$4758,13,FALSE)</f>
        <v>  0.5841 </v>
      </c>
      <c r="AT101" s="8" t="str">
        <f>vlookup(R101,RPI!$C$6:$T$4758,14,FALSE)</f>
        <v>  0.5508 </v>
      </c>
    </row>
    <row r="102" ht="12.75" customHeight="1">
      <c r="A102" s="4">
        <v>2002.0</v>
      </c>
      <c r="B102" s="4">
        <v>5058.0</v>
      </c>
      <c r="C102" s="5">
        <v>37343.0</v>
      </c>
      <c r="D102" s="4">
        <v>261.0</v>
      </c>
      <c r="E102" s="4" t="s">
        <v>94</v>
      </c>
      <c r="F102" s="4">
        <v>54.0</v>
      </c>
      <c r="G102" s="4" t="s">
        <v>47</v>
      </c>
      <c r="H102" s="4">
        <v>264.0</v>
      </c>
      <c r="I102" s="4" t="s">
        <v>79</v>
      </c>
      <c r="J102" s="4">
        <v>65.0</v>
      </c>
      <c r="K102" s="4" t="s">
        <v>108</v>
      </c>
      <c r="L102" s="4" t="s">
        <v>254</v>
      </c>
      <c r="M102" s="4">
        <v>1.0</v>
      </c>
      <c r="N102" s="4">
        <v>1.0</v>
      </c>
      <c r="O102" s="4">
        <v>0.0</v>
      </c>
      <c r="P102" s="4">
        <v>0.0</v>
      </c>
      <c r="Q102" t="str">
        <f t="shared" si="1"/>
        <v>Syracuse2002</v>
      </c>
      <c r="R102" t="s">
        <v>80</v>
      </c>
      <c r="S102" t="str">
        <f>vlookup(Q102,RPI!$C$6:$T$4758,16,FALSE)</f>
        <v>0.550857136</v>
      </c>
      <c r="T102" s="6" t="str">
        <f>VLOOKUP(Q102,RPI!$C$6:$T$4758, 17, FALSE)</f>
        <v>0.556591903</v>
      </c>
      <c r="U102" s="6" t="str">
        <f>VLOOKUP(Q102,RPI!$C$6:$T$4758, 18, FALSE)</f>
        <v>0.550857136</v>
      </c>
      <c r="V102">
        <v>0.4693756545031512</v>
      </c>
      <c r="W102">
        <v>0.4738730090005057</v>
      </c>
      <c r="X102">
        <v>0.47600333481504203</v>
      </c>
      <c r="Y102">
        <v>0.4780602011187323</v>
      </c>
      <c r="Z102" s="6" t="str">
        <f>vlookup(R102,RPI!$C$6:$T$4758,16,FALSE)</f>
        <v>0.5409535343</v>
      </c>
      <c r="AA102">
        <v>0.4825360258721342</v>
      </c>
      <c r="AB102">
        <v>0.48387946021556855</v>
      </c>
      <c r="AC102">
        <v>0.48519629189873686</v>
      </c>
      <c r="AD102">
        <v>0.4864873033528234</v>
      </c>
      <c r="AE102">
        <v>0.4877532466233355</v>
      </c>
      <c r="AF102">
        <v>0.4889948448309531</v>
      </c>
      <c r="AG102" t="str">
        <f t="shared" si="2"/>
        <v>0</v>
      </c>
      <c r="AH102" s="3" t="str">
        <f t="shared" si="3"/>
        <v>0</v>
      </c>
      <c r="AI102" t="str">
        <f t="shared" si="4"/>
        <v>0.009903601695</v>
      </c>
      <c r="AJ102" t="str">
        <f t="shared" si="5"/>
        <v>-11</v>
      </c>
      <c r="AK102" s="6" t="str">
        <f t="shared" si="6"/>
        <v>-0.1577187442</v>
      </c>
      <c r="AL102" t="str">
        <f t="shared" si="7"/>
        <v>0.01725363357</v>
      </c>
      <c r="AM102" t="str">
        <f t="shared" si="8"/>
        <v>0.8307692308</v>
      </c>
      <c r="AN102" t="str">
        <f t="shared" si="9"/>
        <v>1.018307675</v>
      </c>
      <c r="AO102" s="6" t="str">
        <f>vlookup(Q102,RPI!$C$6:$T$4758,15,FALSE)</f>
        <v>0.6222222222</v>
      </c>
      <c r="AP102" s="8" t="str">
        <f>vlookup(Q102,RPI!$C$6:$T$4758,13,FALSE)</f>
        <v>  0.5250 </v>
      </c>
      <c r="AQ102" s="8" t="str">
        <f>vlookup(Q102,RPI!$C$6:$T$4758,14,FALSE)</f>
        <v>  0.5312 </v>
      </c>
      <c r="AR102" s="6" t="str">
        <f>vlookup(R102,RPI!$C$6:$T$4758,15,FALSE)</f>
        <v>0.4962962963</v>
      </c>
      <c r="AS102" s="8" t="str">
        <f>vlookup(R102,RPI!$C$6:$T$4758,13,FALSE)</f>
        <v>  0.5596 </v>
      </c>
      <c r="AT102" s="8" t="str">
        <f>vlookup(R102,RPI!$C$6:$T$4758,14,FALSE)</f>
        <v>  0.5482 </v>
      </c>
    </row>
    <row r="103" ht="12.75" customHeight="1">
      <c r="A103" s="4">
        <v>2002.0</v>
      </c>
      <c r="B103" s="4">
        <v>5059.0</v>
      </c>
      <c r="C103" s="5">
        <v>37345.0</v>
      </c>
      <c r="D103" s="4">
        <v>128.0</v>
      </c>
      <c r="E103" s="4" t="s">
        <v>131</v>
      </c>
      <c r="F103" s="4">
        <v>88.0</v>
      </c>
      <c r="G103" s="4" t="s">
        <v>47</v>
      </c>
      <c r="H103" s="4">
        <v>151.0</v>
      </c>
      <c r="I103" s="4" t="s">
        <v>197</v>
      </c>
      <c r="J103" s="4">
        <v>97.0</v>
      </c>
      <c r="K103" s="4" t="s">
        <v>108</v>
      </c>
      <c r="L103" s="4" t="s">
        <v>255</v>
      </c>
      <c r="M103" s="4">
        <v>1.0</v>
      </c>
      <c r="N103" s="4">
        <v>1.0</v>
      </c>
      <c r="O103" s="4">
        <v>0.0</v>
      </c>
      <c r="P103" s="4">
        <v>0.0</v>
      </c>
      <c r="Q103" t="str">
        <f t="shared" si="1"/>
        <v>Kansas2002</v>
      </c>
      <c r="R103" t="s">
        <v>256</v>
      </c>
      <c r="S103" t="str">
        <f>vlookup(Q103,RPI!$C$6:$T$4758,16,FALSE)</f>
        <v>0.670934591</v>
      </c>
      <c r="T103" s="6" t="str">
        <f>VLOOKUP(Q103,RPI!$C$6:$T$4758, 17, FALSE)</f>
        <v>0.6685040355</v>
      </c>
      <c r="U103" s="6" t="str">
        <f>VLOOKUP(Q103,RPI!$C$6:$T$4758, 18, FALSE)</f>
        <v>0.670934591</v>
      </c>
      <c r="V103">
        <v>0.5697176277058795</v>
      </c>
      <c r="W103">
        <v>0.5701834980448468</v>
      </c>
      <c r="X103">
        <v>0.5704124324194347</v>
      </c>
      <c r="Y103">
        <v>0.5706387603305549</v>
      </c>
      <c r="Z103" s="6" t="str">
        <f>vlookup(R103,RPI!$C$6:$T$4758,16,FALSE)</f>
        <v>0.6568926405</v>
      </c>
      <c r="AA103">
        <v>0.5499067692732325</v>
      </c>
      <c r="AB103">
        <v>0.5516618713140488</v>
      </c>
      <c r="AC103">
        <v>0.5533481458238527</v>
      </c>
      <c r="AD103">
        <v>0.5549695636217411</v>
      </c>
      <c r="AE103">
        <v>0.5565297958423507</v>
      </c>
      <c r="AF103">
        <v>0.5580322416844191</v>
      </c>
      <c r="AG103" t="str">
        <f t="shared" si="2"/>
        <v>0</v>
      </c>
      <c r="AH103" s="3" t="str">
        <f t="shared" si="3"/>
        <v>0</v>
      </c>
      <c r="AI103" t="str">
        <f t="shared" si="4"/>
        <v>0.01404195048</v>
      </c>
      <c r="AJ103" t="str">
        <f t="shared" si="5"/>
        <v>-9</v>
      </c>
      <c r="AK103" s="6" t="str">
        <f t="shared" si="6"/>
        <v>-0.1290426089</v>
      </c>
      <c r="AL103" t="str">
        <f t="shared" si="7"/>
        <v>0.02446328879</v>
      </c>
      <c r="AM103" t="str">
        <f t="shared" si="8"/>
        <v>0.9072164948</v>
      </c>
      <c r="AN103" t="str">
        <f t="shared" si="9"/>
        <v>1.021376325</v>
      </c>
      <c r="AO103" s="6" t="str">
        <f>vlookup(Q103,RPI!$C$6:$T$4758,15,FALSE)</f>
        <v>0.9097222222</v>
      </c>
      <c r="AP103" s="8" t="str">
        <f>vlookup(Q103,RPI!$C$6:$T$4758,13,FALSE)</f>
        <v>  0.6129 </v>
      </c>
      <c r="AQ103" s="8" t="str">
        <f>vlookup(Q103,RPI!$C$6:$T$4758,14,FALSE)</f>
        <v>  0.5483 </v>
      </c>
      <c r="AR103" s="6" t="str">
        <f>vlookup(R103,RPI!$C$6:$T$4758,15,FALSE)</f>
        <v>0.8769230769</v>
      </c>
      <c r="AS103" s="8" t="str">
        <f>vlookup(R103,RPI!$C$6:$T$4758,13,FALSE)</f>
        <v>  0.6018 </v>
      </c>
      <c r="AT103" s="8" t="str">
        <f>vlookup(R103,RPI!$C$6:$T$4758,14,FALSE)</f>
        <v>  0.5470 </v>
      </c>
    </row>
    <row r="104" ht="12.75" customHeight="1">
      <c r="A104" s="4">
        <v>2002.0</v>
      </c>
      <c r="B104" s="4">
        <v>5060.0</v>
      </c>
      <c r="C104" s="5">
        <v>37345.0</v>
      </c>
      <c r="D104" s="4">
        <v>201.0</v>
      </c>
      <c r="E104" s="4" t="s">
        <v>206</v>
      </c>
      <c r="F104" s="4">
        <v>64.0</v>
      </c>
      <c r="G104" s="4" t="s">
        <v>47</v>
      </c>
      <c r="H104" s="4">
        <v>117.0</v>
      </c>
      <c r="I104" s="4" t="s">
        <v>127</v>
      </c>
      <c r="J104" s="4">
        <v>73.0</v>
      </c>
      <c r="K104" s="4" t="s">
        <v>108</v>
      </c>
      <c r="L104" s="4" t="s">
        <v>255</v>
      </c>
      <c r="M104" s="4">
        <v>1.0</v>
      </c>
      <c r="N104" s="4">
        <v>1.0</v>
      </c>
      <c r="O104" s="4">
        <v>0.0</v>
      </c>
      <c r="P104" s="4">
        <v>0.0</v>
      </c>
      <c r="Q104" t="str">
        <f t="shared" si="1"/>
        <v>Oklahoma2002</v>
      </c>
      <c r="R104" t="s">
        <v>244</v>
      </c>
      <c r="S104" t="str">
        <f>vlookup(Q104,RPI!$C$6:$T$4758,16,FALSE)</f>
        <v>0.6598259172</v>
      </c>
      <c r="T104" s="6" t="str">
        <f>VLOOKUP(Q104,RPI!$C$6:$T$4758, 17, FALSE)</f>
        <v>0.6508236667</v>
      </c>
      <c r="U104" s="6" t="str">
        <f>VLOOKUP(Q104,RPI!$C$6:$T$4758, 18, FALSE)</f>
        <v>0.6598259172</v>
      </c>
      <c r="V104">
        <v>0.542305032171092</v>
      </c>
      <c r="W104">
        <v>0.5453737829562255</v>
      </c>
      <c r="X104">
        <v>0.5468001427525648</v>
      </c>
      <c r="Y104">
        <v>0.5481610962795833</v>
      </c>
      <c r="Z104" s="6" t="str">
        <f>vlookup(R104,RPI!$C$6:$T$4758,16,FALSE)</f>
        <v>0.6115392081</v>
      </c>
      <c r="AA104">
        <v>0.5343953467828712</v>
      </c>
      <c r="AB104">
        <v>0.534823160965433</v>
      </c>
      <c r="AC104">
        <v>0.5352356656941457</v>
      </c>
      <c r="AD104">
        <v>0.5356336683034897</v>
      </c>
      <c r="AE104">
        <v>0.5360179203428371</v>
      </c>
      <c r="AF104">
        <v>0.5363891223129236</v>
      </c>
      <c r="AG104" t="str">
        <f t="shared" si="2"/>
        <v>0</v>
      </c>
      <c r="AH104" s="3" t="str">
        <f t="shared" si="3"/>
        <v>0</v>
      </c>
      <c r="AI104" t="str">
        <f t="shared" si="4"/>
        <v>0.04828670917</v>
      </c>
      <c r="AJ104" t="str">
        <f t="shared" si="5"/>
        <v>-9</v>
      </c>
      <c r="AK104" s="6" t="str">
        <f t="shared" si="6"/>
        <v>-0.1290426089</v>
      </c>
      <c r="AL104" t="str">
        <f t="shared" si="7"/>
        <v>0.0841230506</v>
      </c>
      <c r="AM104" t="str">
        <f t="shared" si="8"/>
        <v>0.8767123288</v>
      </c>
      <c r="AN104" t="str">
        <f t="shared" si="9"/>
        <v>1.078959302</v>
      </c>
      <c r="AO104" s="6" t="str">
        <f>vlookup(Q104,RPI!$C$6:$T$4758,15,FALSE)</f>
        <v>0.9069767442</v>
      </c>
      <c r="AP104" s="8" t="str">
        <f>vlookup(Q104,RPI!$C$6:$T$4758,13,FALSE)</f>
        <v>  0.5979 </v>
      </c>
      <c r="AQ104" s="8" t="str">
        <f>vlookup(Q104,RPI!$C$6:$T$4758,14,FALSE)</f>
        <v>  0.5365 </v>
      </c>
      <c r="AR104" s="6" t="str">
        <f>vlookup(R104,RPI!$C$6:$T$4758,15,FALSE)</f>
        <v>0.6590909091</v>
      </c>
      <c r="AS104" s="8" t="str">
        <f>vlookup(R104,RPI!$C$6:$T$4758,13,FALSE)</f>
        <v>  0.6175 </v>
      </c>
      <c r="AT104" s="8" t="str">
        <f>vlookup(R104,RPI!$C$6:$T$4758,14,FALSE)</f>
        <v>  0.5520 </v>
      </c>
    </row>
    <row r="105" ht="12.75" customHeight="1">
      <c r="A105" s="4">
        <v>2002.0</v>
      </c>
      <c r="B105" s="4">
        <v>5061.0</v>
      </c>
      <c r="C105" s="5">
        <v>37347.0</v>
      </c>
      <c r="D105" s="4">
        <v>117.0</v>
      </c>
      <c r="E105" s="4" t="s">
        <v>127</v>
      </c>
      <c r="F105" s="4">
        <v>52.0</v>
      </c>
      <c r="G105" s="4" t="s">
        <v>47</v>
      </c>
      <c r="H105" s="4">
        <v>151.0</v>
      </c>
      <c r="I105" s="4" t="s">
        <v>197</v>
      </c>
      <c r="J105" s="4">
        <v>64.0</v>
      </c>
      <c r="K105" s="4" t="s">
        <v>108</v>
      </c>
      <c r="L105" s="4" t="s">
        <v>255</v>
      </c>
      <c r="M105" s="4">
        <v>1.0</v>
      </c>
      <c r="N105" s="4">
        <v>1.0</v>
      </c>
      <c r="O105" s="4">
        <v>0.0</v>
      </c>
      <c r="P105" s="4">
        <v>0.0</v>
      </c>
      <c r="Q105" t="str">
        <f t="shared" si="1"/>
        <v>Indiana2002</v>
      </c>
      <c r="R105" t="s">
        <v>256</v>
      </c>
      <c r="S105" t="str">
        <f>vlookup(Q105,RPI!$C$6:$T$4758,16,FALSE)</f>
        <v>0.6115392081</v>
      </c>
      <c r="T105" s="6" t="str">
        <f>VLOOKUP(Q105,RPI!$C$6:$T$4758, 17, FALSE)</f>
        <v>0.6050998141</v>
      </c>
      <c r="U105" s="6" t="str">
        <f>VLOOKUP(Q105,RPI!$C$6:$T$4758, 18, FALSE)</f>
        <v>0.6115392081</v>
      </c>
      <c r="V105">
        <v>0.5343953467828712</v>
      </c>
      <c r="W105">
        <v>0.5352356656941457</v>
      </c>
      <c r="X105">
        <v>0.5356336683034897</v>
      </c>
      <c r="Y105">
        <v>0.5360179203428371</v>
      </c>
      <c r="Z105" s="6" t="str">
        <f>vlookup(R105,RPI!$C$6:$T$4758,16,FALSE)</f>
        <v>0.6568926405</v>
      </c>
      <c r="AA105">
        <v>0.5499067692732325</v>
      </c>
      <c r="AB105">
        <v>0.5516618713140488</v>
      </c>
      <c r="AC105">
        <v>0.5533481458238527</v>
      </c>
      <c r="AD105">
        <v>0.5549695636217411</v>
      </c>
      <c r="AE105">
        <v>0.5565297958423507</v>
      </c>
      <c r="AF105">
        <v>0.5580322416844191</v>
      </c>
      <c r="AG105" t="str">
        <f t="shared" si="2"/>
        <v>1</v>
      </c>
      <c r="AH105" s="3" t="str">
        <f t="shared" si="3"/>
        <v>1</v>
      </c>
      <c r="AI105" t="str">
        <f t="shared" si="4"/>
        <v>-0.04535343247</v>
      </c>
      <c r="AJ105" t="str">
        <f t="shared" si="5"/>
        <v>-12</v>
      </c>
      <c r="AK105" s="6" t="str">
        <f t="shared" si="6"/>
        <v>-0.1720568118</v>
      </c>
      <c r="AL105" t="str">
        <f t="shared" si="7"/>
        <v>-0.07901282071</v>
      </c>
      <c r="AM105" t="str">
        <f t="shared" si="8"/>
        <v>0.8125</v>
      </c>
      <c r="AN105" t="str">
        <f t="shared" si="9"/>
        <v>0.9309576182</v>
      </c>
      <c r="AO105" s="6" t="str">
        <f>vlookup(Q105,RPI!$C$6:$T$4758,15,FALSE)</f>
        <v>0.6590909091</v>
      </c>
      <c r="AP105" s="8" t="str">
        <f>vlookup(Q105,RPI!$C$6:$T$4758,13,FALSE)</f>
        <v>  0.6175 </v>
      </c>
      <c r="AQ105" s="8" t="str">
        <f>vlookup(Q105,RPI!$C$6:$T$4758,14,FALSE)</f>
        <v>  0.5520 </v>
      </c>
      <c r="AR105" s="6" t="str">
        <f>vlookup(R105,RPI!$C$6:$T$4758,15,FALSE)</f>
        <v>0.8769230769</v>
      </c>
      <c r="AS105" s="8" t="str">
        <f>vlookup(R105,RPI!$C$6:$T$4758,13,FALSE)</f>
        <v>  0.6018 </v>
      </c>
      <c r="AT105" s="8" t="str">
        <f>vlookup(R105,RPI!$C$6:$T$4758,14,FALSE)</f>
        <v>  0.5470 </v>
      </c>
    </row>
    <row r="106" ht="12.75" customHeight="1">
      <c r="A106" s="4">
        <v>2003.0</v>
      </c>
      <c r="B106" s="4">
        <v>4876.0</v>
      </c>
      <c r="C106" s="5">
        <v>37697.0</v>
      </c>
      <c r="D106" s="4">
        <v>120.0</v>
      </c>
      <c r="E106" s="4" t="s">
        <v>82</v>
      </c>
      <c r="F106" s="4">
        <v>62.0</v>
      </c>
      <c r="G106" s="4" t="s">
        <v>47</v>
      </c>
      <c r="H106" s="4">
        <v>299.0</v>
      </c>
      <c r="I106" s="4" t="s">
        <v>136</v>
      </c>
      <c r="J106" s="4">
        <v>60.0</v>
      </c>
      <c r="K106" s="4" t="s">
        <v>49</v>
      </c>
      <c r="L106" s="4" t="s">
        <v>50</v>
      </c>
      <c r="M106" s="4">
        <v>1.0</v>
      </c>
      <c r="N106" s="4">
        <v>0.0</v>
      </c>
      <c r="O106" s="4">
        <v>0.0</v>
      </c>
      <c r="P106" s="4">
        <v>0.0</v>
      </c>
      <c r="Q106" t="str">
        <f t="shared" si="1"/>
        <v>Iowa2003</v>
      </c>
      <c r="R106" t="s">
        <v>257</v>
      </c>
      <c r="S106" t="str">
        <f>vlookup(Q106,RPI!$C$6:$T$4758,16,FALSE)</f>
        <v>0.5122979581</v>
      </c>
      <c r="T106" s="6" t="str">
        <f>VLOOKUP(Q106,RPI!$C$6:$T$4758, 17, FALSE)</f>
        <v>0.5212265296</v>
      </c>
      <c r="U106" s="6" t="str">
        <f>VLOOKUP(Q106,RPI!$C$6:$T$4758, 18, FALSE)</f>
        <v>0.5122979581</v>
      </c>
      <c r="V106">
        <v>0.4468217676594144</v>
      </c>
      <c r="W106">
        <v>0.45038207028513755</v>
      </c>
      <c r="X106">
        <v>0.4521127729504197</v>
      </c>
      <c r="Y106">
        <v>0.45381171960349476</v>
      </c>
      <c r="Z106" s="6" t="str">
        <f>vlookup(R106,RPI!$C$6:$T$4758,16,FALSE)</f>
        <v>0.5453036532</v>
      </c>
      <c r="AA106">
        <v>0.455700478553772</v>
      </c>
      <c r="AB106">
        <v>0.456637978553772</v>
      </c>
      <c r="AC106">
        <v>0.45753253962247425</v>
      </c>
      <c r="AD106">
        <v>0.4583870457179511</v>
      </c>
      <c r="AE106">
        <v>0.45920412818880846</v>
      </c>
      <c r="AF106">
        <v>0.4599861928394863</v>
      </c>
      <c r="AG106" t="str">
        <f t="shared" si="2"/>
        <v>0</v>
      </c>
      <c r="AH106" s="3" t="str">
        <f t="shared" si="3"/>
        <v>0</v>
      </c>
      <c r="AI106" t="str">
        <f t="shared" si="4"/>
        <v>-0.03300569502</v>
      </c>
      <c r="AJ106" t="str">
        <f t="shared" si="5"/>
        <v>2</v>
      </c>
      <c r="AK106" s="6" t="str">
        <f t="shared" si="6"/>
        <v>0.02867613531</v>
      </c>
      <c r="AL106" t="str">
        <f t="shared" si="7"/>
        <v>-0.05750111781</v>
      </c>
      <c r="AM106" t="str">
        <f t="shared" si="8"/>
        <v>1.033333333</v>
      </c>
      <c r="AN106" t="str">
        <f t="shared" si="9"/>
        <v>0.9394728151</v>
      </c>
      <c r="AO106" s="6" t="str">
        <f>vlookup(Q106,RPI!$C$6:$T$4758,15,FALSE)</f>
        <v>0.5</v>
      </c>
      <c r="AP106" s="8" t="str">
        <f>vlookup(Q106,RPI!$C$6:$T$4758,13,FALSE)</f>
        <v>  0.5079 </v>
      </c>
      <c r="AQ106" s="8" t="str">
        <f>vlookup(Q106,RPI!$C$6:$T$4758,14,FALSE)</f>
        <v>  0.5335 </v>
      </c>
      <c r="AR106" s="6" t="str">
        <f>vlookup(R106,RPI!$C$6:$T$4758,15,FALSE)</f>
        <v>0.6984126984</v>
      </c>
      <c r="AS106" s="8" t="str">
        <f>vlookup(R106,RPI!$C$6:$T$4758,13,FALSE)</f>
        <v>  0.4842 </v>
      </c>
      <c r="AT106" s="8" t="str">
        <f>vlookup(R106,RPI!$C$6:$T$4758,14,FALSE)</f>
        <v>  0.5145 </v>
      </c>
    </row>
    <row r="107" ht="12.75" customHeight="1">
      <c r="A107" s="4">
        <v>2003.0</v>
      </c>
      <c r="B107" s="4">
        <v>4877.0</v>
      </c>
      <c r="C107" s="5">
        <v>37698.0</v>
      </c>
      <c r="D107" s="4">
        <v>84.0</v>
      </c>
      <c r="E107" s="4" t="s">
        <v>258</v>
      </c>
      <c r="F107" s="4">
        <v>78.0</v>
      </c>
      <c r="G107" s="4" t="s">
        <v>47</v>
      </c>
      <c r="H107" s="4">
        <v>26.0</v>
      </c>
      <c r="I107" s="4" t="s">
        <v>214</v>
      </c>
      <c r="J107" s="4">
        <v>90.0</v>
      </c>
      <c r="K107" s="4" t="s">
        <v>49</v>
      </c>
      <c r="L107" s="4" t="s">
        <v>50</v>
      </c>
      <c r="M107" s="4">
        <v>1.0</v>
      </c>
      <c r="N107" s="4">
        <v>0.0</v>
      </c>
      <c r="O107" s="4">
        <v>0.0</v>
      </c>
      <c r="P107" s="4">
        <v>0.0</v>
      </c>
      <c r="Q107" t="str">
        <f t="shared" si="1"/>
        <v>Fairfield2003</v>
      </c>
      <c r="R107" t="s">
        <v>259</v>
      </c>
      <c r="S107" t="str">
        <f>vlookup(Q107,RPI!$C$6:$T$4758,16,FALSE)</f>
        <v>0.542673323</v>
      </c>
      <c r="T107" s="6" t="str">
        <f>VLOOKUP(Q107,RPI!$C$6:$T$4758, 17, FALSE)</f>
        <v>0.5443610867</v>
      </c>
      <c r="U107" s="6" t="str">
        <f>VLOOKUP(Q107,RPI!$C$6:$T$4758, 18, FALSE)</f>
        <v>0.542673323</v>
      </c>
      <c r="V107">
        <v>0.47223464990484304</v>
      </c>
      <c r="W107">
        <v>0.4716920890174546</v>
      </c>
      <c r="X107">
        <v>0.4714150772967809</v>
      </c>
      <c r="Y107">
        <v>0.4711341363318423</v>
      </c>
      <c r="Z107" s="6" t="str">
        <f>vlookup(R107,RPI!$C$6:$T$4758,16,FALSE)</f>
        <v>0.570813773</v>
      </c>
      <c r="AA107">
        <v>0.5001642044101442</v>
      </c>
      <c r="AB107">
        <v>0.5004522228433239</v>
      </c>
      <c r="AC107">
        <v>0.5007423133515625</v>
      </c>
      <c r="AD107">
        <v>0.5010344983761061</v>
      </c>
      <c r="AE107">
        <v>0.5013288006834362</v>
      </c>
      <c r="AF107">
        <v>0.5016252433711832</v>
      </c>
      <c r="AG107" t="str">
        <f t="shared" si="2"/>
        <v>1</v>
      </c>
      <c r="AH107" s="3" t="str">
        <f t="shared" si="3"/>
        <v>1</v>
      </c>
      <c r="AI107" t="str">
        <f t="shared" si="4"/>
        <v>-0.02814044999</v>
      </c>
      <c r="AJ107" t="str">
        <f t="shared" si="5"/>
        <v>-12</v>
      </c>
      <c r="AK107" s="6" t="str">
        <f t="shared" si="6"/>
        <v>-0.1720568118</v>
      </c>
      <c r="AL107" t="str">
        <f t="shared" si="7"/>
        <v>-0.04902509488</v>
      </c>
      <c r="AM107" t="str">
        <f t="shared" si="8"/>
        <v>0.8666666667</v>
      </c>
      <c r="AN107" t="str">
        <f t="shared" si="9"/>
        <v>0.950701172</v>
      </c>
      <c r="AO107" s="6" t="str">
        <f>vlookup(Q107,RPI!$C$6:$T$4758,15,FALSE)</f>
        <v>0.6265822785</v>
      </c>
      <c r="AP107" s="8" t="str">
        <f>vlookup(Q107,RPI!$C$6:$T$4758,13,FALSE)</f>
        <v>  0.5203 </v>
      </c>
      <c r="AQ107" s="8" t="str">
        <f>vlookup(Q107,RPI!$C$6:$T$4758,14,FALSE)</f>
        <v>  0.5036 </v>
      </c>
      <c r="AR107" s="6" t="str">
        <f>vlookup(R107,RPI!$C$6:$T$4758,15,FALSE)</f>
        <v>0.6040268456</v>
      </c>
      <c r="AS107" s="8" t="str">
        <f>vlookup(R107,RPI!$C$6:$T$4758,13,FALSE)</f>
        <v>  0.5772 </v>
      </c>
      <c r="AT107" s="8" t="str">
        <f>vlookup(R107,RPI!$C$6:$T$4758,14,FALSE)</f>
        <v>  0.5248 </v>
      </c>
    </row>
    <row r="108" ht="12.75" customHeight="1">
      <c r="A108" s="4">
        <v>2003.0</v>
      </c>
      <c r="B108" s="4">
        <v>4878.0</v>
      </c>
      <c r="C108" s="5">
        <v>37698.0</v>
      </c>
      <c r="D108" s="4">
        <v>288.0</v>
      </c>
      <c r="E108" s="4" t="s">
        <v>260</v>
      </c>
      <c r="F108" s="4">
        <v>92.0</v>
      </c>
      <c r="G108" s="4" t="s">
        <v>47</v>
      </c>
      <c r="H108" s="4">
        <v>279.0</v>
      </c>
      <c r="I108" s="4" t="s">
        <v>261</v>
      </c>
      <c r="J108" s="4">
        <v>84.0</v>
      </c>
      <c r="K108" s="4" t="s">
        <v>108</v>
      </c>
      <c r="L108" s="4" t="s">
        <v>262</v>
      </c>
      <c r="M108" s="4">
        <v>1.0</v>
      </c>
      <c r="N108" s="4">
        <v>1.0</v>
      </c>
      <c r="O108" s="4">
        <v>0.0</v>
      </c>
      <c r="P108" s="4">
        <v>0.0</v>
      </c>
      <c r="Q108" t="str">
        <f t="shared" si="1"/>
        <v>NC Asheville2003</v>
      </c>
      <c r="R108" t="s">
        <v>263</v>
      </c>
      <c r="S108" t="str">
        <f>vlookup(Q108,RPI!$C$6:$T$4758,16,FALSE)</f>
        <v>0.4955775808</v>
      </c>
      <c r="T108" s="6" t="str">
        <f>VLOOKUP(Q108,RPI!$C$6:$T$4758, 17, FALSE)</f>
        <v>0.4884876678</v>
      </c>
      <c r="U108" s="6" t="str">
        <f>VLOOKUP(Q108,RPI!$C$6:$T$4758, 18, FALSE)</f>
        <v>0.4955775808</v>
      </c>
      <c r="V108">
        <v>0.42749397112156756</v>
      </c>
      <c r="W108">
        <v>0.430593652602574</v>
      </c>
      <c r="X108">
        <v>0.43197425785991883</v>
      </c>
      <c r="Y108">
        <v>0.43325788899567563</v>
      </c>
      <c r="Z108" s="6" t="str">
        <f>vlookup(R108,RPI!$C$6:$T$4758,16,FALSE)</f>
        <v>0.4681500808</v>
      </c>
      <c r="AA108">
        <v>0.3898564299941063</v>
      </c>
      <c r="AB108">
        <v>0.3915751799941063</v>
      </c>
      <c r="AC108">
        <v>0.3932152086200605</v>
      </c>
      <c r="AD108">
        <v>0.39478180312843464</v>
      </c>
      <c r="AE108">
        <v>0.3962797876583399</v>
      </c>
      <c r="AF108">
        <v>0.39771357285124914</v>
      </c>
      <c r="AG108" t="str">
        <f t="shared" si="2"/>
        <v>1</v>
      </c>
      <c r="AH108" s="3" t="str">
        <f t="shared" si="3"/>
        <v>1</v>
      </c>
      <c r="AI108" t="str">
        <f t="shared" si="4"/>
        <v>0.02742750002</v>
      </c>
      <c r="AJ108" t="str">
        <f t="shared" si="5"/>
        <v>8</v>
      </c>
      <c r="AK108" s="6" t="str">
        <f t="shared" si="6"/>
        <v>0.1147045412</v>
      </c>
      <c r="AL108" t="str">
        <f t="shared" si="7"/>
        <v>0.04778302377</v>
      </c>
      <c r="AM108" t="str">
        <f t="shared" si="8"/>
        <v>1.095238095</v>
      </c>
      <c r="AN108" t="str">
        <f t="shared" si="9"/>
        <v>1.058586981</v>
      </c>
      <c r="AO108" s="6" t="str">
        <f>vlookup(Q108,RPI!$C$6:$T$4758,15,FALSE)</f>
        <v>0.476635514</v>
      </c>
      <c r="AP108" s="8" t="str">
        <f>vlookup(Q108,RPI!$C$6:$T$4758,13,FALSE)</f>
        <v>  0.5111 </v>
      </c>
      <c r="AQ108" s="8" t="str">
        <f>vlookup(Q108,RPI!$C$6:$T$4758,14,FALSE)</f>
        <v>  0.4835 </v>
      </c>
      <c r="AR108" s="6" t="str">
        <f>vlookup(R108,RPI!$C$6:$T$4758,15,FALSE)</f>
        <v>0.6031746032</v>
      </c>
      <c r="AS108" s="8" t="str">
        <f>vlookup(R108,RPI!$C$6:$T$4758,13,FALSE)</f>
        <v>  0.4099 </v>
      </c>
      <c r="AT108" s="8" t="str">
        <f>vlookup(R108,RPI!$C$6:$T$4758,14,FALSE)</f>
        <v>  0.4497 </v>
      </c>
    </row>
    <row r="109" ht="12.75" customHeight="1">
      <c r="A109" s="4">
        <v>2003.0</v>
      </c>
      <c r="B109" s="4">
        <v>4879.0</v>
      </c>
      <c r="C109" s="5">
        <v>37698.0</v>
      </c>
      <c r="D109" s="4">
        <v>190.0</v>
      </c>
      <c r="E109" s="4" t="s">
        <v>264</v>
      </c>
      <c r="F109" s="4">
        <v>83.0</v>
      </c>
      <c r="G109" s="4" t="s">
        <v>47</v>
      </c>
      <c r="H109" s="4">
        <v>69.0</v>
      </c>
      <c r="I109" s="4" t="s">
        <v>265</v>
      </c>
      <c r="J109" s="4">
        <v>72.0</v>
      </c>
      <c r="K109" s="4" t="s">
        <v>49</v>
      </c>
      <c r="L109" s="4" t="s">
        <v>50</v>
      </c>
      <c r="M109" s="4">
        <v>1.0</v>
      </c>
      <c r="N109" s="4">
        <v>0.0</v>
      </c>
      <c r="O109" s="4">
        <v>0.0</v>
      </c>
      <c r="P109" s="4">
        <v>0.0</v>
      </c>
      <c r="Q109" t="str">
        <f t="shared" si="1"/>
        <v>North Carolina2003</v>
      </c>
      <c r="R109" t="s">
        <v>266</v>
      </c>
      <c r="S109" t="str">
        <f>vlookup(Q109,RPI!$C$6:$T$4758,16,FALSE)</f>
        <v>0.5657933386</v>
      </c>
      <c r="T109" s="6" t="str">
        <f>VLOOKUP(Q109,RPI!$C$6:$T$4758, 17, FALSE)</f>
        <v>0.5698744953</v>
      </c>
      <c r="U109" s="6" t="str">
        <f>VLOOKUP(Q109,RPI!$C$6:$T$4758, 18, FALSE)</f>
        <v>0.5657933386</v>
      </c>
      <c r="V109">
        <v>0.49896675717262995</v>
      </c>
      <c r="W109">
        <v>0.5033051894602456</v>
      </c>
      <c r="X109">
        <v>0.5053244066153858</v>
      </c>
      <c r="Y109">
        <v>0.5072526365157016</v>
      </c>
      <c r="Z109" s="6" t="str">
        <f>vlookup(R109,RPI!$C$6:$T$4758,16,FALSE)</f>
        <v>0.5529999245</v>
      </c>
      <c r="AA109">
        <v>0.4745310250081514</v>
      </c>
      <c r="AB109">
        <v>0.4778607779619645</v>
      </c>
      <c r="AC109">
        <v>0.4809927238096105</v>
      </c>
      <c r="AD109">
        <v>0.48394398047373843</v>
      </c>
      <c r="AE109">
        <v>0.4867297461099714</v>
      </c>
      <c r="AF109">
        <v>0.4893635608933189</v>
      </c>
      <c r="AG109" t="str">
        <f t="shared" si="2"/>
        <v>1</v>
      </c>
      <c r="AH109" s="3" t="str">
        <f t="shared" si="3"/>
        <v>1</v>
      </c>
      <c r="AI109" t="str">
        <f t="shared" si="4"/>
        <v>0.01279341402</v>
      </c>
      <c r="AJ109" t="str">
        <f t="shared" si="5"/>
        <v>11</v>
      </c>
      <c r="AK109" s="6" t="str">
        <f t="shared" si="6"/>
        <v>0.1577187442</v>
      </c>
      <c r="AL109" t="str">
        <f t="shared" si="7"/>
        <v>0.02228814168</v>
      </c>
      <c r="AM109" t="str">
        <f t="shared" si="8"/>
        <v>1.152777778</v>
      </c>
      <c r="AN109" t="str">
        <f t="shared" si="9"/>
        <v>1.023134567</v>
      </c>
      <c r="AO109" s="6" t="str">
        <f>vlookup(Q109,RPI!$C$6:$T$4758,15,FALSE)</f>
        <v>0.5149253731</v>
      </c>
      <c r="AP109" s="8" t="str">
        <f>vlookup(Q109,RPI!$C$6:$T$4758,13,FALSE)</f>
        <v>  0.6037 </v>
      </c>
      <c r="AQ109" s="8" t="str">
        <f>vlookup(Q109,RPI!$C$6:$T$4758,14,FALSE)</f>
        <v>  0.5408 </v>
      </c>
      <c r="AR109" s="6" t="str">
        <f>vlookup(R109,RPI!$C$6:$T$4758,15,FALSE)</f>
        <v>0.5454545455</v>
      </c>
      <c r="AS109" s="8" t="str">
        <f>vlookup(R109,RPI!$C$6:$T$4758,13,FALSE)</f>
        <v>  0.5626 </v>
      </c>
      <c r="AT109" s="8" t="str">
        <f>vlookup(R109,RPI!$C$6:$T$4758,14,FALSE)</f>
        <v>  0.5414 </v>
      </c>
    </row>
    <row r="110" ht="12.75" customHeight="1">
      <c r="A110" s="4">
        <v>2003.0</v>
      </c>
      <c r="B110" s="4">
        <v>4880.0</v>
      </c>
      <c r="C110" s="5">
        <v>37698.0</v>
      </c>
      <c r="D110" s="4">
        <v>242.0</v>
      </c>
      <c r="E110" s="4" t="s">
        <v>48</v>
      </c>
      <c r="F110" s="4">
        <v>74.0</v>
      </c>
      <c r="G110" s="4" t="s">
        <v>47</v>
      </c>
      <c r="H110" s="4">
        <v>302.0</v>
      </c>
      <c r="I110" s="4" t="s">
        <v>168</v>
      </c>
      <c r="J110" s="4">
        <v>59.0</v>
      </c>
      <c r="K110" s="4" t="s">
        <v>49</v>
      </c>
      <c r="L110" s="4" t="s">
        <v>50</v>
      </c>
      <c r="M110" s="4">
        <v>1.0</v>
      </c>
      <c r="N110" s="4">
        <v>0.0</v>
      </c>
      <c r="O110" s="4">
        <v>0.0</v>
      </c>
      <c r="P110" s="4">
        <v>0.0</v>
      </c>
      <c r="Q110" t="str">
        <f t="shared" si="1"/>
        <v>Siena2003</v>
      </c>
      <c r="R110" t="s">
        <v>267</v>
      </c>
      <c r="S110" t="str">
        <f>vlookup(Q110,RPI!$C$6:$T$4758,16,FALSE)</f>
        <v>0.5229931508</v>
      </c>
      <c r="T110" s="6" t="str">
        <f>VLOOKUP(Q110,RPI!$C$6:$T$4758, 17, FALSE)</f>
        <v>0.5264414266</v>
      </c>
      <c r="U110" s="6" t="str">
        <f>VLOOKUP(Q110,RPI!$C$6:$T$4758, 18, FALSE)</f>
        <v>0.5229931508</v>
      </c>
      <c r="V110">
        <v>0.4467392322692004</v>
      </c>
      <c r="W110">
        <v>0.44764832317829134</v>
      </c>
      <c r="X110">
        <v>0.44810286863283677</v>
      </c>
      <c r="Y110">
        <v>0.44855741408738226</v>
      </c>
      <c r="Z110" s="6" t="str">
        <f>vlookup(R110,RPI!$C$6:$T$4758,16,FALSE)</f>
        <v>0.5477962625</v>
      </c>
      <c r="AA110">
        <v>0.4891231915692693</v>
      </c>
      <c r="AB110">
        <v>0.4904796755627582</v>
      </c>
      <c r="AC110">
        <v>0.4917876173855059</v>
      </c>
      <c r="AD110">
        <v>0.49304957687854767</v>
      </c>
      <c r="AE110">
        <v>0.49426793700330773</v>
      </c>
      <c r="AF110">
        <v>0.49544491885967973</v>
      </c>
      <c r="AG110" t="str">
        <f t="shared" si="2"/>
        <v>0</v>
      </c>
      <c r="AH110" s="3" t="str">
        <f t="shared" si="3"/>
        <v>0</v>
      </c>
      <c r="AI110" t="str">
        <f t="shared" si="4"/>
        <v>-0.02480311172</v>
      </c>
      <c r="AJ110" t="str">
        <f t="shared" si="5"/>
        <v>15</v>
      </c>
      <c r="AK110" s="6" t="str">
        <f t="shared" si="6"/>
        <v>0.2150710148</v>
      </c>
      <c r="AL110" t="str">
        <f t="shared" si="7"/>
        <v>-0.04321092612</v>
      </c>
      <c r="AM110" t="str">
        <f t="shared" si="8"/>
        <v>1.254237288</v>
      </c>
      <c r="AN110" t="str">
        <f t="shared" si="9"/>
        <v>0.9547220136</v>
      </c>
      <c r="AO110" s="6" t="str">
        <f>vlookup(Q110,RPI!$C$6:$T$4758,15,FALSE)</f>
        <v>0.6413793103</v>
      </c>
      <c r="AP110" s="8" t="str">
        <f>vlookup(Q110,RPI!$C$6:$T$4758,13,FALSE)</f>
        <v>  0.4740 </v>
      </c>
      <c r="AQ110" s="8" t="str">
        <f>vlookup(Q110,RPI!$C$6:$T$4758,14,FALSE)</f>
        <v>  0.5026 </v>
      </c>
      <c r="AR110" s="6" t="str">
        <f>vlookup(R110,RPI!$C$6:$T$4758,15,FALSE)</f>
        <v>0.4924242424</v>
      </c>
      <c r="AS110" s="8" t="str">
        <f>vlookup(R110,RPI!$C$6:$T$4758,13,FALSE)</f>
        <v>  0.5830 </v>
      </c>
      <c r="AT110" s="8" t="str">
        <f>vlookup(R110,RPI!$C$6:$T$4758,14,FALSE)</f>
        <v>  0.5327 </v>
      </c>
    </row>
    <row r="111" ht="12.75" customHeight="1">
      <c r="A111" s="4">
        <v>2003.0</v>
      </c>
      <c r="B111" s="4">
        <v>4881.0</v>
      </c>
      <c r="C111" s="5">
        <v>37698.0</v>
      </c>
      <c r="D111" s="4">
        <v>264.0</v>
      </c>
      <c r="E111" s="4" t="s">
        <v>79</v>
      </c>
      <c r="F111" s="4">
        <v>68.0</v>
      </c>
      <c r="G111" s="4" t="s">
        <v>47</v>
      </c>
      <c r="H111" s="4">
        <v>72.0</v>
      </c>
      <c r="I111" s="4" t="s">
        <v>268</v>
      </c>
      <c r="J111" s="4">
        <v>59.0</v>
      </c>
      <c r="K111" s="4" t="s">
        <v>49</v>
      </c>
      <c r="L111" s="4" t="s">
        <v>50</v>
      </c>
      <c r="M111" s="4">
        <v>1.0</v>
      </c>
      <c r="N111" s="4">
        <v>0.0</v>
      </c>
      <c r="O111" s="4">
        <v>0.0</v>
      </c>
      <c r="P111" s="4">
        <v>0.0</v>
      </c>
      <c r="Q111" t="str">
        <f t="shared" si="1"/>
        <v>Temple2003</v>
      </c>
      <c r="R111" t="s">
        <v>269</v>
      </c>
      <c r="S111" t="str">
        <f>vlookup(Q111,RPI!$C$6:$T$4758,16,FALSE)</f>
        <v>0.5468488986</v>
      </c>
      <c r="T111" s="6" t="str">
        <f>VLOOKUP(Q111,RPI!$C$6:$T$4758, 17, FALSE)</f>
        <v>0.5411670804</v>
      </c>
      <c r="U111" s="6" t="str">
        <f>VLOOKUP(Q111,RPI!$C$6:$T$4758, 18, FALSE)</f>
        <v>0.5468488986</v>
      </c>
      <c r="V111">
        <v>0.48045279468808855</v>
      </c>
      <c r="W111">
        <v>0.48108420747419745</v>
      </c>
      <c r="X111">
        <v>0.4813844717067221</v>
      </c>
      <c r="Y111">
        <v>0.4816751017927486</v>
      </c>
      <c r="Z111" s="6" t="str">
        <f>vlookup(R111,RPI!$C$6:$T$4758,16,FALSE)</f>
        <v>0.5479602261</v>
      </c>
      <c r="AA111">
        <v>0.47579866057043674</v>
      </c>
      <c r="AB111">
        <v>0.47447668642237567</v>
      </c>
      <c r="AC111">
        <v>0.4731402644694177</v>
      </c>
      <c r="AD111">
        <v>0.4717891565609328</v>
      </c>
      <c r="AE111">
        <v>0.4704231192832933</v>
      </c>
      <c r="AF111">
        <v>0.46904190381368</v>
      </c>
      <c r="AG111" t="str">
        <f t="shared" si="2"/>
        <v>0</v>
      </c>
      <c r="AH111" s="3" t="str">
        <f t="shared" si="3"/>
        <v>0</v>
      </c>
      <c r="AI111" t="str">
        <f t="shared" si="4"/>
        <v>-0.001111327525</v>
      </c>
      <c r="AJ111" t="str">
        <f t="shared" si="5"/>
        <v>9</v>
      </c>
      <c r="AK111" s="6" t="str">
        <f t="shared" si="6"/>
        <v>0.1290426089</v>
      </c>
      <c r="AL111" t="str">
        <f t="shared" si="7"/>
        <v>-0.001936107539</v>
      </c>
      <c r="AM111" t="str">
        <f t="shared" si="8"/>
        <v>1.152542373</v>
      </c>
      <c r="AN111" t="str">
        <f t="shared" si="9"/>
        <v>0.9979718829</v>
      </c>
      <c r="AO111" s="6" t="str">
        <f>vlookup(Q111,RPI!$C$6:$T$4758,15,FALSE)</f>
        <v>0.5227272727</v>
      </c>
      <c r="AP111" s="8" t="str">
        <f>vlookup(Q111,RPI!$C$6:$T$4758,13,FALSE)</f>
        <v>  0.5610 </v>
      </c>
      <c r="AQ111" s="8" t="str">
        <f>vlookup(Q111,RPI!$C$6:$T$4758,14,FALSE)</f>
        <v>  0.5427 </v>
      </c>
      <c r="AR111" s="6" t="str">
        <f>vlookup(R111,RPI!$C$6:$T$4758,15,FALSE)</f>
        <v>0.6490066225</v>
      </c>
      <c r="AS111" s="8" t="str">
        <f>vlookup(R111,RPI!$C$6:$T$4758,13,FALSE)</f>
        <v>  0.5293 </v>
      </c>
      <c r="AT111" s="8" t="str">
        <f>vlookup(R111,RPI!$C$6:$T$4758,14,FALSE)</f>
        <v>  0.4843 </v>
      </c>
    </row>
    <row r="112" ht="12.75" customHeight="1">
      <c r="A112" s="4">
        <v>2003.0</v>
      </c>
      <c r="B112" s="4">
        <v>4882.0</v>
      </c>
      <c r="C112" s="5">
        <v>37698.0</v>
      </c>
      <c r="D112" s="4">
        <v>265.0</v>
      </c>
      <c r="E112" s="4" t="s">
        <v>270</v>
      </c>
      <c r="F112" s="4">
        <v>60.0</v>
      </c>
      <c r="G112" s="4" t="s">
        <v>47</v>
      </c>
      <c r="H112" s="4">
        <v>97.0</v>
      </c>
      <c r="I112" s="4" t="s">
        <v>271</v>
      </c>
      <c r="J112" s="4">
        <v>70.0</v>
      </c>
      <c r="K112" s="4" t="s">
        <v>49</v>
      </c>
      <c r="L112" s="4" t="s">
        <v>50</v>
      </c>
      <c r="M112" s="4">
        <v>1.0</v>
      </c>
      <c r="N112" s="4">
        <v>0.0</v>
      </c>
      <c r="O112" s="4">
        <v>0.0</v>
      </c>
      <c r="P112" s="4">
        <v>0.0</v>
      </c>
      <c r="Q112" t="str">
        <f t="shared" si="1"/>
        <v>Tennessee2003</v>
      </c>
      <c r="R112" t="s">
        <v>272</v>
      </c>
      <c r="S112" t="str">
        <f>vlookup(Q112,RPI!$C$6:$T$4758,16,FALSE)</f>
        <v>0.5568736258</v>
      </c>
      <c r="T112" s="6" t="str">
        <f>VLOOKUP(Q112,RPI!$C$6:$T$4758, 17, FALSE)</f>
        <v>0.5614819207</v>
      </c>
      <c r="U112" s="6" t="str">
        <f>VLOOKUP(Q112,RPI!$C$6:$T$4758, 18, FALSE)</f>
        <v>0.5568736258</v>
      </c>
      <c r="V112">
        <v>0.47969620645046235</v>
      </c>
      <c r="W112">
        <v>0.48333961730317554</v>
      </c>
      <c r="X112">
        <v>0.4850778858397753</v>
      </c>
      <c r="Y112">
        <v>0.4867638756233947</v>
      </c>
      <c r="Z112" s="6" t="str">
        <f>vlookup(R112,RPI!$C$6:$T$4758,16,FALSE)</f>
        <v>0.5164883393</v>
      </c>
      <c r="AA112">
        <v>0.45374466522226053</v>
      </c>
      <c r="AB112">
        <v>0.4566443168934975</v>
      </c>
      <c r="AC112">
        <v>0.459446044118051</v>
      </c>
      <c r="AD112">
        <v>0.4621547250510142</v>
      </c>
      <c r="AE112">
        <v>0.464774919129543</v>
      </c>
      <c r="AF112">
        <v>0.4673108926841191</v>
      </c>
      <c r="AG112" t="str">
        <f t="shared" si="2"/>
        <v>0</v>
      </c>
      <c r="AH112" s="3" t="str">
        <f t="shared" si="3"/>
        <v>0</v>
      </c>
      <c r="AI112" t="str">
        <f t="shared" si="4"/>
        <v>0.04038528655</v>
      </c>
      <c r="AJ112" t="str">
        <f t="shared" si="5"/>
        <v>-10</v>
      </c>
      <c r="AK112" s="6" t="str">
        <f t="shared" si="6"/>
        <v>-0.1433806765</v>
      </c>
      <c r="AL112" t="str">
        <f t="shared" si="7"/>
        <v>0.07035752824</v>
      </c>
      <c r="AM112" t="str">
        <f t="shared" si="8"/>
        <v>0.8571428571</v>
      </c>
      <c r="AN112" t="str">
        <f t="shared" si="9"/>
        <v>1.078192059</v>
      </c>
      <c r="AO112" s="6" t="str">
        <f>vlookup(Q112,RPI!$C$6:$T$4758,15,FALSE)</f>
        <v>0.5887096774</v>
      </c>
      <c r="AP112" s="8" t="str">
        <f>vlookup(Q112,RPI!$C$6:$T$4758,13,FALSE)</f>
        <v>  0.5427 </v>
      </c>
      <c r="AQ112" s="8" t="str">
        <f>vlookup(Q112,RPI!$C$6:$T$4758,14,FALSE)</f>
        <v>  0.5534 </v>
      </c>
      <c r="AR112" s="6" t="str">
        <f>vlookup(R112,RPI!$C$6:$T$4758,15,FALSE)</f>
        <v>0.4645669291</v>
      </c>
      <c r="AS112" s="8" t="str">
        <f>vlookup(R112,RPI!$C$6:$T$4758,13,FALSE)</f>
        <v>  0.5380 </v>
      </c>
      <c r="AT112" s="8" t="str">
        <f>vlookup(R112,RPI!$C$6:$T$4758,14,FALSE)</f>
        <v>  0.5254 </v>
      </c>
    </row>
    <row r="113" ht="12.75" customHeight="1">
      <c r="A113" s="4">
        <v>2003.0</v>
      </c>
      <c r="B113" s="4">
        <v>4883.0</v>
      </c>
      <c r="C113" s="5">
        <v>37699.0</v>
      </c>
      <c r="D113" s="4">
        <v>100.0</v>
      </c>
      <c r="E113" s="4" t="s">
        <v>273</v>
      </c>
      <c r="F113" s="4">
        <v>72.0</v>
      </c>
      <c r="G113" s="4" t="s">
        <v>47</v>
      </c>
      <c r="H113" s="4">
        <v>200.0</v>
      </c>
      <c r="I113" s="4" t="s">
        <v>150</v>
      </c>
      <c r="J113" s="4">
        <v>58.0</v>
      </c>
      <c r="K113" s="4" t="s">
        <v>49</v>
      </c>
      <c r="L113" s="4" t="s">
        <v>50</v>
      </c>
      <c r="M113" s="4">
        <v>1.0</v>
      </c>
      <c r="N113" s="4">
        <v>0.0</v>
      </c>
      <c r="O113" s="4">
        <v>0.0</v>
      </c>
      <c r="P113" s="4">
        <v>0.0</v>
      </c>
      <c r="Q113" t="str">
        <f t="shared" si="1"/>
        <v>Georgia Tech2003</v>
      </c>
      <c r="R113" t="s">
        <v>274</v>
      </c>
      <c r="S113" t="str">
        <f>vlookup(Q113,RPI!$C$6:$T$4758,16,FALSE)</f>
        <v>0.5361278871</v>
      </c>
      <c r="T113" s="6" t="str">
        <f>VLOOKUP(Q113,RPI!$C$6:$T$4758, 17, FALSE)</f>
        <v>0.5457432717</v>
      </c>
      <c r="U113" s="6" t="str">
        <f>VLOOKUP(Q113,RPI!$C$6:$T$4758, 18, FALSE)</f>
        <v>0.5361278871</v>
      </c>
      <c r="V113">
        <v>0.4679654939307107</v>
      </c>
      <c r="W113">
        <v>0.47578442397186294</v>
      </c>
      <c r="X113">
        <v>0.4792750177402345</v>
      </c>
      <c r="Y113">
        <v>0.4825248809038908</v>
      </c>
      <c r="Z113" s="6" t="str">
        <f>vlookup(R113,RPI!$C$6:$T$4758,16,FALSE)</f>
        <v>0.5558095681</v>
      </c>
      <c r="AA113">
        <v>0.49300395545450226</v>
      </c>
      <c r="AB113">
        <v>0.49573685399448597</v>
      </c>
      <c r="AC113">
        <v>0.4983774595256147</v>
      </c>
      <c r="AD113">
        <v>0.5009303696701007</v>
      </c>
      <c r="AE113">
        <v>0.5033998816610464</v>
      </c>
      <c r="AF113">
        <v>0.5057900164808546</v>
      </c>
      <c r="AG113" t="str">
        <f t="shared" si="2"/>
        <v>0</v>
      </c>
      <c r="AH113" s="3" t="str">
        <f t="shared" si="3"/>
        <v>0</v>
      </c>
      <c r="AI113" t="str">
        <f t="shared" si="4"/>
        <v>-0.019681681</v>
      </c>
      <c r="AJ113" t="str">
        <f t="shared" si="5"/>
        <v>14</v>
      </c>
      <c r="AK113" s="6" t="str">
        <f t="shared" si="6"/>
        <v>0.2007329472</v>
      </c>
      <c r="AL113" t="str">
        <f t="shared" si="7"/>
        <v>-0.03428858739</v>
      </c>
      <c r="AM113" t="str">
        <f t="shared" si="8"/>
        <v>1.24137931</v>
      </c>
      <c r="AN113" t="str">
        <f t="shared" si="9"/>
        <v>0.9645891648</v>
      </c>
      <c r="AO113" s="6" t="str">
        <f>vlookup(Q113,RPI!$C$6:$T$4758,15,FALSE)</f>
        <v>0.4615384615</v>
      </c>
      <c r="AP113" s="8" t="str">
        <f>vlookup(Q113,RPI!$C$6:$T$4758,13,FALSE)</f>
        <v>  0.5732 </v>
      </c>
      <c r="AQ113" s="8" t="str">
        <f>vlookup(Q113,RPI!$C$6:$T$4758,14,FALSE)</f>
        <v>  0.5366 </v>
      </c>
      <c r="AR113" s="6" t="str">
        <f>vlookup(R113,RPI!$C$6:$T$4758,15,FALSE)</f>
        <v>0.503649635</v>
      </c>
      <c r="AS113" s="8" t="str">
        <f>vlookup(R113,RPI!$C$6:$T$4758,13,FALSE)</f>
        <v>  0.5935 </v>
      </c>
      <c r="AT113" s="8" t="str">
        <f>vlookup(R113,RPI!$C$6:$T$4758,14,FALSE)</f>
        <v>  0.5325 </v>
      </c>
    </row>
    <row r="114" ht="12.75" customHeight="1">
      <c r="A114" s="4">
        <v>2003.0</v>
      </c>
      <c r="B114" s="4">
        <v>4884.0</v>
      </c>
      <c r="C114" s="5">
        <v>37699.0</v>
      </c>
      <c r="D114" s="4">
        <v>121.0</v>
      </c>
      <c r="E114" s="4" t="s">
        <v>275</v>
      </c>
      <c r="F114" s="4">
        <v>76.0</v>
      </c>
      <c r="G114" s="4" t="s">
        <v>47</v>
      </c>
      <c r="H114" s="4">
        <v>318.0</v>
      </c>
      <c r="I114" s="4" t="s">
        <v>276</v>
      </c>
      <c r="J114" s="4">
        <v>65.0</v>
      </c>
      <c r="K114" s="4" t="s">
        <v>49</v>
      </c>
      <c r="L114" s="4" t="s">
        <v>50</v>
      </c>
      <c r="M114" s="4">
        <v>1.0</v>
      </c>
      <c r="N114" s="4">
        <v>0.0</v>
      </c>
      <c r="O114" s="4">
        <v>0.0</v>
      </c>
      <c r="P114" s="4">
        <v>0.0</v>
      </c>
      <c r="Q114" t="str">
        <f t="shared" si="1"/>
        <v>Iowa St.2003</v>
      </c>
      <c r="R114" t="s">
        <v>277</v>
      </c>
      <c r="S114" t="str">
        <f>vlookup(Q114,RPI!$C$6:$T$4758,16,FALSE)</f>
        <v>0.5207904045</v>
      </c>
      <c r="T114" s="6" t="str">
        <f>VLOOKUP(Q114,RPI!$C$6:$T$4758, 17, FALSE)</f>
        <v>0.5319511188</v>
      </c>
      <c r="U114" s="6" t="str">
        <f>VLOOKUP(Q114,RPI!$C$6:$T$4758, 18, FALSE)</f>
        <v>0.5207904045</v>
      </c>
      <c r="V114">
        <v>0.4512140367259371</v>
      </c>
      <c r="W114">
        <v>0.4582635112196566</v>
      </c>
      <c r="X114">
        <v>0.4614991098642349</v>
      </c>
      <c r="Y114">
        <v>0.46456247131860756</v>
      </c>
      <c r="Z114" s="6" t="str">
        <f>vlookup(R114,RPI!$C$6:$T$4758,16,FALSE)</f>
        <v>0.514305946</v>
      </c>
      <c r="AA114">
        <v>0.43508799634512185</v>
      </c>
      <c r="AB114">
        <v>0.43721873080002444</v>
      </c>
      <c r="AC114">
        <v>0.4392775079937858</v>
      </c>
      <c r="AD114">
        <v>0.4412679125132156</v>
      </c>
      <c r="AE114">
        <v>0.44319329474344443</v>
      </c>
      <c r="AF114">
        <v>0.4450567896877016</v>
      </c>
      <c r="AG114" t="str">
        <f t="shared" si="2"/>
        <v>1</v>
      </c>
      <c r="AH114" s="3" t="str">
        <f t="shared" si="3"/>
        <v>1</v>
      </c>
      <c r="AI114" t="str">
        <f t="shared" si="4"/>
        <v>0.006484458464</v>
      </c>
      <c r="AJ114" t="str">
        <f t="shared" si="5"/>
        <v>11</v>
      </c>
      <c r="AK114" s="6" t="str">
        <f t="shared" si="6"/>
        <v>0.1577187442</v>
      </c>
      <c r="AL114" t="str">
        <f t="shared" si="7"/>
        <v>0.01129694769</v>
      </c>
      <c r="AM114" t="str">
        <f t="shared" si="8"/>
        <v>1.169230769</v>
      </c>
      <c r="AN114" t="str">
        <f t="shared" si="9"/>
        <v>1.012608173</v>
      </c>
      <c r="AO114" s="6" t="str">
        <f>vlookup(Q114,RPI!$C$6:$T$4758,15,FALSE)</f>
        <v>0.4910714286</v>
      </c>
      <c r="AP114" s="8" t="str">
        <f>vlookup(Q114,RPI!$C$6:$T$4758,13,FALSE)</f>
        <v>  0.5312 </v>
      </c>
      <c r="AQ114" s="8" t="str">
        <f>vlookup(Q114,RPI!$C$6:$T$4758,14,FALSE)</f>
        <v>  0.5298 </v>
      </c>
      <c r="AR114" s="6" t="str">
        <f>vlookup(R114,RPI!$C$6:$T$4758,15,FALSE)</f>
        <v>0.5984251969</v>
      </c>
      <c r="AS114" s="8" t="str">
        <f>vlookup(R114,RPI!$C$6:$T$4758,13,FALSE)</f>
        <v>  0.4794 </v>
      </c>
      <c r="AT114" s="8" t="str">
        <f>vlookup(R114,RPI!$C$6:$T$4758,14,FALSE)</f>
        <v>  0.5001 </v>
      </c>
    </row>
    <row r="115" ht="12.75" customHeight="1">
      <c r="A115" s="4">
        <v>2003.0</v>
      </c>
      <c r="B115" s="4">
        <v>4885.0</v>
      </c>
      <c r="C115" s="5">
        <v>37699.0</v>
      </c>
      <c r="D115" s="4">
        <v>130.0</v>
      </c>
      <c r="E115" s="4" t="s">
        <v>154</v>
      </c>
      <c r="F115" s="4">
        <v>66.0</v>
      </c>
      <c r="G115" s="4" t="s">
        <v>47</v>
      </c>
      <c r="H115" s="4">
        <v>51.0</v>
      </c>
      <c r="I115" s="4" t="s">
        <v>278</v>
      </c>
      <c r="J115" s="4">
        <v>71.0</v>
      </c>
      <c r="K115" s="4" t="s">
        <v>49</v>
      </c>
      <c r="L115" s="4" t="s">
        <v>50</v>
      </c>
      <c r="M115" s="4">
        <v>1.0</v>
      </c>
      <c r="N115" s="4">
        <v>0.0</v>
      </c>
      <c r="O115" s="4">
        <v>0.0</v>
      </c>
      <c r="P115" s="4">
        <v>0.0</v>
      </c>
      <c r="Q115" t="str">
        <f t="shared" si="1"/>
        <v>Kent St.2003</v>
      </c>
      <c r="R115" t="s">
        <v>279</v>
      </c>
      <c r="S115" t="str">
        <f>vlookup(Q115,RPI!$C$6:$T$4758,16,FALSE)</f>
        <v>0.5494037055</v>
      </c>
      <c r="T115" s="6" t="str">
        <f>VLOOKUP(Q115,RPI!$C$6:$T$4758, 17, FALSE)</f>
        <v>0.5483481108</v>
      </c>
      <c r="U115" s="6" t="str">
        <f>VLOOKUP(Q115,RPI!$C$6:$T$4758, 18, FALSE)</f>
        <v>0.5494037055</v>
      </c>
      <c r="V115">
        <v>0.46997101495572186</v>
      </c>
      <c r="W115">
        <v>0.46939656448517936</v>
      </c>
      <c r="X115">
        <v>0.4691077494423328</v>
      </c>
      <c r="Y115">
        <v>0.4688178666913796</v>
      </c>
      <c r="Z115" s="6" t="str">
        <f>vlookup(R115,RPI!$C$6:$T$4758,16,FALSE)</f>
        <v>0.5565891505</v>
      </c>
      <c r="AA115">
        <v>0.4675319114267224</v>
      </c>
      <c r="AB115">
        <v>0.46799655789136885</v>
      </c>
      <c r="AC115">
        <v>0.4684520034359233</v>
      </c>
      <c r="AD115">
        <v>0.46889851867568255</v>
      </c>
      <c r="AE115">
        <v>0.4693363637166116</v>
      </c>
      <c r="AF115">
        <v>0.46976578866059965</v>
      </c>
      <c r="AG115" t="str">
        <f t="shared" si="2"/>
        <v>1</v>
      </c>
      <c r="AH115" s="3" t="str">
        <f t="shared" si="3"/>
        <v>1</v>
      </c>
      <c r="AI115" t="str">
        <f t="shared" si="4"/>
        <v>-0.007185445021</v>
      </c>
      <c r="AJ115" t="str">
        <f t="shared" si="5"/>
        <v>-5</v>
      </c>
      <c r="AK115" s="6" t="str">
        <f t="shared" si="6"/>
        <v>-0.07169033827</v>
      </c>
      <c r="AL115" t="str">
        <f t="shared" si="7"/>
        <v>-0.01251817665</v>
      </c>
      <c r="AM115" t="str">
        <f t="shared" si="8"/>
        <v>0.9295774648</v>
      </c>
      <c r="AN115" t="str">
        <f t="shared" si="9"/>
        <v>0.9870902172</v>
      </c>
      <c r="AO115" s="6" t="str">
        <f>vlookup(Q115,RPI!$C$6:$T$4758,15,FALSE)</f>
        <v>0.693877551</v>
      </c>
      <c r="AP115" s="8" t="str">
        <f>vlookup(Q115,RPI!$C$6:$T$4758,13,FALSE)</f>
        <v>  0.4971 </v>
      </c>
      <c r="AQ115" s="8" t="str">
        <f>vlookup(Q115,RPI!$C$6:$T$4758,14,FALSE)</f>
        <v>  0.5096 </v>
      </c>
      <c r="AR115" s="6" t="str">
        <f>vlookup(R115,RPI!$C$6:$T$4758,15,FALSE)</f>
        <v>0.7703703704</v>
      </c>
      <c r="AS115" s="8" t="str">
        <f>vlookup(R115,RPI!$C$6:$T$4758,13,FALSE)</f>
        <v>  0.4829 </v>
      </c>
      <c r="AT115" s="8" t="str">
        <f>vlookup(R115,RPI!$C$6:$T$4758,14,FALSE)</f>
        <v>  0.4901 </v>
      </c>
    </row>
    <row r="116" ht="12.75" customHeight="1">
      <c r="A116" s="4">
        <v>2003.0</v>
      </c>
      <c r="B116" s="4">
        <v>4886.0</v>
      </c>
      <c r="C116" s="5">
        <v>37699.0</v>
      </c>
      <c r="D116" s="4">
        <v>291.0</v>
      </c>
      <c r="E116" s="4" t="s">
        <v>280</v>
      </c>
      <c r="F116" s="4">
        <v>68.0</v>
      </c>
      <c r="G116" s="4" t="s">
        <v>47</v>
      </c>
      <c r="H116" s="4">
        <v>106.0</v>
      </c>
      <c r="I116" s="4" t="s">
        <v>226</v>
      </c>
      <c r="J116" s="4">
        <v>85.0</v>
      </c>
      <c r="K116" s="4" t="s">
        <v>49</v>
      </c>
      <c r="L116" s="4" t="s">
        <v>50</v>
      </c>
      <c r="M116" s="4">
        <v>1.0</v>
      </c>
      <c r="N116" s="4">
        <v>0.0</v>
      </c>
      <c r="O116" s="4">
        <v>0.0</v>
      </c>
      <c r="P116" s="4">
        <v>0.0</v>
      </c>
      <c r="Q116" t="str">
        <f t="shared" si="1"/>
        <v>Nevada Las Vegas2003</v>
      </c>
      <c r="R116" t="s">
        <v>281</v>
      </c>
      <c r="S116" t="str">
        <f>vlookup(Q116,RPI!$C$6:$T$4758,16,FALSE)</f>
        <v>0.5672817598</v>
      </c>
      <c r="T116" s="6" t="str">
        <f>VLOOKUP(Q116,RPI!$C$6:$T$4758, 17, FALSE)</f>
        <v>0.5778774744</v>
      </c>
      <c r="U116" s="6" t="str">
        <f>VLOOKUP(Q116,RPI!$C$6:$T$4758, 18, FALSE)</f>
        <v>0.5672817598</v>
      </c>
      <c r="V116">
        <v>0.4802617661331011</v>
      </c>
      <c r="W116">
        <v>0.48567272001535056</v>
      </c>
      <c r="X116">
        <v>0.48825685496742144</v>
      </c>
      <c r="Y116">
        <v>0.4907648615575656</v>
      </c>
      <c r="Z116" s="6" t="str">
        <f>vlookup(R116,RPI!$C$6:$T$4758,16,FALSE)</f>
        <v>0.545546862</v>
      </c>
      <c r="AA116">
        <v>0.4496310204267502</v>
      </c>
      <c r="AB116">
        <v>0.4535210619205261</v>
      </c>
      <c r="AC116">
        <v>0.45707149661722635</v>
      </c>
      <c r="AD116">
        <v>0.46032493677656006</v>
      </c>
      <c r="AE116">
        <v>0.4633171518136115</v>
      </c>
      <c r="AF116">
        <v>0.46607838884780284</v>
      </c>
      <c r="AG116" t="str">
        <f t="shared" si="2"/>
        <v>0</v>
      </c>
      <c r="AH116" s="3" t="str">
        <f t="shared" si="3"/>
        <v>0</v>
      </c>
      <c r="AI116" t="str">
        <f t="shared" si="4"/>
        <v>0.02173489778</v>
      </c>
      <c r="AJ116" t="str">
        <f t="shared" si="5"/>
        <v>-17</v>
      </c>
      <c r="AK116" s="6" t="str">
        <f t="shared" si="6"/>
        <v>-0.2437471501</v>
      </c>
      <c r="AL116" t="str">
        <f t="shared" si="7"/>
        <v>0.0378656143</v>
      </c>
      <c r="AM116" t="str">
        <f t="shared" si="8"/>
        <v>0.8</v>
      </c>
      <c r="AN116" t="str">
        <f t="shared" si="9"/>
        <v>1.03984057</v>
      </c>
      <c r="AO116" s="6" t="str">
        <f>vlookup(Q116,RPI!$C$6:$T$4758,15,FALSE)</f>
        <v>0.6350364964</v>
      </c>
      <c r="AP116" s="8" t="str">
        <f>vlookup(Q116,RPI!$C$6:$T$4758,13,FALSE)</f>
        <v>  0.5515 </v>
      </c>
      <c r="AQ116" s="8" t="str">
        <f>vlookup(Q116,RPI!$C$6:$T$4758,14,FALSE)</f>
        <v>  0.5311 </v>
      </c>
      <c r="AR116" s="6" t="str">
        <f>vlookup(R116,RPI!$C$6:$T$4758,15,FALSE)</f>
        <v>0.6336633663</v>
      </c>
      <c r="AS116" s="8" t="str">
        <f>vlookup(R116,RPI!$C$6:$T$4758,13,FALSE)</f>
        <v>  0.5253 </v>
      </c>
      <c r="AT116" s="8" t="str">
        <f>vlookup(R116,RPI!$C$6:$T$4758,14,FALSE)</f>
        <v>  0.4980 </v>
      </c>
    </row>
    <row r="117" ht="12.75" customHeight="1">
      <c r="A117" s="4">
        <v>2003.0</v>
      </c>
      <c r="B117" s="4">
        <v>4887.0</v>
      </c>
      <c r="C117" s="5">
        <v>37699.0</v>
      </c>
      <c r="D117" s="4">
        <v>220.0</v>
      </c>
      <c r="E117" s="4" t="s">
        <v>282</v>
      </c>
      <c r="F117" s="4">
        <v>61.0</v>
      </c>
      <c r="G117" s="4" t="s">
        <v>47</v>
      </c>
      <c r="H117" s="4">
        <v>240.0</v>
      </c>
      <c r="I117" s="4" t="s">
        <v>283</v>
      </c>
      <c r="J117" s="4">
        <v>60.0</v>
      </c>
      <c r="K117" s="4" t="s">
        <v>49</v>
      </c>
      <c r="L117" s="4" t="s">
        <v>50</v>
      </c>
      <c r="M117" s="4">
        <v>1.0</v>
      </c>
      <c r="N117" s="4">
        <v>0.0</v>
      </c>
      <c r="O117" s="4">
        <v>0.0</v>
      </c>
      <c r="P117" s="4">
        <v>0.0</v>
      </c>
      <c r="Q117" t="str">
        <f t="shared" si="1"/>
        <v>Rhode Island2003</v>
      </c>
      <c r="R117" t="s">
        <v>284</v>
      </c>
      <c r="S117" t="str">
        <f>vlookup(Q117,RPI!$C$6:$T$4758,16,FALSE)</f>
        <v>0.5401350862</v>
      </c>
      <c r="T117" s="6" t="str">
        <f>VLOOKUP(Q117,RPI!$C$6:$T$4758, 17, FALSE)</f>
        <v>0.5402687403</v>
      </c>
      <c r="U117" s="6" t="str">
        <f>VLOOKUP(Q117,RPI!$C$6:$T$4758, 18, FALSE)</f>
        <v>0.5401350862</v>
      </c>
      <c r="V117">
        <v>0.4582095340175449</v>
      </c>
      <c r="W117">
        <v>0.4606457770198256</v>
      </c>
      <c r="X117">
        <v>0.46181112791441836</v>
      </c>
      <c r="Y117">
        <v>0.46294330155934305</v>
      </c>
      <c r="Z117" s="6" t="str">
        <f>vlookup(R117,RPI!$C$6:$T$4758,16,FALSE)</f>
        <v>0.5721065187</v>
      </c>
      <c r="AA117">
        <v>0.4957176297903061</v>
      </c>
      <c r="AB117">
        <v>0.4990071034745166</v>
      </c>
      <c r="AC117">
        <v>0.5021152675855817</v>
      </c>
      <c r="AD117">
        <v>0.5050567102500763</v>
      </c>
      <c r="AE117">
        <v>0.5078444954619479</v>
      </c>
      <c r="AF117">
        <v>0.5104903570630334</v>
      </c>
      <c r="AG117" t="str">
        <f t="shared" si="2"/>
        <v>0</v>
      </c>
      <c r="AH117" s="3" t="str">
        <f t="shared" si="3"/>
        <v>0</v>
      </c>
      <c r="AI117" t="str">
        <f t="shared" si="4"/>
        <v>-0.03197143252</v>
      </c>
      <c r="AJ117" t="str">
        <f t="shared" si="5"/>
        <v>1</v>
      </c>
      <c r="AK117" s="6" t="str">
        <f t="shared" si="6"/>
        <v>0.01433806765</v>
      </c>
      <c r="AL117" t="str">
        <f t="shared" si="7"/>
        <v>-0.05569926967</v>
      </c>
      <c r="AM117" t="str">
        <f t="shared" si="8"/>
        <v>1.016666667</v>
      </c>
      <c r="AN117" t="str">
        <f t="shared" si="9"/>
        <v>0.944116294</v>
      </c>
      <c r="AO117" s="6" t="str">
        <f>vlookup(Q117,RPI!$C$6:$T$4758,15,FALSE)</f>
        <v>0.6201550388</v>
      </c>
      <c r="AP117" s="8" t="str">
        <f>vlookup(Q117,RPI!$C$6:$T$4758,13,FALSE)</f>
        <v>  0.5132 </v>
      </c>
      <c r="AQ117" s="8" t="str">
        <f>vlookup(Q117,RPI!$C$6:$T$4758,14,FALSE)</f>
        <v>  0.5140 </v>
      </c>
      <c r="AR117" s="6" t="str">
        <f>vlookup(R117,RPI!$C$6:$T$4758,15,FALSE)</f>
        <v>0.5555555556</v>
      </c>
      <c r="AS117" s="8" t="str">
        <f>vlookup(R117,RPI!$C$6:$T$4758,13,FALSE)</f>
        <v>  0.5974 </v>
      </c>
      <c r="AT117" s="8" t="str">
        <f>vlookup(R117,RPI!$C$6:$T$4758,14,FALSE)</f>
        <v>  0.5382 </v>
      </c>
    </row>
    <row r="118" ht="12.75" customHeight="1">
      <c r="A118" s="4">
        <v>2003.0</v>
      </c>
      <c r="B118" s="4">
        <v>4888.0</v>
      </c>
      <c r="C118" s="5">
        <v>37699.0</v>
      </c>
      <c r="D118" s="4">
        <v>222.0</v>
      </c>
      <c r="E118" s="4" t="s">
        <v>91</v>
      </c>
      <c r="F118" s="4">
        <v>49.0</v>
      </c>
      <c r="G118" s="4" t="s">
        <v>47</v>
      </c>
      <c r="H118" s="4">
        <v>216.0</v>
      </c>
      <c r="I118" s="4" t="s">
        <v>285</v>
      </c>
      <c r="J118" s="4">
        <v>67.0</v>
      </c>
      <c r="K118" s="4" t="s">
        <v>49</v>
      </c>
      <c r="L118" s="4" t="s">
        <v>50</v>
      </c>
      <c r="M118" s="4">
        <v>1.0</v>
      </c>
      <c r="N118" s="4">
        <v>0.0</v>
      </c>
      <c r="O118" s="4">
        <v>0.0</v>
      </c>
      <c r="P118" s="4">
        <v>0.0</v>
      </c>
      <c r="Q118" t="str">
        <f t="shared" si="1"/>
        <v>Richmond2003</v>
      </c>
      <c r="R118" t="s">
        <v>286</v>
      </c>
      <c r="S118" t="str">
        <f>vlookup(Q118,RPI!$C$6:$T$4758,16,FALSE)</f>
        <v>0.5324493257</v>
      </c>
      <c r="T118" s="6" t="str">
        <f>VLOOKUP(Q118,RPI!$C$6:$T$4758, 17, FALSE)</f>
        <v>0.5353295101</v>
      </c>
      <c r="U118" s="6" t="str">
        <f>VLOOKUP(Q118,RPI!$C$6:$T$4758, 18, FALSE)</f>
        <v>0.5324493257</v>
      </c>
      <c r="V118">
        <v>0.46390093863010406</v>
      </c>
      <c r="W118">
        <v>0.4668079153742901</v>
      </c>
      <c r="X118">
        <v>0.4681948317598751</v>
      </c>
      <c r="Y118">
        <v>0.46954003637446495</v>
      </c>
      <c r="Z118" s="6" t="str">
        <f>vlookup(R118,RPI!$C$6:$T$4758,16,FALSE)</f>
        <v>0.5574773628</v>
      </c>
      <c r="AA118">
        <v>0.48530607000745907</v>
      </c>
      <c r="AB118">
        <v>0.4882488839738951</v>
      </c>
      <c r="AC118">
        <v>0.49104483966177576</v>
      </c>
      <c r="AD118">
        <v>0.49370466267571467</v>
      </c>
      <c r="AE118">
        <v>0.4962380590016053</v>
      </c>
      <c r="AF118">
        <v>0.4986538333552224</v>
      </c>
      <c r="AG118" t="str">
        <f t="shared" si="2"/>
        <v>1</v>
      </c>
      <c r="AH118" s="3" t="str">
        <f t="shared" si="3"/>
        <v>1</v>
      </c>
      <c r="AI118" t="str">
        <f t="shared" si="4"/>
        <v>-0.02502803704</v>
      </c>
      <c r="AJ118" t="str">
        <f t="shared" si="5"/>
        <v>-18</v>
      </c>
      <c r="AK118" s="6" t="str">
        <f t="shared" si="6"/>
        <v>-0.2580852178</v>
      </c>
      <c r="AL118" t="str">
        <f t="shared" si="7"/>
        <v>-0.04360278144</v>
      </c>
      <c r="AM118" t="str">
        <f t="shared" si="8"/>
        <v>0.7313432836</v>
      </c>
      <c r="AN118" t="str">
        <f t="shared" si="9"/>
        <v>0.9551048371</v>
      </c>
      <c r="AO118" s="6" t="str">
        <f>vlookup(Q118,RPI!$C$6:$T$4758,15,FALSE)</f>
        <v>0.5241935484</v>
      </c>
      <c r="AP118" s="8" t="str">
        <f>vlookup(Q118,RPI!$C$6:$T$4758,13,FALSE)</f>
        <v>  0.5447 </v>
      </c>
      <c r="AQ118" s="8" t="str">
        <f>vlookup(Q118,RPI!$C$6:$T$4758,14,FALSE)</f>
        <v>  0.5163 </v>
      </c>
      <c r="AR118" s="6" t="str">
        <f>vlookup(R118,RPI!$C$6:$T$4758,15,FALSE)</f>
        <v>0.5210084034</v>
      </c>
      <c r="AS118" s="8" t="str">
        <f>vlookup(R118,RPI!$C$6:$T$4758,13,FALSE)</f>
        <v>  0.5905 </v>
      </c>
      <c r="AT118" s="8" t="str">
        <f>vlookup(R118,RPI!$C$6:$T$4758,14,FALSE)</f>
        <v>  0.5279 </v>
      </c>
    </row>
    <row r="119" ht="12.75" customHeight="1">
      <c r="A119" s="4">
        <v>2003.0</v>
      </c>
      <c r="B119" s="4">
        <v>4889.0</v>
      </c>
      <c r="C119" s="5">
        <v>37699.0</v>
      </c>
      <c r="D119" s="4">
        <v>232.0</v>
      </c>
      <c r="E119" s="4" t="s">
        <v>194</v>
      </c>
      <c r="F119" s="4">
        <v>67.0</v>
      </c>
      <c r="G119" s="4" t="s">
        <v>47</v>
      </c>
      <c r="H119" s="4">
        <v>235.0</v>
      </c>
      <c r="I119" s="4" t="s">
        <v>287</v>
      </c>
      <c r="J119" s="4">
        <v>62.0</v>
      </c>
      <c r="K119" s="4" t="s">
        <v>288</v>
      </c>
      <c r="L119" s="4" t="s">
        <v>50</v>
      </c>
      <c r="M119" s="4">
        <v>1.0</v>
      </c>
      <c r="N119" s="4">
        <v>0.0</v>
      </c>
      <c r="O119" s="4">
        <v>0.0</v>
      </c>
      <c r="P119" s="4">
        <v>1.0</v>
      </c>
      <c r="Q119" t="str">
        <f t="shared" si="1"/>
        <v>San Diego St.2003</v>
      </c>
      <c r="R119" t="s">
        <v>289</v>
      </c>
      <c r="S119" t="str">
        <f>vlookup(Q119,RPI!$C$6:$T$4758,16,FALSE)</f>
        <v>0.5245983472</v>
      </c>
      <c r="T119" s="6" t="str">
        <f>VLOOKUP(Q119,RPI!$C$6:$T$4758, 17, FALSE)</f>
        <v>0.5302279768</v>
      </c>
      <c r="U119" s="6" t="str">
        <f>VLOOKUP(Q119,RPI!$C$6:$T$4758, 18, FALSE)</f>
        <v>0.5245983472</v>
      </c>
      <c r="V119">
        <v>0.45885077437150823</v>
      </c>
      <c r="W119">
        <v>0.4615507281394232</v>
      </c>
      <c r="X119">
        <v>0.46286249813043845</v>
      </c>
      <c r="Y119">
        <v>0.4641497490562011</v>
      </c>
      <c r="Z119" s="6" t="str">
        <f>vlookup(R119,RPI!$C$6:$T$4758,16,FALSE)</f>
        <v>0.5185452468</v>
      </c>
      <c r="AA119">
        <v>0.4494946049708946</v>
      </c>
      <c r="AB119">
        <v>0.45021381157245416</v>
      </c>
      <c r="AC119">
        <v>0.45091114116712216</v>
      </c>
      <c r="AD119">
        <v>0.45158757699116336</v>
      </c>
      <c r="AE119">
        <v>0.4522440442299931</v>
      </c>
      <c r="AF119">
        <v>0.4528814142400568</v>
      </c>
      <c r="AG119" t="str">
        <f t="shared" si="2"/>
        <v>1</v>
      </c>
      <c r="AH119" s="3" t="str">
        <f t="shared" si="3"/>
        <v>1</v>
      </c>
      <c r="AI119" t="str">
        <f t="shared" si="4"/>
        <v>0.006053100377</v>
      </c>
      <c r="AJ119" t="str">
        <f t="shared" si="5"/>
        <v>5</v>
      </c>
      <c r="AK119" s="6" t="str">
        <f t="shared" si="6"/>
        <v>0.07169033827</v>
      </c>
      <c r="AL119" t="str">
        <f t="shared" si="7"/>
        <v>0.01054545398</v>
      </c>
      <c r="AM119" t="str">
        <f t="shared" si="8"/>
        <v>1.080645161</v>
      </c>
      <c r="AN119" t="str">
        <f t="shared" si="9"/>
        <v>1.011673235</v>
      </c>
      <c r="AO119" s="6" t="str">
        <f>vlookup(Q119,RPI!$C$6:$T$4758,15,FALSE)</f>
        <v>0.496</v>
      </c>
      <c r="AP119" s="8" t="str">
        <f>vlookup(Q119,RPI!$C$6:$T$4758,13,FALSE)</f>
        <v>  0.5401 </v>
      </c>
      <c r="AQ119" s="8" t="str">
        <f>vlookup(Q119,RPI!$C$6:$T$4758,14,FALSE)</f>
        <v>  0.5222 </v>
      </c>
      <c r="AR119" s="6" t="str">
        <f>vlookup(R119,RPI!$C$6:$T$4758,15,FALSE)</f>
        <v>0.5899280576</v>
      </c>
      <c r="AS119" s="8" t="str">
        <f>vlookup(R119,RPI!$C$6:$T$4758,13,FALSE)</f>
        <v>  0.4988 </v>
      </c>
      <c r="AT119" s="8" t="str">
        <f>vlookup(R119,RPI!$C$6:$T$4758,14,FALSE)</f>
        <v>  0.4866 </v>
      </c>
    </row>
    <row r="120" ht="12.75" customHeight="1">
      <c r="A120" s="4">
        <v>2003.0</v>
      </c>
      <c r="B120" s="4">
        <v>4890.0</v>
      </c>
      <c r="C120" s="5">
        <v>37699.0</v>
      </c>
      <c r="D120" s="4">
        <v>253.0</v>
      </c>
      <c r="E120" s="4" t="s">
        <v>290</v>
      </c>
      <c r="F120" s="4">
        <v>62.0</v>
      </c>
      <c r="G120" s="4" t="s">
        <v>47</v>
      </c>
      <c r="H120" s="4">
        <v>27.0</v>
      </c>
      <c r="I120" s="4" t="s">
        <v>179</v>
      </c>
      <c r="J120" s="4">
        <v>57.0</v>
      </c>
      <c r="K120" s="4" t="s">
        <v>49</v>
      </c>
      <c r="L120" s="4" t="s">
        <v>50</v>
      </c>
      <c r="M120" s="4">
        <v>1.0</v>
      </c>
      <c r="N120" s="4">
        <v>0.0</v>
      </c>
      <c r="O120" s="4">
        <v>0.0</v>
      </c>
      <c r="P120" s="4">
        <v>0.0</v>
      </c>
      <c r="Q120" t="str">
        <f t="shared" si="1"/>
        <v>St. John's2003</v>
      </c>
      <c r="R120" t="s">
        <v>291</v>
      </c>
      <c r="S120" t="str">
        <f>vlookup(Q120,RPI!$C$6:$T$4758,16,FALSE)</f>
        <v>0.5327433436</v>
      </c>
      <c r="T120" s="6" t="str">
        <f>VLOOKUP(Q120,RPI!$C$6:$T$4758, 17, FALSE)</f>
        <v>0.5448002522</v>
      </c>
      <c r="U120" s="6" t="str">
        <f>VLOOKUP(Q120,RPI!$C$6:$T$4758, 18, FALSE)</f>
        <v>0.5327433436</v>
      </c>
      <c r="V120">
        <v>0.4677387829708016</v>
      </c>
      <c r="W120">
        <v>0.4709940011156287</v>
      </c>
      <c r="X120">
        <v>0.47261316239008855</v>
      </c>
      <c r="Y120">
        <v>0.47422673070677823</v>
      </c>
      <c r="Z120" s="6" t="str">
        <f>vlookup(R120,RPI!$C$6:$T$4758,16,FALSE)</f>
        <v>0.5337335125</v>
      </c>
      <c r="AA120">
        <v>0.44818305374558914</v>
      </c>
      <c r="AB120">
        <v>0.44782442155209456</v>
      </c>
      <c r="AC120">
        <v>0.4474722511999242</v>
      </c>
      <c r="AD120">
        <v>0.4471263696040426</v>
      </c>
      <c r="AE120">
        <v>0.4467866098063182</v>
      </c>
      <c r="AF120">
        <v>0.4464528107067995</v>
      </c>
      <c r="AG120" t="str">
        <f t="shared" si="2"/>
        <v>0</v>
      </c>
      <c r="AH120" s="3" t="str">
        <f t="shared" si="3"/>
        <v>0</v>
      </c>
      <c r="AI120" t="str">
        <f t="shared" si="4"/>
        <v>-0.0009901688336</v>
      </c>
      <c r="AJ120" t="str">
        <f t="shared" si="5"/>
        <v>5</v>
      </c>
      <c r="AK120" s="6" t="str">
        <f t="shared" si="6"/>
        <v>0.07169033827</v>
      </c>
      <c r="AL120" t="str">
        <f t="shared" si="7"/>
        <v>-0.00172503002</v>
      </c>
      <c r="AM120" t="str">
        <f t="shared" si="8"/>
        <v>1.087719298</v>
      </c>
      <c r="AN120" t="str">
        <f t="shared" si="9"/>
        <v>0.9981448254</v>
      </c>
      <c r="AO120" s="6" t="str">
        <f>vlookup(Q120,RPI!$C$6:$T$4758,15,FALSE)</f>
        <v>0.5034965035</v>
      </c>
      <c r="AP120" s="8" t="str">
        <f>vlookup(Q120,RPI!$C$6:$T$4758,13,FALSE)</f>
        <v>  0.5416 </v>
      </c>
      <c r="AQ120" s="8" t="str">
        <f>vlookup(Q120,RPI!$C$6:$T$4758,14,FALSE)</f>
        <v>  0.5443 </v>
      </c>
      <c r="AR120" s="6" t="str">
        <f>vlookup(R120,RPI!$C$6:$T$4758,15,FALSE)</f>
        <v>0.7</v>
      </c>
      <c r="AS120" s="8" t="str">
        <f>vlookup(R120,RPI!$C$6:$T$4758,13,FALSE)</f>
        <v>  0.4686 </v>
      </c>
      <c r="AT120" s="8" t="str">
        <f>vlookup(R120,RPI!$C$6:$T$4758,14,FALSE)</f>
        <v>  0.4977 </v>
      </c>
    </row>
    <row r="121" ht="12.75" customHeight="1">
      <c r="A121" s="4">
        <v>2003.0</v>
      </c>
      <c r="B121" s="4">
        <v>4891.0</v>
      </c>
      <c r="C121" s="5">
        <v>37699.0</v>
      </c>
      <c r="D121" s="4">
        <v>255.0</v>
      </c>
      <c r="E121" s="4" t="s">
        <v>292</v>
      </c>
      <c r="F121" s="4">
        <v>52.0</v>
      </c>
      <c r="G121" s="4" t="s">
        <v>47</v>
      </c>
      <c r="H121" s="4">
        <v>161.0</v>
      </c>
      <c r="I121" s="4" t="s">
        <v>88</v>
      </c>
      <c r="J121" s="4">
        <v>62.0</v>
      </c>
      <c r="K121" s="4" t="s">
        <v>49</v>
      </c>
      <c r="L121" s="4" t="s">
        <v>50</v>
      </c>
      <c r="M121" s="4">
        <v>1.0</v>
      </c>
      <c r="N121" s="4">
        <v>0.0</v>
      </c>
      <c r="O121" s="4">
        <v>0.0</v>
      </c>
      <c r="P121" s="4">
        <v>0.0</v>
      </c>
      <c r="Q121" t="str">
        <f t="shared" si="1"/>
        <v>St. Louis2003</v>
      </c>
      <c r="R121" t="s">
        <v>293</v>
      </c>
      <c r="S121" t="str">
        <f>vlookup(Q121,RPI!$C$6:$T$4758,16,FALSE)</f>
        <v>0.5573523398</v>
      </c>
      <c r="T121" s="6" t="str">
        <f>VLOOKUP(Q121,RPI!$C$6:$T$4758, 17, FALSE)</f>
        <v>0.5630519693</v>
      </c>
      <c r="U121" s="6" t="str">
        <f>VLOOKUP(Q121,RPI!$C$6:$T$4758, 18, FALSE)</f>
        <v>0.5573523398</v>
      </c>
      <c r="V121">
        <v>0.4863454246399354</v>
      </c>
      <c r="W121">
        <v>0.491268794766196</v>
      </c>
      <c r="X121">
        <v>0.49356199948280033</v>
      </c>
      <c r="Y121">
        <v>0.4957529051042401</v>
      </c>
      <c r="Z121" s="6" t="str">
        <f>vlookup(R121,RPI!$C$6:$T$4758,16,FALSE)</f>
        <v>0.5383495222</v>
      </c>
      <c r="AA121">
        <v>0.46003749133438193</v>
      </c>
      <c r="AB121">
        <v>0.4643653367812208</v>
      </c>
      <c r="AC121">
        <v>0.46839829897116086</v>
      </c>
      <c r="AD121">
        <v>0.47216552334238393</v>
      </c>
      <c r="AE121">
        <v>0.4756924369657241</v>
      </c>
      <c r="AF121">
        <v>0.4790013232014396</v>
      </c>
      <c r="AG121" t="str">
        <f t="shared" si="2"/>
        <v>0</v>
      </c>
      <c r="AH121" s="3" t="str">
        <f t="shared" si="3"/>
        <v>0</v>
      </c>
      <c r="AI121" t="str">
        <f t="shared" si="4"/>
        <v>0.01900281763</v>
      </c>
      <c r="AJ121" t="str">
        <f t="shared" si="5"/>
        <v>-10</v>
      </c>
      <c r="AK121" s="6" t="str">
        <f t="shared" si="6"/>
        <v>-0.1433806765</v>
      </c>
      <c r="AL121" t="str">
        <f t="shared" si="7"/>
        <v>0.0331059005</v>
      </c>
      <c r="AM121" t="str">
        <f t="shared" si="8"/>
        <v>0.8387096774</v>
      </c>
      <c r="AN121" t="str">
        <f t="shared" si="9"/>
        <v>1.03529829</v>
      </c>
      <c r="AO121" s="6" t="str">
        <f>vlookup(Q121,RPI!$C$6:$T$4758,15,FALSE)</f>
        <v>0.5289256198</v>
      </c>
      <c r="AP121" s="8" t="str">
        <f>vlookup(Q121,RPI!$C$6:$T$4758,13,FALSE)</f>
        <v>  0.5859 </v>
      </c>
      <c r="AQ121" s="8" t="str">
        <f>vlookup(Q121,RPI!$C$6:$T$4758,14,FALSE)</f>
        <v>  0.5288 </v>
      </c>
      <c r="AR121" s="6" t="str">
        <f>vlookup(R121,RPI!$C$6:$T$4758,15,FALSE)</f>
        <v>0.5283018868</v>
      </c>
      <c r="AS121" s="8" t="str">
        <f>vlookup(R121,RPI!$C$6:$T$4758,13,FALSE)</f>
        <v>  0.5463 </v>
      </c>
      <c r="AT121" s="8" t="str">
        <f>vlookup(R121,RPI!$C$6:$T$4758,14,FALSE)</f>
        <v>  0.5324 </v>
      </c>
    </row>
    <row r="122" ht="12.75" customHeight="1">
      <c r="A122" s="4">
        <v>2003.0</v>
      </c>
      <c r="B122" s="4">
        <v>4892.0</v>
      </c>
      <c r="C122" s="5">
        <v>37699.0</v>
      </c>
      <c r="D122" s="4">
        <v>271.0</v>
      </c>
      <c r="E122" s="4" t="s">
        <v>216</v>
      </c>
      <c r="F122" s="4">
        <v>66.0</v>
      </c>
      <c r="G122" s="4" t="s">
        <v>47</v>
      </c>
      <c r="H122" s="4">
        <v>182.0</v>
      </c>
      <c r="I122" s="4" t="s">
        <v>294</v>
      </c>
      <c r="J122" s="4">
        <v>54.0</v>
      </c>
      <c r="K122" s="4" t="s">
        <v>49</v>
      </c>
      <c r="L122" s="4" t="s">
        <v>50</v>
      </c>
      <c r="M122" s="4">
        <v>1.0</v>
      </c>
      <c r="N122" s="4">
        <v>0.0</v>
      </c>
      <c r="O122" s="4">
        <v>0.0</v>
      </c>
      <c r="P122" s="4">
        <v>0.0</v>
      </c>
      <c r="Q122" t="str">
        <f t="shared" si="1"/>
        <v>Texas Tech2003</v>
      </c>
      <c r="R122" t="s">
        <v>295</v>
      </c>
      <c r="S122" t="str">
        <f>vlookup(Q122,RPI!$C$6:$T$4758,16,FALSE)</f>
        <v>0.5726892557</v>
      </c>
      <c r="T122" s="6" t="str">
        <f>VLOOKUP(Q122,RPI!$C$6:$T$4758, 17, FALSE)</f>
        <v>0.5741385311</v>
      </c>
      <c r="U122" s="6" t="str">
        <f>VLOOKUP(Q122,RPI!$C$6:$T$4758, 18, FALSE)</f>
        <v>0.5726892557</v>
      </c>
      <c r="V122">
        <v>0.49961022920203657</v>
      </c>
      <c r="W122">
        <v>0.5016293059965782</v>
      </c>
      <c r="X122">
        <v>0.5026056843735005</v>
      </c>
      <c r="Y122">
        <v>0.5035609137603092</v>
      </c>
      <c r="Z122" s="6" t="str">
        <f>vlookup(R122,RPI!$C$6:$T$4758,16,FALSE)</f>
        <v>0.5395455375</v>
      </c>
      <c r="AA122">
        <v>0.4604475521124326</v>
      </c>
      <c r="AB122">
        <v>0.46122473545540543</v>
      </c>
      <c r="AC122">
        <v>0.461967631297953</v>
      </c>
      <c r="AD122">
        <v>0.46267845969405963</v>
      </c>
      <c r="AE122">
        <v>0.4633592530875139</v>
      </c>
      <c r="AF122">
        <v>0.4640118757198597</v>
      </c>
      <c r="AG122" t="str">
        <f t="shared" si="2"/>
        <v>1</v>
      </c>
      <c r="AH122" s="3" t="str">
        <f t="shared" si="3"/>
        <v>1</v>
      </c>
      <c r="AI122" t="str">
        <f t="shared" si="4"/>
        <v>0.03314371827</v>
      </c>
      <c r="AJ122" t="str">
        <f t="shared" si="5"/>
        <v>12</v>
      </c>
      <c r="AK122" s="6" t="str">
        <f t="shared" si="6"/>
        <v>0.1720568118</v>
      </c>
      <c r="AL122" t="str">
        <f t="shared" si="7"/>
        <v>0.05774157603</v>
      </c>
      <c r="AM122" t="str">
        <f t="shared" si="8"/>
        <v>1.222222222</v>
      </c>
      <c r="AN122" t="str">
        <f t="shared" si="9"/>
        <v>1.061428954</v>
      </c>
      <c r="AO122" s="6" t="str">
        <f>vlookup(Q122,RPI!$C$6:$T$4758,15,FALSE)</f>
        <v>0.5942028986</v>
      </c>
      <c r="AP122" s="8" t="str">
        <f>vlookup(Q122,RPI!$C$6:$T$4758,13,FALSE)</f>
        <v>  0.5755 </v>
      </c>
      <c r="AQ122" s="8" t="str">
        <f>vlookup(Q122,RPI!$C$6:$T$4758,14,FALSE)</f>
        <v>  0.5455 </v>
      </c>
      <c r="AR122" s="6" t="str">
        <f>vlookup(R122,RPI!$C$6:$T$4758,15,FALSE)</f>
        <v>0.5952380952</v>
      </c>
      <c r="AS122" s="8" t="str">
        <f>vlookup(R122,RPI!$C$6:$T$4758,13,FALSE)</f>
        <v>  0.5287 </v>
      </c>
      <c r="AT122" s="8" t="str">
        <f>vlookup(R122,RPI!$C$6:$T$4758,14,FALSE)</f>
        <v>  0.5056 </v>
      </c>
    </row>
    <row r="123" ht="12.75" customHeight="1">
      <c r="A123" s="4">
        <v>2003.0</v>
      </c>
      <c r="B123" s="4">
        <v>4893.0</v>
      </c>
      <c r="C123" s="5">
        <v>37699.0</v>
      </c>
      <c r="D123" s="4">
        <v>280.0</v>
      </c>
      <c r="E123" s="4" t="s">
        <v>296</v>
      </c>
      <c r="F123" s="4">
        <v>82.0</v>
      </c>
      <c r="G123" s="4" t="s">
        <v>47</v>
      </c>
      <c r="H123" s="4">
        <v>285.0</v>
      </c>
      <c r="I123" s="4" t="s">
        <v>86</v>
      </c>
      <c r="J123" s="4">
        <v>80.0</v>
      </c>
      <c r="K123" s="4" t="s">
        <v>49</v>
      </c>
      <c r="L123" s="4" t="s">
        <v>50</v>
      </c>
      <c r="M123" s="4">
        <v>1.0</v>
      </c>
      <c r="N123" s="4">
        <v>0.0</v>
      </c>
      <c r="O123" s="4">
        <v>0.0</v>
      </c>
      <c r="P123" s="4">
        <v>0.0</v>
      </c>
      <c r="Q123" t="str">
        <f t="shared" si="1"/>
        <v>UAB2003</v>
      </c>
      <c r="R123" t="s">
        <v>297</v>
      </c>
      <c r="S123" t="str">
        <f>vlookup(Q123,RPI!$C$6:$T$4758,16,FALSE)</f>
        <v>0.5367751122</v>
      </c>
      <c r="T123" s="6" t="str">
        <f>VLOOKUP(Q123,RPI!$C$6:$T$4758, 17, FALSE)</f>
        <v>0.5383376122</v>
      </c>
      <c r="U123" s="6" t="str">
        <f>VLOOKUP(Q123,RPI!$C$6:$T$4758, 18, FALSE)</f>
        <v>0.5367751122</v>
      </c>
      <c r="V123">
        <v>0.4615699353844228</v>
      </c>
      <c r="W123">
        <v>0.465223492229469</v>
      </c>
      <c r="X123">
        <v>0.46693609700058447</v>
      </c>
      <c r="Y123">
        <v>0.4685787995361441</v>
      </c>
      <c r="Z123" s="6" t="str">
        <f>vlookup(R123,RPI!$C$6:$T$4758,16,FALSE)</f>
        <v>0.5627933592</v>
      </c>
      <c r="AA123">
        <v>0.47554048926246406</v>
      </c>
      <c r="AB123">
        <v>0.4749027341604233</v>
      </c>
      <c r="AC123">
        <v>0.47428022420026394</v>
      </c>
      <c r="AD123">
        <v>0.47367241919979336</v>
      </c>
      <c r="AE123">
        <v>0.4730788041993338</v>
      </c>
      <c r="AF123">
        <v>0.47249888800657713</v>
      </c>
      <c r="AG123" t="str">
        <f t="shared" si="2"/>
        <v>0</v>
      </c>
      <c r="AH123" s="3" t="str">
        <f t="shared" si="3"/>
        <v>0</v>
      </c>
      <c r="AI123" t="str">
        <f t="shared" si="4"/>
        <v>-0.02601824701</v>
      </c>
      <c r="AJ123" t="str">
        <f t="shared" si="5"/>
        <v>2</v>
      </c>
      <c r="AK123" s="6" t="str">
        <f t="shared" si="6"/>
        <v>0.02867613531</v>
      </c>
      <c r="AL123" t="str">
        <f t="shared" si="7"/>
        <v>-0.04532788312</v>
      </c>
      <c r="AM123" t="str">
        <f t="shared" si="8"/>
        <v>1.025</v>
      </c>
      <c r="AN123" t="str">
        <f t="shared" si="9"/>
        <v>0.9537694492</v>
      </c>
      <c r="AO123" s="6" t="str">
        <f>vlookup(Q123,RPI!$C$6:$T$4758,15,FALSE)</f>
        <v>0.59375</v>
      </c>
      <c r="AP123" s="8" t="str">
        <f>vlookup(Q123,RPI!$C$6:$T$4758,13,FALSE)</f>
        <v>  0.5161 </v>
      </c>
      <c r="AQ123" s="8" t="str">
        <f>vlookup(Q123,RPI!$C$6:$T$4758,14,FALSE)</f>
        <v>  0.5211 </v>
      </c>
      <c r="AR123" s="6" t="str">
        <f>vlookup(R123,RPI!$C$6:$T$4758,15,FALSE)</f>
        <v>0.7265625</v>
      </c>
      <c r="AS123" s="8" t="str">
        <f>vlookup(R123,RPI!$C$6:$T$4758,13,FALSE)</f>
        <v>  0.5101 </v>
      </c>
      <c r="AT123" s="8" t="str">
        <f>vlookup(R123,RPI!$C$6:$T$4758,14,FALSE)</f>
        <v>  0.5043 </v>
      </c>
    </row>
    <row r="124" ht="12.75" customHeight="1">
      <c r="A124" s="4">
        <v>2003.0</v>
      </c>
      <c r="B124" s="4">
        <v>4894.0</v>
      </c>
      <c r="C124" s="5">
        <v>37699.0</v>
      </c>
      <c r="D124" s="4">
        <v>303.0</v>
      </c>
      <c r="E124" s="4" t="s">
        <v>103</v>
      </c>
      <c r="F124" s="4">
        <v>89.0</v>
      </c>
      <c r="G124" s="4" t="s">
        <v>47</v>
      </c>
      <c r="H124" s="4">
        <v>30.0</v>
      </c>
      <c r="I124" s="4" t="s">
        <v>298</v>
      </c>
      <c r="J124" s="4">
        <v>73.0</v>
      </c>
      <c r="K124" s="4" t="s">
        <v>49</v>
      </c>
      <c r="L124" s="4" t="s">
        <v>50</v>
      </c>
      <c r="M124" s="4">
        <v>1.0</v>
      </c>
      <c r="N124" s="4">
        <v>0.0</v>
      </c>
      <c r="O124" s="4">
        <v>0.0</v>
      </c>
      <c r="P124" s="4">
        <v>0.0</v>
      </c>
      <c r="Q124" t="str">
        <f t="shared" si="1"/>
        <v>Virginia2003</v>
      </c>
      <c r="R124" t="s">
        <v>299</v>
      </c>
      <c r="S124" t="str">
        <f>vlookup(Q124,RPI!$C$6:$T$4758,16,FALSE)</f>
        <v>0.5364295509</v>
      </c>
      <c r="T124" s="6" t="str">
        <f>VLOOKUP(Q124,RPI!$C$6:$T$4758, 17, FALSE)</f>
        <v>0.5420749583</v>
      </c>
      <c r="U124" s="6" t="str">
        <f>VLOOKUP(Q124,RPI!$C$6:$T$4758, 18, FALSE)</f>
        <v>0.5364295509</v>
      </c>
      <c r="V124">
        <v>0.4719172180333036</v>
      </c>
      <c r="W124">
        <v>0.47766020353809296</v>
      </c>
      <c r="X124">
        <v>0.48026561201999546</v>
      </c>
      <c r="Y124">
        <v>0.48271489115466787</v>
      </c>
      <c r="Z124" s="6" t="str">
        <f>vlookup(R124,RPI!$C$6:$T$4758,16,FALSE)</f>
        <v>0.5195357561</v>
      </c>
      <c r="AA124">
        <v>0.44268390425929316</v>
      </c>
      <c r="AB124">
        <v>0.4412950153704043</v>
      </c>
      <c r="AC124">
        <v>0.4399061264815154</v>
      </c>
      <c r="AD124">
        <v>0.4385172375926265</v>
      </c>
      <c r="AE124">
        <v>0.4371283487037376</v>
      </c>
      <c r="AF124">
        <v>0.43573945981484874</v>
      </c>
      <c r="AG124" t="str">
        <f t="shared" si="2"/>
        <v>1</v>
      </c>
      <c r="AH124" s="3" t="str">
        <f t="shared" si="3"/>
        <v>1</v>
      </c>
      <c r="AI124" t="str">
        <f t="shared" si="4"/>
        <v>0.01689379482</v>
      </c>
      <c r="AJ124" t="str">
        <f t="shared" si="5"/>
        <v>16</v>
      </c>
      <c r="AK124" s="6" t="str">
        <f t="shared" si="6"/>
        <v>0.2294090825</v>
      </c>
      <c r="AL124" t="str">
        <f t="shared" si="7"/>
        <v>0.02943165067</v>
      </c>
      <c r="AM124" t="str">
        <f t="shared" si="8"/>
        <v>1.219178082</v>
      </c>
      <c r="AN124" t="str">
        <f t="shared" si="9"/>
        <v>1.032517097</v>
      </c>
      <c r="AO124" s="6" t="str">
        <f>vlookup(Q124,RPI!$C$6:$T$4758,15,FALSE)</f>
        <v>0.4601769912</v>
      </c>
      <c r="AP124" s="8" t="str">
        <f>vlookup(Q124,RPI!$C$6:$T$4758,13,FALSE)</f>
        <v>  0.5742 </v>
      </c>
      <c r="AQ124" s="8" t="str">
        <f>vlookup(Q124,RPI!$C$6:$T$4758,14,FALSE)</f>
        <v>  0.5372 </v>
      </c>
      <c r="AR124" s="6" t="str">
        <f>vlookup(R124,RPI!$C$6:$T$4758,15,FALSE)</f>
        <v>0.65</v>
      </c>
      <c r="AS124" s="8" t="str">
        <f>vlookup(R124,RPI!$C$6:$T$4758,13,FALSE)</f>
        <v>  0.4715 </v>
      </c>
      <c r="AT124" s="8" t="str">
        <f>vlookup(R124,RPI!$C$6:$T$4758,14,FALSE)</f>
        <v>  0.4851 </v>
      </c>
    </row>
    <row r="125" ht="12.75" customHeight="1">
      <c r="A125" s="4">
        <v>2003.0</v>
      </c>
      <c r="B125" s="4">
        <v>4895.0</v>
      </c>
      <c r="C125" s="5">
        <v>37699.0</v>
      </c>
      <c r="D125" s="4">
        <v>309.0</v>
      </c>
      <c r="E125" s="4" t="s">
        <v>300</v>
      </c>
      <c r="F125" s="4">
        <v>63.0</v>
      </c>
      <c r="G125" s="4" t="s">
        <v>47</v>
      </c>
      <c r="H125" s="4">
        <v>114.0</v>
      </c>
      <c r="I125" s="4" t="s">
        <v>207</v>
      </c>
      <c r="J125" s="4">
        <v>62.0</v>
      </c>
      <c r="K125" s="4" t="s">
        <v>49</v>
      </c>
      <c r="L125" s="4" t="s">
        <v>50</v>
      </c>
      <c r="M125" s="4">
        <v>1.0</v>
      </c>
      <c r="N125" s="4">
        <v>0.0</v>
      </c>
      <c r="O125" s="4">
        <v>0.0</v>
      </c>
      <c r="P125" s="4">
        <v>0.0</v>
      </c>
      <c r="Q125" t="str">
        <f t="shared" si="1"/>
        <v>Western Michigan2003</v>
      </c>
      <c r="R125" t="s">
        <v>301</v>
      </c>
      <c r="S125" t="str">
        <f>vlookup(Q125,RPI!$C$6:$T$4758,16,FALSE)</f>
        <v>0.5457244457</v>
      </c>
      <c r="T125" s="6" t="str">
        <f>VLOOKUP(Q125,RPI!$C$6:$T$4758, 17, FALSE)</f>
        <v>0.5409128979</v>
      </c>
      <c r="U125" s="6" t="str">
        <f>VLOOKUP(Q125,RPI!$C$6:$T$4758, 18, FALSE)</f>
        <v>0.5457244457</v>
      </c>
      <c r="V125">
        <v>0.4604531278212865</v>
      </c>
      <c r="W125">
        <v>0.4617205549442269</v>
      </c>
      <c r="X125">
        <v>0.4623257869973165</v>
      </c>
      <c r="Y125">
        <v>0.4629131524215325</v>
      </c>
      <c r="Z125" s="6" t="str">
        <f>vlookup(R125,RPI!$C$6:$T$4758,16,FALSE)</f>
        <v>0.5596468985</v>
      </c>
      <c r="AA125">
        <v>0.46238986706292184</v>
      </c>
      <c r="AB125">
        <v>0.4622881169611718</v>
      </c>
      <c r="AC125">
        <v>0.46218857881815534</v>
      </c>
      <c r="AD125">
        <v>0.46209118128036514</v>
      </c>
      <c r="AE125">
        <v>0.461995856030613</v>
      </c>
      <c r="AF125">
        <v>0.46190253762822403</v>
      </c>
      <c r="AG125" t="str">
        <f t="shared" si="2"/>
        <v>0</v>
      </c>
      <c r="AH125" s="3" t="str">
        <f t="shared" si="3"/>
        <v>0</v>
      </c>
      <c r="AI125" t="str">
        <f t="shared" si="4"/>
        <v>-0.01392245288</v>
      </c>
      <c r="AJ125" t="str">
        <f t="shared" si="5"/>
        <v>1</v>
      </c>
      <c r="AK125" s="6" t="str">
        <f t="shared" si="6"/>
        <v>0.01433806765</v>
      </c>
      <c r="AL125" t="str">
        <f t="shared" si="7"/>
        <v>-0.02425510515</v>
      </c>
      <c r="AM125" t="str">
        <f t="shared" si="8"/>
        <v>1.016129032</v>
      </c>
      <c r="AN125" t="str">
        <f t="shared" si="9"/>
        <v>0.975122791</v>
      </c>
      <c r="AO125" s="6" t="str">
        <f>vlookup(Q125,RPI!$C$6:$T$4758,15,FALSE)</f>
        <v>0.6744186047</v>
      </c>
      <c r="AP125" s="8" t="str">
        <f>vlookup(Q125,RPI!$C$6:$T$4758,13,FALSE)</f>
        <v>  0.5027 </v>
      </c>
      <c r="AQ125" s="8" t="str">
        <f>vlookup(Q125,RPI!$C$6:$T$4758,14,FALSE)</f>
        <v>  0.5032 </v>
      </c>
      <c r="AR125" s="6" t="str">
        <f>vlookup(R125,RPI!$C$6:$T$4758,15,FALSE)</f>
        <v>0.7593984962</v>
      </c>
      <c r="AS125" s="8" t="str">
        <f>vlookup(R125,RPI!$C$6:$T$4758,13,FALSE)</f>
        <v>  0.4847 </v>
      </c>
      <c r="AT125" s="8" t="str">
        <f>vlookup(R125,RPI!$C$6:$T$4758,14,FALSE)</f>
        <v>  0.5097 </v>
      </c>
    </row>
    <row r="126" ht="12.75" customHeight="1">
      <c r="A126" s="4">
        <v>2003.0</v>
      </c>
      <c r="B126" s="4">
        <v>4896.0</v>
      </c>
      <c r="C126" s="5">
        <v>37700.0</v>
      </c>
      <c r="D126" s="4">
        <v>10.0</v>
      </c>
      <c r="E126" s="4" t="s">
        <v>111</v>
      </c>
      <c r="F126" s="4">
        <v>80.0</v>
      </c>
      <c r="G126" s="4" t="s">
        <v>47</v>
      </c>
      <c r="H126" s="4">
        <v>301.0</v>
      </c>
      <c r="I126" s="4" t="s">
        <v>302</v>
      </c>
      <c r="J126" s="4">
        <v>51.0</v>
      </c>
      <c r="K126" s="4" t="s">
        <v>108</v>
      </c>
      <c r="L126" s="4" t="s">
        <v>303</v>
      </c>
      <c r="M126" s="4">
        <v>1.0</v>
      </c>
      <c r="N126" s="4">
        <v>1.0</v>
      </c>
      <c r="O126" s="4">
        <v>0.0</v>
      </c>
      <c r="P126" s="4">
        <v>0.0</v>
      </c>
      <c r="Q126" t="str">
        <f t="shared" si="1"/>
        <v>Arizona2003</v>
      </c>
      <c r="R126" t="s">
        <v>304</v>
      </c>
      <c r="S126" t="str">
        <f>vlookup(Q126,RPI!$C$6:$T$4758,16,FALSE)</f>
        <v>0.6454842453</v>
      </c>
      <c r="T126" s="6" t="str">
        <f>VLOOKUP(Q126,RPI!$C$6:$T$4758, 17, FALSE)</f>
        <v>0.6466836057</v>
      </c>
      <c r="U126" s="6" t="str">
        <f>VLOOKUP(Q126,RPI!$C$6:$T$4758, 18, FALSE)</f>
        <v>0.6454842453</v>
      </c>
      <c r="V126">
        <v>0.5332824040517629</v>
      </c>
      <c r="W126">
        <v>0.5348371572778758</v>
      </c>
      <c r="X126">
        <v>0.5356016728807897</v>
      </c>
      <c r="Y126">
        <v>0.5363578025721545</v>
      </c>
      <c r="Z126" s="6" t="str">
        <f>vlookup(R126,RPI!$C$6:$T$4758,16,FALSE)</f>
        <v>0.5209587568</v>
      </c>
      <c r="AA126">
        <v>0.4364389023002313</v>
      </c>
      <c r="AB126">
        <v>0.4359676294537433</v>
      </c>
      <c r="AC126">
        <v>0.43551125851544464</v>
      </c>
      <c r="AD126">
        <v>0.4350690936763927</v>
      </c>
      <c r="AE126">
        <v>0.43464048178259895</v>
      </c>
      <c r="AF126">
        <v>0.4342248091157877</v>
      </c>
      <c r="AG126" t="str">
        <f t="shared" si="2"/>
        <v>1</v>
      </c>
      <c r="AH126" s="3" t="str">
        <f t="shared" si="3"/>
        <v>1</v>
      </c>
      <c r="AI126" t="str">
        <f t="shared" si="4"/>
        <v>0.1245254886</v>
      </c>
      <c r="AJ126" t="str">
        <f t="shared" si="5"/>
        <v>29</v>
      </c>
      <c r="AK126" s="6" t="str">
        <f t="shared" si="6"/>
        <v>0.415803962</v>
      </c>
      <c r="AL126" t="str">
        <f t="shared" si="7"/>
        <v>0.2169430089</v>
      </c>
      <c r="AM126" t="str">
        <f t="shared" si="8"/>
        <v>1.568627451</v>
      </c>
      <c r="AN126" t="str">
        <f t="shared" si="9"/>
        <v>1.239031376</v>
      </c>
      <c r="AO126" s="6" t="str">
        <f>vlookup(Q126,RPI!$C$6:$T$4758,15,FALSE)</f>
        <v>0.8880597015</v>
      </c>
      <c r="AP126" s="8" t="str">
        <f>vlookup(Q126,RPI!$C$6:$T$4758,13,FALSE)</f>
        <v>  0.5769 </v>
      </c>
      <c r="AQ126" s="8" t="str">
        <f>vlookup(Q126,RPI!$C$6:$T$4758,14,FALSE)</f>
        <v>  0.5400 </v>
      </c>
      <c r="AR126" s="6" t="str">
        <f>vlookup(R126,RPI!$C$6:$T$4758,15,FALSE)</f>
        <v>0.7054263566</v>
      </c>
      <c r="AS126" s="8" t="str">
        <f>vlookup(R126,RPI!$C$6:$T$4758,13,FALSE)</f>
        <v>  0.4475 </v>
      </c>
      <c r="AT126" s="8" t="str">
        <f>vlookup(R126,RPI!$C$6:$T$4758,14,FALSE)</f>
        <v>  0.4834 </v>
      </c>
    </row>
    <row r="127" ht="12.75" customHeight="1">
      <c r="A127" s="4">
        <v>2003.0</v>
      </c>
      <c r="B127" s="4">
        <v>4897.0</v>
      </c>
      <c r="C127" s="5">
        <v>37700.0</v>
      </c>
      <c r="D127" s="4">
        <v>37.0</v>
      </c>
      <c r="E127" s="4" t="s">
        <v>174</v>
      </c>
      <c r="F127" s="4">
        <v>76.0</v>
      </c>
      <c r="G127" s="4" t="s">
        <v>47</v>
      </c>
      <c r="H127" s="4">
        <v>180.0</v>
      </c>
      <c r="I127" s="4" t="s">
        <v>203</v>
      </c>
      <c r="J127" s="4">
        <v>74.0</v>
      </c>
      <c r="K127" s="4" t="s">
        <v>305</v>
      </c>
      <c r="L127" s="4" t="s">
        <v>306</v>
      </c>
      <c r="M127" s="4">
        <v>1.0</v>
      </c>
      <c r="N127" s="4">
        <v>1.0</v>
      </c>
      <c r="O127" s="4">
        <v>0.0</v>
      </c>
      <c r="P127" s="4">
        <v>1.0</v>
      </c>
      <c r="Q127" t="str">
        <f t="shared" si="1"/>
        <v>California2003</v>
      </c>
      <c r="R127" t="s">
        <v>307</v>
      </c>
      <c r="S127" t="str">
        <f>vlookup(Q127,RPI!$C$6:$T$4758,16,FALSE)</f>
        <v>0.587010307</v>
      </c>
      <c r="T127" s="6" t="str">
        <f>VLOOKUP(Q127,RPI!$C$6:$T$4758, 17, FALSE)</f>
        <v>0.5849739236</v>
      </c>
      <c r="U127" s="6" t="str">
        <f>VLOOKUP(Q127,RPI!$C$6:$T$4758, 18, FALSE)</f>
        <v>0.587010307</v>
      </c>
      <c r="V127">
        <v>0.4948485317555341</v>
      </c>
      <c r="W127">
        <v>0.4975066923084315</v>
      </c>
      <c r="X127">
        <v>0.49876702705333975</v>
      </c>
      <c r="Y127">
        <v>0.4999846385865562</v>
      </c>
      <c r="Z127" s="6" t="str">
        <f>vlookup(R127,RPI!$C$6:$T$4758,16,FALSE)</f>
        <v>0.5589197647</v>
      </c>
      <c r="AA127">
        <v>0.48180367235018284</v>
      </c>
      <c r="AB127">
        <v>0.48492158618238235</v>
      </c>
      <c r="AC127">
        <v>0.48787096413176034</v>
      </c>
      <c r="AD127">
        <v>0.49066511166274995</v>
      </c>
      <c r="AE127">
        <v>0.49331596957676577</v>
      </c>
      <c r="AF127">
        <v>0.4958342845950808</v>
      </c>
      <c r="AG127" t="str">
        <f t="shared" si="2"/>
        <v>1</v>
      </c>
      <c r="AH127" s="3" t="str">
        <f t="shared" si="3"/>
        <v>1</v>
      </c>
      <c r="AI127" t="str">
        <f t="shared" si="4"/>
        <v>0.0280905423</v>
      </c>
      <c r="AJ127" t="str">
        <f t="shared" si="5"/>
        <v>2</v>
      </c>
      <c r="AK127" s="6" t="str">
        <f t="shared" si="6"/>
        <v>0.02867613531</v>
      </c>
      <c r="AL127" t="str">
        <f t="shared" si="7"/>
        <v>0.04893814782</v>
      </c>
      <c r="AM127" t="str">
        <f t="shared" si="8"/>
        <v>1.027027027</v>
      </c>
      <c r="AN127" t="str">
        <f t="shared" si="9"/>
        <v>1.050258631</v>
      </c>
      <c r="AO127" s="6" t="str">
        <f>vlookup(Q127,RPI!$C$6:$T$4758,15,FALSE)</f>
        <v>0.7322834646</v>
      </c>
      <c r="AP127" s="8" t="str">
        <f>vlookup(Q127,RPI!$C$6:$T$4758,13,FALSE)</f>
        <v>  0.5382 </v>
      </c>
      <c r="AQ127" s="8" t="str">
        <f>vlookup(Q127,RPI!$C$6:$T$4758,14,FALSE)</f>
        <v>  0.5394 </v>
      </c>
      <c r="AR127" s="6" t="str">
        <f>vlookup(R127,RPI!$C$6:$T$4758,15,FALSE)</f>
        <v>0.5737704918</v>
      </c>
      <c r="AS127" s="8" t="str">
        <f>vlookup(R127,RPI!$C$6:$T$4758,13,FALSE)</f>
        <v>  0.5663 </v>
      </c>
      <c r="AT127" s="8" t="str">
        <f>vlookup(R127,RPI!$C$6:$T$4758,14,FALSE)</f>
        <v>  0.5292 </v>
      </c>
    </row>
    <row r="128" ht="12.75" customHeight="1">
      <c r="A128" s="4">
        <v>2003.0</v>
      </c>
      <c r="B128" s="4">
        <v>4898.0</v>
      </c>
      <c r="C128" s="5">
        <v>37700.0</v>
      </c>
      <c r="D128" s="4">
        <v>46.0</v>
      </c>
      <c r="E128" s="4" t="s">
        <v>178</v>
      </c>
      <c r="F128" s="4">
        <v>69.0</v>
      </c>
      <c r="G128" s="4" t="s">
        <v>47</v>
      </c>
      <c r="H128" s="4">
        <v>101.0</v>
      </c>
      <c r="I128" s="4" t="s">
        <v>124</v>
      </c>
      <c r="J128" s="4">
        <v>74.0</v>
      </c>
      <c r="K128" s="4" t="s">
        <v>108</v>
      </c>
      <c r="L128" s="4" t="s">
        <v>303</v>
      </c>
      <c r="M128" s="4">
        <v>1.0</v>
      </c>
      <c r="N128" s="4">
        <v>1.0</v>
      </c>
      <c r="O128" s="4">
        <v>0.0</v>
      </c>
      <c r="P128" s="4">
        <v>0.0</v>
      </c>
      <c r="Q128" t="str">
        <f t="shared" si="1"/>
        <v>Cincinnati2003</v>
      </c>
      <c r="R128" t="s">
        <v>308</v>
      </c>
      <c r="S128" t="str">
        <f>vlookup(Q128,RPI!$C$6:$T$4758,16,FALSE)</f>
        <v>0.5852048936</v>
      </c>
      <c r="T128" s="6" t="str">
        <f>VLOOKUP(Q128,RPI!$C$6:$T$4758, 17, FALSE)</f>
        <v>0.5900607833</v>
      </c>
      <c r="U128" s="6" t="str">
        <f>VLOOKUP(Q128,RPI!$C$6:$T$4758, 18, FALSE)</f>
        <v>0.5852048936</v>
      </c>
      <c r="V128">
        <v>0.5054793700736055</v>
      </c>
      <c r="W128">
        <v>0.5110856596297013</v>
      </c>
      <c r="X128">
        <v>0.5136718943951621</v>
      </c>
      <c r="Y128">
        <v>0.5161280670641009</v>
      </c>
      <c r="Z128" s="6" t="str">
        <f>vlookup(R128,RPI!$C$6:$T$4758,16,FALSE)</f>
        <v>0.5774405803</v>
      </c>
      <c r="AA128">
        <v>0.4955175977062296</v>
      </c>
      <c r="AB128">
        <v>0.4960642698396176</v>
      </c>
      <c r="AC128">
        <v>0.49660692232496595</v>
      </c>
      <c r="AD128">
        <v>0.49714559933423125</v>
      </c>
      <c r="AE128">
        <v>0.49768034439452374</v>
      </c>
      <c r="AF128">
        <v>0.4982112003998323</v>
      </c>
      <c r="AG128" t="str">
        <f t="shared" si="2"/>
        <v>0</v>
      </c>
      <c r="AH128" s="3" t="str">
        <f t="shared" si="3"/>
        <v>0</v>
      </c>
      <c r="AI128" t="str">
        <f t="shared" si="4"/>
        <v>0.007764313268</v>
      </c>
      <c r="AJ128" t="str">
        <f t="shared" si="5"/>
        <v>-5</v>
      </c>
      <c r="AK128" s="6" t="str">
        <f t="shared" si="6"/>
        <v>-0.07169033827</v>
      </c>
      <c r="AL128" t="str">
        <f t="shared" si="7"/>
        <v>0.01352665628</v>
      </c>
      <c r="AM128" t="str">
        <f t="shared" si="8"/>
        <v>0.9324324324</v>
      </c>
      <c r="AN128" t="str">
        <f t="shared" si="9"/>
        <v>1.013446082</v>
      </c>
      <c r="AO128" s="6" t="str">
        <f>vlookup(Q128,RPI!$C$6:$T$4758,15,FALSE)</f>
        <v>0.5877192982</v>
      </c>
      <c r="AP128" s="8" t="str">
        <f>vlookup(Q128,RPI!$C$6:$T$4758,13,FALSE)</f>
        <v>  0.6103 </v>
      </c>
      <c r="AQ128" s="8" t="str">
        <f>vlookup(Q128,RPI!$C$6:$T$4758,14,FALSE)</f>
        <v>  0.5325 </v>
      </c>
      <c r="AR128" s="6" t="str">
        <f>vlookup(R128,RPI!$C$6:$T$4758,15,FALSE)</f>
        <v>0.7350993377</v>
      </c>
      <c r="AS128" s="8" t="str">
        <f>vlookup(R128,RPI!$C$6:$T$4758,13,FALSE)</f>
        <v>  0.5244 </v>
      </c>
      <c r="AT128" s="8" t="str">
        <f>vlookup(R128,RPI!$C$6:$T$4758,14,FALSE)</f>
        <v>  0.5259 </v>
      </c>
    </row>
    <row r="129" ht="12.75" customHeight="1">
      <c r="A129" s="4">
        <v>2003.0</v>
      </c>
      <c r="B129" s="4">
        <v>4899.0</v>
      </c>
      <c r="C129" s="5">
        <v>37700.0</v>
      </c>
      <c r="D129" s="4">
        <v>56.0</v>
      </c>
      <c r="E129" s="4" t="s">
        <v>181</v>
      </c>
      <c r="F129" s="4">
        <v>58.0</v>
      </c>
      <c r="G129" s="4" t="s">
        <v>47</v>
      </c>
      <c r="H129" s="4">
        <v>34.0</v>
      </c>
      <c r="I129" s="4" t="s">
        <v>115</v>
      </c>
      <c r="J129" s="4">
        <v>53.0</v>
      </c>
      <c r="K129" s="4" t="s">
        <v>108</v>
      </c>
      <c r="L129" s="4" t="s">
        <v>309</v>
      </c>
      <c r="M129" s="4">
        <v>1.0</v>
      </c>
      <c r="N129" s="4">
        <v>1.0</v>
      </c>
      <c r="O129" s="4">
        <v>0.0</v>
      </c>
      <c r="P129" s="4">
        <v>0.0</v>
      </c>
      <c r="Q129" t="str">
        <f t="shared" si="1"/>
        <v>Connecticut2003</v>
      </c>
      <c r="R129" t="s">
        <v>310</v>
      </c>
      <c r="S129" t="str">
        <f>vlookup(Q129,RPI!$C$6:$T$4758,16,FALSE)</f>
        <v>0.5926498208</v>
      </c>
      <c r="T129" s="6" t="str">
        <f>VLOOKUP(Q129,RPI!$C$6:$T$4758, 17, FALSE)</f>
        <v>0.592246595</v>
      </c>
      <c r="U129" s="6" t="str">
        <f>VLOOKUP(Q129,RPI!$C$6:$T$4758, 18, FALSE)</f>
        <v>0.5926498208</v>
      </c>
      <c r="V129">
        <v>0.49892976334189426</v>
      </c>
      <c r="W129">
        <v>0.503404787115458</v>
      </c>
      <c r="X129">
        <v>0.5054818891427096</v>
      </c>
      <c r="Y129">
        <v>0.507462034881436</v>
      </c>
      <c r="Z129" s="6" t="str">
        <f>vlookup(R129,RPI!$C$6:$T$4758,16,FALSE)</f>
        <v>0.6140506804</v>
      </c>
      <c r="AA129">
        <v>0.5207357098265449</v>
      </c>
      <c r="AB129">
        <v>0.5220692734154619</v>
      </c>
      <c r="AC129">
        <v>0.5233471664181244</v>
      </c>
      <c r="AD129">
        <v>0.5245728035730943</v>
      </c>
      <c r="AE129">
        <v>0.5257493259422549</v>
      </c>
      <c r="AF129">
        <v>0.5268796277897698</v>
      </c>
      <c r="AG129" t="str">
        <f t="shared" si="2"/>
        <v>0</v>
      </c>
      <c r="AH129" s="3" t="str">
        <f t="shared" si="3"/>
        <v>0</v>
      </c>
      <c r="AI129" t="str">
        <f t="shared" si="4"/>
        <v>-0.02140085959</v>
      </c>
      <c r="AJ129" t="str">
        <f t="shared" si="5"/>
        <v>5</v>
      </c>
      <c r="AK129" s="6" t="str">
        <f t="shared" si="6"/>
        <v>0.07169033827</v>
      </c>
      <c r="AL129" t="str">
        <f t="shared" si="7"/>
        <v>-0.03728366719</v>
      </c>
      <c r="AM129" t="str">
        <f t="shared" si="8"/>
        <v>1.094339623</v>
      </c>
      <c r="AN129" t="str">
        <f t="shared" si="9"/>
        <v>0.9651480565</v>
      </c>
      <c r="AO129" s="6" t="str">
        <f>vlookup(Q129,RPI!$C$6:$T$4758,15,FALSE)</f>
        <v>0.7016129032</v>
      </c>
      <c r="AP129" s="8" t="str">
        <f>vlookup(Q129,RPI!$C$6:$T$4758,13,FALSE)</f>
        <v>  0.5638 </v>
      </c>
      <c r="AQ129" s="8" t="str">
        <f>vlookup(Q129,RPI!$C$6:$T$4758,14,FALSE)</f>
        <v>  0.5413 </v>
      </c>
      <c r="AR129" s="6" t="str">
        <f>vlookup(R129,RPI!$C$6:$T$4758,15,FALSE)</f>
        <v>0.7593984962</v>
      </c>
      <c r="AS129" s="8" t="str">
        <f>vlookup(R129,RPI!$C$6:$T$4758,13,FALSE)</f>
        <v>  0.5862 </v>
      </c>
      <c r="AT129" s="8" t="str">
        <f>vlookup(R129,RPI!$C$6:$T$4758,14,FALSE)</f>
        <v>  0.5245 </v>
      </c>
    </row>
    <row r="130" ht="12.75" customHeight="1">
      <c r="A130" s="4">
        <v>2003.0</v>
      </c>
      <c r="B130" s="4">
        <v>4900.0</v>
      </c>
      <c r="C130" s="5">
        <v>37700.0</v>
      </c>
      <c r="D130" s="4">
        <v>59.0</v>
      </c>
      <c r="E130" s="4" t="s">
        <v>187</v>
      </c>
      <c r="F130" s="4">
        <v>73.0</v>
      </c>
      <c r="G130" s="4" t="s">
        <v>47</v>
      </c>
      <c r="H130" s="4">
        <v>35.0</v>
      </c>
      <c r="I130" s="4" t="s">
        <v>311</v>
      </c>
      <c r="J130" s="4">
        <v>79.0</v>
      </c>
      <c r="K130" s="4" t="s">
        <v>108</v>
      </c>
      <c r="L130" s="4" t="s">
        <v>303</v>
      </c>
      <c r="M130" s="4">
        <v>1.0</v>
      </c>
      <c r="N130" s="4">
        <v>1.0</v>
      </c>
      <c r="O130" s="4">
        <v>0.0</v>
      </c>
      <c r="P130" s="4">
        <v>0.0</v>
      </c>
      <c r="Q130" t="str">
        <f t="shared" si="1"/>
        <v>Creighton2003</v>
      </c>
      <c r="R130" t="s">
        <v>312</v>
      </c>
      <c r="S130" t="str">
        <f>vlookup(Q130,RPI!$C$6:$T$4758,16,FALSE)</f>
        <v>0.6148238604</v>
      </c>
      <c r="T130" s="6" t="str">
        <f>VLOOKUP(Q130,RPI!$C$6:$T$4758, 17, FALSE)</f>
        <v>0.6064186403</v>
      </c>
      <c r="U130" s="6" t="str">
        <f>VLOOKUP(Q130,RPI!$C$6:$T$4758, 18, FALSE)</f>
        <v>0.6148238604</v>
      </c>
      <c r="V130">
        <v>0.4978327817387051</v>
      </c>
      <c r="W130">
        <v>0.5011582903459039</v>
      </c>
      <c r="X130">
        <v>0.502701052070893</v>
      </c>
      <c r="Y130">
        <v>0.5041713350571242</v>
      </c>
      <c r="Z130" s="6" t="str">
        <f>vlookup(R130,RPI!$C$6:$T$4758,16,FALSE)</f>
        <v>0.5897984566</v>
      </c>
      <c r="AA130">
        <v>0.48692107085998243</v>
      </c>
      <c r="AB130">
        <v>0.4866651480755425</v>
      </c>
      <c r="AC130">
        <v>0.4864149979854885</v>
      </c>
      <c r="AD130">
        <v>0.4861704274513465</v>
      </c>
      <c r="AE130">
        <v>0.48593125185545755</v>
      </c>
      <c r="AF130">
        <v>0.4856972946362062</v>
      </c>
      <c r="AG130" t="str">
        <f t="shared" si="2"/>
        <v>0</v>
      </c>
      <c r="AH130" s="3" t="str">
        <f t="shared" si="3"/>
        <v>0</v>
      </c>
      <c r="AI130" t="str">
        <f t="shared" si="4"/>
        <v>0.02502540378</v>
      </c>
      <c r="AJ130" t="str">
        <f t="shared" si="5"/>
        <v>-6</v>
      </c>
      <c r="AK130" s="6" t="str">
        <f t="shared" si="6"/>
        <v>-0.08602840592</v>
      </c>
      <c r="AL130" t="str">
        <f t="shared" si="7"/>
        <v>0.04359819388</v>
      </c>
      <c r="AM130" t="str">
        <f t="shared" si="8"/>
        <v>0.9240506329</v>
      </c>
      <c r="AN130" t="str">
        <f t="shared" si="9"/>
        <v>1.042430433</v>
      </c>
      <c r="AO130" s="6" t="str">
        <f>vlookup(Q130,RPI!$C$6:$T$4758,15,FALSE)</f>
        <v>0.9124087591</v>
      </c>
      <c r="AP130" s="8" t="str">
        <f>vlookup(Q130,RPI!$C$6:$T$4758,13,FALSE)</f>
        <v>  0.5168 </v>
      </c>
      <c r="AQ130" s="8" t="str">
        <f>vlookup(Q130,RPI!$C$6:$T$4758,14,FALSE)</f>
        <v>  0.5132 </v>
      </c>
      <c r="AR130" s="6" t="str">
        <f>vlookup(R130,RPI!$C$6:$T$4758,15,FALSE)</f>
        <v>0.8345864662</v>
      </c>
      <c r="AS130" s="8" t="str">
        <f>vlookup(R130,RPI!$C$6:$T$4758,13,FALSE)</f>
        <v>  0.5064 </v>
      </c>
      <c r="AT130" s="8" t="str">
        <f>vlookup(R130,RPI!$C$6:$T$4758,14,FALSE)</f>
        <v>  0.5118 </v>
      </c>
    </row>
    <row r="131" ht="12.75" customHeight="1">
      <c r="A131" s="4">
        <v>2003.0</v>
      </c>
      <c r="B131" s="4">
        <v>4901.0</v>
      </c>
      <c r="C131" s="5">
        <v>37700.0</v>
      </c>
      <c r="D131" s="4">
        <v>65.0</v>
      </c>
      <c r="E131" s="4" t="s">
        <v>74</v>
      </c>
      <c r="F131" s="4">
        <v>71.0</v>
      </c>
      <c r="G131" s="4" t="s">
        <v>47</v>
      </c>
      <c r="H131" s="4">
        <v>277.0</v>
      </c>
      <c r="I131" s="4" t="s">
        <v>139</v>
      </c>
      <c r="J131" s="4">
        <v>84.0</v>
      </c>
      <c r="K131" s="4" t="s">
        <v>108</v>
      </c>
      <c r="L131" s="4" t="s">
        <v>309</v>
      </c>
      <c r="M131" s="4">
        <v>1.0</v>
      </c>
      <c r="N131" s="4">
        <v>1.0</v>
      </c>
      <c r="O131" s="4">
        <v>0.0</v>
      </c>
      <c r="P131" s="4">
        <v>0.0</v>
      </c>
      <c r="Q131" t="str">
        <f t="shared" si="1"/>
        <v>Dayton2003</v>
      </c>
      <c r="R131" t="s">
        <v>313</v>
      </c>
      <c r="S131" t="str">
        <f>vlookup(Q131,RPI!$C$6:$T$4758,16,FALSE)</f>
        <v>0.6249003536</v>
      </c>
      <c r="T131" s="6" t="str">
        <f>VLOOKUP(Q131,RPI!$C$6:$T$4758, 17, FALSE)</f>
        <v>0.6217128717</v>
      </c>
      <c r="U131" s="6" t="str">
        <f>VLOOKUP(Q131,RPI!$C$6:$T$4758, 18, FALSE)</f>
        <v>0.6249003536</v>
      </c>
      <c r="V131">
        <v>0.5070493296512122</v>
      </c>
      <c r="W131">
        <v>0.5118588338056906</v>
      </c>
      <c r="X131">
        <v>0.5140942982818246</v>
      </c>
      <c r="Y131">
        <v>0.5162272546867425</v>
      </c>
      <c r="Z131" s="6" t="str">
        <f>vlookup(R131,RPI!$C$6:$T$4758,16,FALSE)</f>
        <v>0.5591999476</v>
      </c>
      <c r="AA131">
        <v>0.4650770256278712</v>
      </c>
      <c r="AB131">
        <v>0.46704059238914103</v>
      </c>
      <c r="AC131">
        <v>0.4689279713748414</v>
      </c>
      <c r="AD131">
        <v>0.4707435124060687</v>
      </c>
      <c r="AE131">
        <v>0.47249124035972895</v>
      </c>
      <c r="AF131">
        <v>0.4741748849550883</v>
      </c>
      <c r="AG131" t="str">
        <f t="shared" si="2"/>
        <v>0</v>
      </c>
      <c r="AH131" s="3" t="str">
        <f t="shared" si="3"/>
        <v>0</v>
      </c>
      <c r="AI131" t="str">
        <f t="shared" si="4"/>
        <v>0.06570040594</v>
      </c>
      <c r="AJ131" t="str">
        <f t="shared" si="5"/>
        <v>-13</v>
      </c>
      <c r="AK131" s="6" t="str">
        <f t="shared" si="6"/>
        <v>-0.1863948795</v>
      </c>
      <c r="AL131" t="str">
        <f t="shared" si="7"/>
        <v>0.1144604523</v>
      </c>
      <c r="AM131" t="str">
        <f t="shared" si="8"/>
        <v>0.8452380952</v>
      </c>
      <c r="AN131" t="str">
        <f t="shared" si="9"/>
        <v>1.117490007</v>
      </c>
      <c r="AO131" s="6" t="str">
        <f>vlookup(Q131,RPI!$C$6:$T$4758,15,FALSE)</f>
        <v>0.8403361345</v>
      </c>
      <c r="AP131" s="8" t="str">
        <f>vlookup(Q131,RPI!$C$6:$T$4758,13,FALSE)</f>
        <v>  0.5614 </v>
      </c>
      <c r="AQ131" s="8" t="str">
        <f>vlookup(Q131,RPI!$C$6:$T$4758,14,FALSE)</f>
        <v>  0.5365 </v>
      </c>
      <c r="AR131" s="6" t="str">
        <f>vlookup(R131,RPI!$C$6:$T$4758,15,FALSE)</f>
        <v>0.7067669173</v>
      </c>
      <c r="AS131" s="8" t="str">
        <f>vlookup(R131,RPI!$C$6:$T$4758,13,FALSE)</f>
        <v>  0.5120 </v>
      </c>
      <c r="AT131" s="8" t="str">
        <f>vlookup(R131,RPI!$C$6:$T$4758,14,FALSE)</f>
        <v>  0.5061 </v>
      </c>
    </row>
    <row r="132" ht="12.75" customHeight="1">
      <c r="A132" s="4">
        <v>2003.0</v>
      </c>
      <c r="B132" s="4">
        <v>4902.0</v>
      </c>
      <c r="C132" s="5">
        <v>37700.0</v>
      </c>
      <c r="D132" s="4">
        <v>73.0</v>
      </c>
      <c r="E132" s="4" t="s">
        <v>121</v>
      </c>
      <c r="F132" s="4">
        <v>67.0</v>
      </c>
      <c r="G132" s="4" t="s">
        <v>47</v>
      </c>
      <c r="H132" s="4">
        <v>54.0</v>
      </c>
      <c r="I132" s="4" t="s">
        <v>314</v>
      </c>
      <c r="J132" s="4">
        <v>57.0</v>
      </c>
      <c r="K132" s="4" t="s">
        <v>108</v>
      </c>
      <c r="L132" s="4" t="s">
        <v>303</v>
      </c>
      <c r="M132" s="4">
        <v>1.0</v>
      </c>
      <c r="N132" s="4">
        <v>1.0</v>
      </c>
      <c r="O132" s="4">
        <v>0.0</v>
      </c>
      <c r="P132" s="4">
        <v>0.0</v>
      </c>
      <c r="Q132" t="str">
        <f t="shared" si="1"/>
        <v>Duke2003</v>
      </c>
      <c r="R132" t="s">
        <v>315</v>
      </c>
      <c r="S132" t="str">
        <f>vlookup(Q132,RPI!$C$6:$T$4758,16,FALSE)</f>
        <v>0.6324703678</v>
      </c>
      <c r="T132" s="6" t="str">
        <f>VLOOKUP(Q132,RPI!$C$6:$T$4758, 17, FALSE)</f>
        <v>0.621944052</v>
      </c>
      <c r="U132" s="6" t="str">
        <f>VLOOKUP(Q132,RPI!$C$6:$T$4758, 18, FALSE)</f>
        <v>0.6324703678</v>
      </c>
      <c r="V132">
        <v>0.5219440519809723</v>
      </c>
      <c r="W132">
        <v>0.5268823235859106</v>
      </c>
      <c r="X132">
        <v>0.5290869091238295</v>
      </c>
      <c r="Y132">
        <v>0.5311394542798229</v>
      </c>
      <c r="Z132" s="6" t="str">
        <f>vlookup(R132,RPI!$C$6:$T$4758,16,FALSE)</f>
        <v>0.5412655619</v>
      </c>
      <c r="AA132">
        <v>0.46524498976913153</v>
      </c>
      <c r="AB132">
        <v>0.46790177767513363</v>
      </c>
      <c r="AC132">
        <v>0.470420294091604</v>
      </c>
      <c r="AD132">
        <v>0.4728110596753549</v>
      </c>
      <c r="AE132">
        <v>0.47508355417015696</v>
      </c>
      <c r="AF132">
        <v>0.4772463420341755</v>
      </c>
      <c r="AG132" t="str">
        <f t="shared" si="2"/>
        <v>1</v>
      </c>
      <c r="AH132" s="3" t="str">
        <f t="shared" si="3"/>
        <v>1</v>
      </c>
      <c r="AI132" t="str">
        <f t="shared" si="4"/>
        <v>0.09120480584</v>
      </c>
      <c r="AJ132" t="str">
        <f t="shared" si="5"/>
        <v>10</v>
      </c>
      <c r="AK132" s="6" t="str">
        <f t="shared" si="6"/>
        <v>0.1433806765</v>
      </c>
      <c r="AL132" t="str">
        <f t="shared" si="7"/>
        <v>0.1588931329</v>
      </c>
      <c r="AM132" t="str">
        <f t="shared" si="8"/>
        <v>1.175438596</v>
      </c>
      <c r="AN132" t="str">
        <f t="shared" si="9"/>
        <v>1.16850288</v>
      </c>
      <c r="AO132" s="6" t="str">
        <f>vlookup(Q132,RPI!$C$6:$T$4758,15,FALSE)</f>
        <v>0.8421052632</v>
      </c>
      <c r="AP132" s="8" t="str">
        <f>vlookup(Q132,RPI!$C$6:$T$4758,13,FALSE)</f>
        <v>  0.5722 </v>
      </c>
      <c r="AQ132" s="8" t="str">
        <f>vlookup(Q132,RPI!$C$6:$T$4758,14,FALSE)</f>
        <v>  0.5434 </v>
      </c>
      <c r="AR132" s="6" t="str">
        <f>vlookup(R132,RPI!$C$6:$T$4758,15,FALSE)</f>
        <v>0.5491803279</v>
      </c>
      <c r="AS132" s="8" t="str">
        <f>vlookup(R132,RPI!$C$6:$T$4758,13,FALSE)</f>
        <v>  0.5467 </v>
      </c>
      <c r="AT132" s="8" t="str">
        <f>vlookup(R132,RPI!$C$6:$T$4758,14,FALSE)</f>
        <v>  0.5225 </v>
      </c>
    </row>
    <row r="133" ht="12.75" customHeight="1">
      <c r="A133" s="4">
        <v>2003.0</v>
      </c>
      <c r="B133" s="4">
        <v>4903.0</v>
      </c>
      <c r="C133" s="5">
        <v>37700.0</v>
      </c>
      <c r="D133" s="4">
        <v>115.0</v>
      </c>
      <c r="E133" s="4" t="s">
        <v>193</v>
      </c>
      <c r="F133" s="4">
        <v>65.0</v>
      </c>
      <c r="G133" s="4" t="s">
        <v>47</v>
      </c>
      <c r="H133" s="4">
        <v>308.0</v>
      </c>
      <c r="I133" s="4" t="s">
        <v>166</v>
      </c>
      <c r="J133" s="4">
        <v>60.0</v>
      </c>
      <c r="K133" s="4" t="s">
        <v>108</v>
      </c>
      <c r="L133" s="4" t="s">
        <v>316</v>
      </c>
      <c r="M133" s="4">
        <v>1.0</v>
      </c>
      <c r="N133" s="4">
        <v>1.0</v>
      </c>
      <c r="O133" s="4">
        <v>0.0</v>
      </c>
      <c r="P133" s="4">
        <v>0.0</v>
      </c>
      <c r="Q133" t="str">
        <f t="shared" si="1"/>
        <v>Illinois2003</v>
      </c>
      <c r="R133" t="s">
        <v>317</v>
      </c>
      <c r="S133" t="str">
        <f>vlookup(Q133,RPI!$C$6:$T$4758,16,FALSE)</f>
        <v>0.622626318</v>
      </c>
      <c r="T133" s="6" t="str">
        <f>VLOOKUP(Q133,RPI!$C$6:$T$4758, 17, FALSE)</f>
        <v>0.6114194214</v>
      </c>
      <c r="U133" s="6" t="str">
        <f>VLOOKUP(Q133,RPI!$C$6:$T$4758, 18, FALSE)</f>
        <v>0.622626318</v>
      </c>
      <c r="V133">
        <v>0.5153520057040654</v>
      </c>
      <c r="W133">
        <v>0.5194569997225027</v>
      </c>
      <c r="X133">
        <v>0.521298453692467</v>
      </c>
      <c r="Y133">
        <v>0.5230178619802115</v>
      </c>
      <c r="Z133" s="6" t="str">
        <f>vlookup(R133,RPI!$C$6:$T$4758,16,FALSE)</f>
        <v>0.5767242518</v>
      </c>
      <c r="AA133">
        <v>0.47135235098275274</v>
      </c>
      <c r="AB133">
        <v>0.4732166975736618</v>
      </c>
      <c r="AC133">
        <v>0.4749612184857601</v>
      </c>
      <c r="AD133">
        <v>0.47659710622750795</v>
      </c>
      <c r="AE133">
        <v>0.47813420145909696</v>
      </c>
      <c r="AF133">
        <v>0.47958119110814457</v>
      </c>
      <c r="AG133" t="str">
        <f t="shared" si="2"/>
        <v>1</v>
      </c>
      <c r="AH133" s="3" t="str">
        <f t="shared" si="3"/>
        <v>1</v>
      </c>
      <c r="AI133" t="str">
        <f t="shared" si="4"/>
        <v>0.04590206618</v>
      </c>
      <c r="AJ133" t="str">
        <f t="shared" si="5"/>
        <v>5</v>
      </c>
      <c r="AK133" s="6" t="str">
        <f t="shared" si="6"/>
        <v>0.07169033827</v>
      </c>
      <c r="AL133" t="str">
        <f t="shared" si="7"/>
        <v>0.07996862702</v>
      </c>
      <c r="AM133" t="str">
        <f t="shared" si="8"/>
        <v>1.083333333</v>
      </c>
      <c r="AN133" t="str">
        <f t="shared" si="9"/>
        <v>1.079591011</v>
      </c>
      <c r="AO133" s="6" t="str">
        <f>vlookup(Q133,RPI!$C$6:$T$4758,15,FALSE)</f>
        <v>0.8448275862</v>
      </c>
      <c r="AP133" s="8" t="str">
        <f>vlookup(Q133,RPI!$C$6:$T$4758,13,FALSE)</f>
        <v>  0.5542 </v>
      </c>
      <c r="AQ133" s="8" t="str">
        <f>vlookup(Q133,RPI!$C$6:$T$4758,14,FALSE)</f>
        <v>  0.5373 </v>
      </c>
      <c r="AR133" s="6" t="str">
        <f>vlookup(R133,RPI!$C$6:$T$4758,15,FALSE)</f>
        <v>0.7851239669</v>
      </c>
      <c r="AS133" s="8" t="str">
        <f>vlookup(R133,RPI!$C$6:$T$4758,13,FALSE)</f>
        <v>  0.5080 </v>
      </c>
      <c r="AT133" s="8" t="str">
        <f>vlookup(R133,RPI!$C$6:$T$4758,14,FALSE)</f>
        <v>  0.5057 </v>
      </c>
    </row>
    <row r="134" ht="12.75" customHeight="1">
      <c r="A134" s="4">
        <v>2003.0</v>
      </c>
      <c r="B134" s="4">
        <v>4904.0</v>
      </c>
      <c r="C134" s="5">
        <v>37700.0</v>
      </c>
      <c r="D134" s="4">
        <v>128.0</v>
      </c>
      <c r="E134" s="4" t="s">
        <v>131</v>
      </c>
      <c r="F134" s="4">
        <v>64.0</v>
      </c>
      <c r="G134" s="4" t="s">
        <v>47</v>
      </c>
      <c r="H134" s="4">
        <v>296.0</v>
      </c>
      <c r="I134" s="4" t="s">
        <v>70</v>
      </c>
      <c r="J134" s="4">
        <v>61.0</v>
      </c>
      <c r="K134" s="4" t="s">
        <v>108</v>
      </c>
      <c r="L134" s="4" t="s">
        <v>306</v>
      </c>
      <c r="M134" s="4">
        <v>1.0</v>
      </c>
      <c r="N134" s="4">
        <v>1.0</v>
      </c>
      <c r="O134" s="4">
        <v>0.0</v>
      </c>
      <c r="P134" s="4">
        <v>0.0</v>
      </c>
      <c r="Q134" t="str">
        <f t="shared" si="1"/>
        <v>Kansas2003</v>
      </c>
      <c r="R134" t="s">
        <v>318</v>
      </c>
      <c r="S134" t="str">
        <f>vlookup(Q134,RPI!$C$6:$T$4758,16,FALSE)</f>
        <v>0.6314177943</v>
      </c>
      <c r="T134" s="6" t="str">
        <f>VLOOKUP(Q134,RPI!$C$6:$T$4758, 17, FALSE)</f>
        <v>0.6337462256</v>
      </c>
      <c r="U134" s="6" t="str">
        <f>VLOOKUP(Q134,RPI!$C$6:$T$4758, 18, FALSE)</f>
        <v>0.6314177943</v>
      </c>
      <c r="V134">
        <v>0.543089659978645</v>
      </c>
      <c r="W134">
        <v>0.5462052957072474</v>
      </c>
      <c r="X134">
        <v>0.5476997140073037</v>
      </c>
      <c r="Y134">
        <v>0.549154128758219</v>
      </c>
      <c r="Z134" s="6" t="str">
        <f>vlookup(R134,RPI!$C$6:$T$4758,16,FALSE)</f>
        <v>0.5507434699</v>
      </c>
      <c r="AA134">
        <v>0.45788418398340147</v>
      </c>
      <c r="AB134">
        <v>0.45862579510949464</v>
      </c>
      <c r="AC134">
        <v>0.4593418823344986</v>
      </c>
      <c r="AD134">
        <v>0.4600337410443708</v>
      </c>
      <c r="AE134">
        <v>0.4607025804256335</v>
      </c>
      <c r="AF134">
        <v>0.46134953051805494</v>
      </c>
      <c r="AG134" t="str">
        <f t="shared" si="2"/>
        <v>1</v>
      </c>
      <c r="AH134" s="3" t="str">
        <f t="shared" si="3"/>
        <v>1</v>
      </c>
      <c r="AI134" t="str">
        <f t="shared" si="4"/>
        <v>0.08067432435</v>
      </c>
      <c r="AJ134" t="str">
        <f t="shared" si="5"/>
        <v>3</v>
      </c>
      <c r="AK134" s="6" t="str">
        <f t="shared" si="6"/>
        <v>0.04301420296</v>
      </c>
      <c r="AL134" t="str">
        <f t="shared" si="7"/>
        <v>0.140547376</v>
      </c>
      <c r="AM134" t="str">
        <f t="shared" si="8"/>
        <v>1.049180328</v>
      </c>
      <c r="AN134" t="str">
        <f t="shared" si="9"/>
        <v>1.14648258</v>
      </c>
      <c r="AO134" s="6" t="str">
        <f>vlookup(Q134,RPI!$C$6:$T$4758,15,FALSE)</f>
        <v>0.7573529412</v>
      </c>
      <c r="AP134" s="8" t="str">
        <f>vlookup(Q134,RPI!$C$6:$T$4758,13,FALSE)</f>
        <v>  0.6082 </v>
      </c>
      <c r="AQ134" s="8" t="str">
        <f>vlookup(Q134,RPI!$C$6:$T$4758,14,FALSE)</f>
        <v>  0.5519 </v>
      </c>
      <c r="AR134" s="6" t="str">
        <f>vlookup(R134,RPI!$C$6:$T$4758,15,FALSE)</f>
        <v>0.7575757576</v>
      </c>
      <c r="AS134" s="8" t="str">
        <f>vlookup(R134,RPI!$C$6:$T$4758,13,FALSE)</f>
        <v>  0.4795 </v>
      </c>
      <c r="AT134" s="8" t="str">
        <f>vlookup(R134,RPI!$C$6:$T$4758,14,FALSE)</f>
        <v>  0.4864 </v>
      </c>
    </row>
    <row r="135" ht="12.75" customHeight="1">
      <c r="A135" s="4">
        <v>2003.0</v>
      </c>
      <c r="B135" s="4">
        <v>4905.0</v>
      </c>
      <c r="C135" s="5">
        <v>37700.0</v>
      </c>
      <c r="D135" s="4">
        <v>149.0</v>
      </c>
      <c r="E135" s="4" t="s">
        <v>138</v>
      </c>
      <c r="F135" s="4">
        <v>72.0</v>
      </c>
      <c r="G135" s="4" t="s">
        <v>47</v>
      </c>
      <c r="H135" s="4">
        <v>109.0</v>
      </c>
      <c r="I135" s="4" t="s">
        <v>132</v>
      </c>
      <c r="J135" s="4">
        <v>68.0</v>
      </c>
      <c r="K135" s="4" t="s">
        <v>108</v>
      </c>
      <c r="L135" s="4" t="s">
        <v>316</v>
      </c>
      <c r="M135" s="4">
        <v>1.0</v>
      </c>
      <c r="N135" s="4">
        <v>1.0</v>
      </c>
      <c r="O135" s="4">
        <v>0.0</v>
      </c>
      <c r="P135" s="4">
        <v>0.0</v>
      </c>
      <c r="Q135" t="str">
        <f t="shared" si="1"/>
        <v>Marquette2003</v>
      </c>
      <c r="R135" t="s">
        <v>319</v>
      </c>
      <c r="S135" t="str">
        <f>vlookup(Q135,RPI!$C$6:$T$4758,16,FALSE)</f>
        <v>0.6265732825</v>
      </c>
      <c r="T135" s="6" t="str">
        <f>VLOOKUP(Q135,RPI!$C$6:$T$4758, 17, FALSE)</f>
        <v>0.6256804253</v>
      </c>
      <c r="U135" s="6" t="str">
        <f>VLOOKUP(Q135,RPI!$C$6:$T$4758, 18, FALSE)</f>
        <v>0.6265732825</v>
      </c>
      <c r="V135">
        <v>0.5172620579904439</v>
      </c>
      <c r="W135">
        <v>0.5213036746371026</v>
      </c>
      <c r="X135">
        <v>0.5232078978648552</v>
      </c>
      <c r="Y135">
        <v>0.5250402636123154</v>
      </c>
      <c r="Z135" s="6" t="str">
        <f>vlookup(R135,RPI!$C$6:$T$4758,16,FALSE)</f>
        <v>0.5749588828</v>
      </c>
      <c r="AA135">
        <v>0.47060436726200816</v>
      </c>
      <c r="AB135">
        <v>0.4701561334937927</v>
      </c>
      <c r="AC135">
        <v>0.4697148222548161</v>
      </c>
      <c r="AD135">
        <v>0.46928027440647513</v>
      </c>
      <c r="AE135">
        <v>0.4688523356508846</v>
      </c>
      <c r="AF135">
        <v>0.4684308563482087</v>
      </c>
      <c r="AG135" t="str">
        <f t="shared" si="2"/>
        <v>1</v>
      </c>
      <c r="AH135" s="3" t="str">
        <f t="shared" si="3"/>
        <v>1</v>
      </c>
      <c r="AI135" t="str">
        <f t="shared" si="4"/>
        <v>0.05161439969</v>
      </c>
      <c r="AJ135" t="str">
        <f t="shared" si="5"/>
        <v>4</v>
      </c>
      <c r="AK135" s="6" t="str">
        <f t="shared" si="6"/>
        <v>0.05735227062</v>
      </c>
      <c r="AL135" t="str">
        <f t="shared" si="7"/>
        <v>0.08992041146</v>
      </c>
      <c r="AM135" t="str">
        <f t="shared" si="8"/>
        <v>1.058823529</v>
      </c>
      <c r="AN135" t="str">
        <f t="shared" si="9"/>
        <v>1.089770593</v>
      </c>
      <c r="AO135" s="6" t="str">
        <f>vlookup(Q135,RPI!$C$6:$T$4758,15,FALSE)</f>
        <v>0.825</v>
      </c>
      <c r="AP135" s="8" t="str">
        <f>vlookup(Q135,RPI!$C$6:$T$4758,13,FALSE)</f>
        <v>  0.5733 </v>
      </c>
      <c r="AQ135" s="8" t="str">
        <f>vlookup(Q135,RPI!$C$6:$T$4758,14,FALSE)</f>
        <v>  0.5347 </v>
      </c>
      <c r="AR135" s="6" t="str">
        <f>vlookup(R135,RPI!$C$6:$T$4758,15,FALSE)</f>
        <v>0.897810219</v>
      </c>
      <c r="AS135" s="8" t="str">
        <f>vlookup(R135,RPI!$C$6:$T$4758,13,FALSE)</f>
        <v>  0.4564 </v>
      </c>
      <c r="AT135" s="8" t="str">
        <f>vlookup(R135,RPI!$C$6:$T$4758,14,FALSE)</f>
        <v>  0.4891 </v>
      </c>
    </row>
    <row r="136" ht="12.75" customHeight="1">
      <c r="A136" s="4">
        <v>2003.0</v>
      </c>
      <c r="B136" s="4">
        <v>4906.0</v>
      </c>
      <c r="C136" s="5">
        <v>37700.0</v>
      </c>
      <c r="D136" s="4">
        <v>155.0</v>
      </c>
      <c r="E136" s="4" t="s">
        <v>141</v>
      </c>
      <c r="F136" s="4">
        <v>71.0</v>
      </c>
      <c r="G136" s="4" t="s">
        <v>47</v>
      </c>
      <c r="H136" s="4">
        <v>11.0</v>
      </c>
      <c r="I136" s="4" t="s">
        <v>63</v>
      </c>
      <c r="J136" s="4">
        <v>84.0</v>
      </c>
      <c r="K136" s="4" t="s">
        <v>108</v>
      </c>
      <c r="L136" s="4" t="s">
        <v>306</v>
      </c>
      <c r="M136" s="4">
        <v>1.0</v>
      </c>
      <c r="N136" s="4">
        <v>1.0</v>
      </c>
      <c r="O136" s="4">
        <v>0.0</v>
      </c>
      <c r="P136" s="4">
        <v>0.0</v>
      </c>
      <c r="Q136" t="str">
        <f t="shared" si="1"/>
        <v>Memphis2003</v>
      </c>
      <c r="R136" t="s">
        <v>320</v>
      </c>
      <c r="S136" t="str">
        <f>vlookup(Q136,RPI!$C$6:$T$4758,16,FALSE)</f>
        <v>0.6009600365</v>
      </c>
      <c r="T136" s="6" t="str">
        <f>VLOOKUP(Q136,RPI!$C$6:$T$4758, 17, FALSE)</f>
        <v>0.600417001</v>
      </c>
      <c r="U136" s="6" t="str">
        <f>VLOOKUP(Q136,RPI!$C$6:$T$4758, 18, FALSE)</f>
        <v>0.6009600365</v>
      </c>
      <c r="V136">
        <v>0.49680133308600455</v>
      </c>
      <c r="W136">
        <v>0.5001711576729733</v>
      </c>
      <c r="X136">
        <v>0.5017721352212103</v>
      </c>
      <c r="Y136">
        <v>0.5033208122324814</v>
      </c>
      <c r="Z136" s="6" t="str">
        <f>vlookup(R136,RPI!$C$6:$T$4758,16,FALSE)</f>
        <v>0.5817819778</v>
      </c>
      <c r="AA136">
        <v>0.5035404221913249</v>
      </c>
      <c r="AB136">
        <v>0.505972247931265</v>
      </c>
      <c r="AC136">
        <v>0.5082985506607935</v>
      </c>
      <c r="AD136">
        <v>0.5105260528882958</v>
      </c>
      <c r="AE136">
        <v>0.5126609179721212</v>
      </c>
      <c r="AF136">
        <v>0.5147088070710499</v>
      </c>
      <c r="AG136" t="str">
        <f t="shared" si="2"/>
        <v>0</v>
      </c>
      <c r="AH136" s="3" t="str">
        <f t="shared" si="3"/>
        <v>0</v>
      </c>
      <c r="AI136" t="str">
        <f t="shared" si="4"/>
        <v>0.01917805875</v>
      </c>
      <c r="AJ136" t="str">
        <f t="shared" si="5"/>
        <v>-13</v>
      </c>
      <c r="AK136" s="6" t="str">
        <f t="shared" si="6"/>
        <v>-0.1863948795</v>
      </c>
      <c r="AL136" t="str">
        <f t="shared" si="7"/>
        <v>0.03341119811</v>
      </c>
      <c r="AM136" t="str">
        <f t="shared" si="8"/>
        <v>0.8452380952</v>
      </c>
      <c r="AN136" t="str">
        <f t="shared" si="9"/>
        <v>1.03296434</v>
      </c>
      <c r="AO136" s="6" t="str">
        <f>vlookup(Q136,RPI!$C$6:$T$4758,15,FALSE)</f>
        <v>0.7952755906</v>
      </c>
      <c r="AP136" s="8" t="str">
        <f>vlookup(Q136,RPI!$C$6:$T$4758,13,FALSE)</f>
        <v>  0.5340 </v>
      </c>
      <c r="AQ136" s="8" t="str">
        <f>vlookup(Q136,RPI!$C$6:$T$4758,14,FALSE)</f>
        <v>  0.5406 </v>
      </c>
      <c r="AR136" s="6" t="str">
        <f>vlookup(R136,RPI!$C$6:$T$4758,15,FALSE)</f>
        <v>0.6016260163</v>
      </c>
      <c r="AS136" s="8" t="str">
        <f>vlookup(R136,RPI!$C$6:$T$4758,13,FALSE)</f>
        <v>  0.5926 </v>
      </c>
      <c r="AT136" s="8" t="str">
        <f>vlookup(R136,RPI!$C$6:$T$4758,14,FALSE)</f>
        <v>  0.5404 </v>
      </c>
    </row>
    <row r="137" ht="12.75" customHeight="1">
      <c r="A137" s="4">
        <v>2003.0</v>
      </c>
      <c r="B137" s="4">
        <v>4907.0</v>
      </c>
      <c r="C137" s="5">
        <v>37700.0</v>
      </c>
      <c r="D137" s="4">
        <v>164.0</v>
      </c>
      <c r="E137" s="4" t="s">
        <v>145</v>
      </c>
      <c r="F137" s="4">
        <v>72.0</v>
      </c>
      <c r="G137" s="4" t="s">
        <v>47</v>
      </c>
      <c r="H137" s="4">
        <v>227.0</v>
      </c>
      <c r="I137" s="4" t="s">
        <v>217</v>
      </c>
      <c r="J137" s="4">
        <v>71.0</v>
      </c>
      <c r="K137" s="4" t="s">
        <v>108</v>
      </c>
      <c r="L137" s="4" t="s">
        <v>316</v>
      </c>
      <c r="M137" s="4">
        <v>1.0</v>
      </c>
      <c r="N137" s="4">
        <v>1.0</v>
      </c>
      <c r="O137" s="4">
        <v>0.0</v>
      </c>
      <c r="P137" s="4">
        <v>0.0</v>
      </c>
      <c r="Q137" t="str">
        <f t="shared" si="1"/>
        <v>Missouri2003</v>
      </c>
      <c r="R137" t="s">
        <v>321</v>
      </c>
      <c r="S137" t="str">
        <f>vlookup(Q137,RPI!$C$6:$T$4758,16,FALSE)</f>
        <v>0.6153593023</v>
      </c>
      <c r="T137" s="6" t="str">
        <f>VLOOKUP(Q137,RPI!$C$6:$T$4758, 17, FALSE)</f>
        <v>0.6125344435</v>
      </c>
      <c r="U137" s="6" t="str">
        <f>VLOOKUP(Q137,RPI!$C$6:$T$4758, 18, FALSE)</f>
        <v>0.6153593023</v>
      </c>
      <c r="V137">
        <v>0.5273895160011624</v>
      </c>
      <c r="W137">
        <v>0.5322498906918658</v>
      </c>
      <c r="X137">
        <v>0.5344504540360819</v>
      </c>
      <c r="Y137">
        <v>0.5365166318325596</v>
      </c>
      <c r="Z137" s="6" t="str">
        <f>vlookup(R137,RPI!$C$6:$T$4758,16,FALSE)</f>
        <v>0.5977976769</v>
      </c>
      <c r="AA137">
        <v>0.48880192449370635</v>
      </c>
      <c r="AB137">
        <v>0.4895217738790657</v>
      </c>
      <c r="AC137">
        <v>0.4902121322281534</v>
      </c>
      <c r="AD137">
        <v>0.4908747754610368</v>
      </c>
      <c r="AE137">
        <v>0.49151133971158845</v>
      </c>
      <c r="AF137">
        <v>0.49212333481562764</v>
      </c>
      <c r="AG137" t="str">
        <f t="shared" si="2"/>
        <v>1</v>
      </c>
      <c r="AH137" s="3" t="str">
        <f t="shared" si="3"/>
        <v>1</v>
      </c>
      <c r="AI137" t="str">
        <f t="shared" si="4"/>
        <v>0.01756162537</v>
      </c>
      <c r="AJ137" t="str">
        <f t="shared" si="5"/>
        <v>1</v>
      </c>
      <c r="AK137" s="6" t="str">
        <f t="shared" si="6"/>
        <v>0.01433806765</v>
      </c>
      <c r="AL137" t="str">
        <f t="shared" si="7"/>
        <v>0.03059511666</v>
      </c>
      <c r="AM137" t="str">
        <f t="shared" si="8"/>
        <v>1.014084507</v>
      </c>
      <c r="AN137" t="str">
        <f t="shared" si="9"/>
        <v>1.029377206</v>
      </c>
      <c r="AO137" s="6" t="str">
        <f>vlookup(Q137,RPI!$C$6:$T$4758,15,FALSE)</f>
        <v>0.6779661017</v>
      </c>
      <c r="AP137" s="8" t="str">
        <f>vlookup(Q137,RPI!$C$6:$T$4758,13,FALSE)</f>
        <v>  0.6195 </v>
      </c>
      <c r="AQ137" s="8" t="str">
        <f>vlookup(Q137,RPI!$C$6:$T$4758,14,FALSE)</f>
        <v>  0.5444 </v>
      </c>
      <c r="AR137" s="6" t="str">
        <f>vlookup(R137,RPI!$C$6:$T$4758,15,FALSE)</f>
        <v>0.84375</v>
      </c>
      <c r="AS137" s="8" t="str">
        <f>vlookup(R137,RPI!$C$6:$T$4758,13,FALSE)</f>
        <v>  0.5174 </v>
      </c>
      <c r="AT137" s="8" t="str">
        <f>vlookup(R137,RPI!$C$6:$T$4758,14,FALSE)</f>
        <v>  0.5126 </v>
      </c>
    </row>
    <row r="138" ht="12.75" customHeight="1">
      <c r="A138" s="4">
        <v>2003.0</v>
      </c>
      <c r="B138" s="4">
        <v>4908.0</v>
      </c>
      <c r="C138" s="5">
        <v>37700.0</v>
      </c>
      <c r="D138" s="4">
        <v>197.0</v>
      </c>
      <c r="E138" s="4" t="s">
        <v>147</v>
      </c>
      <c r="F138" s="4">
        <v>70.0</v>
      </c>
      <c r="G138" s="4" t="s">
        <v>47</v>
      </c>
      <c r="H138" s="4">
        <v>317.0</v>
      </c>
      <c r="I138" s="4" t="s">
        <v>322</v>
      </c>
      <c r="J138" s="4">
        <v>69.0</v>
      </c>
      <c r="K138" s="4" t="s">
        <v>108</v>
      </c>
      <c r="L138" s="4" t="s">
        <v>316</v>
      </c>
      <c r="M138" s="4">
        <v>1.0</v>
      </c>
      <c r="N138" s="4">
        <v>1.0</v>
      </c>
      <c r="O138" s="4">
        <v>0.0</v>
      </c>
      <c r="P138" s="4">
        <v>0.0</v>
      </c>
      <c r="Q138" t="str">
        <f t="shared" si="1"/>
        <v>Notre Dame2003</v>
      </c>
      <c r="R138" t="s">
        <v>323</v>
      </c>
      <c r="S138" t="str">
        <f>vlookup(Q138,RPI!$C$6:$T$4758,16,FALSE)</f>
        <v>0.6178589265</v>
      </c>
      <c r="T138" s="6" t="str">
        <f>VLOOKUP(Q138,RPI!$C$6:$T$4758, 17, FALSE)</f>
        <v>0.618112927</v>
      </c>
      <c r="U138" s="6" t="str">
        <f>VLOOKUP(Q138,RPI!$C$6:$T$4758, 18, FALSE)</f>
        <v>0.6178589265</v>
      </c>
      <c r="V138">
        <v>0.5256935721635818</v>
      </c>
      <c r="W138">
        <v>0.5306556933757031</v>
      </c>
      <c r="X138">
        <v>0.5329444946728069</v>
      </c>
      <c r="Y138">
        <v>0.5351180325952365</v>
      </c>
      <c r="Z138" s="6" t="str">
        <f>vlookup(R138,RPI!$C$6:$T$4758,16,FALSE)</f>
        <v>0.5936925741</v>
      </c>
      <c r="AA138">
        <v>0.4896341325271697</v>
      </c>
      <c r="AB138">
        <v>0.4893131052398503</v>
      </c>
      <c r="AC138">
        <v>0.4890027197410608</v>
      </c>
      <c r="AD138">
        <v>0.4887024555085362</v>
      </c>
      <c r="AE138">
        <v>0.4884118254225097</v>
      </c>
      <c r="AF138">
        <v>0.48813037312867347</v>
      </c>
      <c r="AG138" t="str">
        <f t="shared" si="2"/>
        <v>1</v>
      </c>
      <c r="AH138" s="3" t="str">
        <f t="shared" si="3"/>
        <v>1</v>
      </c>
      <c r="AI138" t="str">
        <f t="shared" si="4"/>
        <v>0.02416635241</v>
      </c>
      <c r="AJ138" t="str">
        <f t="shared" si="5"/>
        <v>1</v>
      </c>
      <c r="AK138" s="6" t="str">
        <f t="shared" si="6"/>
        <v>0.01433806765</v>
      </c>
      <c r="AL138" t="str">
        <f t="shared" si="7"/>
        <v>0.04210159113</v>
      </c>
      <c r="AM138" t="str">
        <f t="shared" si="8"/>
        <v>1.014492754</v>
      </c>
      <c r="AN138" t="str">
        <f t="shared" si="9"/>
        <v>1.040705162</v>
      </c>
      <c r="AO138" s="6" t="str">
        <f>vlookup(Q138,RPI!$C$6:$T$4758,15,FALSE)</f>
        <v>0.7086614173</v>
      </c>
      <c r="AP138" s="8" t="str">
        <f>vlookup(Q138,RPI!$C$6:$T$4758,13,FALSE)</f>
        <v>  0.6121 </v>
      </c>
      <c r="AQ138" s="8" t="str">
        <f>vlookup(Q138,RPI!$C$6:$T$4758,14,FALSE)</f>
        <v>  0.5386 </v>
      </c>
      <c r="AR138" s="6" t="str">
        <f>vlookup(R138,RPI!$C$6:$T$4758,15,FALSE)</f>
        <v>0.8257575758</v>
      </c>
      <c r="AS138" s="8" t="str">
        <f>vlookup(R138,RPI!$C$6:$T$4758,13,FALSE)</f>
        <v>  0.5237 </v>
      </c>
      <c r="AT138" s="8" t="str">
        <f>vlookup(R138,RPI!$C$6:$T$4758,14,FALSE)</f>
        <v>  0.5016 </v>
      </c>
    </row>
    <row r="139" ht="12.75" customHeight="1">
      <c r="A139" s="4">
        <v>2003.0</v>
      </c>
      <c r="B139" s="4">
        <v>4909.0</v>
      </c>
      <c r="C139" s="5">
        <v>37700.0</v>
      </c>
      <c r="D139" s="4">
        <v>201.0</v>
      </c>
      <c r="E139" s="4" t="s">
        <v>206</v>
      </c>
      <c r="F139" s="4">
        <v>71.0</v>
      </c>
      <c r="G139" s="4" t="s">
        <v>47</v>
      </c>
      <c r="H139" s="4">
        <v>226.0</v>
      </c>
      <c r="I139" s="4" t="s">
        <v>324</v>
      </c>
      <c r="J139" s="4">
        <v>54.0</v>
      </c>
      <c r="K139" s="4" t="s">
        <v>198</v>
      </c>
      <c r="L139" s="4" t="s">
        <v>306</v>
      </c>
      <c r="M139" s="4">
        <v>1.0</v>
      </c>
      <c r="N139" s="4">
        <v>1.0</v>
      </c>
      <c r="O139" s="4">
        <v>0.0</v>
      </c>
      <c r="P139" s="4">
        <v>0.0</v>
      </c>
      <c r="Q139" t="str">
        <f t="shared" si="1"/>
        <v>Oklahoma2003</v>
      </c>
      <c r="R139" t="s">
        <v>325</v>
      </c>
      <c r="S139" t="str">
        <f>vlookup(Q139,RPI!$C$6:$T$4758,16,FALSE)</f>
        <v>0.6431748687</v>
      </c>
      <c r="T139" s="6" t="str">
        <f>VLOOKUP(Q139,RPI!$C$6:$T$4758, 17, FALSE)</f>
        <v>0.6447621703</v>
      </c>
      <c r="U139" s="6" t="str">
        <f>VLOOKUP(Q139,RPI!$C$6:$T$4758, 18, FALSE)</f>
        <v>0.6431748687</v>
      </c>
      <c r="V139">
        <v>0.5437205036481221</v>
      </c>
      <c r="W139">
        <v>0.5489288369814554</v>
      </c>
      <c r="X139">
        <v>0.5513513176016105</v>
      </c>
      <c r="Y139">
        <v>0.553663685466304</v>
      </c>
      <c r="Z139" s="6" t="str">
        <f>vlookup(R139,RPI!$C$6:$T$4758,16,FALSE)</f>
        <v>0.5043773675</v>
      </c>
      <c r="AA139">
        <v>0.4197073101445481</v>
      </c>
      <c r="AB139">
        <v>0.41854990273714066</v>
      </c>
      <c r="AC139">
        <v>0.41740939178823555</v>
      </c>
      <c r="AD139">
        <v>0.4162854099835175</v>
      </c>
      <c r="AE139">
        <v>0.41517760057886727</v>
      </c>
      <c r="AF139">
        <v>0.41408561702285496</v>
      </c>
      <c r="AG139" t="str">
        <f t="shared" si="2"/>
        <v>1</v>
      </c>
      <c r="AH139" s="3" t="str">
        <f t="shared" si="3"/>
        <v>1</v>
      </c>
      <c r="AI139" t="str">
        <f t="shared" si="4"/>
        <v>0.1387975012</v>
      </c>
      <c r="AJ139" t="str">
        <f t="shared" si="5"/>
        <v>17</v>
      </c>
      <c r="AK139" s="6" t="str">
        <f t="shared" si="6"/>
        <v>0.2437471501</v>
      </c>
      <c r="AL139" t="str">
        <f t="shared" si="7"/>
        <v>0.2418071022</v>
      </c>
      <c r="AM139" t="str">
        <f t="shared" si="8"/>
        <v>1.314814815</v>
      </c>
      <c r="AN139" t="str">
        <f t="shared" si="9"/>
        <v>1.275185823</v>
      </c>
      <c r="AO139" s="6" t="str">
        <f>vlookup(Q139,RPI!$C$6:$T$4758,15,FALSE)</f>
        <v>0.7936507937</v>
      </c>
      <c r="AP139" s="8" t="str">
        <f>vlookup(Q139,RPI!$C$6:$T$4758,13,FALSE)</f>
        <v>  0.6170 </v>
      </c>
      <c r="AQ139" s="8" t="str">
        <f>vlookup(Q139,RPI!$C$6:$T$4758,14,FALSE)</f>
        <v>  0.5450 </v>
      </c>
      <c r="AR139" s="6" t="str">
        <f>vlookup(R139,RPI!$C$6:$T$4758,15,FALSE)</f>
        <v>0.7183098592</v>
      </c>
      <c r="AS139" s="8" t="str">
        <f>vlookup(R139,RPI!$C$6:$T$4758,13,FALSE)</f>
        <v>  0.4168 </v>
      </c>
      <c r="AT139" s="8" t="str">
        <f>vlookup(R139,RPI!$C$6:$T$4758,14,FALSE)</f>
        <v>  0.4655 </v>
      </c>
    </row>
    <row r="140" ht="12.75" customHeight="1">
      <c r="A140" s="4">
        <v>2003.0</v>
      </c>
      <c r="B140" s="4">
        <v>4910.0</v>
      </c>
      <c r="C140" s="5">
        <v>37700.0</v>
      </c>
      <c r="D140" s="4">
        <v>258.0</v>
      </c>
      <c r="E140" s="4" t="s">
        <v>165</v>
      </c>
      <c r="F140" s="4">
        <v>77.0</v>
      </c>
      <c r="G140" s="4" t="s">
        <v>47</v>
      </c>
      <c r="H140" s="4">
        <v>231.0</v>
      </c>
      <c r="I140" s="4" t="s">
        <v>326</v>
      </c>
      <c r="J140" s="4">
        <v>69.0</v>
      </c>
      <c r="K140" s="4" t="s">
        <v>108</v>
      </c>
      <c r="L140" s="4" t="s">
        <v>309</v>
      </c>
      <c r="M140" s="4">
        <v>1.0</v>
      </c>
      <c r="N140" s="4">
        <v>1.0</v>
      </c>
      <c r="O140" s="4">
        <v>0.0</v>
      </c>
      <c r="P140" s="4">
        <v>0.0</v>
      </c>
      <c r="Q140" t="str">
        <f t="shared" si="1"/>
        <v>Stanford2003</v>
      </c>
      <c r="R140" t="s">
        <v>327</v>
      </c>
      <c r="S140" t="str">
        <f>vlookup(Q140,RPI!$C$6:$T$4758,16,FALSE)</f>
        <v>0.6031259164</v>
      </c>
      <c r="T140" s="6" t="str">
        <f>VLOOKUP(Q140,RPI!$C$6:$T$4758, 17, FALSE)</f>
        <v>0.6095317732</v>
      </c>
      <c r="U140" s="6" t="str">
        <f>VLOOKUP(Q140,RPI!$C$6:$T$4758, 18, FALSE)</f>
        <v>0.6031259164</v>
      </c>
      <c r="V140">
        <v>0.5134974435108517</v>
      </c>
      <c r="W140">
        <v>0.5175183852318148</v>
      </c>
      <c r="X140">
        <v>0.5194542626504763</v>
      </c>
      <c r="Y140">
        <v>0.5213428411444236</v>
      </c>
      <c r="Z140" s="6" t="str">
        <f>vlookup(R140,RPI!$C$6:$T$4758,16,FALSE)</f>
        <v>0.5469980444</v>
      </c>
      <c r="AA140">
        <v>0.46976590156555176</v>
      </c>
      <c r="AB140">
        <v>0.4693194729941232</v>
      </c>
      <c r="AC140">
        <v>0.4688730444226946</v>
      </c>
      <c r="AD140">
        <v>0.46842661585126605</v>
      </c>
      <c r="AE140">
        <v>0.4679801872798375</v>
      </c>
      <c r="AF140">
        <v>0.4675337587084089</v>
      </c>
      <c r="AG140" t="str">
        <f t="shared" si="2"/>
        <v>1</v>
      </c>
      <c r="AH140" s="3" t="str">
        <f t="shared" si="3"/>
        <v>1</v>
      </c>
      <c r="AI140" t="str">
        <f t="shared" si="4"/>
        <v>0.05612787199</v>
      </c>
      <c r="AJ140" t="str">
        <f t="shared" si="5"/>
        <v>8</v>
      </c>
      <c r="AK140" s="6" t="str">
        <f t="shared" si="6"/>
        <v>0.1147045412</v>
      </c>
      <c r="AL140" t="str">
        <f t="shared" si="7"/>
        <v>0.0977835909</v>
      </c>
      <c r="AM140" t="str">
        <f t="shared" si="8"/>
        <v>1.115942029</v>
      </c>
      <c r="AN140" t="str">
        <f t="shared" si="9"/>
        <v>1.102610736</v>
      </c>
      <c r="AO140" s="6" t="str">
        <f>vlookup(Q140,RPI!$C$6:$T$4758,15,FALSE)</f>
        <v>0.7163120567</v>
      </c>
      <c r="AP140" s="8" t="str">
        <f>vlookup(Q140,RPI!$C$6:$T$4758,13,FALSE)</f>
        <v>  0.5808 </v>
      </c>
      <c r="AQ140" s="8" t="str">
        <f>vlookup(Q140,RPI!$C$6:$T$4758,14,FALSE)</f>
        <v>  0.5346 </v>
      </c>
      <c r="AR140" s="6" t="str">
        <f>vlookup(R140,RPI!$C$6:$T$4758,15,FALSE)</f>
        <v>0.6214285714</v>
      </c>
      <c r="AS140" s="8" t="str">
        <f>vlookup(R140,RPI!$C$6:$T$4758,13,FALSE)</f>
        <v>  0.5248 </v>
      </c>
      <c r="AT140" s="8" t="str">
        <f>vlookup(R140,RPI!$C$6:$T$4758,14,FALSE)</f>
        <v>  0.5169 </v>
      </c>
    </row>
    <row r="141" ht="12.75" customHeight="1">
      <c r="A141" s="4">
        <v>2003.0</v>
      </c>
      <c r="B141" s="4">
        <v>4911.0</v>
      </c>
      <c r="C141" s="5">
        <v>37700.0</v>
      </c>
      <c r="D141" s="4">
        <v>321.0</v>
      </c>
      <c r="E141" s="4" t="s">
        <v>222</v>
      </c>
      <c r="F141" s="4">
        <v>81.0</v>
      </c>
      <c r="G141" s="4" t="s">
        <v>47</v>
      </c>
      <c r="H141" s="4">
        <v>314.0</v>
      </c>
      <c r="I141" s="4" t="s">
        <v>328</v>
      </c>
      <c r="J141" s="4">
        <v>74.0</v>
      </c>
      <c r="K141" s="4" t="s">
        <v>108</v>
      </c>
      <c r="L141" s="4" t="s">
        <v>309</v>
      </c>
      <c r="M141" s="4">
        <v>1.0</v>
      </c>
      <c r="N141" s="4">
        <v>1.0</v>
      </c>
      <c r="O141" s="4">
        <v>0.0</v>
      </c>
      <c r="P141" s="4">
        <v>0.0</v>
      </c>
      <c r="Q141" t="str">
        <f t="shared" si="1"/>
        <v>Wisconsin2003</v>
      </c>
      <c r="R141" t="s">
        <v>329</v>
      </c>
      <c r="S141" t="str">
        <f>vlookup(Q141,RPI!$C$6:$T$4758,16,FALSE)</f>
        <v>0.6033112521</v>
      </c>
      <c r="T141" s="6" t="str">
        <f>VLOOKUP(Q141,RPI!$C$6:$T$4758, 17, FALSE)</f>
        <v>0.6006587322</v>
      </c>
      <c r="U141" s="6" t="str">
        <f>VLOOKUP(Q141,RPI!$C$6:$T$4758, 18, FALSE)</f>
        <v>0.6033112521</v>
      </c>
      <c r="V141">
        <v>0.4960035598278046</v>
      </c>
      <c r="W141">
        <v>0.5009656810399258</v>
      </c>
      <c r="X141">
        <v>0.5032544823370297</v>
      </c>
      <c r="Y141">
        <v>0.5054280202594592</v>
      </c>
      <c r="Z141" s="6" t="str">
        <f>vlookup(R141,RPI!$C$6:$T$4758,16,FALSE)</f>
        <v>0.5880590027</v>
      </c>
      <c r="AA141">
        <v>0.4852031974142857</v>
      </c>
      <c r="AB141">
        <v>0.4850034471021758</v>
      </c>
      <c r="AC141">
        <v>0.48480808690681565</v>
      </c>
      <c r="AD141">
        <v>0.4846169736722241</v>
      </c>
      <c r="AE141">
        <v>0.48442997039966684</v>
      </c>
      <c r="AF141">
        <v>0.4842469459201427</v>
      </c>
      <c r="AG141" t="str">
        <f t="shared" si="2"/>
        <v>1</v>
      </c>
      <c r="AH141" s="3" t="str">
        <f t="shared" si="3"/>
        <v>1</v>
      </c>
      <c r="AI141" t="str">
        <f t="shared" si="4"/>
        <v>0.01525224948</v>
      </c>
      <c r="AJ141" t="str">
        <f t="shared" si="5"/>
        <v>7</v>
      </c>
      <c r="AK141" s="6" t="str">
        <f t="shared" si="6"/>
        <v>0.1003664736</v>
      </c>
      <c r="AL141" t="str">
        <f t="shared" si="7"/>
        <v>0.02657182021</v>
      </c>
      <c r="AM141" t="str">
        <f t="shared" si="8"/>
        <v>1.094594595</v>
      </c>
      <c r="AN141" t="str">
        <f t="shared" si="9"/>
        <v>1.025936597</v>
      </c>
      <c r="AO141" s="6" t="str">
        <f>vlookup(Q141,RPI!$C$6:$T$4758,15,FALSE)</f>
        <v>0.7692307692</v>
      </c>
      <c r="AP141" s="8" t="str">
        <f>vlookup(Q141,RPI!$C$6:$T$4758,13,FALSE)</f>
        <v>  0.5547 </v>
      </c>
      <c r="AQ141" s="8" t="str">
        <f>vlookup(Q141,RPI!$C$6:$T$4758,14,FALSE)</f>
        <v>  0.5346 </v>
      </c>
      <c r="AR141" s="6" t="str">
        <f>vlookup(R141,RPI!$C$6:$T$4758,15,FALSE)</f>
        <v>0.8833333333</v>
      </c>
      <c r="AS141" s="8" t="str">
        <f>vlookup(R141,RPI!$C$6:$T$4758,13,FALSE)</f>
        <v>  0.4853 </v>
      </c>
      <c r="AT141" s="8" t="str">
        <f>vlookup(R141,RPI!$C$6:$T$4758,14,FALSE)</f>
        <v>  0.4983 </v>
      </c>
    </row>
    <row r="142" ht="12.75" customHeight="1">
      <c r="A142" s="4">
        <v>2003.0</v>
      </c>
      <c r="B142" s="4">
        <v>4912.0</v>
      </c>
      <c r="C142" s="5">
        <v>37700.0</v>
      </c>
      <c r="D142" s="4">
        <v>324.0</v>
      </c>
      <c r="E142" s="4" t="s">
        <v>125</v>
      </c>
      <c r="F142" s="4">
        <v>78.0</v>
      </c>
      <c r="G142" s="4" t="s">
        <v>47</v>
      </c>
      <c r="H142" s="4">
        <v>78.0</v>
      </c>
      <c r="I142" s="4" t="s">
        <v>330</v>
      </c>
      <c r="J142" s="4">
        <v>71.0</v>
      </c>
      <c r="K142" s="4" t="s">
        <v>49</v>
      </c>
      <c r="L142" s="4" t="s">
        <v>50</v>
      </c>
      <c r="M142" s="4">
        <v>1.0</v>
      </c>
      <c r="N142" s="4">
        <v>0.0</v>
      </c>
      <c r="O142" s="4">
        <v>0.0</v>
      </c>
      <c r="P142" s="4">
        <v>0.0</v>
      </c>
      <c r="Q142" t="str">
        <f t="shared" si="1"/>
        <v>Wyoming2003</v>
      </c>
      <c r="R142" t="s">
        <v>331</v>
      </c>
      <c r="S142" t="str">
        <f>vlookup(Q142,RPI!$C$6:$T$4758,16,FALSE)</f>
        <v>0.555764658</v>
      </c>
      <c r="T142" s="6" t="str">
        <f>VLOOKUP(Q142,RPI!$C$6:$T$4758, 17, FALSE)</f>
        <v>0.5587050483</v>
      </c>
      <c r="U142" s="6" t="str">
        <f>VLOOKUP(Q142,RPI!$C$6:$T$4758, 18, FALSE)</f>
        <v>0.555764658</v>
      </c>
      <c r="V142">
        <v>0.4765445979274049</v>
      </c>
      <c r="W142">
        <v>0.4798921820203306</v>
      </c>
      <c r="X142">
        <v>0.48148782035256177</v>
      </c>
      <c r="Y142">
        <v>0.48303455023016506</v>
      </c>
      <c r="Z142" s="6" t="str">
        <f>vlookup(R142,RPI!$C$6:$T$4758,16,FALSE)</f>
        <v>0.5385923049</v>
      </c>
      <c r="AA142">
        <v>0.4628028312011769</v>
      </c>
      <c r="AB142">
        <v>0.46192563821872074</v>
      </c>
      <c r="AC142">
        <v>0.4610665316895111</v>
      </c>
      <c r="AD142">
        <v>0.4602249579466119</v>
      </c>
      <c r="AE142">
        <v>0.45940038569346825</v>
      </c>
      <c r="AF142">
        <v>0.45859230488538744</v>
      </c>
      <c r="AG142" t="str">
        <f t="shared" si="2"/>
        <v>1</v>
      </c>
      <c r="AH142" s="3" t="str">
        <f t="shared" si="3"/>
        <v>1</v>
      </c>
      <c r="AI142" t="str">
        <f t="shared" si="4"/>
        <v>0.01717235316</v>
      </c>
      <c r="AJ142" t="str">
        <f t="shared" si="5"/>
        <v>7</v>
      </c>
      <c r="AK142" s="6" t="str">
        <f t="shared" si="6"/>
        <v>0.1003664736</v>
      </c>
      <c r="AL142" t="str">
        <f t="shared" si="7"/>
        <v>0.02991694316</v>
      </c>
      <c r="AM142" t="str">
        <f t="shared" si="8"/>
        <v>1.098591549</v>
      </c>
      <c r="AN142" t="str">
        <f t="shared" si="9"/>
        <v>1.03188377</v>
      </c>
      <c r="AO142" s="6" t="str">
        <f>vlookup(Q142,RPI!$C$6:$T$4758,15,FALSE)</f>
        <v>0.6434108527</v>
      </c>
      <c r="AP142" s="8" t="str">
        <f>vlookup(Q142,RPI!$C$6:$T$4758,13,FALSE)</f>
        <v>  0.5290 </v>
      </c>
      <c r="AQ142" s="8" t="str">
        <f>vlookup(Q142,RPI!$C$6:$T$4758,14,FALSE)</f>
        <v>  0.5217 </v>
      </c>
      <c r="AR142" s="6" t="str">
        <f>vlookup(R142,RPI!$C$6:$T$4758,15,FALSE)</f>
        <v>0.64</v>
      </c>
      <c r="AS142" s="8" t="str">
        <f>vlookup(R142,RPI!$C$6:$T$4758,13,FALSE)</f>
        <v>  0.5094 </v>
      </c>
      <c r="AT142" s="8" t="str">
        <f>vlookup(R142,RPI!$C$6:$T$4758,14,FALSE)</f>
        <v>  0.4955 </v>
      </c>
    </row>
    <row r="143" ht="12.75" customHeight="1">
      <c r="A143" s="4">
        <v>2003.0</v>
      </c>
      <c r="B143" s="4">
        <v>4913.0</v>
      </c>
      <c r="C143" s="5">
        <v>37701.0</v>
      </c>
      <c r="D143" s="4">
        <v>86.0</v>
      </c>
      <c r="E143" s="4" t="s">
        <v>186</v>
      </c>
      <c r="F143" s="4">
        <v>85.0</v>
      </c>
      <c r="G143" s="4" t="s">
        <v>47</v>
      </c>
      <c r="H143" s="4">
        <v>229.0</v>
      </c>
      <c r="I143" s="4" t="s">
        <v>332</v>
      </c>
      <c r="J143" s="4">
        <v>55.0</v>
      </c>
      <c r="K143" s="4" t="s">
        <v>108</v>
      </c>
      <c r="L143" s="4" t="s">
        <v>333</v>
      </c>
      <c r="M143" s="4">
        <v>1.0</v>
      </c>
      <c r="N143" s="4">
        <v>1.0</v>
      </c>
      <c r="O143" s="4">
        <v>0.0</v>
      </c>
      <c r="P143" s="4">
        <v>0.0</v>
      </c>
      <c r="Q143" t="str">
        <f t="shared" si="1"/>
        <v>Florida2003</v>
      </c>
      <c r="R143" t="s">
        <v>334</v>
      </c>
      <c r="S143" t="str">
        <f>vlookup(Q143,RPI!$C$6:$T$4758,16,FALSE)</f>
        <v>0.6149652914</v>
      </c>
      <c r="T143" s="6" t="str">
        <f>VLOOKUP(Q143,RPI!$C$6:$T$4758, 17, FALSE)</f>
        <v>0.6159210859</v>
      </c>
      <c r="U143" s="6" t="str">
        <f>VLOOKUP(Q143,RPI!$C$6:$T$4758, 18, FALSE)</f>
        <v>0.6149652914</v>
      </c>
      <c r="V143">
        <v>0.5185265449377207</v>
      </c>
      <c r="W143">
        <v>0.5223726987838745</v>
      </c>
      <c r="X143">
        <v>0.5241908806020563</v>
      </c>
      <c r="Y143">
        <v>0.5259441273553032</v>
      </c>
      <c r="Z143" s="6" t="str">
        <f>vlookup(R143,RPI!$C$6:$T$4758,16,FALSE)</f>
        <v>0.5499994635</v>
      </c>
      <c r="AA143">
        <v>0.43812961495937186</v>
      </c>
      <c r="AB143">
        <v>0.4394428488253558</v>
      </c>
      <c r="AC143">
        <v>0.4406922818557454</v>
      </c>
      <c r="AD143">
        <v>0.44188245324042474</v>
      </c>
      <c r="AE143">
        <v>0.4430174815493661</v>
      </c>
      <c r="AF143">
        <v>0.44410111234997807</v>
      </c>
      <c r="AG143" t="str">
        <f t="shared" si="2"/>
        <v>1</v>
      </c>
      <c r="AH143" s="3" t="str">
        <f t="shared" si="3"/>
        <v>1</v>
      </c>
      <c r="AI143" t="str">
        <f t="shared" si="4"/>
        <v>0.06496582785</v>
      </c>
      <c r="AJ143" t="str">
        <f t="shared" si="5"/>
        <v>30</v>
      </c>
      <c r="AK143" s="6" t="str">
        <f t="shared" si="6"/>
        <v>0.4301420296</v>
      </c>
      <c r="AL143" t="str">
        <f t="shared" si="7"/>
        <v>0.1131807016</v>
      </c>
      <c r="AM143" t="str">
        <f t="shared" si="8"/>
        <v>1.545454545</v>
      </c>
      <c r="AN143" t="str">
        <f t="shared" si="9"/>
        <v>1.118119802</v>
      </c>
      <c r="AO143" s="6" t="str">
        <f>vlookup(Q143,RPI!$C$6:$T$4758,15,FALSE)</f>
        <v>0.7703703704</v>
      </c>
      <c r="AP143" s="8" t="str">
        <f>vlookup(Q143,RPI!$C$6:$T$4758,13,FALSE)</f>
        <v>  0.5726 </v>
      </c>
      <c r="AQ143" s="8" t="str">
        <f>vlookup(Q143,RPI!$C$6:$T$4758,14,FALSE)</f>
        <v>  0.5442 </v>
      </c>
      <c r="AR143" s="6" t="str">
        <f>vlookup(R143,RPI!$C$6:$T$4758,15,FALSE)</f>
        <v>0.8198198198</v>
      </c>
      <c r="AS143" s="8" t="str">
        <f>vlookup(R143,RPI!$C$6:$T$4758,13,FALSE)</f>
        <v>  0.4467 </v>
      </c>
      <c r="AT143" s="8" t="str">
        <f>vlookup(R143,RPI!$C$6:$T$4758,14,FALSE)</f>
        <v>  0.4868 </v>
      </c>
    </row>
    <row r="144" ht="12.75" customHeight="1">
      <c r="A144" s="4">
        <v>2003.0</v>
      </c>
      <c r="B144" s="4">
        <v>4914.0</v>
      </c>
      <c r="C144" s="5">
        <v>37701.0</v>
      </c>
      <c r="D144" s="4">
        <v>117.0</v>
      </c>
      <c r="E144" s="4" t="s">
        <v>127</v>
      </c>
      <c r="F144" s="4">
        <v>67.0</v>
      </c>
      <c r="G144" s="4" t="s">
        <v>47</v>
      </c>
      <c r="H144" s="4">
        <v>3.0</v>
      </c>
      <c r="I144" s="4" t="s">
        <v>106</v>
      </c>
      <c r="J144" s="4">
        <v>62.0</v>
      </c>
      <c r="K144" s="4" t="s">
        <v>108</v>
      </c>
      <c r="L144" s="4" t="s">
        <v>335</v>
      </c>
      <c r="M144" s="4">
        <v>1.0</v>
      </c>
      <c r="N144" s="4">
        <v>1.0</v>
      </c>
      <c r="O144" s="4">
        <v>0.0</v>
      </c>
      <c r="P144" s="4">
        <v>0.0</v>
      </c>
      <c r="Q144" t="str">
        <f t="shared" si="1"/>
        <v>Indiana2003</v>
      </c>
      <c r="R144" t="s">
        <v>336</v>
      </c>
      <c r="S144" t="str">
        <f>vlookup(Q144,RPI!$C$6:$T$4758,16,FALSE)</f>
        <v>0.5835736342</v>
      </c>
      <c r="T144" s="6" t="str">
        <f>VLOOKUP(Q144,RPI!$C$6:$T$4758, 17, FALSE)</f>
        <v>0.5771252215</v>
      </c>
      <c r="U144" s="6" t="str">
        <f>VLOOKUP(Q144,RPI!$C$6:$T$4758, 18, FALSE)</f>
        <v>0.5835736342</v>
      </c>
      <c r="V144">
        <v>0.5042085548241932</v>
      </c>
      <c r="W144">
        <v>0.5075485681842468</v>
      </c>
      <c r="X144">
        <v>0.5090535160645033</v>
      </c>
      <c r="Y144">
        <v>0.5104624635171264</v>
      </c>
      <c r="Z144" s="6" t="str">
        <f>vlookup(R144,RPI!$C$6:$T$4758,16,FALSE)</f>
        <v>0.5754287312</v>
      </c>
      <c r="AA144">
        <v>0.4927476041538771</v>
      </c>
      <c r="AB144">
        <v>0.4968744729246412</v>
      </c>
      <c r="AC144">
        <v>0.5006825277989515</v>
      </c>
      <c r="AD144">
        <v>0.5042073389222799</v>
      </c>
      <c r="AE144">
        <v>0.5074793747459274</v>
      </c>
      <c r="AF144">
        <v>0.5105248850125532</v>
      </c>
      <c r="AG144" t="str">
        <f t="shared" si="2"/>
        <v>1</v>
      </c>
      <c r="AH144" s="3" t="str">
        <f t="shared" si="3"/>
        <v>1</v>
      </c>
      <c r="AI144" t="str">
        <f t="shared" si="4"/>
        <v>0.008144903023</v>
      </c>
      <c r="AJ144" t="str">
        <f t="shared" si="5"/>
        <v>5</v>
      </c>
      <c r="AK144" s="6" t="str">
        <f t="shared" si="6"/>
        <v>0.07169033827</v>
      </c>
      <c r="AL144" t="str">
        <f t="shared" si="7"/>
        <v>0.01418970356</v>
      </c>
      <c r="AM144" t="str">
        <f t="shared" si="8"/>
        <v>1.080645161</v>
      </c>
      <c r="AN144" t="str">
        <f t="shared" si="9"/>
        <v>1.014154495</v>
      </c>
      <c r="AO144" s="6" t="str">
        <f>vlookup(Q144,RPI!$C$6:$T$4758,15,FALSE)</f>
        <v>0.6507936508</v>
      </c>
      <c r="AP144" s="8" t="str">
        <f>vlookup(Q144,RPI!$C$6:$T$4758,13,FALSE)</f>
        <v>  0.5640 </v>
      </c>
      <c r="AQ144" s="8" t="str">
        <f>vlookup(Q144,RPI!$C$6:$T$4758,14,FALSE)</f>
        <v>  0.5555 </v>
      </c>
      <c r="AR144" s="6" t="str">
        <f>vlookup(R144,RPI!$C$6:$T$4758,15,FALSE)</f>
        <v>0.5865384615</v>
      </c>
      <c r="AS144" s="8" t="str">
        <f>vlookup(R144,RPI!$C$6:$T$4758,13,FALSE)</f>
        <v>  0.5781 </v>
      </c>
      <c r="AT144" s="8" t="str">
        <f>vlookup(R144,RPI!$C$6:$T$4758,14,FALSE)</f>
        <v>  0.5590 </v>
      </c>
    </row>
    <row r="145" ht="12.75" customHeight="1">
      <c r="A145" s="4">
        <v>2003.0</v>
      </c>
      <c r="B145" s="4">
        <v>4915.0</v>
      </c>
      <c r="C145" s="5">
        <v>37701.0</v>
      </c>
      <c r="D145" s="4">
        <v>121.0</v>
      </c>
      <c r="E145" s="4" t="s">
        <v>275</v>
      </c>
      <c r="F145" s="4">
        <v>53.0</v>
      </c>
      <c r="G145" s="4" t="s">
        <v>47</v>
      </c>
      <c r="H145" s="4">
        <v>120.0</v>
      </c>
      <c r="I145" s="4" t="s">
        <v>82</v>
      </c>
      <c r="J145" s="4">
        <v>54.0</v>
      </c>
      <c r="K145" s="4" t="s">
        <v>49</v>
      </c>
      <c r="L145" s="4" t="s">
        <v>50</v>
      </c>
      <c r="M145" s="4">
        <v>1.0</v>
      </c>
      <c r="N145" s="4">
        <v>0.0</v>
      </c>
      <c r="O145" s="4">
        <v>0.0</v>
      </c>
      <c r="P145" s="4">
        <v>0.0</v>
      </c>
      <c r="Q145" t="str">
        <f t="shared" si="1"/>
        <v>Iowa St.2003</v>
      </c>
      <c r="R145" t="s">
        <v>337</v>
      </c>
      <c r="S145" t="str">
        <f>vlookup(Q145,RPI!$C$6:$T$4758,16,FALSE)</f>
        <v>0.5207904045</v>
      </c>
      <c r="T145" s="6" t="str">
        <f>VLOOKUP(Q145,RPI!$C$6:$T$4758, 17, FALSE)</f>
        <v>0.5319511188</v>
      </c>
      <c r="U145" s="6" t="str">
        <f>VLOOKUP(Q145,RPI!$C$6:$T$4758, 18, FALSE)</f>
        <v>0.5207904045</v>
      </c>
      <c r="V145">
        <v>0.4512140367259371</v>
      </c>
      <c r="W145">
        <v>0.4582635112196566</v>
      </c>
      <c r="X145">
        <v>0.4614991098642349</v>
      </c>
      <c r="Y145">
        <v>0.46456247131860756</v>
      </c>
      <c r="Z145" s="6" t="str">
        <f>vlookup(R145,RPI!$C$6:$T$4758,16,FALSE)</f>
        <v>0.5122979581</v>
      </c>
      <c r="AA145">
        <v>0.4468217676594144</v>
      </c>
      <c r="AB145">
        <v>0.448618712852586</v>
      </c>
      <c r="AC145">
        <v>0.45038207028513755</v>
      </c>
      <c r="AD145">
        <v>0.4521127729504197</v>
      </c>
      <c r="AE145">
        <v>0.45381171960349476</v>
      </c>
      <c r="AF145">
        <v>0.45547977631742304</v>
      </c>
      <c r="AG145" t="str">
        <f t="shared" si="2"/>
        <v>0</v>
      </c>
      <c r="AH145" s="3" t="str">
        <f t="shared" si="3"/>
        <v>0</v>
      </c>
      <c r="AI145" t="str">
        <f t="shared" si="4"/>
        <v>0.008492446371</v>
      </c>
      <c r="AJ145" t="str">
        <f t="shared" si="5"/>
        <v>-1</v>
      </c>
      <c r="AK145" s="6" t="str">
        <f t="shared" si="6"/>
        <v>-0.01433806765</v>
      </c>
      <c r="AL145" t="str">
        <f t="shared" si="7"/>
        <v>0.0147951788</v>
      </c>
      <c r="AM145" t="str">
        <f t="shared" si="8"/>
        <v>0.9814814815</v>
      </c>
      <c r="AN145" t="str">
        <f t="shared" si="9"/>
        <v>1.016577162</v>
      </c>
      <c r="AO145" s="6" t="str">
        <f>vlookup(Q145,RPI!$C$6:$T$4758,15,FALSE)</f>
        <v>0.4910714286</v>
      </c>
      <c r="AP145" s="8" t="str">
        <f>vlookup(Q145,RPI!$C$6:$T$4758,13,FALSE)</f>
        <v>  0.5312 </v>
      </c>
      <c r="AQ145" s="8" t="str">
        <f>vlookup(Q145,RPI!$C$6:$T$4758,14,FALSE)</f>
        <v>  0.5298 </v>
      </c>
      <c r="AR145" s="6" t="str">
        <f>vlookup(R145,RPI!$C$6:$T$4758,15,FALSE)</f>
        <v>0.5</v>
      </c>
      <c r="AS145" s="8" t="str">
        <f>vlookup(R145,RPI!$C$6:$T$4758,13,FALSE)</f>
        <v>  0.5079 </v>
      </c>
      <c r="AT145" s="8" t="str">
        <f>vlookup(R145,RPI!$C$6:$T$4758,14,FALSE)</f>
        <v>  0.5335 </v>
      </c>
    </row>
    <row r="146" ht="12.75" customHeight="1">
      <c r="A146" s="4">
        <v>2003.0</v>
      </c>
      <c r="B146" s="4">
        <v>4916.0</v>
      </c>
      <c r="C146" s="5">
        <v>37701.0</v>
      </c>
      <c r="D146" s="4">
        <v>131.0</v>
      </c>
      <c r="E146" s="4" t="s">
        <v>135</v>
      </c>
      <c r="F146" s="4">
        <v>95.0</v>
      </c>
      <c r="G146" s="4" t="s">
        <v>47</v>
      </c>
      <c r="H146" s="4">
        <v>123.0</v>
      </c>
      <c r="I146" s="4" t="s">
        <v>338</v>
      </c>
      <c r="J146" s="4">
        <v>64.0</v>
      </c>
      <c r="K146" s="4" t="s">
        <v>108</v>
      </c>
      <c r="L146" s="4" t="s">
        <v>339</v>
      </c>
      <c r="M146" s="4">
        <v>1.0</v>
      </c>
      <c r="N146" s="4">
        <v>1.0</v>
      </c>
      <c r="O146" s="4">
        <v>0.0</v>
      </c>
      <c r="P146" s="4">
        <v>0.0</v>
      </c>
      <c r="Q146" t="str">
        <f t="shared" si="1"/>
        <v>Kentucky2003</v>
      </c>
      <c r="R146" t="s">
        <v>340</v>
      </c>
      <c r="S146" t="str">
        <f>vlookup(Q146,RPI!$C$6:$T$4758,16,FALSE)</f>
        <v>0.6569781922</v>
      </c>
      <c r="T146" s="6" t="str">
        <f>VLOOKUP(Q146,RPI!$C$6:$T$4758, 17, FALSE)</f>
        <v>0.6575791538</v>
      </c>
      <c r="U146" s="6" t="str">
        <f>VLOOKUP(Q146,RPI!$C$6:$T$4758, 18, FALSE)</f>
        <v>0.6569781922</v>
      </c>
      <c r="V146">
        <v>0.558289381048896</v>
      </c>
      <c r="W146">
        <v>0.5591754985415118</v>
      </c>
      <c r="X146">
        <v>0.5596137760783271</v>
      </c>
      <c r="Y146">
        <v>0.560048911840685</v>
      </c>
      <c r="Z146" s="6" t="str">
        <f>vlookup(R146,RPI!$C$6:$T$4758,16,FALSE)</f>
        <v>0.5079747183</v>
      </c>
      <c r="AA146">
        <v>0.43497103276577864</v>
      </c>
      <c r="AB146">
        <v>0.43451321720004943</v>
      </c>
      <c r="AC146">
        <v>0.43406517705565245</v>
      </c>
      <c r="AD146">
        <v>0.433626602548109</v>
      </c>
      <c r="AE146">
        <v>0.4331971968456012</v>
      </c>
      <c r="AF146">
        <v>0.43277667539900744</v>
      </c>
      <c r="AG146" t="str">
        <f t="shared" si="2"/>
        <v>1</v>
      </c>
      <c r="AH146" s="3" t="str">
        <f t="shared" si="3"/>
        <v>1</v>
      </c>
      <c r="AI146" t="str">
        <f t="shared" si="4"/>
        <v>0.149003474</v>
      </c>
      <c r="AJ146" t="str">
        <f t="shared" si="5"/>
        <v>31</v>
      </c>
      <c r="AK146" s="6" t="str">
        <f t="shared" si="6"/>
        <v>0.4444800973</v>
      </c>
      <c r="AL146" t="str">
        <f t="shared" si="7"/>
        <v>0.2595875137</v>
      </c>
      <c r="AM146" t="str">
        <f t="shared" si="8"/>
        <v>1.484375</v>
      </c>
      <c r="AN146" t="str">
        <f t="shared" si="9"/>
        <v>1.293328523</v>
      </c>
      <c r="AO146" s="6" t="str">
        <f>vlookup(Q146,RPI!$C$6:$T$4758,15,FALSE)</f>
        <v>0.9038461538</v>
      </c>
      <c r="AP146" s="8" t="str">
        <f>vlookup(Q146,RPI!$C$6:$T$4758,13,FALSE)</f>
        <v>  0.5824 </v>
      </c>
      <c r="AQ146" s="8" t="str">
        <f>vlookup(Q146,RPI!$C$6:$T$4758,14,FALSE)</f>
        <v>  0.5592 </v>
      </c>
      <c r="AR146" s="6" t="str">
        <f>vlookup(R146,RPI!$C$6:$T$4758,15,FALSE)</f>
        <v>0.6283783784</v>
      </c>
      <c r="AS146" s="8" t="str">
        <f>vlookup(R146,RPI!$C$6:$T$4758,13,FALSE)</f>
        <v>  0.4575 </v>
      </c>
      <c r="AT146" s="8" t="str">
        <f>vlookup(R146,RPI!$C$6:$T$4758,14,FALSE)</f>
        <v>  0.4884 </v>
      </c>
    </row>
    <row r="147" ht="12.75" customHeight="1">
      <c r="A147" s="4">
        <v>2003.0</v>
      </c>
      <c r="B147" s="4">
        <v>4917.0</v>
      </c>
      <c r="C147" s="5">
        <v>37701.0</v>
      </c>
      <c r="D147" s="4">
        <v>145.0</v>
      </c>
      <c r="E147" s="4" t="s">
        <v>341</v>
      </c>
      <c r="F147" s="4">
        <v>56.0</v>
      </c>
      <c r="G147" s="4" t="s">
        <v>47</v>
      </c>
      <c r="H147" s="4">
        <v>217.0</v>
      </c>
      <c r="I147" s="4" t="s">
        <v>342</v>
      </c>
      <c r="J147" s="4">
        <v>80.0</v>
      </c>
      <c r="K147" s="4" t="s">
        <v>108</v>
      </c>
      <c r="L147" s="4" t="s">
        <v>343</v>
      </c>
      <c r="M147" s="4">
        <v>1.0</v>
      </c>
      <c r="N147" s="4">
        <v>1.0</v>
      </c>
      <c r="O147" s="4">
        <v>0.0</v>
      </c>
      <c r="P147" s="4">
        <v>0.0</v>
      </c>
      <c r="Q147" t="str">
        <f t="shared" si="1"/>
        <v>Louisiana St.2003</v>
      </c>
      <c r="R147" t="s">
        <v>344</v>
      </c>
      <c r="S147" t="str">
        <f>vlookup(Q147,RPI!$C$6:$T$4758,16,FALSE)</f>
        <v>0.5711010791</v>
      </c>
      <c r="T147" s="6" t="str">
        <f>VLOOKUP(Q147,RPI!$C$6:$T$4758, 17, FALSE)</f>
        <v>0.5786912119</v>
      </c>
      <c r="U147" s="6" t="str">
        <f>VLOOKUP(Q147,RPI!$C$6:$T$4758, 18, FALSE)</f>
        <v>0.5711010791</v>
      </c>
      <c r="V147">
        <v>0.48225303987662</v>
      </c>
      <c r="W147">
        <v>0.49073172204716264</v>
      </c>
      <c r="X147">
        <v>0.4945423657193166</v>
      </c>
      <c r="Y147">
        <v>0.4981044891519823</v>
      </c>
      <c r="Z147" s="6" t="str">
        <f>vlookup(R147,RPI!$C$6:$T$4758,16,FALSE)</f>
        <v>0.5854530975</v>
      </c>
      <c r="AA147">
        <v>0.49906841733238916</v>
      </c>
      <c r="AB147">
        <v>0.5026070935684338</v>
      </c>
      <c r="AC147">
        <v>0.5059058595511873</v>
      </c>
      <c r="AD147">
        <v>0.5089883130104815</v>
      </c>
      <c r="AE147">
        <v>0.511875055139027</v>
      </c>
      <c r="AF147">
        <v>0.5145841515981234</v>
      </c>
      <c r="AG147" t="str">
        <f t="shared" si="2"/>
        <v>1</v>
      </c>
      <c r="AH147" s="3" t="str">
        <f t="shared" si="3"/>
        <v>1</v>
      </c>
      <c r="AI147" t="str">
        <f t="shared" si="4"/>
        <v>-0.01435201837</v>
      </c>
      <c r="AJ147" t="str">
        <f t="shared" si="5"/>
        <v>-24</v>
      </c>
      <c r="AK147" s="6" t="str">
        <f t="shared" si="6"/>
        <v>-0.3441136237</v>
      </c>
      <c r="AL147" t="str">
        <f t="shared" si="7"/>
        <v>-0.02500347588</v>
      </c>
      <c r="AM147" t="str">
        <f t="shared" si="8"/>
        <v>0.7</v>
      </c>
      <c r="AN147" t="str">
        <f t="shared" si="9"/>
        <v>0.9754856223</v>
      </c>
      <c r="AO147" s="6" t="str">
        <f>vlookup(Q147,RPI!$C$6:$T$4758,15,FALSE)</f>
        <v>0.6470588235</v>
      </c>
      <c r="AP147" s="8" t="str">
        <f>vlookup(Q147,RPI!$C$6:$T$4758,13,FALSE)</f>
        <v>  0.5501 </v>
      </c>
      <c r="AQ147" s="8" t="str">
        <f>vlookup(Q147,RPI!$C$6:$T$4758,14,FALSE)</f>
        <v>  0.5371 </v>
      </c>
      <c r="AR147" s="6" t="str">
        <f>vlookup(R147,RPI!$C$6:$T$4758,15,FALSE)</f>
        <v>0.6296296296</v>
      </c>
      <c r="AS147" s="8" t="str">
        <f>vlookup(R147,RPI!$C$6:$T$4758,13,FALSE)</f>
        <v>  0.5852 </v>
      </c>
      <c r="AT147" s="8" t="str">
        <f>vlookup(R147,RPI!$C$6:$T$4758,14,FALSE)</f>
        <v>  0.5419 </v>
      </c>
    </row>
    <row r="148" ht="12.75" customHeight="1">
      <c r="A148" s="4">
        <v>2003.0</v>
      </c>
      <c r="B148" s="4">
        <v>4918.0</v>
      </c>
      <c r="C148" s="5">
        <v>37701.0</v>
      </c>
      <c r="D148" s="4">
        <v>141.0</v>
      </c>
      <c r="E148" s="4" t="s">
        <v>59</v>
      </c>
      <c r="F148" s="4">
        <v>86.0</v>
      </c>
      <c r="G148" s="4" t="s">
        <v>47</v>
      </c>
      <c r="H148" s="4">
        <v>18.0</v>
      </c>
      <c r="I148" s="4" t="s">
        <v>345</v>
      </c>
      <c r="J148" s="4">
        <v>64.0</v>
      </c>
      <c r="K148" s="4" t="s">
        <v>108</v>
      </c>
      <c r="L148" s="4" t="s">
        <v>343</v>
      </c>
      <c r="M148" s="4">
        <v>1.0</v>
      </c>
      <c r="N148" s="4">
        <v>1.0</v>
      </c>
      <c r="O148" s="4">
        <v>0.0</v>
      </c>
      <c r="P148" s="4">
        <v>0.0</v>
      </c>
      <c r="Q148" t="str">
        <f t="shared" si="1"/>
        <v>Louisville2003</v>
      </c>
      <c r="R148" t="s">
        <v>346</v>
      </c>
      <c r="S148" t="str">
        <f>vlookup(Q148,RPI!$C$6:$T$4758,16,FALSE)</f>
        <v>0.6226821334</v>
      </c>
      <c r="T148" s="6" t="str">
        <f>VLOOKUP(Q148,RPI!$C$6:$T$4758, 17, FALSE)</f>
        <v>0.6257124364</v>
      </c>
      <c r="U148" s="6" t="str">
        <f>VLOOKUP(Q148,RPI!$C$6:$T$4758, 18, FALSE)</f>
        <v>0.6226821334</v>
      </c>
      <c r="V148">
        <v>0.5174555557036619</v>
      </c>
      <c r="W148">
        <v>0.5216271788887614</v>
      </c>
      <c r="X148">
        <v>0.5236145343397047</v>
      </c>
      <c r="Y148">
        <v>0.5255403193980199</v>
      </c>
      <c r="Z148" s="6" t="str">
        <f>vlookup(R148,RPI!$C$6:$T$4758,16,FALSE)</f>
        <v>0.5701542811</v>
      </c>
      <c r="AA148">
        <v>0.4646738006008996</v>
      </c>
      <c r="AB148">
        <v>0.46485417578127475</v>
      </c>
      <c r="AC148">
        <v>0.4650254180411246</v>
      </c>
      <c r="AD148">
        <v>0.4651882038930807</v>
      </c>
      <c r="AE148">
        <v>0.4653431446437376</v>
      </c>
      <c r="AF148">
        <v>0.46549079406495186</v>
      </c>
      <c r="AG148" t="str">
        <f t="shared" si="2"/>
        <v>1</v>
      </c>
      <c r="AH148" s="3" t="str">
        <f t="shared" si="3"/>
        <v>1</v>
      </c>
      <c r="AI148" t="str">
        <f t="shared" si="4"/>
        <v>0.05252785233</v>
      </c>
      <c r="AJ148" t="str">
        <f t="shared" si="5"/>
        <v>22</v>
      </c>
      <c r="AK148" s="6" t="str">
        <f t="shared" si="6"/>
        <v>0.3154374884</v>
      </c>
      <c r="AL148" t="str">
        <f t="shared" si="7"/>
        <v>0.09151178979</v>
      </c>
      <c r="AM148" t="str">
        <f t="shared" si="8"/>
        <v>1.34375</v>
      </c>
      <c r="AN148" t="str">
        <f t="shared" si="9"/>
        <v>1.09212919</v>
      </c>
      <c r="AO148" s="6" t="str">
        <f>vlookup(Q148,RPI!$C$6:$T$4758,15,FALSE)</f>
        <v>0.7878787879</v>
      </c>
      <c r="AP148" s="8" t="str">
        <f>vlookup(Q148,RPI!$C$6:$T$4758,13,FALSE)</f>
        <v>  0.5784 </v>
      </c>
      <c r="AQ148" s="8" t="str">
        <f>vlookup(Q148,RPI!$C$6:$T$4758,14,FALSE)</f>
        <v>  0.5460 </v>
      </c>
      <c r="AR148" s="6" t="str">
        <f>vlookup(R148,RPI!$C$6:$T$4758,15,FALSE)</f>
        <v>0.8108108108</v>
      </c>
      <c r="AS148" s="8" t="str">
        <f>vlookup(R148,RPI!$C$6:$T$4758,13,FALSE)</f>
        <v>  0.4826 </v>
      </c>
      <c r="AT148" s="8" t="str">
        <f>vlookup(R148,RPI!$C$6:$T$4758,14,FALSE)</f>
        <v>  0.5047 </v>
      </c>
    </row>
    <row r="149" ht="12.75" customHeight="1">
      <c r="A149" s="4">
        <v>2003.0</v>
      </c>
      <c r="B149" s="4">
        <v>4919.0</v>
      </c>
      <c r="C149" s="5">
        <v>37701.0</v>
      </c>
      <c r="D149" s="4">
        <v>151.0</v>
      </c>
      <c r="E149" s="4" t="s">
        <v>197</v>
      </c>
      <c r="F149" s="4">
        <v>75.0</v>
      </c>
      <c r="G149" s="4" t="s">
        <v>47</v>
      </c>
      <c r="H149" s="4">
        <v>290.0</v>
      </c>
      <c r="I149" s="4" t="s">
        <v>163</v>
      </c>
      <c r="J149" s="4">
        <v>73.0</v>
      </c>
      <c r="K149" s="4" t="s">
        <v>108</v>
      </c>
      <c r="L149" s="4" t="s">
        <v>339</v>
      </c>
      <c r="M149" s="4">
        <v>1.0</v>
      </c>
      <c r="N149" s="4">
        <v>1.0</v>
      </c>
      <c r="O149" s="4">
        <v>0.0</v>
      </c>
      <c r="P149" s="4">
        <v>0.0</v>
      </c>
      <c r="Q149" t="str">
        <f t="shared" si="1"/>
        <v>Maryland2003</v>
      </c>
      <c r="R149" t="s">
        <v>347</v>
      </c>
      <c r="S149" t="str">
        <f>vlookup(Q149,RPI!$C$6:$T$4758,16,FALSE)</f>
        <v>0.5742924501</v>
      </c>
      <c r="T149" s="6" t="str">
        <f>VLOOKUP(Q149,RPI!$C$6:$T$4758, 17, FALSE)</f>
        <v>0.5822973762</v>
      </c>
      <c r="U149" s="6" t="str">
        <f>VLOOKUP(Q149,RPI!$C$6:$T$4758, 18, FALSE)</f>
        <v>0.5742924501</v>
      </c>
      <c r="V149">
        <v>0.48874147560285486</v>
      </c>
      <c r="W149">
        <v>0.4952991471802893</v>
      </c>
      <c r="X149">
        <v>0.49834000295208347</v>
      </c>
      <c r="Y149">
        <v>0.5012371962464701</v>
      </c>
      <c r="Z149" s="6" t="str">
        <f>vlookup(R149,RPI!$C$6:$T$4758,16,FALSE)</f>
        <v>0.5840408034</v>
      </c>
      <c r="AA149">
        <v>0.48112468277915904</v>
      </c>
      <c r="AB149">
        <v>0.48059924491427164</v>
      </c>
      <c r="AC149">
        <v>0.4800832743983011</v>
      </c>
      <c r="AD149">
        <v>0.47957651764154435</v>
      </c>
      <c r="AE149">
        <v>0.4790787300309249</v>
      </c>
      <c r="AF149">
        <v>0.4785896755362812</v>
      </c>
      <c r="AG149" t="str">
        <f t="shared" si="2"/>
        <v>0</v>
      </c>
      <c r="AH149" s="3" t="str">
        <f t="shared" si="3"/>
        <v>0</v>
      </c>
      <c r="AI149" t="str">
        <f t="shared" si="4"/>
        <v>-0.00974835324</v>
      </c>
      <c r="AJ149" t="str">
        <f t="shared" si="5"/>
        <v>2</v>
      </c>
      <c r="AK149" s="6" t="str">
        <f t="shared" si="6"/>
        <v>0.02867613531</v>
      </c>
      <c r="AL149" t="str">
        <f t="shared" si="7"/>
        <v>-0.01698316632</v>
      </c>
      <c r="AM149" t="str">
        <f t="shared" si="8"/>
        <v>1.02739726</v>
      </c>
      <c r="AN149" t="str">
        <f t="shared" si="9"/>
        <v>0.9833087805</v>
      </c>
      <c r="AO149" s="6" t="str">
        <f>vlookup(Q149,RPI!$C$6:$T$4758,15,FALSE)</f>
        <v>0.6465517241</v>
      </c>
      <c r="AP149" s="8" t="str">
        <f>vlookup(Q149,RPI!$C$6:$T$4758,13,FALSE)</f>
        <v>  0.5569 </v>
      </c>
      <c r="AQ149" s="8" t="str">
        <f>vlookup(Q149,RPI!$C$6:$T$4758,14,FALSE)</f>
        <v>  0.5368 </v>
      </c>
      <c r="AR149" s="6" t="str">
        <f>vlookup(R149,RPI!$C$6:$T$4758,15,FALSE)</f>
        <v>0.8428571429</v>
      </c>
      <c r="AS149" s="8" t="str">
        <f>vlookup(R149,RPI!$C$6:$T$4758,13,FALSE)</f>
        <v>  0.5004 </v>
      </c>
      <c r="AT149" s="8" t="str">
        <f>vlookup(R149,RPI!$C$6:$T$4758,14,FALSE)</f>
        <v>  0.4926 </v>
      </c>
    </row>
    <row r="150" ht="12.75" customHeight="1">
      <c r="A150" s="4">
        <v>2003.0</v>
      </c>
      <c r="B150" s="4">
        <v>4920.0</v>
      </c>
      <c r="C150" s="5">
        <v>37701.0</v>
      </c>
      <c r="D150" s="4">
        <v>160.0</v>
      </c>
      <c r="E150" s="4" t="s">
        <v>204</v>
      </c>
      <c r="F150" s="4">
        <v>79.0</v>
      </c>
      <c r="G150" s="4" t="s">
        <v>47</v>
      </c>
      <c r="H150" s="4">
        <v>53.0</v>
      </c>
      <c r="I150" s="4" t="s">
        <v>348</v>
      </c>
      <c r="J150" s="4">
        <v>64.0</v>
      </c>
      <c r="K150" s="4" t="s">
        <v>108</v>
      </c>
      <c r="L150" s="4" t="s">
        <v>333</v>
      </c>
      <c r="M150" s="4">
        <v>1.0</v>
      </c>
      <c r="N150" s="4">
        <v>1.0</v>
      </c>
      <c r="O150" s="4">
        <v>0.0</v>
      </c>
      <c r="P150" s="4">
        <v>0.0</v>
      </c>
      <c r="Q150" t="str">
        <f t="shared" si="1"/>
        <v>Michigan St.2003</v>
      </c>
      <c r="R150" t="s">
        <v>349</v>
      </c>
      <c r="S150" t="str">
        <f>vlookup(Q150,RPI!$C$6:$T$4758,16,FALSE)</f>
        <v>0.5794444106</v>
      </c>
      <c r="T150" s="6" t="str">
        <f>VLOOKUP(Q150,RPI!$C$6:$T$4758, 17, FALSE)</f>
        <v>0.586670217</v>
      </c>
      <c r="U150" s="6" t="str">
        <f>VLOOKUP(Q150,RPI!$C$6:$T$4758, 18, FALSE)</f>
        <v>0.5794444106</v>
      </c>
      <c r="V150">
        <v>0.5030320394284946</v>
      </c>
      <c r="W150">
        <v>0.509658002795525</v>
      </c>
      <c r="X150">
        <v>0.5126896935813832</v>
      </c>
      <c r="Y150">
        <v>0.5155545023056345</v>
      </c>
      <c r="Z150" s="6" t="str">
        <f>vlookup(R150,RPI!$C$6:$T$4758,16,FALSE)</f>
        <v>0.5812469969</v>
      </c>
      <c r="AA150">
        <v>0.4893225982938845</v>
      </c>
      <c r="AB150">
        <v>0.4919612826335998</v>
      </c>
      <c r="AC150">
        <v>0.4944082461226283</v>
      </c>
      <c r="AD150">
        <v>0.49668365128585773</v>
      </c>
      <c r="AE150">
        <v>0.4988049291831287</v>
      </c>
      <c r="AF150">
        <v>0.5007872268043716</v>
      </c>
      <c r="AG150" t="str">
        <f t="shared" si="2"/>
        <v>0</v>
      </c>
      <c r="AH150" s="3" t="str">
        <f t="shared" si="3"/>
        <v>0</v>
      </c>
      <c r="AI150" t="str">
        <f t="shared" si="4"/>
        <v>-0.001802586357</v>
      </c>
      <c r="AJ150" t="str">
        <f t="shared" si="5"/>
        <v>15</v>
      </c>
      <c r="AK150" s="6" t="str">
        <f t="shared" si="6"/>
        <v>0.2150710148</v>
      </c>
      <c r="AL150" t="str">
        <f t="shared" si="7"/>
        <v>-0.003140389269</v>
      </c>
      <c r="AM150" t="str">
        <f t="shared" si="8"/>
        <v>1.234375</v>
      </c>
      <c r="AN150" t="str">
        <f t="shared" si="9"/>
        <v>0.9968987601</v>
      </c>
      <c r="AO150" s="6" t="str">
        <f>vlookup(Q150,RPI!$C$6:$T$4758,15,FALSE)</f>
        <v>0.584</v>
      </c>
      <c r="AP150" s="8" t="str">
        <f>vlookup(Q150,RPI!$C$6:$T$4758,13,FALSE)</f>
        <v>  0.5950 </v>
      </c>
      <c r="AQ150" s="8" t="str">
        <f>vlookup(Q150,RPI!$C$6:$T$4758,14,FALSE)</f>
        <v>  0.5438 </v>
      </c>
      <c r="AR150" s="6" t="str">
        <f>vlookup(R150,RPI!$C$6:$T$4758,15,FALSE)</f>
        <v>0.6666666667</v>
      </c>
      <c r="AS150" s="8" t="str">
        <f>vlookup(R150,RPI!$C$6:$T$4758,13,FALSE)</f>
        <v>  0.5580 </v>
      </c>
      <c r="AT150" s="8" t="str">
        <f>vlookup(R150,RPI!$C$6:$T$4758,14,FALSE)</f>
        <v>  0.5423 </v>
      </c>
    </row>
    <row r="151" ht="12.75" customHeight="1">
      <c r="A151" s="4">
        <v>2003.0</v>
      </c>
      <c r="B151" s="4">
        <v>4921.0</v>
      </c>
      <c r="C151" s="5">
        <v>37701.0</v>
      </c>
      <c r="D151" s="4">
        <v>163.0</v>
      </c>
      <c r="E151" s="4" t="s">
        <v>199</v>
      </c>
      <c r="F151" s="4">
        <v>46.0</v>
      </c>
      <c r="G151" s="4" t="s">
        <v>47</v>
      </c>
      <c r="H151" s="4">
        <v>33.0</v>
      </c>
      <c r="I151" s="4" t="s">
        <v>118</v>
      </c>
      <c r="J151" s="4">
        <v>47.0</v>
      </c>
      <c r="K151" s="4" t="s">
        <v>108</v>
      </c>
      <c r="L151" s="4" t="s">
        <v>343</v>
      </c>
      <c r="M151" s="4">
        <v>1.0</v>
      </c>
      <c r="N151" s="4">
        <v>1.0</v>
      </c>
      <c r="O151" s="4">
        <v>0.0</v>
      </c>
      <c r="P151" s="4">
        <v>0.0</v>
      </c>
      <c r="Q151" t="str">
        <f t="shared" si="1"/>
        <v>Mississippi St.2003</v>
      </c>
      <c r="R151" t="s">
        <v>350</v>
      </c>
      <c r="S151" t="str">
        <f>vlookup(Q151,RPI!$C$6:$T$4758,16,FALSE)</f>
        <v>0.6054009677</v>
      </c>
      <c r="T151" s="6" t="str">
        <f>VLOOKUP(Q151,RPI!$C$6:$T$4758, 17, FALSE)</f>
        <v>0.6038136661</v>
      </c>
      <c r="U151" s="6" t="str">
        <f>VLOOKUP(Q151,RPI!$C$6:$T$4758, 18, FALSE)</f>
        <v>0.6054009677</v>
      </c>
      <c r="V151">
        <v>0.5173553327719371</v>
      </c>
      <c r="W151">
        <v>0.5210755708671752</v>
      </c>
      <c r="X151">
        <v>0.5228059141672858</v>
      </c>
      <c r="Y151">
        <v>0.5244576054992098</v>
      </c>
      <c r="Z151" s="6" t="str">
        <f>vlookup(R151,RPI!$C$6:$T$4758,16,FALSE)</f>
        <v>0.6022139159</v>
      </c>
      <c r="AA151">
        <v>0.4933901738661986</v>
      </c>
      <c r="AB151">
        <v>0.49257670501565753</v>
      </c>
      <c r="AC151">
        <v>0.4917815850865572</v>
      </c>
      <c r="AD151">
        <v>0.49100420017446283</v>
      </c>
      <c r="AE151">
        <v>0.4902439634589588</v>
      </c>
      <c r="AF151">
        <v>0.48950031372633845</v>
      </c>
      <c r="AG151" t="str">
        <f t="shared" si="2"/>
        <v>0</v>
      </c>
      <c r="AH151" s="3" t="str">
        <f t="shared" si="3"/>
        <v>0</v>
      </c>
      <c r="AI151" t="str">
        <f t="shared" si="4"/>
        <v>0.003187051779</v>
      </c>
      <c r="AJ151" t="str">
        <f t="shared" si="5"/>
        <v>-1</v>
      </c>
      <c r="AK151" s="6" t="str">
        <f t="shared" si="6"/>
        <v>-0.01433806765</v>
      </c>
      <c r="AL151" t="str">
        <f t="shared" si="7"/>
        <v>0.005552346032</v>
      </c>
      <c r="AM151" t="str">
        <f t="shared" si="8"/>
        <v>0.9787234043</v>
      </c>
      <c r="AN151" t="str">
        <f t="shared" si="9"/>
        <v>1.005292225</v>
      </c>
      <c r="AO151" s="6" t="str">
        <f>vlookup(Q151,RPI!$C$6:$T$4758,15,FALSE)</f>
        <v>0.7063492063</v>
      </c>
      <c r="AP151" s="8" t="str">
        <f>vlookup(Q151,RPI!$C$6:$T$4758,13,FALSE)</f>
        <v>  0.5867 </v>
      </c>
      <c r="AQ151" s="8" t="str">
        <f>vlookup(Q151,RPI!$C$6:$T$4758,14,FALSE)</f>
        <v>  0.5419 </v>
      </c>
      <c r="AR151" s="6" t="str">
        <f>vlookup(R151,RPI!$C$6:$T$4758,15,FALSE)</f>
        <v>0.8872180451</v>
      </c>
      <c r="AS151" s="8" t="str">
        <f>vlookup(R151,RPI!$C$6:$T$4758,13,FALSE)</f>
        <v>  0.5048 </v>
      </c>
      <c r="AT151" s="8" t="str">
        <f>vlookup(R151,RPI!$C$6:$T$4758,14,FALSE)</f>
        <v>  0.5120 </v>
      </c>
    </row>
    <row r="152" ht="12.75" customHeight="1">
      <c r="A152" s="4">
        <v>2003.0</v>
      </c>
      <c r="B152" s="4">
        <v>4922.0</v>
      </c>
      <c r="C152" s="5">
        <v>37701.0</v>
      </c>
      <c r="D152" s="4">
        <v>202.0</v>
      </c>
      <c r="E152" s="4" t="s">
        <v>153</v>
      </c>
      <c r="F152" s="4">
        <v>77.0</v>
      </c>
      <c r="G152" s="4" t="s">
        <v>47</v>
      </c>
      <c r="H152" s="4">
        <v>208.0</v>
      </c>
      <c r="I152" s="4" t="s">
        <v>175</v>
      </c>
      <c r="J152" s="4">
        <v>63.0</v>
      </c>
      <c r="K152" s="4" t="s">
        <v>108</v>
      </c>
      <c r="L152" s="4" t="s">
        <v>335</v>
      </c>
      <c r="M152" s="4">
        <v>1.0</v>
      </c>
      <c r="N152" s="4">
        <v>1.0</v>
      </c>
      <c r="O152" s="4">
        <v>0.0</v>
      </c>
      <c r="P152" s="4">
        <v>0.0</v>
      </c>
      <c r="Q152" t="str">
        <f t="shared" si="1"/>
        <v>Oklahoma St.2003</v>
      </c>
      <c r="R152" t="s">
        <v>351</v>
      </c>
      <c r="S152" t="str">
        <f>vlookup(Q152,RPI!$C$6:$T$4758,16,FALSE)</f>
        <v>0.6047434051</v>
      </c>
      <c r="T152" s="6" t="str">
        <f>VLOOKUP(Q152,RPI!$C$6:$T$4758, 17, FALSE)</f>
        <v>0.6064254909</v>
      </c>
      <c r="U152" s="6" t="str">
        <f>VLOOKUP(Q152,RPI!$C$6:$T$4758, 18, FALSE)</f>
        <v>0.6047434051</v>
      </c>
      <c r="V152">
        <v>0.5164859245732887</v>
      </c>
      <c r="W152">
        <v>0.520796707631098</v>
      </c>
      <c r="X152">
        <v>0.5228147865722539</v>
      </c>
      <c r="Y152">
        <v>0.5247489378447794</v>
      </c>
      <c r="Z152" s="6" t="str">
        <f>vlookup(R152,RPI!$C$6:$T$4758,16,FALSE)</f>
        <v>0.569562069</v>
      </c>
      <c r="AA152">
        <v>0.46809610842478155</v>
      </c>
      <c r="AB152">
        <v>0.46846642104659497</v>
      </c>
      <c r="AC152">
        <v>0.4688323855750015</v>
      </c>
      <c r="AD152">
        <v>0.4691940781439325</v>
      </c>
      <c r="AE152">
        <v>0.46955157312018725</v>
      </c>
      <c r="AF152">
        <v>0.4699049431544084</v>
      </c>
      <c r="AG152" t="str">
        <f t="shared" si="2"/>
        <v>1</v>
      </c>
      <c r="AH152" s="3" t="str">
        <f t="shared" si="3"/>
        <v>1</v>
      </c>
      <c r="AI152" t="str">
        <f t="shared" si="4"/>
        <v>0.03518133611</v>
      </c>
      <c r="AJ152" t="str">
        <f t="shared" si="5"/>
        <v>14</v>
      </c>
      <c r="AK152" s="6" t="str">
        <f t="shared" si="6"/>
        <v>0.2007329472</v>
      </c>
      <c r="AL152" t="str">
        <f t="shared" si="7"/>
        <v>0.06129142716</v>
      </c>
      <c r="AM152" t="str">
        <f t="shared" si="8"/>
        <v>1.222222222</v>
      </c>
      <c r="AN152" t="str">
        <f t="shared" si="9"/>
        <v>1.0617691</v>
      </c>
      <c r="AO152" s="6" t="str">
        <f>vlookup(Q152,RPI!$C$6:$T$4758,15,FALSE)</f>
        <v>0.6829268293</v>
      </c>
      <c r="AP152" s="8" t="str">
        <f>vlookup(Q152,RPI!$C$6:$T$4758,13,FALSE)</f>
        <v>  0.5942 </v>
      </c>
      <c r="AQ152" s="8" t="str">
        <f>vlookup(Q152,RPI!$C$6:$T$4758,14,FALSE)</f>
        <v>  0.5477 </v>
      </c>
      <c r="AR152" s="6" t="str">
        <f>vlookup(R152,RPI!$C$6:$T$4758,15,FALSE)</f>
        <v>0.8217054264</v>
      </c>
      <c r="AS152" s="8" t="str">
        <f>vlookup(R152,RPI!$C$6:$T$4758,13,FALSE)</f>
        <v>  0.4735 </v>
      </c>
      <c r="AT152" s="8" t="str">
        <f>vlookup(R152,RPI!$C$6:$T$4758,14,FALSE)</f>
        <v>  0.5095 </v>
      </c>
    </row>
    <row r="153" ht="12.75" customHeight="1">
      <c r="A153" s="4">
        <v>2003.0</v>
      </c>
      <c r="B153" s="4">
        <v>4923.0</v>
      </c>
      <c r="C153" s="5">
        <v>37701.0</v>
      </c>
      <c r="D153" s="4">
        <v>205.0</v>
      </c>
      <c r="E153" s="4" t="s">
        <v>156</v>
      </c>
      <c r="F153" s="4">
        <v>58.0</v>
      </c>
      <c r="G153" s="4" t="s">
        <v>47</v>
      </c>
      <c r="H153" s="4">
        <v>295.0</v>
      </c>
      <c r="I153" s="4" t="s">
        <v>128</v>
      </c>
      <c r="J153" s="4">
        <v>60.0</v>
      </c>
      <c r="K153" s="4" t="s">
        <v>108</v>
      </c>
      <c r="L153" s="4" t="s">
        <v>339</v>
      </c>
      <c r="M153" s="4">
        <v>1.0</v>
      </c>
      <c r="N153" s="4">
        <v>1.0</v>
      </c>
      <c r="O153" s="4">
        <v>0.0</v>
      </c>
      <c r="P153" s="4">
        <v>0.0</v>
      </c>
      <c r="Q153" t="str">
        <f t="shared" si="1"/>
        <v>Oregon2003</v>
      </c>
      <c r="R153" t="s">
        <v>352</v>
      </c>
      <c r="S153" t="str">
        <f>vlookup(Q153,RPI!$C$6:$T$4758,16,FALSE)</f>
        <v>0.5709401091</v>
      </c>
      <c r="T153" s="6" t="str">
        <f>VLOOKUP(Q153,RPI!$C$6:$T$4758, 17, FALSE)</f>
        <v>0.5696574599</v>
      </c>
      <c r="U153" s="6" t="str">
        <f>VLOOKUP(Q153,RPI!$C$6:$T$4758, 18, FALSE)</f>
        <v>0.5709401091</v>
      </c>
      <c r="V153">
        <v>0.47806519795031777</v>
      </c>
      <c r="W153">
        <v>0.48207522301297434</v>
      </c>
      <c r="X153">
        <v>0.4839415910607534</v>
      </c>
      <c r="Y153">
        <v>0.48572385933514894</v>
      </c>
      <c r="Z153" s="6" t="str">
        <f>vlookup(R153,RPI!$C$6:$T$4758,16,FALSE)</f>
        <v>0.6128961634</v>
      </c>
      <c r="AA153">
        <v>0.5142536294810912</v>
      </c>
      <c r="AB153">
        <v>0.5157807788023582</v>
      </c>
      <c r="AC153">
        <v>0.5172502998473509</v>
      </c>
      <c r="AD153">
        <v>0.5186653941869735</v>
      </c>
      <c r="AE153">
        <v>0.5200290305506099</v>
      </c>
      <c r="AF153">
        <v>0.521343965615545</v>
      </c>
      <c r="AG153" t="str">
        <f t="shared" si="2"/>
        <v>1</v>
      </c>
      <c r="AH153" s="3" t="str">
        <f t="shared" si="3"/>
        <v>1</v>
      </c>
      <c r="AI153" t="str">
        <f t="shared" si="4"/>
        <v>-0.04195605431</v>
      </c>
      <c r="AJ153" t="str">
        <f t="shared" si="5"/>
        <v>-2</v>
      </c>
      <c r="AK153" s="6" t="str">
        <f t="shared" si="6"/>
        <v>-0.02867613531</v>
      </c>
      <c r="AL153" t="str">
        <f t="shared" si="7"/>
        <v>-0.07309405301</v>
      </c>
      <c r="AM153" t="str">
        <f t="shared" si="8"/>
        <v>0.9666666667</v>
      </c>
      <c r="AN153" t="str">
        <f t="shared" si="9"/>
        <v>0.9315445963</v>
      </c>
      <c r="AO153" s="6" t="str">
        <f>vlookup(Q153,RPI!$C$6:$T$4758,15,FALSE)</f>
        <v>0.723880597</v>
      </c>
      <c r="AP153" s="8" t="str">
        <f>vlookup(Q153,RPI!$C$6:$T$4758,13,FALSE)</f>
        <v>  0.5164 </v>
      </c>
      <c r="AQ153" s="8" t="str">
        <f>vlookup(Q153,RPI!$C$6:$T$4758,14,FALSE)</f>
        <v>  0.5271 </v>
      </c>
      <c r="AR153" s="6" t="str">
        <f>vlookup(R153,RPI!$C$6:$T$4758,15,FALSE)</f>
        <v>0.7769230769</v>
      </c>
      <c r="AS153" s="8" t="str">
        <f>vlookup(R153,RPI!$C$6:$T$4758,13,FALSE)</f>
        <v>  0.5796 </v>
      </c>
      <c r="AT153" s="8" t="str">
        <f>vlookup(R153,RPI!$C$6:$T$4758,14,FALSE)</f>
        <v>  0.5155 </v>
      </c>
    </row>
    <row r="154" ht="12.75" customHeight="1">
      <c r="A154" s="4">
        <v>2003.0</v>
      </c>
      <c r="B154" s="4">
        <v>4924.0</v>
      </c>
      <c r="C154" s="5">
        <v>37701.0</v>
      </c>
      <c r="D154" s="4">
        <v>211.0</v>
      </c>
      <c r="E154" s="4" t="s">
        <v>209</v>
      </c>
      <c r="F154" s="4">
        <v>87.0</v>
      </c>
      <c r="G154" s="4" t="s">
        <v>47</v>
      </c>
      <c r="H154" s="4">
        <v>310.0</v>
      </c>
      <c r="I154" s="4" t="s">
        <v>92</v>
      </c>
      <c r="J154" s="4">
        <v>61.0</v>
      </c>
      <c r="K154" s="4" t="s">
        <v>108</v>
      </c>
      <c r="L154" s="4" t="s">
        <v>335</v>
      </c>
      <c r="M154" s="4">
        <v>1.0</v>
      </c>
      <c r="N154" s="4">
        <v>1.0</v>
      </c>
      <c r="O154" s="4">
        <v>0.0</v>
      </c>
      <c r="P154" s="4">
        <v>0.0</v>
      </c>
      <c r="Q154" t="str">
        <f t="shared" si="1"/>
        <v>Pittsburgh2003</v>
      </c>
      <c r="R154" t="s">
        <v>353</v>
      </c>
      <c r="S154" t="str">
        <f>vlookup(Q154,RPI!$C$6:$T$4758,16,FALSE)</f>
        <v>0.6363792189</v>
      </c>
      <c r="T154" s="6" t="str">
        <f>VLOOKUP(Q154,RPI!$C$6:$T$4758, 17, FALSE)</f>
        <v>0.6272394339</v>
      </c>
      <c r="U154" s="6" t="str">
        <f>VLOOKUP(Q154,RPI!$C$6:$T$4758, 18, FALSE)</f>
        <v>0.6363792189</v>
      </c>
      <c r="V154">
        <v>0.5170084108220468</v>
      </c>
      <c r="W154">
        <v>0.5202714489902704</v>
      </c>
      <c r="X154">
        <v>0.5217860025518081</v>
      </c>
      <c r="Y154">
        <v>0.5232298588196294</v>
      </c>
      <c r="Z154" s="6" t="str">
        <f>vlookup(R154,RPI!$C$6:$T$4758,16,FALSE)</f>
        <v>0.5448666624</v>
      </c>
      <c r="AA154">
        <v>0.44314189180048236</v>
      </c>
      <c r="AB154">
        <v>0.44411666244268416</v>
      </c>
      <c r="AC154">
        <v>0.44504057548616244</v>
      </c>
      <c r="AD154">
        <v>0.4459175099003113</v>
      </c>
      <c r="AE154">
        <v>0.44675095996334535</v>
      </c>
      <c r="AF154">
        <v>0.44754408179752286</v>
      </c>
      <c r="AG154" t="str">
        <f t="shared" si="2"/>
        <v>1</v>
      </c>
      <c r="AH154" s="3" t="str">
        <f t="shared" si="3"/>
        <v>1</v>
      </c>
      <c r="AI154" t="str">
        <f t="shared" si="4"/>
        <v>0.09151255643</v>
      </c>
      <c r="AJ154" t="str">
        <f t="shared" si="5"/>
        <v>26</v>
      </c>
      <c r="AK154" s="6" t="str">
        <f t="shared" si="6"/>
        <v>0.372789759</v>
      </c>
      <c r="AL154" t="str">
        <f t="shared" si="7"/>
        <v>0.1594292829</v>
      </c>
      <c r="AM154" t="str">
        <f t="shared" si="8"/>
        <v>1.426229508</v>
      </c>
      <c r="AN154" t="str">
        <f t="shared" si="9"/>
        <v>1.167954039</v>
      </c>
      <c r="AO154" s="6" t="str">
        <f>vlookup(Q154,RPI!$C$6:$T$4758,15,FALSE)</f>
        <v>0.9032258065</v>
      </c>
      <c r="AP154" s="8" t="str">
        <f>vlookup(Q154,RPI!$C$6:$T$4758,13,FALSE)</f>
        <v>  0.5537 </v>
      </c>
      <c r="AQ154" s="8" t="str">
        <f>vlookup(Q154,RPI!$C$6:$T$4758,14,FALSE)</f>
        <v>  0.5348 </v>
      </c>
      <c r="AR154" s="6" t="str">
        <f>vlookup(R154,RPI!$C$6:$T$4758,15,FALSE)</f>
        <v>0.728</v>
      </c>
      <c r="AS154" s="8" t="str">
        <f>vlookup(R154,RPI!$C$6:$T$4758,13,FALSE)</f>
        <v>  0.4946 </v>
      </c>
      <c r="AT154" s="8" t="str">
        <f>vlookup(R154,RPI!$C$6:$T$4758,14,FALSE)</f>
        <v>  0.4623 </v>
      </c>
    </row>
    <row r="155" ht="12.75" customHeight="1">
      <c r="A155" s="4">
        <v>2003.0</v>
      </c>
      <c r="B155" s="4">
        <v>4925.0</v>
      </c>
      <c r="C155" s="5">
        <v>37701.0</v>
      </c>
      <c r="D155" s="4">
        <v>254.0</v>
      </c>
      <c r="E155" s="4" t="s">
        <v>354</v>
      </c>
      <c r="F155" s="4">
        <v>63.0</v>
      </c>
      <c r="G155" s="4" t="s">
        <v>47</v>
      </c>
      <c r="H155" s="4">
        <v>17.0</v>
      </c>
      <c r="I155" s="4" t="s">
        <v>355</v>
      </c>
      <c r="J155" s="4">
        <v>65.0</v>
      </c>
      <c r="K155" s="4" t="s">
        <v>305</v>
      </c>
      <c r="L155" s="4" t="s">
        <v>333</v>
      </c>
      <c r="M155" s="4">
        <v>1.0</v>
      </c>
      <c r="N155" s="4">
        <v>1.0</v>
      </c>
      <c r="O155" s="4">
        <v>0.0</v>
      </c>
      <c r="P155" s="4">
        <v>1.0</v>
      </c>
      <c r="Q155" t="str">
        <f t="shared" si="1"/>
        <v>Saint Joseph's2003</v>
      </c>
      <c r="R155" t="s">
        <v>356</v>
      </c>
      <c r="S155" t="str">
        <f>vlookup(Q155,RPI!$C$6:$T$4758,16,FALSE)</f>
        <v>0.6038042944</v>
      </c>
      <c r="T155" s="6" t="str">
        <f>VLOOKUP(Q155,RPI!$C$6:$T$4758, 17, FALSE)</f>
        <v>0.5940648893</v>
      </c>
      <c r="U155" s="6" t="str">
        <f>VLOOKUP(Q155,RPI!$C$6:$T$4758, 18, FALSE)</f>
        <v>0.6038042944</v>
      </c>
      <c r="V155">
        <v>0.5022246707784067</v>
      </c>
      <c r="W155">
        <v>0.5022437478306206</v>
      </c>
      <c r="X155">
        <v>0.5022529055410465</v>
      </c>
      <c r="Y155">
        <v>0.5022618227112361</v>
      </c>
      <c r="Z155" s="6" t="str">
        <f>vlookup(R155,RPI!$C$6:$T$4758,16,FALSE)</f>
        <v>0.5712460876</v>
      </c>
      <c r="AA155">
        <v>0.49546878325818766</v>
      </c>
      <c r="AB155">
        <v>0.49887238448787585</v>
      </c>
      <c r="AC155">
        <v>0.5021311516226836</v>
      </c>
      <c r="AD155">
        <v>0.5052541367935413</v>
      </c>
      <c r="AE155">
        <v>0.5082496531819147</v>
      </c>
      <c r="AF155">
        <v>0.5111253489147534</v>
      </c>
      <c r="AG155" t="str">
        <f t="shared" si="2"/>
        <v>0</v>
      </c>
      <c r="AH155" s="3" t="str">
        <f t="shared" si="3"/>
        <v>0</v>
      </c>
      <c r="AI155" t="str">
        <f t="shared" si="4"/>
        <v>0.03255820684</v>
      </c>
      <c r="AJ155" t="str">
        <f t="shared" si="5"/>
        <v>-2</v>
      </c>
      <c r="AK155" s="6" t="str">
        <f t="shared" si="6"/>
        <v>-0.02867613531</v>
      </c>
      <c r="AL155" t="str">
        <f t="shared" si="7"/>
        <v>0.05672152293</v>
      </c>
      <c r="AM155" t="str">
        <f t="shared" si="8"/>
        <v>0.9692307692</v>
      </c>
      <c r="AN155" t="str">
        <f t="shared" si="9"/>
        <v>1.056995063</v>
      </c>
      <c r="AO155" s="6" t="str">
        <f>vlookup(Q155,RPI!$C$6:$T$4758,15,FALSE)</f>
        <v>0.8320610687</v>
      </c>
      <c r="AP155" s="8" t="str">
        <f>vlookup(Q155,RPI!$C$6:$T$4758,13,FALSE)</f>
        <v>  0.5301 </v>
      </c>
      <c r="AQ155" s="8" t="str">
        <f>vlookup(Q155,RPI!$C$6:$T$4758,14,FALSE)</f>
        <v>  0.5230 </v>
      </c>
      <c r="AR155" s="6" t="str">
        <f>vlookup(R155,RPI!$C$6:$T$4758,15,FALSE)</f>
        <v>0.5859375</v>
      </c>
      <c r="AS155" s="8" t="str">
        <f>vlookup(R155,RPI!$C$6:$T$4758,13,FALSE)</f>
        <v>  0.5820 </v>
      </c>
      <c r="AT155" s="8" t="str">
        <f>vlookup(R155,RPI!$C$6:$T$4758,14,FALSE)</f>
        <v>  0.5351 </v>
      </c>
    </row>
    <row r="156" ht="12.75" customHeight="1">
      <c r="A156" s="4">
        <v>2003.0</v>
      </c>
      <c r="B156" s="4">
        <v>4926.0</v>
      </c>
      <c r="C156" s="5">
        <v>37701.0</v>
      </c>
      <c r="D156" s="4">
        <v>261.0</v>
      </c>
      <c r="E156" s="4" t="s">
        <v>94</v>
      </c>
      <c r="F156" s="4">
        <v>76.0</v>
      </c>
      <c r="G156" s="4" t="s">
        <v>47</v>
      </c>
      <c r="H156" s="4">
        <v>147.0</v>
      </c>
      <c r="I156" s="4" t="s">
        <v>169</v>
      </c>
      <c r="J156" s="4">
        <v>65.0</v>
      </c>
      <c r="K156" s="4" t="s">
        <v>108</v>
      </c>
      <c r="L156" s="4" t="s">
        <v>335</v>
      </c>
      <c r="M156" s="4">
        <v>1.0</v>
      </c>
      <c r="N156" s="4">
        <v>1.0</v>
      </c>
      <c r="O156" s="4">
        <v>0.0</v>
      </c>
      <c r="P156" s="4">
        <v>0.0</v>
      </c>
      <c r="Q156" t="str">
        <f t="shared" si="1"/>
        <v>Syracuse2003</v>
      </c>
      <c r="R156" t="s">
        <v>357</v>
      </c>
      <c r="S156" t="str">
        <f>vlookup(Q156,RPI!$C$6:$T$4758,16,FALSE)</f>
        <v>0.6293033784</v>
      </c>
      <c r="T156" s="6" t="str">
        <f>VLOOKUP(Q156,RPI!$C$6:$T$4758, 17, FALSE)</f>
        <v>0.6267982207</v>
      </c>
      <c r="U156" s="6" t="str">
        <f>VLOOKUP(Q156,RPI!$C$6:$T$4758, 18, FALSE)</f>
        <v>0.6293033784</v>
      </c>
      <c r="V156">
        <v>0.5162558356920879</v>
      </c>
      <c r="W156">
        <v>0.5217717477655786</v>
      </c>
      <c r="X156">
        <v>0.5243077992936204</v>
      </c>
      <c r="Y156">
        <v>0.5267113705179585</v>
      </c>
      <c r="Z156" s="6" t="str">
        <f>vlookup(R156,RPI!$C$6:$T$4758,16,FALSE)</f>
        <v>0.5763040456</v>
      </c>
      <c r="AA156">
        <v>0.48796477046879855</v>
      </c>
      <c r="AB156">
        <v>0.4865245440285721</v>
      </c>
      <c r="AC156">
        <v>0.4850630596335084</v>
      </c>
      <c r="AD156">
        <v>0.4835798431284809</v>
      </c>
      <c r="AE156">
        <v>0.4820744061514679</v>
      </c>
      <c r="AF156">
        <v>0.4805462455974435</v>
      </c>
      <c r="AG156" t="str">
        <f t="shared" si="2"/>
        <v>1</v>
      </c>
      <c r="AH156" s="3" t="str">
        <f t="shared" si="3"/>
        <v>1</v>
      </c>
      <c r="AI156" t="str">
        <f t="shared" si="4"/>
        <v>0.05299933285</v>
      </c>
      <c r="AJ156" t="str">
        <f t="shared" si="5"/>
        <v>11</v>
      </c>
      <c r="AK156" s="6" t="str">
        <f t="shared" si="6"/>
        <v>0.1577187442</v>
      </c>
      <c r="AL156" t="str">
        <f t="shared" si="7"/>
        <v>0.09233318311</v>
      </c>
      <c r="AM156" t="str">
        <f t="shared" si="8"/>
        <v>1.169230769</v>
      </c>
      <c r="AN156" t="str">
        <f t="shared" si="9"/>
        <v>1.091964187</v>
      </c>
      <c r="AO156" s="6" t="str">
        <f>vlookup(Q156,RPI!$C$6:$T$4758,15,FALSE)</f>
        <v>0.8376068376</v>
      </c>
      <c r="AP156" s="8" t="str">
        <f>vlookup(Q156,RPI!$C$6:$T$4758,13,FALSE)</f>
        <v>  0.5746 </v>
      </c>
      <c r="AQ156" s="8" t="str">
        <f>vlookup(Q156,RPI!$C$6:$T$4758,14,FALSE)</f>
        <v>  0.5305 </v>
      </c>
      <c r="AR156" s="6" t="str">
        <f>vlookup(R156,RPI!$C$6:$T$4758,15,FALSE)</f>
        <v>0.8169934641</v>
      </c>
      <c r="AS156" s="8" t="str">
        <f>vlookup(R156,RPI!$C$6:$T$4758,13,FALSE)</f>
        <v>  0.4892 </v>
      </c>
      <c r="AT156" s="8" t="str">
        <f>vlookup(R156,RPI!$C$6:$T$4758,14,FALSE)</f>
        <v>  0.5098 </v>
      </c>
    </row>
    <row r="157" ht="12.75" customHeight="1">
      <c r="A157" s="4">
        <v>2003.0</v>
      </c>
      <c r="B157" s="4">
        <v>4927.0</v>
      </c>
      <c r="C157" s="5">
        <v>37701.0</v>
      </c>
      <c r="D157" s="4">
        <v>264.0</v>
      </c>
      <c r="E157" s="4" t="s">
        <v>79</v>
      </c>
      <c r="F157" s="4">
        <v>75.0</v>
      </c>
      <c r="G157" s="4" t="s">
        <v>47</v>
      </c>
      <c r="H157" s="4">
        <v>26.0</v>
      </c>
      <c r="I157" s="4" t="s">
        <v>214</v>
      </c>
      <c r="J157" s="4">
        <v>62.0</v>
      </c>
      <c r="K157" s="4" t="s">
        <v>198</v>
      </c>
      <c r="L157" s="4" t="s">
        <v>358</v>
      </c>
      <c r="M157" s="4">
        <v>1.0</v>
      </c>
      <c r="N157" s="4">
        <v>1.0</v>
      </c>
      <c r="O157" s="4">
        <v>0.0</v>
      </c>
      <c r="P157" s="4">
        <v>0.0</v>
      </c>
      <c r="Q157" t="str">
        <f t="shared" si="1"/>
        <v>Temple2003</v>
      </c>
      <c r="R157" t="s">
        <v>259</v>
      </c>
      <c r="S157" t="str">
        <f>vlookup(Q157,RPI!$C$6:$T$4758,16,FALSE)</f>
        <v>0.5468488986</v>
      </c>
      <c r="T157" s="6" t="str">
        <f>VLOOKUP(Q157,RPI!$C$6:$T$4758, 17, FALSE)</f>
        <v>0.5411670804</v>
      </c>
      <c r="U157" s="6" t="str">
        <f>VLOOKUP(Q157,RPI!$C$6:$T$4758, 18, FALSE)</f>
        <v>0.5468488986</v>
      </c>
      <c r="V157">
        <v>0.48045279468808855</v>
      </c>
      <c r="W157">
        <v>0.48108420747419745</v>
      </c>
      <c r="X157">
        <v>0.4813844717067221</v>
      </c>
      <c r="Y157">
        <v>0.4816751017927486</v>
      </c>
      <c r="Z157" s="6" t="str">
        <f>vlookup(R157,RPI!$C$6:$T$4758,16,FALSE)</f>
        <v>0.570813773</v>
      </c>
      <c r="AA157">
        <v>0.5001642044101442</v>
      </c>
      <c r="AB157">
        <v>0.5004522228433239</v>
      </c>
      <c r="AC157">
        <v>0.5007423133515625</v>
      </c>
      <c r="AD157">
        <v>0.5010344983761061</v>
      </c>
      <c r="AE157">
        <v>0.5013288006834362</v>
      </c>
      <c r="AF157">
        <v>0.5016252433711832</v>
      </c>
      <c r="AG157" t="str">
        <f t="shared" si="2"/>
        <v>0</v>
      </c>
      <c r="AH157" s="3" t="str">
        <f t="shared" si="3"/>
        <v>0</v>
      </c>
      <c r="AI157" t="str">
        <f t="shared" si="4"/>
        <v>-0.02396487438</v>
      </c>
      <c r="AJ157" t="str">
        <f t="shared" si="5"/>
        <v>13</v>
      </c>
      <c r="AK157" s="6" t="str">
        <f t="shared" si="6"/>
        <v>0.1863948795</v>
      </c>
      <c r="AL157" t="str">
        <f t="shared" si="7"/>
        <v>-0.04175058468</v>
      </c>
      <c r="AM157" t="str">
        <f t="shared" si="8"/>
        <v>1.209677419</v>
      </c>
      <c r="AN157" t="str">
        <f t="shared" si="9"/>
        <v>0.9580162997</v>
      </c>
      <c r="AO157" s="6" t="str">
        <f>vlookup(Q157,RPI!$C$6:$T$4758,15,FALSE)</f>
        <v>0.5227272727</v>
      </c>
      <c r="AP157" s="8" t="str">
        <f>vlookup(Q157,RPI!$C$6:$T$4758,13,FALSE)</f>
        <v>  0.5610 </v>
      </c>
      <c r="AQ157" s="8" t="str">
        <f>vlookup(Q157,RPI!$C$6:$T$4758,14,FALSE)</f>
        <v>  0.5427 </v>
      </c>
      <c r="AR157" s="6" t="str">
        <f>vlookup(R157,RPI!$C$6:$T$4758,15,FALSE)</f>
        <v>0.6040268456</v>
      </c>
      <c r="AS157" s="8" t="str">
        <f>vlookup(R157,RPI!$C$6:$T$4758,13,FALSE)</f>
        <v>  0.5772 </v>
      </c>
      <c r="AT157" s="8" t="str">
        <f>vlookup(R157,RPI!$C$6:$T$4758,14,FALSE)</f>
        <v>  0.5248 </v>
      </c>
    </row>
    <row r="158" ht="12.75" customHeight="1">
      <c r="A158" s="4">
        <v>2003.0</v>
      </c>
      <c r="B158" s="4">
        <v>4928.0</v>
      </c>
      <c r="C158" s="5">
        <v>37701.0</v>
      </c>
      <c r="D158" s="4">
        <v>268.0</v>
      </c>
      <c r="E158" s="4" t="s">
        <v>213</v>
      </c>
      <c r="F158" s="4">
        <v>82.0</v>
      </c>
      <c r="G158" s="4" t="s">
        <v>47</v>
      </c>
      <c r="H158" s="4">
        <v>288.0</v>
      </c>
      <c r="I158" s="4" t="s">
        <v>260</v>
      </c>
      <c r="J158" s="4">
        <v>61.0</v>
      </c>
      <c r="K158" s="4" t="s">
        <v>108</v>
      </c>
      <c r="L158" s="4" t="s">
        <v>343</v>
      </c>
      <c r="M158" s="4">
        <v>1.0</v>
      </c>
      <c r="N158" s="4">
        <v>1.0</v>
      </c>
      <c r="O158" s="4">
        <v>0.0</v>
      </c>
      <c r="P158" s="4">
        <v>0.0</v>
      </c>
      <c r="Q158" t="str">
        <f t="shared" si="1"/>
        <v>Texas2003</v>
      </c>
      <c r="R158" t="s">
        <v>359</v>
      </c>
      <c r="S158" t="str">
        <f>vlookup(Q158,RPI!$C$6:$T$4758,16,FALSE)</f>
        <v>0.6475609489</v>
      </c>
      <c r="T158" s="6" t="str">
        <f>VLOOKUP(Q158,RPI!$C$6:$T$4758, 17, FALSE)</f>
        <v>0.6422351343</v>
      </c>
      <c r="U158" s="6" t="str">
        <f>VLOOKUP(Q158,RPI!$C$6:$T$4758, 18, FALSE)</f>
        <v>0.6475609489</v>
      </c>
      <c r="V158">
        <v>0.5441211696421162</v>
      </c>
      <c r="W158">
        <v>0.5482481764886535</v>
      </c>
      <c r="X158">
        <v>0.5501454058757498</v>
      </c>
      <c r="Y158">
        <v>0.5519433838260965</v>
      </c>
      <c r="Z158" s="6" t="str">
        <f>vlookup(R158,RPI!$C$6:$T$4758,16,FALSE)</f>
        <v>0.4955775808</v>
      </c>
      <c r="AA158">
        <v>0.42749397112156756</v>
      </c>
      <c r="AB158">
        <v>0.4291046527175864</v>
      </c>
      <c r="AC158">
        <v>0.430593652602574</v>
      </c>
      <c r="AD158">
        <v>0.43197425785991883</v>
      </c>
      <c r="AE158">
        <v>0.43325788899567563</v>
      </c>
      <c r="AF158">
        <v>0.43445441659007755</v>
      </c>
      <c r="AG158" t="str">
        <f t="shared" si="2"/>
        <v>1</v>
      </c>
      <c r="AH158" s="3" t="str">
        <f t="shared" si="3"/>
        <v>1</v>
      </c>
      <c r="AI158" t="str">
        <f t="shared" si="4"/>
        <v>0.1519833681</v>
      </c>
      <c r="AJ158" t="str">
        <f t="shared" si="5"/>
        <v>21</v>
      </c>
      <c r="AK158" s="6" t="str">
        <f t="shared" si="6"/>
        <v>0.3010994207</v>
      </c>
      <c r="AL158" t="str">
        <f t="shared" si="7"/>
        <v>0.2647789585</v>
      </c>
      <c r="AM158" t="str">
        <f t="shared" si="8"/>
        <v>1.344262295</v>
      </c>
      <c r="AN158" t="str">
        <f t="shared" si="9"/>
        <v>1.306679265</v>
      </c>
      <c r="AO158" s="6" t="str">
        <f>vlookup(Q158,RPI!$C$6:$T$4758,15,FALSE)</f>
        <v>0.8070175439</v>
      </c>
      <c r="AP158" s="8" t="str">
        <f>vlookup(Q158,RPI!$C$6:$T$4758,13,FALSE)</f>
        <v>  0.6154 </v>
      </c>
      <c r="AQ158" s="8" t="str">
        <f>vlookup(Q158,RPI!$C$6:$T$4758,14,FALSE)</f>
        <v>  0.5524 </v>
      </c>
      <c r="AR158" s="6" t="str">
        <f>vlookup(R158,RPI!$C$6:$T$4758,15,FALSE)</f>
        <v>0.476635514</v>
      </c>
      <c r="AS158" s="8" t="str">
        <f>vlookup(R158,RPI!$C$6:$T$4758,13,FALSE)</f>
        <v>  0.5111 </v>
      </c>
      <c r="AT158" s="8" t="str">
        <f>vlookup(R158,RPI!$C$6:$T$4758,14,FALSE)</f>
        <v>  0.4835 </v>
      </c>
    </row>
    <row r="159" ht="12.75" customHeight="1">
      <c r="A159" s="4">
        <v>2003.0</v>
      </c>
      <c r="B159" s="4">
        <v>4929.0</v>
      </c>
      <c r="C159" s="5">
        <v>37701.0</v>
      </c>
      <c r="D159" s="4">
        <v>271.0</v>
      </c>
      <c r="E159" s="4" t="s">
        <v>216</v>
      </c>
      <c r="F159" s="4">
        <v>57.0</v>
      </c>
      <c r="G159" s="4" t="s">
        <v>47</v>
      </c>
      <c r="H159" s="4">
        <v>232.0</v>
      </c>
      <c r="I159" s="4" t="s">
        <v>194</v>
      </c>
      <c r="J159" s="4">
        <v>48.0</v>
      </c>
      <c r="K159" s="4" t="s">
        <v>49</v>
      </c>
      <c r="L159" s="4" t="s">
        <v>50</v>
      </c>
      <c r="M159" s="4">
        <v>1.0</v>
      </c>
      <c r="N159" s="4">
        <v>0.0</v>
      </c>
      <c r="O159" s="4">
        <v>0.0</v>
      </c>
      <c r="P159" s="4">
        <v>0.0</v>
      </c>
      <c r="Q159" t="str">
        <f t="shared" si="1"/>
        <v>Texas Tech2003</v>
      </c>
      <c r="R159" t="s">
        <v>360</v>
      </c>
      <c r="S159" t="str">
        <f>vlookup(Q159,RPI!$C$6:$T$4758,16,FALSE)</f>
        <v>0.5726892557</v>
      </c>
      <c r="T159" s="6" t="str">
        <f>VLOOKUP(Q159,RPI!$C$6:$T$4758, 17, FALSE)</f>
        <v>0.5741385311</v>
      </c>
      <c r="U159" s="6" t="str">
        <f>VLOOKUP(Q159,RPI!$C$6:$T$4758, 18, FALSE)</f>
        <v>0.5726892557</v>
      </c>
      <c r="V159">
        <v>0.49961022920203657</v>
      </c>
      <c r="W159">
        <v>0.5016293059965782</v>
      </c>
      <c r="X159">
        <v>0.5026056843735005</v>
      </c>
      <c r="Y159">
        <v>0.5035609137603092</v>
      </c>
      <c r="Z159" s="6" t="str">
        <f>vlookup(R159,RPI!$C$6:$T$4758,16,FALSE)</f>
        <v>0.5245983472</v>
      </c>
      <c r="AA159">
        <v>0.45885077437150823</v>
      </c>
      <c r="AB159">
        <v>0.46021373180242686</v>
      </c>
      <c r="AC159">
        <v>0.4615507281394232</v>
      </c>
      <c r="AD159">
        <v>0.46286249813043845</v>
      </c>
      <c r="AE159">
        <v>0.4641497490562011</v>
      </c>
      <c r="AF159">
        <v>0.46541316200185706</v>
      </c>
      <c r="AG159" t="str">
        <f t="shared" si="2"/>
        <v>1</v>
      </c>
      <c r="AH159" s="3" t="str">
        <f t="shared" si="3"/>
        <v>1</v>
      </c>
      <c r="AI159" t="str">
        <f t="shared" si="4"/>
        <v>0.04809090854</v>
      </c>
      <c r="AJ159" t="str">
        <f t="shared" si="5"/>
        <v>9</v>
      </c>
      <c r="AK159" s="6" t="str">
        <f t="shared" si="6"/>
        <v>0.1290426089</v>
      </c>
      <c r="AL159" t="str">
        <f t="shared" si="7"/>
        <v>0.08378193507</v>
      </c>
      <c r="AM159" t="str">
        <f t="shared" si="8"/>
        <v>1.1875</v>
      </c>
      <c r="AN159" t="str">
        <f t="shared" si="9"/>
        <v>1.091671864</v>
      </c>
      <c r="AO159" s="6" t="str">
        <f>vlookup(Q159,RPI!$C$6:$T$4758,15,FALSE)</f>
        <v>0.5942028986</v>
      </c>
      <c r="AP159" s="8" t="str">
        <f>vlookup(Q159,RPI!$C$6:$T$4758,13,FALSE)</f>
        <v>  0.5755 </v>
      </c>
      <c r="AQ159" s="8" t="str">
        <f>vlookup(Q159,RPI!$C$6:$T$4758,14,FALSE)</f>
        <v>  0.5455 </v>
      </c>
      <c r="AR159" s="6" t="str">
        <f>vlookup(R159,RPI!$C$6:$T$4758,15,FALSE)</f>
        <v>0.496</v>
      </c>
      <c r="AS159" s="8" t="str">
        <f>vlookup(R159,RPI!$C$6:$T$4758,13,FALSE)</f>
        <v>  0.5401 </v>
      </c>
      <c r="AT159" s="8" t="str">
        <f>vlookup(R159,RPI!$C$6:$T$4758,14,FALSE)</f>
        <v>  0.5222 </v>
      </c>
    </row>
    <row r="160" ht="12.75" customHeight="1">
      <c r="A160" s="4">
        <v>2003.0</v>
      </c>
      <c r="B160" s="4">
        <v>4930.0</v>
      </c>
      <c r="C160" s="5">
        <v>37701.0</v>
      </c>
      <c r="D160" s="4">
        <v>311.0</v>
      </c>
      <c r="E160" s="4" t="s">
        <v>171</v>
      </c>
      <c r="F160" s="4">
        <v>76.0</v>
      </c>
      <c r="G160" s="4" t="s">
        <v>47</v>
      </c>
      <c r="H160" s="4">
        <v>81.0</v>
      </c>
      <c r="I160" s="4" t="s">
        <v>361</v>
      </c>
      <c r="J160" s="4">
        <v>73.0</v>
      </c>
      <c r="K160" s="4" t="s">
        <v>108</v>
      </c>
      <c r="L160" s="4" t="s">
        <v>333</v>
      </c>
      <c r="M160" s="4">
        <v>1.0</v>
      </c>
      <c r="N160" s="4">
        <v>1.0</v>
      </c>
      <c r="O160" s="4">
        <v>0.0</v>
      </c>
      <c r="P160" s="4">
        <v>0.0</v>
      </c>
      <c r="Q160" t="str">
        <f t="shared" si="1"/>
        <v>Wake Forest2003</v>
      </c>
      <c r="R160" t="s">
        <v>362</v>
      </c>
      <c r="S160" t="str">
        <f>vlookup(Q160,RPI!$C$6:$T$4758,16,FALSE)</f>
        <v>0.6339098492</v>
      </c>
      <c r="T160" s="6" t="str">
        <f>VLOOKUP(Q160,RPI!$C$6:$T$4758, 17, FALSE)</f>
        <v>0.6265206866</v>
      </c>
      <c r="U160" s="6" t="str">
        <f>VLOOKUP(Q160,RPI!$C$6:$T$4758, 18, FALSE)</f>
        <v>0.6339098492</v>
      </c>
      <c r="V160">
        <v>0.5181089833830342</v>
      </c>
      <c r="W160">
        <v>0.5218314285642126</v>
      </c>
      <c r="X160">
        <v>0.5235567191678487</v>
      </c>
      <c r="Y160">
        <v>0.525200003271129</v>
      </c>
      <c r="Z160" s="6" t="str">
        <f>vlookup(R160,RPI!$C$6:$T$4758,16,FALSE)</f>
        <v>0.533291484</v>
      </c>
      <c r="AA160">
        <v>0.44965290040760253</v>
      </c>
      <c r="AB160">
        <v>0.44961737558759496</v>
      </c>
      <c r="AC160">
        <v>0.44958320266348617</v>
      </c>
      <c r="AD160">
        <v>0.4495503059066678</v>
      </c>
      <c r="AE160">
        <v>0.44951861514093433</v>
      </c>
      <c r="AF160">
        <v>0.44948806524276735</v>
      </c>
      <c r="AG160" t="str">
        <f t="shared" si="2"/>
        <v>1</v>
      </c>
      <c r="AH160" s="3" t="str">
        <f t="shared" si="3"/>
        <v>1</v>
      </c>
      <c r="AI160" t="str">
        <f t="shared" si="4"/>
        <v>0.1006183651</v>
      </c>
      <c r="AJ160" t="str">
        <f t="shared" si="5"/>
        <v>3</v>
      </c>
      <c r="AK160" s="6" t="str">
        <f t="shared" si="6"/>
        <v>0.04301420296</v>
      </c>
      <c r="AL160" t="str">
        <f t="shared" si="7"/>
        <v>0.1752930354</v>
      </c>
      <c r="AM160" t="str">
        <f t="shared" si="8"/>
        <v>1.04109589</v>
      </c>
      <c r="AN160" t="str">
        <f t="shared" si="9"/>
        <v>1.188674239</v>
      </c>
      <c r="AO160" s="6" t="str">
        <f>vlookup(Q160,RPI!$C$6:$T$4758,15,FALSE)</f>
        <v>0.8571428571</v>
      </c>
      <c r="AP160" s="8" t="str">
        <f>vlookup(Q160,RPI!$C$6:$T$4758,13,FALSE)</f>
        <v>  0.5735 </v>
      </c>
      <c r="AQ160" s="8" t="str">
        <f>vlookup(Q160,RPI!$C$6:$T$4758,14,FALSE)</f>
        <v>  0.5315 </v>
      </c>
      <c r="AR160" s="6" t="str">
        <f>vlookup(R160,RPI!$C$6:$T$4758,15,FALSE)</f>
        <v>0.6752136752</v>
      </c>
      <c r="AS160" s="8" t="str">
        <f>vlookup(R160,RPI!$C$6:$T$4758,13,FALSE)</f>
        <v>  0.4810 </v>
      </c>
      <c r="AT160" s="8" t="str">
        <f>vlookup(R160,RPI!$C$6:$T$4758,14,FALSE)</f>
        <v>  0.4959 </v>
      </c>
    </row>
    <row r="161" ht="12.75" customHeight="1">
      <c r="A161" s="4">
        <v>2003.0</v>
      </c>
      <c r="B161" s="4">
        <v>4931.0</v>
      </c>
      <c r="C161" s="5">
        <v>37701.0</v>
      </c>
      <c r="D161" s="4">
        <v>325.0</v>
      </c>
      <c r="E161" s="4" t="s">
        <v>363</v>
      </c>
      <c r="F161" s="4">
        <v>71.0</v>
      </c>
      <c r="G161" s="4" t="s">
        <v>47</v>
      </c>
      <c r="H161" s="4">
        <v>275.0</v>
      </c>
      <c r="I161" s="4" t="s">
        <v>364</v>
      </c>
      <c r="J161" s="4">
        <v>59.0</v>
      </c>
      <c r="K161" s="4" t="s">
        <v>108</v>
      </c>
      <c r="L161" s="4" t="s">
        <v>339</v>
      </c>
      <c r="M161" s="4">
        <v>1.0</v>
      </c>
      <c r="N161" s="4">
        <v>1.0</v>
      </c>
      <c r="O161" s="4">
        <v>0.0</v>
      </c>
      <c r="P161" s="4">
        <v>0.0</v>
      </c>
      <c r="Q161" t="str">
        <f t="shared" si="1"/>
        <v>Xavier2003</v>
      </c>
      <c r="R161" t="s">
        <v>365</v>
      </c>
      <c r="S161" t="str">
        <f>vlookup(Q161,RPI!$C$6:$T$4758,16,FALSE)</f>
        <v>0.6129460199</v>
      </c>
      <c r="T161" s="6" t="str">
        <f>VLOOKUP(Q161,RPI!$C$6:$T$4758, 17, FALSE)</f>
        <v>0.6123507818</v>
      </c>
      <c r="U161" s="6" t="str">
        <f>VLOOKUP(Q161,RPI!$C$6:$T$4758, 18, FALSE)</f>
        <v>0.6129460199</v>
      </c>
      <c r="V161">
        <v>0.5095220355812563</v>
      </c>
      <c r="W161">
        <v>0.5112246556325002</v>
      </c>
      <c r="X161">
        <v>0.5120531627110072</v>
      </c>
      <c r="Y161">
        <v>0.5128670059474169</v>
      </c>
      <c r="Z161" s="6" t="str">
        <f>vlookup(R161,RPI!$C$6:$T$4758,16,FALSE)</f>
        <v>0.564378249</v>
      </c>
      <c r="AA161">
        <v>0.46828709207139574</v>
      </c>
      <c r="AB161">
        <v>0.46714876963343427</v>
      </c>
      <c r="AC161">
        <v>0.4660063302969631</v>
      </c>
      <c r="AD161">
        <v>0.4648597516875336</v>
      </c>
      <c r="AE161">
        <v>0.4637090112682696</v>
      </c>
      <c r="AF161">
        <v>0.46255408633839</v>
      </c>
      <c r="AG161" t="str">
        <f t="shared" si="2"/>
        <v>1</v>
      </c>
      <c r="AH161" s="3" t="str">
        <f t="shared" si="3"/>
        <v>1</v>
      </c>
      <c r="AI161" t="str">
        <f t="shared" si="4"/>
        <v>0.04856777084</v>
      </c>
      <c r="AJ161" t="str">
        <f t="shared" si="5"/>
        <v>12</v>
      </c>
      <c r="AK161" s="6" t="str">
        <f t="shared" si="6"/>
        <v>0.1720568118</v>
      </c>
      <c r="AL161" t="str">
        <f t="shared" si="7"/>
        <v>0.08461270428</v>
      </c>
      <c r="AM161" t="str">
        <f t="shared" si="8"/>
        <v>1.203389831</v>
      </c>
      <c r="AN161" t="str">
        <f t="shared" si="9"/>
        <v>1.086055355</v>
      </c>
      <c r="AO161" s="6" t="str">
        <f>vlookup(Q161,RPI!$C$6:$T$4758,15,FALSE)</f>
        <v>0.8357142857</v>
      </c>
      <c r="AP161" s="8" t="str">
        <f>vlookup(Q161,RPI!$C$6:$T$4758,13,FALSE)</f>
        <v>  0.5418 </v>
      </c>
      <c r="AQ161" s="8" t="str">
        <f>vlookup(Q161,RPI!$C$6:$T$4758,14,FALSE)</f>
        <v>  0.5324 </v>
      </c>
      <c r="AR161" s="6" t="str">
        <f>vlookup(R161,RPI!$C$6:$T$4758,15,FALSE)</f>
        <v>0.8618421053</v>
      </c>
      <c r="AS161" s="8" t="str">
        <f>vlookup(R161,RPI!$C$6:$T$4758,13,FALSE)</f>
        <v>  0.4555 </v>
      </c>
      <c r="AT161" s="8" t="str">
        <f>vlookup(R161,RPI!$C$6:$T$4758,14,FALSE)</f>
        <v>  0.4847 </v>
      </c>
    </row>
    <row r="162" ht="12.75" customHeight="1">
      <c r="A162" s="4">
        <v>2003.0</v>
      </c>
      <c r="B162" s="4">
        <v>4932.0</v>
      </c>
      <c r="C162" s="5">
        <v>37702.0</v>
      </c>
      <c r="D162" s="4">
        <v>10.0</v>
      </c>
      <c r="E162" s="4" t="s">
        <v>111</v>
      </c>
      <c r="F162" s="4">
        <v>96.0</v>
      </c>
      <c r="G162" s="4" t="s">
        <v>47</v>
      </c>
      <c r="H162" s="4">
        <v>101.0</v>
      </c>
      <c r="I162" s="4" t="s">
        <v>124</v>
      </c>
      <c r="J162" s="4">
        <v>95.0</v>
      </c>
      <c r="K162" s="4" t="s">
        <v>366</v>
      </c>
      <c r="L162" s="4" t="s">
        <v>303</v>
      </c>
      <c r="M162" s="4">
        <v>1.0</v>
      </c>
      <c r="N162" s="4">
        <v>1.0</v>
      </c>
      <c r="O162" s="4">
        <v>0.0</v>
      </c>
      <c r="P162" s="4">
        <v>2.0</v>
      </c>
      <c r="Q162" t="str">
        <f t="shared" si="1"/>
        <v>Arizona2003</v>
      </c>
      <c r="R162" t="s">
        <v>308</v>
      </c>
      <c r="S162" t="str">
        <f>vlookup(Q162,RPI!$C$6:$T$4758,16,FALSE)</f>
        <v>0.6454842453</v>
      </c>
      <c r="T162" s="6" t="str">
        <f>VLOOKUP(Q162,RPI!$C$6:$T$4758, 17, FALSE)</f>
        <v>0.6466836057</v>
      </c>
      <c r="U162" s="6" t="str">
        <f>VLOOKUP(Q162,RPI!$C$6:$T$4758, 18, FALSE)</f>
        <v>0.6454842453</v>
      </c>
      <c r="V162">
        <v>0.5332824040517629</v>
      </c>
      <c r="W162">
        <v>0.5348371572778758</v>
      </c>
      <c r="X162">
        <v>0.5356016728807897</v>
      </c>
      <c r="Y162">
        <v>0.5363578025721545</v>
      </c>
      <c r="Z162" s="6" t="str">
        <f>vlookup(R162,RPI!$C$6:$T$4758,16,FALSE)</f>
        <v>0.5774405803</v>
      </c>
      <c r="AA162">
        <v>0.4955175977062296</v>
      </c>
      <c r="AB162">
        <v>0.4960642698396176</v>
      </c>
      <c r="AC162">
        <v>0.49660692232496595</v>
      </c>
      <c r="AD162">
        <v>0.49714559933423125</v>
      </c>
      <c r="AE162">
        <v>0.49768034439452374</v>
      </c>
      <c r="AF162">
        <v>0.4982112003998323</v>
      </c>
      <c r="AG162" t="str">
        <f t="shared" si="2"/>
        <v>1</v>
      </c>
      <c r="AH162" s="3" t="str">
        <f t="shared" si="3"/>
        <v>1</v>
      </c>
      <c r="AI162" t="str">
        <f t="shared" si="4"/>
        <v>0.06804366502</v>
      </c>
      <c r="AJ162" t="str">
        <f t="shared" si="5"/>
        <v>1</v>
      </c>
      <c r="AK162" s="6" t="str">
        <f t="shared" si="6"/>
        <v>0.01433806765</v>
      </c>
      <c r="AL162" t="str">
        <f t="shared" si="7"/>
        <v>0.1185427786</v>
      </c>
      <c r="AM162" t="str">
        <f t="shared" si="8"/>
        <v>1.010526316</v>
      </c>
      <c r="AN162" t="str">
        <f t="shared" si="9"/>
        <v>1.117836653</v>
      </c>
      <c r="AO162" s="6" t="str">
        <f>vlookup(Q162,RPI!$C$6:$T$4758,15,FALSE)</f>
        <v>0.8880597015</v>
      </c>
      <c r="AP162" s="8" t="str">
        <f>vlookup(Q162,RPI!$C$6:$T$4758,13,FALSE)</f>
        <v>  0.5769 </v>
      </c>
      <c r="AQ162" s="8" t="str">
        <f>vlookup(Q162,RPI!$C$6:$T$4758,14,FALSE)</f>
        <v>  0.5400 </v>
      </c>
      <c r="AR162" s="6" t="str">
        <f>vlookup(R162,RPI!$C$6:$T$4758,15,FALSE)</f>
        <v>0.7350993377</v>
      </c>
      <c r="AS162" s="8" t="str">
        <f>vlookup(R162,RPI!$C$6:$T$4758,13,FALSE)</f>
        <v>  0.5244 </v>
      </c>
      <c r="AT162" s="8" t="str">
        <f>vlookup(R162,RPI!$C$6:$T$4758,14,FALSE)</f>
        <v>  0.5259 </v>
      </c>
    </row>
    <row r="163" ht="12.75" customHeight="1">
      <c r="A163" s="4">
        <v>2003.0</v>
      </c>
      <c r="B163" s="4">
        <v>4933.0</v>
      </c>
      <c r="C163" s="5">
        <v>37702.0</v>
      </c>
      <c r="D163" s="4">
        <v>73.0</v>
      </c>
      <c r="E163" s="4" t="s">
        <v>121</v>
      </c>
      <c r="F163" s="4">
        <v>86.0</v>
      </c>
      <c r="G163" s="4" t="s">
        <v>47</v>
      </c>
      <c r="H163" s="4">
        <v>35.0</v>
      </c>
      <c r="I163" s="4" t="s">
        <v>311</v>
      </c>
      <c r="J163" s="4">
        <v>60.0</v>
      </c>
      <c r="K163" s="4" t="s">
        <v>108</v>
      </c>
      <c r="L163" s="4" t="s">
        <v>303</v>
      </c>
      <c r="M163" s="4">
        <v>1.0</v>
      </c>
      <c r="N163" s="4">
        <v>1.0</v>
      </c>
      <c r="O163" s="4">
        <v>0.0</v>
      </c>
      <c r="P163" s="4">
        <v>0.0</v>
      </c>
      <c r="Q163" t="str">
        <f t="shared" si="1"/>
        <v>Duke2003</v>
      </c>
      <c r="R163" t="s">
        <v>312</v>
      </c>
      <c r="S163" t="str">
        <f>vlookup(Q163,RPI!$C$6:$T$4758,16,FALSE)</f>
        <v>0.6324703678</v>
      </c>
      <c r="T163" s="6" t="str">
        <f>VLOOKUP(Q163,RPI!$C$6:$T$4758, 17, FALSE)</f>
        <v>0.621944052</v>
      </c>
      <c r="U163" s="6" t="str">
        <f>VLOOKUP(Q163,RPI!$C$6:$T$4758, 18, FALSE)</f>
        <v>0.6324703678</v>
      </c>
      <c r="V163">
        <v>0.5219440519809723</v>
      </c>
      <c r="W163">
        <v>0.5268823235859106</v>
      </c>
      <c r="X163">
        <v>0.5290869091238295</v>
      </c>
      <c r="Y163">
        <v>0.5311394542798229</v>
      </c>
      <c r="Z163" s="6" t="str">
        <f>vlookup(R163,RPI!$C$6:$T$4758,16,FALSE)</f>
        <v>0.5897984566</v>
      </c>
      <c r="AA163">
        <v>0.48692107085998243</v>
      </c>
      <c r="AB163">
        <v>0.4866651480755425</v>
      </c>
      <c r="AC163">
        <v>0.4864149979854885</v>
      </c>
      <c r="AD163">
        <v>0.4861704274513465</v>
      </c>
      <c r="AE163">
        <v>0.48593125185545755</v>
      </c>
      <c r="AF163">
        <v>0.4856972946362062</v>
      </c>
      <c r="AG163" t="str">
        <f t="shared" si="2"/>
        <v>1</v>
      </c>
      <c r="AH163" s="3" t="str">
        <f t="shared" si="3"/>
        <v>1</v>
      </c>
      <c r="AI163" t="str">
        <f t="shared" si="4"/>
        <v>0.04267191114</v>
      </c>
      <c r="AJ163" t="str">
        <f t="shared" si="5"/>
        <v>26</v>
      </c>
      <c r="AK163" s="6" t="str">
        <f t="shared" si="6"/>
        <v>0.372789759</v>
      </c>
      <c r="AL163" t="str">
        <f t="shared" si="7"/>
        <v>0.07434118832</v>
      </c>
      <c r="AM163" t="str">
        <f t="shared" si="8"/>
        <v>1.433333333</v>
      </c>
      <c r="AN163" t="str">
        <f t="shared" si="9"/>
        <v>1.072349988</v>
      </c>
      <c r="AO163" s="6" t="str">
        <f>vlookup(Q163,RPI!$C$6:$T$4758,15,FALSE)</f>
        <v>0.8421052632</v>
      </c>
      <c r="AP163" s="8" t="str">
        <f>vlookup(Q163,RPI!$C$6:$T$4758,13,FALSE)</f>
        <v>  0.5722 </v>
      </c>
      <c r="AQ163" s="8" t="str">
        <f>vlookup(Q163,RPI!$C$6:$T$4758,14,FALSE)</f>
        <v>  0.5434 </v>
      </c>
      <c r="AR163" s="6" t="str">
        <f>vlookup(R163,RPI!$C$6:$T$4758,15,FALSE)</f>
        <v>0.8345864662</v>
      </c>
      <c r="AS163" s="8" t="str">
        <f>vlookup(R163,RPI!$C$6:$T$4758,13,FALSE)</f>
        <v>  0.5064 </v>
      </c>
      <c r="AT163" s="8" t="str">
        <f>vlookup(R163,RPI!$C$6:$T$4758,14,FALSE)</f>
        <v>  0.5118 </v>
      </c>
    </row>
    <row r="164" ht="12.75" customHeight="1">
      <c r="A164" s="4">
        <v>2003.0</v>
      </c>
      <c r="B164" s="4">
        <v>4934.0</v>
      </c>
      <c r="C164" s="5">
        <v>37702.0</v>
      </c>
      <c r="D164" s="4">
        <v>115.0</v>
      </c>
      <c r="E164" s="4" t="s">
        <v>193</v>
      </c>
      <c r="F164" s="4">
        <v>60.0</v>
      </c>
      <c r="G164" s="4" t="s">
        <v>47</v>
      </c>
      <c r="H164" s="4">
        <v>197.0</v>
      </c>
      <c r="I164" s="4" t="s">
        <v>147</v>
      </c>
      <c r="J164" s="4">
        <v>68.0</v>
      </c>
      <c r="K164" s="4" t="s">
        <v>108</v>
      </c>
      <c r="L164" s="4" t="s">
        <v>316</v>
      </c>
      <c r="M164" s="4">
        <v>1.0</v>
      </c>
      <c r="N164" s="4">
        <v>1.0</v>
      </c>
      <c r="O164" s="4">
        <v>0.0</v>
      </c>
      <c r="P164" s="4">
        <v>0.0</v>
      </c>
      <c r="Q164" t="str">
        <f t="shared" si="1"/>
        <v>Illinois2003</v>
      </c>
      <c r="R164" t="s">
        <v>367</v>
      </c>
      <c r="S164" t="str">
        <f>vlookup(Q164,RPI!$C$6:$T$4758,16,FALSE)</f>
        <v>0.622626318</v>
      </c>
      <c r="T164" s="6" t="str">
        <f>VLOOKUP(Q164,RPI!$C$6:$T$4758, 17, FALSE)</f>
        <v>0.6114194214</v>
      </c>
      <c r="U164" s="6" t="str">
        <f>VLOOKUP(Q164,RPI!$C$6:$T$4758, 18, FALSE)</f>
        <v>0.622626318</v>
      </c>
      <c r="V164">
        <v>0.5153520057040654</v>
      </c>
      <c r="W164">
        <v>0.5194569997225027</v>
      </c>
      <c r="X164">
        <v>0.521298453692467</v>
      </c>
      <c r="Y164">
        <v>0.5230178619802115</v>
      </c>
      <c r="Z164" s="6" t="str">
        <f>vlookup(R164,RPI!$C$6:$T$4758,16,FALSE)</f>
        <v>0.6178589265</v>
      </c>
      <c r="AA164">
        <v>0.5256935721635818</v>
      </c>
      <c r="AB164">
        <v>0.5282422102958776</v>
      </c>
      <c r="AC164">
        <v>0.5306556933757031</v>
      </c>
      <c r="AD164">
        <v>0.5329444946728069</v>
      </c>
      <c r="AE164">
        <v>0.5351180325952365</v>
      </c>
      <c r="AF164">
        <v>0.5371848002337573</v>
      </c>
      <c r="AG164" t="str">
        <f t="shared" si="2"/>
        <v>0</v>
      </c>
      <c r="AH164" s="3" t="str">
        <f t="shared" si="3"/>
        <v>0</v>
      </c>
      <c r="AI164" t="str">
        <f t="shared" si="4"/>
        <v>0.004767391492</v>
      </c>
      <c r="AJ164" t="str">
        <f t="shared" si="5"/>
        <v>-8</v>
      </c>
      <c r="AK164" s="6" t="str">
        <f t="shared" si="6"/>
        <v>-0.1147045412</v>
      </c>
      <c r="AL164" t="str">
        <f t="shared" si="7"/>
        <v>0.008305546652</v>
      </c>
      <c r="AM164" t="str">
        <f t="shared" si="8"/>
        <v>0.8823529412</v>
      </c>
      <c r="AN164" t="str">
        <f t="shared" si="9"/>
        <v>1.007715987</v>
      </c>
      <c r="AO164" s="6" t="str">
        <f>vlookup(Q164,RPI!$C$6:$T$4758,15,FALSE)</f>
        <v>0.8448275862</v>
      </c>
      <c r="AP164" s="8" t="str">
        <f>vlookup(Q164,RPI!$C$6:$T$4758,13,FALSE)</f>
        <v>  0.5542 </v>
      </c>
      <c r="AQ164" s="8" t="str">
        <f>vlookup(Q164,RPI!$C$6:$T$4758,14,FALSE)</f>
        <v>  0.5373 </v>
      </c>
      <c r="AR164" s="6" t="str">
        <f>vlookup(R164,RPI!$C$6:$T$4758,15,FALSE)</f>
        <v>0.7086614173</v>
      </c>
      <c r="AS164" s="8" t="str">
        <f>vlookup(R164,RPI!$C$6:$T$4758,13,FALSE)</f>
        <v>  0.6121 </v>
      </c>
      <c r="AT164" s="8" t="str">
        <f>vlookup(R164,RPI!$C$6:$T$4758,14,FALSE)</f>
        <v>  0.5386 </v>
      </c>
    </row>
    <row r="165" ht="12.75" customHeight="1">
      <c r="A165" s="4">
        <v>2003.0</v>
      </c>
      <c r="B165" s="4">
        <v>4935.0</v>
      </c>
      <c r="C165" s="5">
        <v>37702.0</v>
      </c>
      <c r="D165" s="4">
        <v>128.0</v>
      </c>
      <c r="E165" s="4" t="s">
        <v>131</v>
      </c>
      <c r="F165" s="4">
        <v>108.0</v>
      </c>
      <c r="G165" s="4" t="s">
        <v>47</v>
      </c>
      <c r="H165" s="4">
        <v>11.0</v>
      </c>
      <c r="I165" s="4" t="s">
        <v>63</v>
      </c>
      <c r="J165" s="4">
        <v>76.0</v>
      </c>
      <c r="K165" s="4" t="s">
        <v>108</v>
      </c>
      <c r="L165" s="4" t="s">
        <v>306</v>
      </c>
      <c r="M165" s="4">
        <v>1.0</v>
      </c>
      <c r="N165" s="4">
        <v>1.0</v>
      </c>
      <c r="O165" s="4">
        <v>0.0</v>
      </c>
      <c r="P165" s="4">
        <v>0.0</v>
      </c>
      <c r="Q165" t="str">
        <f t="shared" si="1"/>
        <v>Kansas2003</v>
      </c>
      <c r="R165" t="s">
        <v>320</v>
      </c>
      <c r="S165" t="str">
        <f>vlookup(Q165,RPI!$C$6:$T$4758,16,FALSE)</f>
        <v>0.6314177943</v>
      </c>
      <c r="T165" s="6" t="str">
        <f>VLOOKUP(Q165,RPI!$C$6:$T$4758, 17, FALSE)</f>
        <v>0.6337462256</v>
      </c>
      <c r="U165" s="6" t="str">
        <f>VLOOKUP(Q165,RPI!$C$6:$T$4758, 18, FALSE)</f>
        <v>0.6314177943</v>
      </c>
      <c r="V165">
        <v>0.543089659978645</v>
      </c>
      <c r="W165">
        <v>0.5462052957072474</v>
      </c>
      <c r="X165">
        <v>0.5476997140073037</v>
      </c>
      <c r="Y165">
        <v>0.549154128758219</v>
      </c>
      <c r="Z165" s="6" t="str">
        <f>vlookup(R165,RPI!$C$6:$T$4758,16,FALSE)</f>
        <v>0.5817819778</v>
      </c>
      <c r="AA165">
        <v>0.5035404221913249</v>
      </c>
      <c r="AB165">
        <v>0.505972247931265</v>
      </c>
      <c r="AC165">
        <v>0.5082985506607935</v>
      </c>
      <c r="AD165">
        <v>0.5105260528882958</v>
      </c>
      <c r="AE165">
        <v>0.5126609179721212</v>
      </c>
      <c r="AF165">
        <v>0.5147088070710499</v>
      </c>
      <c r="AG165" t="str">
        <f t="shared" si="2"/>
        <v>1</v>
      </c>
      <c r="AH165" s="3" t="str">
        <f t="shared" si="3"/>
        <v>1</v>
      </c>
      <c r="AI165" t="str">
        <f t="shared" si="4"/>
        <v>0.04963581646</v>
      </c>
      <c r="AJ165" t="str">
        <f t="shared" si="5"/>
        <v>32</v>
      </c>
      <c r="AK165" s="6" t="str">
        <f t="shared" si="6"/>
        <v>0.4588181649</v>
      </c>
      <c r="AL165" t="str">
        <f t="shared" si="7"/>
        <v>0.08647340793</v>
      </c>
      <c r="AM165" t="str">
        <f t="shared" si="8"/>
        <v>1.421052632</v>
      </c>
      <c r="AN165" t="str">
        <f t="shared" si="9"/>
        <v>1.085316868</v>
      </c>
      <c r="AO165" s="6" t="str">
        <f>vlookup(Q165,RPI!$C$6:$T$4758,15,FALSE)</f>
        <v>0.7573529412</v>
      </c>
      <c r="AP165" s="8" t="str">
        <f>vlookup(Q165,RPI!$C$6:$T$4758,13,FALSE)</f>
        <v>  0.6082 </v>
      </c>
      <c r="AQ165" s="8" t="str">
        <f>vlookup(Q165,RPI!$C$6:$T$4758,14,FALSE)</f>
        <v>  0.5519 </v>
      </c>
      <c r="AR165" s="6" t="str">
        <f>vlookup(R165,RPI!$C$6:$T$4758,15,FALSE)</f>
        <v>0.6016260163</v>
      </c>
      <c r="AS165" s="8" t="str">
        <f>vlookup(R165,RPI!$C$6:$T$4758,13,FALSE)</f>
        <v>  0.5926 </v>
      </c>
      <c r="AT165" s="8" t="str">
        <f>vlookup(R165,RPI!$C$6:$T$4758,14,FALSE)</f>
        <v>  0.5404 </v>
      </c>
    </row>
    <row r="166" ht="12.75" customHeight="1">
      <c r="A166" s="4">
        <v>2003.0</v>
      </c>
      <c r="B166" s="4">
        <v>4936.0</v>
      </c>
      <c r="C166" s="5">
        <v>37702.0</v>
      </c>
      <c r="D166" s="4">
        <v>149.0</v>
      </c>
      <c r="E166" s="4" t="s">
        <v>138</v>
      </c>
      <c r="F166" s="4">
        <v>101.0</v>
      </c>
      <c r="G166" s="4" t="s">
        <v>47</v>
      </c>
      <c r="H166" s="4">
        <v>164.0</v>
      </c>
      <c r="I166" s="4" t="s">
        <v>145</v>
      </c>
      <c r="J166" s="4">
        <v>92.0</v>
      </c>
      <c r="K166" s="4" t="s">
        <v>305</v>
      </c>
      <c r="L166" s="4" t="s">
        <v>316</v>
      </c>
      <c r="M166" s="4">
        <v>1.0</v>
      </c>
      <c r="N166" s="4">
        <v>1.0</v>
      </c>
      <c r="O166" s="4">
        <v>0.0</v>
      </c>
      <c r="P166" s="4">
        <v>1.0</v>
      </c>
      <c r="Q166" t="str">
        <f t="shared" si="1"/>
        <v>Marquette2003</v>
      </c>
      <c r="R166" t="s">
        <v>368</v>
      </c>
      <c r="S166" t="str">
        <f>vlookup(Q166,RPI!$C$6:$T$4758,16,FALSE)</f>
        <v>0.6265732825</v>
      </c>
      <c r="T166" s="6" t="str">
        <f>VLOOKUP(Q166,RPI!$C$6:$T$4758, 17, FALSE)</f>
        <v>0.6256804253</v>
      </c>
      <c r="U166" s="6" t="str">
        <f>VLOOKUP(Q166,RPI!$C$6:$T$4758, 18, FALSE)</f>
        <v>0.6265732825</v>
      </c>
      <c r="V166">
        <v>0.5172620579904439</v>
      </c>
      <c r="W166">
        <v>0.5213036746371026</v>
      </c>
      <c r="X166">
        <v>0.5232078978648552</v>
      </c>
      <c r="Y166">
        <v>0.5250402636123154</v>
      </c>
      <c r="Z166" s="6" t="str">
        <f>vlookup(R166,RPI!$C$6:$T$4758,16,FALSE)</f>
        <v>0.6153593023</v>
      </c>
      <c r="AA166">
        <v>0.5273895160011624</v>
      </c>
      <c r="AB166">
        <v>0.5299013903161056</v>
      </c>
      <c r="AC166">
        <v>0.5322498906918658</v>
      </c>
      <c r="AD166">
        <v>0.5344504540360819</v>
      </c>
      <c r="AE166">
        <v>0.5365166318325596</v>
      </c>
      <c r="AF166">
        <v>0.5384603694633201</v>
      </c>
      <c r="AG166" t="str">
        <f t="shared" si="2"/>
        <v>1</v>
      </c>
      <c r="AH166" s="3" t="str">
        <f t="shared" si="3"/>
        <v>1</v>
      </c>
      <c r="AI166" t="str">
        <f t="shared" si="4"/>
        <v>0.01121398019</v>
      </c>
      <c r="AJ166" t="str">
        <f t="shared" si="5"/>
        <v>9</v>
      </c>
      <c r="AK166" s="6" t="str">
        <f t="shared" si="6"/>
        <v>0.1290426089</v>
      </c>
      <c r="AL166" t="str">
        <f t="shared" si="7"/>
        <v>0.01953651924</v>
      </c>
      <c r="AM166" t="str">
        <f t="shared" si="8"/>
        <v>1.097826087</v>
      </c>
      <c r="AN166" t="str">
        <f t="shared" si="9"/>
        <v>1.018223467</v>
      </c>
      <c r="AO166" s="6" t="str">
        <f>vlookup(Q166,RPI!$C$6:$T$4758,15,FALSE)</f>
        <v>0.825</v>
      </c>
      <c r="AP166" s="8" t="str">
        <f>vlookup(Q166,RPI!$C$6:$T$4758,13,FALSE)</f>
        <v>  0.5733 </v>
      </c>
      <c r="AQ166" s="8" t="str">
        <f>vlookup(Q166,RPI!$C$6:$T$4758,14,FALSE)</f>
        <v>  0.5347 </v>
      </c>
      <c r="AR166" s="6" t="str">
        <f>vlookup(R166,RPI!$C$6:$T$4758,15,FALSE)</f>
        <v>0.6779661017</v>
      </c>
      <c r="AS166" s="8" t="str">
        <f>vlookup(R166,RPI!$C$6:$T$4758,13,FALSE)</f>
        <v>  0.6195 </v>
      </c>
      <c r="AT166" s="8" t="str">
        <f>vlookup(R166,RPI!$C$6:$T$4758,14,FALSE)</f>
        <v>  0.5444 </v>
      </c>
    </row>
    <row r="167" ht="12.75" customHeight="1">
      <c r="A167" s="4">
        <v>2003.0</v>
      </c>
      <c r="B167" s="4">
        <v>4937.0</v>
      </c>
      <c r="C167" s="5">
        <v>37702.0</v>
      </c>
      <c r="D167" s="4">
        <v>201.0</v>
      </c>
      <c r="E167" s="4" t="s">
        <v>206</v>
      </c>
      <c r="F167" s="4">
        <v>74.0</v>
      </c>
      <c r="G167" s="4" t="s">
        <v>47</v>
      </c>
      <c r="H167" s="4">
        <v>37.0</v>
      </c>
      <c r="I167" s="4" t="s">
        <v>174</v>
      </c>
      <c r="J167" s="4">
        <v>65.0</v>
      </c>
      <c r="K167" s="4" t="s">
        <v>198</v>
      </c>
      <c r="L167" s="4" t="s">
        <v>306</v>
      </c>
      <c r="M167" s="4">
        <v>1.0</v>
      </c>
      <c r="N167" s="4">
        <v>1.0</v>
      </c>
      <c r="O167" s="4">
        <v>0.0</v>
      </c>
      <c r="P167" s="4">
        <v>0.0</v>
      </c>
      <c r="Q167" t="str">
        <f t="shared" si="1"/>
        <v>Oklahoma2003</v>
      </c>
      <c r="R167" t="s">
        <v>369</v>
      </c>
      <c r="S167" t="str">
        <f>vlookup(Q167,RPI!$C$6:$T$4758,16,FALSE)</f>
        <v>0.6431748687</v>
      </c>
      <c r="T167" s="6" t="str">
        <f>VLOOKUP(Q167,RPI!$C$6:$T$4758, 17, FALSE)</f>
        <v>0.6447621703</v>
      </c>
      <c r="U167" s="6" t="str">
        <f>VLOOKUP(Q167,RPI!$C$6:$T$4758, 18, FALSE)</f>
        <v>0.6431748687</v>
      </c>
      <c r="V167">
        <v>0.5437205036481221</v>
      </c>
      <c r="W167">
        <v>0.5489288369814554</v>
      </c>
      <c r="X167">
        <v>0.5513513176016105</v>
      </c>
      <c r="Y167">
        <v>0.553663685466304</v>
      </c>
      <c r="Z167" s="6" t="str">
        <f>vlookup(R167,RPI!$C$6:$T$4758,16,FALSE)</f>
        <v>0.587010307</v>
      </c>
      <c r="AA167">
        <v>0.4948485317555341</v>
      </c>
      <c r="AB167">
        <v>0.49620134560834794</v>
      </c>
      <c r="AC167">
        <v>0.4975066923084315</v>
      </c>
      <c r="AD167">
        <v>0.49876702705333975</v>
      </c>
      <c r="AE167">
        <v>0.4999846385865562</v>
      </c>
      <c r="AF167">
        <v>0.5011616630686654</v>
      </c>
      <c r="AG167" t="str">
        <f t="shared" si="2"/>
        <v>1</v>
      </c>
      <c r="AH167" s="3" t="str">
        <f t="shared" si="3"/>
        <v>1</v>
      </c>
      <c r="AI167" t="str">
        <f t="shared" si="4"/>
        <v>0.05616456174</v>
      </c>
      <c r="AJ167" t="str">
        <f t="shared" si="5"/>
        <v>9</v>
      </c>
      <c r="AK167" s="6" t="str">
        <f t="shared" si="6"/>
        <v>0.1290426089</v>
      </c>
      <c r="AL167" t="str">
        <f t="shared" si="7"/>
        <v>0.09784751022</v>
      </c>
      <c r="AM167" t="str">
        <f t="shared" si="8"/>
        <v>1.138461538</v>
      </c>
      <c r="AN167" t="str">
        <f t="shared" si="9"/>
        <v>1.095679004</v>
      </c>
      <c r="AO167" s="6" t="str">
        <f>vlookup(Q167,RPI!$C$6:$T$4758,15,FALSE)</f>
        <v>0.7936507937</v>
      </c>
      <c r="AP167" s="8" t="str">
        <f>vlookup(Q167,RPI!$C$6:$T$4758,13,FALSE)</f>
        <v>  0.6170 </v>
      </c>
      <c r="AQ167" s="8" t="str">
        <f>vlookup(Q167,RPI!$C$6:$T$4758,14,FALSE)</f>
        <v>  0.5450 </v>
      </c>
      <c r="AR167" s="6" t="str">
        <f>vlookup(R167,RPI!$C$6:$T$4758,15,FALSE)</f>
        <v>0.7322834646</v>
      </c>
      <c r="AS167" s="8" t="str">
        <f>vlookup(R167,RPI!$C$6:$T$4758,13,FALSE)</f>
        <v>  0.5382 </v>
      </c>
      <c r="AT167" s="8" t="str">
        <f>vlookup(R167,RPI!$C$6:$T$4758,14,FALSE)</f>
        <v>  0.5394 </v>
      </c>
    </row>
    <row r="168" ht="12.75" customHeight="1">
      <c r="A168" s="4">
        <v>2003.0</v>
      </c>
      <c r="B168" s="4">
        <v>4938.0</v>
      </c>
      <c r="C168" s="5">
        <v>37702.0</v>
      </c>
      <c r="D168" s="4">
        <v>216.0</v>
      </c>
      <c r="E168" s="4" t="s">
        <v>285</v>
      </c>
      <c r="F168" s="4">
        <v>69.0</v>
      </c>
      <c r="G168" s="4" t="s">
        <v>47</v>
      </c>
      <c r="H168" s="4">
        <v>51.0</v>
      </c>
      <c r="I168" s="4" t="s">
        <v>278</v>
      </c>
      <c r="J168" s="4">
        <v>64.0</v>
      </c>
      <c r="K168" s="4" t="s">
        <v>49</v>
      </c>
      <c r="L168" s="4" t="s">
        <v>50</v>
      </c>
      <c r="M168" s="4">
        <v>1.0</v>
      </c>
      <c r="N168" s="4">
        <v>0.0</v>
      </c>
      <c r="O168" s="4">
        <v>0.0</v>
      </c>
      <c r="P168" s="4">
        <v>0.0</v>
      </c>
      <c r="Q168" t="str">
        <f t="shared" si="1"/>
        <v>Providence2003</v>
      </c>
      <c r="R168" t="s">
        <v>279</v>
      </c>
      <c r="S168" t="str">
        <f>vlookup(Q168,RPI!$C$6:$T$4758,16,FALSE)</f>
        <v>0.5574773628</v>
      </c>
      <c r="T168" s="6" t="str">
        <f>VLOOKUP(Q168,RPI!$C$6:$T$4758, 17, FALSE)</f>
        <v>0.5651562964</v>
      </c>
      <c r="U168" s="6" t="str">
        <f>VLOOKUP(Q168,RPI!$C$6:$T$4758, 18, FALSE)</f>
        <v>0.5574773628</v>
      </c>
      <c r="V168">
        <v>0.48530607000745907</v>
      </c>
      <c r="W168">
        <v>0.49104483966177576</v>
      </c>
      <c r="X168">
        <v>0.49370466267571467</v>
      </c>
      <c r="Y168">
        <v>0.4962380590016053</v>
      </c>
      <c r="Z168" s="6" t="str">
        <f>vlookup(R168,RPI!$C$6:$T$4758,16,FALSE)</f>
        <v>0.5565891505</v>
      </c>
      <c r="AA168">
        <v>0.4675319114267224</v>
      </c>
      <c r="AB168">
        <v>0.46799655789136885</v>
      </c>
      <c r="AC168">
        <v>0.4684520034359233</v>
      </c>
      <c r="AD168">
        <v>0.46889851867568255</v>
      </c>
      <c r="AE168">
        <v>0.4693363637166116</v>
      </c>
      <c r="AF168">
        <v>0.46976578866059965</v>
      </c>
      <c r="AG168" t="str">
        <f t="shared" si="2"/>
        <v>1</v>
      </c>
      <c r="AH168" s="3" t="str">
        <f t="shared" si="3"/>
        <v>1</v>
      </c>
      <c r="AI168" t="str">
        <f t="shared" si="4"/>
        <v>0.000888212283</v>
      </c>
      <c r="AJ168" t="str">
        <f t="shared" si="5"/>
        <v>5</v>
      </c>
      <c r="AK168" s="6" t="str">
        <f t="shared" si="6"/>
        <v>0.07169033827</v>
      </c>
      <c r="AL168" t="str">
        <f t="shared" si="7"/>
        <v>0.001547405655</v>
      </c>
      <c r="AM168" t="str">
        <f t="shared" si="8"/>
        <v>1.078125</v>
      </c>
      <c r="AN168" t="str">
        <f t="shared" si="9"/>
        <v>1.001595813</v>
      </c>
      <c r="AO168" s="6" t="str">
        <f>vlookup(Q168,RPI!$C$6:$T$4758,15,FALSE)</f>
        <v>0.5210084034</v>
      </c>
      <c r="AP168" s="8" t="str">
        <f>vlookup(Q168,RPI!$C$6:$T$4758,13,FALSE)</f>
        <v>  0.5905 </v>
      </c>
      <c r="AQ168" s="8" t="str">
        <f>vlookup(Q168,RPI!$C$6:$T$4758,14,FALSE)</f>
        <v>  0.5279 </v>
      </c>
      <c r="AR168" s="6" t="str">
        <f>vlookup(R168,RPI!$C$6:$T$4758,15,FALSE)</f>
        <v>0.7703703704</v>
      </c>
      <c r="AS168" s="8" t="str">
        <f>vlookup(R168,RPI!$C$6:$T$4758,13,FALSE)</f>
        <v>  0.4829 </v>
      </c>
      <c r="AT168" s="8" t="str">
        <f>vlookup(R168,RPI!$C$6:$T$4758,14,FALSE)</f>
        <v>  0.4901 </v>
      </c>
    </row>
    <row r="169" ht="12.75" customHeight="1">
      <c r="A169" s="4">
        <v>2003.0</v>
      </c>
      <c r="B169" s="4">
        <v>4939.0</v>
      </c>
      <c r="C169" s="5">
        <v>37702.0</v>
      </c>
      <c r="D169" s="4">
        <v>258.0</v>
      </c>
      <c r="E169" s="4" t="s">
        <v>165</v>
      </c>
      <c r="F169" s="4">
        <v>74.0</v>
      </c>
      <c r="G169" s="4" t="s">
        <v>47</v>
      </c>
      <c r="H169" s="4">
        <v>56.0</v>
      </c>
      <c r="I169" s="4" t="s">
        <v>181</v>
      </c>
      <c r="J169" s="4">
        <v>85.0</v>
      </c>
      <c r="K169" s="4" t="s">
        <v>108</v>
      </c>
      <c r="L169" s="4" t="s">
        <v>309</v>
      </c>
      <c r="M169" s="4">
        <v>1.0</v>
      </c>
      <c r="N169" s="4">
        <v>1.0</v>
      </c>
      <c r="O169" s="4">
        <v>0.0</v>
      </c>
      <c r="P169" s="4">
        <v>0.0</v>
      </c>
      <c r="Q169" t="str">
        <f t="shared" si="1"/>
        <v>Stanford2003</v>
      </c>
      <c r="R169" t="s">
        <v>370</v>
      </c>
      <c r="S169" t="str">
        <f>vlookup(Q169,RPI!$C$6:$T$4758,16,FALSE)</f>
        <v>0.6031259164</v>
      </c>
      <c r="T169" s="6" t="str">
        <f>VLOOKUP(Q169,RPI!$C$6:$T$4758, 17, FALSE)</f>
        <v>0.6095317732</v>
      </c>
      <c r="U169" s="6" t="str">
        <f>VLOOKUP(Q169,RPI!$C$6:$T$4758, 18, FALSE)</f>
        <v>0.6031259164</v>
      </c>
      <c r="V169">
        <v>0.5134974435108517</v>
      </c>
      <c r="W169">
        <v>0.5175183852318148</v>
      </c>
      <c r="X169">
        <v>0.5194542626504763</v>
      </c>
      <c r="Y169">
        <v>0.5213428411444236</v>
      </c>
      <c r="Z169" s="6" t="str">
        <f>vlookup(R169,RPI!$C$6:$T$4758,16,FALSE)</f>
        <v>0.5926498208</v>
      </c>
      <c r="AA169">
        <v>0.49892976334189426</v>
      </c>
      <c r="AB169">
        <v>0.5012234290018965</v>
      </c>
      <c r="AC169">
        <v>0.503404787115458</v>
      </c>
      <c r="AD169">
        <v>0.5054818891427096</v>
      </c>
      <c r="AE169">
        <v>0.507462034881436</v>
      </c>
      <c r="AF169">
        <v>0.5093518581829573</v>
      </c>
      <c r="AG169" t="str">
        <f t="shared" si="2"/>
        <v>0</v>
      </c>
      <c r="AH169" s="3" t="str">
        <f t="shared" si="3"/>
        <v>0</v>
      </c>
      <c r="AI169" t="str">
        <f t="shared" si="4"/>
        <v>0.01047609558</v>
      </c>
      <c r="AJ169" t="str">
        <f t="shared" si="5"/>
        <v>-11</v>
      </c>
      <c r="AK169" s="6" t="str">
        <f t="shared" si="6"/>
        <v>-0.1577187442</v>
      </c>
      <c r="AL169" t="str">
        <f t="shared" si="7"/>
        <v>0.01825100807</v>
      </c>
      <c r="AM169" t="str">
        <f t="shared" si="8"/>
        <v>0.8705882353</v>
      </c>
      <c r="AN169" t="str">
        <f t="shared" si="9"/>
        <v>1.017676704</v>
      </c>
      <c r="AO169" s="6" t="str">
        <f>vlookup(Q169,RPI!$C$6:$T$4758,15,FALSE)</f>
        <v>0.7163120567</v>
      </c>
      <c r="AP169" s="8" t="str">
        <f>vlookup(Q169,RPI!$C$6:$T$4758,13,FALSE)</f>
        <v>  0.5808 </v>
      </c>
      <c r="AQ169" s="8" t="str">
        <f>vlookup(Q169,RPI!$C$6:$T$4758,14,FALSE)</f>
        <v>  0.5346 </v>
      </c>
      <c r="AR169" s="6" t="str">
        <f>vlookup(R169,RPI!$C$6:$T$4758,15,FALSE)</f>
        <v>0.7016129032</v>
      </c>
      <c r="AS169" s="8" t="str">
        <f>vlookup(R169,RPI!$C$6:$T$4758,13,FALSE)</f>
        <v>  0.5638 </v>
      </c>
      <c r="AT169" s="8" t="str">
        <f>vlookup(R169,RPI!$C$6:$T$4758,14,FALSE)</f>
        <v>  0.5413 </v>
      </c>
    </row>
    <row r="170" ht="12.75" customHeight="1">
      <c r="A170" s="4">
        <v>2003.0</v>
      </c>
      <c r="B170" s="4">
        <v>4940.0</v>
      </c>
      <c r="C170" s="5">
        <v>37702.0</v>
      </c>
      <c r="D170" s="4">
        <v>321.0</v>
      </c>
      <c r="E170" s="4" t="s">
        <v>222</v>
      </c>
      <c r="F170" s="4">
        <v>61.0</v>
      </c>
      <c r="G170" s="4" t="s">
        <v>47</v>
      </c>
      <c r="H170" s="4">
        <v>277.0</v>
      </c>
      <c r="I170" s="4" t="s">
        <v>139</v>
      </c>
      <c r="J170" s="4">
        <v>60.0</v>
      </c>
      <c r="K170" s="4" t="s">
        <v>108</v>
      </c>
      <c r="L170" s="4" t="s">
        <v>309</v>
      </c>
      <c r="M170" s="4">
        <v>1.0</v>
      </c>
      <c r="N170" s="4">
        <v>1.0</v>
      </c>
      <c r="O170" s="4">
        <v>0.0</v>
      </c>
      <c r="P170" s="4">
        <v>0.0</v>
      </c>
      <c r="Q170" t="str">
        <f t="shared" si="1"/>
        <v>Wisconsin2003</v>
      </c>
      <c r="R170" t="s">
        <v>313</v>
      </c>
      <c r="S170" t="str">
        <f>vlookup(Q170,RPI!$C$6:$T$4758,16,FALSE)</f>
        <v>0.6033112521</v>
      </c>
      <c r="T170" s="6" t="str">
        <f>VLOOKUP(Q170,RPI!$C$6:$T$4758, 17, FALSE)</f>
        <v>0.6006587322</v>
      </c>
      <c r="U170" s="6" t="str">
        <f>VLOOKUP(Q170,RPI!$C$6:$T$4758, 18, FALSE)</f>
        <v>0.6033112521</v>
      </c>
      <c r="V170">
        <v>0.4960035598278046</v>
      </c>
      <c r="W170">
        <v>0.5009656810399258</v>
      </c>
      <c r="X170">
        <v>0.5032544823370297</v>
      </c>
      <c r="Y170">
        <v>0.5054280202594592</v>
      </c>
      <c r="Z170" s="6" t="str">
        <f>vlookup(R170,RPI!$C$6:$T$4758,16,FALSE)</f>
        <v>0.5591999476</v>
      </c>
      <c r="AA170">
        <v>0.4650770256278712</v>
      </c>
      <c r="AB170">
        <v>0.46704059238914103</v>
      </c>
      <c r="AC170">
        <v>0.4689279713748414</v>
      </c>
      <c r="AD170">
        <v>0.4707435124060687</v>
      </c>
      <c r="AE170">
        <v>0.47249124035972895</v>
      </c>
      <c r="AF170">
        <v>0.4741748849550883</v>
      </c>
      <c r="AG170" t="str">
        <f t="shared" si="2"/>
        <v>1</v>
      </c>
      <c r="AH170" s="3" t="str">
        <f t="shared" si="3"/>
        <v>1</v>
      </c>
      <c r="AI170" t="str">
        <f t="shared" si="4"/>
        <v>0.04411130452</v>
      </c>
      <c r="AJ170" t="str">
        <f t="shared" si="5"/>
        <v>1</v>
      </c>
      <c r="AK170" s="6" t="str">
        <f t="shared" si="6"/>
        <v>0.01433806765</v>
      </c>
      <c r="AL170" t="str">
        <f t="shared" si="7"/>
        <v>0.07684883825</v>
      </c>
      <c r="AM170" t="str">
        <f t="shared" si="8"/>
        <v>1.016666667</v>
      </c>
      <c r="AN170" t="str">
        <f t="shared" si="9"/>
        <v>1.078882884</v>
      </c>
      <c r="AO170" s="6" t="str">
        <f>vlookup(Q170,RPI!$C$6:$T$4758,15,FALSE)</f>
        <v>0.7692307692</v>
      </c>
      <c r="AP170" s="8" t="str">
        <f>vlookup(Q170,RPI!$C$6:$T$4758,13,FALSE)</f>
        <v>  0.5547 </v>
      </c>
      <c r="AQ170" s="8" t="str">
        <f>vlookup(Q170,RPI!$C$6:$T$4758,14,FALSE)</f>
        <v>  0.5346 </v>
      </c>
      <c r="AR170" s="6" t="str">
        <f>vlookup(R170,RPI!$C$6:$T$4758,15,FALSE)</f>
        <v>0.7067669173</v>
      </c>
      <c r="AS170" s="8" t="str">
        <f>vlookup(R170,RPI!$C$6:$T$4758,13,FALSE)</f>
        <v>  0.5120 </v>
      </c>
      <c r="AT170" s="8" t="str">
        <f>vlookup(R170,RPI!$C$6:$T$4758,14,FALSE)</f>
        <v>  0.5061 </v>
      </c>
    </row>
    <row r="171" ht="12.75" customHeight="1">
      <c r="A171" s="4">
        <v>2003.0</v>
      </c>
      <c r="B171" s="4">
        <v>4941.0</v>
      </c>
      <c r="C171" s="5">
        <v>37703.0</v>
      </c>
      <c r="D171" s="4">
        <v>86.0</v>
      </c>
      <c r="E171" s="4" t="s">
        <v>186</v>
      </c>
      <c r="F171" s="4">
        <v>46.0</v>
      </c>
      <c r="G171" s="4" t="s">
        <v>47</v>
      </c>
      <c r="H171" s="4">
        <v>160.0</v>
      </c>
      <c r="I171" s="4" t="s">
        <v>204</v>
      </c>
      <c r="J171" s="4">
        <v>68.0</v>
      </c>
      <c r="K171" s="4" t="s">
        <v>108</v>
      </c>
      <c r="L171" s="4" t="s">
        <v>333</v>
      </c>
      <c r="M171" s="4">
        <v>1.0</v>
      </c>
      <c r="N171" s="4">
        <v>1.0</v>
      </c>
      <c r="O171" s="4">
        <v>0.0</v>
      </c>
      <c r="P171" s="4">
        <v>0.0</v>
      </c>
      <c r="Q171" t="str">
        <f t="shared" si="1"/>
        <v>Florida2003</v>
      </c>
      <c r="R171" t="s">
        <v>371</v>
      </c>
      <c r="S171" t="str">
        <f>vlookup(Q171,RPI!$C$6:$T$4758,16,FALSE)</f>
        <v>0.6149652914</v>
      </c>
      <c r="T171" s="6" t="str">
        <f>VLOOKUP(Q171,RPI!$C$6:$T$4758, 17, FALSE)</f>
        <v>0.6159210859</v>
      </c>
      <c r="U171" s="6" t="str">
        <f>VLOOKUP(Q171,RPI!$C$6:$T$4758, 18, FALSE)</f>
        <v>0.6149652914</v>
      </c>
      <c r="V171">
        <v>0.5185265449377207</v>
      </c>
      <c r="W171">
        <v>0.5223726987838745</v>
      </c>
      <c r="X171">
        <v>0.5241908806020563</v>
      </c>
      <c r="Y171">
        <v>0.5259441273553032</v>
      </c>
      <c r="Z171" s="6" t="str">
        <f>vlookup(R171,RPI!$C$6:$T$4758,16,FALSE)</f>
        <v>0.5794444106</v>
      </c>
      <c r="AA171">
        <v>0.5030320394284946</v>
      </c>
      <c r="AB171">
        <v>0.5064444105625152</v>
      </c>
      <c r="AC171">
        <v>0.509658002795525</v>
      </c>
      <c r="AD171">
        <v>0.5126896935813832</v>
      </c>
      <c r="AE171">
        <v>0.5155545023056345</v>
      </c>
      <c r="AF171">
        <v>0.5182658391339439</v>
      </c>
      <c r="AG171" t="str">
        <f t="shared" si="2"/>
        <v>0</v>
      </c>
      <c r="AH171" s="3" t="str">
        <f t="shared" si="3"/>
        <v>0</v>
      </c>
      <c r="AI171" t="str">
        <f t="shared" si="4"/>
        <v>0.03552088081</v>
      </c>
      <c r="AJ171" t="str">
        <f t="shared" si="5"/>
        <v>-22</v>
      </c>
      <c r="AK171" s="6" t="str">
        <f t="shared" si="6"/>
        <v>-0.3154374884</v>
      </c>
      <c r="AL171" t="str">
        <f t="shared" si="7"/>
        <v>0.0618829675</v>
      </c>
      <c r="AM171" t="str">
        <f t="shared" si="8"/>
        <v>0.6764705882</v>
      </c>
      <c r="AN171" t="str">
        <f t="shared" si="9"/>
        <v>1.06130162</v>
      </c>
      <c r="AO171" s="6" t="str">
        <f>vlookup(Q171,RPI!$C$6:$T$4758,15,FALSE)</f>
        <v>0.7703703704</v>
      </c>
      <c r="AP171" s="8" t="str">
        <f>vlookup(Q171,RPI!$C$6:$T$4758,13,FALSE)</f>
        <v>  0.5726 </v>
      </c>
      <c r="AQ171" s="8" t="str">
        <f>vlookup(Q171,RPI!$C$6:$T$4758,14,FALSE)</f>
        <v>  0.5442 </v>
      </c>
      <c r="AR171" s="6" t="str">
        <f>vlookup(R171,RPI!$C$6:$T$4758,15,FALSE)</f>
        <v>0.584</v>
      </c>
      <c r="AS171" s="8" t="str">
        <f>vlookup(R171,RPI!$C$6:$T$4758,13,FALSE)</f>
        <v>  0.5950 </v>
      </c>
      <c r="AT171" s="8" t="str">
        <f>vlookup(R171,RPI!$C$6:$T$4758,14,FALSE)</f>
        <v>  0.5438 </v>
      </c>
    </row>
    <row r="172" ht="12.75" customHeight="1">
      <c r="A172" s="4">
        <v>2003.0</v>
      </c>
      <c r="B172" s="4">
        <v>4942.0</v>
      </c>
      <c r="C172" s="5">
        <v>37703.0</v>
      </c>
      <c r="D172" s="4">
        <v>131.0</v>
      </c>
      <c r="E172" s="4" t="s">
        <v>135</v>
      </c>
      <c r="F172" s="4">
        <v>74.0</v>
      </c>
      <c r="G172" s="4" t="s">
        <v>47</v>
      </c>
      <c r="H172" s="4">
        <v>295.0</v>
      </c>
      <c r="I172" s="4" t="s">
        <v>128</v>
      </c>
      <c r="J172" s="4">
        <v>54.0</v>
      </c>
      <c r="K172" s="4" t="s">
        <v>108</v>
      </c>
      <c r="L172" s="4" t="s">
        <v>339</v>
      </c>
      <c r="M172" s="4">
        <v>1.0</v>
      </c>
      <c r="N172" s="4">
        <v>1.0</v>
      </c>
      <c r="O172" s="4">
        <v>0.0</v>
      </c>
      <c r="P172" s="4">
        <v>0.0</v>
      </c>
      <c r="Q172" t="str">
        <f t="shared" si="1"/>
        <v>Kentucky2003</v>
      </c>
      <c r="R172" t="s">
        <v>352</v>
      </c>
      <c r="S172" t="str">
        <f>vlookup(Q172,RPI!$C$6:$T$4758,16,FALSE)</f>
        <v>0.6569781922</v>
      </c>
      <c r="T172" s="6" t="str">
        <f>VLOOKUP(Q172,RPI!$C$6:$T$4758, 17, FALSE)</f>
        <v>0.6575791538</v>
      </c>
      <c r="U172" s="6" t="str">
        <f>VLOOKUP(Q172,RPI!$C$6:$T$4758, 18, FALSE)</f>
        <v>0.6569781922</v>
      </c>
      <c r="V172">
        <v>0.558289381048896</v>
      </c>
      <c r="W172">
        <v>0.5591754985415118</v>
      </c>
      <c r="X172">
        <v>0.5596137760783271</v>
      </c>
      <c r="Y172">
        <v>0.560048911840685</v>
      </c>
      <c r="Z172" s="6" t="str">
        <f>vlookup(R172,RPI!$C$6:$T$4758,16,FALSE)</f>
        <v>0.6128961634</v>
      </c>
      <c r="AA172">
        <v>0.5142536294810912</v>
      </c>
      <c r="AB172">
        <v>0.5157807788023582</v>
      </c>
      <c r="AC172">
        <v>0.5172502998473509</v>
      </c>
      <c r="AD172">
        <v>0.5186653941869735</v>
      </c>
      <c r="AE172">
        <v>0.5200290305506099</v>
      </c>
      <c r="AF172">
        <v>0.521343965615545</v>
      </c>
      <c r="AG172" t="str">
        <f t="shared" si="2"/>
        <v>1</v>
      </c>
      <c r="AH172" s="3" t="str">
        <f t="shared" si="3"/>
        <v>1</v>
      </c>
      <c r="AI172" t="str">
        <f t="shared" si="4"/>
        <v>0.04408202882</v>
      </c>
      <c r="AJ172" t="str">
        <f t="shared" si="5"/>
        <v>20</v>
      </c>
      <c r="AK172" s="6" t="str">
        <f t="shared" si="6"/>
        <v>0.2867613531</v>
      </c>
      <c r="AL172" t="str">
        <f t="shared" si="7"/>
        <v>0.07679783536</v>
      </c>
      <c r="AM172" t="str">
        <f t="shared" si="8"/>
        <v>1.37037037</v>
      </c>
      <c r="AN172" t="str">
        <f t="shared" si="9"/>
        <v>1.071924139</v>
      </c>
      <c r="AO172" s="6" t="str">
        <f>vlookup(Q172,RPI!$C$6:$T$4758,15,FALSE)</f>
        <v>0.9038461538</v>
      </c>
      <c r="AP172" s="8" t="str">
        <f>vlookup(Q172,RPI!$C$6:$T$4758,13,FALSE)</f>
        <v>  0.5824 </v>
      </c>
      <c r="AQ172" s="8" t="str">
        <f>vlookup(Q172,RPI!$C$6:$T$4758,14,FALSE)</f>
        <v>  0.5592 </v>
      </c>
      <c r="AR172" s="6" t="str">
        <f>vlookup(R172,RPI!$C$6:$T$4758,15,FALSE)</f>
        <v>0.7769230769</v>
      </c>
      <c r="AS172" s="8" t="str">
        <f>vlookup(R172,RPI!$C$6:$T$4758,13,FALSE)</f>
        <v>  0.5796 </v>
      </c>
      <c r="AT172" s="8" t="str">
        <f>vlookup(R172,RPI!$C$6:$T$4758,14,FALSE)</f>
        <v>  0.5155 </v>
      </c>
    </row>
    <row r="173" ht="12.75" customHeight="1">
      <c r="A173" s="4">
        <v>2003.0</v>
      </c>
      <c r="B173" s="4">
        <v>4943.0</v>
      </c>
      <c r="C173" s="5">
        <v>37703.0</v>
      </c>
      <c r="D173" s="4">
        <v>141.0</v>
      </c>
      <c r="E173" s="4" t="s">
        <v>59</v>
      </c>
      <c r="F173" s="4">
        <v>71.0</v>
      </c>
      <c r="G173" s="4" t="s">
        <v>47</v>
      </c>
      <c r="H173" s="4">
        <v>33.0</v>
      </c>
      <c r="I173" s="4" t="s">
        <v>118</v>
      </c>
      <c r="J173" s="4">
        <v>79.0</v>
      </c>
      <c r="K173" s="4" t="s">
        <v>108</v>
      </c>
      <c r="L173" s="4" t="s">
        <v>343</v>
      </c>
      <c r="M173" s="4">
        <v>1.0</v>
      </c>
      <c r="N173" s="4">
        <v>1.0</v>
      </c>
      <c r="O173" s="4">
        <v>0.0</v>
      </c>
      <c r="P173" s="4">
        <v>0.0</v>
      </c>
      <c r="Q173" t="str">
        <f t="shared" si="1"/>
        <v>Louisville2003</v>
      </c>
      <c r="R173" t="s">
        <v>350</v>
      </c>
      <c r="S173" t="str">
        <f>vlookup(Q173,RPI!$C$6:$T$4758,16,FALSE)</f>
        <v>0.6226821334</v>
      </c>
      <c r="T173" s="6" t="str">
        <f>VLOOKUP(Q173,RPI!$C$6:$T$4758, 17, FALSE)</f>
        <v>0.6257124364</v>
      </c>
      <c r="U173" s="6" t="str">
        <f>VLOOKUP(Q173,RPI!$C$6:$T$4758, 18, FALSE)</f>
        <v>0.6226821334</v>
      </c>
      <c r="V173">
        <v>0.5174555557036619</v>
      </c>
      <c r="W173">
        <v>0.5216271788887614</v>
      </c>
      <c r="X173">
        <v>0.5236145343397047</v>
      </c>
      <c r="Y173">
        <v>0.5255403193980199</v>
      </c>
      <c r="Z173" s="6" t="str">
        <f>vlookup(R173,RPI!$C$6:$T$4758,16,FALSE)</f>
        <v>0.6022139159</v>
      </c>
      <c r="AA173">
        <v>0.4933901738661986</v>
      </c>
      <c r="AB173">
        <v>0.49257670501565753</v>
      </c>
      <c r="AC173">
        <v>0.4917815850865572</v>
      </c>
      <c r="AD173">
        <v>0.49100420017446283</v>
      </c>
      <c r="AE173">
        <v>0.4902439634589588</v>
      </c>
      <c r="AF173">
        <v>0.48950031372633845</v>
      </c>
      <c r="AG173" t="str">
        <f t="shared" si="2"/>
        <v>0</v>
      </c>
      <c r="AH173" s="3" t="str">
        <f t="shared" si="3"/>
        <v>0</v>
      </c>
      <c r="AI173" t="str">
        <f t="shared" si="4"/>
        <v>0.02046821749</v>
      </c>
      <c r="AJ173" t="str">
        <f t="shared" si="5"/>
        <v>-8</v>
      </c>
      <c r="AK173" s="6" t="str">
        <f t="shared" si="6"/>
        <v>-0.1147045412</v>
      </c>
      <c r="AL173" t="str">
        <f t="shared" si="7"/>
        <v>0.0356588578</v>
      </c>
      <c r="AM173" t="str">
        <f t="shared" si="8"/>
        <v>0.8987341772</v>
      </c>
      <c r="AN173" t="str">
        <f t="shared" si="9"/>
        <v>1.033988284</v>
      </c>
      <c r="AO173" s="6" t="str">
        <f>vlookup(Q173,RPI!$C$6:$T$4758,15,FALSE)</f>
        <v>0.7878787879</v>
      </c>
      <c r="AP173" s="8" t="str">
        <f>vlookup(Q173,RPI!$C$6:$T$4758,13,FALSE)</f>
        <v>  0.5784 </v>
      </c>
      <c r="AQ173" s="8" t="str">
        <f>vlookup(Q173,RPI!$C$6:$T$4758,14,FALSE)</f>
        <v>  0.5460 </v>
      </c>
      <c r="AR173" s="6" t="str">
        <f>vlookup(R173,RPI!$C$6:$T$4758,15,FALSE)</f>
        <v>0.8872180451</v>
      </c>
      <c r="AS173" s="8" t="str">
        <f>vlookup(R173,RPI!$C$6:$T$4758,13,FALSE)</f>
        <v>  0.5048 </v>
      </c>
      <c r="AT173" s="8" t="str">
        <f>vlookup(R173,RPI!$C$6:$T$4758,14,FALSE)</f>
        <v>  0.5120 </v>
      </c>
    </row>
    <row r="174" ht="12.75" customHeight="1">
      <c r="A174" s="4">
        <v>2003.0</v>
      </c>
      <c r="B174" s="4">
        <v>4944.0</v>
      </c>
      <c r="C174" s="5">
        <v>37703.0</v>
      </c>
      <c r="D174" s="4">
        <v>151.0</v>
      </c>
      <c r="E174" s="4" t="s">
        <v>197</v>
      </c>
      <c r="F174" s="4">
        <v>77.0</v>
      </c>
      <c r="G174" s="4" t="s">
        <v>47</v>
      </c>
      <c r="H174" s="4">
        <v>325.0</v>
      </c>
      <c r="I174" s="4" t="s">
        <v>363</v>
      </c>
      <c r="J174" s="4">
        <v>64.0</v>
      </c>
      <c r="K174" s="4" t="s">
        <v>108</v>
      </c>
      <c r="L174" s="4" t="s">
        <v>339</v>
      </c>
      <c r="M174" s="4">
        <v>1.0</v>
      </c>
      <c r="N174" s="4">
        <v>1.0</v>
      </c>
      <c r="O174" s="4">
        <v>0.0</v>
      </c>
      <c r="P174" s="4">
        <v>0.0</v>
      </c>
      <c r="Q174" t="str">
        <f t="shared" si="1"/>
        <v>Maryland2003</v>
      </c>
      <c r="R174" t="s">
        <v>372</v>
      </c>
      <c r="S174" t="str">
        <f>vlookup(Q174,RPI!$C$6:$T$4758,16,FALSE)</f>
        <v>0.5742924501</v>
      </c>
      <c r="T174" s="6" t="str">
        <f>VLOOKUP(Q174,RPI!$C$6:$T$4758, 17, FALSE)</f>
        <v>0.5822973762</v>
      </c>
      <c r="U174" s="6" t="str">
        <f>VLOOKUP(Q174,RPI!$C$6:$T$4758, 18, FALSE)</f>
        <v>0.5742924501</v>
      </c>
      <c r="V174">
        <v>0.48874147560285486</v>
      </c>
      <c r="W174">
        <v>0.4952991471802893</v>
      </c>
      <c r="X174">
        <v>0.49834000295208347</v>
      </c>
      <c r="Y174">
        <v>0.5012371962464701</v>
      </c>
      <c r="Z174" s="6" t="str">
        <f>vlookup(R174,RPI!$C$6:$T$4758,16,FALSE)</f>
        <v>0.6129460199</v>
      </c>
      <c r="AA174">
        <v>0.5095220355812563</v>
      </c>
      <c r="AB174">
        <v>0.5103810847889293</v>
      </c>
      <c r="AC174">
        <v>0.5112246556325002</v>
      </c>
      <c r="AD174">
        <v>0.5120531627110072</v>
      </c>
      <c r="AE174">
        <v>0.5128670059474169</v>
      </c>
      <c r="AF174">
        <v>0.5136665712323105</v>
      </c>
      <c r="AG174" t="str">
        <f t="shared" si="2"/>
        <v>0</v>
      </c>
      <c r="AH174" s="3" t="str">
        <f t="shared" si="3"/>
        <v>0</v>
      </c>
      <c r="AI174" t="str">
        <f t="shared" si="4"/>
        <v>-0.03865356974</v>
      </c>
      <c r="AJ174" t="str">
        <f t="shared" si="5"/>
        <v>13</v>
      </c>
      <c r="AK174" s="6" t="str">
        <f t="shared" si="6"/>
        <v>0.1863948795</v>
      </c>
      <c r="AL174" t="str">
        <f t="shared" si="7"/>
        <v>-0.06734060488</v>
      </c>
      <c r="AM174" t="str">
        <f t="shared" si="8"/>
        <v>1.203125</v>
      </c>
      <c r="AN174" t="str">
        <f t="shared" si="9"/>
        <v>0.9369380525</v>
      </c>
      <c r="AO174" s="6" t="str">
        <f>vlookup(Q174,RPI!$C$6:$T$4758,15,FALSE)</f>
        <v>0.6465517241</v>
      </c>
      <c r="AP174" s="8" t="str">
        <f>vlookup(Q174,RPI!$C$6:$T$4758,13,FALSE)</f>
        <v>  0.5569 </v>
      </c>
      <c r="AQ174" s="8" t="str">
        <f>vlookup(Q174,RPI!$C$6:$T$4758,14,FALSE)</f>
        <v>  0.5368 </v>
      </c>
      <c r="AR174" s="6" t="str">
        <f>vlookup(R174,RPI!$C$6:$T$4758,15,FALSE)</f>
        <v>0.8357142857</v>
      </c>
      <c r="AS174" s="8" t="str">
        <f>vlookup(R174,RPI!$C$6:$T$4758,13,FALSE)</f>
        <v>  0.5418 </v>
      </c>
      <c r="AT174" s="8" t="str">
        <f>vlookup(R174,RPI!$C$6:$T$4758,14,FALSE)</f>
        <v>  0.5324 </v>
      </c>
    </row>
    <row r="175" ht="12.75" customHeight="1">
      <c r="A175" s="4">
        <v>2003.0</v>
      </c>
      <c r="B175" s="4">
        <v>4945.0</v>
      </c>
      <c r="C175" s="5">
        <v>37703.0</v>
      </c>
      <c r="D175" s="4">
        <v>202.0</v>
      </c>
      <c r="E175" s="4" t="s">
        <v>153</v>
      </c>
      <c r="F175" s="4">
        <v>56.0</v>
      </c>
      <c r="G175" s="4" t="s">
        <v>47</v>
      </c>
      <c r="H175" s="4">
        <v>261.0</v>
      </c>
      <c r="I175" s="4" t="s">
        <v>94</v>
      </c>
      <c r="J175" s="4">
        <v>68.0</v>
      </c>
      <c r="K175" s="4" t="s">
        <v>108</v>
      </c>
      <c r="L175" s="4" t="s">
        <v>335</v>
      </c>
      <c r="M175" s="4">
        <v>1.0</v>
      </c>
      <c r="N175" s="4">
        <v>1.0</v>
      </c>
      <c r="O175" s="4">
        <v>0.0</v>
      </c>
      <c r="P175" s="4">
        <v>0.0</v>
      </c>
      <c r="Q175" t="str">
        <f t="shared" si="1"/>
        <v>Oklahoma St.2003</v>
      </c>
      <c r="R175" t="s">
        <v>373</v>
      </c>
      <c r="S175" t="str">
        <f>vlookup(Q175,RPI!$C$6:$T$4758,16,FALSE)</f>
        <v>0.6047434051</v>
      </c>
      <c r="T175" s="6" t="str">
        <f>VLOOKUP(Q175,RPI!$C$6:$T$4758, 17, FALSE)</f>
        <v>0.6064254909</v>
      </c>
      <c r="U175" s="6" t="str">
        <f>VLOOKUP(Q175,RPI!$C$6:$T$4758, 18, FALSE)</f>
        <v>0.6047434051</v>
      </c>
      <c r="V175">
        <v>0.5164859245732887</v>
      </c>
      <c r="W175">
        <v>0.520796707631098</v>
      </c>
      <c r="X175">
        <v>0.5228147865722539</v>
      </c>
      <c r="Y175">
        <v>0.5247489378447794</v>
      </c>
      <c r="Z175" s="6" t="str">
        <f>vlookup(R175,RPI!$C$6:$T$4758,16,FALSE)</f>
        <v>0.6293033784</v>
      </c>
      <c r="AA175">
        <v>0.5162558356920879</v>
      </c>
      <c r="AB175">
        <v>0.5190919524262309</v>
      </c>
      <c r="AC175">
        <v>0.5217717477655786</v>
      </c>
      <c r="AD175">
        <v>0.5243077992936204</v>
      </c>
      <c r="AE175">
        <v>0.5267113705179585</v>
      </c>
      <c r="AF175">
        <v>0.5289925781163303</v>
      </c>
      <c r="AG175" t="str">
        <f t="shared" si="2"/>
        <v>1</v>
      </c>
      <c r="AH175" s="3" t="str">
        <f t="shared" si="3"/>
        <v>1</v>
      </c>
      <c r="AI175" t="str">
        <f t="shared" si="4"/>
        <v>-0.02455997334</v>
      </c>
      <c r="AJ175" t="str">
        <f t="shared" si="5"/>
        <v>-12</v>
      </c>
      <c r="AK175" s="6" t="str">
        <f t="shared" si="6"/>
        <v>-0.1720568118</v>
      </c>
      <c r="AL175" t="str">
        <f t="shared" si="7"/>
        <v>-0.04278734077</v>
      </c>
      <c r="AM175" t="str">
        <f t="shared" si="8"/>
        <v>0.8235294118</v>
      </c>
      <c r="AN175" t="str">
        <f t="shared" si="9"/>
        <v>0.960972761</v>
      </c>
      <c r="AO175" s="6" t="str">
        <f>vlookup(Q175,RPI!$C$6:$T$4758,15,FALSE)</f>
        <v>0.6829268293</v>
      </c>
      <c r="AP175" s="8" t="str">
        <f>vlookup(Q175,RPI!$C$6:$T$4758,13,FALSE)</f>
        <v>  0.5942 </v>
      </c>
      <c r="AQ175" s="8" t="str">
        <f>vlookup(Q175,RPI!$C$6:$T$4758,14,FALSE)</f>
        <v>  0.5477 </v>
      </c>
      <c r="AR175" s="6" t="str">
        <f>vlookup(R175,RPI!$C$6:$T$4758,15,FALSE)</f>
        <v>0.8376068376</v>
      </c>
      <c r="AS175" s="8" t="str">
        <f>vlookup(R175,RPI!$C$6:$T$4758,13,FALSE)</f>
        <v>  0.5746 </v>
      </c>
      <c r="AT175" s="8" t="str">
        <f>vlookup(R175,RPI!$C$6:$T$4758,14,FALSE)</f>
        <v>  0.5305 </v>
      </c>
    </row>
    <row r="176" ht="12.75" customHeight="1">
      <c r="A176" s="4">
        <v>2003.0</v>
      </c>
      <c r="B176" s="4">
        <v>4946.0</v>
      </c>
      <c r="C176" s="5">
        <v>37703.0</v>
      </c>
      <c r="D176" s="4">
        <v>211.0</v>
      </c>
      <c r="E176" s="4" t="s">
        <v>209</v>
      </c>
      <c r="F176" s="4">
        <v>74.0</v>
      </c>
      <c r="G176" s="4" t="s">
        <v>47</v>
      </c>
      <c r="H176" s="4">
        <v>117.0</v>
      </c>
      <c r="I176" s="4" t="s">
        <v>127</v>
      </c>
      <c r="J176" s="4">
        <v>52.0</v>
      </c>
      <c r="K176" s="4" t="s">
        <v>108</v>
      </c>
      <c r="L176" s="4" t="s">
        <v>335</v>
      </c>
      <c r="M176" s="4">
        <v>1.0</v>
      </c>
      <c r="N176" s="4">
        <v>1.0</v>
      </c>
      <c r="O176" s="4">
        <v>0.0</v>
      </c>
      <c r="P176" s="4">
        <v>0.0</v>
      </c>
      <c r="Q176" t="str">
        <f t="shared" si="1"/>
        <v>Pittsburgh2003</v>
      </c>
      <c r="R176" t="s">
        <v>374</v>
      </c>
      <c r="S176" t="str">
        <f>vlookup(Q176,RPI!$C$6:$T$4758,16,FALSE)</f>
        <v>0.6363792189</v>
      </c>
      <c r="T176" s="6" t="str">
        <f>VLOOKUP(Q176,RPI!$C$6:$T$4758, 17, FALSE)</f>
        <v>0.6272394339</v>
      </c>
      <c r="U176" s="6" t="str">
        <f>VLOOKUP(Q176,RPI!$C$6:$T$4758, 18, FALSE)</f>
        <v>0.6363792189</v>
      </c>
      <c r="V176">
        <v>0.5170084108220468</v>
      </c>
      <c r="W176">
        <v>0.5202714489902704</v>
      </c>
      <c r="X176">
        <v>0.5217860025518081</v>
      </c>
      <c r="Y176">
        <v>0.5232298588196294</v>
      </c>
      <c r="Z176" s="6" t="str">
        <f>vlookup(R176,RPI!$C$6:$T$4758,16,FALSE)</f>
        <v>0.5835736342</v>
      </c>
      <c r="AA176">
        <v>0.5042085548241932</v>
      </c>
      <c r="AB176">
        <v>0.5059374621547603</v>
      </c>
      <c r="AC176">
        <v>0.5075485681842468</v>
      </c>
      <c r="AD176">
        <v>0.5090535160645033</v>
      </c>
      <c r="AE176">
        <v>0.5104624635171264</v>
      </c>
      <c r="AF176">
        <v>0.5117843123999509</v>
      </c>
      <c r="AG176" t="str">
        <f t="shared" si="2"/>
        <v>1</v>
      </c>
      <c r="AH176" s="3" t="str">
        <f t="shared" si="3"/>
        <v>1</v>
      </c>
      <c r="AI176" t="str">
        <f t="shared" si="4"/>
        <v>0.05280558468</v>
      </c>
      <c r="AJ176" t="str">
        <f t="shared" si="5"/>
        <v>22</v>
      </c>
      <c r="AK176" s="6" t="str">
        <f t="shared" si="6"/>
        <v>0.3154374884</v>
      </c>
      <c r="AL176" t="str">
        <f t="shared" si="7"/>
        <v>0.09199564328</v>
      </c>
      <c r="AM176" t="str">
        <f t="shared" si="8"/>
        <v>1.423076923</v>
      </c>
      <c r="AN176" t="str">
        <f t="shared" si="9"/>
        <v>1.090486584</v>
      </c>
      <c r="AO176" s="6" t="str">
        <f>vlookup(Q176,RPI!$C$6:$T$4758,15,FALSE)</f>
        <v>0.9032258065</v>
      </c>
      <c r="AP176" s="8" t="str">
        <f>vlookup(Q176,RPI!$C$6:$T$4758,13,FALSE)</f>
        <v>  0.5537 </v>
      </c>
      <c r="AQ176" s="8" t="str">
        <f>vlookup(Q176,RPI!$C$6:$T$4758,14,FALSE)</f>
        <v>  0.5348 </v>
      </c>
      <c r="AR176" s="6" t="str">
        <f>vlookup(R176,RPI!$C$6:$T$4758,15,FALSE)</f>
        <v>0.6507936508</v>
      </c>
      <c r="AS176" s="8" t="str">
        <f>vlookup(R176,RPI!$C$6:$T$4758,13,FALSE)</f>
        <v>  0.5640 </v>
      </c>
      <c r="AT176" s="8" t="str">
        <f>vlookup(R176,RPI!$C$6:$T$4758,14,FALSE)</f>
        <v>  0.5555 </v>
      </c>
    </row>
    <row r="177" ht="12.75" customHeight="1">
      <c r="A177" s="4">
        <v>2003.0</v>
      </c>
      <c r="B177" s="4">
        <v>4947.0</v>
      </c>
      <c r="C177" s="5">
        <v>37703.0</v>
      </c>
      <c r="D177" s="4">
        <v>242.0</v>
      </c>
      <c r="E177" s="4" t="s">
        <v>48</v>
      </c>
      <c r="F177" s="4">
        <v>68.0</v>
      </c>
      <c r="G177" s="4" t="s">
        <v>47</v>
      </c>
      <c r="H177" s="4">
        <v>309.0</v>
      </c>
      <c r="I177" s="4" t="s">
        <v>300</v>
      </c>
      <c r="J177" s="4">
        <v>62.0</v>
      </c>
      <c r="K177" s="4" t="s">
        <v>49</v>
      </c>
      <c r="L177" s="4" t="s">
        <v>50</v>
      </c>
      <c r="M177" s="4">
        <v>1.0</v>
      </c>
      <c r="N177" s="4">
        <v>0.0</v>
      </c>
      <c r="O177" s="4">
        <v>0.0</v>
      </c>
      <c r="P177" s="4">
        <v>0.0</v>
      </c>
      <c r="Q177" t="str">
        <f t="shared" si="1"/>
        <v>Siena2003</v>
      </c>
      <c r="R177" t="s">
        <v>375</v>
      </c>
      <c r="S177" t="str">
        <f>vlookup(Q177,RPI!$C$6:$T$4758,16,FALSE)</f>
        <v>0.5229931508</v>
      </c>
      <c r="T177" s="6" t="str">
        <f>VLOOKUP(Q177,RPI!$C$6:$T$4758, 17, FALSE)</f>
        <v>0.5264414266</v>
      </c>
      <c r="U177" s="6" t="str">
        <f>VLOOKUP(Q177,RPI!$C$6:$T$4758, 18, FALSE)</f>
        <v>0.5229931508</v>
      </c>
      <c r="V177">
        <v>0.4467392322692004</v>
      </c>
      <c r="W177">
        <v>0.44764832317829134</v>
      </c>
      <c r="X177">
        <v>0.44810286863283677</v>
      </c>
      <c r="Y177">
        <v>0.44855741408738226</v>
      </c>
      <c r="Z177" s="6" t="str">
        <f>vlookup(R177,RPI!$C$6:$T$4758,16,FALSE)</f>
        <v>0.5457244457</v>
      </c>
      <c r="AA177">
        <v>0.4604531278212865</v>
      </c>
      <c r="AB177">
        <v>0.46109662846478716</v>
      </c>
      <c r="AC177">
        <v>0.4617205549442269</v>
      </c>
      <c r="AD177">
        <v>0.4623257869973165</v>
      </c>
      <c r="AE177">
        <v>0.4629131524215325</v>
      </c>
      <c r="AF177">
        <v>0.46348343085158955</v>
      </c>
      <c r="AG177" t="str">
        <f t="shared" si="2"/>
        <v>0</v>
      </c>
      <c r="AH177" s="3" t="str">
        <f t="shared" si="3"/>
        <v>0</v>
      </c>
      <c r="AI177" t="str">
        <f t="shared" si="4"/>
        <v>-0.02273129489</v>
      </c>
      <c r="AJ177" t="str">
        <f t="shared" si="5"/>
        <v>6</v>
      </c>
      <c r="AK177" s="6" t="str">
        <f t="shared" si="6"/>
        <v>0.08602840592</v>
      </c>
      <c r="AL177" t="str">
        <f t="shared" si="7"/>
        <v>-0.03960149496</v>
      </c>
      <c r="AM177" t="str">
        <f t="shared" si="8"/>
        <v>1.096774194</v>
      </c>
      <c r="AN177" t="str">
        <f t="shared" si="9"/>
        <v>0.9583465702</v>
      </c>
      <c r="AO177" s="6" t="str">
        <f>vlookup(Q177,RPI!$C$6:$T$4758,15,FALSE)</f>
        <v>0.6413793103</v>
      </c>
      <c r="AP177" s="8" t="str">
        <f>vlookup(Q177,RPI!$C$6:$T$4758,13,FALSE)</f>
        <v>  0.4740 </v>
      </c>
      <c r="AQ177" s="8" t="str">
        <f>vlookup(Q177,RPI!$C$6:$T$4758,14,FALSE)</f>
        <v>  0.5026 </v>
      </c>
      <c r="AR177" s="6" t="str">
        <f>vlookup(R177,RPI!$C$6:$T$4758,15,FALSE)</f>
        <v>0.6744186047</v>
      </c>
      <c r="AS177" s="8" t="str">
        <f>vlookup(R177,RPI!$C$6:$T$4758,13,FALSE)</f>
        <v>  0.5027 </v>
      </c>
      <c r="AT177" s="8" t="str">
        <f>vlookup(R177,RPI!$C$6:$T$4758,14,FALSE)</f>
        <v>  0.5032 </v>
      </c>
    </row>
    <row r="178" ht="12.75" customHeight="1">
      <c r="A178" s="4">
        <v>2003.0</v>
      </c>
      <c r="B178" s="4">
        <v>4948.0</v>
      </c>
      <c r="C178" s="5">
        <v>37703.0</v>
      </c>
      <c r="D178" s="4">
        <v>268.0</v>
      </c>
      <c r="E178" s="4" t="s">
        <v>213</v>
      </c>
      <c r="F178" s="4">
        <v>77.0</v>
      </c>
      <c r="G178" s="4" t="s">
        <v>47</v>
      </c>
      <c r="H178" s="4">
        <v>217.0</v>
      </c>
      <c r="I178" s="4" t="s">
        <v>342</v>
      </c>
      <c r="J178" s="4">
        <v>67.0</v>
      </c>
      <c r="K178" s="4" t="s">
        <v>108</v>
      </c>
      <c r="L178" s="4" t="s">
        <v>343</v>
      </c>
      <c r="M178" s="4">
        <v>1.0</v>
      </c>
      <c r="N178" s="4">
        <v>1.0</v>
      </c>
      <c r="O178" s="4">
        <v>0.0</v>
      </c>
      <c r="P178" s="4">
        <v>0.0</v>
      </c>
      <c r="Q178" t="str">
        <f t="shared" si="1"/>
        <v>Texas2003</v>
      </c>
      <c r="R178" t="s">
        <v>344</v>
      </c>
      <c r="S178" t="str">
        <f>vlookup(Q178,RPI!$C$6:$T$4758,16,FALSE)</f>
        <v>0.6475609489</v>
      </c>
      <c r="T178" s="6" t="str">
        <f>VLOOKUP(Q178,RPI!$C$6:$T$4758, 17, FALSE)</f>
        <v>0.6422351343</v>
      </c>
      <c r="U178" s="6" t="str">
        <f>VLOOKUP(Q178,RPI!$C$6:$T$4758, 18, FALSE)</f>
        <v>0.6475609489</v>
      </c>
      <c r="V178">
        <v>0.5441211696421162</v>
      </c>
      <c r="W178">
        <v>0.5482481764886535</v>
      </c>
      <c r="X178">
        <v>0.5501454058757498</v>
      </c>
      <c r="Y178">
        <v>0.5519433838260965</v>
      </c>
      <c r="Z178" s="6" t="str">
        <f>vlookup(R178,RPI!$C$6:$T$4758,16,FALSE)</f>
        <v>0.5854530975</v>
      </c>
      <c r="AA178">
        <v>0.49906841733238916</v>
      </c>
      <c r="AB178">
        <v>0.5026070935684338</v>
      </c>
      <c r="AC178">
        <v>0.5059058595511873</v>
      </c>
      <c r="AD178">
        <v>0.5089883130104815</v>
      </c>
      <c r="AE178">
        <v>0.511875055139027</v>
      </c>
      <c r="AF178">
        <v>0.5145841515981234</v>
      </c>
      <c r="AG178" t="str">
        <f t="shared" si="2"/>
        <v>1</v>
      </c>
      <c r="AH178" s="3" t="str">
        <f t="shared" si="3"/>
        <v>1</v>
      </c>
      <c r="AI178" t="str">
        <f t="shared" si="4"/>
        <v>0.0621078514</v>
      </c>
      <c r="AJ178" t="str">
        <f t="shared" si="5"/>
        <v>10</v>
      </c>
      <c r="AK178" s="6" t="str">
        <f t="shared" si="6"/>
        <v>0.1433806765</v>
      </c>
      <c r="AL178" t="str">
        <f t="shared" si="7"/>
        <v>0.1082016566</v>
      </c>
      <c r="AM178" t="str">
        <f t="shared" si="8"/>
        <v>1.149253731</v>
      </c>
      <c r="AN178" t="str">
        <f t="shared" si="9"/>
        <v>1.106085102</v>
      </c>
      <c r="AO178" s="6" t="str">
        <f>vlookup(Q178,RPI!$C$6:$T$4758,15,FALSE)</f>
        <v>0.8070175439</v>
      </c>
      <c r="AP178" s="8" t="str">
        <f>vlookup(Q178,RPI!$C$6:$T$4758,13,FALSE)</f>
        <v>  0.6154 </v>
      </c>
      <c r="AQ178" s="8" t="str">
        <f>vlookup(Q178,RPI!$C$6:$T$4758,14,FALSE)</f>
        <v>  0.5524 </v>
      </c>
      <c r="AR178" s="6" t="str">
        <f>vlookup(R178,RPI!$C$6:$T$4758,15,FALSE)</f>
        <v>0.6296296296</v>
      </c>
      <c r="AS178" s="8" t="str">
        <f>vlookup(R178,RPI!$C$6:$T$4758,13,FALSE)</f>
        <v>  0.5852 </v>
      </c>
      <c r="AT178" s="8" t="str">
        <f>vlookup(R178,RPI!$C$6:$T$4758,14,FALSE)</f>
        <v>  0.5419 </v>
      </c>
    </row>
    <row r="179" ht="12.75" customHeight="1">
      <c r="A179" s="4">
        <v>2003.0</v>
      </c>
      <c r="B179" s="4">
        <v>4949.0</v>
      </c>
      <c r="C179" s="5">
        <v>37703.0</v>
      </c>
      <c r="D179" s="4">
        <v>311.0</v>
      </c>
      <c r="E179" s="4" t="s">
        <v>171</v>
      </c>
      <c r="F179" s="4">
        <v>62.0</v>
      </c>
      <c r="G179" s="4" t="s">
        <v>47</v>
      </c>
      <c r="H179" s="4">
        <v>17.0</v>
      </c>
      <c r="I179" s="4" t="s">
        <v>355</v>
      </c>
      <c r="J179" s="4">
        <v>68.0</v>
      </c>
      <c r="K179" s="4" t="s">
        <v>108</v>
      </c>
      <c r="L179" s="4" t="s">
        <v>333</v>
      </c>
      <c r="M179" s="4">
        <v>1.0</v>
      </c>
      <c r="N179" s="4">
        <v>1.0</v>
      </c>
      <c r="O179" s="4">
        <v>0.0</v>
      </c>
      <c r="P179" s="4">
        <v>0.0</v>
      </c>
      <c r="Q179" t="str">
        <f t="shared" si="1"/>
        <v>Wake Forest2003</v>
      </c>
      <c r="R179" t="s">
        <v>356</v>
      </c>
      <c r="S179" t="str">
        <f>vlookup(Q179,RPI!$C$6:$T$4758,16,FALSE)</f>
        <v>0.6339098492</v>
      </c>
      <c r="T179" s="6" t="str">
        <f>VLOOKUP(Q179,RPI!$C$6:$T$4758, 17, FALSE)</f>
        <v>0.6265206866</v>
      </c>
      <c r="U179" s="6" t="str">
        <f>VLOOKUP(Q179,RPI!$C$6:$T$4758, 18, FALSE)</f>
        <v>0.6339098492</v>
      </c>
      <c r="V179">
        <v>0.5181089833830342</v>
      </c>
      <c r="W179">
        <v>0.5218314285642126</v>
      </c>
      <c r="X179">
        <v>0.5235567191678487</v>
      </c>
      <c r="Y179">
        <v>0.525200003271129</v>
      </c>
      <c r="Z179" s="6" t="str">
        <f>vlookup(R179,RPI!$C$6:$T$4758,16,FALSE)</f>
        <v>0.5712460876</v>
      </c>
      <c r="AA179">
        <v>0.49546878325818766</v>
      </c>
      <c r="AB179">
        <v>0.49887238448787585</v>
      </c>
      <c r="AC179">
        <v>0.5021311516226836</v>
      </c>
      <c r="AD179">
        <v>0.5052541367935413</v>
      </c>
      <c r="AE179">
        <v>0.5082496531819147</v>
      </c>
      <c r="AF179">
        <v>0.5111253489147534</v>
      </c>
      <c r="AG179" t="str">
        <f t="shared" si="2"/>
        <v>0</v>
      </c>
      <c r="AH179" s="3" t="str">
        <f t="shared" si="3"/>
        <v>0</v>
      </c>
      <c r="AI179" t="str">
        <f t="shared" si="4"/>
        <v>0.06266376163</v>
      </c>
      <c r="AJ179" t="str">
        <f t="shared" si="5"/>
        <v>-6</v>
      </c>
      <c r="AK179" s="6" t="str">
        <f t="shared" si="6"/>
        <v>-0.08602840592</v>
      </c>
      <c r="AL179" t="str">
        <f t="shared" si="7"/>
        <v>0.1091701398</v>
      </c>
      <c r="AM179" t="str">
        <f t="shared" si="8"/>
        <v>0.9117647059</v>
      </c>
      <c r="AN179" t="str">
        <f t="shared" si="9"/>
        <v>1.109696614</v>
      </c>
      <c r="AO179" s="6" t="str">
        <f>vlookup(Q179,RPI!$C$6:$T$4758,15,FALSE)</f>
        <v>0.8571428571</v>
      </c>
      <c r="AP179" s="8" t="str">
        <f>vlookup(Q179,RPI!$C$6:$T$4758,13,FALSE)</f>
        <v>  0.5735 </v>
      </c>
      <c r="AQ179" s="8" t="str">
        <f>vlookup(Q179,RPI!$C$6:$T$4758,14,FALSE)</f>
        <v>  0.5315 </v>
      </c>
      <c r="AR179" s="6" t="str">
        <f>vlookup(R179,RPI!$C$6:$T$4758,15,FALSE)</f>
        <v>0.5859375</v>
      </c>
      <c r="AS179" s="8" t="str">
        <f>vlookup(R179,RPI!$C$6:$T$4758,13,FALSE)</f>
        <v>  0.5820 </v>
      </c>
      <c r="AT179" s="8" t="str">
        <f>vlookup(R179,RPI!$C$6:$T$4758,14,FALSE)</f>
        <v>  0.5351 </v>
      </c>
    </row>
    <row r="180" ht="12.75" customHeight="1">
      <c r="A180" s="4">
        <v>2003.0</v>
      </c>
      <c r="B180" s="4">
        <v>4950.0</v>
      </c>
      <c r="C180" s="5">
        <v>37704.0</v>
      </c>
      <c r="D180" s="4">
        <v>120.0</v>
      </c>
      <c r="E180" s="4" t="s">
        <v>82</v>
      </c>
      <c r="F180" s="4">
        <v>78.0</v>
      </c>
      <c r="G180" s="4" t="s">
        <v>47</v>
      </c>
      <c r="H180" s="4">
        <v>100.0</v>
      </c>
      <c r="I180" s="4" t="s">
        <v>273</v>
      </c>
      <c r="J180" s="4">
        <v>79.0</v>
      </c>
      <c r="K180" s="4" t="s">
        <v>49</v>
      </c>
      <c r="L180" s="4" t="s">
        <v>50</v>
      </c>
      <c r="M180" s="4">
        <v>1.0</v>
      </c>
      <c r="N180" s="4">
        <v>0.0</v>
      </c>
      <c r="O180" s="4">
        <v>0.0</v>
      </c>
      <c r="P180" s="4">
        <v>0.0</v>
      </c>
      <c r="Q180" t="str">
        <f t="shared" si="1"/>
        <v>Iowa2003</v>
      </c>
      <c r="R180" t="s">
        <v>376</v>
      </c>
      <c r="S180" t="str">
        <f>vlookup(Q180,RPI!$C$6:$T$4758,16,FALSE)</f>
        <v>0.5122979581</v>
      </c>
      <c r="T180" s="6" t="str">
        <f>VLOOKUP(Q180,RPI!$C$6:$T$4758, 17, FALSE)</f>
        <v>0.5212265296</v>
      </c>
      <c r="U180" s="6" t="str">
        <f>VLOOKUP(Q180,RPI!$C$6:$T$4758, 18, FALSE)</f>
        <v>0.5122979581</v>
      </c>
      <c r="V180">
        <v>0.4468217676594144</v>
      </c>
      <c r="W180">
        <v>0.45038207028513755</v>
      </c>
      <c r="X180">
        <v>0.4521127729504197</v>
      </c>
      <c r="Y180">
        <v>0.45381171960349476</v>
      </c>
      <c r="Z180" s="6" t="str">
        <f>vlookup(R180,RPI!$C$6:$T$4758,16,FALSE)</f>
        <v>0.5361278871</v>
      </c>
      <c r="AA180">
        <v>0.4679654939307107</v>
      </c>
      <c r="AB180">
        <v>0.47202532299053973</v>
      </c>
      <c r="AC180">
        <v>0.47578442397186294</v>
      </c>
      <c r="AD180">
        <v>0.4792750177402345</v>
      </c>
      <c r="AE180">
        <v>0.4825248809038908</v>
      </c>
      <c r="AF180">
        <v>0.4855580865233033</v>
      </c>
      <c r="AG180" t="str">
        <f t="shared" si="2"/>
        <v>1</v>
      </c>
      <c r="AH180" s="3" t="str">
        <f t="shared" si="3"/>
        <v>1</v>
      </c>
      <c r="AI180" t="str">
        <f t="shared" si="4"/>
        <v>-0.02382992896</v>
      </c>
      <c r="AJ180" t="str">
        <f t="shared" si="5"/>
        <v>-1</v>
      </c>
      <c r="AK180" s="6" t="str">
        <f t="shared" si="6"/>
        <v>-0.01433806765</v>
      </c>
      <c r="AL180" t="str">
        <f t="shared" si="7"/>
        <v>-0.04151548851</v>
      </c>
      <c r="AM180" t="str">
        <f t="shared" si="8"/>
        <v>0.9873417722</v>
      </c>
      <c r="AN180" t="str">
        <f t="shared" si="9"/>
        <v>0.9555517825</v>
      </c>
      <c r="AO180" s="6" t="str">
        <f>vlookup(Q180,RPI!$C$6:$T$4758,15,FALSE)</f>
        <v>0.5</v>
      </c>
      <c r="AP180" s="8" t="str">
        <f>vlookup(Q180,RPI!$C$6:$T$4758,13,FALSE)</f>
        <v>  0.5079 </v>
      </c>
      <c r="AQ180" s="8" t="str">
        <f>vlookup(Q180,RPI!$C$6:$T$4758,14,FALSE)</f>
        <v>  0.5335 </v>
      </c>
      <c r="AR180" s="6" t="str">
        <f>vlookup(R180,RPI!$C$6:$T$4758,15,FALSE)</f>
        <v>0.4615384615</v>
      </c>
      <c r="AS180" s="8" t="str">
        <f>vlookup(R180,RPI!$C$6:$T$4758,13,FALSE)</f>
        <v>  0.5732 </v>
      </c>
      <c r="AT180" s="8" t="str">
        <f>vlookup(R180,RPI!$C$6:$T$4758,14,FALSE)</f>
        <v>  0.5366 </v>
      </c>
    </row>
    <row r="181" ht="12.75" customHeight="1">
      <c r="A181" s="4">
        <v>2003.0</v>
      </c>
      <c r="B181" s="4">
        <v>4951.0</v>
      </c>
      <c r="C181" s="5">
        <v>37704.0</v>
      </c>
      <c r="D181" s="4">
        <v>161.0</v>
      </c>
      <c r="E181" s="4" t="s">
        <v>88</v>
      </c>
      <c r="F181" s="4">
        <v>84.0</v>
      </c>
      <c r="G181" s="4" t="s">
        <v>47</v>
      </c>
      <c r="H181" s="4">
        <v>106.0</v>
      </c>
      <c r="I181" s="4" t="s">
        <v>226</v>
      </c>
      <c r="J181" s="4">
        <v>70.0</v>
      </c>
      <c r="K181" s="4" t="s">
        <v>49</v>
      </c>
      <c r="L181" s="4" t="s">
        <v>50</v>
      </c>
      <c r="M181" s="4">
        <v>1.0</v>
      </c>
      <c r="N181" s="4">
        <v>0.0</v>
      </c>
      <c r="O181" s="4">
        <v>0.0</v>
      </c>
      <c r="P181" s="4">
        <v>0.0</v>
      </c>
      <c r="Q181" t="str">
        <f t="shared" si="1"/>
        <v>Minnesota2003</v>
      </c>
      <c r="R181" t="s">
        <v>281</v>
      </c>
      <c r="S181" t="str">
        <f>vlookup(Q181,RPI!$C$6:$T$4758,16,FALSE)</f>
        <v>0.5383495222</v>
      </c>
      <c r="T181" s="6" t="str">
        <f>VLOOKUP(Q181,RPI!$C$6:$T$4758, 17, FALSE)</f>
        <v>0.5491311933</v>
      </c>
      <c r="U181" s="6" t="str">
        <f>VLOOKUP(Q181,RPI!$C$6:$T$4758, 18, FALSE)</f>
        <v>0.5383495222</v>
      </c>
      <c r="V181">
        <v>0.46003749133438193</v>
      </c>
      <c r="W181">
        <v>0.46839829897116086</v>
      </c>
      <c r="X181">
        <v>0.47216552334238393</v>
      </c>
      <c r="Y181">
        <v>0.4756924369657241</v>
      </c>
      <c r="Z181" s="6" t="str">
        <f>vlookup(R181,RPI!$C$6:$T$4758,16,FALSE)</f>
        <v>0.545546862</v>
      </c>
      <c r="AA181">
        <v>0.4496310204267502</v>
      </c>
      <c r="AB181">
        <v>0.4535210619205261</v>
      </c>
      <c r="AC181">
        <v>0.45707149661722635</v>
      </c>
      <c r="AD181">
        <v>0.46032493677656006</v>
      </c>
      <c r="AE181">
        <v>0.4633171518136115</v>
      </c>
      <c r="AF181">
        <v>0.46607838884780284</v>
      </c>
      <c r="AG181" t="str">
        <f t="shared" si="2"/>
        <v>0</v>
      </c>
      <c r="AH181" s="3" t="str">
        <f t="shared" si="3"/>
        <v>0</v>
      </c>
      <c r="AI181" t="str">
        <f t="shared" si="4"/>
        <v>-0.007197339839</v>
      </c>
      <c r="AJ181" t="str">
        <f t="shared" si="5"/>
        <v>14</v>
      </c>
      <c r="AK181" s="6" t="str">
        <f t="shared" si="6"/>
        <v>0.2007329472</v>
      </c>
      <c r="AL181" t="str">
        <f t="shared" si="7"/>
        <v>-0.01253889929</v>
      </c>
      <c r="AM181" t="str">
        <f t="shared" si="8"/>
        <v>1.2</v>
      </c>
      <c r="AN181" t="str">
        <f t="shared" si="9"/>
        <v>0.9868071098</v>
      </c>
      <c r="AO181" s="6" t="str">
        <f>vlookup(Q181,RPI!$C$6:$T$4758,15,FALSE)</f>
        <v>0.5283018868</v>
      </c>
      <c r="AP181" s="8" t="str">
        <f>vlookup(Q181,RPI!$C$6:$T$4758,13,FALSE)</f>
        <v>  0.5463 </v>
      </c>
      <c r="AQ181" s="8" t="str">
        <f>vlookup(Q181,RPI!$C$6:$T$4758,14,FALSE)</f>
        <v>  0.5324 </v>
      </c>
      <c r="AR181" s="6" t="str">
        <f>vlookup(R181,RPI!$C$6:$T$4758,15,FALSE)</f>
        <v>0.6336633663</v>
      </c>
      <c r="AS181" s="8" t="str">
        <f>vlookup(R181,RPI!$C$6:$T$4758,13,FALSE)</f>
        <v>  0.5253 </v>
      </c>
      <c r="AT181" s="8" t="str">
        <f>vlookup(R181,RPI!$C$6:$T$4758,14,FALSE)</f>
        <v>  0.4980 </v>
      </c>
    </row>
    <row r="182" ht="12.75" customHeight="1">
      <c r="A182" s="4">
        <v>2003.0</v>
      </c>
      <c r="B182" s="4">
        <v>4952.0</v>
      </c>
      <c r="C182" s="5">
        <v>37704.0</v>
      </c>
      <c r="D182" s="4">
        <v>190.0</v>
      </c>
      <c r="E182" s="4" t="s">
        <v>264</v>
      </c>
      <c r="F182" s="4">
        <v>90.0</v>
      </c>
      <c r="G182" s="4" t="s">
        <v>47</v>
      </c>
      <c r="H182" s="4">
        <v>324.0</v>
      </c>
      <c r="I182" s="4" t="s">
        <v>125</v>
      </c>
      <c r="J182" s="4">
        <v>74.0</v>
      </c>
      <c r="K182" s="4" t="s">
        <v>49</v>
      </c>
      <c r="L182" s="4" t="s">
        <v>50</v>
      </c>
      <c r="M182" s="4">
        <v>1.0</v>
      </c>
      <c r="N182" s="4">
        <v>0.0</v>
      </c>
      <c r="O182" s="4">
        <v>0.0</v>
      </c>
      <c r="P182" s="4">
        <v>0.0</v>
      </c>
      <c r="Q182" t="str">
        <f t="shared" si="1"/>
        <v>North Carolina2003</v>
      </c>
      <c r="R182" t="s">
        <v>377</v>
      </c>
      <c r="S182" t="str">
        <f>vlookup(Q182,RPI!$C$6:$T$4758,16,FALSE)</f>
        <v>0.5657933386</v>
      </c>
      <c r="T182" s="6" t="str">
        <f>VLOOKUP(Q182,RPI!$C$6:$T$4758, 17, FALSE)</f>
        <v>0.5698744953</v>
      </c>
      <c r="U182" s="6" t="str">
        <f>VLOOKUP(Q182,RPI!$C$6:$T$4758, 18, FALSE)</f>
        <v>0.5657933386</v>
      </c>
      <c r="V182">
        <v>0.49896675717262995</v>
      </c>
      <c r="W182">
        <v>0.5033051894602456</v>
      </c>
      <c r="X182">
        <v>0.5053244066153858</v>
      </c>
      <c r="Y182">
        <v>0.5072526365157016</v>
      </c>
      <c r="Z182" s="6" t="str">
        <f>vlookup(R182,RPI!$C$6:$T$4758,16,FALSE)</f>
        <v>0.555764658</v>
      </c>
      <c r="AA182">
        <v>0.4765445979274049</v>
      </c>
      <c r="AB182">
        <v>0.4782452781995138</v>
      </c>
      <c r="AC182">
        <v>0.4798921820203306</v>
      </c>
      <c r="AD182">
        <v>0.48148782035256177</v>
      </c>
      <c r="AE182">
        <v>0.48303455023016506</v>
      </c>
      <c r="AF182">
        <v>0.48453458637561436</v>
      </c>
      <c r="AG182" t="str">
        <f t="shared" si="2"/>
        <v>1</v>
      </c>
      <c r="AH182" s="3" t="str">
        <f t="shared" si="3"/>
        <v>1</v>
      </c>
      <c r="AI182" t="str">
        <f t="shared" si="4"/>
        <v>0.01002868051</v>
      </c>
      <c r="AJ182" t="str">
        <f t="shared" si="5"/>
        <v>16</v>
      </c>
      <c r="AK182" s="6" t="str">
        <f t="shared" si="6"/>
        <v>0.2294090825</v>
      </c>
      <c r="AL182" t="str">
        <f t="shared" si="7"/>
        <v>0.01747154056</v>
      </c>
      <c r="AM182" t="str">
        <f t="shared" si="8"/>
        <v>1.216216216</v>
      </c>
      <c r="AN182" t="str">
        <f t="shared" si="9"/>
        <v>1.018044833</v>
      </c>
      <c r="AO182" s="6" t="str">
        <f>vlookup(Q182,RPI!$C$6:$T$4758,15,FALSE)</f>
        <v>0.5149253731</v>
      </c>
      <c r="AP182" s="8" t="str">
        <f>vlookup(Q182,RPI!$C$6:$T$4758,13,FALSE)</f>
        <v>  0.6037 </v>
      </c>
      <c r="AQ182" s="8" t="str">
        <f>vlookup(Q182,RPI!$C$6:$T$4758,14,FALSE)</f>
        <v>  0.5408 </v>
      </c>
      <c r="AR182" s="6" t="str">
        <f>vlookup(R182,RPI!$C$6:$T$4758,15,FALSE)</f>
        <v>0.6434108527</v>
      </c>
      <c r="AS182" s="8" t="str">
        <f>vlookup(R182,RPI!$C$6:$T$4758,13,FALSE)</f>
        <v>  0.5290 </v>
      </c>
      <c r="AT182" s="8" t="str">
        <f>vlookup(R182,RPI!$C$6:$T$4758,14,FALSE)</f>
        <v>  0.5217 </v>
      </c>
    </row>
    <row r="183" ht="12.75" customHeight="1">
      <c r="A183" s="4">
        <v>2003.0</v>
      </c>
      <c r="B183" s="4">
        <v>4953.0</v>
      </c>
      <c r="C183" s="5">
        <v>37704.0</v>
      </c>
      <c r="D183" s="4">
        <v>216.0</v>
      </c>
      <c r="E183" s="4" t="s">
        <v>285</v>
      </c>
      <c r="F183" s="4">
        <v>58.0</v>
      </c>
      <c r="G183" s="4" t="s">
        <v>47</v>
      </c>
      <c r="H183" s="4">
        <v>97.0</v>
      </c>
      <c r="I183" s="4" t="s">
        <v>271</v>
      </c>
      <c r="J183" s="4">
        <v>67.0</v>
      </c>
      <c r="K183" s="4" t="s">
        <v>49</v>
      </c>
      <c r="L183" s="4" t="s">
        <v>50</v>
      </c>
      <c r="M183" s="4">
        <v>1.0</v>
      </c>
      <c r="N183" s="4">
        <v>0.0</v>
      </c>
      <c r="O183" s="4">
        <v>0.0</v>
      </c>
      <c r="P183" s="4">
        <v>0.0</v>
      </c>
      <c r="Q183" t="str">
        <f t="shared" si="1"/>
        <v>Providence2003</v>
      </c>
      <c r="R183" t="s">
        <v>272</v>
      </c>
      <c r="S183" t="str">
        <f>vlookup(Q183,RPI!$C$6:$T$4758,16,FALSE)</f>
        <v>0.5574773628</v>
      </c>
      <c r="T183" s="6" t="str">
        <f>VLOOKUP(Q183,RPI!$C$6:$T$4758, 17, FALSE)</f>
        <v>0.5651562964</v>
      </c>
      <c r="U183" s="6" t="str">
        <f>VLOOKUP(Q183,RPI!$C$6:$T$4758, 18, FALSE)</f>
        <v>0.5574773628</v>
      </c>
      <c r="V183">
        <v>0.48530607000745907</v>
      </c>
      <c r="W183">
        <v>0.49104483966177576</v>
      </c>
      <c r="X183">
        <v>0.49370466267571467</v>
      </c>
      <c r="Y183">
        <v>0.4962380590016053</v>
      </c>
      <c r="Z183" s="6" t="str">
        <f>vlookup(R183,RPI!$C$6:$T$4758,16,FALSE)</f>
        <v>0.5164883393</v>
      </c>
      <c r="AA183">
        <v>0.45374466522226053</v>
      </c>
      <c r="AB183">
        <v>0.4566443168934975</v>
      </c>
      <c r="AC183">
        <v>0.459446044118051</v>
      </c>
      <c r="AD183">
        <v>0.4621547250510142</v>
      </c>
      <c r="AE183">
        <v>0.464774919129543</v>
      </c>
      <c r="AF183">
        <v>0.4673108926841191</v>
      </c>
      <c r="AG183" t="str">
        <f t="shared" si="2"/>
        <v>0</v>
      </c>
      <c r="AH183" s="3" t="str">
        <f t="shared" si="3"/>
        <v>0</v>
      </c>
      <c r="AI183" t="str">
        <f t="shared" si="4"/>
        <v>0.04098902351</v>
      </c>
      <c r="AJ183" t="str">
        <f t="shared" si="5"/>
        <v>-9</v>
      </c>
      <c r="AK183" s="6" t="str">
        <f t="shared" si="6"/>
        <v>-0.1290426089</v>
      </c>
      <c r="AL183" t="str">
        <f t="shared" si="7"/>
        <v>0.07140933309</v>
      </c>
      <c r="AM183" t="str">
        <f t="shared" si="8"/>
        <v>0.8656716418</v>
      </c>
      <c r="AN183" t="str">
        <f t="shared" si="9"/>
        <v>1.079360985</v>
      </c>
      <c r="AO183" s="6" t="str">
        <f>vlookup(Q183,RPI!$C$6:$T$4758,15,FALSE)</f>
        <v>0.5210084034</v>
      </c>
      <c r="AP183" s="8" t="str">
        <f>vlookup(Q183,RPI!$C$6:$T$4758,13,FALSE)</f>
        <v>  0.5905 </v>
      </c>
      <c r="AQ183" s="8" t="str">
        <f>vlookup(Q183,RPI!$C$6:$T$4758,14,FALSE)</f>
        <v>  0.5279 </v>
      </c>
      <c r="AR183" s="6" t="str">
        <f>vlookup(R183,RPI!$C$6:$T$4758,15,FALSE)</f>
        <v>0.4645669291</v>
      </c>
      <c r="AS183" s="8" t="str">
        <f>vlookup(R183,RPI!$C$6:$T$4758,13,FALSE)</f>
        <v>  0.5380 </v>
      </c>
      <c r="AT183" s="8" t="str">
        <f>vlookup(R183,RPI!$C$6:$T$4758,14,FALSE)</f>
        <v>  0.5254 </v>
      </c>
    </row>
    <row r="184" ht="12.75" customHeight="1">
      <c r="A184" s="4">
        <v>2003.0</v>
      </c>
      <c r="B184" s="4">
        <v>4954.0</v>
      </c>
      <c r="C184" s="5">
        <v>37704.0</v>
      </c>
      <c r="D184" s="4">
        <v>253.0</v>
      </c>
      <c r="E184" s="4" t="s">
        <v>290</v>
      </c>
      <c r="F184" s="4">
        <v>73.0</v>
      </c>
      <c r="G184" s="4" t="s">
        <v>47</v>
      </c>
      <c r="H184" s="4">
        <v>303.0</v>
      </c>
      <c r="I184" s="4" t="s">
        <v>103</v>
      </c>
      <c r="J184" s="4">
        <v>63.0</v>
      </c>
      <c r="K184" s="4" t="s">
        <v>49</v>
      </c>
      <c r="L184" s="4" t="s">
        <v>50</v>
      </c>
      <c r="M184" s="4">
        <v>1.0</v>
      </c>
      <c r="N184" s="4">
        <v>0.0</v>
      </c>
      <c r="O184" s="4">
        <v>0.0</v>
      </c>
      <c r="P184" s="4">
        <v>0.0</v>
      </c>
      <c r="Q184" t="str">
        <f t="shared" si="1"/>
        <v>St. John's2003</v>
      </c>
      <c r="R184" t="s">
        <v>378</v>
      </c>
      <c r="S184" t="str">
        <f>vlookup(Q184,RPI!$C$6:$T$4758,16,FALSE)</f>
        <v>0.5327433436</v>
      </c>
      <c r="T184" s="6" t="str">
        <f>VLOOKUP(Q184,RPI!$C$6:$T$4758, 17, FALSE)</f>
        <v>0.5448002522</v>
      </c>
      <c r="U184" s="6" t="str">
        <f>VLOOKUP(Q184,RPI!$C$6:$T$4758, 18, FALSE)</f>
        <v>0.5327433436</v>
      </c>
      <c r="V184">
        <v>0.4677387829708016</v>
      </c>
      <c r="W184">
        <v>0.4709940011156287</v>
      </c>
      <c r="X184">
        <v>0.47261316239008855</v>
      </c>
      <c r="Y184">
        <v>0.47422673070677823</v>
      </c>
      <c r="Z184" s="6" t="str">
        <f>vlookup(R184,RPI!$C$6:$T$4758,16,FALSE)</f>
        <v>0.5364295509</v>
      </c>
      <c r="AA184">
        <v>0.4719172180333036</v>
      </c>
      <c r="AB184">
        <v>0.47488324552651784</v>
      </c>
      <c r="AC184">
        <v>0.47766020353809296</v>
      </c>
      <c r="AD184">
        <v>0.48026561201999546</v>
      </c>
      <c r="AE184">
        <v>0.48271489115466787</v>
      </c>
      <c r="AF184">
        <v>0.4850216667760502</v>
      </c>
      <c r="AG184" t="str">
        <f t="shared" si="2"/>
        <v>0</v>
      </c>
      <c r="AH184" s="3" t="str">
        <f t="shared" si="3"/>
        <v>0</v>
      </c>
      <c r="AI184" t="str">
        <f t="shared" si="4"/>
        <v>-0.0036862073</v>
      </c>
      <c r="AJ184" t="str">
        <f t="shared" si="5"/>
        <v>10</v>
      </c>
      <c r="AK184" s="6" t="str">
        <f t="shared" si="6"/>
        <v>0.1433806765</v>
      </c>
      <c r="AL184" t="str">
        <f t="shared" si="7"/>
        <v>-0.006421953547</v>
      </c>
      <c r="AM184" t="str">
        <f t="shared" si="8"/>
        <v>1.158730159</v>
      </c>
      <c r="AN184" t="str">
        <f t="shared" si="9"/>
        <v>0.9931282546</v>
      </c>
      <c r="AO184" s="6" t="str">
        <f>vlookup(Q184,RPI!$C$6:$T$4758,15,FALSE)</f>
        <v>0.5034965035</v>
      </c>
      <c r="AP184" s="8" t="str">
        <f>vlookup(Q184,RPI!$C$6:$T$4758,13,FALSE)</f>
        <v>  0.5416 </v>
      </c>
      <c r="AQ184" s="8" t="str">
        <f>vlookup(Q184,RPI!$C$6:$T$4758,14,FALSE)</f>
        <v>  0.5443 </v>
      </c>
      <c r="AR184" s="6" t="str">
        <f>vlookup(R184,RPI!$C$6:$T$4758,15,FALSE)</f>
        <v>0.4601769912</v>
      </c>
      <c r="AS184" s="8" t="str">
        <f>vlookup(R184,RPI!$C$6:$T$4758,13,FALSE)</f>
        <v>  0.5742 </v>
      </c>
      <c r="AT184" s="8" t="str">
        <f>vlookup(R184,RPI!$C$6:$T$4758,14,FALSE)</f>
        <v>  0.5372 </v>
      </c>
    </row>
    <row r="185" ht="12.75" customHeight="1">
      <c r="A185" s="4">
        <v>2003.0</v>
      </c>
      <c r="B185" s="4">
        <v>4955.0</v>
      </c>
      <c r="C185" s="5">
        <v>37705.0</v>
      </c>
      <c r="D185" s="4">
        <v>220.0</v>
      </c>
      <c r="E185" s="4" t="s">
        <v>282</v>
      </c>
      <c r="F185" s="4">
        <v>53.0</v>
      </c>
      <c r="G185" s="4" t="s">
        <v>47</v>
      </c>
      <c r="H185" s="4">
        <v>264.0</v>
      </c>
      <c r="I185" s="4" t="s">
        <v>79</v>
      </c>
      <c r="J185" s="4">
        <v>61.0</v>
      </c>
      <c r="K185" s="4" t="s">
        <v>49</v>
      </c>
      <c r="L185" s="4" t="s">
        <v>50</v>
      </c>
      <c r="M185" s="4">
        <v>1.0</v>
      </c>
      <c r="N185" s="4">
        <v>0.0</v>
      </c>
      <c r="O185" s="4">
        <v>0.0</v>
      </c>
      <c r="P185" s="4">
        <v>0.0</v>
      </c>
      <c r="Q185" t="str">
        <f t="shared" si="1"/>
        <v>Rhode Island2003</v>
      </c>
      <c r="R185" t="s">
        <v>379</v>
      </c>
      <c r="S185" t="str">
        <f>vlookup(Q185,RPI!$C$6:$T$4758,16,FALSE)</f>
        <v>0.5401350862</v>
      </c>
      <c r="T185" s="6" t="str">
        <f>VLOOKUP(Q185,RPI!$C$6:$T$4758, 17, FALSE)</f>
        <v>0.5402687403</v>
      </c>
      <c r="U185" s="6" t="str">
        <f>VLOOKUP(Q185,RPI!$C$6:$T$4758, 18, FALSE)</f>
        <v>0.5401350862</v>
      </c>
      <c r="V185">
        <v>0.4582095340175449</v>
      </c>
      <c r="W185">
        <v>0.4606457770198256</v>
      </c>
      <c r="X185">
        <v>0.46181112791441836</v>
      </c>
      <c r="Y185">
        <v>0.46294330155934305</v>
      </c>
      <c r="Z185" s="6" t="str">
        <f>vlookup(R185,RPI!$C$6:$T$4758,16,FALSE)</f>
        <v>0.5468488986</v>
      </c>
      <c r="AA185">
        <v>0.48045279468808855</v>
      </c>
      <c r="AB185">
        <v>0.48077382197540797</v>
      </c>
      <c r="AC185">
        <v>0.48108420747419745</v>
      </c>
      <c r="AD185">
        <v>0.4813844717067221</v>
      </c>
      <c r="AE185">
        <v>0.4816751017927486</v>
      </c>
      <c r="AF185">
        <v>0.4819565540865848</v>
      </c>
      <c r="AG185" t="str">
        <f t="shared" si="2"/>
        <v>1</v>
      </c>
      <c r="AH185" s="3" t="str">
        <f t="shared" si="3"/>
        <v>1</v>
      </c>
      <c r="AI185" t="str">
        <f t="shared" si="4"/>
        <v>-0.006713812424</v>
      </c>
      <c r="AJ185" t="str">
        <f t="shared" si="5"/>
        <v>-8</v>
      </c>
      <c r="AK185" s="6" t="str">
        <f t="shared" si="6"/>
        <v>-0.1147045412</v>
      </c>
      <c r="AL185" t="str">
        <f t="shared" si="7"/>
        <v>-0.0116965184</v>
      </c>
      <c r="AM185" t="str">
        <f t="shared" si="8"/>
        <v>0.868852459</v>
      </c>
      <c r="AN185" t="str">
        <f t="shared" si="9"/>
        <v>0.9877227285</v>
      </c>
      <c r="AO185" s="6" t="str">
        <f>vlookup(Q185,RPI!$C$6:$T$4758,15,FALSE)</f>
        <v>0.6201550388</v>
      </c>
      <c r="AP185" s="8" t="str">
        <f>vlookup(Q185,RPI!$C$6:$T$4758,13,FALSE)</f>
        <v>  0.5132 </v>
      </c>
      <c r="AQ185" s="8" t="str">
        <f>vlookup(Q185,RPI!$C$6:$T$4758,14,FALSE)</f>
        <v>  0.5140 </v>
      </c>
      <c r="AR185" s="6" t="str">
        <f>vlookup(R185,RPI!$C$6:$T$4758,15,FALSE)</f>
        <v>0.5227272727</v>
      </c>
      <c r="AS185" s="8" t="str">
        <f>vlookup(R185,RPI!$C$6:$T$4758,13,FALSE)</f>
        <v>  0.5610 </v>
      </c>
      <c r="AT185" s="8" t="str">
        <f>vlookup(R185,RPI!$C$6:$T$4758,14,FALSE)</f>
        <v>  0.5427 </v>
      </c>
    </row>
    <row r="186" ht="12.75" customHeight="1">
      <c r="A186" s="4">
        <v>2003.0</v>
      </c>
      <c r="B186" s="4">
        <v>4956.0</v>
      </c>
      <c r="C186" s="5">
        <v>37705.0</v>
      </c>
      <c r="D186" s="4">
        <v>242.0</v>
      </c>
      <c r="E186" s="4" t="s">
        <v>48</v>
      </c>
      <c r="F186" s="4">
        <v>71.0</v>
      </c>
      <c r="G186" s="4" t="s">
        <v>47</v>
      </c>
      <c r="H186" s="4">
        <v>280.0</v>
      </c>
      <c r="I186" s="4" t="s">
        <v>296</v>
      </c>
      <c r="J186" s="4">
        <v>80.0</v>
      </c>
      <c r="K186" s="4" t="s">
        <v>49</v>
      </c>
      <c r="L186" s="4" t="s">
        <v>50</v>
      </c>
      <c r="M186" s="4">
        <v>1.0</v>
      </c>
      <c r="N186" s="4">
        <v>0.0</v>
      </c>
      <c r="O186" s="4">
        <v>0.0</v>
      </c>
      <c r="P186" s="4">
        <v>0.0</v>
      </c>
      <c r="Q186" t="str">
        <f t="shared" si="1"/>
        <v>Siena2003</v>
      </c>
      <c r="R186" t="s">
        <v>380</v>
      </c>
      <c r="S186" t="str">
        <f>vlookup(Q186,RPI!$C$6:$T$4758,16,FALSE)</f>
        <v>0.5229931508</v>
      </c>
      <c r="T186" s="6" t="str">
        <f>VLOOKUP(Q186,RPI!$C$6:$T$4758, 17, FALSE)</f>
        <v>0.5264414266</v>
      </c>
      <c r="U186" s="6" t="str">
        <f>VLOOKUP(Q186,RPI!$C$6:$T$4758, 18, FALSE)</f>
        <v>0.5229931508</v>
      </c>
      <c r="V186">
        <v>0.4467392322692004</v>
      </c>
      <c r="W186">
        <v>0.44764832317829134</v>
      </c>
      <c r="X186">
        <v>0.44810286863283677</v>
      </c>
      <c r="Y186">
        <v>0.44855741408738226</v>
      </c>
      <c r="Z186" s="6" t="str">
        <f>vlookup(R186,RPI!$C$6:$T$4758,16,FALSE)</f>
        <v>0.5367751122</v>
      </c>
      <c r="AA186">
        <v>0.4615699353844228</v>
      </c>
      <c r="AB186">
        <v>0.46343642638134863</v>
      </c>
      <c r="AC186">
        <v>0.465223492229469</v>
      </c>
      <c r="AD186">
        <v>0.46693609700058447</v>
      </c>
      <c r="AE186">
        <v>0.4685787995361441</v>
      </c>
      <c r="AF186">
        <v>0.4701557939702814</v>
      </c>
      <c r="AG186" t="str">
        <f t="shared" si="2"/>
        <v>1</v>
      </c>
      <c r="AH186" s="3" t="str">
        <f t="shared" si="3"/>
        <v>1</v>
      </c>
      <c r="AI186" t="str">
        <f t="shared" si="4"/>
        <v>-0.01378196139</v>
      </c>
      <c r="AJ186" t="str">
        <f t="shared" si="5"/>
        <v>-9</v>
      </c>
      <c r="AK186" s="6" t="str">
        <f t="shared" si="6"/>
        <v>-0.1290426089</v>
      </c>
      <c r="AL186" t="str">
        <f t="shared" si="7"/>
        <v>-0.02401034685</v>
      </c>
      <c r="AM186" t="str">
        <f t="shared" si="8"/>
        <v>0.8875</v>
      </c>
      <c r="AN186" t="str">
        <f t="shared" si="9"/>
        <v>0.9743245149</v>
      </c>
      <c r="AO186" s="6" t="str">
        <f>vlookup(Q186,RPI!$C$6:$T$4758,15,FALSE)</f>
        <v>0.6413793103</v>
      </c>
      <c r="AP186" s="8" t="str">
        <f>vlookup(Q186,RPI!$C$6:$T$4758,13,FALSE)</f>
        <v>  0.4740 </v>
      </c>
      <c r="AQ186" s="8" t="str">
        <f>vlookup(Q186,RPI!$C$6:$T$4758,14,FALSE)</f>
        <v>  0.5026 </v>
      </c>
      <c r="AR186" s="6" t="str">
        <f>vlookup(R186,RPI!$C$6:$T$4758,15,FALSE)</f>
        <v>0.59375</v>
      </c>
      <c r="AS186" s="8" t="str">
        <f>vlookup(R186,RPI!$C$6:$T$4758,13,FALSE)</f>
        <v>  0.5161 </v>
      </c>
      <c r="AT186" s="8" t="str">
        <f>vlookup(R186,RPI!$C$6:$T$4758,14,FALSE)</f>
        <v>  0.5211 </v>
      </c>
    </row>
    <row r="187" ht="12.75" customHeight="1">
      <c r="A187" s="4">
        <v>2003.0</v>
      </c>
      <c r="B187" s="4">
        <v>4957.0</v>
      </c>
      <c r="C187" s="5">
        <v>37706.0</v>
      </c>
      <c r="D187" s="4">
        <v>190.0</v>
      </c>
      <c r="E187" s="4" t="s">
        <v>264</v>
      </c>
      <c r="F187" s="4">
        <v>74.0</v>
      </c>
      <c r="G187" s="4" t="s">
        <v>47</v>
      </c>
      <c r="H187" s="4">
        <v>97.0</v>
      </c>
      <c r="I187" s="4" t="s">
        <v>271</v>
      </c>
      <c r="J187" s="4">
        <v>79.0</v>
      </c>
      <c r="K187" s="4" t="s">
        <v>49</v>
      </c>
      <c r="L187" s="4" t="s">
        <v>50</v>
      </c>
      <c r="M187" s="4">
        <v>1.0</v>
      </c>
      <c r="N187" s="4">
        <v>0.0</v>
      </c>
      <c r="O187" s="4">
        <v>0.0</v>
      </c>
      <c r="P187" s="4">
        <v>0.0</v>
      </c>
      <c r="Q187" t="str">
        <f t="shared" si="1"/>
        <v>North Carolina2003</v>
      </c>
      <c r="R187" t="s">
        <v>272</v>
      </c>
      <c r="S187" t="str">
        <f>vlookup(Q187,RPI!$C$6:$T$4758,16,FALSE)</f>
        <v>0.5657933386</v>
      </c>
      <c r="T187" s="6" t="str">
        <f>VLOOKUP(Q187,RPI!$C$6:$T$4758, 17, FALSE)</f>
        <v>0.5698744953</v>
      </c>
      <c r="U187" s="6" t="str">
        <f>VLOOKUP(Q187,RPI!$C$6:$T$4758, 18, FALSE)</f>
        <v>0.5657933386</v>
      </c>
      <c r="V187">
        <v>0.49896675717262995</v>
      </c>
      <c r="W187">
        <v>0.5033051894602456</v>
      </c>
      <c r="X187">
        <v>0.5053244066153858</v>
      </c>
      <c r="Y187">
        <v>0.5072526365157016</v>
      </c>
      <c r="Z187" s="6" t="str">
        <f>vlookup(R187,RPI!$C$6:$T$4758,16,FALSE)</f>
        <v>0.5164883393</v>
      </c>
      <c r="AA187">
        <v>0.45374466522226053</v>
      </c>
      <c r="AB187">
        <v>0.4566443168934975</v>
      </c>
      <c r="AC187">
        <v>0.459446044118051</v>
      </c>
      <c r="AD187">
        <v>0.4621547250510142</v>
      </c>
      <c r="AE187">
        <v>0.464774919129543</v>
      </c>
      <c r="AF187">
        <v>0.4673108926841191</v>
      </c>
      <c r="AG187" t="str">
        <f t="shared" si="2"/>
        <v>0</v>
      </c>
      <c r="AH187" s="3" t="str">
        <f t="shared" si="3"/>
        <v>0</v>
      </c>
      <c r="AI187" t="str">
        <f t="shared" si="4"/>
        <v>0.0493049993</v>
      </c>
      <c r="AJ187" t="str">
        <f t="shared" si="5"/>
        <v>-5</v>
      </c>
      <c r="AK187" s="6" t="str">
        <f t="shared" si="6"/>
        <v>-0.07169033827</v>
      </c>
      <c r="AL187" t="str">
        <f t="shared" si="7"/>
        <v>0.08589707235</v>
      </c>
      <c r="AM187" t="str">
        <f t="shared" si="8"/>
        <v>0.9367088608</v>
      </c>
      <c r="AN187" t="str">
        <f t="shared" si="9"/>
        <v>1.09546198</v>
      </c>
      <c r="AO187" s="6" t="str">
        <f>vlookup(Q187,RPI!$C$6:$T$4758,15,FALSE)</f>
        <v>0.5149253731</v>
      </c>
      <c r="AP187" s="8" t="str">
        <f>vlookup(Q187,RPI!$C$6:$T$4758,13,FALSE)</f>
        <v>  0.6037 </v>
      </c>
      <c r="AQ187" s="8" t="str">
        <f>vlookup(Q187,RPI!$C$6:$T$4758,14,FALSE)</f>
        <v>  0.5408 </v>
      </c>
      <c r="AR187" s="6" t="str">
        <f>vlookup(R187,RPI!$C$6:$T$4758,15,FALSE)</f>
        <v>0.4645669291</v>
      </c>
      <c r="AS187" s="8" t="str">
        <f>vlookup(R187,RPI!$C$6:$T$4758,13,FALSE)</f>
        <v>  0.5380 </v>
      </c>
      <c r="AT187" s="8" t="str">
        <f>vlookup(R187,RPI!$C$6:$T$4758,14,FALSE)</f>
        <v>  0.5254 </v>
      </c>
    </row>
    <row r="188" ht="12.75" customHeight="1">
      <c r="A188" s="4">
        <v>2003.0</v>
      </c>
      <c r="B188" s="4">
        <v>4958.0</v>
      </c>
      <c r="C188" s="5">
        <v>37706.0</v>
      </c>
      <c r="D188" s="4">
        <v>271.0</v>
      </c>
      <c r="E188" s="4" t="s">
        <v>216</v>
      </c>
      <c r="F188" s="4">
        <v>80.0</v>
      </c>
      <c r="G188" s="4" t="s">
        <v>47</v>
      </c>
      <c r="H188" s="4">
        <v>100.0</v>
      </c>
      <c r="I188" s="4" t="s">
        <v>273</v>
      </c>
      <c r="J188" s="4">
        <v>72.0</v>
      </c>
      <c r="K188" s="4" t="s">
        <v>49</v>
      </c>
      <c r="L188" s="4" t="s">
        <v>50</v>
      </c>
      <c r="M188" s="4">
        <v>1.0</v>
      </c>
      <c r="N188" s="4">
        <v>0.0</v>
      </c>
      <c r="O188" s="4">
        <v>0.0</v>
      </c>
      <c r="P188" s="4">
        <v>0.0</v>
      </c>
      <c r="Q188" t="str">
        <f t="shared" si="1"/>
        <v>Texas Tech2003</v>
      </c>
      <c r="R188" t="s">
        <v>376</v>
      </c>
      <c r="S188" t="str">
        <f>vlookup(Q188,RPI!$C$6:$T$4758,16,FALSE)</f>
        <v>0.5726892557</v>
      </c>
      <c r="T188" s="6" t="str">
        <f>VLOOKUP(Q188,RPI!$C$6:$T$4758, 17, FALSE)</f>
        <v>0.5741385311</v>
      </c>
      <c r="U188" s="6" t="str">
        <f>VLOOKUP(Q188,RPI!$C$6:$T$4758, 18, FALSE)</f>
        <v>0.5726892557</v>
      </c>
      <c r="V188">
        <v>0.49961022920203657</v>
      </c>
      <c r="W188">
        <v>0.5016293059965782</v>
      </c>
      <c r="X188">
        <v>0.5026056843735005</v>
      </c>
      <c r="Y188">
        <v>0.5035609137603092</v>
      </c>
      <c r="Z188" s="6" t="str">
        <f>vlookup(R188,RPI!$C$6:$T$4758,16,FALSE)</f>
        <v>0.5361278871</v>
      </c>
      <c r="AA188">
        <v>0.4679654939307107</v>
      </c>
      <c r="AB188">
        <v>0.47202532299053973</v>
      </c>
      <c r="AC188">
        <v>0.47578442397186294</v>
      </c>
      <c r="AD188">
        <v>0.4792750177402345</v>
      </c>
      <c r="AE188">
        <v>0.4825248809038908</v>
      </c>
      <c r="AF188">
        <v>0.4855580865233033</v>
      </c>
      <c r="AG188" t="str">
        <f t="shared" si="2"/>
        <v>1</v>
      </c>
      <c r="AH188" s="3" t="str">
        <f t="shared" si="3"/>
        <v>1</v>
      </c>
      <c r="AI188" t="str">
        <f t="shared" si="4"/>
        <v>0.03656136863</v>
      </c>
      <c r="AJ188" t="str">
        <f t="shared" si="5"/>
        <v>8</v>
      </c>
      <c r="AK188" s="6" t="str">
        <f t="shared" si="6"/>
        <v>0.1147045412</v>
      </c>
      <c r="AL188" t="str">
        <f t="shared" si="7"/>
        <v>0.06369566111</v>
      </c>
      <c r="AM188" t="str">
        <f t="shared" si="8"/>
        <v>1.111111111</v>
      </c>
      <c r="AN188" t="str">
        <f t="shared" si="9"/>
        <v>1.068195238</v>
      </c>
      <c r="AO188" s="6" t="str">
        <f>vlookup(Q188,RPI!$C$6:$T$4758,15,FALSE)</f>
        <v>0.5942028986</v>
      </c>
      <c r="AP188" s="8" t="str">
        <f>vlookup(Q188,RPI!$C$6:$T$4758,13,FALSE)</f>
        <v>  0.5755 </v>
      </c>
      <c r="AQ188" s="8" t="str">
        <f>vlookup(Q188,RPI!$C$6:$T$4758,14,FALSE)</f>
        <v>  0.5455 </v>
      </c>
      <c r="AR188" s="6" t="str">
        <f>vlookup(R188,RPI!$C$6:$T$4758,15,FALSE)</f>
        <v>0.4615384615</v>
      </c>
      <c r="AS188" s="8" t="str">
        <f>vlookup(R188,RPI!$C$6:$T$4758,13,FALSE)</f>
        <v>  0.5732 </v>
      </c>
      <c r="AT188" s="8" t="str">
        <f>vlookup(R188,RPI!$C$6:$T$4758,14,FALSE)</f>
        <v>  0.5366 </v>
      </c>
    </row>
    <row r="189" ht="12.75" customHeight="1">
      <c r="A189" s="4">
        <v>2003.0</v>
      </c>
      <c r="B189" s="4">
        <v>4959.0</v>
      </c>
      <c r="C189" s="5">
        <v>37707.0</v>
      </c>
      <c r="D189" s="4">
        <v>10.0</v>
      </c>
      <c r="E189" s="4" t="s">
        <v>111</v>
      </c>
      <c r="F189" s="4">
        <v>88.0</v>
      </c>
      <c r="G189" s="4" t="s">
        <v>47</v>
      </c>
      <c r="H189" s="4">
        <v>197.0</v>
      </c>
      <c r="I189" s="4" t="s">
        <v>147</v>
      </c>
      <c r="J189" s="4">
        <v>71.0</v>
      </c>
      <c r="K189" s="4" t="s">
        <v>108</v>
      </c>
      <c r="L189" s="4" t="s">
        <v>381</v>
      </c>
      <c r="M189" s="4">
        <v>1.0</v>
      </c>
      <c r="N189" s="4">
        <v>1.0</v>
      </c>
      <c r="O189" s="4">
        <v>0.0</v>
      </c>
      <c r="P189" s="4">
        <v>0.0</v>
      </c>
      <c r="Q189" t="str">
        <f t="shared" si="1"/>
        <v>Arizona2003</v>
      </c>
      <c r="R189" t="s">
        <v>367</v>
      </c>
      <c r="S189" t="str">
        <f>vlookup(Q189,RPI!$C$6:$T$4758,16,FALSE)</f>
        <v>0.6454842453</v>
      </c>
      <c r="T189" s="6" t="str">
        <f>VLOOKUP(Q189,RPI!$C$6:$T$4758, 17, FALSE)</f>
        <v>0.6466836057</v>
      </c>
      <c r="U189" s="6" t="str">
        <f>VLOOKUP(Q189,RPI!$C$6:$T$4758, 18, FALSE)</f>
        <v>0.6454842453</v>
      </c>
      <c r="V189">
        <v>0.5332824040517629</v>
      </c>
      <c r="W189">
        <v>0.5348371572778758</v>
      </c>
      <c r="X189">
        <v>0.5356016728807897</v>
      </c>
      <c r="Y189">
        <v>0.5363578025721545</v>
      </c>
      <c r="Z189" s="6" t="str">
        <f>vlookup(R189,RPI!$C$6:$T$4758,16,FALSE)</f>
        <v>0.6178589265</v>
      </c>
      <c r="AA189">
        <v>0.5256935721635818</v>
      </c>
      <c r="AB189">
        <v>0.5282422102958776</v>
      </c>
      <c r="AC189">
        <v>0.5306556933757031</v>
      </c>
      <c r="AD189">
        <v>0.5329444946728069</v>
      </c>
      <c r="AE189">
        <v>0.5351180325952365</v>
      </c>
      <c r="AF189">
        <v>0.5371848002337573</v>
      </c>
      <c r="AG189" t="str">
        <f t="shared" si="2"/>
        <v>1</v>
      </c>
      <c r="AH189" s="3" t="str">
        <f t="shared" si="3"/>
        <v>1</v>
      </c>
      <c r="AI189" t="str">
        <f t="shared" si="4"/>
        <v>0.02762531882</v>
      </c>
      <c r="AJ189" t="str">
        <f t="shared" si="5"/>
        <v>17</v>
      </c>
      <c r="AK189" s="6" t="str">
        <f t="shared" si="6"/>
        <v>0.2437471501</v>
      </c>
      <c r="AL189" t="str">
        <f t="shared" si="7"/>
        <v>0.04812765527</v>
      </c>
      <c r="AM189" t="str">
        <f t="shared" si="8"/>
        <v>1.23943662</v>
      </c>
      <c r="AN189" t="str">
        <f t="shared" si="9"/>
        <v>1.04471137</v>
      </c>
      <c r="AO189" s="6" t="str">
        <f>vlookup(Q189,RPI!$C$6:$T$4758,15,FALSE)</f>
        <v>0.8880597015</v>
      </c>
      <c r="AP189" s="8" t="str">
        <f>vlookup(Q189,RPI!$C$6:$T$4758,13,FALSE)</f>
        <v>  0.5769 </v>
      </c>
      <c r="AQ189" s="8" t="str">
        <f>vlookup(Q189,RPI!$C$6:$T$4758,14,FALSE)</f>
        <v>  0.5400 </v>
      </c>
      <c r="AR189" s="6" t="str">
        <f>vlookup(R189,RPI!$C$6:$T$4758,15,FALSE)</f>
        <v>0.7086614173</v>
      </c>
      <c r="AS189" s="8" t="str">
        <f>vlookup(R189,RPI!$C$6:$T$4758,13,FALSE)</f>
        <v>  0.6121 </v>
      </c>
      <c r="AT189" s="8" t="str">
        <f>vlookup(R189,RPI!$C$6:$T$4758,14,FALSE)</f>
        <v>  0.5386 </v>
      </c>
    </row>
    <row r="190" ht="12.75" customHeight="1">
      <c r="A190" s="4">
        <v>2003.0</v>
      </c>
      <c r="B190" s="4">
        <v>4960.0</v>
      </c>
      <c r="C190" s="5">
        <v>37707.0</v>
      </c>
      <c r="D190" s="4">
        <v>128.0</v>
      </c>
      <c r="E190" s="4" t="s">
        <v>131</v>
      </c>
      <c r="F190" s="4">
        <v>69.0</v>
      </c>
      <c r="G190" s="4" t="s">
        <v>47</v>
      </c>
      <c r="H190" s="4">
        <v>73.0</v>
      </c>
      <c r="I190" s="4" t="s">
        <v>121</v>
      </c>
      <c r="J190" s="4">
        <v>65.0</v>
      </c>
      <c r="K190" s="4" t="s">
        <v>108</v>
      </c>
      <c r="L190" s="4" t="s">
        <v>381</v>
      </c>
      <c r="M190" s="4">
        <v>1.0</v>
      </c>
      <c r="N190" s="4">
        <v>1.0</v>
      </c>
      <c r="O190" s="4">
        <v>0.0</v>
      </c>
      <c r="P190" s="4">
        <v>0.0</v>
      </c>
      <c r="Q190" t="str">
        <f t="shared" si="1"/>
        <v>Kansas2003</v>
      </c>
      <c r="R190" t="s">
        <v>382</v>
      </c>
      <c r="S190" t="str">
        <f>vlookup(Q190,RPI!$C$6:$T$4758,16,FALSE)</f>
        <v>0.6314177943</v>
      </c>
      <c r="T190" s="6" t="str">
        <f>VLOOKUP(Q190,RPI!$C$6:$T$4758, 17, FALSE)</f>
        <v>0.6337462256</v>
      </c>
      <c r="U190" s="6" t="str">
        <f>VLOOKUP(Q190,RPI!$C$6:$T$4758, 18, FALSE)</f>
        <v>0.6314177943</v>
      </c>
      <c r="V190">
        <v>0.543089659978645</v>
      </c>
      <c r="W190">
        <v>0.5462052957072474</v>
      </c>
      <c r="X190">
        <v>0.5476997140073037</v>
      </c>
      <c r="Y190">
        <v>0.549154128758219</v>
      </c>
      <c r="Z190" s="6" t="str">
        <f>vlookup(R190,RPI!$C$6:$T$4758,16,FALSE)</f>
        <v>0.6324703678</v>
      </c>
      <c r="AA190">
        <v>0.5219440519809723</v>
      </c>
      <c r="AB190">
        <v>0.5245081545450748</v>
      </c>
      <c r="AC190">
        <v>0.5268823235859106</v>
      </c>
      <c r="AD190">
        <v>0.5290869091238295</v>
      </c>
      <c r="AE190">
        <v>0.5311394542798229</v>
      </c>
      <c r="AF190">
        <v>0.5330551630920835</v>
      </c>
      <c r="AG190" t="str">
        <f t="shared" si="2"/>
        <v>0</v>
      </c>
      <c r="AH190" s="3" t="str">
        <f t="shared" si="3"/>
        <v>0</v>
      </c>
      <c r="AI190" t="str">
        <f t="shared" si="4"/>
        <v>-0.001052573508</v>
      </c>
      <c r="AJ190" t="str">
        <f t="shared" si="5"/>
        <v>4</v>
      </c>
      <c r="AK190" s="6" t="str">
        <f t="shared" si="6"/>
        <v>0.05735227062</v>
      </c>
      <c r="AL190" t="str">
        <f t="shared" si="7"/>
        <v>-0.001833748789</v>
      </c>
      <c r="AM190" t="str">
        <f t="shared" si="8"/>
        <v>1.061538462</v>
      </c>
      <c r="AN190" t="str">
        <f t="shared" si="9"/>
        <v>0.9983357742</v>
      </c>
      <c r="AO190" s="6" t="str">
        <f>vlookup(Q190,RPI!$C$6:$T$4758,15,FALSE)</f>
        <v>0.7573529412</v>
      </c>
      <c r="AP190" s="8" t="str">
        <f>vlookup(Q190,RPI!$C$6:$T$4758,13,FALSE)</f>
        <v>  0.6082 </v>
      </c>
      <c r="AQ190" s="8" t="str">
        <f>vlookup(Q190,RPI!$C$6:$T$4758,14,FALSE)</f>
        <v>  0.5519 </v>
      </c>
      <c r="AR190" s="6" t="str">
        <f>vlookup(R190,RPI!$C$6:$T$4758,15,FALSE)</f>
        <v>0.8421052632</v>
      </c>
      <c r="AS190" s="8" t="str">
        <f>vlookup(R190,RPI!$C$6:$T$4758,13,FALSE)</f>
        <v>  0.5722 </v>
      </c>
      <c r="AT190" s="8" t="str">
        <f>vlookup(R190,RPI!$C$6:$T$4758,14,FALSE)</f>
        <v>  0.5434 </v>
      </c>
    </row>
    <row r="191" ht="12.75" customHeight="1">
      <c r="A191" s="4">
        <v>2003.0</v>
      </c>
      <c r="B191" s="4">
        <v>4961.0</v>
      </c>
      <c r="C191" s="5">
        <v>37707.0</v>
      </c>
      <c r="D191" s="4">
        <v>131.0</v>
      </c>
      <c r="E191" s="4" t="s">
        <v>135</v>
      </c>
      <c r="F191" s="4">
        <v>63.0</v>
      </c>
      <c r="G191" s="4" t="s">
        <v>47</v>
      </c>
      <c r="H191" s="4">
        <v>321.0</v>
      </c>
      <c r="I191" s="4" t="s">
        <v>222</v>
      </c>
      <c r="J191" s="4">
        <v>57.0</v>
      </c>
      <c r="K191" s="4" t="s">
        <v>108</v>
      </c>
      <c r="L191" s="4" t="s">
        <v>383</v>
      </c>
      <c r="M191" s="4">
        <v>1.0</v>
      </c>
      <c r="N191" s="4">
        <v>1.0</v>
      </c>
      <c r="O191" s="4">
        <v>0.0</v>
      </c>
      <c r="P191" s="4">
        <v>0.0</v>
      </c>
      <c r="Q191" t="str">
        <f t="shared" si="1"/>
        <v>Kentucky2003</v>
      </c>
      <c r="R191" t="s">
        <v>384</v>
      </c>
      <c r="S191" t="str">
        <f>vlookup(Q191,RPI!$C$6:$T$4758,16,FALSE)</f>
        <v>0.6569781922</v>
      </c>
      <c r="T191" s="6" t="str">
        <f>VLOOKUP(Q191,RPI!$C$6:$T$4758, 17, FALSE)</f>
        <v>0.6575791538</v>
      </c>
      <c r="U191" s="6" t="str">
        <f>VLOOKUP(Q191,RPI!$C$6:$T$4758, 18, FALSE)</f>
        <v>0.6569781922</v>
      </c>
      <c r="V191">
        <v>0.558289381048896</v>
      </c>
      <c r="W191">
        <v>0.5591754985415118</v>
      </c>
      <c r="X191">
        <v>0.5596137760783271</v>
      </c>
      <c r="Y191">
        <v>0.560048911840685</v>
      </c>
      <c r="Z191" s="6" t="str">
        <f>vlookup(R191,RPI!$C$6:$T$4758,16,FALSE)</f>
        <v>0.6033112521</v>
      </c>
      <c r="AA191">
        <v>0.4960035598278046</v>
      </c>
      <c r="AB191">
        <v>0.4985521979601003</v>
      </c>
      <c r="AC191">
        <v>0.5009656810399258</v>
      </c>
      <c r="AD191">
        <v>0.5032544823370297</v>
      </c>
      <c r="AE191">
        <v>0.5054280202594592</v>
      </c>
      <c r="AF191">
        <v>0.50749478789798</v>
      </c>
      <c r="AG191" t="str">
        <f t="shared" si="2"/>
        <v>1</v>
      </c>
      <c r="AH191" s="3" t="str">
        <f t="shared" si="3"/>
        <v>1</v>
      </c>
      <c r="AI191" t="str">
        <f t="shared" si="4"/>
        <v>0.0536669401</v>
      </c>
      <c r="AJ191" t="str">
        <f t="shared" si="5"/>
        <v>6</v>
      </c>
      <c r="AK191" s="6" t="str">
        <f t="shared" si="6"/>
        <v>0.08602840592</v>
      </c>
      <c r="AL191" t="str">
        <f t="shared" si="7"/>
        <v>0.09349626006</v>
      </c>
      <c r="AM191" t="str">
        <f t="shared" si="8"/>
        <v>1.105263158</v>
      </c>
      <c r="AN191" t="str">
        <f t="shared" si="9"/>
        <v>1.088953985</v>
      </c>
      <c r="AO191" s="6" t="str">
        <f>vlookup(Q191,RPI!$C$6:$T$4758,15,FALSE)</f>
        <v>0.9038461538</v>
      </c>
      <c r="AP191" s="8" t="str">
        <f>vlookup(Q191,RPI!$C$6:$T$4758,13,FALSE)</f>
        <v>  0.5824 </v>
      </c>
      <c r="AQ191" s="8" t="str">
        <f>vlookup(Q191,RPI!$C$6:$T$4758,14,FALSE)</f>
        <v>  0.5592 </v>
      </c>
      <c r="AR191" s="6" t="str">
        <f>vlookup(R191,RPI!$C$6:$T$4758,15,FALSE)</f>
        <v>0.7692307692</v>
      </c>
      <c r="AS191" s="8" t="str">
        <f>vlookup(R191,RPI!$C$6:$T$4758,13,FALSE)</f>
        <v>  0.5547 </v>
      </c>
      <c r="AT191" s="8" t="str">
        <f>vlookup(R191,RPI!$C$6:$T$4758,14,FALSE)</f>
        <v>  0.5346 </v>
      </c>
    </row>
    <row r="192" ht="12.75" customHeight="1">
      <c r="A192" s="4">
        <v>2003.0</v>
      </c>
      <c r="B192" s="4">
        <v>4962.0</v>
      </c>
      <c r="C192" s="5">
        <v>37707.0</v>
      </c>
      <c r="D192" s="4">
        <v>211.0</v>
      </c>
      <c r="E192" s="4" t="s">
        <v>209</v>
      </c>
      <c r="F192" s="4">
        <v>74.0</v>
      </c>
      <c r="G192" s="4" t="s">
        <v>47</v>
      </c>
      <c r="H192" s="4">
        <v>149.0</v>
      </c>
      <c r="I192" s="4" t="s">
        <v>138</v>
      </c>
      <c r="J192" s="4">
        <v>77.0</v>
      </c>
      <c r="K192" s="4" t="s">
        <v>108</v>
      </c>
      <c r="L192" s="4" t="s">
        <v>383</v>
      </c>
      <c r="M192" s="4">
        <v>1.0</v>
      </c>
      <c r="N192" s="4">
        <v>1.0</v>
      </c>
      <c r="O192" s="4">
        <v>0.0</v>
      </c>
      <c r="P192" s="4">
        <v>0.0</v>
      </c>
      <c r="Q192" t="str">
        <f t="shared" si="1"/>
        <v>Pittsburgh2003</v>
      </c>
      <c r="R192" t="s">
        <v>385</v>
      </c>
      <c r="S192" t="str">
        <f>vlookup(Q192,RPI!$C$6:$T$4758,16,FALSE)</f>
        <v>0.6363792189</v>
      </c>
      <c r="T192" s="6" t="str">
        <f>VLOOKUP(Q192,RPI!$C$6:$T$4758, 17, FALSE)</f>
        <v>0.6272394339</v>
      </c>
      <c r="U192" s="6" t="str">
        <f>VLOOKUP(Q192,RPI!$C$6:$T$4758, 18, FALSE)</f>
        <v>0.6363792189</v>
      </c>
      <c r="V192">
        <v>0.5170084108220468</v>
      </c>
      <c r="W192">
        <v>0.5202714489902704</v>
      </c>
      <c r="X192">
        <v>0.5217860025518081</v>
      </c>
      <c r="Y192">
        <v>0.5232298588196294</v>
      </c>
      <c r="Z192" s="6" t="str">
        <f>vlookup(R192,RPI!$C$6:$T$4758,16,FALSE)</f>
        <v>0.6265732825</v>
      </c>
      <c r="AA192">
        <v>0.5172620579904439</v>
      </c>
      <c r="AB192">
        <v>0.5193232824802398</v>
      </c>
      <c r="AC192">
        <v>0.5213036746371026</v>
      </c>
      <c r="AD192">
        <v>0.5232078978648552</v>
      </c>
      <c r="AE192">
        <v>0.5250402636123154</v>
      </c>
      <c r="AF192">
        <v>0.5268047639617214</v>
      </c>
      <c r="AG192" t="str">
        <f t="shared" si="2"/>
        <v>0</v>
      </c>
      <c r="AH192" s="3" t="str">
        <f t="shared" si="3"/>
        <v>0</v>
      </c>
      <c r="AI192" t="str">
        <f t="shared" si="4"/>
        <v>0.00980593639</v>
      </c>
      <c r="AJ192" t="str">
        <f t="shared" si="5"/>
        <v>-3</v>
      </c>
      <c r="AK192" s="6" t="str">
        <f t="shared" si="6"/>
        <v>-0.04301420296</v>
      </c>
      <c r="AL192" t="str">
        <f t="shared" si="7"/>
        <v>0.01708348524</v>
      </c>
      <c r="AM192" t="str">
        <f t="shared" si="8"/>
        <v>0.961038961</v>
      </c>
      <c r="AN192" t="str">
        <f t="shared" si="9"/>
        <v>1.015650103</v>
      </c>
      <c r="AO192" s="6" t="str">
        <f>vlookup(Q192,RPI!$C$6:$T$4758,15,FALSE)</f>
        <v>0.9032258065</v>
      </c>
      <c r="AP192" s="8" t="str">
        <f>vlookup(Q192,RPI!$C$6:$T$4758,13,FALSE)</f>
        <v>  0.5537 </v>
      </c>
      <c r="AQ192" s="8" t="str">
        <f>vlookup(Q192,RPI!$C$6:$T$4758,14,FALSE)</f>
        <v>  0.5348 </v>
      </c>
      <c r="AR192" s="6" t="str">
        <f>vlookup(R192,RPI!$C$6:$T$4758,15,FALSE)</f>
        <v>0.825</v>
      </c>
      <c r="AS192" s="8" t="str">
        <f>vlookup(R192,RPI!$C$6:$T$4758,13,FALSE)</f>
        <v>  0.5733 </v>
      </c>
      <c r="AT192" s="8" t="str">
        <f>vlookup(R192,RPI!$C$6:$T$4758,14,FALSE)</f>
        <v>  0.5347 </v>
      </c>
    </row>
    <row r="193" ht="12.75" customHeight="1">
      <c r="A193" s="4">
        <v>2003.0</v>
      </c>
      <c r="B193" s="4">
        <v>4963.0</v>
      </c>
      <c r="C193" s="5">
        <v>37707.0</v>
      </c>
      <c r="D193" s="4">
        <v>253.0</v>
      </c>
      <c r="E193" s="4" t="s">
        <v>290</v>
      </c>
      <c r="F193" s="4">
        <v>79.0</v>
      </c>
      <c r="G193" s="4" t="s">
        <v>47</v>
      </c>
      <c r="H193" s="4">
        <v>280.0</v>
      </c>
      <c r="I193" s="4" t="s">
        <v>296</v>
      </c>
      <c r="J193" s="4">
        <v>71.0</v>
      </c>
      <c r="K193" s="4" t="s">
        <v>49</v>
      </c>
      <c r="L193" s="4" t="s">
        <v>50</v>
      </c>
      <c r="M193" s="4">
        <v>1.0</v>
      </c>
      <c r="N193" s="4">
        <v>0.0</v>
      </c>
      <c r="O193" s="4">
        <v>0.0</v>
      </c>
      <c r="P193" s="4">
        <v>0.0</v>
      </c>
      <c r="Q193" t="str">
        <f t="shared" si="1"/>
        <v>St. John's2003</v>
      </c>
      <c r="R193" t="s">
        <v>380</v>
      </c>
      <c r="S193" t="str">
        <f>vlookup(Q193,RPI!$C$6:$T$4758,16,FALSE)</f>
        <v>0.5327433436</v>
      </c>
      <c r="T193" s="6" t="str">
        <f>VLOOKUP(Q193,RPI!$C$6:$T$4758, 17, FALSE)</f>
        <v>0.5448002522</v>
      </c>
      <c r="U193" s="6" t="str">
        <f>VLOOKUP(Q193,RPI!$C$6:$T$4758, 18, FALSE)</f>
        <v>0.5327433436</v>
      </c>
      <c r="V193">
        <v>0.4677387829708016</v>
      </c>
      <c r="W193">
        <v>0.4709940011156287</v>
      </c>
      <c r="X193">
        <v>0.47261316239008855</v>
      </c>
      <c r="Y193">
        <v>0.47422673070677823</v>
      </c>
      <c r="Z193" s="6" t="str">
        <f>vlookup(R193,RPI!$C$6:$T$4758,16,FALSE)</f>
        <v>0.5367751122</v>
      </c>
      <c r="AA193">
        <v>0.4615699353844228</v>
      </c>
      <c r="AB193">
        <v>0.46343642638134863</v>
      </c>
      <c r="AC193">
        <v>0.465223492229469</v>
      </c>
      <c r="AD193">
        <v>0.46693609700058447</v>
      </c>
      <c r="AE193">
        <v>0.4685787995361441</v>
      </c>
      <c r="AF193">
        <v>0.4701557939702814</v>
      </c>
      <c r="AG193" t="str">
        <f t="shared" si="2"/>
        <v>0</v>
      </c>
      <c r="AH193" s="3" t="str">
        <f t="shared" si="3"/>
        <v>0</v>
      </c>
      <c r="AI193" t="str">
        <f t="shared" si="4"/>
        <v>-0.004031768525</v>
      </c>
      <c r="AJ193" t="str">
        <f t="shared" si="5"/>
        <v>8</v>
      </c>
      <c r="AK193" s="6" t="str">
        <f t="shared" si="6"/>
        <v>0.1147045412</v>
      </c>
      <c r="AL193" t="str">
        <f t="shared" si="7"/>
        <v>-0.007023975612</v>
      </c>
      <c r="AM193" t="str">
        <f t="shared" si="8"/>
        <v>1.112676056</v>
      </c>
      <c r="AN193" t="str">
        <f t="shared" si="9"/>
        <v>0.9924889056</v>
      </c>
      <c r="AO193" s="6" t="str">
        <f>vlookup(Q193,RPI!$C$6:$T$4758,15,FALSE)</f>
        <v>0.5034965035</v>
      </c>
      <c r="AP193" s="8" t="str">
        <f>vlookup(Q193,RPI!$C$6:$T$4758,13,FALSE)</f>
        <v>  0.5416 </v>
      </c>
      <c r="AQ193" s="8" t="str">
        <f>vlookup(Q193,RPI!$C$6:$T$4758,14,FALSE)</f>
        <v>  0.5443 </v>
      </c>
      <c r="AR193" s="6" t="str">
        <f>vlookup(R193,RPI!$C$6:$T$4758,15,FALSE)</f>
        <v>0.59375</v>
      </c>
      <c r="AS193" s="8" t="str">
        <f>vlookup(R193,RPI!$C$6:$T$4758,13,FALSE)</f>
        <v>  0.5161 </v>
      </c>
      <c r="AT193" s="8" t="str">
        <f>vlookup(R193,RPI!$C$6:$T$4758,14,FALSE)</f>
        <v>  0.5211 </v>
      </c>
    </row>
    <row r="194" ht="12.75" customHeight="1">
      <c r="A194" s="4">
        <v>2003.0</v>
      </c>
      <c r="B194" s="4">
        <v>4964.0</v>
      </c>
      <c r="C194" s="5">
        <v>37707.0</v>
      </c>
      <c r="D194" s="4">
        <v>264.0</v>
      </c>
      <c r="E194" s="4" t="s">
        <v>79</v>
      </c>
      <c r="F194" s="4">
        <v>58.0</v>
      </c>
      <c r="G194" s="4" t="s">
        <v>47</v>
      </c>
      <c r="H194" s="4">
        <v>161.0</v>
      </c>
      <c r="I194" s="4" t="s">
        <v>88</v>
      </c>
      <c r="J194" s="4">
        <v>63.0</v>
      </c>
      <c r="K194" s="4" t="s">
        <v>49</v>
      </c>
      <c r="L194" s="4" t="s">
        <v>50</v>
      </c>
      <c r="M194" s="4">
        <v>1.0</v>
      </c>
      <c r="N194" s="4">
        <v>0.0</v>
      </c>
      <c r="O194" s="4">
        <v>0.0</v>
      </c>
      <c r="P194" s="4">
        <v>0.0</v>
      </c>
      <c r="Q194" t="str">
        <f t="shared" si="1"/>
        <v>Temple2003</v>
      </c>
      <c r="R194" t="s">
        <v>293</v>
      </c>
      <c r="S194" t="str">
        <f>vlookup(Q194,RPI!$C$6:$T$4758,16,FALSE)</f>
        <v>0.5468488986</v>
      </c>
      <c r="T194" s="6" t="str">
        <f>VLOOKUP(Q194,RPI!$C$6:$T$4758, 17, FALSE)</f>
        <v>0.5411670804</v>
      </c>
      <c r="U194" s="6" t="str">
        <f>VLOOKUP(Q194,RPI!$C$6:$T$4758, 18, FALSE)</f>
        <v>0.5468488986</v>
      </c>
      <c r="V194">
        <v>0.48045279468808855</v>
      </c>
      <c r="W194">
        <v>0.48108420747419745</v>
      </c>
      <c r="X194">
        <v>0.4813844717067221</v>
      </c>
      <c r="Y194">
        <v>0.4816751017927486</v>
      </c>
      <c r="Z194" s="6" t="str">
        <f>vlookup(R194,RPI!$C$6:$T$4758,16,FALSE)</f>
        <v>0.5383495222</v>
      </c>
      <c r="AA194">
        <v>0.46003749133438193</v>
      </c>
      <c r="AB194">
        <v>0.4643653367812208</v>
      </c>
      <c r="AC194">
        <v>0.46839829897116086</v>
      </c>
      <c r="AD194">
        <v>0.47216552334238393</v>
      </c>
      <c r="AE194">
        <v>0.4756924369657241</v>
      </c>
      <c r="AF194">
        <v>0.4790013232014396</v>
      </c>
      <c r="AG194" t="str">
        <f t="shared" si="2"/>
        <v>0</v>
      </c>
      <c r="AH194" s="3" t="str">
        <f t="shared" si="3"/>
        <v>0</v>
      </c>
      <c r="AI194" t="str">
        <f t="shared" si="4"/>
        <v>0.008499376412</v>
      </c>
      <c r="AJ194" t="str">
        <f t="shared" si="5"/>
        <v>-5</v>
      </c>
      <c r="AK194" s="6" t="str">
        <f t="shared" si="6"/>
        <v>-0.07169033827</v>
      </c>
      <c r="AL194" t="str">
        <f t="shared" si="7"/>
        <v>0.01480725202</v>
      </c>
      <c r="AM194" t="str">
        <f t="shared" si="8"/>
        <v>0.9206349206</v>
      </c>
      <c r="AN194" t="str">
        <f t="shared" si="9"/>
        <v>1.015787841</v>
      </c>
      <c r="AO194" s="6" t="str">
        <f>vlookup(Q194,RPI!$C$6:$T$4758,15,FALSE)</f>
        <v>0.5227272727</v>
      </c>
      <c r="AP194" s="8" t="str">
        <f>vlookup(Q194,RPI!$C$6:$T$4758,13,FALSE)</f>
        <v>  0.5610 </v>
      </c>
      <c r="AQ194" s="8" t="str">
        <f>vlookup(Q194,RPI!$C$6:$T$4758,14,FALSE)</f>
        <v>  0.5427 </v>
      </c>
      <c r="AR194" s="6" t="str">
        <f>vlookup(R194,RPI!$C$6:$T$4758,15,FALSE)</f>
        <v>0.5283018868</v>
      </c>
      <c r="AS194" s="8" t="str">
        <f>vlookup(R194,RPI!$C$6:$T$4758,13,FALSE)</f>
        <v>  0.5463 </v>
      </c>
      <c r="AT194" s="8" t="str">
        <f>vlookup(R194,RPI!$C$6:$T$4758,14,FALSE)</f>
        <v>  0.5324 </v>
      </c>
    </row>
    <row r="195" ht="12.75" customHeight="1">
      <c r="A195" s="4">
        <v>2003.0</v>
      </c>
      <c r="B195" s="4">
        <v>4965.0</v>
      </c>
      <c r="C195" s="5">
        <v>37708.0</v>
      </c>
      <c r="D195" s="4">
        <v>151.0</v>
      </c>
      <c r="E195" s="4" t="s">
        <v>197</v>
      </c>
      <c r="F195" s="4">
        <v>58.0</v>
      </c>
      <c r="G195" s="4" t="s">
        <v>47</v>
      </c>
      <c r="H195" s="4">
        <v>160.0</v>
      </c>
      <c r="I195" s="4" t="s">
        <v>204</v>
      </c>
      <c r="J195" s="4">
        <v>60.0</v>
      </c>
      <c r="K195" s="4" t="s">
        <v>108</v>
      </c>
      <c r="L195" s="4" t="s">
        <v>386</v>
      </c>
      <c r="M195" s="4">
        <v>1.0</v>
      </c>
      <c r="N195" s="4">
        <v>1.0</v>
      </c>
      <c r="O195" s="4">
        <v>0.0</v>
      </c>
      <c r="P195" s="4">
        <v>0.0</v>
      </c>
      <c r="Q195" t="str">
        <f t="shared" si="1"/>
        <v>Maryland2003</v>
      </c>
      <c r="R195" t="s">
        <v>371</v>
      </c>
      <c r="S195" t="str">
        <f>vlookup(Q195,RPI!$C$6:$T$4758,16,FALSE)</f>
        <v>0.5742924501</v>
      </c>
      <c r="T195" s="6" t="str">
        <f>VLOOKUP(Q195,RPI!$C$6:$T$4758, 17, FALSE)</f>
        <v>0.5822973762</v>
      </c>
      <c r="U195" s="6" t="str">
        <f>VLOOKUP(Q195,RPI!$C$6:$T$4758, 18, FALSE)</f>
        <v>0.5742924501</v>
      </c>
      <c r="V195">
        <v>0.48874147560285486</v>
      </c>
      <c r="W195">
        <v>0.4952991471802893</v>
      </c>
      <c r="X195">
        <v>0.49834000295208347</v>
      </c>
      <c r="Y195">
        <v>0.5012371962464701</v>
      </c>
      <c r="Z195" s="6" t="str">
        <f>vlookup(R195,RPI!$C$6:$T$4758,16,FALSE)</f>
        <v>0.5794444106</v>
      </c>
      <c r="AA195">
        <v>0.5030320394284946</v>
      </c>
      <c r="AB195">
        <v>0.5064444105625152</v>
      </c>
      <c r="AC195">
        <v>0.509658002795525</v>
      </c>
      <c r="AD195">
        <v>0.5126896935813832</v>
      </c>
      <c r="AE195">
        <v>0.5155545023056345</v>
      </c>
      <c r="AF195">
        <v>0.5182658391339439</v>
      </c>
      <c r="AG195" t="str">
        <f t="shared" si="2"/>
        <v>1</v>
      </c>
      <c r="AH195" s="3" t="str">
        <f t="shared" si="3"/>
        <v>1</v>
      </c>
      <c r="AI195" t="str">
        <f t="shared" si="4"/>
        <v>-0.005151960447</v>
      </c>
      <c r="AJ195" t="str">
        <f t="shared" si="5"/>
        <v>-2</v>
      </c>
      <c r="AK195" s="6" t="str">
        <f t="shared" si="6"/>
        <v>-0.02867613531</v>
      </c>
      <c r="AL195" t="str">
        <f t="shared" si="7"/>
        <v>-0.008975526326</v>
      </c>
      <c r="AM195" t="str">
        <f t="shared" si="8"/>
        <v>0.9666666667</v>
      </c>
      <c r="AN195" t="str">
        <f t="shared" si="9"/>
        <v>0.9911087926</v>
      </c>
      <c r="AO195" s="6" t="str">
        <f>vlookup(Q195,RPI!$C$6:$T$4758,15,FALSE)</f>
        <v>0.6465517241</v>
      </c>
      <c r="AP195" s="8" t="str">
        <f>vlookup(Q195,RPI!$C$6:$T$4758,13,FALSE)</f>
        <v>  0.5569 </v>
      </c>
      <c r="AQ195" s="8" t="str">
        <f>vlookup(Q195,RPI!$C$6:$T$4758,14,FALSE)</f>
        <v>  0.5368 </v>
      </c>
      <c r="AR195" s="6" t="str">
        <f>vlookup(R195,RPI!$C$6:$T$4758,15,FALSE)</f>
        <v>0.584</v>
      </c>
      <c r="AS195" s="8" t="str">
        <f>vlookup(R195,RPI!$C$6:$T$4758,13,FALSE)</f>
        <v>  0.5950 </v>
      </c>
      <c r="AT195" s="8" t="str">
        <f>vlookup(R195,RPI!$C$6:$T$4758,14,FALSE)</f>
        <v>  0.5438 </v>
      </c>
    </row>
    <row r="196" ht="12.75" customHeight="1">
      <c r="A196" s="4">
        <v>2003.0</v>
      </c>
      <c r="B196" s="4">
        <v>4966.0</v>
      </c>
      <c r="C196" s="5">
        <v>37708.0</v>
      </c>
      <c r="D196" s="4">
        <v>201.0</v>
      </c>
      <c r="E196" s="4" t="s">
        <v>206</v>
      </c>
      <c r="F196" s="4">
        <v>65.0</v>
      </c>
      <c r="G196" s="4" t="s">
        <v>47</v>
      </c>
      <c r="H196" s="4">
        <v>33.0</v>
      </c>
      <c r="I196" s="4" t="s">
        <v>118</v>
      </c>
      <c r="J196" s="4">
        <v>54.0</v>
      </c>
      <c r="K196" s="4" t="s">
        <v>108</v>
      </c>
      <c r="L196" s="4" t="s">
        <v>387</v>
      </c>
      <c r="M196" s="4">
        <v>1.0</v>
      </c>
      <c r="N196" s="4">
        <v>1.0</v>
      </c>
      <c r="O196" s="4">
        <v>0.0</v>
      </c>
      <c r="P196" s="4">
        <v>0.0</v>
      </c>
      <c r="Q196" t="str">
        <f t="shared" si="1"/>
        <v>Oklahoma2003</v>
      </c>
      <c r="R196" t="s">
        <v>350</v>
      </c>
      <c r="S196" t="str">
        <f>vlookup(Q196,RPI!$C$6:$T$4758,16,FALSE)</f>
        <v>0.6431748687</v>
      </c>
      <c r="T196" s="6" t="str">
        <f>VLOOKUP(Q196,RPI!$C$6:$T$4758, 17, FALSE)</f>
        <v>0.6447621703</v>
      </c>
      <c r="U196" s="6" t="str">
        <f>VLOOKUP(Q196,RPI!$C$6:$T$4758, 18, FALSE)</f>
        <v>0.6431748687</v>
      </c>
      <c r="V196">
        <v>0.5437205036481221</v>
      </c>
      <c r="W196">
        <v>0.5489288369814554</v>
      </c>
      <c r="X196">
        <v>0.5513513176016105</v>
      </c>
      <c r="Y196">
        <v>0.553663685466304</v>
      </c>
      <c r="Z196" s="6" t="str">
        <f>vlookup(R196,RPI!$C$6:$T$4758,16,FALSE)</f>
        <v>0.6022139159</v>
      </c>
      <c r="AA196">
        <v>0.4933901738661986</v>
      </c>
      <c r="AB196">
        <v>0.49257670501565753</v>
      </c>
      <c r="AC196">
        <v>0.4917815850865572</v>
      </c>
      <c r="AD196">
        <v>0.49100420017446283</v>
      </c>
      <c r="AE196">
        <v>0.4902439634589588</v>
      </c>
      <c r="AF196">
        <v>0.48950031372633845</v>
      </c>
      <c r="AG196" t="str">
        <f t="shared" si="2"/>
        <v>1</v>
      </c>
      <c r="AH196" s="3" t="str">
        <f t="shared" si="3"/>
        <v>1</v>
      </c>
      <c r="AI196" t="str">
        <f t="shared" si="4"/>
        <v>0.04096095281</v>
      </c>
      <c r="AJ196" t="str">
        <f t="shared" si="5"/>
        <v>11</v>
      </c>
      <c r="AK196" s="6" t="str">
        <f t="shared" si="6"/>
        <v>0.1577187442</v>
      </c>
      <c r="AL196" t="str">
        <f t="shared" si="7"/>
        <v>0.07136042952</v>
      </c>
      <c r="AM196" t="str">
        <f t="shared" si="8"/>
        <v>1.203703704</v>
      </c>
      <c r="AN196" t="str">
        <f t="shared" si="9"/>
        <v>1.06801728</v>
      </c>
      <c r="AO196" s="6" t="str">
        <f>vlookup(Q196,RPI!$C$6:$T$4758,15,FALSE)</f>
        <v>0.7936507937</v>
      </c>
      <c r="AP196" s="8" t="str">
        <f>vlookup(Q196,RPI!$C$6:$T$4758,13,FALSE)</f>
        <v>  0.6170 </v>
      </c>
      <c r="AQ196" s="8" t="str">
        <f>vlookup(Q196,RPI!$C$6:$T$4758,14,FALSE)</f>
        <v>  0.5450 </v>
      </c>
      <c r="AR196" s="6" t="str">
        <f>vlookup(R196,RPI!$C$6:$T$4758,15,FALSE)</f>
        <v>0.8872180451</v>
      </c>
      <c r="AS196" s="8" t="str">
        <f>vlookup(R196,RPI!$C$6:$T$4758,13,FALSE)</f>
        <v>  0.5048 </v>
      </c>
      <c r="AT196" s="8" t="str">
        <f>vlookup(R196,RPI!$C$6:$T$4758,14,FALSE)</f>
        <v>  0.5120 </v>
      </c>
    </row>
    <row r="197" ht="12.75" customHeight="1">
      <c r="A197" s="4">
        <v>2003.0</v>
      </c>
      <c r="B197" s="4">
        <v>4967.0</v>
      </c>
      <c r="C197" s="5">
        <v>37708.0</v>
      </c>
      <c r="D197" s="4">
        <v>261.0</v>
      </c>
      <c r="E197" s="4" t="s">
        <v>94</v>
      </c>
      <c r="F197" s="4">
        <v>79.0</v>
      </c>
      <c r="G197" s="4" t="s">
        <v>47</v>
      </c>
      <c r="H197" s="4">
        <v>17.0</v>
      </c>
      <c r="I197" s="4" t="s">
        <v>355</v>
      </c>
      <c r="J197" s="4">
        <v>78.0</v>
      </c>
      <c r="K197" s="4" t="s">
        <v>108</v>
      </c>
      <c r="L197" s="4" t="s">
        <v>387</v>
      </c>
      <c r="M197" s="4">
        <v>1.0</v>
      </c>
      <c r="N197" s="4">
        <v>1.0</v>
      </c>
      <c r="O197" s="4">
        <v>0.0</v>
      </c>
      <c r="P197" s="4">
        <v>0.0</v>
      </c>
      <c r="Q197" t="str">
        <f t="shared" si="1"/>
        <v>Syracuse2003</v>
      </c>
      <c r="R197" t="s">
        <v>356</v>
      </c>
      <c r="S197" t="str">
        <f>vlookup(Q197,RPI!$C$6:$T$4758,16,FALSE)</f>
        <v>0.6293033784</v>
      </c>
      <c r="T197" s="6" t="str">
        <f>VLOOKUP(Q197,RPI!$C$6:$T$4758, 17, FALSE)</f>
        <v>0.6267982207</v>
      </c>
      <c r="U197" s="6" t="str">
        <f>VLOOKUP(Q197,RPI!$C$6:$T$4758, 18, FALSE)</f>
        <v>0.6293033784</v>
      </c>
      <c r="V197">
        <v>0.5162558356920879</v>
      </c>
      <c r="W197">
        <v>0.5217717477655786</v>
      </c>
      <c r="X197">
        <v>0.5243077992936204</v>
      </c>
      <c r="Y197">
        <v>0.5267113705179585</v>
      </c>
      <c r="Z197" s="6" t="str">
        <f>vlookup(R197,RPI!$C$6:$T$4758,16,FALSE)</f>
        <v>0.5712460876</v>
      </c>
      <c r="AA197">
        <v>0.49546878325818766</v>
      </c>
      <c r="AB197">
        <v>0.49887238448787585</v>
      </c>
      <c r="AC197">
        <v>0.5021311516226836</v>
      </c>
      <c r="AD197">
        <v>0.5052541367935413</v>
      </c>
      <c r="AE197">
        <v>0.5082496531819147</v>
      </c>
      <c r="AF197">
        <v>0.5111253489147534</v>
      </c>
      <c r="AG197" t="str">
        <f t="shared" si="2"/>
        <v>1</v>
      </c>
      <c r="AH197" s="3" t="str">
        <f t="shared" si="3"/>
        <v>1</v>
      </c>
      <c r="AI197" t="str">
        <f t="shared" si="4"/>
        <v>0.05805729088</v>
      </c>
      <c r="AJ197" t="str">
        <f t="shared" si="5"/>
        <v>1</v>
      </c>
      <c r="AK197" s="6" t="str">
        <f t="shared" si="6"/>
        <v>0.01433806765</v>
      </c>
      <c r="AL197" t="str">
        <f t="shared" si="7"/>
        <v>0.1011449424</v>
      </c>
      <c r="AM197" t="str">
        <f t="shared" si="8"/>
        <v>1.012820513</v>
      </c>
      <c r="AN197" t="str">
        <f t="shared" si="9"/>
        <v>1.101632715</v>
      </c>
      <c r="AO197" s="6" t="str">
        <f>vlookup(Q197,RPI!$C$6:$T$4758,15,FALSE)</f>
        <v>0.8376068376</v>
      </c>
      <c r="AP197" s="8" t="str">
        <f>vlookup(Q197,RPI!$C$6:$T$4758,13,FALSE)</f>
        <v>  0.5746 </v>
      </c>
      <c r="AQ197" s="8" t="str">
        <f>vlookup(Q197,RPI!$C$6:$T$4758,14,FALSE)</f>
        <v>  0.5305 </v>
      </c>
      <c r="AR197" s="6" t="str">
        <f>vlookup(R197,RPI!$C$6:$T$4758,15,FALSE)</f>
        <v>0.5859375</v>
      </c>
      <c r="AS197" s="8" t="str">
        <f>vlookup(R197,RPI!$C$6:$T$4758,13,FALSE)</f>
        <v>  0.5820 </v>
      </c>
      <c r="AT197" s="8" t="str">
        <f>vlookup(R197,RPI!$C$6:$T$4758,14,FALSE)</f>
        <v>  0.5351 </v>
      </c>
    </row>
    <row r="198" ht="12.75" customHeight="1">
      <c r="A198" s="4">
        <v>2003.0</v>
      </c>
      <c r="B198" s="4">
        <v>4968.0</v>
      </c>
      <c r="C198" s="5">
        <v>37708.0</v>
      </c>
      <c r="D198" s="4">
        <v>268.0</v>
      </c>
      <c r="E198" s="4" t="s">
        <v>213</v>
      </c>
      <c r="F198" s="4">
        <v>82.0</v>
      </c>
      <c r="G198" s="4" t="s">
        <v>47</v>
      </c>
      <c r="H198" s="4">
        <v>56.0</v>
      </c>
      <c r="I198" s="4" t="s">
        <v>181</v>
      </c>
      <c r="J198" s="4">
        <v>78.0</v>
      </c>
      <c r="K198" s="4" t="s">
        <v>108</v>
      </c>
      <c r="L198" s="4" t="s">
        <v>386</v>
      </c>
      <c r="M198" s="4">
        <v>1.0</v>
      </c>
      <c r="N198" s="4">
        <v>1.0</v>
      </c>
      <c r="O198" s="4">
        <v>0.0</v>
      </c>
      <c r="P198" s="4">
        <v>0.0</v>
      </c>
      <c r="Q198" t="str">
        <f t="shared" si="1"/>
        <v>Texas2003</v>
      </c>
      <c r="R198" t="s">
        <v>370</v>
      </c>
      <c r="S198" t="str">
        <f>vlookup(Q198,RPI!$C$6:$T$4758,16,FALSE)</f>
        <v>0.6475609489</v>
      </c>
      <c r="T198" s="6" t="str">
        <f>VLOOKUP(Q198,RPI!$C$6:$T$4758, 17, FALSE)</f>
        <v>0.6422351343</v>
      </c>
      <c r="U198" s="6" t="str">
        <f>VLOOKUP(Q198,RPI!$C$6:$T$4758, 18, FALSE)</f>
        <v>0.6475609489</v>
      </c>
      <c r="V198">
        <v>0.5441211696421162</v>
      </c>
      <c r="W198">
        <v>0.5482481764886535</v>
      </c>
      <c r="X198">
        <v>0.5501454058757498</v>
      </c>
      <c r="Y198">
        <v>0.5519433838260965</v>
      </c>
      <c r="Z198" s="6" t="str">
        <f>vlookup(R198,RPI!$C$6:$T$4758,16,FALSE)</f>
        <v>0.5926498208</v>
      </c>
      <c r="AA198">
        <v>0.49892976334189426</v>
      </c>
      <c r="AB198">
        <v>0.5012234290018965</v>
      </c>
      <c r="AC198">
        <v>0.503404787115458</v>
      </c>
      <c r="AD198">
        <v>0.5054818891427096</v>
      </c>
      <c r="AE198">
        <v>0.507462034881436</v>
      </c>
      <c r="AF198">
        <v>0.5093518581829573</v>
      </c>
      <c r="AG198" t="str">
        <f t="shared" si="2"/>
        <v>1</v>
      </c>
      <c r="AH198" s="3" t="str">
        <f t="shared" si="3"/>
        <v>1</v>
      </c>
      <c r="AI198" t="str">
        <f t="shared" si="4"/>
        <v>0.05491112803</v>
      </c>
      <c r="AJ198" t="str">
        <f t="shared" si="5"/>
        <v>4</v>
      </c>
      <c r="AK198" s="6" t="str">
        <f t="shared" si="6"/>
        <v>0.05735227062</v>
      </c>
      <c r="AL198" t="str">
        <f t="shared" si="7"/>
        <v>0.09566383134</v>
      </c>
      <c r="AM198" t="str">
        <f t="shared" si="8"/>
        <v>1.051282051</v>
      </c>
      <c r="AN198" t="str">
        <f t="shared" si="9"/>
        <v>1.092653581</v>
      </c>
      <c r="AO198" s="6" t="str">
        <f>vlookup(Q198,RPI!$C$6:$T$4758,15,FALSE)</f>
        <v>0.8070175439</v>
      </c>
      <c r="AP198" s="8" t="str">
        <f>vlookup(Q198,RPI!$C$6:$T$4758,13,FALSE)</f>
        <v>  0.6154 </v>
      </c>
      <c r="AQ198" s="8" t="str">
        <f>vlookup(Q198,RPI!$C$6:$T$4758,14,FALSE)</f>
        <v>  0.5524 </v>
      </c>
      <c r="AR198" s="6" t="str">
        <f>vlookup(R198,RPI!$C$6:$T$4758,15,FALSE)</f>
        <v>0.7016129032</v>
      </c>
      <c r="AS198" s="8" t="str">
        <f>vlookup(R198,RPI!$C$6:$T$4758,13,FALSE)</f>
        <v>  0.5638 </v>
      </c>
      <c r="AT198" s="8" t="str">
        <f>vlookup(R198,RPI!$C$6:$T$4758,14,FALSE)</f>
        <v>  0.5413 </v>
      </c>
    </row>
    <row r="199" ht="12.75" customHeight="1">
      <c r="A199" s="4">
        <v>2003.0</v>
      </c>
      <c r="B199" s="4">
        <v>4969.0</v>
      </c>
      <c r="C199" s="5">
        <v>37709.0</v>
      </c>
      <c r="D199" s="4">
        <v>10.0</v>
      </c>
      <c r="E199" s="4" t="s">
        <v>111</v>
      </c>
      <c r="F199" s="4">
        <v>75.0</v>
      </c>
      <c r="G199" s="4" t="s">
        <v>47</v>
      </c>
      <c r="H199" s="4">
        <v>128.0</v>
      </c>
      <c r="I199" s="4" t="s">
        <v>131</v>
      </c>
      <c r="J199" s="4">
        <v>78.0</v>
      </c>
      <c r="K199" s="4" t="s">
        <v>108</v>
      </c>
      <c r="L199" s="4" t="s">
        <v>381</v>
      </c>
      <c r="M199" s="4">
        <v>1.0</v>
      </c>
      <c r="N199" s="4">
        <v>1.0</v>
      </c>
      <c r="O199" s="4">
        <v>0.0</v>
      </c>
      <c r="P199" s="4">
        <v>0.0</v>
      </c>
      <c r="Q199" t="str">
        <f t="shared" si="1"/>
        <v>Arizona2003</v>
      </c>
      <c r="R199" t="s">
        <v>388</v>
      </c>
      <c r="S199" t="str">
        <f>vlookup(Q199,RPI!$C$6:$T$4758,16,FALSE)</f>
        <v>0.6454842453</v>
      </c>
      <c r="T199" s="6" t="str">
        <f>VLOOKUP(Q199,RPI!$C$6:$T$4758, 17, FALSE)</f>
        <v>0.6466836057</v>
      </c>
      <c r="U199" s="6" t="str">
        <f>VLOOKUP(Q199,RPI!$C$6:$T$4758, 18, FALSE)</f>
        <v>0.6454842453</v>
      </c>
      <c r="V199">
        <v>0.5332824040517629</v>
      </c>
      <c r="W199">
        <v>0.5348371572778758</v>
      </c>
      <c r="X199">
        <v>0.5356016728807897</v>
      </c>
      <c r="Y199">
        <v>0.5363578025721545</v>
      </c>
      <c r="Z199" s="6" t="str">
        <f>vlookup(R199,RPI!$C$6:$T$4758,16,FALSE)</f>
        <v>0.6314177943</v>
      </c>
      <c r="AA199">
        <v>0.543089659978645</v>
      </c>
      <c r="AB199">
        <v>0.544669200402807</v>
      </c>
      <c r="AC199">
        <v>0.5462052957072474</v>
      </c>
      <c r="AD199">
        <v>0.5476997140073037</v>
      </c>
      <c r="AE199">
        <v>0.549154128758219</v>
      </c>
      <c r="AF199">
        <v>0.5505701250062799</v>
      </c>
      <c r="AG199" t="str">
        <f t="shared" si="2"/>
        <v>0</v>
      </c>
      <c r="AH199" s="3" t="str">
        <f t="shared" si="3"/>
        <v>0</v>
      </c>
      <c r="AI199" t="str">
        <f t="shared" si="4"/>
        <v>0.01406645105</v>
      </c>
      <c r="AJ199" t="str">
        <f t="shared" si="5"/>
        <v>-3</v>
      </c>
      <c r="AK199" s="6" t="str">
        <f t="shared" si="6"/>
        <v>-0.04301420296</v>
      </c>
      <c r="AL199" t="str">
        <f t="shared" si="7"/>
        <v>0.02450597263</v>
      </c>
      <c r="AM199" t="str">
        <f t="shared" si="8"/>
        <v>0.9615384615</v>
      </c>
      <c r="AN199" t="str">
        <f t="shared" si="9"/>
        <v>1.022277565</v>
      </c>
      <c r="AO199" s="6" t="str">
        <f>vlookup(Q199,RPI!$C$6:$T$4758,15,FALSE)</f>
        <v>0.8880597015</v>
      </c>
      <c r="AP199" s="8" t="str">
        <f>vlookup(Q199,RPI!$C$6:$T$4758,13,FALSE)</f>
        <v>  0.5769 </v>
      </c>
      <c r="AQ199" s="8" t="str">
        <f>vlookup(Q199,RPI!$C$6:$T$4758,14,FALSE)</f>
        <v>  0.5400 </v>
      </c>
      <c r="AR199" s="6" t="str">
        <f>vlookup(R199,RPI!$C$6:$T$4758,15,FALSE)</f>
        <v>0.7573529412</v>
      </c>
      <c r="AS199" s="8" t="str">
        <f>vlookup(R199,RPI!$C$6:$T$4758,13,FALSE)</f>
        <v>  0.6082 </v>
      </c>
      <c r="AT199" s="8" t="str">
        <f>vlookup(R199,RPI!$C$6:$T$4758,14,FALSE)</f>
        <v>  0.5519 </v>
      </c>
    </row>
    <row r="200" ht="12.75" customHeight="1">
      <c r="A200" s="4">
        <v>2003.0</v>
      </c>
      <c r="B200" s="4">
        <v>4970.0</v>
      </c>
      <c r="C200" s="5">
        <v>37709.0</v>
      </c>
      <c r="D200" s="4">
        <v>131.0</v>
      </c>
      <c r="E200" s="4" t="s">
        <v>135</v>
      </c>
      <c r="F200" s="4">
        <v>69.0</v>
      </c>
      <c r="G200" s="4" t="s">
        <v>47</v>
      </c>
      <c r="H200" s="4">
        <v>149.0</v>
      </c>
      <c r="I200" s="4" t="s">
        <v>138</v>
      </c>
      <c r="J200" s="4">
        <v>83.0</v>
      </c>
      <c r="K200" s="4" t="s">
        <v>108</v>
      </c>
      <c r="L200" s="4" t="s">
        <v>383</v>
      </c>
      <c r="M200" s="4">
        <v>1.0</v>
      </c>
      <c r="N200" s="4">
        <v>1.0</v>
      </c>
      <c r="O200" s="4">
        <v>0.0</v>
      </c>
      <c r="P200" s="4">
        <v>0.0</v>
      </c>
      <c r="Q200" t="str">
        <f t="shared" si="1"/>
        <v>Kentucky2003</v>
      </c>
      <c r="R200" t="s">
        <v>385</v>
      </c>
      <c r="S200" t="str">
        <f>vlookup(Q200,RPI!$C$6:$T$4758,16,FALSE)</f>
        <v>0.6569781922</v>
      </c>
      <c r="T200" s="6" t="str">
        <f>VLOOKUP(Q200,RPI!$C$6:$T$4758, 17, FALSE)</f>
        <v>0.6575791538</v>
      </c>
      <c r="U200" s="6" t="str">
        <f>VLOOKUP(Q200,RPI!$C$6:$T$4758, 18, FALSE)</f>
        <v>0.6569781922</v>
      </c>
      <c r="V200">
        <v>0.558289381048896</v>
      </c>
      <c r="W200">
        <v>0.5591754985415118</v>
      </c>
      <c r="X200">
        <v>0.5596137760783271</v>
      </c>
      <c r="Y200">
        <v>0.560048911840685</v>
      </c>
      <c r="Z200" s="6" t="str">
        <f>vlookup(R200,RPI!$C$6:$T$4758,16,FALSE)</f>
        <v>0.6265732825</v>
      </c>
      <c r="AA200">
        <v>0.5172620579904439</v>
      </c>
      <c r="AB200">
        <v>0.5193232824802398</v>
      </c>
      <c r="AC200">
        <v>0.5213036746371026</v>
      </c>
      <c r="AD200">
        <v>0.5232078978648552</v>
      </c>
      <c r="AE200">
        <v>0.5250402636123154</v>
      </c>
      <c r="AF200">
        <v>0.5268047639617214</v>
      </c>
      <c r="AG200" t="str">
        <f t="shared" si="2"/>
        <v>0</v>
      </c>
      <c r="AH200" s="3" t="str">
        <f t="shared" si="3"/>
        <v>0</v>
      </c>
      <c r="AI200" t="str">
        <f t="shared" si="4"/>
        <v>0.03040490976</v>
      </c>
      <c r="AJ200" t="str">
        <f t="shared" si="5"/>
        <v>-14</v>
      </c>
      <c r="AK200" s="6" t="str">
        <f t="shared" si="6"/>
        <v>-0.2007329472</v>
      </c>
      <c r="AL200" t="str">
        <f t="shared" si="7"/>
        <v>0.05297014036</v>
      </c>
      <c r="AM200" t="str">
        <f t="shared" si="8"/>
        <v>0.8313253012</v>
      </c>
      <c r="AN200" t="str">
        <f t="shared" si="9"/>
        <v>1.048525704</v>
      </c>
      <c r="AO200" s="6" t="str">
        <f>vlookup(Q200,RPI!$C$6:$T$4758,15,FALSE)</f>
        <v>0.9038461538</v>
      </c>
      <c r="AP200" s="8" t="str">
        <f>vlookup(Q200,RPI!$C$6:$T$4758,13,FALSE)</f>
        <v>  0.5824 </v>
      </c>
      <c r="AQ200" s="8" t="str">
        <f>vlookup(Q200,RPI!$C$6:$T$4758,14,FALSE)</f>
        <v>  0.5592 </v>
      </c>
      <c r="AR200" s="6" t="str">
        <f>vlookup(R200,RPI!$C$6:$T$4758,15,FALSE)</f>
        <v>0.825</v>
      </c>
      <c r="AS200" s="8" t="str">
        <f>vlookup(R200,RPI!$C$6:$T$4758,13,FALSE)</f>
        <v>  0.5733 </v>
      </c>
      <c r="AT200" s="8" t="str">
        <f>vlookup(R200,RPI!$C$6:$T$4758,14,FALSE)</f>
        <v>  0.5347 </v>
      </c>
    </row>
    <row r="201" ht="12.75" customHeight="1">
      <c r="A201" s="4">
        <v>2003.0</v>
      </c>
      <c r="B201" s="4">
        <v>4971.0</v>
      </c>
      <c r="C201" s="5">
        <v>37710.0</v>
      </c>
      <c r="D201" s="4">
        <v>201.0</v>
      </c>
      <c r="E201" s="4" t="s">
        <v>206</v>
      </c>
      <c r="F201" s="4">
        <v>47.0</v>
      </c>
      <c r="G201" s="4" t="s">
        <v>47</v>
      </c>
      <c r="H201" s="4">
        <v>261.0</v>
      </c>
      <c r="I201" s="4" t="s">
        <v>94</v>
      </c>
      <c r="J201" s="4">
        <v>63.0</v>
      </c>
      <c r="K201" s="4" t="s">
        <v>108</v>
      </c>
      <c r="L201" s="4" t="s">
        <v>387</v>
      </c>
      <c r="M201" s="4">
        <v>1.0</v>
      </c>
      <c r="N201" s="4">
        <v>1.0</v>
      </c>
      <c r="O201" s="4">
        <v>0.0</v>
      </c>
      <c r="P201" s="4">
        <v>0.0</v>
      </c>
      <c r="Q201" t="str">
        <f t="shared" si="1"/>
        <v>Oklahoma2003</v>
      </c>
      <c r="R201" t="s">
        <v>373</v>
      </c>
      <c r="S201" t="str">
        <f>vlookup(Q201,RPI!$C$6:$T$4758,16,FALSE)</f>
        <v>0.6431748687</v>
      </c>
      <c r="T201" s="6" t="str">
        <f>VLOOKUP(Q201,RPI!$C$6:$T$4758, 17, FALSE)</f>
        <v>0.6447621703</v>
      </c>
      <c r="U201" s="6" t="str">
        <f>VLOOKUP(Q201,RPI!$C$6:$T$4758, 18, FALSE)</f>
        <v>0.6431748687</v>
      </c>
      <c r="V201">
        <v>0.5437205036481221</v>
      </c>
      <c r="W201">
        <v>0.5489288369814554</v>
      </c>
      <c r="X201">
        <v>0.5513513176016105</v>
      </c>
      <c r="Y201">
        <v>0.553663685466304</v>
      </c>
      <c r="Z201" s="6" t="str">
        <f>vlookup(R201,RPI!$C$6:$T$4758,16,FALSE)</f>
        <v>0.6293033784</v>
      </c>
      <c r="AA201">
        <v>0.5162558356920879</v>
      </c>
      <c r="AB201">
        <v>0.5190919524262309</v>
      </c>
      <c r="AC201">
        <v>0.5217717477655786</v>
      </c>
      <c r="AD201">
        <v>0.5243077992936204</v>
      </c>
      <c r="AE201">
        <v>0.5267113705179585</v>
      </c>
      <c r="AF201">
        <v>0.5289925781163303</v>
      </c>
      <c r="AG201" t="str">
        <f t="shared" si="2"/>
        <v>0</v>
      </c>
      <c r="AH201" s="3" t="str">
        <f t="shared" si="3"/>
        <v>0</v>
      </c>
      <c r="AI201" t="str">
        <f t="shared" si="4"/>
        <v>0.0138714903</v>
      </c>
      <c r="AJ201" t="str">
        <f t="shared" si="5"/>
        <v>-16</v>
      </c>
      <c r="AK201" s="6" t="str">
        <f t="shared" si="6"/>
        <v>-0.2294090825</v>
      </c>
      <c r="AL201" t="str">
        <f t="shared" si="7"/>
        <v>0.02416632031</v>
      </c>
      <c r="AM201" t="str">
        <f t="shared" si="8"/>
        <v>0.746031746</v>
      </c>
      <c r="AN201" t="str">
        <f t="shared" si="9"/>
        <v>1.022042612</v>
      </c>
      <c r="AO201" s="6" t="str">
        <f>vlookup(Q201,RPI!$C$6:$T$4758,15,FALSE)</f>
        <v>0.7936507937</v>
      </c>
      <c r="AP201" s="8" t="str">
        <f>vlookup(Q201,RPI!$C$6:$T$4758,13,FALSE)</f>
        <v>  0.6170 </v>
      </c>
      <c r="AQ201" s="8" t="str">
        <f>vlookup(Q201,RPI!$C$6:$T$4758,14,FALSE)</f>
        <v>  0.5450 </v>
      </c>
      <c r="AR201" s="6" t="str">
        <f>vlookup(R201,RPI!$C$6:$T$4758,15,FALSE)</f>
        <v>0.8376068376</v>
      </c>
      <c r="AS201" s="8" t="str">
        <f>vlookup(R201,RPI!$C$6:$T$4758,13,FALSE)</f>
        <v>  0.5746 </v>
      </c>
      <c r="AT201" s="8" t="str">
        <f>vlookup(R201,RPI!$C$6:$T$4758,14,FALSE)</f>
        <v>  0.5305 </v>
      </c>
    </row>
    <row r="202" ht="12.75" customHeight="1">
      <c r="A202" s="4">
        <v>2003.0</v>
      </c>
      <c r="B202" s="4">
        <v>4972.0</v>
      </c>
      <c r="C202" s="5">
        <v>37710.0</v>
      </c>
      <c r="D202" s="4">
        <v>268.0</v>
      </c>
      <c r="E202" s="4" t="s">
        <v>213</v>
      </c>
      <c r="F202" s="4">
        <v>85.0</v>
      </c>
      <c r="G202" s="4" t="s">
        <v>47</v>
      </c>
      <c r="H202" s="4">
        <v>160.0</v>
      </c>
      <c r="I202" s="4" t="s">
        <v>204</v>
      </c>
      <c r="J202" s="4">
        <v>76.0</v>
      </c>
      <c r="K202" s="4" t="s">
        <v>108</v>
      </c>
      <c r="L202" s="4" t="s">
        <v>386</v>
      </c>
      <c r="M202" s="4">
        <v>1.0</v>
      </c>
      <c r="N202" s="4">
        <v>1.0</v>
      </c>
      <c r="O202" s="4">
        <v>0.0</v>
      </c>
      <c r="P202" s="4">
        <v>0.0</v>
      </c>
      <c r="Q202" t="str">
        <f t="shared" si="1"/>
        <v>Texas2003</v>
      </c>
      <c r="R202" t="s">
        <v>371</v>
      </c>
      <c r="S202" t="str">
        <f>vlookup(Q202,RPI!$C$6:$T$4758,16,FALSE)</f>
        <v>0.6475609489</v>
      </c>
      <c r="T202" s="6" t="str">
        <f>VLOOKUP(Q202,RPI!$C$6:$T$4758, 17, FALSE)</f>
        <v>0.6422351343</v>
      </c>
      <c r="U202" s="6" t="str">
        <f>VLOOKUP(Q202,RPI!$C$6:$T$4758, 18, FALSE)</f>
        <v>0.6475609489</v>
      </c>
      <c r="V202">
        <v>0.5441211696421162</v>
      </c>
      <c r="W202">
        <v>0.5482481764886535</v>
      </c>
      <c r="X202">
        <v>0.5501454058757498</v>
      </c>
      <c r="Y202">
        <v>0.5519433838260965</v>
      </c>
      <c r="Z202" s="6" t="str">
        <f>vlookup(R202,RPI!$C$6:$T$4758,16,FALSE)</f>
        <v>0.5794444106</v>
      </c>
      <c r="AA202">
        <v>0.5030320394284946</v>
      </c>
      <c r="AB202">
        <v>0.5064444105625152</v>
      </c>
      <c r="AC202">
        <v>0.509658002795525</v>
      </c>
      <c r="AD202">
        <v>0.5126896935813832</v>
      </c>
      <c r="AE202">
        <v>0.5155545023056345</v>
      </c>
      <c r="AF202">
        <v>0.5182658391339439</v>
      </c>
      <c r="AG202" t="str">
        <f t="shared" si="2"/>
        <v>1</v>
      </c>
      <c r="AH202" s="3" t="str">
        <f t="shared" si="3"/>
        <v>1</v>
      </c>
      <c r="AI202" t="str">
        <f t="shared" si="4"/>
        <v>0.0681165383</v>
      </c>
      <c r="AJ202" t="str">
        <f t="shared" si="5"/>
        <v>9</v>
      </c>
      <c r="AK202" s="6" t="str">
        <f t="shared" si="6"/>
        <v>0.1290426089</v>
      </c>
      <c r="AL202" t="str">
        <f t="shared" si="7"/>
        <v>0.1186697354</v>
      </c>
      <c r="AM202" t="str">
        <f t="shared" si="8"/>
        <v>1.118421053</v>
      </c>
      <c r="AN202" t="str">
        <f t="shared" si="9"/>
        <v>1.117554915</v>
      </c>
      <c r="AO202" s="6" t="str">
        <f>vlookup(Q202,RPI!$C$6:$T$4758,15,FALSE)</f>
        <v>0.8070175439</v>
      </c>
      <c r="AP202" s="8" t="str">
        <f>vlookup(Q202,RPI!$C$6:$T$4758,13,FALSE)</f>
        <v>  0.6154 </v>
      </c>
      <c r="AQ202" s="8" t="str">
        <f>vlookup(Q202,RPI!$C$6:$T$4758,14,FALSE)</f>
        <v>  0.5524 </v>
      </c>
      <c r="AR202" s="6" t="str">
        <f>vlookup(R202,RPI!$C$6:$T$4758,15,FALSE)</f>
        <v>0.584</v>
      </c>
      <c r="AS202" s="8" t="str">
        <f>vlookup(R202,RPI!$C$6:$T$4758,13,FALSE)</f>
        <v>  0.5950 </v>
      </c>
      <c r="AT202" s="8" t="str">
        <f>vlookup(R202,RPI!$C$6:$T$4758,14,FALSE)</f>
        <v>  0.5438 </v>
      </c>
    </row>
    <row r="203" ht="12.75" customHeight="1">
      <c r="A203" s="4">
        <v>2003.0</v>
      </c>
      <c r="B203" s="4">
        <v>4973.0</v>
      </c>
      <c r="C203" s="5">
        <v>37712.0</v>
      </c>
      <c r="D203" s="4">
        <v>161.0</v>
      </c>
      <c r="E203" s="4" t="s">
        <v>88</v>
      </c>
      <c r="F203" s="4">
        <v>74.0</v>
      </c>
      <c r="G203" s="4" t="s">
        <v>47</v>
      </c>
      <c r="H203" s="4">
        <v>97.0</v>
      </c>
      <c r="I203" s="4" t="s">
        <v>271</v>
      </c>
      <c r="J203" s="4">
        <v>88.0</v>
      </c>
      <c r="K203" s="4" t="s">
        <v>108</v>
      </c>
      <c r="L203" s="4" t="s">
        <v>254</v>
      </c>
      <c r="M203" s="4">
        <v>1.0</v>
      </c>
      <c r="N203" s="4">
        <v>1.0</v>
      </c>
      <c r="O203" s="4">
        <v>0.0</v>
      </c>
      <c r="P203" s="4">
        <v>0.0</v>
      </c>
      <c r="Q203" t="str">
        <f t="shared" si="1"/>
        <v>Minnesota2003</v>
      </c>
      <c r="R203" t="s">
        <v>272</v>
      </c>
      <c r="S203" t="str">
        <f>vlookup(Q203,RPI!$C$6:$T$4758,16,FALSE)</f>
        <v>0.5383495222</v>
      </c>
      <c r="T203" s="6" t="str">
        <f>VLOOKUP(Q203,RPI!$C$6:$T$4758, 17, FALSE)</f>
        <v>0.5491311933</v>
      </c>
      <c r="U203" s="6" t="str">
        <f>VLOOKUP(Q203,RPI!$C$6:$T$4758, 18, FALSE)</f>
        <v>0.5383495222</v>
      </c>
      <c r="V203">
        <v>0.46003749133438193</v>
      </c>
      <c r="W203">
        <v>0.46839829897116086</v>
      </c>
      <c r="X203">
        <v>0.47216552334238393</v>
      </c>
      <c r="Y203">
        <v>0.4756924369657241</v>
      </c>
      <c r="Z203" s="6" t="str">
        <f>vlookup(R203,RPI!$C$6:$T$4758,16,FALSE)</f>
        <v>0.5164883393</v>
      </c>
      <c r="AA203">
        <v>0.45374466522226053</v>
      </c>
      <c r="AB203">
        <v>0.4566443168934975</v>
      </c>
      <c r="AC203">
        <v>0.459446044118051</v>
      </c>
      <c r="AD203">
        <v>0.4621547250510142</v>
      </c>
      <c r="AE203">
        <v>0.464774919129543</v>
      </c>
      <c r="AF203">
        <v>0.4673108926841191</v>
      </c>
      <c r="AG203" t="str">
        <f t="shared" si="2"/>
        <v>0</v>
      </c>
      <c r="AH203" s="3" t="str">
        <f t="shared" si="3"/>
        <v>0</v>
      </c>
      <c r="AI203" t="str">
        <f t="shared" si="4"/>
        <v>0.02186118292</v>
      </c>
      <c r="AJ203" t="str">
        <f t="shared" si="5"/>
        <v>-14</v>
      </c>
      <c r="AK203" s="6" t="str">
        <f t="shared" si="6"/>
        <v>-0.2007329472</v>
      </c>
      <c r="AL203" t="str">
        <f t="shared" si="7"/>
        <v>0.03808562291</v>
      </c>
      <c r="AM203" t="str">
        <f t="shared" si="8"/>
        <v>0.8409090909</v>
      </c>
      <c r="AN203" t="str">
        <f t="shared" si="9"/>
        <v>1.042326576</v>
      </c>
      <c r="AO203" s="6" t="str">
        <f>vlookup(Q203,RPI!$C$6:$T$4758,15,FALSE)</f>
        <v>0.5283018868</v>
      </c>
      <c r="AP203" s="8" t="str">
        <f>vlookup(Q203,RPI!$C$6:$T$4758,13,FALSE)</f>
        <v>  0.5463 </v>
      </c>
      <c r="AQ203" s="8" t="str">
        <f>vlookup(Q203,RPI!$C$6:$T$4758,14,FALSE)</f>
        <v>  0.5324 </v>
      </c>
      <c r="AR203" s="6" t="str">
        <f>vlookup(R203,RPI!$C$6:$T$4758,15,FALSE)</f>
        <v>0.4645669291</v>
      </c>
      <c r="AS203" s="8" t="str">
        <f>vlookup(R203,RPI!$C$6:$T$4758,13,FALSE)</f>
        <v>  0.5380 </v>
      </c>
      <c r="AT203" s="8" t="str">
        <f>vlookup(R203,RPI!$C$6:$T$4758,14,FALSE)</f>
        <v>  0.5254 </v>
      </c>
    </row>
    <row r="204" ht="12.75" customHeight="1">
      <c r="A204" s="4">
        <v>2003.0</v>
      </c>
      <c r="B204" s="4">
        <v>4974.0</v>
      </c>
      <c r="C204" s="5">
        <v>37712.0</v>
      </c>
      <c r="D204" s="4">
        <v>253.0</v>
      </c>
      <c r="E204" s="4" t="s">
        <v>290</v>
      </c>
      <c r="F204" s="4">
        <v>64.0</v>
      </c>
      <c r="G204" s="4" t="s">
        <v>47</v>
      </c>
      <c r="H204" s="4">
        <v>271.0</v>
      </c>
      <c r="I204" s="4" t="s">
        <v>216</v>
      </c>
      <c r="J204" s="4">
        <v>63.0</v>
      </c>
      <c r="K204" s="4" t="s">
        <v>49</v>
      </c>
      <c r="L204" s="4" t="s">
        <v>50</v>
      </c>
      <c r="M204" s="4">
        <v>1.0</v>
      </c>
      <c r="N204" s="4">
        <v>0.0</v>
      </c>
      <c r="O204" s="4">
        <v>0.0</v>
      </c>
      <c r="P204" s="4">
        <v>0.0</v>
      </c>
      <c r="Q204" t="str">
        <f t="shared" si="1"/>
        <v>St. John's2003</v>
      </c>
      <c r="R204" t="s">
        <v>389</v>
      </c>
      <c r="S204" t="str">
        <f>vlookup(Q204,RPI!$C$6:$T$4758,16,FALSE)</f>
        <v>0.5327433436</v>
      </c>
      <c r="T204" s="6" t="str">
        <f>VLOOKUP(Q204,RPI!$C$6:$T$4758, 17, FALSE)</f>
        <v>0.5448002522</v>
      </c>
      <c r="U204" s="6" t="str">
        <f>VLOOKUP(Q204,RPI!$C$6:$T$4758, 18, FALSE)</f>
        <v>0.5327433436</v>
      </c>
      <c r="V204">
        <v>0.4677387829708016</v>
      </c>
      <c r="W204">
        <v>0.4709940011156287</v>
      </c>
      <c r="X204">
        <v>0.47261316239008855</v>
      </c>
      <c r="Y204">
        <v>0.47422673070677823</v>
      </c>
      <c r="Z204" s="6" t="str">
        <f>vlookup(R204,RPI!$C$6:$T$4758,16,FALSE)</f>
        <v>0.5726892557</v>
      </c>
      <c r="AA204">
        <v>0.49961022920203657</v>
      </c>
      <c r="AB204">
        <v>0.5006310684022619</v>
      </c>
      <c r="AC204">
        <v>0.5016293059965782</v>
      </c>
      <c r="AD204">
        <v>0.5026056843735005</v>
      </c>
      <c r="AE204">
        <v>0.5035609137603092</v>
      </c>
      <c r="AF204">
        <v>0.5044956739459718</v>
      </c>
      <c r="AG204" t="str">
        <f t="shared" si="2"/>
        <v>0</v>
      </c>
      <c r="AH204" s="3" t="str">
        <f t="shared" si="3"/>
        <v>0</v>
      </c>
      <c r="AI204" t="str">
        <f t="shared" si="4"/>
        <v>-0.0399459121</v>
      </c>
      <c r="AJ204" t="str">
        <f t="shared" si="5"/>
        <v>1</v>
      </c>
      <c r="AK204" s="6" t="str">
        <f t="shared" si="6"/>
        <v>0.01433806765</v>
      </c>
      <c r="AL204" t="str">
        <f t="shared" si="7"/>
        <v>-0.06959206876</v>
      </c>
      <c r="AM204" t="str">
        <f t="shared" si="8"/>
        <v>1.015873016</v>
      </c>
      <c r="AN204" t="str">
        <f t="shared" si="9"/>
        <v>0.9302485393</v>
      </c>
      <c r="AO204" s="6" t="str">
        <f>vlookup(Q204,RPI!$C$6:$T$4758,15,FALSE)</f>
        <v>0.5034965035</v>
      </c>
      <c r="AP204" s="8" t="str">
        <f>vlookup(Q204,RPI!$C$6:$T$4758,13,FALSE)</f>
        <v>  0.5416 </v>
      </c>
      <c r="AQ204" s="8" t="str">
        <f>vlookup(Q204,RPI!$C$6:$T$4758,14,FALSE)</f>
        <v>  0.5443 </v>
      </c>
      <c r="AR204" s="6" t="str">
        <f>vlookup(R204,RPI!$C$6:$T$4758,15,FALSE)</f>
        <v>0.5942028986</v>
      </c>
      <c r="AS204" s="8" t="str">
        <f>vlookup(R204,RPI!$C$6:$T$4758,13,FALSE)</f>
        <v>  0.5755 </v>
      </c>
      <c r="AT204" s="8" t="str">
        <f>vlookup(R204,RPI!$C$6:$T$4758,14,FALSE)</f>
        <v>  0.5455 </v>
      </c>
    </row>
    <row r="205" ht="12.75" customHeight="1">
      <c r="A205" s="4">
        <v>2003.0</v>
      </c>
      <c r="B205" s="4">
        <v>4975.0</v>
      </c>
      <c r="C205" s="5">
        <v>37714.0</v>
      </c>
      <c r="D205" s="4">
        <v>253.0</v>
      </c>
      <c r="E205" s="4" t="s">
        <v>290</v>
      </c>
      <c r="F205" s="4">
        <v>70.0</v>
      </c>
      <c r="G205" s="4" t="s">
        <v>47</v>
      </c>
      <c r="H205" s="4">
        <v>97.0</v>
      </c>
      <c r="I205" s="4" t="s">
        <v>271</v>
      </c>
      <c r="J205" s="4">
        <v>67.0</v>
      </c>
      <c r="K205" s="4" t="s">
        <v>49</v>
      </c>
      <c r="L205" s="4" t="s">
        <v>50</v>
      </c>
      <c r="M205" s="4">
        <v>1.0</v>
      </c>
      <c r="N205" s="4">
        <v>0.0</v>
      </c>
      <c r="O205" s="4">
        <v>0.0</v>
      </c>
      <c r="P205" s="4">
        <v>0.0</v>
      </c>
      <c r="Q205" t="str">
        <f t="shared" si="1"/>
        <v>St. John's2003</v>
      </c>
      <c r="R205" t="s">
        <v>272</v>
      </c>
      <c r="S205" t="str">
        <f>vlookup(Q205,RPI!$C$6:$T$4758,16,FALSE)</f>
        <v>0.5327433436</v>
      </c>
      <c r="T205" s="6" t="str">
        <f>VLOOKUP(Q205,RPI!$C$6:$T$4758, 17, FALSE)</f>
        <v>0.5448002522</v>
      </c>
      <c r="U205" s="6" t="str">
        <f>VLOOKUP(Q205,RPI!$C$6:$T$4758, 18, FALSE)</f>
        <v>0.5327433436</v>
      </c>
      <c r="V205">
        <v>0.4677387829708016</v>
      </c>
      <c r="W205">
        <v>0.4709940011156287</v>
      </c>
      <c r="X205">
        <v>0.47261316239008855</v>
      </c>
      <c r="Y205">
        <v>0.47422673070677823</v>
      </c>
      <c r="Z205" s="6" t="str">
        <f>vlookup(R205,RPI!$C$6:$T$4758,16,FALSE)</f>
        <v>0.5164883393</v>
      </c>
      <c r="AA205">
        <v>0.45374466522226053</v>
      </c>
      <c r="AB205">
        <v>0.4566443168934975</v>
      </c>
      <c r="AC205">
        <v>0.459446044118051</v>
      </c>
      <c r="AD205">
        <v>0.4621547250510142</v>
      </c>
      <c r="AE205">
        <v>0.464774919129543</v>
      </c>
      <c r="AF205">
        <v>0.4673108926841191</v>
      </c>
      <c r="AG205" t="str">
        <f t="shared" si="2"/>
        <v>1</v>
      </c>
      <c r="AH205" s="3" t="str">
        <f t="shared" si="3"/>
        <v>1</v>
      </c>
      <c r="AI205" t="str">
        <f t="shared" si="4"/>
        <v>0.01625500437</v>
      </c>
      <c r="AJ205" t="str">
        <f t="shared" si="5"/>
        <v>3</v>
      </c>
      <c r="AK205" s="6" t="str">
        <f t="shared" si="6"/>
        <v>0.04301420296</v>
      </c>
      <c r="AL205" t="str">
        <f t="shared" si="7"/>
        <v>0.02831877713</v>
      </c>
      <c r="AM205" t="str">
        <f t="shared" si="8"/>
        <v>1.044776119</v>
      </c>
      <c r="AN205" t="str">
        <f t="shared" si="9"/>
        <v>1.031472161</v>
      </c>
      <c r="AO205" s="6" t="str">
        <f>vlookup(Q205,RPI!$C$6:$T$4758,15,FALSE)</f>
        <v>0.5034965035</v>
      </c>
      <c r="AP205" s="8" t="str">
        <f>vlookup(Q205,RPI!$C$6:$T$4758,13,FALSE)</f>
        <v>  0.5416 </v>
      </c>
      <c r="AQ205" s="8" t="str">
        <f>vlookup(Q205,RPI!$C$6:$T$4758,14,FALSE)</f>
        <v>  0.5443 </v>
      </c>
      <c r="AR205" s="6" t="str">
        <f>vlookup(R205,RPI!$C$6:$T$4758,15,FALSE)</f>
        <v>0.4645669291</v>
      </c>
      <c r="AS205" s="8" t="str">
        <f>vlookup(R205,RPI!$C$6:$T$4758,13,FALSE)</f>
        <v>  0.5380 </v>
      </c>
      <c r="AT205" s="8" t="str">
        <f>vlookup(R205,RPI!$C$6:$T$4758,14,FALSE)</f>
        <v>  0.5254 </v>
      </c>
    </row>
    <row r="206" ht="12.75" customHeight="1">
      <c r="A206" s="4">
        <v>2003.0</v>
      </c>
      <c r="B206" s="4">
        <v>4976.0</v>
      </c>
      <c r="C206" s="5">
        <v>37714.0</v>
      </c>
      <c r="D206" s="4">
        <v>271.0</v>
      </c>
      <c r="E206" s="4" t="s">
        <v>216</v>
      </c>
      <c r="F206" s="4">
        <v>71.0</v>
      </c>
      <c r="G206" s="4" t="s">
        <v>47</v>
      </c>
      <c r="H206" s="4">
        <v>161.0</v>
      </c>
      <c r="I206" s="4" t="s">
        <v>88</v>
      </c>
      <c r="J206" s="4">
        <v>61.0</v>
      </c>
      <c r="K206" s="4" t="s">
        <v>108</v>
      </c>
      <c r="L206" s="4" t="s">
        <v>254</v>
      </c>
      <c r="M206" s="4">
        <v>1.0</v>
      </c>
      <c r="N206" s="4">
        <v>1.0</v>
      </c>
      <c r="O206" s="4">
        <v>0.0</v>
      </c>
      <c r="P206" s="4">
        <v>0.0</v>
      </c>
      <c r="Q206" t="str">
        <f t="shared" si="1"/>
        <v>Texas Tech2003</v>
      </c>
      <c r="R206" t="s">
        <v>293</v>
      </c>
      <c r="S206" t="str">
        <f>vlookup(Q206,RPI!$C$6:$T$4758,16,FALSE)</f>
        <v>0.5726892557</v>
      </c>
      <c r="T206" s="6" t="str">
        <f>VLOOKUP(Q206,RPI!$C$6:$T$4758, 17, FALSE)</f>
        <v>0.5741385311</v>
      </c>
      <c r="U206" s="6" t="str">
        <f>VLOOKUP(Q206,RPI!$C$6:$T$4758, 18, FALSE)</f>
        <v>0.5726892557</v>
      </c>
      <c r="V206">
        <v>0.49961022920203657</v>
      </c>
      <c r="W206">
        <v>0.5016293059965782</v>
      </c>
      <c r="X206">
        <v>0.5026056843735005</v>
      </c>
      <c r="Y206">
        <v>0.5035609137603092</v>
      </c>
      <c r="Z206" s="6" t="str">
        <f>vlookup(R206,RPI!$C$6:$T$4758,16,FALSE)</f>
        <v>0.5383495222</v>
      </c>
      <c r="AA206">
        <v>0.46003749133438193</v>
      </c>
      <c r="AB206">
        <v>0.4643653367812208</v>
      </c>
      <c r="AC206">
        <v>0.46839829897116086</v>
      </c>
      <c r="AD206">
        <v>0.47216552334238393</v>
      </c>
      <c r="AE206">
        <v>0.4756924369657241</v>
      </c>
      <c r="AF206">
        <v>0.4790013232014396</v>
      </c>
      <c r="AG206" t="str">
        <f t="shared" si="2"/>
        <v>1</v>
      </c>
      <c r="AH206" s="3" t="str">
        <f t="shared" si="3"/>
        <v>1</v>
      </c>
      <c r="AI206" t="str">
        <f t="shared" si="4"/>
        <v>0.03433973355</v>
      </c>
      <c r="AJ206" t="str">
        <f t="shared" si="5"/>
        <v>10</v>
      </c>
      <c r="AK206" s="6" t="str">
        <f t="shared" si="6"/>
        <v>0.1433806765</v>
      </c>
      <c r="AL206" t="str">
        <f t="shared" si="7"/>
        <v>0.05982522299</v>
      </c>
      <c r="AM206" t="str">
        <f t="shared" si="8"/>
        <v>1.163934426</v>
      </c>
      <c r="AN206" t="str">
        <f t="shared" si="9"/>
        <v>1.063787061</v>
      </c>
      <c r="AO206" s="6" t="str">
        <f>vlookup(Q206,RPI!$C$6:$T$4758,15,FALSE)</f>
        <v>0.5942028986</v>
      </c>
      <c r="AP206" s="8" t="str">
        <f>vlookup(Q206,RPI!$C$6:$T$4758,13,FALSE)</f>
        <v>  0.5755 </v>
      </c>
      <c r="AQ206" s="8" t="str">
        <f>vlookup(Q206,RPI!$C$6:$T$4758,14,FALSE)</f>
        <v>  0.5455 </v>
      </c>
      <c r="AR206" s="6" t="str">
        <f>vlookup(R206,RPI!$C$6:$T$4758,15,FALSE)</f>
        <v>0.5283018868</v>
      </c>
      <c r="AS206" s="8" t="str">
        <f>vlookup(R206,RPI!$C$6:$T$4758,13,FALSE)</f>
        <v>  0.5463 </v>
      </c>
      <c r="AT206" s="8" t="str">
        <f>vlookup(R206,RPI!$C$6:$T$4758,14,FALSE)</f>
        <v>  0.5324 </v>
      </c>
    </row>
    <row r="207" ht="12.75" customHeight="1">
      <c r="A207" s="4">
        <v>2003.0</v>
      </c>
      <c r="B207" s="4">
        <v>4977.0</v>
      </c>
      <c r="C207" s="5">
        <v>37716.0</v>
      </c>
      <c r="D207" s="4">
        <v>149.0</v>
      </c>
      <c r="E207" s="4" t="s">
        <v>138</v>
      </c>
      <c r="F207" s="4">
        <v>61.0</v>
      </c>
      <c r="G207" s="4" t="s">
        <v>47</v>
      </c>
      <c r="H207" s="4">
        <v>128.0</v>
      </c>
      <c r="I207" s="4" t="s">
        <v>131</v>
      </c>
      <c r="J207" s="4">
        <v>94.0</v>
      </c>
      <c r="K207" s="4" t="s">
        <v>108</v>
      </c>
      <c r="L207" s="4" t="s">
        <v>390</v>
      </c>
      <c r="M207" s="4">
        <v>1.0</v>
      </c>
      <c r="N207" s="4">
        <v>1.0</v>
      </c>
      <c r="O207" s="4">
        <v>0.0</v>
      </c>
      <c r="P207" s="4">
        <v>0.0</v>
      </c>
      <c r="Q207" t="str">
        <f t="shared" si="1"/>
        <v>Marquette2003</v>
      </c>
      <c r="R207" t="s">
        <v>388</v>
      </c>
      <c r="S207" t="str">
        <f>vlookup(Q207,RPI!$C$6:$T$4758,16,FALSE)</f>
        <v>0.6265732825</v>
      </c>
      <c r="T207" s="6" t="str">
        <f>VLOOKUP(Q207,RPI!$C$6:$T$4758, 17, FALSE)</f>
        <v>0.6256804253</v>
      </c>
      <c r="U207" s="6" t="str">
        <f>VLOOKUP(Q207,RPI!$C$6:$T$4758, 18, FALSE)</f>
        <v>0.6265732825</v>
      </c>
      <c r="V207">
        <v>0.5172620579904439</v>
      </c>
      <c r="W207">
        <v>0.5213036746371026</v>
      </c>
      <c r="X207">
        <v>0.5232078978648552</v>
      </c>
      <c r="Y207">
        <v>0.5250402636123154</v>
      </c>
      <c r="Z207" s="6" t="str">
        <f>vlookup(R207,RPI!$C$6:$T$4758,16,FALSE)</f>
        <v>0.6314177943</v>
      </c>
      <c r="AA207">
        <v>0.543089659978645</v>
      </c>
      <c r="AB207">
        <v>0.544669200402807</v>
      </c>
      <c r="AC207">
        <v>0.5462052957072474</v>
      </c>
      <c r="AD207">
        <v>0.5476997140073037</v>
      </c>
      <c r="AE207">
        <v>0.549154128758219</v>
      </c>
      <c r="AF207">
        <v>0.5505701250062799</v>
      </c>
      <c r="AG207" t="str">
        <f t="shared" si="2"/>
        <v>1</v>
      </c>
      <c r="AH207" s="3" t="str">
        <f t="shared" si="3"/>
        <v>1</v>
      </c>
      <c r="AI207" t="str">
        <f t="shared" si="4"/>
        <v>-0.004844511782</v>
      </c>
      <c r="AJ207" t="str">
        <f t="shared" si="5"/>
        <v>-33</v>
      </c>
      <c r="AK207" s="6" t="str">
        <f t="shared" si="6"/>
        <v>-0.4731562326</v>
      </c>
      <c r="AL207" t="str">
        <f t="shared" si="7"/>
        <v>-0.008439902342</v>
      </c>
      <c r="AM207" t="str">
        <f t="shared" si="8"/>
        <v>0.6489361702</v>
      </c>
      <c r="AN207" t="str">
        <f t="shared" si="9"/>
        <v>0.9923275653</v>
      </c>
      <c r="AO207" s="6" t="str">
        <f>vlookup(Q207,RPI!$C$6:$T$4758,15,FALSE)</f>
        <v>0.825</v>
      </c>
      <c r="AP207" s="8" t="str">
        <f>vlookup(Q207,RPI!$C$6:$T$4758,13,FALSE)</f>
        <v>  0.5733 </v>
      </c>
      <c r="AQ207" s="8" t="str">
        <f>vlookup(Q207,RPI!$C$6:$T$4758,14,FALSE)</f>
        <v>  0.5347 </v>
      </c>
      <c r="AR207" s="6" t="str">
        <f>vlookup(R207,RPI!$C$6:$T$4758,15,FALSE)</f>
        <v>0.7573529412</v>
      </c>
      <c r="AS207" s="8" t="str">
        <f>vlookup(R207,RPI!$C$6:$T$4758,13,FALSE)</f>
        <v>  0.6082 </v>
      </c>
      <c r="AT207" s="8" t="str">
        <f>vlookup(R207,RPI!$C$6:$T$4758,14,FALSE)</f>
        <v>  0.5519 </v>
      </c>
    </row>
    <row r="208" ht="12.75" customHeight="1">
      <c r="A208" s="4">
        <v>2003.0</v>
      </c>
      <c r="B208" s="4">
        <v>4978.0</v>
      </c>
      <c r="C208" s="5">
        <v>37716.0</v>
      </c>
      <c r="D208" s="4">
        <v>268.0</v>
      </c>
      <c r="E208" s="4" t="s">
        <v>213</v>
      </c>
      <c r="F208" s="4">
        <v>84.0</v>
      </c>
      <c r="G208" s="4" t="s">
        <v>47</v>
      </c>
      <c r="H208" s="4">
        <v>261.0</v>
      </c>
      <c r="I208" s="4" t="s">
        <v>94</v>
      </c>
      <c r="J208" s="4">
        <v>95.0</v>
      </c>
      <c r="K208" s="4" t="s">
        <v>108</v>
      </c>
      <c r="L208" s="4" t="s">
        <v>390</v>
      </c>
      <c r="M208" s="4">
        <v>1.0</v>
      </c>
      <c r="N208" s="4">
        <v>1.0</v>
      </c>
      <c r="O208" s="4">
        <v>0.0</v>
      </c>
      <c r="P208" s="4">
        <v>0.0</v>
      </c>
      <c r="Q208" t="str">
        <f t="shared" si="1"/>
        <v>Texas2003</v>
      </c>
      <c r="R208" t="s">
        <v>373</v>
      </c>
      <c r="S208" t="str">
        <f>vlookup(Q208,RPI!$C$6:$T$4758,16,FALSE)</f>
        <v>0.6475609489</v>
      </c>
      <c r="T208" s="6" t="str">
        <f>VLOOKUP(Q208,RPI!$C$6:$T$4758, 17, FALSE)</f>
        <v>0.6422351343</v>
      </c>
      <c r="U208" s="6" t="str">
        <f>VLOOKUP(Q208,RPI!$C$6:$T$4758, 18, FALSE)</f>
        <v>0.6475609489</v>
      </c>
      <c r="V208">
        <v>0.5441211696421162</v>
      </c>
      <c r="W208">
        <v>0.5482481764886535</v>
      </c>
      <c r="X208">
        <v>0.5501454058757498</v>
      </c>
      <c r="Y208">
        <v>0.5519433838260965</v>
      </c>
      <c r="Z208" s="6" t="str">
        <f>vlookup(R208,RPI!$C$6:$T$4758,16,FALSE)</f>
        <v>0.6293033784</v>
      </c>
      <c r="AA208">
        <v>0.5162558356920879</v>
      </c>
      <c r="AB208">
        <v>0.5190919524262309</v>
      </c>
      <c r="AC208">
        <v>0.5217717477655786</v>
      </c>
      <c r="AD208">
        <v>0.5243077992936204</v>
      </c>
      <c r="AE208">
        <v>0.5267113705179585</v>
      </c>
      <c r="AF208">
        <v>0.5289925781163303</v>
      </c>
      <c r="AG208" t="str">
        <f t="shared" si="2"/>
        <v>0</v>
      </c>
      <c r="AH208" s="3" t="str">
        <f t="shared" si="3"/>
        <v>0</v>
      </c>
      <c r="AI208" t="str">
        <f t="shared" si="4"/>
        <v>0.01825757044</v>
      </c>
      <c r="AJ208" t="str">
        <f t="shared" si="5"/>
        <v>-11</v>
      </c>
      <c r="AK208" s="6" t="str">
        <f t="shared" si="6"/>
        <v>-0.1577187442</v>
      </c>
      <c r="AL208" t="str">
        <f t="shared" si="7"/>
        <v>0.03180756254</v>
      </c>
      <c r="AM208" t="str">
        <f t="shared" si="8"/>
        <v>0.8842105263</v>
      </c>
      <c r="AN208" t="str">
        <f t="shared" si="9"/>
        <v>1.029012351</v>
      </c>
      <c r="AO208" s="6" t="str">
        <f>vlookup(Q208,RPI!$C$6:$T$4758,15,FALSE)</f>
        <v>0.8070175439</v>
      </c>
      <c r="AP208" s="8" t="str">
        <f>vlookup(Q208,RPI!$C$6:$T$4758,13,FALSE)</f>
        <v>  0.6154 </v>
      </c>
      <c r="AQ208" s="8" t="str">
        <f>vlookup(Q208,RPI!$C$6:$T$4758,14,FALSE)</f>
        <v>  0.5524 </v>
      </c>
      <c r="AR208" s="6" t="str">
        <f>vlookup(R208,RPI!$C$6:$T$4758,15,FALSE)</f>
        <v>0.8376068376</v>
      </c>
      <c r="AS208" s="8" t="str">
        <f>vlookup(R208,RPI!$C$6:$T$4758,13,FALSE)</f>
        <v>  0.5746 </v>
      </c>
      <c r="AT208" s="8" t="str">
        <f>vlookup(R208,RPI!$C$6:$T$4758,14,FALSE)</f>
        <v>  0.5305 </v>
      </c>
    </row>
    <row r="209" ht="12.75" customHeight="1">
      <c r="A209" s="4">
        <v>2003.0</v>
      </c>
      <c r="B209" s="4">
        <v>4979.0</v>
      </c>
      <c r="C209" s="5">
        <v>37718.0</v>
      </c>
      <c r="D209" s="4">
        <v>128.0</v>
      </c>
      <c r="E209" s="4" t="s">
        <v>131</v>
      </c>
      <c r="F209" s="4">
        <v>78.0</v>
      </c>
      <c r="G209" s="4" t="s">
        <v>47</v>
      </c>
      <c r="H209" s="4">
        <v>261.0</v>
      </c>
      <c r="I209" s="4" t="s">
        <v>94</v>
      </c>
      <c r="J209" s="4">
        <v>81.0</v>
      </c>
      <c r="K209" s="4" t="s">
        <v>108</v>
      </c>
      <c r="L209" s="4" t="s">
        <v>390</v>
      </c>
      <c r="M209" s="4">
        <v>1.0</v>
      </c>
      <c r="N209" s="4">
        <v>1.0</v>
      </c>
      <c r="O209" s="4">
        <v>0.0</v>
      </c>
      <c r="P209" s="4">
        <v>0.0</v>
      </c>
      <c r="Q209" t="str">
        <f t="shared" si="1"/>
        <v>Kansas2003</v>
      </c>
      <c r="R209" t="s">
        <v>373</v>
      </c>
      <c r="S209" t="str">
        <f>vlookup(Q209,RPI!$C$6:$T$4758,16,FALSE)</f>
        <v>0.6314177943</v>
      </c>
      <c r="T209" s="6" t="str">
        <f>VLOOKUP(Q209,RPI!$C$6:$T$4758, 17, FALSE)</f>
        <v>0.6337462256</v>
      </c>
      <c r="U209" s="6" t="str">
        <f>VLOOKUP(Q209,RPI!$C$6:$T$4758, 18, FALSE)</f>
        <v>0.6314177943</v>
      </c>
      <c r="V209">
        <v>0.543089659978645</v>
      </c>
      <c r="W209">
        <v>0.5462052957072474</v>
      </c>
      <c r="X209">
        <v>0.5476997140073037</v>
      </c>
      <c r="Y209">
        <v>0.549154128758219</v>
      </c>
      <c r="Z209" s="6" t="str">
        <f>vlookup(R209,RPI!$C$6:$T$4758,16,FALSE)</f>
        <v>0.6293033784</v>
      </c>
      <c r="AA209">
        <v>0.5162558356920879</v>
      </c>
      <c r="AB209">
        <v>0.5190919524262309</v>
      </c>
      <c r="AC209">
        <v>0.5217717477655786</v>
      </c>
      <c r="AD209">
        <v>0.5243077992936204</v>
      </c>
      <c r="AE209">
        <v>0.5267113705179585</v>
      </c>
      <c r="AF209">
        <v>0.5289925781163303</v>
      </c>
      <c r="AG209" t="str">
        <f t="shared" si="2"/>
        <v>0</v>
      </c>
      <c r="AH209" s="3" t="str">
        <f t="shared" si="3"/>
        <v>0</v>
      </c>
      <c r="AI209" t="str">
        <f t="shared" si="4"/>
        <v>0.002114415836</v>
      </c>
      <c r="AJ209" t="str">
        <f t="shared" si="5"/>
        <v>-3</v>
      </c>
      <c r="AK209" s="6" t="str">
        <f t="shared" si="6"/>
        <v>-0.04301420296</v>
      </c>
      <c r="AL209" t="str">
        <f t="shared" si="7"/>
        <v>0.003683645322</v>
      </c>
      <c r="AM209" t="str">
        <f t="shared" si="8"/>
        <v>0.962962963</v>
      </c>
      <c r="AN209" t="str">
        <f t="shared" si="9"/>
        <v>1.003359931</v>
      </c>
      <c r="AO209" s="6" t="str">
        <f>vlookup(Q209,RPI!$C$6:$T$4758,15,FALSE)</f>
        <v>0.7573529412</v>
      </c>
      <c r="AP209" s="8" t="str">
        <f>vlookup(Q209,RPI!$C$6:$T$4758,13,FALSE)</f>
        <v>  0.6082 </v>
      </c>
      <c r="AQ209" s="8" t="str">
        <f>vlookup(Q209,RPI!$C$6:$T$4758,14,FALSE)</f>
        <v>  0.5519 </v>
      </c>
      <c r="AR209" s="6" t="str">
        <f>vlookup(R209,RPI!$C$6:$T$4758,15,FALSE)</f>
        <v>0.8376068376</v>
      </c>
      <c r="AS209" s="8" t="str">
        <f>vlookup(R209,RPI!$C$6:$T$4758,13,FALSE)</f>
        <v>  0.5746 </v>
      </c>
      <c r="AT209" s="8" t="str">
        <f>vlookup(R209,RPI!$C$6:$T$4758,14,FALSE)</f>
        <v>  0.5305 </v>
      </c>
    </row>
    <row r="210" ht="12.75" customHeight="1">
      <c r="A210" s="4">
        <v>2004.0</v>
      </c>
      <c r="B210" s="4">
        <v>4889.0</v>
      </c>
      <c r="C210" s="5">
        <v>38061.0</v>
      </c>
      <c r="D210" s="4">
        <v>149.0</v>
      </c>
      <c r="E210" s="4" t="s">
        <v>138</v>
      </c>
      <c r="F210" s="4">
        <v>87.0</v>
      </c>
      <c r="G210" s="4" t="s">
        <v>47</v>
      </c>
      <c r="H210" s="4">
        <v>272.0</v>
      </c>
      <c r="I210" s="4" t="s">
        <v>391</v>
      </c>
      <c r="J210" s="4">
        <v>72.0</v>
      </c>
      <c r="K210" s="4" t="s">
        <v>49</v>
      </c>
      <c r="L210" s="4" t="s">
        <v>50</v>
      </c>
      <c r="M210" s="4">
        <v>1.0</v>
      </c>
      <c r="N210" s="4">
        <v>0.0</v>
      </c>
      <c r="O210" s="4">
        <v>0.0</v>
      </c>
      <c r="P210" s="4">
        <v>0.0</v>
      </c>
      <c r="Q210" t="str">
        <f t="shared" si="1"/>
        <v>Marquette2004</v>
      </c>
      <c r="R210" t="s">
        <v>392</v>
      </c>
      <c r="S210" t="str">
        <f>vlookup(Q210,RPI!$C$6:$T$4758,16,FALSE)</f>
        <v>0.5414465075</v>
      </c>
      <c r="T210" s="6" t="str">
        <f>VLOOKUP(Q210,RPI!$C$6:$T$4758, 17, FALSE)</f>
        <v>0.5480017353</v>
      </c>
      <c r="U210" s="6" t="str">
        <f>VLOOKUP(Q210,RPI!$C$6:$T$4758, 18, FALSE)</f>
        <v>0.5414465075</v>
      </c>
      <c r="V210">
        <v>0.4643697161828318</v>
      </c>
      <c r="W210">
        <v>0.4696687822224423</v>
      </c>
      <c r="X210">
        <v>0.47214274377707977</v>
      </c>
      <c r="Y210">
        <v>0.47450977575568176</v>
      </c>
      <c r="Z210" s="6" t="str">
        <f>vlookup(R210,RPI!$C$6:$T$4758,16,FALSE)</f>
        <v>0.5558120567</v>
      </c>
      <c r="AA210">
        <v>0.46230697688066735</v>
      </c>
      <c r="AB210">
        <v>0.46207986297430814</v>
      </c>
      <c r="AC210">
        <v>0.4618610077554529</v>
      </c>
      <c r="AD210">
        <v>0.461649968794414</v>
      </c>
      <c r="AE210">
        <v>0.46144633470920093</v>
      </c>
      <c r="AF210">
        <v>0.46124972248899526</v>
      </c>
      <c r="AG210" t="str">
        <f t="shared" si="2"/>
        <v>0</v>
      </c>
      <c r="AH210" s="3" t="str">
        <f t="shared" si="3"/>
        <v>0</v>
      </c>
      <c r="AI210" t="str">
        <f t="shared" si="4"/>
        <v>-0.0143655492</v>
      </c>
      <c r="AJ210" t="str">
        <f t="shared" si="5"/>
        <v>15</v>
      </c>
      <c r="AK210" s="6" t="str">
        <f t="shared" si="6"/>
        <v>0.2150710148</v>
      </c>
      <c r="AL210" t="str">
        <f t="shared" si="7"/>
        <v>-0.02502704871</v>
      </c>
      <c r="AM210" t="str">
        <f t="shared" si="8"/>
        <v>1.208333333</v>
      </c>
      <c r="AN210" t="str">
        <f t="shared" si="9"/>
        <v>0.9741539446</v>
      </c>
      <c r="AO210" s="6" t="str">
        <f>vlookup(Q210,RPI!$C$6:$T$4758,15,FALSE)</f>
        <v>0.5663716814</v>
      </c>
      <c r="AP210" s="8" t="str">
        <f>vlookup(Q210,RPI!$C$6:$T$4758,13,FALSE)</f>
        <v>  0.5338 </v>
      </c>
      <c r="AQ210" s="8" t="str">
        <f>vlookup(Q210,RPI!$C$6:$T$4758,14,FALSE)</f>
        <v>  0.5318 </v>
      </c>
      <c r="AR210" s="6" t="str">
        <f>vlookup(R210,RPI!$C$6:$T$4758,15,FALSE)</f>
        <v>0.7230769231</v>
      </c>
      <c r="AS210" s="8" t="str">
        <f>vlookup(R210,RPI!$C$6:$T$4758,13,FALSE)</f>
        <v>  0.4991 </v>
      </c>
      <c r="AT210" s="8" t="str">
        <f>vlookup(R210,RPI!$C$6:$T$4758,14,FALSE)</f>
        <v>  0.5019 </v>
      </c>
    </row>
    <row r="211" ht="12.75" customHeight="1">
      <c r="A211" s="4">
        <v>2004.0</v>
      </c>
      <c r="B211" s="4">
        <v>4890.0</v>
      </c>
      <c r="C211" s="5">
        <v>38062.0</v>
      </c>
      <c r="D211" s="4">
        <v>59.0</v>
      </c>
      <c r="E211" s="4" t="s">
        <v>187</v>
      </c>
      <c r="F211" s="4">
        <v>70.0</v>
      </c>
      <c r="G211" s="4" t="s">
        <v>47</v>
      </c>
      <c r="H211" s="4">
        <v>180.0</v>
      </c>
      <c r="I211" s="4" t="s">
        <v>393</v>
      </c>
      <c r="J211" s="4">
        <v>71.0</v>
      </c>
      <c r="K211" s="4" t="s">
        <v>49</v>
      </c>
      <c r="L211" s="4" t="s">
        <v>50</v>
      </c>
      <c r="M211" s="4">
        <v>1.0</v>
      </c>
      <c r="N211" s="4">
        <v>0.0</v>
      </c>
      <c r="O211" s="4">
        <v>0.0</v>
      </c>
      <c r="P211" s="4">
        <v>0.0</v>
      </c>
      <c r="Q211" t="str">
        <f t="shared" si="1"/>
        <v>Creighton2004</v>
      </c>
      <c r="R211" t="s">
        <v>394</v>
      </c>
      <c r="S211" t="str">
        <f>vlookup(Q211,RPI!$C$6:$T$4758,16,FALSE)</f>
        <v>0.559301781</v>
      </c>
      <c r="T211" s="6" t="str">
        <f>VLOOKUP(Q211,RPI!$C$6:$T$4758, 17, FALSE)</f>
        <v>0.5536626833</v>
      </c>
      <c r="U211" s="6" t="str">
        <f>VLOOKUP(Q211,RPI!$C$6:$T$4758, 18, FALSE)</f>
        <v>0.559301781</v>
      </c>
      <c r="V211">
        <v>0.4575654815152748</v>
      </c>
      <c r="W211">
        <v>0.46119692985792216</v>
      </c>
      <c r="X211">
        <v>0.46287751425313584</v>
      </c>
      <c r="Y211">
        <v>0.46447672957148634</v>
      </c>
      <c r="Z211" s="6" t="str">
        <f>vlookup(R211,RPI!$C$6:$T$4758,16,FALSE)</f>
        <v>0.5262429546</v>
      </c>
      <c r="AA211">
        <v>0.44793092371315085</v>
      </c>
      <c r="AB211">
        <v>0.45225876915998975</v>
      </c>
      <c r="AC211">
        <v>0.4562917313499298</v>
      </c>
      <c r="AD211">
        <v>0.46005895572115285</v>
      </c>
      <c r="AE211">
        <v>0.46358586934449303</v>
      </c>
      <c r="AF211">
        <v>0.46689475558020854</v>
      </c>
      <c r="AG211" t="str">
        <f t="shared" si="2"/>
        <v>0</v>
      </c>
      <c r="AH211" s="3" t="str">
        <f t="shared" si="3"/>
        <v>0</v>
      </c>
      <c r="AI211" t="str">
        <f t="shared" si="4"/>
        <v>0.03305882648</v>
      </c>
      <c r="AJ211" t="str">
        <f t="shared" si="5"/>
        <v>-1</v>
      </c>
      <c r="AK211" s="6" t="str">
        <f t="shared" si="6"/>
        <v>-0.01433806765</v>
      </c>
      <c r="AL211" t="str">
        <f t="shared" si="7"/>
        <v>0.05759368117</v>
      </c>
      <c r="AM211" t="str">
        <f t="shared" si="8"/>
        <v>0.985915493</v>
      </c>
      <c r="AN211" t="str">
        <f t="shared" si="9"/>
        <v>1.062820464</v>
      </c>
      <c r="AO211" s="6" t="str">
        <f>vlookup(Q211,RPI!$C$6:$T$4758,15,FALSE)</f>
        <v>0.7368421053</v>
      </c>
      <c r="AP211" s="8" t="str">
        <f>vlookup(Q211,RPI!$C$6:$T$4758,13,FALSE)</f>
        <v>  0.4940 </v>
      </c>
      <c r="AQ211" s="8" t="str">
        <f>vlookup(Q211,RPI!$C$6:$T$4758,14,FALSE)</f>
        <v>  0.5124 </v>
      </c>
      <c r="AR211" s="6" t="str">
        <f>vlookup(R211,RPI!$C$6:$T$4758,15,FALSE)</f>
        <v>0.5283018868</v>
      </c>
      <c r="AS211" s="8" t="str">
        <f>vlookup(R211,RPI!$C$6:$T$4758,13,FALSE)</f>
        <v>  0.5280 </v>
      </c>
      <c r="AT211" s="8" t="str">
        <f>vlookup(R211,RPI!$C$6:$T$4758,14,FALSE)</f>
        <v>  0.5207 </v>
      </c>
    </row>
    <row r="212" ht="12.75" customHeight="1">
      <c r="A212" s="4">
        <v>2004.0</v>
      </c>
      <c r="B212" s="4">
        <v>4891.0</v>
      </c>
      <c r="C212" s="5">
        <v>38062.0</v>
      </c>
      <c r="D212" s="4">
        <v>87.0</v>
      </c>
      <c r="E212" s="4" t="s">
        <v>395</v>
      </c>
      <c r="F212" s="4">
        <v>72.0</v>
      </c>
      <c r="G212" s="4" t="s">
        <v>47</v>
      </c>
      <c r="H212" s="4">
        <v>135.0</v>
      </c>
      <c r="I212" s="4" t="s">
        <v>396</v>
      </c>
      <c r="J212" s="4">
        <v>57.0</v>
      </c>
      <c r="K212" s="4" t="s">
        <v>108</v>
      </c>
      <c r="L212" s="4" t="s">
        <v>262</v>
      </c>
      <c r="M212" s="4">
        <v>1.0</v>
      </c>
      <c r="N212" s="4">
        <v>1.0</v>
      </c>
      <c r="O212" s="4">
        <v>0.0</v>
      </c>
      <c r="P212" s="4">
        <v>0.0</v>
      </c>
      <c r="Q212" t="str">
        <f t="shared" si="1"/>
        <v>Florida A&amp;M2004</v>
      </c>
      <c r="R212" t="s">
        <v>397</v>
      </c>
      <c r="S212" t="str">
        <f>vlookup(Q212,RPI!$C$6:$T$4758,16,FALSE)</f>
        <v>0.4474448151</v>
      </c>
      <c r="T212" s="6" t="str">
        <f>VLOOKUP(Q212,RPI!$C$6:$T$4758, 17, FALSE)</f>
        <v>0.4431437398</v>
      </c>
      <c r="U212" s="6" t="str">
        <f>VLOOKUP(Q212,RPI!$C$6:$T$4758, 18, FALSE)</f>
        <v>0.4474448151</v>
      </c>
      <c r="V212">
        <v>0.3834077662022987</v>
      </c>
      <c r="W212">
        <v>0.3853282972384532</v>
      </c>
      <c r="X212">
        <v>0.38621972019181533</v>
      </c>
      <c r="Y212">
        <v>0.3870695327380187</v>
      </c>
      <c r="Z212" s="6" t="str">
        <f>vlookup(R212,RPI!$C$6:$T$4758,16,FALSE)</f>
        <v>0.4930768843</v>
      </c>
      <c r="AA212">
        <v>0.39875697550621436</v>
      </c>
      <c r="AB212">
        <v>0.3995482538603554</v>
      </c>
      <c r="AC212">
        <v>0.4002950426684805</v>
      </c>
      <c r="AD212">
        <v>0.4010009914636612</v>
      </c>
      <c r="AE212">
        <v>0.4016693612355243</v>
      </c>
      <c r="AF212">
        <v>0.4023030747969945</v>
      </c>
      <c r="AG212" t="str">
        <f t="shared" si="2"/>
        <v>0</v>
      </c>
      <c r="AH212" s="3" t="str">
        <f t="shared" si="3"/>
        <v>0</v>
      </c>
      <c r="AI212" t="str">
        <f t="shared" si="4"/>
        <v>-0.04563206925</v>
      </c>
      <c r="AJ212" t="str">
        <f t="shared" si="5"/>
        <v>15</v>
      </c>
      <c r="AK212" s="6" t="str">
        <f t="shared" si="6"/>
        <v>0.2150710148</v>
      </c>
      <c r="AL212" t="str">
        <f t="shared" si="7"/>
        <v>-0.07949824987</v>
      </c>
      <c r="AM212" t="str">
        <f t="shared" si="8"/>
        <v>1.263157895</v>
      </c>
      <c r="AN212" t="str">
        <f t="shared" si="9"/>
        <v>0.9074544545</v>
      </c>
      <c r="AO212" s="6" t="str">
        <f>vlookup(Q212,RPI!$C$6:$T$4758,15,FALSE)</f>
        <v>0.4838709677</v>
      </c>
      <c r="AP212" s="8" t="str">
        <f>vlookup(Q212,RPI!$C$6:$T$4758,13,FALSE)</f>
        <v>  0.4207 </v>
      </c>
      <c r="AQ212" s="8" t="str">
        <f>vlookup(Q212,RPI!$C$6:$T$4758,14,FALSE)</f>
        <v>  0.4646 </v>
      </c>
      <c r="AR212" s="6" t="str">
        <f>vlookup(R212,RPI!$C$6:$T$4758,15,FALSE)</f>
        <v>0.6964285714</v>
      </c>
      <c r="AS212" s="8" t="str">
        <f>vlookup(R212,RPI!$C$6:$T$4758,13,FALSE)</f>
        <v>  0.4035 </v>
      </c>
      <c r="AT212" s="8" t="str">
        <f>vlookup(R212,RPI!$C$6:$T$4758,14,FALSE)</f>
        <v>  0.4688 </v>
      </c>
    </row>
    <row r="213" ht="12.75" customHeight="1">
      <c r="A213" s="4">
        <v>2004.0</v>
      </c>
      <c r="B213" s="4">
        <v>4892.0</v>
      </c>
      <c r="C213" s="5">
        <v>38062.0</v>
      </c>
      <c r="D213" s="4">
        <v>159.0</v>
      </c>
      <c r="E213" s="4" t="s">
        <v>398</v>
      </c>
      <c r="F213" s="4">
        <v>65.0</v>
      </c>
      <c r="G213" s="4" t="s">
        <v>47</v>
      </c>
      <c r="H213" s="4">
        <v>164.0</v>
      </c>
      <c r="I213" s="4" t="s">
        <v>145</v>
      </c>
      <c r="J213" s="4">
        <v>64.0</v>
      </c>
      <c r="K213" s="4" t="s">
        <v>49</v>
      </c>
      <c r="L213" s="4" t="s">
        <v>50</v>
      </c>
      <c r="M213" s="4">
        <v>1.0</v>
      </c>
      <c r="N213" s="4">
        <v>0.0</v>
      </c>
      <c r="O213" s="4">
        <v>0.0</v>
      </c>
      <c r="P213" s="4">
        <v>0.0</v>
      </c>
      <c r="Q213" t="str">
        <f t="shared" si="1"/>
        <v>Michigan2004</v>
      </c>
      <c r="R213" t="s">
        <v>399</v>
      </c>
      <c r="S213" t="str">
        <f>vlookup(Q213,RPI!$C$6:$T$4758,16,FALSE)</f>
        <v>0.5584867686</v>
      </c>
      <c r="T213" s="6" t="str">
        <f>VLOOKUP(Q213,RPI!$C$6:$T$4758, 17, FALSE)</f>
        <v>0.5640865328</v>
      </c>
      <c r="U213" s="6" t="str">
        <f>VLOOKUP(Q213,RPI!$C$6:$T$4758, 18, FALSE)</f>
        <v>0.5584867686</v>
      </c>
      <c r="V213">
        <v>0.47662245233853656</v>
      </c>
      <c r="W213">
        <v>0.4827330166429985</v>
      </c>
      <c r="X213">
        <v>0.4855424714956247</v>
      </c>
      <c r="Y213">
        <v>0.4882051637813226</v>
      </c>
      <c r="Z213" s="6" t="str">
        <f>vlookup(R213,RPI!$C$6:$T$4758,16,FALSE)</f>
        <v>0.5703639773</v>
      </c>
      <c r="AA213">
        <v>0.5036078741644869</v>
      </c>
      <c r="AB213">
        <v>0.50513556599617</v>
      </c>
      <c r="AC213">
        <v>0.5066220484142818</v>
      </c>
      <c r="AD213">
        <v>0.5080689666615693</v>
      </c>
      <c r="AE213">
        <v>0.5094778795515171</v>
      </c>
      <c r="AF213">
        <v>0.5108502650702441</v>
      </c>
      <c r="AG213" t="str">
        <f t="shared" si="2"/>
        <v>0</v>
      </c>
      <c r="AH213" s="3" t="str">
        <f t="shared" si="3"/>
        <v>0</v>
      </c>
      <c r="AI213" t="str">
        <f t="shared" si="4"/>
        <v>-0.01187720868</v>
      </c>
      <c r="AJ213" t="str">
        <f t="shared" si="5"/>
        <v>1</v>
      </c>
      <c r="AK213" s="6" t="str">
        <f t="shared" si="6"/>
        <v>0.01433806765</v>
      </c>
      <c r="AL213" t="str">
        <f t="shared" si="7"/>
        <v>-0.0206919677</v>
      </c>
      <c r="AM213" t="str">
        <f t="shared" si="8"/>
        <v>1.015625</v>
      </c>
      <c r="AN213" t="str">
        <f t="shared" si="9"/>
        <v>0.979176089</v>
      </c>
      <c r="AO213" s="6" t="str">
        <f>vlookup(Q213,RPI!$C$6:$T$4758,15,FALSE)</f>
        <v>0.5982905983</v>
      </c>
      <c r="AP213" s="8" t="str">
        <f>vlookup(Q213,RPI!$C$6:$T$4758,13,FALSE)</f>
        <v>  0.5590 </v>
      </c>
      <c r="AQ213" s="8" t="str">
        <f>vlookup(Q213,RPI!$C$6:$T$4758,14,FALSE)</f>
        <v>  0.5176 </v>
      </c>
      <c r="AR213" s="6" t="str">
        <f>vlookup(R213,RPI!$C$6:$T$4758,15,FALSE)</f>
        <v>0.534351145</v>
      </c>
      <c r="AS213" s="8" t="str">
        <f>vlookup(R213,RPI!$C$6:$T$4758,13,FALSE)</f>
        <v>  0.6046 </v>
      </c>
      <c r="AT213" s="8" t="str">
        <f>vlookup(R213,RPI!$C$6:$T$4758,14,FALSE)</f>
        <v>  0.5378 </v>
      </c>
    </row>
    <row r="214" ht="12.75" customHeight="1">
      <c r="A214" s="4">
        <v>2004.0</v>
      </c>
      <c r="B214" s="4">
        <v>4893.0</v>
      </c>
      <c r="C214" s="5">
        <v>38062.0</v>
      </c>
      <c r="D214" s="4">
        <v>254.0</v>
      </c>
      <c r="E214" s="4" t="s">
        <v>292</v>
      </c>
      <c r="F214" s="4">
        <v>70.0</v>
      </c>
      <c r="G214" s="4" t="s">
        <v>47</v>
      </c>
      <c r="H214" s="4">
        <v>120.0</v>
      </c>
      <c r="I214" s="4" t="s">
        <v>82</v>
      </c>
      <c r="J214" s="4">
        <v>69.0</v>
      </c>
      <c r="K214" s="4" t="s">
        <v>49</v>
      </c>
      <c r="L214" s="4" t="s">
        <v>50</v>
      </c>
      <c r="M214" s="4">
        <v>1.0</v>
      </c>
      <c r="N214" s="4">
        <v>0.0</v>
      </c>
      <c r="O214" s="4">
        <v>0.0</v>
      </c>
      <c r="P214" s="4">
        <v>0.0</v>
      </c>
      <c r="Q214" t="str">
        <f t="shared" si="1"/>
        <v>St. Louis2004</v>
      </c>
      <c r="R214" t="s">
        <v>400</v>
      </c>
      <c r="S214" t="str">
        <f>vlookup(Q214,RPI!$C$6:$T$4758,16,FALSE)</f>
        <v>0.5573790818</v>
      </c>
      <c r="T214" s="6" t="str">
        <f>VLOOKUP(Q214,RPI!$C$6:$T$4758, 17, FALSE)</f>
        <v>0.5628478318</v>
      </c>
      <c r="U214" s="6" t="str">
        <f>VLOOKUP(Q214,RPI!$C$6:$T$4758, 18, FALSE)</f>
        <v>0.5573790818</v>
      </c>
      <c r="V214">
        <v>0.4835549025523542</v>
      </c>
      <c r="W214">
        <v>0.4882830349400611</v>
      </c>
      <c r="X214">
        <v>0.49049934699679865</v>
      </c>
      <c r="Y214">
        <v>0.4926251973369347</v>
      </c>
      <c r="Z214" s="6" t="str">
        <f>vlookup(R214,RPI!$C$6:$T$4758,16,FALSE)</f>
        <v>0.5438401785</v>
      </c>
      <c r="AA214">
        <v>0.4697991437033603</v>
      </c>
      <c r="AB214">
        <v>0.47191090458705104</v>
      </c>
      <c r="AC214">
        <v>0.47392918712176546</v>
      </c>
      <c r="AD214">
        <v>0.47586006371993717</v>
      </c>
      <c r="AE214">
        <v>0.4777090919844677</v>
      </c>
      <c r="AF214">
        <v>0.4794813681323573</v>
      </c>
      <c r="AG214" t="str">
        <f t="shared" si="2"/>
        <v>1</v>
      </c>
      <c r="AH214" s="3" t="str">
        <f t="shared" si="3"/>
        <v>1</v>
      </c>
      <c r="AI214" t="str">
        <f t="shared" si="4"/>
        <v>0.01353890335</v>
      </c>
      <c r="AJ214" t="str">
        <f t="shared" si="5"/>
        <v>1</v>
      </c>
      <c r="AK214" s="6" t="str">
        <f t="shared" si="6"/>
        <v>0.01433806765</v>
      </c>
      <c r="AL214" t="str">
        <f t="shared" si="7"/>
        <v>0.02358690147</v>
      </c>
      <c r="AM214" t="str">
        <f t="shared" si="8"/>
        <v>1.014492754</v>
      </c>
      <c r="AN214" t="str">
        <f t="shared" si="9"/>
        <v>1.024895004</v>
      </c>
      <c r="AO214" s="6" t="str">
        <f>vlookup(Q214,RPI!$C$6:$T$4758,15,FALSE)</f>
        <v>0.578125</v>
      </c>
      <c r="AP214" s="8" t="str">
        <f>vlookup(Q214,RPI!$C$6:$T$4758,13,FALSE)</f>
        <v>  0.5605 </v>
      </c>
      <c r="AQ214" s="8" t="str">
        <f>vlookup(Q214,RPI!$C$6:$T$4758,14,FALSE)</f>
        <v>  0.5303 </v>
      </c>
      <c r="AR214" s="6" t="str">
        <f>vlookup(R214,RPI!$C$6:$T$4758,15,FALSE)</f>
        <v>0.5593220339</v>
      </c>
      <c r="AS214" s="8" t="str">
        <f>vlookup(R214,RPI!$C$6:$T$4758,13,FALSE)</f>
        <v>  0.5412 </v>
      </c>
      <c r="AT214" s="8" t="str">
        <f>vlookup(R214,RPI!$C$6:$T$4758,14,FALSE)</f>
        <v>  0.5335 </v>
      </c>
    </row>
    <row r="215" ht="12.75" customHeight="1">
      <c r="A215" s="4">
        <v>2004.0</v>
      </c>
      <c r="B215" s="4">
        <v>4894.0</v>
      </c>
      <c r="C215" s="5">
        <v>38063.0</v>
      </c>
      <c r="D215" s="4">
        <v>18.0</v>
      </c>
      <c r="E215" s="4" t="s">
        <v>345</v>
      </c>
      <c r="F215" s="4">
        <v>65.0</v>
      </c>
      <c r="G215" s="4" t="s">
        <v>47</v>
      </c>
      <c r="H215" s="4">
        <v>21.0</v>
      </c>
      <c r="I215" s="4" t="s">
        <v>401</v>
      </c>
      <c r="J215" s="4">
        <v>59.0</v>
      </c>
      <c r="K215" s="4" t="s">
        <v>49</v>
      </c>
      <c r="L215" s="4" t="s">
        <v>50</v>
      </c>
      <c r="M215" s="4">
        <v>1.0</v>
      </c>
      <c r="N215" s="4">
        <v>0.0</v>
      </c>
      <c r="O215" s="4">
        <v>0.0</v>
      </c>
      <c r="P215" s="4">
        <v>0.0</v>
      </c>
      <c r="Q215" t="str">
        <f t="shared" si="1"/>
        <v>Austin Peay2004</v>
      </c>
      <c r="R215" t="s">
        <v>402</v>
      </c>
      <c r="S215" t="str">
        <f>vlookup(Q215,RPI!$C$6:$T$4758,16,FALSE)</f>
        <v>0.5588944989</v>
      </c>
      <c r="T215" s="6" t="str">
        <f>VLOOKUP(Q215,RPI!$C$6:$T$4758, 17, FALSE)</f>
        <v>0.5420619462</v>
      </c>
      <c r="U215" s="6" t="str">
        <f>VLOOKUP(Q215,RPI!$C$6:$T$4758, 18, FALSE)</f>
        <v>0.5588944989</v>
      </c>
      <c r="V215">
        <v>0.4652025942335424</v>
      </c>
      <c r="W215">
        <v>0.4638703813254241</v>
      </c>
      <c r="X215">
        <v>0.4632394015789032</v>
      </c>
      <c r="Y215">
        <v>0.46263022151652317</v>
      </c>
      <c r="Z215" s="6" t="str">
        <f>vlookup(R215,RPI!$C$6:$T$4758,16,FALSE)</f>
        <v>0.5469309942</v>
      </c>
      <c r="AA215">
        <v>0.45682404230941426</v>
      </c>
      <c r="AB215">
        <v>0.4574169276849083</v>
      </c>
      <c r="AC215">
        <v>0.4580055322995685</v>
      </c>
      <c r="AD215">
        <v>0.4585899023486556</v>
      </c>
      <c r="AE215">
        <v>0.45917008336513276</v>
      </c>
      <c r="AF215">
        <v>0.4597461202314922</v>
      </c>
      <c r="AG215" t="str">
        <f t="shared" si="2"/>
        <v>1</v>
      </c>
      <c r="AH215" s="3" t="str">
        <f t="shared" si="3"/>
        <v>1</v>
      </c>
      <c r="AI215" t="str">
        <f t="shared" si="4"/>
        <v>0.01196350473</v>
      </c>
      <c r="AJ215" t="str">
        <f t="shared" si="5"/>
        <v>6</v>
      </c>
      <c r="AK215" s="6" t="str">
        <f t="shared" si="6"/>
        <v>0.08602840592</v>
      </c>
      <c r="AL215" t="str">
        <f t="shared" si="7"/>
        <v>0.02084230902</v>
      </c>
      <c r="AM215" t="str">
        <f t="shared" si="8"/>
        <v>1.101694915</v>
      </c>
      <c r="AN215" t="str">
        <f t="shared" si="9"/>
        <v>1.021873883</v>
      </c>
      <c r="AO215" s="6" t="str">
        <f>vlookup(Q215,RPI!$C$6:$T$4758,15,FALSE)</f>
        <v>0.7459016393</v>
      </c>
      <c r="AP215" s="8" t="str">
        <f>vlookup(Q215,RPI!$C$6:$T$4758,13,FALSE)</f>
        <v>  0.4921 </v>
      </c>
      <c r="AQ215" s="8" t="str">
        <f>vlookup(Q215,RPI!$C$6:$T$4758,14,FALSE)</f>
        <v>  0.5056 </v>
      </c>
      <c r="AR215" s="6" t="str">
        <f>vlookup(R215,RPI!$C$6:$T$4758,15,FALSE)</f>
        <v>0.7058823529</v>
      </c>
      <c r="AS215" s="8" t="str">
        <f>vlookup(R215,RPI!$C$6:$T$4758,13,FALSE)</f>
        <v>  0.4962 </v>
      </c>
      <c r="AT215" s="8" t="str">
        <f>vlookup(R215,RPI!$C$6:$T$4758,14,FALSE)</f>
        <v>  0.4894 </v>
      </c>
    </row>
    <row r="216" ht="12.75" customHeight="1">
      <c r="A216" s="4">
        <v>2004.0</v>
      </c>
      <c r="B216" s="4">
        <v>4895.0</v>
      </c>
      <c r="C216" s="5">
        <v>38063.0</v>
      </c>
      <c r="D216" s="4">
        <v>25.0</v>
      </c>
      <c r="E216" s="4" t="s">
        <v>403</v>
      </c>
      <c r="F216" s="4">
        <v>84.0</v>
      </c>
      <c r="G216" s="4" t="s">
        <v>47</v>
      </c>
      <c r="H216" s="4">
        <v>290.0</v>
      </c>
      <c r="I216" s="4" t="s">
        <v>280</v>
      </c>
      <c r="J216" s="4">
        <v>69.0</v>
      </c>
      <c r="K216" s="4" t="s">
        <v>49</v>
      </c>
      <c r="L216" s="4" t="s">
        <v>50</v>
      </c>
      <c r="M216" s="4">
        <v>1.0</v>
      </c>
      <c r="N216" s="4">
        <v>0.0</v>
      </c>
      <c r="O216" s="4">
        <v>0.0</v>
      </c>
      <c r="P216" s="4">
        <v>0.0</v>
      </c>
      <c r="Q216" t="str">
        <f t="shared" si="1"/>
        <v>Boise St.2004</v>
      </c>
      <c r="R216" t="s">
        <v>404</v>
      </c>
      <c r="S216" t="str">
        <f>vlookup(Q216,RPI!$C$6:$T$4758,16,FALSE)</f>
        <v>0.557961652</v>
      </c>
      <c r="T216" s="6" t="str">
        <f>VLOOKUP(Q216,RPI!$C$6:$T$4758, 17, FALSE)</f>
        <v>0.5568298612</v>
      </c>
      <c r="U216" s="6" t="str">
        <f>VLOOKUP(Q216,RPI!$C$6:$T$4758, 18, FALSE)</f>
        <v>0.557961652</v>
      </c>
      <c r="V216">
        <v>0.4750248419271933</v>
      </c>
      <c r="W216">
        <v>0.4744383603280535</v>
      </c>
      <c r="X216">
        <v>0.4741435258284859</v>
      </c>
      <c r="Y216">
        <v>0.47384762114924656</v>
      </c>
      <c r="Z216" s="6" t="str">
        <f>vlookup(R216,RPI!$C$6:$T$4758,16,FALSE)</f>
        <v>0.5457943929</v>
      </c>
      <c r="AA216">
        <v>0.47129439294338227</v>
      </c>
      <c r="AB216">
        <v>0.47340223608063714</v>
      </c>
      <c r="AC216">
        <v>0.4754290083279976</v>
      </c>
      <c r="AD216">
        <v>0.4773792986037596</v>
      </c>
      <c r="AE216">
        <v>0.4792573559063452</v>
      </c>
      <c r="AF216">
        <v>0.48106712021610953</v>
      </c>
      <c r="AG216" t="str">
        <f t="shared" si="2"/>
        <v>1</v>
      </c>
      <c r="AH216" s="3" t="str">
        <f t="shared" si="3"/>
        <v>1</v>
      </c>
      <c r="AI216" t="str">
        <f t="shared" si="4"/>
        <v>0.01216725903</v>
      </c>
      <c r="AJ216" t="str">
        <f t="shared" si="5"/>
        <v>15</v>
      </c>
      <c r="AK216" s="6" t="str">
        <f t="shared" si="6"/>
        <v>0.2150710148</v>
      </c>
      <c r="AL216" t="str">
        <f t="shared" si="7"/>
        <v>0.02119728109</v>
      </c>
      <c r="AM216" t="str">
        <f t="shared" si="8"/>
        <v>1.217391304</v>
      </c>
      <c r="AN216" t="str">
        <f t="shared" si="9"/>
        <v>1.022292752</v>
      </c>
      <c r="AO216" s="6" t="str">
        <f>vlookup(Q216,RPI!$C$6:$T$4758,15,FALSE)</f>
        <v>0.6830985915</v>
      </c>
      <c r="AP216" s="8" t="str">
        <f>vlookup(Q216,RPI!$C$6:$T$4758,13,FALSE)</f>
        <v>  0.5139 </v>
      </c>
      <c r="AQ216" s="8" t="str">
        <f>vlookup(Q216,RPI!$C$6:$T$4758,14,FALSE)</f>
        <v>  0.5209 </v>
      </c>
      <c r="AR216" s="6" t="str">
        <f>vlookup(R216,RPI!$C$6:$T$4758,15,FALSE)</f>
        <v>0.568</v>
      </c>
      <c r="AS216" s="8" t="str">
        <f>vlookup(R216,RPI!$C$6:$T$4758,13,FALSE)</f>
        <v>  0.5454 </v>
      </c>
      <c r="AT216" s="8" t="str">
        <f>vlookup(R216,RPI!$C$6:$T$4758,14,FALSE)</f>
        <v>  0.5244 </v>
      </c>
    </row>
    <row r="217" ht="12.75" customHeight="1">
      <c r="A217" s="4">
        <v>2004.0</v>
      </c>
      <c r="B217" s="4">
        <v>4896.0</v>
      </c>
      <c r="C217" s="5">
        <v>38063.0</v>
      </c>
      <c r="D217" s="4">
        <v>96.0</v>
      </c>
      <c r="E217" s="4" t="s">
        <v>56</v>
      </c>
      <c r="F217" s="4">
        <v>58.0</v>
      </c>
      <c r="G217" s="4" t="s">
        <v>47</v>
      </c>
      <c r="H217" s="4">
        <v>264.0</v>
      </c>
      <c r="I217" s="4" t="s">
        <v>270</v>
      </c>
      <c r="J217" s="4">
        <v>55.0</v>
      </c>
      <c r="K217" s="4" t="s">
        <v>49</v>
      </c>
      <c r="L217" s="4" t="s">
        <v>50</v>
      </c>
      <c r="M217" s="4">
        <v>1.0</v>
      </c>
      <c r="N217" s="4">
        <v>0.0</v>
      </c>
      <c r="O217" s="4">
        <v>0.0</v>
      </c>
      <c r="P217" s="4">
        <v>0.0</v>
      </c>
      <c r="Q217" t="str">
        <f t="shared" si="1"/>
        <v>George Mason2004</v>
      </c>
      <c r="R217" t="s">
        <v>405</v>
      </c>
      <c r="S217" t="str">
        <f>vlookup(Q217,RPI!$C$6:$T$4758,16,FALSE)</f>
        <v>0.5628811568</v>
      </c>
      <c r="T217" s="6" t="str">
        <f>VLOOKUP(Q217,RPI!$C$6:$T$4758, 17, FALSE)</f>
        <v>0.5523342818</v>
      </c>
      <c r="U217" s="6" t="str">
        <f>VLOOKUP(Q217,RPI!$C$6:$T$4758, 18, FALSE)</f>
        <v>0.5628811568</v>
      </c>
      <c r="V217">
        <v>0.4671401070448959</v>
      </c>
      <c r="W217">
        <v>0.4681164047072054</v>
      </c>
      <c r="X217">
        <v>0.4685751577145862</v>
      </c>
      <c r="Y217">
        <v>0.4690158560418912</v>
      </c>
      <c r="Z217" s="6" t="str">
        <f>vlookup(R217,RPI!$C$6:$T$4758,16,FALSE)</f>
        <v>0.537753835</v>
      </c>
      <c r="AA217">
        <v>0.4643590925159035</v>
      </c>
      <c r="AB217">
        <v>0.46934355952568696</v>
      </c>
      <c r="AC217">
        <v>0.47394382826696785</v>
      </c>
      <c r="AD217">
        <v>0.4782026708126068</v>
      </c>
      <c r="AE217">
        <v>0.4821567374321925</v>
      </c>
      <c r="AF217">
        <v>0.485837613994425</v>
      </c>
      <c r="AG217" t="str">
        <f t="shared" si="2"/>
        <v>1</v>
      </c>
      <c r="AH217" s="3" t="str">
        <f t="shared" si="3"/>
        <v>1</v>
      </c>
      <c r="AI217" t="str">
        <f t="shared" si="4"/>
        <v>0.02512732177</v>
      </c>
      <c r="AJ217" t="str">
        <f t="shared" si="5"/>
        <v>3</v>
      </c>
      <c r="AK217" s="6" t="str">
        <f t="shared" si="6"/>
        <v>0.04301420296</v>
      </c>
      <c r="AL217" t="str">
        <f t="shared" si="7"/>
        <v>0.04377575108</v>
      </c>
      <c r="AM217" t="str">
        <f t="shared" si="8"/>
        <v>1.054545455</v>
      </c>
      <c r="AN217" t="str">
        <f t="shared" si="9"/>
        <v>1.046726439</v>
      </c>
      <c r="AO217" s="6" t="str">
        <f>vlookup(Q217,RPI!$C$6:$T$4758,15,FALSE)</f>
        <v>0.7421875</v>
      </c>
      <c r="AP217" s="8" t="str">
        <f>vlookup(Q217,RPI!$C$6:$T$4758,13,FALSE)</f>
        <v>  0.4978 </v>
      </c>
      <c r="AQ217" s="8" t="str">
        <f>vlookup(Q217,RPI!$C$6:$T$4758,14,FALSE)</f>
        <v>  0.5137 </v>
      </c>
      <c r="AR217" s="6" t="str">
        <f>vlookup(R217,RPI!$C$6:$T$4758,15,FALSE)</f>
        <v>0.4803921569</v>
      </c>
      <c r="AS217" s="8" t="str">
        <f>vlookup(R217,RPI!$C$6:$T$4758,13,FALSE)</f>
        <v>  0.5590 </v>
      </c>
      <c r="AT217" s="8" t="str">
        <f>vlookup(R217,RPI!$C$6:$T$4758,14,FALSE)</f>
        <v>  0.5525 </v>
      </c>
    </row>
    <row r="218" ht="12.75" customHeight="1">
      <c r="A218" s="4">
        <v>2004.0</v>
      </c>
      <c r="B218" s="4">
        <v>4897.0</v>
      </c>
      <c r="C218" s="5">
        <v>38063.0</v>
      </c>
      <c r="D218" s="4">
        <v>121.0</v>
      </c>
      <c r="E218" s="4" t="s">
        <v>275</v>
      </c>
      <c r="F218" s="4">
        <v>82.0</v>
      </c>
      <c r="G218" s="4" t="s">
        <v>47</v>
      </c>
      <c r="H218" s="4">
        <v>98.0</v>
      </c>
      <c r="I218" s="4" t="s">
        <v>190</v>
      </c>
      <c r="J218" s="4">
        <v>74.0</v>
      </c>
      <c r="K218" s="4" t="s">
        <v>49</v>
      </c>
      <c r="L218" s="4" t="s">
        <v>50</v>
      </c>
      <c r="M218" s="4">
        <v>1.0</v>
      </c>
      <c r="N218" s="4">
        <v>0.0</v>
      </c>
      <c r="O218" s="4">
        <v>0.0</v>
      </c>
      <c r="P218" s="4">
        <v>0.0</v>
      </c>
      <c r="Q218" t="str">
        <f t="shared" si="1"/>
        <v>Iowa St.2004</v>
      </c>
      <c r="R218" t="s">
        <v>406</v>
      </c>
      <c r="S218" t="str">
        <f>vlookup(Q218,RPI!$C$6:$T$4758,16,FALSE)</f>
        <v>0.5586989522</v>
      </c>
      <c r="T218" s="6" t="str">
        <f>VLOOKUP(Q218,RPI!$C$6:$T$4758, 17, FALSE)</f>
        <v>0.5609310951</v>
      </c>
      <c r="U218" s="6" t="str">
        <f>VLOOKUP(Q218,RPI!$C$6:$T$4758, 18, FALSE)</f>
        <v>0.5586989522</v>
      </c>
      <c r="V218">
        <v>0.47330651033756344</v>
      </c>
      <c r="W218">
        <v>0.4818925175988724</v>
      </c>
      <c r="X218">
        <v>0.4856142747786737</v>
      </c>
      <c r="Y218">
        <v>0.4890198981439745</v>
      </c>
      <c r="Z218" s="6" t="str">
        <f>vlookup(R218,RPI!$C$6:$T$4758,16,FALSE)</f>
        <v>0.5651266146</v>
      </c>
      <c r="AA218">
        <v>0.4910340736741605</v>
      </c>
      <c r="AB218">
        <v>0.49526365344494455</v>
      </c>
      <c r="AC218">
        <v>0.499186247587204</v>
      </c>
      <c r="AD218">
        <v>0.502834107509383</v>
      </c>
      <c r="AE218">
        <v>0.5062351197676551</v>
      </c>
      <c r="AF218">
        <v>0.5094135203144767</v>
      </c>
      <c r="AG218" t="str">
        <f t="shared" si="2"/>
        <v>0</v>
      </c>
      <c r="AH218" s="3" t="str">
        <f t="shared" si="3"/>
        <v>0</v>
      </c>
      <c r="AI218" t="str">
        <f t="shared" si="4"/>
        <v>-0.006427662362</v>
      </c>
      <c r="AJ218" t="str">
        <f t="shared" si="5"/>
        <v>8</v>
      </c>
      <c r="AK218" s="6" t="str">
        <f t="shared" si="6"/>
        <v>0.1147045412</v>
      </c>
      <c r="AL218" t="str">
        <f t="shared" si="7"/>
        <v>-0.01119799993</v>
      </c>
      <c r="AM218" t="str">
        <f t="shared" si="8"/>
        <v>1.108108108</v>
      </c>
      <c r="AN218" t="str">
        <f t="shared" si="9"/>
        <v>0.9886261553</v>
      </c>
      <c r="AO218" s="6" t="str">
        <f>vlookup(Q218,RPI!$C$6:$T$4758,15,FALSE)</f>
        <v>0.5625</v>
      </c>
      <c r="AP218" s="8" t="str">
        <f>vlookup(Q218,RPI!$C$6:$T$4758,13,FALSE)</f>
        <v>  0.5640 </v>
      </c>
      <c r="AQ218" s="8" t="str">
        <f>vlookup(Q218,RPI!$C$6:$T$4758,14,FALSE)</f>
        <v>  0.5442 </v>
      </c>
      <c r="AR218" s="6" t="str">
        <f>vlookup(R218,RPI!$C$6:$T$4758,15,FALSE)</f>
        <v>0.5137614679</v>
      </c>
      <c r="AS218" s="8" t="str">
        <f>vlookup(R218,RPI!$C$6:$T$4758,13,FALSE)</f>
        <v>  0.6017 </v>
      </c>
      <c r="AT218" s="8" t="str">
        <f>vlookup(R218,RPI!$C$6:$T$4758,14,FALSE)</f>
        <v>  0.5433 </v>
      </c>
    </row>
    <row r="219" ht="12.75" customHeight="1">
      <c r="A219" s="4">
        <v>2004.0</v>
      </c>
      <c r="B219" s="4">
        <v>4898.0</v>
      </c>
      <c r="C219" s="5">
        <v>38063.0</v>
      </c>
      <c r="D219" s="4">
        <v>130.0</v>
      </c>
      <c r="E219" s="4" t="s">
        <v>154</v>
      </c>
      <c r="F219" s="4">
        <v>54.0</v>
      </c>
      <c r="G219" s="4" t="s">
        <v>47</v>
      </c>
      <c r="H219" s="4">
        <v>314.0</v>
      </c>
      <c r="I219" s="4" t="s">
        <v>407</v>
      </c>
      <c r="J219" s="4">
        <v>65.0</v>
      </c>
      <c r="K219" s="4" t="s">
        <v>49</v>
      </c>
      <c r="L219" s="4" t="s">
        <v>50</v>
      </c>
      <c r="M219" s="4">
        <v>1.0</v>
      </c>
      <c r="N219" s="4">
        <v>0.0</v>
      </c>
      <c r="O219" s="4">
        <v>0.0</v>
      </c>
      <c r="P219" s="4">
        <v>0.0</v>
      </c>
      <c r="Q219" t="str">
        <f t="shared" si="1"/>
        <v>Kent St.2004</v>
      </c>
      <c r="R219" t="s">
        <v>408</v>
      </c>
      <c r="S219" t="str">
        <f>vlookup(Q219,RPI!$C$6:$T$4758,16,FALSE)</f>
        <v>0.5626229209</v>
      </c>
      <c r="T219" s="6" t="str">
        <f>VLOOKUP(Q219,RPI!$C$6:$T$4758, 17, FALSE)</f>
        <v>0.5566203666</v>
      </c>
      <c r="U219" s="6" t="str">
        <f>VLOOKUP(Q219,RPI!$C$6:$T$4758, 18, FALSE)</f>
        <v>0.5626229209</v>
      </c>
      <c r="V219">
        <v>0.4726732624965964</v>
      </c>
      <c r="W219">
        <v>0.47272874099867684</v>
      </c>
      <c r="X219">
        <v>0.47275569517657445</v>
      </c>
      <c r="Y219">
        <v>0.4727821455380627</v>
      </c>
      <c r="Z219" s="6" t="str">
        <f>vlookup(R219,RPI!$C$6:$T$4758,16,FALSE)</f>
        <v>0.5301519085</v>
      </c>
      <c r="AA219">
        <v>0.46556967689144996</v>
      </c>
      <c r="AB219">
        <v>0.46750924406172356</v>
      </c>
      <c r="AC219">
        <v>0.46937652922565154</v>
      </c>
      <c r="AD219">
        <v>0.4711754990787041</v>
      </c>
      <c r="AE219">
        <v>0.4729098352843416</v>
      </c>
      <c r="AF219">
        <v>0.4745829596238978</v>
      </c>
      <c r="AG219" t="str">
        <f t="shared" si="2"/>
        <v>0</v>
      </c>
      <c r="AH219" s="3" t="str">
        <f t="shared" si="3"/>
        <v>0</v>
      </c>
      <c r="AI219" t="str">
        <f t="shared" si="4"/>
        <v>0.03247101238</v>
      </c>
      <c r="AJ219" t="str">
        <f t="shared" si="5"/>
        <v>-11</v>
      </c>
      <c r="AK219" s="6" t="str">
        <f t="shared" si="6"/>
        <v>-0.1577187442</v>
      </c>
      <c r="AL219" t="str">
        <f t="shared" si="7"/>
        <v>0.05656961645</v>
      </c>
      <c r="AM219" t="str">
        <f t="shared" si="8"/>
        <v>0.8307692308</v>
      </c>
      <c r="AN219" t="str">
        <f t="shared" si="9"/>
        <v>1.061248506</v>
      </c>
      <c r="AO219" s="6" t="str">
        <f>vlookup(Q219,RPI!$C$6:$T$4758,15,FALSE)</f>
        <v>0.7481481481</v>
      </c>
      <c r="AP219" s="8" t="str">
        <f>vlookup(Q219,RPI!$C$6:$T$4758,13,FALSE)</f>
        <v>  0.4985 </v>
      </c>
      <c r="AQ219" s="8" t="str">
        <f>vlookup(Q219,RPI!$C$6:$T$4758,14,FALSE)</f>
        <v>  0.5054 </v>
      </c>
      <c r="AR219" s="6" t="str">
        <f>vlookup(R219,RPI!$C$6:$T$4758,15,FALSE)</f>
        <v>0.5163934426</v>
      </c>
      <c r="AS219" s="8" t="str">
        <f>vlookup(R219,RPI!$C$6:$T$4758,13,FALSE)</f>
        <v>  0.5292 </v>
      </c>
      <c r="AT219" s="8" t="str">
        <f>vlookup(R219,RPI!$C$6:$T$4758,14,FALSE)</f>
        <v>  0.5459 </v>
      </c>
    </row>
    <row r="220" ht="12.75" customHeight="1">
      <c r="A220" s="4">
        <v>2004.0</v>
      </c>
      <c r="B220" s="4">
        <v>4899.0</v>
      </c>
      <c r="C220" s="5">
        <v>38063.0</v>
      </c>
      <c r="D220" s="4">
        <v>186.0</v>
      </c>
      <c r="E220" s="4" t="s">
        <v>409</v>
      </c>
      <c r="F220" s="4">
        <v>87.0</v>
      </c>
      <c r="G220" s="4" t="s">
        <v>47</v>
      </c>
      <c r="H220" s="4">
        <v>274.0</v>
      </c>
      <c r="I220" s="4" t="s">
        <v>364</v>
      </c>
      <c r="J220" s="4">
        <v>83.0</v>
      </c>
      <c r="K220" s="4" t="s">
        <v>49</v>
      </c>
      <c r="L220" s="4" t="s">
        <v>50</v>
      </c>
      <c r="M220" s="4">
        <v>1.0</v>
      </c>
      <c r="N220" s="4">
        <v>0.0</v>
      </c>
      <c r="O220" s="4">
        <v>0.0</v>
      </c>
      <c r="P220" s="4">
        <v>0.0</v>
      </c>
      <c r="Q220" t="str">
        <f t="shared" si="1"/>
        <v>Niagara2004</v>
      </c>
      <c r="R220" t="s">
        <v>410</v>
      </c>
      <c r="S220" t="str">
        <f>vlookup(Q220,RPI!$C$6:$T$4758,16,FALSE)</f>
        <v>0.5364892491</v>
      </c>
      <c r="T220" s="6" t="str">
        <f>VLOOKUP(Q220,RPI!$C$6:$T$4758, 17, FALSE)</f>
        <v>0.535502407</v>
      </c>
      <c r="U220" s="6" t="str">
        <f>VLOOKUP(Q220,RPI!$C$6:$T$4758, 18, FALSE)</f>
        <v>0.5364892491</v>
      </c>
      <c r="V220">
        <v>0.45398066782433055</v>
      </c>
      <c r="W220">
        <v>0.4534343441275402</v>
      </c>
      <c r="X220">
        <v>0.453159749612108</v>
      </c>
      <c r="Y220">
        <v>0.4528841932945201</v>
      </c>
      <c r="Z220" s="6" t="str">
        <f>vlookup(R220,RPI!$C$6:$T$4758,16,FALSE)</f>
        <v>0.5722781925</v>
      </c>
      <c r="AA220">
        <v>0.47665830443401147</v>
      </c>
      <c r="AB220">
        <v>0.475934318991989</v>
      </c>
      <c r="AC220">
        <v>0.4752131895083177</v>
      </c>
      <c r="AD220">
        <v>0.47449489911710185</v>
      </c>
      <c r="AE220">
        <v>0.473779431084987</v>
      </c>
      <c r="AF220">
        <v>0.4730667688098608</v>
      </c>
      <c r="AG220" t="str">
        <f t="shared" si="2"/>
        <v>0</v>
      </c>
      <c r="AH220" s="3" t="str">
        <f t="shared" si="3"/>
        <v>0</v>
      </c>
      <c r="AI220" t="str">
        <f t="shared" si="4"/>
        <v>-0.03578894345</v>
      </c>
      <c r="AJ220" t="str">
        <f t="shared" si="5"/>
        <v>4</v>
      </c>
      <c r="AK220" s="6" t="str">
        <f t="shared" si="6"/>
        <v>0.05735227062</v>
      </c>
      <c r="AL220" t="str">
        <f t="shared" si="7"/>
        <v>-0.06234997482</v>
      </c>
      <c r="AM220" t="str">
        <f t="shared" si="8"/>
        <v>1.048192771</v>
      </c>
      <c r="AN220" t="str">
        <f t="shared" si="9"/>
        <v>0.9374623323</v>
      </c>
      <c r="AO220" s="6" t="str">
        <f>vlookup(Q220,RPI!$C$6:$T$4758,15,FALSE)</f>
        <v>0.7039473684</v>
      </c>
      <c r="AP220" s="8" t="str">
        <f>vlookup(Q220,RPI!$C$6:$T$4758,13,FALSE)</f>
        <v>  0.4749 </v>
      </c>
      <c r="AQ220" s="8" t="str">
        <f>vlookup(Q220,RPI!$C$6:$T$4758,14,FALSE)</f>
        <v>  0.4921 </v>
      </c>
      <c r="AR220" s="6" t="str">
        <f>vlookup(R220,RPI!$C$6:$T$4758,15,FALSE)</f>
        <v>0.847826087</v>
      </c>
      <c r="AS220" s="8" t="str">
        <f>vlookup(R220,RPI!$C$6:$T$4758,13,FALSE)</f>
        <v>  0.4792 </v>
      </c>
      <c r="AT220" s="8" t="str">
        <f>vlookup(R220,RPI!$C$6:$T$4758,14,FALSE)</f>
        <v>  0.4829 </v>
      </c>
    </row>
    <row r="221" ht="12.75" customHeight="1">
      <c r="A221" s="4">
        <v>2004.0</v>
      </c>
      <c r="B221" s="4">
        <v>4900.0</v>
      </c>
      <c r="C221" s="5">
        <v>38063.0</v>
      </c>
      <c r="D221" s="4">
        <v>196.0</v>
      </c>
      <c r="E221" s="4" t="s">
        <v>147</v>
      </c>
      <c r="F221" s="4">
        <v>71.0</v>
      </c>
      <c r="G221" s="4" t="s">
        <v>47</v>
      </c>
      <c r="H221" s="4">
        <v>216.0</v>
      </c>
      <c r="I221" s="4" t="s">
        <v>342</v>
      </c>
      <c r="J221" s="4">
        <v>59.0</v>
      </c>
      <c r="K221" s="4" t="s">
        <v>49</v>
      </c>
      <c r="L221" s="4" t="s">
        <v>50</v>
      </c>
      <c r="M221" s="4">
        <v>1.0</v>
      </c>
      <c r="N221" s="4">
        <v>0.0</v>
      </c>
      <c r="O221" s="4">
        <v>0.0</v>
      </c>
      <c r="P221" s="4">
        <v>0.0</v>
      </c>
      <c r="Q221" t="str">
        <f t="shared" si="1"/>
        <v>Notre Dame2004</v>
      </c>
      <c r="R221" t="s">
        <v>411</v>
      </c>
      <c r="S221" t="str">
        <f>vlookup(Q221,RPI!$C$6:$T$4758,16,FALSE)</f>
        <v>0.5676523964</v>
      </c>
      <c r="T221" s="6" t="str">
        <f>VLOOKUP(Q221,RPI!$C$6:$T$4758, 17, FALSE)</f>
        <v>0.5757149119</v>
      </c>
      <c r="U221" s="6" t="str">
        <f>VLOOKUP(Q221,RPI!$C$6:$T$4758, 18, FALSE)</f>
        <v>0.5676523964</v>
      </c>
      <c r="V221">
        <v>0.4979705271917746</v>
      </c>
      <c r="W221">
        <v>0.5008510280326144</v>
      </c>
      <c r="X221">
        <v>0.5022678808830274</v>
      </c>
      <c r="Y221">
        <v>0.5036694714047109</v>
      </c>
      <c r="Z221" s="6" t="str">
        <f>vlookup(R221,RPI!$C$6:$T$4758,16,FALSE)</f>
        <v>0.5224277254</v>
      </c>
      <c r="AA221">
        <v>0.45494842789705514</v>
      </c>
      <c r="AB221">
        <v>0.4563991588422622</v>
      </c>
      <c r="AC221">
        <v>0.4578114961518682</v>
      </c>
      <c r="AD221">
        <v>0.45918694405413385</v>
      </c>
      <c r="AE221">
        <v>0.46052692921122135</v>
      </c>
      <c r="AF221">
        <v>0.46183280565521934</v>
      </c>
      <c r="AG221" t="str">
        <f t="shared" si="2"/>
        <v>1</v>
      </c>
      <c r="AH221" s="3" t="str">
        <f t="shared" si="3"/>
        <v>1</v>
      </c>
      <c r="AI221" t="str">
        <f t="shared" si="4"/>
        <v>0.04522467093</v>
      </c>
      <c r="AJ221" t="str">
        <f t="shared" si="5"/>
        <v>12</v>
      </c>
      <c r="AK221" s="6" t="str">
        <f t="shared" si="6"/>
        <v>0.1720568118</v>
      </c>
      <c r="AL221" t="str">
        <f t="shared" si="7"/>
        <v>0.07878849785</v>
      </c>
      <c r="AM221" t="str">
        <f t="shared" si="8"/>
        <v>1.203389831</v>
      </c>
      <c r="AN221" t="str">
        <f t="shared" si="9"/>
        <v>1.086566368</v>
      </c>
      <c r="AO221" s="6" t="str">
        <f>vlookup(Q221,RPI!$C$6:$T$4758,15,FALSE)</f>
        <v>0.5539568345</v>
      </c>
      <c r="AP221" s="8" t="str">
        <f>vlookup(Q221,RPI!$C$6:$T$4758,13,FALSE)</f>
        <v>  0.5877 </v>
      </c>
      <c r="AQ221" s="8" t="str">
        <f>vlookup(Q221,RPI!$C$6:$T$4758,14,FALSE)</f>
        <v>  0.5413 </v>
      </c>
      <c r="AR221" s="6" t="str">
        <f>vlookup(R221,RPI!$C$6:$T$4758,15,FALSE)</f>
        <v>0.5514705882</v>
      </c>
      <c r="AS221" s="8" t="str">
        <f>vlookup(R221,RPI!$C$6:$T$4758,13,FALSE)</f>
        <v>  0.4979 </v>
      </c>
      <c r="AT221" s="8" t="str">
        <f>vlookup(R221,RPI!$C$6:$T$4758,14,FALSE)</f>
        <v>  0.5425 </v>
      </c>
    </row>
    <row r="222" ht="12.75" customHeight="1">
      <c r="A222" s="4">
        <v>2004.0</v>
      </c>
      <c r="B222" s="4">
        <v>4901.0</v>
      </c>
      <c r="C222" s="5">
        <v>38063.0</v>
      </c>
      <c r="D222" s="4">
        <v>200.0</v>
      </c>
      <c r="E222" s="4" t="s">
        <v>206</v>
      </c>
      <c r="F222" s="4">
        <v>70.0</v>
      </c>
      <c r="G222" s="4" t="s">
        <v>47</v>
      </c>
      <c r="H222" s="4">
        <v>145.0</v>
      </c>
      <c r="I222" s="4" t="s">
        <v>341</v>
      </c>
      <c r="J222" s="4">
        <v>61.0</v>
      </c>
      <c r="K222" s="4" t="s">
        <v>49</v>
      </c>
      <c r="L222" s="4" t="s">
        <v>50</v>
      </c>
      <c r="M222" s="4">
        <v>1.0</v>
      </c>
      <c r="N222" s="4">
        <v>0.0</v>
      </c>
      <c r="O222" s="4">
        <v>0.0</v>
      </c>
      <c r="P222" s="4">
        <v>0.0</v>
      </c>
      <c r="Q222" t="str">
        <f t="shared" si="1"/>
        <v>Oklahoma2004</v>
      </c>
      <c r="R222" t="s">
        <v>412</v>
      </c>
      <c r="S222" t="str">
        <f>vlookup(Q222,RPI!$C$6:$T$4758,16,FALSE)</f>
        <v>0.5681718533</v>
      </c>
      <c r="T222" s="6" t="str">
        <f>VLOOKUP(Q222,RPI!$C$6:$T$4758, 17, FALSE)</f>
        <v>0.5744019315</v>
      </c>
      <c r="U222" s="6" t="str">
        <f>VLOOKUP(Q222,RPI!$C$6:$T$4758, 18, FALSE)</f>
        <v>0.5681718533</v>
      </c>
      <c r="V222">
        <v>0.48429303859409534</v>
      </c>
      <c r="W222">
        <v>0.490449147429057</v>
      </c>
      <c r="X222">
        <v>0.49329365297050326</v>
      </c>
      <c r="Y222">
        <v>0.4959978223751799</v>
      </c>
      <c r="Z222" s="6" t="str">
        <f>vlookup(R222,RPI!$C$6:$T$4758,16,FALSE)</f>
        <v>0.5827251665</v>
      </c>
      <c r="AA222">
        <v>0.4996297160261556</v>
      </c>
      <c r="AB222">
        <v>0.5020771927426382</v>
      </c>
      <c r="AC222">
        <v>0.5044163304495379</v>
      </c>
      <c r="AD222">
        <v>0.5066541669171627</v>
      </c>
      <c r="AE222">
        <v>0.5087971432647723</v>
      </c>
      <c r="AF222">
        <v>0.5108511658771983</v>
      </c>
      <c r="AG222" t="str">
        <f t="shared" si="2"/>
        <v>0</v>
      </c>
      <c r="AH222" s="3" t="str">
        <f t="shared" si="3"/>
        <v>0</v>
      </c>
      <c r="AI222" t="str">
        <f t="shared" si="4"/>
        <v>-0.01455331324</v>
      </c>
      <c r="AJ222" t="str">
        <f t="shared" si="5"/>
        <v>9</v>
      </c>
      <c r="AK222" s="6" t="str">
        <f t="shared" si="6"/>
        <v>0.1290426089</v>
      </c>
      <c r="AL222" t="str">
        <f t="shared" si="7"/>
        <v>-0.02535416323</v>
      </c>
      <c r="AM222" t="str">
        <f t="shared" si="8"/>
        <v>1.147540984</v>
      </c>
      <c r="AN222" t="str">
        <f t="shared" si="9"/>
        <v>0.9750254252</v>
      </c>
      <c r="AO222" s="6" t="str">
        <f>vlookup(Q222,RPI!$C$6:$T$4758,15,FALSE)</f>
        <v>0.6302521008</v>
      </c>
      <c r="AP222" s="8" t="str">
        <f>vlookup(Q222,RPI!$C$6:$T$4758,13,FALSE)</f>
        <v>  0.5580 </v>
      </c>
      <c r="AQ222" s="8" t="str">
        <f>vlookup(Q222,RPI!$C$6:$T$4758,14,FALSE)</f>
        <v>  0.5265 </v>
      </c>
      <c r="AR222" s="6" t="str">
        <f>vlookup(R222,RPI!$C$6:$T$4758,15,FALSE)</f>
        <v>0.6271186441</v>
      </c>
      <c r="AS222" s="8" t="str">
        <f>vlookup(R222,RPI!$C$6:$T$4758,13,FALSE)</f>
        <v>  0.5794 </v>
      </c>
      <c r="AT222" s="8" t="str">
        <f>vlookup(R222,RPI!$C$6:$T$4758,14,FALSE)</f>
        <v>  0.5450 </v>
      </c>
    </row>
    <row r="223" ht="12.75" customHeight="1">
      <c r="A223" s="4">
        <v>2004.0</v>
      </c>
      <c r="B223" s="4">
        <v>4902.0</v>
      </c>
      <c r="C223" s="5">
        <v>38063.0</v>
      </c>
      <c r="D223" s="4">
        <v>204.0</v>
      </c>
      <c r="E223" s="4" t="s">
        <v>156</v>
      </c>
      <c r="F223" s="4">
        <v>77.0</v>
      </c>
      <c r="G223" s="4" t="s">
        <v>47</v>
      </c>
      <c r="H223" s="4">
        <v>53.0</v>
      </c>
      <c r="I223" s="4" t="s">
        <v>348</v>
      </c>
      <c r="J223" s="4">
        <v>72.0</v>
      </c>
      <c r="K223" s="4" t="s">
        <v>288</v>
      </c>
      <c r="L223" s="4" t="s">
        <v>50</v>
      </c>
      <c r="M223" s="4">
        <v>1.0</v>
      </c>
      <c r="N223" s="4">
        <v>0.0</v>
      </c>
      <c r="O223" s="4">
        <v>0.0</v>
      </c>
      <c r="P223" s="4">
        <v>1.0</v>
      </c>
      <c r="Q223" t="str">
        <f t="shared" si="1"/>
        <v>Oregon2004</v>
      </c>
      <c r="R223" t="s">
        <v>413</v>
      </c>
      <c r="S223" t="str">
        <f>vlookup(Q223,RPI!$C$6:$T$4758,16,FALSE)</f>
        <v>0.5427907936</v>
      </c>
      <c r="T223" s="6" t="str">
        <f>VLOOKUP(Q223,RPI!$C$6:$T$4758, 17, FALSE)</f>
        <v>0.5451250606</v>
      </c>
      <c r="U223" s="6" t="str">
        <f>VLOOKUP(Q223,RPI!$C$6:$T$4758, 18, FALSE)</f>
        <v>0.5427907936</v>
      </c>
      <c r="V223">
        <v>0.47568061616685653</v>
      </c>
      <c r="W223">
        <v>0.47866106442627476</v>
      </c>
      <c r="X223">
        <v>0.4800758341696695</v>
      </c>
      <c r="Y223">
        <v>0.48144364060208017</v>
      </c>
      <c r="Z223" s="6" t="str">
        <f>vlookup(R223,RPI!$C$6:$T$4758,16,FALSE)</f>
        <v>0.5652989839</v>
      </c>
      <c r="AA223">
        <v>0.4817155505321464</v>
      </c>
      <c r="AB223">
        <v>0.4830371635146888</v>
      </c>
      <c r="AC223">
        <v>0.4843169863633959</v>
      </c>
      <c r="AD223">
        <v>0.48555697036856343</v>
      </c>
      <c r="AE223">
        <v>0.4867589472011588</v>
      </c>
      <c r="AF223">
        <v>0.4879246379406947</v>
      </c>
      <c r="AG223" t="str">
        <f t="shared" si="2"/>
        <v>0</v>
      </c>
      <c r="AH223" s="3" t="str">
        <f t="shared" si="3"/>
        <v>0</v>
      </c>
      <c r="AI223" t="str">
        <f t="shared" si="4"/>
        <v>-0.02250819033</v>
      </c>
      <c r="AJ223" t="str">
        <f t="shared" si="5"/>
        <v>5</v>
      </c>
      <c r="AK223" s="6" t="str">
        <f t="shared" si="6"/>
        <v>0.07169033827</v>
      </c>
      <c r="AL223" t="str">
        <f t="shared" si="7"/>
        <v>-0.0392128117</v>
      </c>
      <c r="AM223" t="str">
        <f t="shared" si="8"/>
        <v>1.069444444</v>
      </c>
      <c r="AN223" t="str">
        <f t="shared" si="9"/>
        <v>0.9601835648</v>
      </c>
      <c r="AO223" s="6" t="str">
        <f>vlookup(Q223,RPI!$C$6:$T$4758,15,FALSE)</f>
        <v>0.5462184874</v>
      </c>
      <c r="AP223" s="8" t="str">
        <f>vlookup(Q223,RPI!$C$6:$T$4758,13,FALSE)</f>
        <v>  0.5418 </v>
      </c>
      <c r="AQ223" s="8" t="str">
        <f>vlookup(Q223,RPI!$C$6:$T$4758,14,FALSE)</f>
        <v>  0.5414 </v>
      </c>
      <c r="AR223" s="6" t="str">
        <f>vlookup(R223,RPI!$C$6:$T$4758,15,FALSE)</f>
        <v>0.6302521008</v>
      </c>
      <c r="AS223" s="8" t="str">
        <f>vlookup(R223,RPI!$C$6:$T$4758,13,FALSE)</f>
        <v>  0.5434 </v>
      </c>
      <c r="AT223" s="8" t="str">
        <f>vlookup(R223,RPI!$C$6:$T$4758,14,FALSE)</f>
        <v>  0.5442 </v>
      </c>
    </row>
    <row r="224" ht="12.75" customHeight="1">
      <c r="A224" s="4">
        <v>2004.0</v>
      </c>
      <c r="B224" s="4">
        <v>4903.0</v>
      </c>
      <c r="C224" s="5">
        <v>38063.0</v>
      </c>
      <c r="D224" s="4">
        <v>219.0</v>
      </c>
      <c r="E224" s="4" t="s">
        <v>282</v>
      </c>
      <c r="F224" s="4">
        <v>80.0</v>
      </c>
      <c r="G224" s="4" t="s">
        <v>47</v>
      </c>
      <c r="H224" s="4">
        <v>27.0</v>
      </c>
      <c r="I224" s="4" t="s">
        <v>179</v>
      </c>
      <c r="J224" s="4">
        <v>52.0</v>
      </c>
      <c r="K224" s="4" t="s">
        <v>49</v>
      </c>
      <c r="L224" s="4" t="s">
        <v>50</v>
      </c>
      <c r="M224" s="4">
        <v>1.0</v>
      </c>
      <c r="N224" s="4">
        <v>0.0</v>
      </c>
      <c r="O224" s="4">
        <v>0.0</v>
      </c>
      <c r="P224" s="4">
        <v>0.0</v>
      </c>
      <c r="Q224" t="str">
        <f t="shared" si="1"/>
        <v>Rhode Island2004</v>
      </c>
      <c r="R224" t="s">
        <v>414</v>
      </c>
      <c r="S224" t="str">
        <f>vlookup(Q224,RPI!$C$6:$T$4758,16,FALSE)</f>
        <v>0.5461716294</v>
      </c>
      <c r="T224" s="6" t="str">
        <f>VLOOKUP(Q224,RPI!$C$6:$T$4758, 17, FALSE)</f>
        <v>0.5493974359</v>
      </c>
      <c r="U224" s="6" t="str">
        <f>VLOOKUP(Q224,RPI!$C$6:$T$4758, 18, FALSE)</f>
        <v>0.5461716294</v>
      </c>
      <c r="V224">
        <v>0.4727482060054401</v>
      </c>
      <c r="W224">
        <v>0.4749326913757662</v>
      </c>
      <c r="X224">
        <v>0.4759961908323723</v>
      </c>
      <c r="Y224">
        <v>0.47704119464625483</v>
      </c>
      <c r="Z224" s="6" t="str">
        <f>vlookup(R224,RPI!$C$6:$T$4758,16,FALSE)</f>
        <v>0.5497079417</v>
      </c>
      <c r="AA224">
        <v>0.4496531171495454</v>
      </c>
      <c r="AB224">
        <v>0.4495758994574278</v>
      </c>
      <c r="AC224">
        <v>0.4494981360572387</v>
      </c>
      <c r="AD224">
        <v>0.44941982114357304</v>
      </c>
      <c r="AE224">
        <v>0.44934094882838665</v>
      </c>
      <c r="AF224">
        <v>0.44926151313952034</v>
      </c>
      <c r="AG224" t="str">
        <f t="shared" si="2"/>
        <v>0</v>
      </c>
      <c r="AH224" s="3" t="str">
        <f t="shared" si="3"/>
        <v>0</v>
      </c>
      <c r="AI224" t="str">
        <f t="shared" si="4"/>
        <v>-0.003536312282</v>
      </c>
      <c r="AJ224" t="str">
        <f t="shared" si="5"/>
        <v>28</v>
      </c>
      <c r="AK224" s="6" t="str">
        <f t="shared" si="6"/>
        <v>0.4014658943</v>
      </c>
      <c r="AL224" t="str">
        <f t="shared" si="7"/>
        <v>-0.006160812823</v>
      </c>
      <c r="AM224" t="str">
        <f t="shared" si="8"/>
        <v>1.538461538</v>
      </c>
      <c r="AN224" t="str">
        <f t="shared" si="9"/>
        <v>0.9935669252</v>
      </c>
      <c r="AO224" s="6" t="str">
        <f>vlookup(Q224,RPI!$C$6:$T$4758,15,FALSE)</f>
        <v>0.6</v>
      </c>
      <c r="AP224" s="8" t="str">
        <f>vlookup(Q224,RPI!$C$6:$T$4758,13,FALSE)</f>
        <v>  0.5304 </v>
      </c>
      <c r="AQ224" s="8" t="str">
        <f>vlookup(Q224,RPI!$C$6:$T$4758,14,FALSE)</f>
        <v>  0.5238 </v>
      </c>
      <c r="AR224" s="6" t="str">
        <f>vlookup(R224,RPI!$C$6:$T$4758,15,FALSE)</f>
        <v>0.8125</v>
      </c>
      <c r="AS224" s="8" t="str">
        <f>vlookup(R224,RPI!$C$6:$T$4758,13,FALSE)</f>
        <v>  0.4471 </v>
      </c>
      <c r="AT224" s="8" t="str">
        <f>vlookup(R224,RPI!$C$6:$T$4758,14,FALSE)</f>
        <v>  0.4921 </v>
      </c>
    </row>
    <row r="225" ht="12.75" customHeight="1">
      <c r="A225" s="4">
        <v>2004.0</v>
      </c>
      <c r="B225" s="4">
        <v>4904.0</v>
      </c>
      <c r="C225" s="5">
        <v>38063.0</v>
      </c>
      <c r="D225" s="4">
        <v>224.0</v>
      </c>
      <c r="E225" s="4" t="s">
        <v>159</v>
      </c>
      <c r="F225" s="4">
        <v>76.0</v>
      </c>
      <c r="G225" s="4" t="s">
        <v>47</v>
      </c>
      <c r="H225" s="4">
        <v>263.0</v>
      </c>
      <c r="I225" s="4" t="s">
        <v>79</v>
      </c>
      <c r="J225" s="4">
        <v>71.0</v>
      </c>
      <c r="K225" s="4" t="s">
        <v>49</v>
      </c>
      <c r="L225" s="4" t="s">
        <v>50</v>
      </c>
      <c r="M225" s="4">
        <v>1.0</v>
      </c>
      <c r="N225" s="4">
        <v>0.0</v>
      </c>
      <c r="O225" s="4">
        <v>0.0</v>
      </c>
      <c r="P225" s="4">
        <v>0.0</v>
      </c>
      <c r="Q225" t="str">
        <f t="shared" si="1"/>
        <v>Rutgers2004</v>
      </c>
      <c r="R225" t="s">
        <v>415</v>
      </c>
      <c r="S225" t="str">
        <f>vlookup(Q225,RPI!$C$6:$T$4758,16,FALSE)</f>
        <v>0.5641879696</v>
      </c>
      <c r="T225" s="6" t="str">
        <f>VLOOKUP(Q225,RPI!$C$6:$T$4758, 17, FALSE)</f>
        <v>0.5669382446</v>
      </c>
      <c r="U225" s="6" t="str">
        <f>VLOOKUP(Q225,RPI!$C$6:$T$4758, 18, FALSE)</f>
        <v>0.5641879696</v>
      </c>
      <c r="V225">
        <v>0.48552062011313163</v>
      </c>
      <c r="W225">
        <v>0.4920152406067228</v>
      </c>
      <c r="X225">
        <v>0.49492178372885465</v>
      </c>
      <c r="Y225">
        <v>0.4976318607154945</v>
      </c>
      <c r="Z225" s="6" t="str">
        <f>vlookup(R225,RPI!$C$6:$T$4758,16,FALSE)</f>
        <v>0.5308746494</v>
      </c>
      <c r="AA225">
        <v>0.468987394489494</v>
      </c>
      <c r="AB225">
        <v>0.46969588100910187</v>
      </c>
      <c r="AC225">
        <v>0.4703988540149384</v>
      </c>
      <c r="AD225">
        <v>0.471096377617629</v>
      </c>
      <c r="AE225">
        <v>0.47178851493767326</v>
      </c>
      <c r="AF225">
        <v>0.47247532812448645</v>
      </c>
      <c r="AG225" t="str">
        <f t="shared" si="2"/>
        <v>1</v>
      </c>
      <c r="AH225" s="3" t="str">
        <f t="shared" si="3"/>
        <v>1</v>
      </c>
      <c r="AI225" t="str">
        <f t="shared" si="4"/>
        <v>0.03331332022</v>
      </c>
      <c r="AJ225" t="str">
        <f t="shared" si="5"/>
        <v>5</v>
      </c>
      <c r="AK225" s="6" t="str">
        <f t="shared" si="6"/>
        <v>0.07169033827</v>
      </c>
      <c r="AL225" t="str">
        <f t="shared" si="7"/>
        <v>0.05803704933</v>
      </c>
      <c r="AM225" t="str">
        <f t="shared" si="8"/>
        <v>1.070422535</v>
      </c>
      <c r="AN225" t="str">
        <f t="shared" si="9"/>
        <v>1.062751763</v>
      </c>
      <c r="AO225" s="6" t="str">
        <f>vlookup(Q225,RPI!$C$6:$T$4758,15,FALSE)</f>
        <v>0.5445544554</v>
      </c>
      <c r="AP225" s="8" t="str">
        <f>vlookup(Q225,RPI!$C$6:$T$4758,13,FALSE)</f>
        <v>  0.5871 </v>
      </c>
      <c r="AQ225" s="8" t="str">
        <f>vlookup(Q225,RPI!$C$6:$T$4758,14,FALSE)</f>
        <v>  0.5381 </v>
      </c>
      <c r="AR225" s="6" t="str">
        <f>vlookup(R225,RPI!$C$6:$T$4758,15,FALSE)</f>
        <v>0.5220588235</v>
      </c>
      <c r="AS225" s="8" t="str">
        <f>vlookup(R225,RPI!$C$6:$T$4758,13,FALSE)</f>
        <v>  0.5305 </v>
      </c>
      <c r="AT225" s="8" t="str">
        <f>vlookup(R225,RPI!$C$6:$T$4758,14,FALSE)</f>
        <v>  0.5405 </v>
      </c>
    </row>
    <row r="226" ht="12.75" customHeight="1">
      <c r="A226" s="4">
        <v>2004.0</v>
      </c>
      <c r="B226" s="4">
        <v>4905.0</v>
      </c>
      <c r="C226" s="5">
        <v>38063.0</v>
      </c>
      <c r="D226" s="4">
        <v>295.0</v>
      </c>
      <c r="E226" s="4" t="s">
        <v>70</v>
      </c>
      <c r="F226" s="4">
        <v>74.0</v>
      </c>
      <c r="G226" s="4" t="s">
        <v>47</v>
      </c>
      <c r="H226" s="4">
        <v>106.0</v>
      </c>
      <c r="I226" s="4" t="s">
        <v>226</v>
      </c>
      <c r="J226" s="4">
        <v>85.0</v>
      </c>
      <c r="K226" s="4" t="s">
        <v>49</v>
      </c>
      <c r="L226" s="4" t="s">
        <v>50</v>
      </c>
      <c r="M226" s="4">
        <v>1.0</v>
      </c>
      <c r="N226" s="4">
        <v>0.0</v>
      </c>
      <c r="O226" s="4">
        <v>0.0</v>
      </c>
      <c r="P226" s="4">
        <v>0.0</v>
      </c>
      <c r="Q226" t="str">
        <f t="shared" si="1"/>
        <v>Utah St.2004</v>
      </c>
      <c r="R226" t="s">
        <v>416</v>
      </c>
      <c r="S226" t="str">
        <f>vlookup(Q226,RPI!$C$6:$T$4758,16,FALSE)</f>
        <v>0.5905633132</v>
      </c>
      <c r="T226" s="6" t="str">
        <f>VLOOKUP(Q226,RPI!$C$6:$T$4758, 17, FALSE)</f>
        <v>0.585143259</v>
      </c>
      <c r="U226" s="6" t="str">
        <f>VLOOKUP(Q226,RPI!$C$6:$T$4758, 18, FALSE)</f>
        <v>0.5905633132</v>
      </c>
      <c r="V226">
        <v>0.4729210367798805</v>
      </c>
      <c r="W226">
        <v>0.4742491617798805</v>
      </c>
      <c r="X226">
        <v>0.4748901487489925</v>
      </c>
      <c r="Y226">
        <v>0.47551645662720876</v>
      </c>
      <c r="Z226" s="6" t="str">
        <f>vlookup(R226,RPI!$C$6:$T$4758,16,FALSE)</f>
        <v>0.5475746958</v>
      </c>
      <c r="AA226">
        <v>0.46769191628816176</v>
      </c>
      <c r="AB226">
        <v>0.47052751267811216</v>
      </c>
      <c r="AC226">
        <v>0.473230707680205</v>
      </c>
      <c r="AD226">
        <v>0.4758105629863848</v>
      </c>
      <c r="AE226">
        <v>0.4782753318105045</v>
      </c>
      <c r="AF226">
        <v>0.4806325470859354</v>
      </c>
      <c r="AG226" t="str">
        <f t="shared" si="2"/>
        <v>0</v>
      </c>
      <c r="AH226" s="3" t="str">
        <f t="shared" si="3"/>
        <v>0</v>
      </c>
      <c r="AI226" t="str">
        <f t="shared" si="4"/>
        <v>0.04298861736</v>
      </c>
      <c r="AJ226" t="str">
        <f t="shared" si="5"/>
        <v>-11</v>
      </c>
      <c r="AK226" s="6" t="str">
        <f t="shared" si="6"/>
        <v>-0.1577187442</v>
      </c>
      <c r="AL226" t="str">
        <f t="shared" si="7"/>
        <v>0.07489294042</v>
      </c>
      <c r="AM226" t="str">
        <f t="shared" si="8"/>
        <v>0.8705882353</v>
      </c>
      <c r="AN226" t="str">
        <f t="shared" si="9"/>
        <v>1.078507312</v>
      </c>
      <c r="AO226" s="6" t="str">
        <f>vlookup(Q226,RPI!$C$6:$T$4758,15,FALSE)</f>
        <v>0.9105691057</v>
      </c>
      <c r="AP226" s="8" t="str">
        <f>vlookup(Q226,RPI!$C$6:$T$4758,13,FALSE)</f>
        <v>  0.4777 </v>
      </c>
      <c r="AQ226" s="8" t="str">
        <f>vlookup(Q226,RPI!$C$6:$T$4758,14,FALSE)</f>
        <v>  0.4963 </v>
      </c>
      <c r="AR226" s="6" t="str">
        <f>vlookup(R226,RPI!$C$6:$T$4758,15,FALSE)</f>
        <v>0.5950413223</v>
      </c>
      <c r="AS226" s="8" t="str">
        <f>vlookup(R226,RPI!$C$6:$T$4758,13,FALSE)</f>
        <v>  0.5466 </v>
      </c>
      <c r="AT226" s="8" t="str">
        <f>vlookup(R226,RPI!$C$6:$T$4758,14,FALSE)</f>
        <v>  0.5020 </v>
      </c>
    </row>
    <row r="227" ht="12.75" customHeight="1">
      <c r="A227" s="4">
        <v>2004.0</v>
      </c>
      <c r="B227" s="4">
        <v>4906.0</v>
      </c>
      <c r="C227" s="5">
        <v>38063.0</v>
      </c>
      <c r="D227" s="4">
        <v>301.0</v>
      </c>
      <c r="E227" s="4" t="s">
        <v>168</v>
      </c>
      <c r="F227" s="4">
        <v>85.0</v>
      </c>
      <c r="G227" s="4" t="s">
        <v>47</v>
      </c>
      <c r="H227" s="4">
        <v>72.0</v>
      </c>
      <c r="I227" s="4" t="s">
        <v>268</v>
      </c>
      <c r="J227" s="4">
        <v>70.0</v>
      </c>
      <c r="K227" s="4" t="s">
        <v>49</v>
      </c>
      <c r="L227" s="4" t="s">
        <v>50</v>
      </c>
      <c r="M227" s="4">
        <v>1.0</v>
      </c>
      <c r="N227" s="4">
        <v>0.0</v>
      </c>
      <c r="O227" s="4">
        <v>0.0</v>
      </c>
      <c r="P227" s="4">
        <v>0.0</v>
      </c>
      <c r="Q227" t="str">
        <f t="shared" si="1"/>
        <v>Villanova2004</v>
      </c>
      <c r="R227" t="s">
        <v>417</v>
      </c>
      <c r="S227" t="str">
        <f>vlookup(Q227,RPI!$C$6:$T$4758,16,FALSE)</f>
        <v>0.558380541</v>
      </c>
      <c r="T227" s="6" t="str">
        <f>VLOOKUP(Q227,RPI!$C$6:$T$4758, 17, FALSE)</f>
        <v>0.5617138743</v>
      </c>
      <c r="U227" s="6" t="str">
        <f>VLOOKUP(Q227,RPI!$C$6:$T$4758, 18, FALSE)</f>
        <v>0.558380541</v>
      </c>
      <c r="V227">
        <v>0.503843503969687</v>
      </c>
      <c r="W227">
        <v>0.5047694298956129</v>
      </c>
      <c r="X227">
        <v>0.5052323928585759</v>
      </c>
      <c r="Y227">
        <v>0.5056953558215389</v>
      </c>
      <c r="Z227" s="6" t="str">
        <f>vlookup(R227,RPI!$C$6:$T$4758,16,FALSE)</f>
        <v>0.5370411202</v>
      </c>
      <c r="AA227">
        <v>0.45716229370053935</v>
      </c>
      <c r="AB227">
        <v>0.45765603958599027</v>
      </c>
      <c r="AC227">
        <v>0.4581379827809524</v>
      </c>
      <c r="AD227">
        <v>0.4586085414909941</v>
      </c>
      <c r="AE227">
        <v>0.45906811439457573</v>
      </c>
      <c r="AF227">
        <v>0.45951708176961314</v>
      </c>
      <c r="AG227" t="str">
        <f t="shared" si="2"/>
        <v>1</v>
      </c>
      <c r="AH227" s="3" t="str">
        <f t="shared" si="3"/>
        <v>1</v>
      </c>
      <c r="AI227" t="str">
        <f t="shared" si="4"/>
        <v>0.02133942078</v>
      </c>
      <c r="AJ227" t="str">
        <f t="shared" si="5"/>
        <v>15</v>
      </c>
      <c r="AK227" s="6" t="str">
        <f t="shared" si="6"/>
        <v>0.2150710148</v>
      </c>
      <c r="AL227" t="str">
        <f t="shared" si="7"/>
        <v>0.0371766311</v>
      </c>
      <c r="AM227" t="str">
        <f t="shared" si="8"/>
        <v>1.214285714</v>
      </c>
      <c r="AN227" t="str">
        <f t="shared" si="9"/>
        <v>1.039735171</v>
      </c>
      <c r="AO227" s="6" t="str">
        <f>vlookup(Q227,RPI!$C$6:$T$4758,15,FALSE)</f>
        <v>0.4866666667</v>
      </c>
      <c r="AP227" s="8" t="str">
        <f>vlookup(Q227,RPI!$C$6:$T$4758,13,FALSE)</f>
        <v>  0.6040 </v>
      </c>
      <c r="AQ227" s="8" t="str">
        <f>vlookup(Q227,RPI!$C$6:$T$4758,14,FALSE)</f>
        <v>  0.5389 </v>
      </c>
      <c r="AR227" s="6" t="str">
        <f>vlookup(R227,RPI!$C$6:$T$4758,15,FALSE)</f>
        <v>0.65625</v>
      </c>
      <c r="AS227" s="8" t="str">
        <f>vlookup(R227,RPI!$C$6:$T$4758,13,FALSE)</f>
        <v>  0.5027 </v>
      </c>
      <c r="AT227" s="8" t="str">
        <f>vlookup(R227,RPI!$C$6:$T$4758,14,FALSE)</f>
        <v>  0.4866 </v>
      </c>
    </row>
    <row r="228" ht="12.75" customHeight="1">
      <c r="A228" s="4">
        <v>2004.0</v>
      </c>
      <c r="B228" s="4">
        <v>4907.0</v>
      </c>
      <c r="C228" s="5">
        <v>38063.0</v>
      </c>
      <c r="D228" s="4">
        <v>302.0</v>
      </c>
      <c r="E228" s="4" t="s">
        <v>103</v>
      </c>
      <c r="F228" s="4">
        <v>79.0</v>
      </c>
      <c r="G228" s="4" t="s">
        <v>47</v>
      </c>
      <c r="H228" s="4">
        <v>93.0</v>
      </c>
      <c r="I228" s="4" t="s">
        <v>418</v>
      </c>
      <c r="J228" s="4">
        <v>66.0</v>
      </c>
      <c r="K228" s="4" t="s">
        <v>49</v>
      </c>
      <c r="L228" s="4" t="s">
        <v>50</v>
      </c>
      <c r="M228" s="4">
        <v>1.0</v>
      </c>
      <c r="N228" s="4">
        <v>0.0</v>
      </c>
      <c r="O228" s="4">
        <v>0.0</v>
      </c>
      <c r="P228" s="4">
        <v>0.0</v>
      </c>
      <c r="Q228" t="str">
        <f t="shared" si="1"/>
        <v>Virginia2004</v>
      </c>
      <c r="R228" t="s">
        <v>419</v>
      </c>
      <c r="S228" t="str">
        <f>vlookup(Q228,RPI!$C$6:$T$4758,16,FALSE)</f>
        <v>0.5544360361</v>
      </c>
      <c r="T228" s="6" t="str">
        <f>VLOOKUP(Q228,RPI!$C$6:$T$4758, 17, FALSE)</f>
        <v>0.5644331384</v>
      </c>
      <c r="U228" s="6" t="str">
        <f>VLOOKUP(Q228,RPI!$C$6:$T$4758, 18, FALSE)</f>
        <v>0.5544360361</v>
      </c>
      <c r="V228">
        <v>0.47848747490030347</v>
      </c>
      <c r="W228">
        <v>0.48505991717332153</v>
      </c>
      <c r="X228">
        <v>0.48810613339536646</v>
      </c>
      <c r="Y228">
        <v>0.4910075568902209</v>
      </c>
      <c r="Z228" s="6" t="str">
        <f>vlookup(R228,RPI!$C$6:$T$4758,16,FALSE)</f>
        <v>0.5591239428</v>
      </c>
      <c r="AA228">
        <v>0.4726924005180898</v>
      </c>
      <c r="AB228">
        <v>0.4742632268920658</v>
      </c>
      <c r="AC228">
        <v>0.47575566269843456</v>
      </c>
      <c r="AD228">
        <v>0.47717543309101007</v>
      </c>
      <c r="AE228">
        <v>0.4785277189676679</v>
      </c>
      <c r="AF228">
        <v>0.47981722014290945</v>
      </c>
      <c r="AG228" t="str">
        <f t="shared" si="2"/>
        <v>0</v>
      </c>
      <c r="AH228" s="3" t="str">
        <f t="shared" si="3"/>
        <v>0</v>
      </c>
      <c r="AI228" t="str">
        <f t="shared" si="4"/>
        <v>-0.004687906689</v>
      </c>
      <c r="AJ228" t="str">
        <f t="shared" si="5"/>
        <v>13</v>
      </c>
      <c r="AK228" s="6" t="str">
        <f t="shared" si="6"/>
        <v>0.1863948795</v>
      </c>
      <c r="AL228" t="str">
        <f t="shared" si="7"/>
        <v>-0.00816707161</v>
      </c>
      <c r="AM228" t="str">
        <f t="shared" si="8"/>
        <v>1.196969697</v>
      </c>
      <c r="AN228" t="str">
        <f t="shared" si="9"/>
        <v>0.9916156216</v>
      </c>
      <c r="AO228" s="6" t="str">
        <f>vlookup(Q228,RPI!$C$6:$T$4758,15,FALSE)</f>
        <v>0.5462184874</v>
      </c>
      <c r="AP228" s="8" t="str">
        <f>vlookup(Q228,RPI!$C$6:$T$4758,13,FALSE)</f>
        <v>  0.5663 </v>
      </c>
      <c r="AQ228" s="8" t="str">
        <f>vlookup(Q228,RPI!$C$6:$T$4758,14,FALSE)</f>
        <v>  0.5389 </v>
      </c>
      <c r="AR228" s="6" t="str">
        <f>vlookup(R228,RPI!$C$6:$T$4758,15,FALSE)</f>
        <v>0.6386554622</v>
      </c>
      <c r="AS228" s="8" t="str">
        <f>vlookup(R228,RPI!$C$6:$T$4758,13,FALSE)</f>
        <v>  0.5332 </v>
      </c>
      <c r="AT228" s="8" t="str">
        <f>vlookup(R228,RPI!$C$6:$T$4758,14,FALSE)</f>
        <v>  0.5314 </v>
      </c>
    </row>
    <row r="229" ht="12.75" customHeight="1">
      <c r="A229" s="4">
        <v>2004.0</v>
      </c>
      <c r="B229" s="4">
        <v>4908.0</v>
      </c>
      <c r="C229" s="5">
        <v>38063.0</v>
      </c>
      <c r="D229" s="4">
        <v>317.0</v>
      </c>
      <c r="E229" s="4" t="s">
        <v>276</v>
      </c>
      <c r="F229" s="4">
        <v>84.0</v>
      </c>
      <c r="G229" s="4" t="s">
        <v>47</v>
      </c>
      <c r="H229" s="4">
        <v>89.0</v>
      </c>
      <c r="I229" s="4" t="s">
        <v>420</v>
      </c>
      <c r="J229" s="4">
        <v>91.0</v>
      </c>
      <c r="K229" s="4" t="s">
        <v>421</v>
      </c>
      <c r="L229" s="4" t="s">
        <v>50</v>
      </c>
      <c r="M229" s="4">
        <v>1.0</v>
      </c>
      <c r="N229" s="4">
        <v>0.0</v>
      </c>
      <c r="O229" s="4">
        <v>0.0</v>
      </c>
      <c r="P229" s="4">
        <v>2.0</v>
      </c>
      <c r="Q229" t="str">
        <f t="shared" si="1"/>
        <v>Wichita St.2004</v>
      </c>
      <c r="R229" t="s">
        <v>422</v>
      </c>
      <c r="S229" t="str">
        <f>vlookup(Q229,RPI!$C$6:$T$4758,16,FALSE)</f>
        <v>0.5575373289</v>
      </c>
      <c r="T229" s="6" t="str">
        <f>VLOOKUP(Q229,RPI!$C$6:$T$4758, 17, FALSE)</f>
        <v>0.5610095511</v>
      </c>
      <c r="U229" s="6" t="str">
        <f>VLOOKUP(Q229,RPI!$C$6:$T$4758, 18, FALSE)</f>
        <v>0.5575373289</v>
      </c>
      <c r="V229">
        <v>0.4807914825521897</v>
      </c>
      <c r="W229">
        <v>0.48260536131598814</v>
      </c>
      <c r="X229">
        <v>0.4834972961860544</v>
      </c>
      <c r="Y229">
        <v>0.48437944749264655</v>
      </c>
      <c r="Z229" s="6" t="str">
        <f>vlookup(R229,RPI!$C$6:$T$4758,16,FALSE)</f>
        <v>0.5620282571</v>
      </c>
      <c r="AA229">
        <v>0.4806835601727168</v>
      </c>
      <c r="AB229">
        <v>0.4843918935060501</v>
      </c>
      <c r="AC229">
        <v>0.487814970429127</v>
      </c>
      <c r="AD229">
        <v>0.4909844860986427</v>
      </c>
      <c r="AE229">
        <v>0.49392760779176437</v>
      </c>
      <c r="AF229">
        <v>0.49666775557501563</v>
      </c>
      <c r="AG229" t="str">
        <f t="shared" si="2"/>
        <v>1</v>
      </c>
      <c r="AH229" s="3" t="str">
        <f t="shared" si="3"/>
        <v>1</v>
      </c>
      <c r="AI229" t="str">
        <f t="shared" si="4"/>
        <v>-0.004490928277</v>
      </c>
      <c r="AJ229" t="str">
        <f t="shared" si="5"/>
        <v>-7</v>
      </c>
      <c r="AK229" s="6" t="str">
        <f t="shared" si="6"/>
        <v>-0.1003664736</v>
      </c>
      <c r="AL229" t="str">
        <f t="shared" si="7"/>
        <v>-0.0078239042</v>
      </c>
      <c r="AM229" t="str">
        <f t="shared" si="8"/>
        <v>0.9230769231</v>
      </c>
      <c r="AN229" t="str">
        <f t="shared" si="9"/>
        <v>0.9920094262</v>
      </c>
      <c r="AO229" s="6" t="str">
        <f>vlookup(Q229,RPI!$C$6:$T$4758,15,FALSE)</f>
        <v>0.6527777778</v>
      </c>
      <c r="AP229" s="8" t="str">
        <f>vlookup(Q229,RPI!$C$6:$T$4758,13,FALSE)</f>
        <v>  0.5367 </v>
      </c>
      <c r="AQ229" s="8" t="str">
        <f>vlookup(Q229,RPI!$C$6:$T$4758,14,FALSE)</f>
        <v>  0.5039 </v>
      </c>
      <c r="AR229" s="6" t="str">
        <f>vlookup(R229,RPI!$C$6:$T$4758,15,FALSE)</f>
        <v>0.5545454545</v>
      </c>
      <c r="AS229" s="8" t="str">
        <f>vlookup(R229,RPI!$C$6:$T$4758,13,FALSE)</f>
        <v>  0.5761 </v>
      </c>
      <c r="AT229" s="8" t="str">
        <f>vlookup(R229,RPI!$C$6:$T$4758,14,FALSE)</f>
        <v>  0.5413 </v>
      </c>
    </row>
    <row r="230" ht="12.75" customHeight="1">
      <c r="A230" s="4">
        <v>2004.0</v>
      </c>
      <c r="B230" s="4">
        <v>4909.0</v>
      </c>
      <c r="C230" s="5">
        <v>38063.0</v>
      </c>
      <c r="D230" s="4">
        <v>316.0</v>
      </c>
      <c r="E230" s="4" t="s">
        <v>322</v>
      </c>
      <c r="F230" s="4">
        <v>91.0</v>
      </c>
      <c r="G230" s="4" t="s">
        <v>47</v>
      </c>
      <c r="H230" s="4">
        <v>220.0</v>
      </c>
      <c r="I230" s="4" t="s">
        <v>423</v>
      </c>
      <c r="J230" s="4">
        <v>63.0</v>
      </c>
      <c r="K230" s="4" t="s">
        <v>49</v>
      </c>
      <c r="L230" s="4" t="s">
        <v>50</v>
      </c>
      <c r="M230" s="4">
        <v>1.0</v>
      </c>
      <c r="N230" s="4">
        <v>0.0</v>
      </c>
      <c r="O230" s="4">
        <v>0.0</v>
      </c>
      <c r="P230" s="4">
        <v>0.0</v>
      </c>
      <c r="Q230" t="str">
        <f t="shared" si="1"/>
        <v>Wisconsin Milwaukee2004</v>
      </c>
      <c r="R230" t="s">
        <v>424</v>
      </c>
      <c r="S230" t="str">
        <f>vlookup(Q230,RPI!$C$6:$T$4758,16,FALSE)</f>
        <v>0.5654671815</v>
      </c>
      <c r="T230" s="6" t="str">
        <f>VLOOKUP(Q230,RPI!$C$6:$T$4758, 17, FALSE)</f>
        <v>0.5569506979</v>
      </c>
      <c r="U230" s="6" t="str">
        <f>VLOOKUP(Q230,RPI!$C$6:$T$4758, 18, FALSE)</f>
        <v>0.5654671815</v>
      </c>
      <c r="V230">
        <v>0.4795697455604871</v>
      </c>
      <c r="W230">
        <v>0.47894669260098555</v>
      </c>
      <c r="X230">
        <v>0.47864381963456115</v>
      </c>
      <c r="Y230">
        <v>0.478346503970273</v>
      </c>
      <c r="Z230" s="6" t="str">
        <f>vlookup(R230,RPI!$C$6:$T$4758,16,FALSE)</f>
        <v>0.5646340041</v>
      </c>
      <c r="AA230">
        <v>0.48103484567606225</v>
      </c>
      <c r="AB230">
        <v>0.4820606575579448</v>
      </c>
      <c r="AC230">
        <v>0.4830564090183803</v>
      </c>
      <c r="AD230">
        <v>0.48402340231389346</v>
      </c>
      <c r="AE230">
        <v>0.48496286555117135</v>
      </c>
      <c r="AF230">
        <v>0.48587595789056076</v>
      </c>
      <c r="AG230" t="str">
        <f t="shared" si="2"/>
        <v>1</v>
      </c>
      <c r="AH230" s="3" t="str">
        <f t="shared" si="3"/>
        <v>1</v>
      </c>
      <c r="AI230" t="str">
        <f t="shared" si="4"/>
        <v>0.0008331773727</v>
      </c>
      <c r="AJ230" t="str">
        <f t="shared" si="5"/>
        <v>28</v>
      </c>
      <c r="AK230" s="6" t="str">
        <f t="shared" si="6"/>
        <v>0.4014658943</v>
      </c>
      <c r="AL230" t="str">
        <f t="shared" si="7"/>
        <v>0.001451526175</v>
      </c>
      <c r="AM230" t="str">
        <f t="shared" si="8"/>
        <v>1.444444444</v>
      </c>
      <c r="AN230" t="str">
        <f t="shared" si="9"/>
        <v>1.001475606</v>
      </c>
      <c r="AO230" s="6" t="str">
        <f>vlookup(Q230,RPI!$C$6:$T$4758,15,FALSE)</f>
        <v>0.6769230769</v>
      </c>
      <c r="AP230" s="8" t="str">
        <f>vlookup(Q230,RPI!$C$6:$T$4758,13,FALSE)</f>
        <v>  0.5427 </v>
      </c>
      <c r="AQ230" s="8" t="str">
        <f>vlookup(Q230,RPI!$C$6:$T$4758,14,FALSE)</f>
        <v>  0.4995 </v>
      </c>
      <c r="AR230" s="6" t="str">
        <f>vlookup(R230,RPI!$C$6:$T$4758,15,FALSE)</f>
        <v>0.6834532374</v>
      </c>
      <c r="AS230" s="8" t="str">
        <f>vlookup(R230,RPI!$C$6:$T$4758,13,FALSE)</f>
        <v>  0.5279 </v>
      </c>
      <c r="AT230" s="8" t="str">
        <f>vlookup(R230,RPI!$C$6:$T$4758,14,FALSE)</f>
        <v>  0.5194 </v>
      </c>
    </row>
    <row r="231" ht="12.75" customHeight="1">
      <c r="A231" s="4">
        <v>2004.0</v>
      </c>
      <c r="B231" s="4">
        <v>4910.0</v>
      </c>
      <c r="C231" s="5">
        <v>38064.0</v>
      </c>
      <c r="D231" s="4">
        <v>1.0</v>
      </c>
      <c r="E231" s="4" t="s">
        <v>425</v>
      </c>
      <c r="F231" s="4">
        <v>52.0</v>
      </c>
      <c r="G231" s="4" t="s">
        <v>47</v>
      </c>
      <c r="H231" s="4">
        <v>189.0</v>
      </c>
      <c r="I231" s="4" t="s">
        <v>264</v>
      </c>
      <c r="J231" s="4">
        <v>63.0</v>
      </c>
      <c r="K231" s="4" t="s">
        <v>108</v>
      </c>
      <c r="L231" s="4" t="s">
        <v>426</v>
      </c>
      <c r="M231" s="4">
        <v>1.0</v>
      </c>
      <c r="N231" s="4">
        <v>1.0</v>
      </c>
      <c r="O231" s="4">
        <v>0.0</v>
      </c>
      <c r="P231" s="4">
        <v>0.0</v>
      </c>
      <c r="Q231" t="str">
        <f t="shared" si="1"/>
        <v>Air Force2004</v>
      </c>
      <c r="R231" t="s">
        <v>427</v>
      </c>
      <c r="S231" t="str">
        <f>vlookup(Q231,RPI!$C$6:$T$4758,16,FALSE)</f>
        <v>0.5686764916</v>
      </c>
      <c r="T231" s="6" t="str">
        <f>VLOOKUP(Q231,RPI!$C$6:$T$4758, 17, FALSE)</f>
        <v>0.5567717297</v>
      </c>
      <c r="U231" s="6" t="str">
        <f>VLOOKUP(Q231,RPI!$C$6:$T$4758, 18, FALSE)</f>
        <v>0.5686764916</v>
      </c>
      <c r="V231">
        <v>0.45983295416345404</v>
      </c>
      <c r="W231">
        <v>0.460833354323518</v>
      </c>
      <c r="X231">
        <v>0.4613046967066251</v>
      </c>
      <c r="Y231">
        <v>0.4617582525847093</v>
      </c>
      <c r="Z231" s="6" t="str">
        <f>vlookup(R231,RPI!$C$6:$T$4758,16,FALSE)</f>
        <v>0.6106490812</v>
      </c>
      <c r="AA231">
        <v>0.5249347954988479</v>
      </c>
      <c r="AB231">
        <v>0.5275210023953997</v>
      </c>
      <c r="AC231">
        <v>0.52995571600094</v>
      </c>
      <c r="AD231">
        <v>0.5322518686695796</v>
      </c>
      <c r="AE231">
        <v>0.5344209615067531</v>
      </c>
      <c r="AF231">
        <v>0.5364732570373095</v>
      </c>
      <c r="AG231" t="str">
        <f t="shared" si="2"/>
        <v>1</v>
      </c>
      <c r="AH231" s="3" t="str">
        <f t="shared" si="3"/>
        <v>1</v>
      </c>
      <c r="AI231" t="str">
        <f t="shared" si="4"/>
        <v>-0.04197258963</v>
      </c>
      <c r="AJ231" t="str">
        <f t="shared" si="5"/>
        <v>-11</v>
      </c>
      <c r="AK231" s="6" t="str">
        <f t="shared" si="6"/>
        <v>-0.1577187442</v>
      </c>
      <c r="AL231" t="str">
        <f t="shared" si="7"/>
        <v>-0.07312286015</v>
      </c>
      <c r="AM231" t="str">
        <f t="shared" si="8"/>
        <v>0.8253968254</v>
      </c>
      <c r="AN231" t="str">
        <f t="shared" si="9"/>
        <v>0.931265614</v>
      </c>
      <c r="AO231" s="6" t="str">
        <f>vlookup(Q231,RPI!$C$6:$T$4758,15,FALSE)</f>
        <v>0.8333333333</v>
      </c>
      <c r="AP231" s="8" t="str">
        <f>vlookup(Q231,RPI!$C$6:$T$4758,13,FALSE)</f>
        <v>  0.4626 </v>
      </c>
      <c r="AQ231" s="8" t="str">
        <f>vlookup(Q231,RPI!$C$6:$T$4758,14,FALSE)</f>
        <v>  0.5161 </v>
      </c>
      <c r="AR231" s="6" t="str">
        <f>vlookup(R231,RPI!$C$6:$T$4758,15,FALSE)</f>
        <v>0.6428571429</v>
      </c>
      <c r="AS231" s="8" t="str">
        <f>vlookup(R231,RPI!$C$6:$T$4758,13,FALSE)</f>
        <v>  0.6228 </v>
      </c>
      <c r="AT231" s="8" t="str">
        <f>vlookup(R231,RPI!$C$6:$T$4758,14,FALSE)</f>
        <v>  0.5542 </v>
      </c>
    </row>
    <row r="232" ht="12.75" customHeight="1">
      <c r="A232" s="4">
        <v>2004.0</v>
      </c>
      <c r="B232" s="4">
        <v>4911.0</v>
      </c>
      <c r="C232" s="5">
        <v>38064.0</v>
      </c>
      <c r="D232" s="4">
        <v>5.0</v>
      </c>
      <c r="E232" s="4" t="s">
        <v>428</v>
      </c>
      <c r="F232" s="4">
        <v>61.0</v>
      </c>
      <c r="G232" s="4" t="s">
        <v>47</v>
      </c>
      <c r="H232" s="4">
        <v>73.0</v>
      </c>
      <c r="I232" s="4" t="s">
        <v>121</v>
      </c>
      <c r="J232" s="4">
        <v>96.0</v>
      </c>
      <c r="K232" s="4" t="s">
        <v>108</v>
      </c>
      <c r="L232" s="4" t="s">
        <v>429</v>
      </c>
      <c r="M232" s="4">
        <v>1.0</v>
      </c>
      <c r="N232" s="4">
        <v>1.0</v>
      </c>
      <c r="O232" s="4">
        <v>0.0</v>
      </c>
      <c r="P232" s="4">
        <v>0.0</v>
      </c>
      <c r="Q232" t="str">
        <f t="shared" si="1"/>
        <v>Alabama St.2004</v>
      </c>
      <c r="R232" t="s">
        <v>430</v>
      </c>
      <c r="S232" t="str">
        <f>vlookup(Q232,RPI!$C$6:$T$4758,16,FALSE)</f>
        <v>0.4677148098</v>
      </c>
      <c r="T232" s="6" t="str">
        <f>VLOOKUP(Q232,RPI!$C$6:$T$4758, 17, FALSE)</f>
        <v>0.4613422607</v>
      </c>
      <c r="U232" s="6" t="str">
        <f>VLOOKUP(Q232,RPI!$C$6:$T$4758, 18, FALSE)</f>
        <v>0.4677148098</v>
      </c>
      <c r="V232">
        <v>0.400824461385463</v>
      </c>
      <c r="W232">
        <v>0.4007877553821962</v>
      </c>
      <c r="X232">
        <v>0.4007701214347313</v>
      </c>
      <c r="Y232">
        <v>0.4007529421378455</v>
      </c>
      <c r="Z232" s="6" t="str">
        <f>vlookup(R232,RPI!$C$6:$T$4758,16,FALSE)</f>
        <v>0.66104406</v>
      </c>
      <c r="AA232">
        <v>0.5625771543132925</v>
      </c>
      <c r="AB232">
        <v>0.563896256289359</v>
      </c>
      <c r="AC232">
        <v>0.5651817199636678</v>
      </c>
      <c r="AD232">
        <v>0.5664348158476165</v>
      </c>
      <c r="AE232">
        <v>0.5676567512655343</v>
      </c>
      <c r="AF232">
        <v>0.5688486742345911</v>
      </c>
      <c r="AG232" t="str">
        <f t="shared" si="2"/>
        <v>1</v>
      </c>
      <c r="AH232" s="3" t="str">
        <f t="shared" si="3"/>
        <v>1</v>
      </c>
      <c r="AI232" t="str">
        <f t="shared" si="4"/>
        <v>-0.1933292502</v>
      </c>
      <c r="AJ232" t="str">
        <f t="shared" si="5"/>
        <v>-35</v>
      </c>
      <c r="AK232" s="6" t="str">
        <f t="shared" si="6"/>
        <v>-0.5018323679</v>
      </c>
      <c r="AL232" t="str">
        <f t="shared" si="7"/>
        <v>-0.3368099955</v>
      </c>
      <c r="AM232" t="str">
        <f t="shared" si="8"/>
        <v>0.6354166667</v>
      </c>
      <c r="AN232" t="str">
        <f t="shared" si="9"/>
        <v>0.7075395395</v>
      </c>
      <c r="AO232" s="6" t="str">
        <f>vlookup(Q232,RPI!$C$6:$T$4758,15,FALSE)</f>
        <v>0.5588235294</v>
      </c>
      <c r="AP232" s="8" t="str">
        <f>vlookup(Q232,RPI!$C$6:$T$4758,13,FALSE)</f>
        <v>  0.4301 </v>
      </c>
      <c r="AQ232" s="8" t="str">
        <f>vlookup(Q232,RPI!$C$6:$T$4758,14,FALSE)</f>
        <v>  0.4519 </v>
      </c>
      <c r="AR232" s="6" t="str">
        <f>vlookup(R232,RPI!$C$6:$T$4758,15,FALSE)</f>
        <v>0.8424657534</v>
      </c>
      <c r="AS232" s="8" t="str">
        <f>vlookup(R232,RPI!$C$6:$T$4758,13,FALSE)</f>
        <v>  0.6273 </v>
      </c>
      <c r="AT232" s="8" t="str">
        <f>vlookup(R232,RPI!$C$6:$T$4758,14,FALSE)</f>
        <v>  0.5470 </v>
      </c>
    </row>
    <row r="233" ht="12.75" customHeight="1">
      <c r="A233" s="4">
        <v>2004.0</v>
      </c>
      <c r="B233" s="4">
        <v>4912.0</v>
      </c>
      <c r="C233" s="5">
        <v>38064.0</v>
      </c>
      <c r="D233" s="4">
        <v>10.0</v>
      </c>
      <c r="E233" s="4" t="s">
        <v>111</v>
      </c>
      <c r="F233" s="4">
        <v>76.0</v>
      </c>
      <c r="G233" s="4" t="s">
        <v>47</v>
      </c>
      <c r="H233" s="4">
        <v>239.0</v>
      </c>
      <c r="I233" s="4" t="s">
        <v>283</v>
      </c>
      <c r="J233" s="4">
        <v>80.0</v>
      </c>
      <c r="K233" s="4" t="s">
        <v>108</v>
      </c>
      <c r="L233" s="4" t="s">
        <v>429</v>
      </c>
      <c r="M233" s="4">
        <v>1.0</v>
      </c>
      <c r="N233" s="4">
        <v>1.0</v>
      </c>
      <c r="O233" s="4">
        <v>0.0</v>
      </c>
      <c r="P233" s="4">
        <v>0.0</v>
      </c>
      <c r="Q233" t="str">
        <f t="shared" si="1"/>
        <v>Arizona2004</v>
      </c>
      <c r="R233" t="s">
        <v>431</v>
      </c>
      <c r="S233" t="str">
        <f>vlookup(Q233,RPI!$C$6:$T$4758,16,FALSE)</f>
        <v>0.5831548412</v>
      </c>
      <c r="T233" s="6" t="str">
        <f>VLOOKUP(Q233,RPI!$C$6:$T$4758, 17, FALSE)</f>
        <v>0.584836927</v>
      </c>
      <c r="U233" s="6" t="str">
        <f>VLOOKUP(Q233,RPI!$C$6:$T$4758, 18, FALSE)</f>
        <v>0.5831548412</v>
      </c>
      <c r="V233">
        <v>0.49489736065422135</v>
      </c>
      <c r="W233">
        <v>0.4992081437120306</v>
      </c>
      <c r="X233">
        <v>0.5012262226531865</v>
      </c>
      <c r="Y233">
        <v>0.503160373925712</v>
      </c>
      <c r="Z233" s="6" t="str">
        <f>vlookup(R233,RPI!$C$6:$T$4758,16,FALSE)</f>
        <v>0.5991016765</v>
      </c>
      <c r="AA233">
        <v>0.5106761635918367</v>
      </c>
      <c r="AB233">
        <v>0.513004515335393</v>
      </c>
      <c r="AC233">
        <v>0.5152298012070013</v>
      </c>
      <c r="AD233">
        <v>0.5173587164306266</v>
      </c>
      <c r="AE233">
        <v>0.5193973886197243</v>
      </c>
      <c r="AF233">
        <v>0.5213514366802179</v>
      </c>
      <c r="AG233" t="str">
        <f t="shared" si="2"/>
        <v>1</v>
      </c>
      <c r="AH233" s="3" t="str">
        <f t="shared" si="3"/>
        <v>1</v>
      </c>
      <c r="AI233" t="str">
        <f t="shared" si="4"/>
        <v>-0.01594683536</v>
      </c>
      <c r="AJ233" t="str">
        <f t="shared" si="5"/>
        <v>-4</v>
      </c>
      <c r="AK233" s="6" t="str">
        <f t="shared" si="6"/>
        <v>-0.05735227062</v>
      </c>
      <c r="AL233" t="str">
        <f t="shared" si="7"/>
        <v>-0.02778189819</v>
      </c>
      <c r="AM233" t="str">
        <f t="shared" si="8"/>
        <v>0.95</v>
      </c>
      <c r="AN233" t="str">
        <f t="shared" si="9"/>
        <v>0.9733820886</v>
      </c>
      <c r="AO233" s="6" t="str">
        <f>vlookup(Q233,RPI!$C$6:$T$4758,15,FALSE)</f>
        <v>0.6829268293</v>
      </c>
      <c r="AP233" s="8" t="str">
        <f>vlookup(Q233,RPI!$C$6:$T$4758,13,FALSE)</f>
        <v>  0.5563 </v>
      </c>
      <c r="AQ233" s="8" t="str">
        <f>vlookup(Q233,RPI!$C$6:$T$4758,14,FALSE)</f>
        <v>  0.5372 </v>
      </c>
      <c r="AR233" s="6" t="str">
        <f>vlookup(R233,RPI!$C$6:$T$4758,15,FALSE)</f>
        <v>0.6694915254</v>
      </c>
      <c r="AS233" s="8" t="str">
        <f>vlookup(R233,RPI!$C$6:$T$4758,13,FALSE)</f>
        <v>  0.5926 </v>
      </c>
      <c r="AT233" s="8" t="str">
        <f>vlookup(R233,RPI!$C$6:$T$4758,14,FALSE)</f>
        <v>  0.5418 </v>
      </c>
    </row>
    <row r="234" ht="12.75" customHeight="1">
      <c r="A234" s="4">
        <v>2004.0</v>
      </c>
      <c r="B234" s="4">
        <v>4913.0</v>
      </c>
      <c r="C234" s="5">
        <v>38064.0</v>
      </c>
      <c r="D234" s="4">
        <v>34.0</v>
      </c>
      <c r="E234" s="4" t="s">
        <v>115</v>
      </c>
      <c r="F234" s="4">
        <v>75.0</v>
      </c>
      <c r="G234" s="4" t="s">
        <v>47</v>
      </c>
      <c r="H234" s="4">
        <v>260.0</v>
      </c>
      <c r="I234" s="4" t="s">
        <v>94</v>
      </c>
      <c r="J234" s="4">
        <v>80.0</v>
      </c>
      <c r="K234" s="4" t="s">
        <v>108</v>
      </c>
      <c r="L234" s="4" t="s">
        <v>426</v>
      </c>
      <c r="M234" s="4">
        <v>1.0</v>
      </c>
      <c r="N234" s="4">
        <v>1.0</v>
      </c>
      <c r="O234" s="4">
        <v>0.0</v>
      </c>
      <c r="P234" s="4">
        <v>0.0</v>
      </c>
      <c r="Q234" t="str">
        <f t="shared" si="1"/>
        <v>Brigham Young2004</v>
      </c>
      <c r="R234" t="s">
        <v>432</v>
      </c>
      <c r="S234" t="str">
        <f>vlookup(Q234,RPI!$C$6:$T$4758,16,FALSE)</f>
        <v>0.610640351</v>
      </c>
      <c r="T234" s="6" t="str">
        <f>VLOOKUP(Q234,RPI!$C$6:$T$4758, 17, FALSE)</f>
        <v>0.5961993044</v>
      </c>
      <c r="U234" s="6" t="str">
        <f>VLOOKUP(Q234,RPI!$C$6:$T$4758, 18, FALSE)</f>
        <v>0.610640351</v>
      </c>
      <c r="V234">
        <v>0.5122274014799074</v>
      </c>
      <c r="W234">
        <v>0.513548866560816</v>
      </c>
      <c r="X234">
        <v>0.5141552350314861</v>
      </c>
      <c r="Y234">
        <v>0.5147292306474591</v>
      </c>
      <c r="Z234" s="6" t="str">
        <f>vlookup(R234,RPI!$C$6:$T$4758,16,FALSE)</f>
        <v>0.6126326842</v>
      </c>
      <c r="AA234">
        <v>0.5181972002983093</v>
      </c>
      <c r="AB234">
        <v>0.5207956254951597</v>
      </c>
      <c r="AC234">
        <v>0.5233134793680767</v>
      </c>
      <c r="AD234">
        <v>0.5257544522067062</v>
      </c>
      <c r="AE234">
        <v>0.5281220123283845</v>
      </c>
      <c r="AF234">
        <v>0.5304194225205315</v>
      </c>
      <c r="AG234" t="str">
        <f t="shared" si="2"/>
        <v>1</v>
      </c>
      <c r="AH234" s="3" t="str">
        <f t="shared" si="3"/>
        <v>1</v>
      </c>
      <c r="AI234" t="str">
        <f t="shared" si="4"/>
        <v>-0.001992333201</v>
      </c>
      <c r="AJ234" t="str">
        <f t="shared" si="5"/>
        <v>-5</v>
      </c>
      <c r="AK234" s="6" t="str">
        <f t="shared" si="6"/>
        <v>-0.07169033827</v>
      </c>
      <c r="AL234" t="str">
        <f t="shared" si="7"/>
        <v>-0.003470958149</v>
      </c>
      <c r="AM234" t="str">
        <f t="shared" si="8"/>
        <v>0.9375</v>
      </c>
      <c r="AN234" t="str">
        <f t="shared" si="9"/>
        <v>0.9967479156</v>
      </c>
      <c r="AO234" s="6" t="str">
        <f>vlookup(Q234,RPI!$C$6:$T$4758,15,FALSE)</f>
        <v>0.7614678899</v>
      </c>
      <c r="AP234" s="8" t="str">
        <f>vlookup(Q234,RPI!$C$6:$T$4758,13,FALSE)</f>
        <v>  0.5762 </v>
      </c>
      <c r="AQ234" s="8" t="str">
        <f>vlookup(Q234,RPI!$C$6:$T$4758,14,FALSE)</f>
        <v>  0.5287 </v>
      </c>
      <c r="AR234" s="6" t="str">
        <f>vlookup(R234,RPI!$C$6:$T$4758,15,FALSE)</f>
        <v>0.7177419355</v>
      </c>
      <c r="AS234" s="8" t="str">
        <f>vlookup(R234,RPI!$C$6:$T$4758,13,FALSE)</f>
        <v>  0.5940 </v>
      </c>
      <c r="AT234" s="8" t="str">
        <f>vlookup(R234,RPI!$C$6:$T$4758,14,FALSE)</f>
        <v>  0.5448 </v>
      </c>
    </row>
    <row r="235" ht="12.75" customHeight="1">
      <c r="A235" s="4">
        <v>2004.0</v>
      </c>
      <c r="B235" s="4">
        <v>4914.0</v>
      </c>
      <c r="C235" s="5">
        <v>38064.0</v>
      </c>
      <c r="D235" s="4">
        <v>43.0</v>
      </c>
      <c r="E235" s="4" t="s">
        <v>148</v>
      </c>
      <c r="F235" s="4">
        <v>73.0</v>
      </c>
      <c r="G235" s="4" t="s">
        <v>47</v>
      </c>
      <c r="H235" s="4">
        <v>270.0</v>
      </c>
      <c r="I235" s="4" t="s">
        <v>216</v>
      </c>
      <c r="J235" s="4">
        <v>76.0</v>
      </c>
      <c r="K235" s="4" t="s">
        <v>108</v>
      </c>
      <c r="L235" s="4" t="s">
        <v>433</v>
      </c>
      <c r="M235" s="4">
        <v>1.0</v>
      </c>
      <c r="N235" s="4">
        <v>1.0</v>
      </c>
      <c r="O235" s="4">
        <v>0.0</v>
      </c>
      <c r="P235" s="4">
        <v>0.0</v>
      </c>
      <c r="Q235" t="str">
        <f t="shared" si="1"/>
        <v>Charlotte2004</v>
      </c>
      <c r="R235" t="s">
        <v>434</v>
      </c>
      <c r="S235" t="str">
        <f>vlookup(Q235,RPI!$C$6:$T$4758,16,FALSE)</f>
        <v>0.595149738</v>
      </c>
      <c r="T235" s="6" t="str">
        <f>VLOOKUP(Q235,RPI!$C$6:$T$4758, 17, FALSE)</f>
        <v>0.5926177872</v>
      </c>
      <c r="U235" s="6" t="str">
        <f>VLOOKUP(Q235,RPI!$C$6:$T$4758, 18, FALSE)</f>
        <v>0.595149738</v>
      </c>
      <c r="V235">
        <v>0.506177898999807</v>
      </c>
      <c r="W235">
        <v>0.5058382415685876</v>
      </c>
      <c r="X235">
        <v>0.5056693259105888</v>
      </c>
      <c r="Y235">
        <v>0.5055010146019924</v>
      </c>
      <c r="Z235" s="6" t="str">
        <f>vlookup(R235,RPI!$C$6:$T$4758,16,FALSE)</f>
        <v>0.5997029051</v>
      </c>
      <c r="AA235">
        <v>0.5067828988084699</v>
      </c>
      <c r="AB235">
        <v>0.5093909182311018</v>
      </c>
      <c r="AC235">
        <v>0.5118344243691892</v>
      </c>
      <c r="AD235">
        <v>0.5141285074700555</v>
      </c>
      <c r="AE235">
        <v>0.5162864669663327</v>
      </c>
      <c r="AF235">
        <v>0.518320069474689</v>
      </c>
      <c r="AG235" t="str">
        <f t="shared" si="2"/>
        <v>1</v>
      </c>
      <c r="AH235" s="3" t="str">
        <f t="shared" si="3"/>
        <v>1</v>
      </c>
      <c r="AI235" t="str">
        <f t="shared" si="4"/>
        <v>-0.004553167123</v>
      </c>
      <c r="AJ235" t="str">
        <f t="shared" si="5"/>
        <v>-3</v>
      </c>
      <c r="AK235" s="6" t="str">
        <f t="shared" si="6"/>
        <v>-0.04301420296</v>
      </c>
      <c r="AL235" t="str">
        <f t="shared" si="7"/>
        <v>-0.00793233407</v>
      </c>
      <c r="AM235" t="str">
        <f t="shared" si="8"/>
        <v>0.9605263158</v>
      </c>
      <c r="AN235" t="str">
        <f t="shared" si="9"/>
        <v>0.9924076287</v>
      </c>
      <c r="AO235" s="6" t="str">
        <f>vlookup(Q235,RPI!$C$6:$T$4758,15,FALSE)</f>
        <v>0.7342657343</v>
      </c>
      <c r="AP235" s="8" t="str">
        <f>vlookup(Q235,RPI!$C$6:$T$4758,13,FALSE)</f>
        <v>  0.5536 </v>
      </c>
      <c r="AQ235" s="8" t="str">
        <f>vlookup(Q235,RPI!$C$6:$T$4758,14,FALSE)</f>
        <v>  0.5391 </v>
      </c>
      <c r="AR235" s="6" t="str">
        <f>vlookup(R235,RPI!$C$6:$T$4758,15,FALSE)</f>
        <v>0.6984126984</v>
      </c>
      <c r="AS235" s="8" t="str">
        <f>vlookup(R235,RPI!$C$6:$T$4758,13,FALSE)</f>
        <v>  0.5804 </v>
      </c>
      <c r="AT235" s="8" t="str">
        <f>vlookup(R235,RPI!$C$6:$T$4758,14,FALSE)</f>
        <v>  0.5397 </v>
      </c>
    </row>
    <row r="236" ht="12.75" customHeight="1">
      <c r="A236" s="4">
        <v>2004.0</v>
      </c>
      <c r="B236" s="4">
        <v>4915.0</v>
      </c>
      <c r="C236" s="5">
        <v>38064.0</v>
      </c>
      <c r="D236" s="4">
        <v>65.0</v>
      </c>
      <c r="E236" s="4" t="s">
        <v>74</v>
      </c>
      <c r="F236" s="4">
        <v>69.0</v>
      </c>
      <c r="G236" s="4" t="s">
        <v>47</v>
      </c>
      <c r="H236" s="4">
        <v>69.0</v>
      </c>
      <c r="I236" s="4" t="s">
        <v>265</v>
      </c>
      <c r="J236" s="4">
        <v>76.0</v>
      </c>
      <c r="K236" s="4" t="s">
        <v>366</v>
      </c>
      <c r="L236" s="4" t="s">
        <v>433</v>
      </c>
      <c r="M236" s="4">
        <v>1.0</v>
      </c>
      <c r="N236" s="4">
        <v>1.0</v>
      </c>
      <c r="O236" s="4">
        <v>0.0</v>
      </c>
      <c r="P236" s="4">
        <v>2.0</v>
      </c>
      <c r="Q236" t="str">
        <f t="shared" si="1"/>
        <v>Dayton2004</v>
      </c>
      <c r="R236" t="s">
        <v>435</v>
      </c>
      <c r="S236" t="str">
        <f>vlookup(Q236,RPI!$C$6:$T$4758,16,FALSE)</f>
        <v>0.5827290856</v>
      </c>
      <c r="T236" s="6" t="str">
        <f>VLOOKUP(Q236,RPI!$C$6:$T$4758, 17, FALSE)</f>
        <v>0.5854464769</v>
      </c>
      <c r="U236" s="6" t="str">
        <f>VLOOKUP(Q236,RPI!$C$6:$T$4758, 18, FALSE)</f>
        <v>0.5827290856</v>
      </c>
      <c r="V236">
        <v>0.48578431477417816</v>
      </c>
      <c r="W236">
        <v>0.4902341719103438</v>
      </c>
      <c r="X236">
        <v>0.49233423203838117</v>
      </c>
      <c r="Y236">
        <v>0.4943571614104639</v>
      </c>
      <c r="Z236" s="6" t="str">
        <f>vlookup(R236,RPI!$C$6:$T$4758,16,FALSE)</f>
        <v>0.5830583814</v>
      </c>
      <c r="AA236">
        <v>0.5002466964500922</v>
      </c>
      <c r="AB236">
        <v>0.501438145251835</v>
      </c>
      <c r="AC236">
        <v>0.5026122006404139</v>
      </c>
      <c r="AD236">
        <v>0.503769240733506</v>
      </c>
      <c r="AE236">
        <v>0.5049096327677047</v>
      </c>
      <c r="AF236">
        <v>0.5060337334871292</v>
      </c>
      <c r="AG236" t="str">
        <f t="shared" si="2"/>
        <v>1</v>
      </c>
      <c r="AH236" s="3" t="str">
        <f t="shared" si="3"/>
        <v>1</v>
      </c>
      <c r="AI236" t="str">
        <f t="shared" si="4"/>
        <v>-0.0003292957425</v>
      </c>
      <c r="AJ236" t="str">
        <f t="shared" si="5"/>
        <v>-7</v>
      </c>
      <c r="AK236" s="6" t="str">
        <f t="shared" si="6"/>
        <v>-0.1003664736</v>
      </c>
      <c r="AL236" t="str">
        <f t="shared" si="7"/>
        <v>-0.0005736850343</v>
      </c>
      <c r="AM236" t="str">
        <f t="shared" si="8"/>
        <v>0.9078947368</v>
      </c>
      <c r="AN236" t="str">
        <f t="shared" si="9"/>
        <v>0.9994352268</v>
      </c>
      <c r="AO236" s="6" t="str">
        <f>vlookup(Q236,RPI!$C$6:$T$4758,15,FALSE)</f>
        <v>0.7391304348</v>
      </c>
      <c r="AP236" s="8" t="str">
        <f>vlookup(Q236,RPI!$C$6:$T$4758,13,FALSE)</f>
        <v>  0.5299 </v>
      </c>
      <c r="AQ236" s="8" t="str">
        <f>vlookup(Q236,RPI!$C$6:$T$4758,14,FALSE)</f>
        <v>  0.5319 </v>
      </c>
      <c r="AR236" s="6" t="str">
        <f>vlookup(R236,RPI!$C$6:$T$4758,15,FALSE)</f>
        <v>0.6830985915</v>
      </c>
      <c r="AS236" s="8" t="str">
        <f>vlookup(R236,RPI!$C$6:$T$4758,13,FALSE)</f>
        <v>  0.5545 </v>
      </c>
      <c r="AT236" s="8" t="str">
        <f>vlookup(R236,RPI!$C$6:$T$4758,14,FALSE)</f>
        <v>  0.5401 </v>
      </c>
    </row>
    <row r="237" ht="12.75" customHeight="1">
      <c r="A237" s="4">
        <v>2004.0</v>
      </c>
      <c r="B237" s="4">
        <v>4916.0</v>
      </c>
      <c r="C237" s="5">
        <v>38064.0</v>
      </c>
      <c r="D237" s="4">
        <v>136.0</v>
      </c>
      <c r="E237" s="4" t="s">
        <v>436</v>
      </c>
      <c r="F237" s="4">
        <v>63.0</v>
      </c>
      <c r="G237" s="4" t="s">
        <v>47</v>
      </c>
      <c r="H237" s="4">
        <v>253.0</v>
      </c>
      <c r="I237" s="4" t="s">
        <v>437</v>
      </c>
      <c r="J237" s="4">
        <v>82.0</v>
      </c>
      <c r="K237" s="4" t="s">
        <v>108</v>
      </c>
      <c r="L237" s="4" t="s">
        <v>433</v>
      </c>
      <c r="M237" s="4">
        <v>1.0</v>
      </c>
      <c r="N237" s="4">
        <v>1.0</v>
      </c>
      <c r="O237" s="4">
        <v>0.0</v>
      </c>
      <c r="P237" s="4">
        <v>0.0</v>
      </c>
      <c r="Q237" t="str">
        <f t="shared" si="1"/>
        <v>Liberty2004</v>
      </c>
      <c r="R237" t="s">
        <v>438</v>
      </c>
      <c r="S237" t="str">
        <f>vlookup(Q237,RPI!$C$6:$T$4758,16,FALSE)</f>
        <v>0.5003584146</v>
      </c>
      <c r="T237" s="6" t="str">
        <f>VLOOKUP(Q237,RPI!$C$6:$T$4758, 17, FALSE)</f>
        <v>0.496191748</v>
      </c>
      <c r="U237" s="6" t="str">
        <f>VLOOKUP(Q237,RPI!$C$6:$T$4758, 18, FALSE)</f>
        <v>0.5003584146</v>
      </c>
      <c r="V237">
        <v>0.42598972778127653</v>
      </c>
      <c r="W237">
        <v>0.42904889084043957</v>
      </c>
      <c r="X237">
        <v>0.43045100724255597</v>
      </c>
      <c r="Y237">
        <v>0.43177733356888226</v>
      </c>
      <c r="Z237" s="6" t="str">
        <f>vlookup(R237,RPI!$C$6:$T$4758,16,FALSE)</f>
        <v>0.6582625234</v>
      </c>
      <c r="AA237">
        <v>0.556131546313946</v>
      </c>
      <c r="AB237">
        <v>0.5552743608637374</v>
      </c>
      <c r="AC237">
        <v>0.5544037818908691</v>
      </c>
      <c r="AD237">
        <v>0.5535194930129164</v>
      </c>
      <c r="AE237">
        <v>0.5526211678035675</v>
      </c>
      <c r="AF237">
        <v>0.5517084693908691</v>
      </c>
      <c r="AG237" t="str">
        <f t="shared" si="2"/>
        <v>1</v>
      </c>
      <c r="AH237" s="3" t="str">
        <f t="shared" si="3"/>
        <v>1</v>
      </c>
      <c r="AI237" t="str">
        <f t="shared" si="4"/>
        <v>-0.1579041088</v>
      </c>
      <c r="AJ237" t="str">
        <f t="shared" si="5"/>
        <v>-19</v>
      </c>
      <c r="AK237" s="6" t="str">
        <f t="shared" si="6"/>
        <v>-0.2724232854</v>
      </c>
      <c r="AL237" t="str">
        <f t="shared" si="7"/>
        <v>-0.2750938211</v>
      </c>
      <c r="AM237" t="str">
        <f t="shared" si="8"/>
        <v>0.7682926829</v>
      </c>
      <c r="AN237" t="str">
        <f t="shared" si="9"/>
        <v>0.7601198562</v>
      </c>
      <c r="AO237" s="6" t="str">
        <f>vlookup(Q237,RPI!$C$6:$T$4758,15,FALSE)</f>
        <v>0.55</v>
      </c>
      <c r="AP237" s="8" t="str">
        <f>vlookup(Q237,RPI!$C$6:$T$4758,13,FALSE)</f>
        <v>  0.4848 </v>
      </c>
      <c r="AQ237" s="8" t="str">
        <f>vlookup(Q237,RPI!$C$6:$T$4758,14,FALSE)</f>
        <v>  0.4819 </v>
      </c>
      <c r="AR237" s="6" t="str">
        <f>vlookup(R237,RPI!$C$6:$T$4758,15,FALSE)</f>
        <v>0.9662162162</v>
      </c>
      <c r="AS237" s="8" t="str">
        <f>vlookup(R237,RPI!$C$6:$T$4758,13,FALSE)</f>
        <v>  0.5672 </v>
      </c>
      <c r="AT237" s="8" t="str">
        <f>vlookup(R237,RPI!$C$6:$T$4758,14,FALSE)</f>
        <v>  0.5324 </v>
      </c>
    </row>
    <row r="238" ht="12.75" customHeight="1">
      <c r="A238" s="4">
        <v>2004.0</v>
      </c>
      <c r="B238" s="4">
        <v>4917.0</v>
      </c>
      <c r="C238" s="5">
        <v>38064.0</v>
      </c>
      <c r="D238" s="4">
        <v>147.0</v>
      </c>
      <c r="E238" s="4" t="s">
        <v>169</v>
      </c>
      <c r="F238" s="4">
        <v>75.0</v>
      </c>
      <c r="G238" s="4" t="s">
        <v>47</v>
      </c>
      <c r="H238" s="4">
        <v>86.0</v>
      </c>
      <c r="I238" s="4" t="s">
        <v>186</v>
      </c>
      <c r="J238" s="4">
        <v>60.0</v>
      </c>
      <c r="K238" s="4" t="s">
        <v>108</v>
      </c>
      <c r="L238" s="4" t="s">
        <v>429</v>
      </c>
      <c r="M238" s="4">
        <v>1.0</v>
      </c>
      <c r="N238" s="4">
        <v>1.0</v>
      </c>
      <c r="O238" s="4">
        <v>0.0</v>
      </c>
      <c r="P238" s="4">
        <v>0.0</v>
      </c>
      <c r="Q238" t="str">
        <f t="shared" si="1"/>
        <v>Manhattan2004</v>
      </c>
      <c r="R238" t="s">
        <v>439</v>
      </c>
      <c r="S238" t="str">
        <f>vlookup(Q238,RPI!$C$6:$T$4758,16,FALSE)</f>
        <v>0.5851724585</v>
      </c>
      <c r="T238" s="6" t="str">
        <f>VLOOKUP(Q238,RPI!$C$6:$T$4758, 17, FALSE)</f>
        <v>0.5853020929</v>
      </c>
      <c r="U238" s="6" t="str">
        <f>VLOOKUP(Q238,RPI!$C$6:$T$4758, 18, FALSE)</f>
        <v>0.5851724585</v>
      </c>
      <c r="V238">
        <v>0.4817709257969489</v>
      </c>
      <c r="W238">
        <v>0.48413862388833123</v>
      </c>
      <c r="X238">
        <v>0.4852828646016387</v>
      </c>
      <c r="Y238">
        <v>0.48640186471097613</v>
      </c>
      <c r="Z238" s="6" t="str">
        <f>vlookup(R238,RPI!$C$6:$T$4758,16,FALSE)</f>
        <v>0.6164596675</v>
      </c>
      <c r="AA238">
        <v>0.5385119062662125</v>
      </c>
      <c r="AB238">
        <v>0.5406575755575511</v>
      </c>
      <c r="AC238">
        <v>0.5427367124677629</v>
      </c>
      <c r="AD238">
        <v>0.5447523642814797</v>
      </c>
      <c r="AE238">
        <v>0.546707394988017</v>
      </c>
      <c r="AF238">
        <v>0.548604498858805</v>
      </c>
      <c r="AG238" t="str">
        <f t="shared" si="2"/>
        <v>0</v>
      </c>
      <c r="AH238" s="3" t="str">
        <f t="shared" si="3"/>
        <v>0</v>
      </c>
      <c r="AI238" t="str">
        <f t="shared" si="4"/>
        <v>-0.03128720899</v>
      </c>
      <c r="AJ238" t="str">
        <f t="shared" si="5"/>
        <v>15</v>
      </c>
      <c r="AK238" s="6" t="str">
        <f t="shared" si="6"/>
        <v>0.2150710148</v>
      </c>
      <c r="AL238" t="str">
        <f t="shared" si="7"/>
        <v>-0.05450724454</v>
      </c>
      <c r="AM238" t="str">
        <f t="shared" si="8"/>
        <v>1.25</v>
      </c>
      <c r="AN238" t="str">
        <f t="shared" si="9"/>
        <v>0.9492469489</v>
      </c>
      <c r="AO238" s="6" t="str">
        <f>vlookup(Q238,RPI!$C$6:$T$4758,15,FALSE)</f>
        <v>0.8270676692</v>
      </c>
      <c r="AP238" s="8" t="str">
        <f>vlookup(Q238,RPI!$C$6:$T$4758,13,FALSE)</f>
        <v>  0.5068 </v>
      </c>
      <c r="AQ238" s="8" t="str">
        <f>vlookup(Q238,RPI!$C$6:$T$4758,14,FALSE)</f>
        <v>  0.5001 </v>
      </c>
      <c r="AR238" s="6" t="str">
        <f>vlookup(R238,RPI!$C$6:$T$4758,15,FALSE)</f>
        <v>0.6417910448</v>
      </c>
      <c r="AS238" s="8" t="str">
        <f>vlookup(R238,RPI!$C$6:$T$4758,13,FALSE)</f>
        <v>  0.6392 </v>
      </c>
      <c r="AT238" s="8" t="str">
        <f>vlookup(R238,RPI!$C$6:$T$4758,14,FALSE)</f>
        <v>  0.5457 </v>
      </c>
    </row>
    <row r="239" ht="12.75" customHeight="1">
      <c r="A239" s="4">
        <v>2004.0</v>
      </c>
      <c r="B239" s="4">
        <v>4918.0</v>
      </c>
      <c r="C239" s="5">
        <v>38064.0</v>
      </c>
      <c r="D239" s="4">
        <v>181.0</v>
      </c>
      <c r="E239" s="4" t="s">
        <v>294</v>
      </c>
      <c r="F239" s="4">
        <v>72.0</v>
      </c>
      <c r="G239" s="4" t="s">
        <v>47</v>
      </c>
      <c r="H239" s="4">
        <v>160.0</v>
      </c>
      <c r="I239" s="4" t="s">
        <v>204</v>
      </c>
      <c r="J239" s="4">
        <v>66.0</v>
      </c>
      <c r="K239" s="4" t="s">
        <v>108</v>
      </c>
      <c r="L239" s="4" t="s">
        <v>440</v>
      </c>
      <c r="M239" s="4">
        <v>1.0</v>
      </c>
      <c r="N239" s="4">
        <v>1.0</v>
      </c>
      <c r="O239" s="4">
        <v>0.0</v>
      </c>
      <c r="P239" s="4">
        <v>0.0</v>
      </c>
      <c r="Q239" t="str">
        <f t="shared" si="1"/>
        <v>Nevada2004</v>
      </c>
      <c r="R239" t="s">
        <v>441</v>
      </c>
      <c r="S239" t="str">
        <f>vlookup(Q239,RPI!$C$6:$T$4758,16,FALSE)</f>
        <v>0.6158638278</v>
      </c>
      <c r="T239" s="6" t="str">
        <f>VLOOKUP(Q239,RPI!$C$6:$T$4758, 17, FALSE)</f>
        <v>0.6009212991</v>
      </c>
      <c r="U239" s="6" t="str">
        <f>VLOOKUP(Q239,RPI!$C$6:$T$4758, 18, FALSE)</f>
        <v>0.6158638278</v>
      </c>
      <c r="V239">
        <v>0.5077941512938627</v>
      </c>
      <c r="W239">
        <v>0.5105552104282012</v>
      </c>
      <c r="X239">
        <v>0.5118043836373002</v>
      </c>
      <c r="Y239">
        <v>0.5129767541536155</v>
      </c>
      <c r="Z239" s="6" t="str">
        <f>vlookup(R239,RPI!$C$6:$T$4758,16,FALSE)</f>
        <v>0.5866981728</v>
      </c>
      <c r="AA239">
        <v>0.5069688961063463</v>
      </c>
      <c r="AB239">
        <v>0.5088395312909157</v>
      </c>
      <c r="AC239">
        <v>0.5106289949290146</v>
      </c>
      <c r="AD239">
        <v>0.5123424581809394</v>
      </c>
      <c r="AE239">
        <v>0.5139846620915742</v>
      </c>
      <c r="AF239">
        <v>0.5155599613984425</v>
      </c>
      <c r="AG239" t="str">
        <f t="shared" si="2"/>
        <v>1</v>
      </c>
      <c r="AH239" s="3" t="str">
        <f t="shared" si="3"/>
        <v>1</v>
      </c>
      <c r="AI239" t="str">
        <f t="shared" si="4"/>
        <v>0.02916565502</v>
      </c>
      <c r="AJ239" t="str">
        <f t="shared" si="5"/>
        <v>6</v>
      </c>
      <c r="AK239" s="6" t="str">
        <f t="shared" si="6"/>
        <v>0.08602840592</v>
      </c>
      <c r="AL239" t="str">
        <f t="shared" si="7"/>
        <v>0.05081116346</v>
      </c>
      <c r="AM239" t="str">
        <f t="shared" si="8"/>
        <v>1.090909091</v>
      </c>
      <c r="AN239" t="str">
        <f t="shared" si="9"/>
        <v>1.049711515</v>
      </c>
      <c r="AO239" s="6" t="str">
        <f>vlookup(Q239,RPI!$C$6:$T$4758,15,FALSE)</f>
        <v>0.7931034483</v>
      </c>
      <c r="AP239" s="8" t="str">
        <f>vlookup(Q239,RPI!$C$6:$T$4758,13,FALSE)</f>
        <v>  0.5763 </v>
      </c>
      <c r="AQ239" s="8" t="str">
        <f>vlookup(Q239,RPI!$C$6:$T$4758,14,FALSE)</f>
        <v>  0.5178 </v>
      </c>
      <c r="AR239" s="6" t="str">
        <f>vlookup(R239,RPI!$C$6:$T$4758,15,FALSE)</f>
        <v>0.6178861789</v>
      </c>
      <c r="AS239" s="8" t="str">
        <f>vlookup(R239,RPI!$C$6:$T$4758,13,FALSE)</f>
        <v>  0.5928 </v>
      </c>
      <c r="AT239" s="8" t="str">
        <f>vlookup(R239,RPI!$C$6:$T$4758,14,FALSE)</f>
        <v>  0.5433 </v>
      </c>
    </row>
    <row r="240" ht="12.75" customHeight="1">
      <c r="A240" s="4">
        <v>2004.0</v>
      </c>
      <c r="B240" s="4">
        <v>4919.0</v>
      </c>
      <c r="C240" s="5">
        <v>38064.0</v>
      </c>
      <c r="D240" s="4">
        <v>214.0</v>
      </c>
      <c r="E240" s="4" t="s">
        <v>60</v>
      </c>
      <c r="F240" s="4">
        <v>49.0</v>
      </c>
      <c r="G240" s="4" t="s">
        <v>47</v>
      </c>
      <c r="H240" s="4">
        <v>267.0</v>
      </c>
      <c r="I240" s="4" t="s">
        <v>213</v>
      </c>
      <c r="J240" s="4">
        <v>66.0</v>
      </c>
      <c r="K240" s="4" t="s">
        <v>108</v>
      </c>
      <c r="L240" s="4" t="s">
        <v>426</v>
      </c>
      <c r="M240" s="4">
        <v>1.0</v>
      </c>
      <c r="N240" s="4">
        <v>1.0</v>
      </c>
      <c r="O240" s="4">
        <v>0.0</v>
      </c>
      <c r="P240" s="4">
        <v>0.0</v>
      </c>
      <c r="Q240" t="str">
        <f t="shared" si="1"/>
        <v>Princeton2004</v>
      </c>
      <c r="R240" t="s">
        <v>442</v>
      </c>
      <c r="S240" t="str">
        <f>vlookup(Q240,RPI!$C$6:$T$4758,16,FALSE)</f>
        <v>0.522978451</v>
      </c>
      <c r="T240" s="6" t="str">
        <f>VLOOKUP(Q240,RPI!$C$6:$T$4758, 17, FALSE)</f>
        <v>0.5191322972</v>
      </c>
      <c r="U240" s="6" t="str">
        <f>VLOOKUP(Q240,RPI!$C$6:$T$4758, 18, FALSE)</f>
        <v>0.522978451</v>
      </c>
      <c r="V240">
        <v>0.43393998950719836</v>
      </c>
      <c r="W240">
        <v>0.43293998950719836</v>
      </c>
      <c r="X240">
        <v>0.4324399895071983</v>
      </c>
      <c r="Y240">
        <v>0.43193998950719836</v>
      </c>
      <c r="Z240" s="6" t="str">
        <f>vlookup(R240,RPI!$C$6:$T$4758,16,FALSE)</f>
        <v>0.6273569167</v>
      </c>
      <c r="AA240">
        <v>0.5313381351003743</v>
      </c>
      <c r="AB240">
        <v>0.5337535940375724</v>
      </c>
      <c r="AC240">
        <v>0.5360662674880812</v>
      </c>
      <c r="AD240">
        <v>0.5382825795448187</v>
      </c>
      <c r="AE240">
        <v>0.5404084298849547</v>
      </c>
      <c r="AF240">
        <v>0.5424492462114854</v>
      </c>
      <c r="AG240" t="str">
        <f t="shared" si="2"/>
        <v>1</v>
      </c>
      <c r="AH240" s="3" t="str">
        <f t="shared" si="3"/>
        <v>1</v>
      </c>
      <c r="AI240" t="str">
        <f t="shared" si="4"/>
        <v>-0.1043784656</v>
      </c>
      <c r="AJ240" t="str">
        <f t="shared" si="5"/>
        <v>-17</v>
      </c>
      <c r="AK240" s="6" t="str">
        <f t="shared" si="6"/>
        <v>-0.2437471501</v>
      </c>
      <c r="AL240" t="str">
        <f t="shared" si="7"/>
        <v>-0.1818437225</v>
      </c>
      <c r="AM240" t="str">
        <f t="shared" si="8"/>
        <v>0.7424242424</v>
      </c>
      <c r="AN240" t="str">
        <f t="shared" si="9"/>
        <v>0.833621878</v>
      </c>
      <c r="AO240" s="6" t="str">
        <f>vlookup(Q240,RPI!$C$6:$T$4758,15,FALSE)</f>
        <v>0.7461538462</v>
      </c>
      <c r="AP240" s="8" t="str">
        <f>vlookup(Q240,RPI!$C$6:$T$4758,13,FALSE)</f>
        <v>  0.4289 </v>
      </c>
      <c r="AQ240" s="8" t="str">
        <f>vlookup(Q240,RPI!$C$6:$T$4758,14,FALSE)</f>
        <v>  0.4880 </v>
      </c>
      <c r="AR240" s="6" t="str">
        <f>vlookup(R240,RPI!$C$6:$T$4758,15,FALSE)</f>
        <v>0.7578125</v>
      </c>
      <c r="AS240" s="8" t="str">
        <f>vlookup(R240,RPI!$C$6:$T$4758,13,FALSE)</f>
        <v>  0.6077 </v>
      </c>
      <c r="AT240" s="8" t="str">
        <f>vlookup(R240,RPI!$C$6:$T$4758,14,FALSE)</f>
        <v>  0.5361 </v>
      </c>
    </row>
    <row r="241" ht="12.75" customHeight="1">
      <c r="A241" s="4">
        <v>2004.0</v>
      </c>
      <c r="B241" s="4">
        <v>4920.0</v>
      </c>
      <c r="C241" s="5">
        <v>38064.0</v>
      </c>
      <c r="D241" s="4">
        <v>226.0</v>
      </c>
      <c r="E241" s="4" t="s">
        <v>217</v>
      </c>
      <c r="F241" s="4">
        <v>64.0</v>
      </c>
      <c r="G241" s="4" t="s">
        <v>47</v>
      </c>
      <c r="H241" s="4">
        <v>3.0</v>
      </c>
      <c r="I241" s="4" t="s">
        <v>106</v>
      </c>
      <c r="J241" s="4">
        <v>65.0</v>
      </c>
      <c r="K241" s="4" t="s">
        <v>108</v>
      </c>
      <c r="L241" s="4" t="s">
        <v>440</v>
      </c>
      <c r="M241" s="4">
        <v>1.0</v>
      </c>
      <c r="N241" s="4">
        <v>1.0</v>
      </c>
      <c r="O241" s="4">
        <v>0.0</v>
      </c>
      <c r="P241" s="4">
        <v>0.0</v>
      </c>
      <c r="Q241" t="str">
        <f t="shared" si="1"/>
        <v>Southern Illinois2004</v>
      </c>
      <c r="R241" t="s">
        <v>443</v>
      </c>
      <c r="S241" t="str">
        <f>vlookup(Q241,RPI!$C$6:$T$4758,16,FALSE)</f>
        <v>0.6087228191</v>
      </c>
      <c r="T241" s="6" t="str">
        <f>VLOOKUP(Q241,RPI!$C$6:$T$4758, 17, FALSE)</f>
        <v>0.6066141612</v>
      </c>
      <c r="U241" s="6" t="str">
        <f>VLOOKUP(Q241,RPI!$C$6:$T$4758, 18, FALSE)</f>
        <v>0.6087228191</v>
      </c>
      <c r="V241">
        <v>0.5011886628942752</v>
      </c>
      <c r="W241">
        <v>0.5018047237677496</v>
      </c>
      <c r="X241">
        <v>0.5021077500999189</v>
      </c>
      <c r="Y241">
        <v>0.5024075122346142</v>
      </c>
      <c r="Z241" s="6" t="str">
        <f>vlookup(R241,RPI!$C$6:$T$4758,16,FALSE)</f>
        <v>0.5977470945</v>
      </c>
      <c r="AA241">
        <v>0.5261651331728154</v>
      </c>
      <c r="AB241">
        <v>0.5284198229275052</v>
      </c>
      <c r="AC241">
        <v>0.5305954007609779</v>
      </c>
      <c r="AD241">
        <v>0.5326959586691582</v>
      </c>
      <c r="AE241">
        <v>0.5347253112245189</v>
      </c>
      <c r="AF241">
        <v>0.536687018694701</v>
      </c>
      <c r="AG241" t="str">
        <f t="shared" si="2"/>
        <v>0</v>
      </c>
      <c r="AH241" s="3" t="str">
        <f t="shared" si="3"/>
        <v>0</v>
      </c>
      <c r="AI241" t="str">
        <f t="shared" si="4"/>
        <v>0.01097572454</v>
      </c>
      <c r="AJ241" t="str">
        <f t="shared" si="5"/>
        <v>-1</v>
      </c>
      <c r="AK241" s="6" t="str">
        <f t="shared" si="6"/>
        <v>-0.01433806765</v>
      </c>
      <c r="AL241" t="str">
        <f t="shared" si="7"/>
        <v>0.01912144038</v>
      </c>
      <c r="AM241" t="str">
        <f t="shared" si="8"/>
        <v>0.9846153846</v>
      </c>
      <c r="AN241" t="str">
        <f t="shared" si="9"/>
        <v>1.01836182</v>
      </c>
      <c r="AO241" s="6" t="str">
        <f>vlookup(Q241,RPI!$C$6:$T$4758,15,FALSE)</f>
        <v>0.8705035971</v>
      </c>
      <c r="AP241" s="8" t="str">
        <f>vlookup(Q241,RPI!$C$6:$T$4758,13,FALSE)</f>
        <v>  0.5273 </v>
      </c>
      <c r="AQ241" s="8" t="str">
        <f>vlookup(Q241,RPI!$C$6:$T$4758,14,FALSE)</f>
        <v>  0.5099 </v>
      </c>
      <c r="AR241" s="6" t="str">
        <f>vlookup(R241,RPI!$C$6:$T$4758,15,FALSE)</f>
        <v>0.5590551181</v>
      </c>
      <c r="AS241" s="8" t="str">
        <f>vlookup(R241,RPI!$C$6:$T$4758,13,FALSE)</f>
        <v>  0.6389 </v>
      </c>
      <c r="AT241" s="8" t="str">
        <f>vlookup(R241,RPI!$C$6:$T$4758,14,FALSE)</f>
        <v>  0.5542 </v>
      </c>
    </row>
    <row r="242" ht="12.75" customHeight="1">
      <c r="A242" s="4">
        <v>2004.0</v>
      </c>
      <c r="B242" s="4">
        <v>4921.0</v>
      </c>
      <c r="C242" s="5">
        <v>38064.0</v>
      </c>
      <c r="D242" s="4">
        <v>296.0</v>
      </c>
      <c r="E242" s="4" t="s">
        <v>444</v>
      </c>
      <c r="F242" s="4">
        <v>83.0</v>
      </c>
      <c r="G242" s="4" t="s">
        <v>47</v>
      </c>
      <c r="H242" s="4">
        <v>151.0</v>
      </c>
      <c r="I242" s="4" t="s">
        <v>197</v>
      </c>
      <c r="J242" s="4">
        <v>86.0</v>
      </c>
      <c r="K242" s="4" t="s">
        <v>108</v>
      </c>
      <c r="L242" s="4" t="s">
        <v>426</v>
      </c>
      <c r="M242" s="4">
        <v>1.0</v>
      </c>
      <c r="N242" s="4">
        <v>1.0</v>
      </c>
      <c r="O242" s="4">
        <v>0.0</v>
      </c>
      <c r="P242" s="4">
        <v>0.0</v>
      </c>
      <c r="Q242" t="str">
        <f t="shared" si="1"/>
        <v>Texas El Paso2004</v>
      </c>
      <c r="R242" t="s">
        <v>445</v>
      </c>
      <c r="S242" t="str">
        <f>vlookup(Q242,RPI!$C$6:$T$4758,16,FALSE)</f>
        <v>0.5844248936</v>
      </c>
      <c r="T242" s="6" t="str">
        <f>VLOOKUP(Q242,RPI!$C$6:$T$4758, 17, FALSE)</f>
        <v>0.57986519</v>
      </c>
      <c r="U242" s="6" t="str">
        <f>VLOOKUP(Q242,RPI!$C$6:$T$4758, 18, FALSE)</f>
        <v>0.5844248936</v>
      </c>
      <c r="V242">
        <v>0.4820467522557901</v>
      </c>
      <c r="W242">
        <v>0.4855407568615234</v>
      </c>
      <c r="X242">
        <v>0.4871681924668555</v>
      </c>
      <c r="Y242">
        <v>0.4887230287143289</v>
      </c>
      <c r="Z242" s="6" t="str">
        <f>vlookup(R242,RPI!$C$6:$T$4758,16,FALSE)</f>
        <v>0.6036190625</v>
      </c>
      <c r="AA242">
        <v>0.5282552761606651</v>
      </c>
      <c r="AB242">
        <v>0.5308460994453281</v>
      </c>
      <c r="AC242">
        <v>0.5333477548157963</v>
      </c>
      <c r="AD242">
        <v>0.535764767711324</v>
      </c>
      <c r="AE242">
        <v>0.5381013624328783</v>
      </c>
      <c r="AF242">
        <v>0.5403614867817272</v>
      </c>
      <c r="AG242" t="str">
        <f t="shared" si="2"/>
        <v>1</v>
      </c>
      <c r="AH242" s="3" t="str">
        <f t="shared" si="3"/>
        <v>1</v>
      </c>
      <c r="AI242" t="str">
        <f t="shared" si="4"/>
        <v>-0.01919416894</v>
      </c>
      <c r="AJ242" t="str">
        <f t="shared" si="5"/>
        <v>-3</v>
      </c>
      <c r="AK242" s="6" t="str">
        <f t="shared" si="6"/>
        <v>-0.04301420296</v>
      </c>
      <c r="AL242" t="str">
        <f t="shared" si="7"/>
        <v>-0.03343926462</v>
      </c>
      <c r="AM242" t="str">
        <f t="shared" si="8"/>
        <v>0.9651162791</v>
      </c>
      <c r="AN242" t="str">
        <f t="shared" si="9"/>
        <v>0.9682015196</v>
      </c>
      <c r="AO242" s="6" t="str">
        <f>vlookup(Q242,RPI!$C$6:$T$4758,15,FALSE)</f>
        <v>0.7768595041</v>
      </c>
      <c r="AP242" s="8" t="str">
        <f>vlookup(Q242,RPI!$C$6:$T$4758,13,FALSE)</f>
        <v>  0.5229 </v>
      </c>
      <c r="AQ242" s="8" t="str">
        <f>vlookup(Q242,RPI!$C$6:$T$4758,14,FALSE)</f>
        <v>  0.5151 </v>
      </c>
      <c r="AR242" s="6" t="str">
        <f>vlookup(R242,RPI!$C$6:$T$4758,15,FALSE)</f>
        <v>0.5984848485</v>
      </c>
      <c r="AS242" s="8" t="str">
        <f>vlookup(R242,RPI!$C$6:$T$4758,13,FALSE)</f>
        <v>  0.6338 </v>
      </c>
      <c r="AT242" s="8" t="str">
        <f>vlookup(R242,RPI!$C$6:$T$4758,14,FALSE)</f>
        <v>  0.5484 </v>
      </c>
    </row>
    <row r="243" ht="12.75" customHeight="1">
      <c r="A243" s="4">
        <v>2004.0</v>
      </c>
      <c r="B243" s="4">
        <v>4922.0</v>
      </c>
      <c r="C243" s="5">
        <v>38064.0</v>
      </c>
      <c r="D243" s="4">
        <v>293.0</v>
      </c>
      <c r="E243" s="4" t="s">
        <v>446</v>
      </c>
      <c r="F243" s="4">
        <v>45.0</v>
      </c>
      <c r="G243" s="4" t="s">
        <v>47</v>
      </c>
      <c r="H243" s="4">
        <v>257.0</v>
      </c>
      <c r="I243" s="4" t="s">
        <v>165</v>
      </c>
      <c r="J243" s="4">
        <v>71.0</v>
      </c>
      <c r="K243" s="4" t="s">
        <v>108</v>
      </c>
      <c r="L243" s="4" t="s">
        <v>440</v>
      </c>
      <c r="M243" s="4">
        <v>1.0</v>
      </c>
      <c r="N243" s="4">
        <v>1.0</v>
      </c>
      <c r="O243" s="4">
        <v>0.0</v>
      </c>
      <c r="P243" s="4">
        <v>0.0</v>
      </c>
      <c r="Q243" t="str">
        <f t="shared" si="1"/>
        <v>Texas San Antonio2004</v>
      </c>
      <c r="R243" t="s">
        <v>447</v>
      </c>
      <c r="S243" t="str">
        <f>vlookup(Q243,RPI!$C$6:$T$4758,16,FALSE)</f>
        <v>0.4734211275</v>
      </c>
      <c r="T243" s="6" t="str">
        <f>VLOOKUP(Q243,RPI!$C$6:$T$4758, 17, FALSE)</f>
        <v>0.476992556</v>
      </c>
      <c r="U243" s="6" t="str">
        <f>VLOOKUP(Q243,RPI!$C$6:$T$4758, 18, FALSE)</f>
        <v>0.4734211275</v>
      </c>
      <c r="V243">
        <v>0.4086546439390916</v>
      </c>
      <c r="W243">
        <v>0.4096161824006301</v>
      </c>
      <c r="X243">
        <v>0.4100969516313993</v>
      </c>
      <c r="Y243">
        <v>0.41057772086216854</v>
      </c>
      <c r="Z243" s="6" t="str">
        <f>vlookup(R243,RPI!$C$6:$T$4758,16,FALSE)</f>
        <v>0.63826156</v>
      </c>
      <c r="AA243">
        <v>0.5221901314599173</v>
      </c>
      <c r="AB243">
        <v>0.5228639859073567</v>
      </c>
      <c r="AC243">
        <v>0.5235252449445635</v>
      </c>
      <c r="AD243">
        <v>0.5241742584440443</v>
      </c>
      <c r="AE243">
        <v>0.5248113634389475</v>
      </c>
      <c r="AF243">
        <v>0.5254368847066706</v>
      </c>
      <c r="AG243" t="str">
        <f t="shared" si="2"/>
        <v>1</v>
      </c>
      <c r="AH243" s="3" t="str">
        <f t="shared" si="3"/>
        <v>1</v>
      </c>
      <c r="AI243" t="str">
        <f t="shared" si="4"/>
        <v>-0.1648404326</v>
      </c>
      <c r="AJ243" t="str">
        <f t="shared" si="5"/>
        <v>-26</v>
      </c>
      <c r="AK243" s="6" t="str">
        <f t="shared" si="6"/>
        <v>-0.372789759</v>
      </c>
      <c r="AL243" t="str">
        <f t="shared" si="7"/>
        <v>-0.2871779893</v>
      </c>
      <c r="AM243" t="str">
        <f t="shared" si="8"/>
        <v>0.6338028169</v>
      </c>
      <c r="AN243" t="str">
        <f t="shared" si="9"/>
        <v>0.7417352965</v>
      </c>
      <c r="AO243" s="6" t="str">
        <f>vlookup(Q243,RPI!$C$6:$T$4758,15,FALSE)</f>
        <v>0.5571428571</v>
      </c>
      <c r="AP243" s="8" t="str">
        <f>vlookup(Q243,RPI!$C$6:$T$4758,13,FALSE)</f>
        <v>  0.4336 </v>
      </c>
      <c r="AQ243" s="8" t="str">
        <f>vlookup(Q243,RPI!$C$6:$T$4758,14,FALSE)</f>
        <v>  0.4694 </v>
      </c>
      <c r="AR243" s="6" t="str">
        <f>vlookup(R243,RPI!$C$6:$T$4758,15,FALSE)</f>
        <v>0.9785714286</v>
      </c>
      <c r="AS243" s="8" t="str">
        <f>vlookup(R243,RPI!$C$6:$T$4758,13,FALSE)</f>
        <v>  0.5253 </v>
      </c>
      <c r="AT243" s="8" t="str">
        <f>vlookup(R243,RPI!$C$6:$T$4758,14,FALSE)</f>
        <v>  0.5239 </v>
      </c>
    </row>
    <row r="244" ht="12.75" customHeight="1">
      <c r="A244" s="4">
        <v>2004.0</v>
      </c>
      <c r="B244" s="4">
        <v>4923.0</v>
      </c>
      <c r="C244" s="5">
        <v>38064.0</v>
      </c>
      <c r="D244" s="4">
        <v>298.0</v>
      </c>
      <c r="E244" s="4" t="s">
        <v>136</v>
      </c>
      <c r="F244" s="4">
        <v>49.0</v>
      </c>
      <c r="G244" s="4" t="s">
        <v>47</v>
      </c>
      <c r="H244" s="4">
        <v>101.0</v>
      </c>
      <c r="I244" s="4" t="s">
        <v>124</v>
      </c>
      <c r="J244" s="4">
        <v>76.0</v>
      </c>
      <c r="K244" s="4" t="s">
        <v>108</v>
      </c>
      <c r="L244" s="4" t="s">
        <v>440</v>
      </c>
      <c r="M244" s="4">
        <v>1.0</v>
      </c>
      <c r="N244" s="4">
        <v>1.0</v>
      </c>
      <c r="O244" s="4">
        <v>0.0</v>
      </c>
      <c r="P244" s="4">
        <v>0.0</v>
      </c>
      <c r="Q244" t="str">
        <f t="shared" si="1"/>
        <v>Valparaiso2004</v>
      </c>
      <c r="R244" t="s">
        <v>448</v>
      </c>
      <c r="S244" t="str">
        <f>vlookup(Q244,RPI!$C$6:$T$4758,16,FALSE)</f>
        <v>0.5031949078</v>
      </c>
      <c r="T244" s="6" t="str">
        <f>VLOOKUP(Q244,RPI!$C$6:$T$4758, 17, FALSE)</f>
        <v>0.5104336548</v>
      </c>
      <c r="U244" s="6" t="str">
        <f>VLOOKUP(Q244,RPI!$C$6:$T$4758, 18, FALSE)</f>
        <v>0.5031949078</v>
      </c>
      <c r="V244">
        <v>0.4331888614019545</v>
      </c>
      <c r="W244">
        <v>0.43709965710580234</v>
      </c>
      <c r="X244">
        <v>0.43897698774310573</v>
      </c>
      <c r="Y244">
        <v>0.4408050076319621</v>
      </c>
      <c r="Z244" s="6" t="str">
        <f>vlookup(R244,RPI!$C$6:$T$4758,16,FALSE)</f>
        <v>0.6327710677</v>
      </c>
      <c r="AA244">
        <v>0.5255015641450882</v>
      </c>
      <c r="AB244">
        <v>0.5259804913481534</v>
      </c>
      <c r="AC244">
        <v>0.5264557626183706</v>
      </c>
      <c r="AD244">
        <v>0.5269274196583962</v>
      </c>
      <c r="AE244">
        <v>0.5273955035390276</v>
      </c>
      <c r="AF244">
        <v>0.527860054711126</v>
      </c>
      <c r="AG244" t="str">
        <f t="shared" si="2"/>
        <v>1</v>
      </c>
      <c r="AH244" s="3" t="str">
        <f t="shared" si="3"/>
        <v>1</v>
      </c>
      <c r="AI244" t="str">
        <f t="shared" si="4"/>
        <v>-0.1295761599</v>
      </c>
      <c r="AJ244" t="str">
        <f t="shared" si="5"/>
        <v>-27</v>
      </c>
      <c r="AK244" s="6" t="str">
        <f t="shared" si="6"/>
        <v>-0.3871278267</v>
      </c>
      <c r="AL244" t="str">
        <f t="shared" si="7"/>
        <v>-0.2257420736</v>
      </c>
      <c r="AM244" t="str">
        <f t="shared" si="8"/>
        <v>0.6447368421</v>
      </c>
      <c r="AN244" t="str">
        <f t="shared" si="9"/>
        <v>0.7952242659</v>
      </c>
      <c r="AO244" s="6" t="str">
        <f>vlookup(Q244,RPI!$C$6:$T$4758,15,FALSE)</f>
        <v>0.5572519084</v>
      </c>
      <c r="AP244" s="8" t="str">
        <f>vlookup(Q244,RPI!$C$6:$T$4758,13,FALSE)</f>
        <v>  0.4747 </v>
      </c>
      <c r="AQ244" s="8" t="str">
        <f>vlookup(Q244,RPI!$C$6:$T$4758,14,FALSE)</f>
        <v>  0.5061 </v>
      </c>
      <c r="AR244" s="6" t="str">
        <f>vlookup(R244,RPI!$C$6:$T$4758,15,FALSE)</f>
        <v>0.9290780142</v>
      </c>
      <c r="AS244" s="8" t="str">
        <f>vlookup(R244,RPI!$C$6:$T$4758,13,FALSE)</f>
        <v>  0.5358 </v>
      </c>
      <c r="AT244" s="8" t="str">
        <f>vlookup(R244,RPI!$C$6:$T$4758,14,FALSE)</f>
        <v>  0.5305 </v>
      </c>
    </row>
    <row r="245" ht="12.75" customHeight="1">
      <c r="A245" s="4">
        <v>2004.0</v>
      </c>
      <c r="B245" s="4">
        <v>4924.0</v>
      </c>
      <c r="C245" s="5">
        <v>38064.0</v>
      </c>
      <c r="D245" s="4">
        <v>300.0</v>
      </c>
      <c r="E245" s="4" t="s">
        <v>302</v>
      </c>
      <c r="F245" s="4">
        <v>53.0</v>
      </c>
      <c r="G245" s="4" t="s">
        <v>47</v>
      </c>
      <c r="H245" s="4">
        <v>56.0</v>
      </c>
      <c r="I245" s="4" t="s">
        <v>181</v>
      </c>
      <c r="J245" s="4">
        <v>70.0</v>
      </c>
      <c r="K245" s="4" t="s">
        <v>108</v>
      </c>
      <c r="L245" s="4" t="s">
        <v>433</v>
      </c>
      <c r="M245" s="4">
        <v>1.0</v>
      </c>
      <c r="N245" s="4">
        <v>1.0</v>
      </c>
      <c r="O245" s="4">
        <v>0.0</v>
      </c>
      <c r="P245" s="4">
        <v>0.0</v>
      </c>
      <c r="Q245" t="str">
        <f t="shared" si="1"/>
        <v>Vermont2004</v>
      </c>
      <c r="R245" t="s">
        <v>449</v>
      </c>
      <c r="S245" t="str">
        <f>vlookup(Q245,RPI!$C$6:$T$4758,16,FALSE)</f>
        <v>0.5319595916</v>
      </c>
      <c r="T245" s="6" t="str">
        <f>VLOOKUP(Q245,RPI!$C$6:$T$4758, 17, FALSE)</f>
        <v>0.5243207028</v>
      </c>
      <c r="U245" s="6" t="str">
        <f>VLOOKUP(Q245,RPI!$C$6:$T$4758, 18, FALSE)</f>
        <v>0.5319595916</v>
      </c>
      <c r="V245">
        <v>0.4400864685172433</v>
      </c>
      <c r="W245">
        <v>0.4390265851044187</v>
      </c>
      <c r="X245">
        <v>0.43850509991459813</v>
      </c>
      <c r="Y245">
        <v>0.43798913308657456</v>
      </c>
      <c r="Z245" s="6" t="str">
        <f>vlookup(R245,RPI!$C$6:$T$4758,16,FALSE)</f>
        <v>0.6396705309</v>
      </c>
      <c r="AA245">
        <v>0.5330031883937341</v>
      </c>
      <c r="AB245">
        <v>0.5354517109234841</v>
      </c>
      <c r="AC245">
        <v>0.5377795316383872</v>
      </c>
      <c r="AD245">
        <v>0.5399953609786903</v>
      </c>
      <c r="AE245">
        <v>0.5421070909540124</v>
      </c>
      <c r="AF245">
        <v>0.5441218890616151</v>
      </c>
      <c r="AG245" t="str">
        <f t="shared" si="2"/>
        <v>1</v>
      </c>
      <c r="AH245" s="3" t="str">
        <f t="shared" si="3"/>
        <v>1</v>
      </c>
      <c r="AI245" t="str">
        <f t="shared" si="4"/>
        <v>-0.1077109393</v>
      </c>
      <c r="AJ245" t="str">
        <f t="shared" si="5"/>
        <v>-17</v>
      </c>
      <c r="AK245" s="6" t="str">
        <f t="shared" si="6"/>
        <v>-0.2437471501</v>
      </c>
      <c r="AL245" t="str">
        <f t="shared" si="7"/>
        <v>-0.1876494164</v>
      </c>
      <c r="AM245" t="str">
        <f t="shared" si="8"/>
        <v>0.7571428571</v>
      </c>
      <c r="AN245" t="str">
        <f t="shared" si="9"/>
        <v>0.8316149735</v>
      </c>
      <c r="AO245" s="6" t="str">
        <f>vlookup(Q245,RPI!$C$6:$T$4758,15,FALSE)</f>
        <v>0.7638888889</v>
      </c>
      <c r="AP245" s="8" t="str">
        <f>vlookup(Q245,RPI!$C$6:$T$4758,13,FALSE)</f>
        <v>  0.4409 </v>
      </c>
      <c r="AQ245" s="8" t="str">
        <f>vlookup(Q245,RPI!$C$6:$T$4758,14,FALSE)</f>
        <v>  0.4822 </v>
      </c>
      <c r="AR245" s="6" t="str">
        <f>vlookup(R245,RPI!$C$6:$T$4758,15,FALSE)</f>
        <v>0.8248175182</v>
      </c>
      <c r="AS245" s="8" t="str">
        <f>vlookup(R245,RPI!$C$6:$T$4758,13,FALSE)</f>
        <v>  0.5976 </v>
      </c>
      <c r="AT245" s="8" t="str">
        <f>vlookup(R245,RPI!$C$6:$T$4758,14,FALSE)</f>
        <v>  0.5386 </v>
      </c>
    </row>
    <row r="246" ht="12.75" customHeight="1">
      <c r="A246" s="4">
        <v>2004.0</v>
      </c>
      <c r="B246" s="4">
        <v>4925.0</v>
      </c>
      <c r="C246" s="5">
        <v>38064.0</v>
      </c>
      <c r="D246" s="4">
        <v>297.0</v>
      </c>
      <c r="E246" s="4" t="s">
        <v>450</v>
      </c>
      <c r="F246" s="4">
        <v>78.0</v>
      </c>
      <c r="G246" s="4" t="s">
        <v>47</v>
      </c>
      <c r="H246" s="4">
        <v>310.0</v>
      </c>
      <c r="I246" s="4" t="s">
        <v>171</v>
      </c>
      <c r="J246" s="4">
        <v>79.0</v>
      </c>
      <c r="K246" s="4" t="s">
        <v>108</v>
      </c>
      <c r="L246" s="4" t="s">
        <v>429</v>
      </c>
      <c r="M246" s="4">
        <v>1.0</v>
      </c>
      <c r="N246" s="4">
        <v>1.0</v>
      </c>
      <c r="O246" s="4">
        <v>0.0</v>
      </c>
      <c r="P246" s="4">
        <v>0.0</v>
      </c>
      <c r="Q246" t="str">
        <f t="shared" si="1"/>
        <v>Virginia Commonwealth2004</v>
      </c>
      <c r="R246" t="s">
        <v>451</v>
      </c>
      <c r="S246" t="str">
        <f>vlookup(Q246,RPI!$C$6:$T$4758,16,FALSE)</f>
        <v>0.5750176968</v>
      </c>
      <c r="T246" s="6" t="str">
        <f>VLOOKUP(Q246,RPI!$C$6:$T$4758, 17, FALSE)</f>
        <v>0.569993187</v>
      </c>
      <c r="U246" s="6" t="str">
        <f>VLOOKUP(Q246,RPI!$C$6:$T$4758, 18, FALSE)</f>
        <v>0.5750176968</v>
      </c>
      <c r="V246">
        <v>0.4764573614452487</v>
      </c>
      <c r="W246">
        <v>0.4775979228738444</v>
      </c>
      <c r="X246">
        <v>0.47814666420864543</v>
      </c>
      <c r="Y246">
        <v>0.4786817601106095</v>
      </c>
      <c r="Z246" s="6" t="str">
        <f>vlookup(R246,RPI!$C$6:$T$4758,16,FALSE)</f>
        <v>0.6055449885</v>
      </c>
      <c r="AA246">
        <v>0.5194582891525681</v>
      </c>
      <c r="AB246">
        <v>0.5215451876040895</v>
      </c>
      <c r="AC246">
        <v>0.5235574057929322</v>
      </c>
      <c r="AD246">
        <v>0.5254988819360733</v>
      </c>
      <c r="AE246">
        <v>0.5273732821280119</v>
      </c>
      <c r="AF246">
        <v>0.5291840234455072</v>
      </c>
      <c r="AG246" t="str">
        <f t="shared" si="2"/>
        <v>1</v>
      </c>
      <c r="AH246" s="3" t="str">
        <f t="shared" si="3"/>
        <v>1</v>
      </c>
      <c r="AI246" t="str">
        <f t="shared" si="4"/>
        <v>-0.0305272917</v>
      </c>
      <c r="AJ246" t="str">
        <f t="shared" si="5"/>
        <v>-1</v>
      </c>
      <c r="AK246" s="6" t="str">
        <f t="shared" si="6"/>
        <v>-0.01433806765</v>
      </c>
      <c r="AL246" t="str">
        <f t="shared" si="7"/>
        <v>-0.05318334897</v>
      </c>
      <c r="AM246" t="str">
        <f t="shared" si="8"/>
        <v>0.9873417722</v>
      </c>
      <c r="AN246" t="str">
        <f t="shared" si="9"/>
        <v>0.9495870789</v>
      </c>
      <c r="AO246" s="6" t="str">
        <f>vlookup(Q246,RPI!$C$6:$T$4758,15,FALSE)</f>
        <v>0.7867647059</v>
      </c>
      <c r="AP246" s="8" t="str">
        <f>vlookup(Q246,RPI!$C$6:$T$4758,13,FALSE)</f>
        <v>  0.5027 </v>
      </c>
      <c r="AQ246" s="8" t="str">
        <f>vlookup(Q246,RPI!$C$6:$T$4758,14,FALSE)</f>
        <v>  0.5080 </v>
      </c>
      <c r="AR246" s="6" t="str">
        <f>vlookup(R246,RPI!$C$6:$T$4758,15,FALSE)</f>
        <v>0.6639344262</v>
      </c>
      <c r="AS246" s="8" t="str">
        <f>vlookup(R246,RPI!$C$6:$T$4758,13,FALSE)</f>
        <v>  0.5994 </v>
      </c>
      <c r="AT246" s="8" t="str">
        <f>vlookup(R246,RPI!$C$6:$T$4758,14,FALSE)</f>
        <v>  0.5595 </v>
      </c>
    </row>
    <row r="247" ht="12.75" customHeight="1">
      <c r="A247" s="4">
        <v>2004.0</v>
      </c>
      <c r="B247" s="4">
        <v>4926.0</v>
      </c>
      <c r="C247" s="5">
        <v>38065.0</v>
      </c>
      <c r="D247" s="4">
        <v>279.0</v>
      </c>
      <c r="E247" s="4" t="s">
        <v>452</v>
      </c>
      <c r="F247" s="4">
        <v>102.0</v>
      </c>
      <c r="G247" s="4" t="s">
        <v>47</v>
      </c>
      <c r="H247" s="4">
        <v>311.0</v>
      </c>
      <c r="I247" s="4" t="s">
        <v>453</v>
      </c>
      <c r="J247" s="4">
        <v>100.0</v>
      </c>
      <c r="K247" s="4" t="s">
        <v>108</v>
      </c>
      <c r="L247" s="4" t="s">
        <v>454</v>
      </c>
      <c r="M247" s="4">
        <v>1.0</v>
      </c>
      <c r="N247" s="4">
        <v>1.0</v>
      </c>
      <c r="O247" s="4">
        <v>0.0</v>
      </c>
      <c r="P247" s="4">
        <v>0.0</v>
      </c>
      <c r="Q247" t="str">
        <f t="shared" si="1"/>
        <v>Alabama Birmingham2004</v>
      </c>
      <c r="R247" t="s">
        <v>455</v>
      </c>
      <c r="S247" t="str">
        <f>vlookup(Q247,RPI!$C$6:$T$4758,16,FALSE)</f>
        <v>0.5955715729</v>
      </c>
      <c r="T247" s="6" t="str">
        <f>VLOOKUP(Q247,RPI!$C$6:$T$4758, 17, FALSE)</f>
        <v>0.5957164585</v>
      </c>
      <c r="U247" s="6" t="str">
        <f>VLOOKUP(Q247,RPI!$C$6:$T$4758, 18, FALSE)</f>
        <v>0.5955715729</v>
      </c>
      <c r="V247">
        <v>0.5048816127212424</v>
      </c>
      <c r="W247">
        <v>0.5096300106622026</v>
      </c>
      <c r="X247">
        <v>0.5118240661310315</v>
      </c>
      <c r="Y247">
        <v>0.5139098759790073</v>
      </c>
      <c r="Z247" s="6" t="str">
        <f>vlookup(R247,RPI!$C$6:$T$4758,16,FALSE)</f>
        <v>0.5660088554</v>
      </c>
      <c r="AA247">
        <v>0.48359543553420475</v>
      </c>
      <c r="AB247">
        <v>0.4846120219440496</v>
      </c>
      <c r="AC247">
        <v>0.485594909356883</v>
      </c>
      <c r="AD247">
        <v>0.486545746093211</v>
      </c>
      <c r="AE247">
        <v>0.4874660746989616</v>
      </c>
      <c r="AF247">
        <v>0.4883573402961095</v>
      </c>
      <c r="AG247" t="str">
        <f t="shared" si="2"/>
        <v>1</v>
      </c>
      <c r="AH247" s="3" t="str">
        <f t="shared" si="3"/>
        <v>1</v>
      </c>
      <c r="AI247" t="str">
        <f t="shared" si="4"/>
        <v>0.02956271747</v>
      </c>
      <c r="AJ247" t="str">
        <f t="shared" si="5"/>
        <v>2</v>
      </c>
      <c r="AK247" s="6" t="str">
        <f t="shared" si="6"/>
        <v>0.02867613531</v>
      </c>
      <c r="AL247" t="str">
        <f t="shared" si="7"/>
        <v>0.05150290878</v>
      </c>
      <c r="AM247" t="str">
        <f t="shared" si="8"/>
        <v>1.02</v>
      </c>
      <c r="AN247" t="str">
        <f t="shared" si="9"/>
        <v>1.052230132</v>
      </c>
      <c r="AO247" s="6" t="str">
        <f>vlookup(Q247,RPI!$C$6:$T$4758,15,FALSE)</f>
        <v>0.6890756303</v>
      </c>
      <c r="AP247" s="8" t="str">
        <f>vlookup(Q247,RPI!$C$6:$T$4758,13,FALSE)</f>
        <v>  0.5841 </v>
      </c>
      <c r="AQ247" s="8" t="str">
        <f>vlookup(Q247,RPI!$C$6:$T$4758,14,FALSE)</f>
        <v>  0.5250 </v>
      </c>
      <c r="AR247" s="6" t="str">
        <f>vlookup(R247,RPI!$C$6:$T$4758,15,FALSE)</f>
        <v>0.6439393939</v>
      </c>
      <c r="AS247" s="8" t="str">
        <f>vlookup(R247,RPI!$C$6:$T$4758,13,FALSE)</f>
        <v>  0.5466 </v>
      </c>
      <c r="AT247" s="8" t="str">
        <f>vlookup(R247,RPI!$C$6:$T$4758,14,FALSE)</f>
        <v>  0.5268 </v>
      </c>
    </row>
    <row r="248" ht="12.75" customHeight="1">
      <c r="A248" s="4">
        <v>2004.0</v>
      </c>
      <c r="B248" s="4">
        <v>4927.0</v>
      </c>
      <c r="C248" s="5">
        <v>38065.0</v>
      </c>
      <c r="D248" s="4">
        <v>282.0</v>
      </c>
      <c r="E248" s="4" t="s">
        <v>456</v>
      </c>
      <c r="F248" s="4">
        <v>44.0</v>
      </c>
      <c r="G248" s="4" t="s">
        <v>47</v>
      </c>
      <c r="H248" s="4">
        <v>210.0</v>
      </c>
      <c r="I248" s="4" t="s">
        <v>209</v>
      </c>
      <c r="J248" s="4">
        <v>53.0</v>
      </c>
      <c r="K248" s="4" t="s">
        <v>108</v>
      </c>
      <c r="L248" s="4" t="s">
        <v>457</v>
      </c>
      <c r="M248" s="4">
        <v>1.0</v>
      </c>
      <c r="N248" s="4">
        <v>1.0</v>
      </c>
      <c r="O248" s="4">
        <v>0.0</v>
      </c>
      <c r="P248" s="4">
        <v>0.0</v>
      </c>
      <c r="Q248" t="str">
        <f t="shared" si="1"/>
        <v>Central Florida2004</v>
      </c>
      <c r="R248" t="s">
        <v>458</v>
      </c>
      <c r="S248" t="str">
        <f>vlookup(Q248,RPI!$C$6:$T$4758,16,FALSE)</f>
        <v>0.5718740329</v>
      </c>
      <c r="T248" s="6" t="str">
        <f>VLOOKUP(Q248,RPI!$C$6:$T$4758, 17, FALSE)</f>
        <v>0.5660046272</v>
      </c>
      <c r="U248" s="6" t="str">
        <f>VLOOKUP(Q248,RPI!$C$6:$T$4758, 18, FALSE)</f>
        <v>0.5718740329</v>
      </c>
      <c r="V248">
        <v>0.4702191866106457</v>
      </c>
      <c r="W248">
        <v>0.4694021931465934</v>
      </c>
      <c r="X248">
        <v>0.4689981853896445</v>
      </c>
      <c r="Y248">
        <v>0.4685971265944251</v>
      </c>
      <c r="Z248" s="6" t="str">
        <f>vlookup(R248,RPI!$C$6:$T$4758,16,FALSE)</f>
        <v>0.6325780171</v>
      </c>
      <c r="AA248">
        <v>0.5198329190413158</v>
      </c>
      <c r="AB248">
        <v>0.5225503103456635</v>
      </c>
      <c r="AC248">
        <v>0.5251520679774859</v>
      </c>
      <c r="AD248">
        <v>0.5276454190413157</v>
      </c>
      <c r="AE248">
        <v>0.5300370006739688</v>
      </c>
      <c r="AF248">
        <v>0.5323329190413157</v>
      </c>
      <c r="AG248" t="str">
        <f t="shared" si="2"/>
        <v>1</v>
      </c>
      <c r="AH248" s="3" t="str">
        <f t="shared" si="3"/>
        <v>1</v>
      </c>
      <c r="AI248" t="str">
        <f t="shared" si="4"/>
        <v>-0.06070398413</v>
      </c>
      <c r="AJ248" t="str">
        <f t="shared" si="5"/>
        <v>-9</v>
      </c>
      <c r="AK248" s="6" t="str">
        <f t="shared" si="6"/>
        <v>-0.1290426089</v>
      </c>
      <c r="AL248" t="str">
        <f t="shared" si="7"/>
        <v>-0.1057558988</v>
      </c>
      <c r="AM248" t="str">
        <f t="shared" si="8"/>
        <v>0.8301886792</v>
      </c>
      <c r="AN248" t="str">
        <f t="shared" si="9"/>
        <v>0.9040371583</v>
      </c>
      <c r="AO248" s="6" t="str">
        <f>vlookup(Q248,RPI!$C$6:$T$4758,15,FALSE)</f>
        <v>0.8510638298</v>
      </c>
      <c r="AP248" s="8" t="str">
        <f>vlookup(Q248,RPI!$C$6:$T$4758,13,FALSE)</f>
        <v>  0.4764 </v>
      </c>
      <c r="AQ248" s="8" t="str">
        <f>vlookup(Q248,RPI!$C$6:$T$4758,14,FALSE)</f>
        <v>  0.4836 </v>
      </c>
      <c r="AR248" s="6" t="str">
        <f>vlookup(R248,RPI!$C$6:$T$4758,15,FALSE)</f>
        <v>0.8676470588</v>
      </c>
      <c r="AS248" s="8" t="str">
        <f>vlookup(R248,RPI!$C$6:$T$4758,13,FALSE)</f>
        <v>  0.5610 </v>
      </c>
      <c r="AT248" s="8" t="str">
        <f>vlookup(R248,RPI!$C$6:$T$4758,14,FALSE)</f>
        <v>  0.5406 </v>
      </c>
    </row>
    <row r="249" ht="12.75" customHeight="1">
      <c r="A249" s="4">
        <v>2004.0</v>
      </c>
      <c r="B249" s="4">
        <v>4928.0</v>
      </c>
      <c r="C249" s="5">
        <v>38065.0</v>
      </c>
      <c r="D249" s="4">
        <v>81.0</v>
      </c>
      <c r="E249" s="4" t="s">
        <v>361</v>
      </c>
      <c r="F249" s="4">
        <v>77.0</v>
      </c>
      <c r="G249" s="4" t="s">
        <v>47</v>
      </c>
      <c r="H249" s="4">
        <v>46.0</v>
      </c>
      <c r="I249" s="4" t="s">
        <v>178</v>
      </c>
      <c r="J249" s="4">
        <v>80.0</v>
      </c>
      <c r="K249" s="4" t="s">
        <v>108</v>
      </c>
      <c r="L249" s="4" t="s">
        <v>454</v>
      </c>
      <c r="M249" s="4">
        <v>1.0</v>
      </c>
      <c r="N249" s="4">
        <v>1.0</v>
      </c>
      <c r="O249" s="4">
        <v>0.0</v>
      </c>
      <c r="P249" s="4">
        <v>0.0</v>
      </c>
      <c r="Q249" t="str">
        <f t="shared" si="1"/>
        <v>East Tennessee St.2004</v>
      </c>
      <c r="R249" t="s">
        <v>459</v>
      </c>
      <c r="S249" t="str">
        <f>vlookup(Q249,RPI!$C$6:$T$4758,16,FALSE)</f>
        <v>0.5751751723</v>
      </c>
      <c r="T249" s="6" t="str">
        <f>VLOOKUP(Q249,RPI!$C$6:$T$4758, 17, FALSE)</f>
        <v>0.5652885072</v>
      </c>
      <c r="U249" s="6" t="str">
        <f>VLOOKUP(Q249,RPI!$C$6:$T$4758, 18, FALSE)</f>
        <v>0.5751751723</v>
      </c>
      <c r="V249">
        <v>0.47975117879585155</v>
      </c>
      <c r="W249">
        <v>0.4773474680674145</v>
      </c>
      <c r="X249">
        <v>0.4761525732554984</v>
      </c>
      <c r="Y249">
        <v>0.4749622830478672</v>
      </c>
      <c r="Z249" s="6" t="str">
        <f>vlookup(R249,RPI!$C$6:$T$4758,16,FALSE)</f>
        <v>0.634715485</v>
      </c>
      <c r="AA249">
        <v>0.5256049771710197</v>
      </c>
      <c r="AB249">
        <v>0.5275259221612717</v>
      </c>
      <c r="AC249">
        <v>0.5293528095813794</v>
      </c>
      <c r="AD249">
        <v>0.5310923825292027</v>
      </c>
      <c r="AE249">
        <v>0.532750754585386</v>
      </c>
      <c r="AF249">
        <v>0.53433348160041</v>
      </c>
      <c r="AG249" t="str">
        <f t="shared" si="2"/>
        <v>1</v>
      </c>
      <c r="AH249" s="3" t="str">
        <f t="shared" si="3"/>
        <v>1</v>
      </c>
      <c r="AI249" t="str">
        <f t="shared" si="4"/>
        <v>-0.05954031272</v>
      </c>
      <c r="AJ249" t="str">
        <f t="shared" si="5"/>
        <v>-3</v>
      </c>
      <c r="AK249" s="6" t="str">
        <f t="shared" si="6"/>
        <v>-0.04301420296</v>
      </c>
      <c r="AL249" t="str">
        <f t="shared" si="7"/>
        <v>-0.1037286</v>
      </c>
      <c r="AM249" t="str">
        <f t="shared" si="8"/>
        <v>0.9625</v>
      </c>
      <c r="AN249" t="str">
        <f t="shared" si="9"/>
        <v>0.9061936976</v>
      </c>
      <c r="AO249" s="6" t="str">
        <f>vlookup(Q249,RPI!$C$6:$T$4758,15,FALSE)</f>
        <v>0.8671328671</v>
      </c>
      <c r="AP249" s="8" t="str">
        <f>vlookup(Q249,RPI!$C$6:$T$4758,13,FALSE)</f>
        <v>  0.4687 </v>
      </c>
      <c r="AQ249" s="8" t="str">
        <f>vlookup(Q249,RPI!$C$6:$T$4758,14,FALSE)</f>
        <v>  0.4963 </v>
      </c>
      <c r="AR249" s="6" t="str">
        <f>vlookup(R249,RPI!$C$6:$T$4758,15,FALSE)</f>
        <v>0.8225806452</v>
      </c>
      <c r="AS249" s="8" t="str">
        <f>vlookup(R249,RPI!$C$6:$T$4758,13,FALSE)</f>
        <v>  0.5925 </v>
      </c>
      <c r="AT249" s="8" t="str">
        <f>vlookup(R249,RPI!$C$6:$T$4758,14,FALSE)</f>
        <v>  0.5312 </v>
      </c>
    </row>
    <row r="250" ht="12.75" customHeight="1">
      <c r="A250" s="4">
        <v>2004.0</v>
      </c>
      <c r="B250" s="4">
        <v>4929.0</v>
      </c>
      <c r="C250" s="5">
        <v>38065.0</v>
      </c>
      <c r="D250" s="4">
        <v>78.0</v>
      </c>
      <c r="E250" s="4" t="s">
        <v>330</v>
      </c>
      <c r="F250" s="4">
        <v>56.0</v>
      </c>
      <c r="G250" s="4" t="s">
        <v>47</v>
      </c>
      <c r="H250" s="4">
        <v>201.0</v>
      </c>
      <c r="I250" s="4" t="s">
        <v>153</v>
      </c>
      <c r="J250" s="4">
        <v>75.0</v>
      </c>
      <c r="K250" s="4" t="s">
        <v>108</v>
      </c>
      <c r="L250" s="4" t="s">
        <v>460</v>
      </c>
      <c r="M250" s="4">
        <v>1.0</v>
      </c>
      <c r="N250" s="4">
        <v>1.0</v>
      </c>
      <c r="O250" s="4">
        <v>0.0</v>
      </c>
      <c r="P250" s="4">
        <v>0.0</v>
      </c>
      <c r="Q250" t="str">
        <f t="shared" si="1"/>
        <v>Eastern Washington2004</v>
      </c>
      <c r="R250" t="s">
        <v>461</v>
      </c>
      <c r="S250" t="str">
        <f>vlookup(Q250,RPI!$C$6:$T$4758,16,FALSE)</f>
        <v>0.5275774958</v>
      </c>
      <c r="T250" s="6" t="str">
        <f>VLOOKUP(Q250,RPI!$C$6:$T$4758, 17, FALSE)</f>
        <v>0.5152622248</v>
      </c>
      <c r="U250" s="6" t="str">
        <f>VLOOKUP(Q250,RPI!$C$6:$T$4758, 18, FALSE)</f>
        <v>0.5275774958</v>
      </c>
      <c r="V250">
        <v>0.44532174865404767</v>
      </c>
      <c r="W250">
        <v>0.4458177804000794</v>
      </c>
      <c r="X250">
        <v>0.4460484928400942</v>
      </c>
      <c r="Y250">
        <v>0.44626871835101733</v>
      </c>
      <c r="Z250" s="6" t="str">
        <f>vlookup(R250,RPI!$C$6:$T$4758,16,FALSE)</f>
        <v>0.6418322818</v>
      </c>
      <c r="AA250">
        <v>0.5319068776933771</v>
      </c>
      <c r="AB250">
        <v>0.5333205358055997</v>
      </c>
      <c r="AC250">
        <v>0.5346825796256927</v>
      </c>
      <c r="AD250">
        <v>0.5359957852211606</v>
      </c>
      <c r="AE250">
        <v>0.5372627330852815</v>
      </c>
      <c r="AF250">
        <v>0.5384858250617981</v>
      </c>
      <c r="AG250" t="str">
        <f t="shared" si="2"/>
        <v>1</v>
      </c>
      <c r="AH250" s="3" t="str">
        <f t="shared" si="3"/>
        <v>1</v>
      </c>
      <c r="AI250" t="str">
        <f t="shared" si="4"/>
        <v>-0.114254786</v>
      </c>
      <c r="AJ250" t="str">
        <f t="shared" si="5"/>
        <v>-19</v>
      </c>
      <c r="AK250" s="6" t="str">
        <f t="shared" si="6"/>
        <v>-0.2724232854</v>
      </c>
      <c r="AL250" t="str">
        <f t="shared" si="7"/>
        <v>-0.1990498277</v>
      </c>
      <c r="AM250" t="str">
        <f t="shared" si="8"/>
        <v>0.7466666667</v>
      </c>
      <c r="AN250" t="str">
        <f t="shared" si="9"/>
        <v>0.8219865388</v>
      </c>
      <c r="AO250" s="6" t="str">
        <f>vlookup(Q250,RPI!$C$6:$T$4758,15,FALSE)</f>
        <v>0.6206896552</v>
      </c>
      <c r="AP250" s="8" t="str">
        <f>vlookup(Q250,RPI!$C$6:$T$4758,13,FALSE)</f>
        <v>  0.5013 </v>
      </c>
      <c r="AQ250" s="8" t="str">
        <f>vlookup(Q250,RPI!$C$6:$T$4758,14,FALSE)</f>
        <v>  0.4871 </v>
      </c>
      <c r="AR250" s="6" t="str">
        <f>vlookup(R250,RPI!$C$6:$T$4758,15,FALSE)</f>
        <v>0.9133858268</v>
      </c>
      <c r="AS250" s="8" t="str">
        <f>vlookup(R250,RPI!$C$6:$T$4758,13,FALSE)</f>
        <v>  0.5598 </v>
      </c>
      <c r="AT250" s="8" t="str">
        <f>vlookup(R250,RPI!$C$6:$T$4758,14,FALSE)</f>
        <v>  0.5344 </v>
      </c>
    </row>
    <row r="251" ht="12.75" customHeight="1">
      <c r="A251" s="4">
        <v>2004.0</v>
      </c>
      <c r="B251" s="4">
        <v>4930.0</v>
      </c>
      <c r="C251" s="5">
        <v>38065.0</v>
      </c>
      <c r="D251" s="4">
        <v>87.0</v>
      </c>
      <c r="E251" s="4" t="s">
        <v>395</v>
      </c>
      <c r="F251" s="4">
        <v>76.0</v>
      </c>
      <c r="G251" s="4" t="s">
        <v>47</v>
      </c>
      <c r="H251" s="4">
        <v>131.0</v>
      </c>
      <c r="I251" s="4" t="s">
        <v>135</v>
      </c>
      <c r="J251" s="4">
        <v>96.0</v>
      </c>
      <c r="K251" s="4" t="s">
        <v>108</v>
      </c>
      <c r="L251" s="4" t="s">
        <v>454</v>
      </c>
      <c r="M251" s="4">
        <v>1.0</v>
      </c>
      <c r="N251" s="4">
        <v>1.0</v>
      </c>
      <c r="O251" s="4">
        <v>0.0</v>
      </c>
      <c r="P251" s="4">
        <v>0.0</v>
      </c>
      <c r="Q251" t="str">
        <f t="shared" si="1"/>
        <v>Florida A&amp;M2004</v>
      </c>
      <c r="R251" t="s">
        <v>462</v>
      </c>
      <c r="S251" t="str">
        <f>vlookup(Q251,RPI!$C$6:$T$4758,16,FALSE)</f>
        <v>0.4474448151</v>
      </c>
      <c r="T251" s="6" t="str">
        <f>VLOOKUP(Q251,RPI!$C$6:$T$4758, 17, FALSE)</f>
        <v>0.4431437398</v>
      </c>
      <c r="U251" s="6" t="str">
        <f>VLOOKUP(Q251,RPI!$C$6:$T$4758, 18, FALSE)</f>
        <v>0.4474448151</v>
      </c>
      <c r="V251">
        <v>0.3834077662022987</v>
      </c>
      <c r="W251">
        <v>0.3853282972384532</v>
      </c>
      <c r="X251">
        <v>0.38621972019181533</v>
      </c>
      <c r="Y251">
        <v>0.3870695327380187</v>
      </c>
      <c r="Z251" s="6" t="str">
        <f>vlookup(R251,RPI!$C$6:$T$4758,16,FALSE)</f>
        <v>0.6627222423</v>
      </c>
      <c r="AA251">
        <v>0.5679335099458694</v>
      </c>
      <c r="AB251">
        <v>0.5689652559776155</v>
      </c>
      <c r="AC251">
        <v>0.5699807540403576</v>
      </c>
      <c r="AD251">
        <v>0.5709803849458694</v>
      </c>
      <c r="AE251">
        <v>0.5719645176978074</v>
      </c>
      <c r="AF251">
        <v>0.5729335099458694</v>
      </c>
      <c r="AG251" t="str">
        <f t="shared" si="2"/>
        <v>1</v>
      </c>
      <c r="AH251" s="3" t="str">
        <f t="shared" si="3"/>
        <v>1</v>
      </c>
      <c r="AI251" t="str">
        <f t="shared" si="4"/>
        <v>-0.2152774273</v>
      </c>
      <c r="AJ251" t="str">
        <f t="shared" si="5"/>
        <v>-20</v>
      </c>
      <c r="AK251" s="6" t="str">
        <f t="shared" si="6"/>
        <v>-0.2867613531</v>
      </c>
      <c r="AL251" t="str">
        <f t="shared" si="7"/>
        <v>-0.3750471759</v>
      </c>
      <c r="AM251" t="str">
        <f t="shared" si="8"/>
        <v>0.7916666667</v>
      </c>
      <c r="AN251" t="str">
        <f t="shared" si="9"/>
        <v>0.6751619102</v>
      </c>
      <c r="AO251" s="6" t="str">
        <f>vlookup(Q251,RPI!$C$6:$T$4758,15,FALSE)</f>
        <v>0.4838709677</v>
      </c>
      <c r="AP251" s="8" t="str">
        <f>vlookup(Q251,RPI!$C$6:$T$4758,13,FALSE)</f>
        <v>  0.4207 </v>
      </c>
      <c r="AQ251" s="8" t="str">
        <f>vlookup(Q251,RPI!$C$6:$T$4758,14,FALSE)</f>
        <v>  0.4646 </v>
      </c>
      <c r="AR251" s="6" t="str">
        <f>vlookup(R251,RPI!$C$6:$T$4758,15,FALSE)</f>
        <v>0.8591549296</v>
      </c>
      <c r="AS251" s="8" t="str">
        <f>vlookup(R251,RPI!$C$6:$T$4758,13,FALSE)</f>
        <v>  0.6146 </v>
      </c>
      <c r="AT251" s="8" t="str">
        <f>vlookup(R251,RPI!$C$6:$T$4758,14,FALSE)</f>
        <v>  0.5626 </v>
      </c>
    </row>
    <row r="252" ht="12.75" customHeight="1">
      <c r="A252" s="4">
        <v>2004.0</v>
      </c>
      <c r="B252" s="4">
        <v>4931.0</v>
      </c>
      <c r="C252" s="5">
        <v>38065.0</v>
      </c>
      <c r="D252" s="4">
        <v>96.0</v>
      </c>
      <c r="E252" s="4" t="s">
        <v>56</v>
      </c>
      <c r="F252" s="4">
        <v>66.0</v>
      </c>
      <c r="G252" s="4" t="s">
        <v>47</v>
      </c>
      <c r="H252" s="4">
        <v>18.0</v>
      </c>
      <c r="I252" s="4" t="s">
        <v>345</v>
      </c>
      <c r="J252" s="4">
        <v>60.0</v>
      </c>
      <c r="K252" s="4" t="s">
        <v>49</v>
      </c>
      <c r="L252" s="4" t="s">
        <v>50</v>
      </c>
      <c r="M252" s="4">
        <v>1.0</v>
      </c>
      <c r="N252" s="4">
        <v>0.0</v>
      </c>
      <c r="O252" s="4">
        <v>0.0</v>
      </c>
      <c r="P252" s="4">
        <v>0.0</v>
      </c>
      <c r="Q252" t="str">
        <f t="shared" si="1"/>
        <v>George Mason2004</v>
      </c>
      <c r="R252" t="s">
        <v>463</v>
      </c>
      <c r="S252" t="str">
        <f>vlookup(Q252,RPI!$C$6:$T$4758,16,FALSE)</f>
        <v>0.5628811568</v>
      </c>
      <c r="T252" s="6" t="str">
        <f>VLOOKUP(Q252,RPI!$C$6:$T$4758, 17, FALSE)</f>
        <v>0.5523342818</v>
      </c>
      <c r="U252" s="6" t="str">
        <f>VLOOKUP(Q252,RPI!$C$6:$T$4758, 18, FALSE)</f>
        <v>0.5628811568</v>
      </c>
      <c r="V252">
        <v>0.4671401070448959</v>
      </c>
      <c r="W252">
        <v>0.4681164047072054</v>
      </c>
      <c r="X252">
        <v>0.4685751577145862</v>
      </c>
      <c r="Y252">
        <v>0.4690158560418912</v>
      </c>
      <c r="Z252" s="6" t="str">
        <f>vlookup(R252,RPI!$C$6:$T$4758,16,FALSE)</f>
        <v>0.5588944989</v>
      </c>
      <c r="AA252">
        <v>0.4652025942335424</v>
      </c>
      <c r="AB252">
        <v>0.4645243522367979</v>
      </c>
      <c r="AC252">
        <v>0.4638703813254241</v>
      </c>
      <c r="AD252">
        <v>0.4632394015789032</v>
      </c>
      <c r="AE252">
        <v>0.46263022151652317</v>
      </c>
      <c r="AF252">
        <v>0.46204173058833714</v>
      </c>
      <c r="AG252" t="str">
        <f t="shared" si="2"/>
        <v>1</v>
      </c>
      <c r="AH252" s="3" t="str">
        <f t="shared" si="3"/>
        <v>1</v>
      </c>
      <c r="AI252" t="str">
        <f t="shared" si="4"/>
        <v>0.003986657887</v>
      </c>
      <c r="AJ252" t="str">
        <f t="shared" si="5"/>
        <v>6</v>
      </c>
      <c r="AK252" s="6" t="str">
        <f t="shared" si="6"/>
        <v>0.08602840592</v>
      </c>
      <c r="AL252" t="str">
        <f t="shared" si="7"/>
        <v>0.006945385779</v>
      </c>
      <c r="AM252" t="str">
        <f t="shared" si="8"/>
        <v>1.1</v>
      </c>
      <c r="AN252" t="str">
        <f t="shared" si="9"/>
        <v>1.007133113</v>
      </c>
      <c r="AO252" s="6" t="str">
        <f>vlookup(Q252,RPI!$C$6:$T$4758,15,FALSE)</f>
        <v>0.7421875</v>
      </c>
      <c r="AP252" s="8" t="str">
        <f>vlookup(Q252,RPI!$C$6:$T$4758,13,FALSE)</f>
        <v>  0.4978 </v>
      </c>
      <c r="AQ252" s="8" t="str">
        <f>vlookup(Q252,RPI!$C$6:$T$4758,14,FALSE)</f>
        <v>  0.5137 </v>
      </c>
      <c r="AR252" s="6" t="str">
        <f>vlookup(R252,RPI!$C$6:$T$4758,15,FALSE)</f>
        <v>0.7459016393</v>
      </c>
      <c r="AS252" s="8" t="str">
        <f>vlookup(R252,RPI!$C$6:$T$4758,13,FALSE)</f>
        <v>  0.4921 </v>
      </c>
      <c r="AT252" s="8" t="str">
        <f>vlookup(R252,RPI!$C$6:$T$4758,14,FALSE)</f>
        <v>  0.5056 </v>
      </c>
    </row>
    <row r="253" ht="12.75" customHeight="1">
      <c r="A253" s="4">
        <v>2004.0</v>
      </c>
      <c r="B253" s="4">
        <v>4932.0</v>
      </c>
      <c r="C253" s="5">
        <v>38065.0</v>
      </c>
      <c r="D253" s="4">
        <v>114.0</v>
      </c>
      <c r="E253" s="4" t="s">
        <v>207</v>
      </c>
      <c r="F253" s="4">
        <v>53.0</v>
      </c>
      <c r="G253" s="4" t="s">
        <v>47</v>
      </c>
      <c r="H253" s="4">
        <v>128.0</v>
      </c>
      <c r="I253" s="4" t="s">
        <v>131</v>
      </c>
      <c r="J253" s="4">
        <v>78.0</v>
      </c>
      <c r="K253" s="4" t="s">
        <v>108</v>
      </c>
      <c r="L253" s="4" t="s">
        <v>460</v>
      </c>
      <c r="M253" s="4">
        <v>1.0</v>
      </c>
      <c r="N253" s="4">
        <v>1.0</v>
      </c>
      <c r="O253" s="4">
        <v>0.0</v>
      </c>
      <c r="P253" s="4">
        <v>0.0</v>
      </c>
      <c r="Q253" t="str">
        <f t="shared" si="1"/>
        <v>Illinois Chicago2004</v>
      </c>
      <c r="R253" t="s">
        <v>464</v>
      </c>
      <c r="S253" t="str">
        <f>vlookup(Q253,RPI!$C$6:$T$4758,16,FALSE)</f>
        <v>0.5504214433</v>
      </c>
      <c r="T253" s="6" t="str">
        <f>VLOOKUP(Q253,RPI!$C$6:$T$4758, 17, FALSE)</f>
        <v>0.5459832532</v>
      </c>
      <c r="U253" s="6" t="str">
        <f>VLOOKUP(Q253,RPI!$C$6:$T$4758, 18, FALSE)</f>
        <v>0.5504214433</v>
      </c>
      <c r="V253">
        <v>0.4602330312679667</v>
      </c>
      <c r="W253">
        <v>0.4599666265659237</v>
      </c>
      <c r="X253">
        <v>0.45983558815201264</v>
      </c>
      <c r="Y253">
        <v>0.45970596128295527</v>
      </c>
      <c r="Z253" s="6" t="str">
        <f>vlookup(R253,RPI!$C$6:$T$4758,16,FALSE)</f>
        <v>0.6240245776</v>
      </c>
      <c r="AA253">
        <v>0.5324805283939446</v>
      </c>
      <c r="AB253">
        <v>0.5340958658461918</v>
      </c>
      <c r="AC253">
        <v>0.5356367013614383</v>
      </c>
      <c r="AD253">
        <v>0.5371080729805056</v>
      </c>
      <c r="AE253">
        <v>0.538514574508151</v>
      </c>
      <c r="AF253">
        <v>0.5398604034208784</v>
      </c>
      <c r="AG253" t="str">
        <f t="shared" si="2"/>
        <v>1</v>
      </c>
      <c r="AH253" s="3" t="str">
        <f t="shared" si="3"/>
        <v>1</v>
      </c>
      <c r="AI253" t="str">
        <f t="shared" si="4"/>
        <v>-0.07360313425</v>
      </c>
      <c r="AJ253" t="str">
        <f t="shared" si="5"/>
        <v>-25</v>
      </c>
      <c r="AK253" s="6" t="str">
        <f t="shared" si="6"/>
        <v>-0.3584516914</v>
      </c>
      <c r="AL253" t="str">
        <f t="shared" si="7"/>
        <v>-0.1282282494</v>
      </c>
      <c r="AM253" t="str">
        <f t="shared" si="8"/>
        <v>0.6794871795</v>
      </c>
      <c r="AN253" t="str">
        <f t="shared" si="9"/>
        <v>0.8820509049</v>
      </c>
      <c r="AO253" s="6" t="str">
        <f>vlookup(Q253,RPI!$C$6:$T$4758,15,FALSE)</f>
        <v>0.7919463087</v>
      </c>
      <c r="AP253" s="8" t="str">
        <f>vlookup(Q253,RPI!$C$6:$T$4758,13,FALSE)</f>
        <v>  0.4558 </v>
      </c>
      <c r="AQ253" s="8" t="str">
        <f>vlookup(Q253,RPI!$C$6:$T$4758,14,FALSE)</f>
        <v>  0.4981 </v>
      </c>
      <c r="AR253" s="6" t="str">
        <f>vlookup(R253,RPI!$C$6:$T$4758,15,FALSE)</f>
        <v>0.7288135593</v>
      </c>
      <c r="AS253" s="8" t="str">
        <f>vlookup(R253,RPI!$C$6:$T$4758,13,FALSE)</f>
        <v>  0.6087 </v>
      </c>
      <c r="AT253" s="8" t="str">
        <f>vlookup(R253,RPI!$C$6:$T$4758,14,FALSE)</f>
        <v>  0.5499 </v>
      </c>
    </row>
    <row r="254" ht="12.75" customHeight="1">
      <c r="A254" s="4">
        <v>2004.0</v>
      </c>
      <c r="B254" s="4">
        <v>4933.0</v>
      </c>
      <c r="C254" s="5">
        <v>38065.0</v>
      </c>
      <c r="D254" s="4">
        <v>284.0</v>
      </c>
      <c r="E254" s="4" t="s">
        <v>86</v>
      </c>
      <c r="F254" s="4">
        <v>52.0</v>
      </c>
      <c r="G254" s="4" t="s">
        <v>47</v>
      </c>
      <c r="H254" s="4">
        <v>179.0</v>
      </c>
      <c r="I254" s="4" t="s">
        <v>203</v>
      </c>
      <c r="J254" s="4">
        <v>61.0</v>
      </c>
      <c r="K254" s="4" t="s">
        <v>108</v>
      </c>
      <c r="L254" s="4" t="s">
        <v>465</v>
      </c>
      <c r="M254" s="4">
        <v>1.0</v>
      </c>
      <c r="N254" s="4">
        <v>1.0</v>
      </c>
      <c r="O254" s="4">
        <v>0.0</v>
      </c>
      <c r="P254" s="4">
        <v>0.0</v>
      </c>
      <c r="Q254" t="str">
        <f t="shared" si="1"/>
        <v>Louisiana Lafayette2004</v>
      </c>
      <c r="R254" t="s">
        <v>466</v>
      </c>
      <c r="S254" t="str">
        <f>vlookup(Q254,RPI!$C$6:$T$4758,16,FALSE)</f>
        <v>0.5730602592</v>
      </c>
      <c r="T254" s="6" t="str">
        <f>VLOOKUP(Q254,RPI!$C$6:$T$4758, 17, FALSE)</f>
        <v>0.5586371823</v>
      </c>
      <c r="U254" s="6" t="str">
        <f>VLOOKUP(Q254,RPI!$C$6:$T$4758, 18, FALSE)</f>
        <v>0.5730602592</v>
      </c>
      <c r="V254">
        <v>0.47825688843646746</v>
      </c>
      <c r="W254">
        <v>0.47789287261391306</v>
      </c>
      <c r="X254">
        <v>0.4777212761721369</v>
      </c>
      <c r="Y254">
        <v>0.4775561012188263</v>
      </c>
      <c r="Z254" s="6" t="str">
        <f>vlookup(R254,RPI!$C$6:$T$4758,16,FALSE)</f>
        <v>0.6147413356</v>
      </c>
      <c r="AA254">
        <v>0.5207552563662481</v>
      </c>
      <c r="AB254">
        <v>0.5231810895007426</v>
      </c>
      <c r="AC254">
        <v>0.5254858637839956</v>
      </c>
      <c r="AD254">
        <v>0.5276784205927831</v>
      </c>
      <c r="AE254">
        <v>0.5297667608073686</v>
      </c>
      <c r="AF254">
        <v>0.5317581423691341</v>
      </c>
      <c r="AG254" t="str">
        <f t="shared" si="2"/>
        <v>1</v>
      </c>
      <c r="AH254" s="3" t="str">
        <f t="shared" si="3"/>
        <v>1</v>
      </c>
      <c r="AI254" t="str">
        <f t="shared" si="4"/>
        <v>-0.04168107642</v>
      </c>
      <c r="AJ254" t="str">
        <f t="shared" si="5"/>
        <v>-9</v>
      </c>
      <c r="AK254" s="6" t="str">
        <f t="shared" si="6"/>
        <v>-0.1290426089</v>
      </c>
      <c r="AL254" t="str">
        <f t="shared" si="7"/>
        <v>-0.07261499823</v>
      </c>
      <c r="AM254" t="str">
        <f t="shared" si="8"/>
        <v>0.8524590164</v>
      </c>
      <c r="AN254" t="str">
        <f t="shared" si="9"/>
        <v>0.9321973747</v>
      </c>
      <c r="AO254" s="6" t="str">
        <f>vlookup(Q254,RPI!$C$6:$T$4758,15,FALSE)</f>
        <v>0.75</v>
      </c>
      <c r="AP254" s="8" t="str">
        <f>vlookup(Q254,RPI!$C$6:$T$4758,13,FALSE)</f>
        <v>  0.5194 </v>
      </c>
      <c r="AQ254" s="8" t="str">
        <f>vlookup(Q254,RPI!$C$6:$T$4758,14,FALSE)</f>
        <v>  0.5035 </v>
      </c>
      <c r="AR254" s="6" t="str">
        <f>vlookup(R254,RPI!$C$6:$T$4758,15,FALSE)</f>
        <v>0.6890756303</v>
      </c>
      <c r="AS254" s="8" t="str">
        <f>vlookup(R254,RPI!$C$6:$T$4758,13,FALSE)</f>
        <v>  0.6084 </v>
      </c>
      <c r="AT254" s="8" t="str">
        <f>vlookup(R254,RPI!$C$6:$T$4758,14,FALSE)</f>
        <v>  0.5531 </v>
      </c>
    </row>
    <row r="255" ht="12.75" customHeight="1">
      <c r="A255" s="4">
        <v>2004.0</v>
      </c>
      <c r="B255" s="4">
        <v>4934.0</v>
      </c>
      <c r="C255" s="5">
        <v>38065.0</v>
      </c>
      <c r="D255" s="4">
        <v>141.0</v>
      </c>
      <c r="E255" s="4" t="s">
        <v>59</v>
      </c>
      <c r="F255" s="4">
        <v>70.0</v>
      </c>
      <c r="G255" s="4" t="s">
        <v>47</v>
      </c>
      <c r="H255" s="4">
        <v>324.0</v>
      </c>
      <c r="I255" s="4" t="s">
        <v>363</v>
      </c>
      <c r="J255" s="4">
        <v>80.0</v>
      </c>
      <c r="K255" s="4" t="s">
        <v>108</v>
      </c>
      <c r="L255" s="4" t="s">
        <v>465</v>
      </c>
      <c r="M255" s="4">
        <v>1.0</v>
      </c>
      <c r="N255" s="4">
        <v>1.0</v>
      </c>
      <c r="O255" s="4">
        <v>0.0</v>
      </c>
      <c r="P255" s="4">
        <v>0.0</v>
      </c>
      <c r="Q255" t="str">
        <f t="shared" si="1"/>
        <v>Louisville2004</v>
      </c>
      <c r="R255" t="s">
        <v>467</v>
      </c>
      <c r="S255" t="str">
        <f>vlookup(Q255,RPI!$C$6:$T$4758,16,FALSE)</f>
        <v>0.6076219965</v>
      </c>
      <c r="T255" s="6" t="str">
        <f>VLOOKUP(Q255,RPI!$C$6:$T$4758, 17, FALSE)</f>
        <v>0.6093040823</v>
      </c>
      <c r="U255" s="6" t="str">
        <f>VLOOKUP(Q255,RPI!$C$6:$T$4758, 18, FALSE)</f>
        <v>0.6076219965</v>
      </c>
      <c r="V255">
        <v>0.519364515991555</v>
      </c>
      <c r="W255">
        <v>0.5236752990493643</v>
      </c>
      <c r="X255">
        <v>0.5256933779905202</v>
      </c>
      <c r="Y255">
        <v>0.5276275292630457</v>
      </c>
      <c r="Z255" s="6" t="str">
        <f>vlookup(R255,RPI!$C$6:$T$4758,16,FALSE)</f>
        <v>0.5930879008</v>
      </c>
      <c r="AA255">
        <v>0.504874354471331</v>
      </c>
      <c r="AB255">
        <v>0.5061027642390499</v>
      </c>
      <c r="AC255">
        <v>0.5072938866951011</v>
      </c>
      <c r="AD255">
        <v>0.5084493941939947</v>
      </c>
      <c r="AE255">
        <v>0.5095708605554412</v>
      </c>
      <c r="AF255">
        <v>0.5106597682160716</v>
      </c>
      <c r="AG255" t="str">
        <f t="shared" si="2"/>
        <v>0</v>
      </c>
      <c r="AH255" s="3" t="str">
        <f t="shared" si="3"/>
        <v>0</v>
      </c>
      <c r="AI255" t="str">
        <f t="shared" si="4"/>
        <v>0.01453409575</v>
      </c>
      <c r="AJ255" t="str">
        <f t="shared" si="5"/>
        <v>-10</v>
      </c>
      <c r="AK255" s="6" t="str">
        <f t="shared" si="6"/>
        <v>-0.1433806765</v>
      </c>
      <c r="AL255" t="str">
        <f t="shared" si="7"/>
        <v>0.02532068333</v>
      </c>
      <c r="AM255" t="str">
        <f t="shared" si="8"/>
        <v>0.875</v>
      </c>
      <c r="AN255" t="str">
        <f t="shared" si="9"/>
        <v>1.024505804</v>
      </c>
      <c r="AO255" s="6" t="str">
        <f>vlookup(Q255,RPI!$C$6:$T$4758,15,FALSE)</f>
        <v>0.6829268293</v>
      </c>
      <c r="AP255" s="8" t="str">
        <f>vlookup(Q255,RPI!$C$6:$T$4758,13,FALSE)</f>
        <v>  0.6046 </v>
      </c>
      <c r="AQ255" s="8" t="str">
        <f>vlookup(Q255,RPI!$C$6:$T$4758,14,FALSE)</f>
        <v>  0.5384 </v>
      </c>
      <c r="AR255" s="6" t="str">
        <f>vlookup(R255,RPI!$C$6:$T$4758,15,FALSE)</f>
        <v>0.7006802721</v>
      </c>
      <c r="AS255" s="8" t="str">
        <f>vlookup(R255,RPI!$C$6:$T$4758,13,FALSE)</f>
        <v>  0.5690 </v>
      </c>
      <c r="AT255" s="8" t="str">
        <f>vlookup(R255,RPI!$C$6:$T$4758,14,FALSE)</f>
        <v>  0.5336 </v>
      </c>
    </row>
    <row r="256" ht="12.75" customHeight="1">
      <c r="A256" s="4">
        <v>2004.0</v>
      </c>
      <c r="B256" s="4">
        <v>4935.0</v>
      </c>
      <c r="C256" s="5">
        <v>38065.0</v>
      </c>
      <c r="D256" s="4">
        <v>167.0</v>
      </c>
      <c r="E256" s="4" t="s">
        <v>468</v>
      </c>
      <c r="F256" s="4">
        <v>52.0</v>
      </c>
      <c r="G256" s="4" t="s">
        <v>47</v>
      </c>
      <c r="H256" s="4">
        <v>163.0</v>
      </c>
      <c r="I256" s="4" t="s">
        <v>199</v>
      </c>
      <c r="J256" s="4">
        <v>85.0</v>
      </c>
      <c r="K256" s="4" t="s">
        <v>108</v>
      </c>
      <c r="L256" s="4" t="s">
        <v>465</v>
      </c>
      <c r="M256" s="4">
        <v>1.0</v>
      </c>
      <c r="N256" s="4">
        <v>1.0</v>
      </c>
      <c r="O256" s="4">
        <v>0.0</v>
      </c>
      <c r="P256" s="4">
        <v>0.0</v>
      </c>
      <c r="Q256" t="str">
        <f t="shared" si="1"/>
        <v>Monmouth2004</v>
      </c>
      <c r="R256" t="s">
        <v>469</v>
      </c>
      <c r="S256" t="str">
        <f>vlookup(Q256,RPI!$C$6:$T$4758,16,FALSE)</f>
        <v>0.539312884</v>
      </c>
      <c r="T256" s="6" t="str">
        <f>VLOOKUP(Q256,RPI!$C$6:$T$4758, 17, FALSE)</f>
        <v>0.5239399001</v>
      </c>
      <c r="U256" s="6" t="str">
        <f>VLOOKUP(Q256,RPI!$C$6:$T$4758, 18, FALSE)</f>
        <v>0.539312884</v>
      </c>
      <c r="V256">
        <v>0.4432107334335645</v>
      </c>
      <c r="W256">
        <v>0.44504223526506637</v>
      </c>
      <c r="X256">
        <v>0.4458703079016496</v>
      </c>
      <c r="Y256">
        <v>0.446647159550403</v>
      </c>
      <c r="Z256" s="6" t="str">
        <f>vlookup(R256,RPI!$C$6:$T$4758,16,FALSE)</f>
        <v>0.6354344421</v>
      </c>
      <c r="AA256">
        <v>0.5320569168437611</v>
      </c>
      <c r="AB256">
        <v>0.5324716480979084</v>
      </c>
      <c r="AC256">
        <v>0.532889417676262</v>
      </c>
      <c r="AD256">
        <v>0.5333102590897504</v>
      </c>
      <c r="AE256">
        <v>0.5337342063439288</v>
      </c>
      <c r="AF256">
        <v>0.5341612939481382</v>
      </c>
      <c r="AG256" t="str">
        <f t="shared" si="2"/>
        <v>1</v>
      </c>
      <c r="AH256" s="3" t="str">
        <f t="shared" si="3"/>
        <v>1</v>
      </c>
      <c r="AI256" t="str">
        <f t="shared" si="4"/>
        <v>-0.09612155813</v>
      </c>
      <c r="AJ256" t="str">
        <f t="shared" si="5"/>
        <v>-33</v>
      </c>
      <c r="AK256" s="6" t="str">
        <f t="shared" si="6"/>
        <v>-0.4731562326</v>
      </c>
      <c r="AL256" t="str">
        <f t="shared" si="7"/>
        <v>-0.1674588896</v>
      </c>
      <c r="AM256" t="str">
        <f t="shared" si="8"/>
        <v>0.6117647059</v>
      </c>
      <c r="AN256" t="str">
        <f t="shared" si="9"/>
        <v>0.8487309599</v>
      </c>
      <c r="AO256" s="6" t="str">
        <f>vlookup(Q256,RPI!$C$6:$T$4758,15,FALSE)</f>
        <v>0.7177419355</v>
      </c>
      <c r="AP256" s="8" t="str">
        <f>vlookup(Q256,RPI!$C$6:$T$4758,13,FALSE)</f>
        <v>  0.4799 </v>
      </c>
      <c r="AQ256" s="8" t="str">
        <f>vlookup(Q256,RPI!$C$6:$T$4758,14,FALSE)</f>
        <v>  0.4797 </v>
      </c>
      <c r="AR256" s="6" t="str">
        <f>vlookup(R256,RPI!$C$6:$T$4758,15,FALSE)</f>
        <v>0.8680555556</v>
      </c>
      <c r="AS256" s="8" t="str">
        <f>vlookup(R256,RPI!$C$6:$T$4758,13,FALSE)</f>
        <v>  0.5624 </v>
      </c>
      <c r="AT256" s="8" t="str">
        <f>vlookup(R256,RPI!$C$6:$T$4758,14,FALSE)</f>
        <v>  0.5489 </v>
      </c>
    </row>
    <row r="257" ht="12.75" customHeight="1">
      <c r="A257" s="4">
        <v>2004.0</v>
      </c>
      <c r="B257" s="4">
        <v>4936.0</v>
      </c>
      <c r="C257" s="5">
        <v>38065.0</v>
      </c>
      <c r="D257" s="4">
        <v>175.0</v>
      </c>
      <c r="E257" s="4" t="s">
        <v>191</v>
      </c>
      <c r="F257" s="4">
        <v>53.0</v>
      </c>
      <c r="G257" s="4" t="s">
        <v>47</v>
      </c>
      <c r="H257" s="4">
        <v>115.0</v>
      </c>
      <c r="I257" s="4" t="s">
        <v>193</v>
      </c>
      <c r="J257" s="4">
        <v>72.0</v>
      </c>
      <c r="K257" s="4" t="s">
        <v>108</v>
      </c>
      <c r="L257" s="4" t="s">
        <v>454</v>
      </c>
      <c r="M257" s="4">
        <v>1.0</v>
      </c>
      <c r="N257" s="4">
        <v>1.0</v>
      </c>
      <c r="O257" s="4">
        <v>0.0</v>
      </c>
      <c r="P257" s="4">
        <v>0.0</v>
      </c>
      <c r="Q257" t="str">
        <f t="shared" si="1"/>
        <v>Murray St.2004</v>
      </c>
      <c r="R257" t="s">
        <v>470</v>
      </c>
      <c r="S257" t="str">
        <f>vlookup(Q257,RPI!$C$6:$T$4758,16,FALSE)</f>
        <v>0.5750836126</v>
      </c>
      <c r="T257" s="6" t="str">
        <f>VLOOKUP(Q257,RPI!$C$6:$T$4758, 17, FALSE)</f>
        <v>0.5678372358</v>
      </c>
      <c r="U257" s="6" t="str">
        <f>VLOOKUP(Q257,RPI!$C$6:$T$4758, 18, FALSE)</f>
        <v>0.5750836126</v>
      </c>
      <c r="V257">
        <v>0.4663220843130892</v>
      </c>
      <c r="W257">
        <v>0.46671030818885756</v>
      </c>
      <c r="X257">
        <v>0.4668982686920905</v>
      </c>
      <c r="Y257">
        <v>0.46708229970745097</v>
      </c>
      <c r="Z257" s="6" t="str">
        <f>vlookup(R257,RPI!$C$6:$T$4758,16,FALSE)</f>
        <v>0.6087611048</v>
      </c>
      <c r="AA257">
        <v>0.5191796200007808</v>
      </c>
      <c r="AB257">
        <v>0.5203728392239539</v>
      </c>
      <c r="AC257">
        <v>0.5215375352784457</v>
      </c>
      <c r="AD257">
        <v>0.5226747188277132</v>
      </c>
      <c r="AE257">
        <v>0.5237853533447021</v>
      </c>
      <c r="AF257">
        <v>0.5248703578343759</v>
      </c>
      <c r="AG257" t="str">
        <f t="shared" si="2"/>
        <v>1</v>
      </c>
      <c r="AH257" s="3" t="str">
        <f t="shared" si="3"/>
        <v>1</v>
      </c>
      <c r="AI257" t="str">
        <f t="shared" si="4"/>
        <v>-0.03367749213</v>
      </c>
      <c r="AJ257" t="str">
        <f t="shared" si="5"/>
        <v>-19</v>
      </c>
      <c r="AK257" s="6" t="str">
        <f t="shared" si="6"/>
        <v>-0.2724232854</v>
      </c>
      <c r="AL257" t="str">
        <f t="shared" si="7"/>
        <v>-0.05867149415</v>
      </c>
      <c r="AM257" t="str">
        <f t="shared" si="8"/>
        <v>0.7361111111</v>
      </c>
      <c r="AN257" t="str">
        <f t="shared" si="9"/>
        <v>0.9446786402</v>
      </c>
      <c r="AO257" s="6" t="str">
        <f>vlookup(Q257,RPI!$C$6:$T$4758,15,FALSE)</f>
        <v>0.8623188406</v>
      </c>
      <c r="AP257" s="8" t="str">
        <f>vlookup(Q257,RPI!$C$6:$T$4758,13,FALSE)</f>
        <v>  0.4717 </v>
      </c>
      <c r="AQ257" s="8" t="str">
        <f>vlookup(Q257,RPI!$C$6:$T$4758,14,FALSE)</f>
        <v>  0.4945 </v>
      </c>
      <c r="AR257" s="6" t="str">
        <f>vlookup(R257,RPI!$C$6:$T$4758,15,FALSE)</f>
        <v>0.7971014493</v>
      </c>
      <c r="AS257" s="8" t="str">
        <f>vlookup(R257,RPI!$C$6:$T$4758,13,FALSE)</f>
        <v>  0.5503 </v>
      </c>
      <c r="AT257" s="8" t="str">
        <f>vlookup(R257,RPI!$C$6:$T$4758,14,FALSE)</f>
        <v>  0.5373 </v>
      </c>
    </row>
    <row r="258" ht="12.75" customHeight="1">
      <c r="A258" s="4">
        <v>2004.0</v>
      </c>
      <c r="B258" s="4">
        <v>4937.0</v>
      </c>
      <c r="C258" s="5">
        <v>38065.0</v>
      </c>
      <c r="D258" s="4">
        <v>180.0</v>
      </c>
      <c r="E258" s="4" t="s">
        <v>393</v>
      </c>
      <c r="F258" s="4">
        <v>78.0</v>
      </c>
      <c r="G258" s="4" t="s">
        <v>47</v>
      </c>
      <c r="H258" s="4">
        <v>186.0</v>
      </c>
      <c r="I258" s="4" t="s">
        <v>409</v>
      </c>
      <c r="J258" s="4">
        <v>70.0</v>
      </c>
      <c r="K258" s="4" t="s">
        <v>49</v>
      </c>
      <c r="L258" s="4" t="s">
        <v>50</v>
      </c>
      <c r="M258" s="4">
        <v>1.0</v>
      </c>
      <c r="N258" s="4">
        <v>0.0</v>
      </c>
      <c r="O258" s="4">
        <v>0.0</v>
      </c>
      <c r="P258" s="4">
        <v>0.0</v>
      </c>
      <c r="Q258" t="str">
        <f t="shared" si="1"/>
        <v>Nebraska2004</v>
      </c>
      <c r="R258" t="s">
        <v>471</v>
      </c>
      <c r="S258" t="str">
        <f>vlookup(Q258,RPI!$C$6:$T$4758,16,FALSE)</f>
        <v>0.5262429546</v>
      </c>
      <c r="T258" s="6" t="str">
        <f>VLOOKUP(Q258,RPI!$C$6:$T$4758, 17, FALSE)</f>
        <v>0.5370246257</v>
      </c>
      <c r="U258" s="6" t="str">
        <f>VLOOKUP(Q258,RPI!$C$6:$T$4758, 18, FALSE)</f>
        <v>0.5262429546</v>
      </c>
      <c r="V258">
        <v>0.44793092371315085</v>
      </c>
      <c r="W258">
        <v>0.4562917313499298</v>
      </c>
      <c r="X258">
        <v>0.46005895572115285</v>
      </c>
      <c r="Y258">
        <v>0.46358586934449303</v>
      </c>
      <c r="Z258" s="6" t="str">
        <f>vlookup(R258,RPI!$C$6:$T$4758,16,FALSE)</f>
        <v>0.5364892491</v>
      </c>
      <c r="AA258">
        <v>0.45398066782433055</v>
      </c>
      <c r="AB258">
        <v>0.4537079818676573</v>
      </c>
      <c r="AC258">
        <v>0.4534343441275402</v>
      </c>
      <c r="AD258">
        <v>0.453159749612108</v>
      </c>
      <c r="AE258">
        <v>0.4528841932945201</v>
      </c>
      <c r="AF258">
        <v>0.45260767011266007</v>
      </c>
      <c r="AG258" t="str">
        <f t="shared" si="2"/>
        <v>0</v>
      </c>
      <c r="AH258" s="3" t="str">
        <f t="shared" si="3"/>
        <v>0</v>
      </c>
      <c r="AI258" t="str">
        <f t="shared" si="4"/>
        <v>-0.01024629451</v>
      </c>
      <c r="AJ258" t="str">
        <f t="shared" si="5"/>
        <v>8</v>
      </c>
      <c r="AK258" s="6" t="str">
        <f t="shared" si="6"/>
        <v>0.1147045412</v>
      </c>
      <c r="AL258" t="str">
        <f t="shared" si="7"/>
        <v>-0.01785065842</v>
      </c>
      <c r="AM258" t="str">
        <f t="shared" si="8"/>
        <v>1.114285714</v>
      </c>
      <c r="AN258" t="str">
        <f t="shared" si="9"/>
        <v>0.9809012119</v>
      </c>
      <c r="AO258" s="6" t="str">
        <f>vlookup(Q258,RPI!$C$6:$T$4758,15,FALSE)</f>
        <v>0.5283018868</v>
      </c>
      <c r="AP258" s="8" t="str">
        <f>vlookup(Q258,RPI!$C$6:$T$4758,13,FALSE)</f>
        <v>  0.5280 </v>
      </c>
      <c r="AQ258" s="8" t="str">
        <f>vlookup(Q258,RPI!$C$6:$T$4758,14,FALSE)</f>
        <v>  0.5207 </v>
      </c>
      <c r="AR258" s="6" t="str">
        <f>vlookup(R258,RPI!$C$6:$T$4758,15,FALSE)</f>
        <v>0.7039473684</v>
      </c>
      <c r="AS258" s="8" t="str">
        <f>vlookup(R258,RPI!$C$6:$T$4758,13,FALSE)</f>
        <v>  0.4749 </v>
      </c>
      <c r="AT258" s="8" t="str">
        <f>vlookup(R258,RPI!$C$6:$T$4758,14,FALSE)</f>
        <v>  0.4921 </v>
      </c>
    </row>
    <row r="259" ht="12.75" customHeight="1">
      <c r="A259" s="4">
        <v>2004.0</v>
      </c>
      <c r="B259" s="4">
        <v>4938.0</v>
      </c>
      <c r="C259" s="5">
        <v>38065.0</v>
      </c>
      <c r="D259" s="4">
        <v>193.0</v>
      </c>
      <c r="E259" s="4" t="s">
        <v>472</v>
      </c>
      <c r="F259" s="4">
        <v>60.0</v>
      </c>
      <c r="G259" s="4" t="s">
        <v>47</v>
      </c>
      <c r="H259" s="4">
        <v>100.0</v>
      </c>
      <c r="I259" s="4" t="s">
        <v>273</v>
      </c>
      <c r="J259" s="4">
        <v>65.0</v>
      </c>
      <c r="K259" s="4" t="s">
        <v>108</v>
      </c>
      <c r="L259" s="4" t="s">
        <v>457</v>
      </c>
      <c r="M259" s="4">
        <v>1.0</v>
      </c>
      <c r="N259" s="4">
        <v>1.0</v>
      </c>
      <c r="O259" s="4">
        <v>0.0</v>
      </c>
      <c r="P259" s="4">
        <v>0.0</v>
      </c>
      <c r="Q259" t="str">
        <f t="shared" si="1"/>
        <v>Northern Iowa2004</v>
      </c>
      <c r="R259" t="s">
        <v>473</v>
      </c>
      <c r="S259" t="str">
        <f>vlookup(Q259,RPI!$C$6:$T$4758,16,FALSE)</f>
        <v>0.5634303929</v>
      </c>
      <c r="T259" s="6" t="str">
        <f>VLOOKUP(Q259,RPI!$C$6:$T$4758, 17, FALSE)</f>
        <v>0.563844186</v>
      </c>
      <c r="U259" s="6" t="str">
        <f>VLOOKUP(Q259,RPI!$C$6:$T$4758, 18, FALSE)</f>
        <v>0.5634303929</v>
      </c>
      <c r="V259">
        <v>0.4739303928613663</v>
      </c>
      <c r="W259">
        <v>0.4774880851690586</v>
      </c>
      <c r="X259">
        <v>0.4791662419179701</v>
      </c>
      <c r="Y259">
        <v>0.4807822447132181</v>
      </c>
      <c r="Z259" s="6" t="str">
        <f>vlookup(R259,RPI!$C$6:$T$4758,16,FALSE)</f>
        <v>0.6168686901</v>
      </c>
      <c r="AA259">
        <v>0.5294165118589058</v>
      </c>
      <c r="AB259">
        <v>0.530490539623325</v>
      </c>
      <c r="AC259">
        <v>0.5315381413970555</v>
      </c>
      <c r="AD259">
        <v>0.5325602806276746</v>
      </c>
      <c r="AE259">
        <v>0.5335578744908345</v>
      </c>
      <c r="AF259">
        <v>0.5345317966352074</v>
      </c>
      <c r="AG259" t="str">
        <f t="shared" si="2"/>
        <v>1</v>
      </c>
      <c r="AH259" s="3" t="str">
        <f t="shared" si="3"/>
        <v>1</v>
      </c>
      <c r="AI259" t="str">
        <f t="shared" si="4"/>
        <v>-0.0534382972</v>
      </c>
      <c r="AJ259" t="str">
        <f t="shared" si="5"/>
        <v>-5</v>
      </c>
      <c r="AK259" s="6" t="str">
        <f t="shared" si="6"/>
        <v>-0.07169033827</v>
      </c>
      <c r="AL259" t="str">
        <f t="shared" si="7"/>
        <v>-0.09309792812</v>
      </c>
      <c r="AM259" t="str">
        <f t="shared" si="8"/>
        <v>0.9230769231</v>
      </c>
      <c r="AN259" t="str">
        <f t="shared" si="9"/>
        <v>0.9133716817</v>
      </c>
      <c r="AO259" s="6" t="str">
        <f>vlookup(Q259,RPI!$C$6:$T$4758,15,FALSE)</f>
        <v>0.688</v>
      </c>
      <c r="AP259" s="8" t="str">
        <f>vlookup(Q259,RPI!$C$6:$T$4758,13,FALSE)</f>
        <v>  0.5281 </v>
      </c>
      <c r="AQ259" s="8" t="str">
        <f>vlookup(Q259,RPI!$C$6:$T$4758,14,FALSE)</f>
        <v>  0.5095 </v>
      </c>
      <c r="AR259" s="6" t="str">
        <f>vlookup(R259,RPI!$C$6:$T$4758,15,FALSE)</f>
        <v>0.7191780822</v>
      </c>
      <c r="AS259" s="8" t="str">
        <f>vlookup(R259,RPI!$C$6:$T$4758,13,FALSE)</f>
        <v>  0.5974 </v>
      </c>
      <c r="AT259" s="8" t="str">
        <f>vlookup(R259,RPI!$C$6:$T$4758,14,FALSE)</f>
        <v>  0.5535 </v>
      </c>
    </row>
    <row r="260" ht="12.75" customHeight="1">
      <c r="A260" s="4">
        <v>2004.0</v>
      </c>
      <c r="B260" s="4">
        <v>4939.0</v>
      </c>
      <c r="C260" s="5">
        <v>38065.0</v>
      </c>
      <c r="D260" s="4">
        <v>206.0</v>
      </c>
      <c r="E260" s="4" t="s">
        <v>474</v>
      </c>
      <c r="F260" s="4">
        <v>66.0</v>
      </c>
      <c r="G260" s="4" t="s">
        <v>47</v>
      </c>
      <c r="H260" s="4">
        <v>215.0</v>
      </c>
      <c r="I260" s="4" t="s">
        <v>285</v>
      </c>
      <c r="J260" s="4">
        <v>58.0</v>
      </c>
      <c r="K260" s="4" t="s">
        <v>108</v>
      </c>
      <c r="L260" s="4" t="s">
        <v>460</v>
      </c>
      <c r="M260" s="4">
        <v>1.0</v>
      </c>
      <c r="N260" s="4">
        <v>1.0</v>
      </c>
      <c r="O260" s="4">
        <v>0.0</v>
      </c>
      <c r="P260" s="4">
        <v>0.0</v>
      </c>
      <c r="Q260" t="str">
        <f t="shared" si="1"/>
        <v>Pacific2004</v>
      </c>
      <c r="R260" t="s">
        <v>475</v>
      </c>
      <c r="S260" t="str">
        <f>vlookup(Q260,RPI!$C$6:$T$4758,16,FALSE)</f>
        <v>0.572104477</v>
      </c>
      <c r="T260" s="6" t="str">
        <f>VLOOKUP(Q260,RPI!$C$6:$T$4758, 17, FALSE)</f>
        <v>0.565556858</v>
      </c>
      <c r="U260" s="6" t="str">
        <f>VLOOKUP(Q260,RPI!$C$6:$T$4758, 18, FALSE)</f>
        <v>0.572104477</v>
      </c>
      <c r="V260">
        <v>0.4786520960785094</v>
      </c>
      <c r="W260">
        <v>0.4785630885128663</v>
      </c>
      <c r="X260">
        <v>0.47851982094623424</v>
      </c>
      <c r="Y260">
        <v>0.4784773472799074</v>
      </c>
      <c r="Z260" s="6" t="str">
        <f>vlookup(R260,RPI!$C$6:$T$4758,16,FALSE)</f>
        <v>0.6048208913</v>
      </c>
      <c r="AA260">
        <v>0.5192909246345736</v>
      </c>
      <c r="AB260">
        <v>0.5203726383528315</v>
      </c>
      <c r="AC260">
        <v>0.5214462493466081</v>
      </c>
      <c r="AD260">
        <v>0.5225118483180431</v>
      </c>
      <c r="AE260">
        <v>0.5235695246205454</v>
      </c>
      <c r="AF260">
        <v>0.5246193662837699</v>
      </c>
      <c r="AG260" t="str">
        <f t="shared" si="2"/>
        <v>0</v>
      </c>
      <c r="AH260" s="3" t="str">
        <f t="shared" si="3"/>
        <v>0</v>
      </c>
      <c r="AI260" t="str">
        <f t="shared" si="4"/>
        <v>-0.03271641431</v>
      </c>
      <c r="AJ260" t="str">
        <f t="shared" si="5"/>
        <v>8</v>
      </c>
      <c r="AK260" s="6" t="str">
        <f t="shared" si="6"/>
        <v>0.1147045412</v>
      </c>
      <c r="AL260" t="str">
        <f t="shared" si="7"/>
        <v>-0.05699714525</v>
      </c>
      <c r="AM260" t="str">
        <f t="shared" si="8"/>
        <v>1.137931034</v>
      </c>
      <c r="AN260" t="str">
        <f t="shared" si="9"/>
        <v>0.9459072681</v>
      </c>
      <c r="AO260" s="6" t="str">
        <f>vlookup(Q260,RPI!$C$6:$T$4758,15,FALSE)</f>
        <v>0.7928571429</v>
      </c>
      <c r="AP260" s="8" t="str">
        <f>vlookup(Q260,RPI!$C$6:$T$4758,13,FALSE)</f>
        <v>  0.4964 </v>
      </c>
      <c r="AQ260" s="8" t="str">
        <f>vlookup(Q260,RPI!$C$6:$T$4758,14,FALSE)</f>
        <v>  0.5027 </v>
      </c>
      <c r="AR260" s="6" t="str">
        <f>vlookup(R260,RPI!$C$6:$T$4758,15,FALSE)</f>
        <v>0.6911764706</v>
      </c>
      <c r="AS260" s="8" t="str">
        <f>vlookup(R260,RPI!$C$6:$T$4758,13,FALSE)</f>
        <v>  0.5862 </v>
      </c>
      <c r="AT260" s="8" t="str">
        <f>vlookup(R260,RPI!$C$6:$T$4758,14,FALSE)</f>
        <v>  0.5556 </v>
      </c>
    </row>
    <row r="261" ht="12.75" customHeight="1">
      <c r="A261" s="4">
        <v>2004.0</v>
      </c>
      <c r="B261" s="4">
        <v>4940.0</v>
      </c>
      <c r="C261" s="5">
        <v>38065.0</v>
      </c>
      <c r="D261" s="4">
        <v>221.0</v>
      </c>
      <c r="E261" s="4" t="s">
        <v>91</v>
      </c>
      <c r="F261" s="4">
        <v>64.0</v>
      </c>
      <c r="G261" s="4" t="s">
        <v>47</v>
      </c>
      <c r="H261" s="4">
        <v>320.0</v>
      </c>
      <c r="I261" s="4" t="s">
        <v>222</v>
      </c>
      <c r="J261" s="4">
        <v>76.0</v>
      </c>
      <c r="K261" s="4" t="s">
        <v>108</v>
      </c>
      <c r="L261" s="4" t="s">
        <v>457</v>
      </c>
      <c r="M261" s="4">
        <v>1.0</v>
      </c>
      <c r="N261" s="4">
        <v>1.0</v>
      </c>
      <c r="O261" s="4">
        <v>0.0</v>
      </c>
      <c r="P261" s="4">
        <v>0.0</v>
      </c>
      <c r="Q261" t="str">
        <f t="shared" si="1"/>
        <v>Richmond2004</v>
      </c>
      <c r="R261" t="s">
        <v>476</v>
      </c>
      <c r="S261" t="str">
        <f>vlookup(Q261,RPI!$C$6:$T$4758,16,FALSE)</f>
        <v>0.5818391333</v>
      </c>
      <c r="T261" s="6" t="str">
        <f>VLOOKUP(Q261,RPI!$C$6:$T$4758, 17, FALSE)</f>
        <v>0.5769049227</v>
      </c>
      <c r="U261" s="6" t="str">
        <f>VLOOKUP(Q261,RPI!$C$6:$T$4758, 18, FALSE)</f>
        <v>0.5818391333</v>
      </c>
      <c r="V261">
        <v>0.5047066468617012</v>
      </c>
      <c r="W261">
        <v>0.5044134261251307</v>
      </c>
      <c r="X261">
        <v>0.504269787588635</v>
      </c>
      <c r="Y261">
        <v>0.5041280770861862</v>
      </c>
      <c r="Z261" s="6" t="str">
        <f>vlookup(R261,RPI!$C$6:$T$4758,16,FALSE)</f>
        <v>0.6372538754</v>
      </c>
      <c r="AA261">
        <v>0.5243478020032246</v>
      </c>
      <c r="AB261">
        <v>0.5261959202827946</v>
      </c>
      <c r="AC261">
        <v>0.5279285311698914</v>
      </c>
      <c r="AD261">
        <v>0.5295561353365581</v>
      </c>
      <c r="AE261">
        <v>0.5310879980816561</v>
      </c>
      <c r="AF261">
        <v>0.5325323258127486</v>
      </c>
      <c r="AG261" t="str">
        <f t="shared" si="2"/>
        <v>1</v>
      </c>
      <c r="AH261" s="3" t="str">
        <f t="shared" si="3"/>
        <v>1</v>
      </c>
      <c r="AI261" t="str">
        <f t="shared" si="4"/>
        <v>-0.0554147422</v>
      </c>
      <c r="AJ261" t="str">
        <f t="shared" si="5"/>
        <v>-12</v>
      </c>
      <c r="AK261" s="6" t="str">
        <f t="shared" si="6"/>
        <v>-0.1720568118</v>
      </c>
      <c r="AL261" t="str">
        <f t="shared" si="7"/>
        <v>-0.09654120652</v>
      </c>
      <c r="AM261" t="str">
        <f t="shared" si="8"/>
        <v>0.8421052632</v>
      </c>
      <c r="AN261" t="str">
        <f t="shared" si="9"/>
        <v>0.9130413414</v>
      </c>
      <c r="AO261" s="6" t="str">
        <f>vlookup(Q261,RPI!$C$6:$T$4758,15,FALSE)</f>
        <v>0.6447368421</v>
      </c>
      <c r="AP261" s="8" t="str">
        <f>vlookup(Q261,RPI!$C$6:$T$4758,13,FALSE)</f>
        <v>  0.5756 </v>
      </c>
      <c r="AQ261" s="8" t="str">
        <f>vlookup(Q261,RPI!$C$6:$T$4758,14,FALSE)</f>
        <v>  0.5314 </v>
      </c>
      <c r="AR261" s="6" t="str">
        <f>vlookup(R261,RPI!$C$6:$T$4758,15,FALSE)</f>
        <v>0.8474576271</v>
      </c>
      <c r="AS261" s="8" t="str">
        <f>vlookup(R261,RPI!$C$6:$T$4758,13,FALSE)</f>
        <v>  0.5839 </v>
      </c>
      <c r="AT261" s="8" t="str">
        <f>vlookup(R261,RPI!$C$6:$T$4758,14,FALSE)</f>
        <v>  0.5338 </v>
      </c>
    </row>
    <row r="262" ht="12.75" customHeight="1">
      <c r="A262" s="4">
        <v>2004.0</v>
      </c>
      <c r="B262" s="4">
        <v>4941.0</v>
      </c>
      <c r="C262" s="5">
        <v>38065.0</v>
      </c>
      <c r="D262" s="4">
        <v>244.0</v>
      </c>
      <c r="E262" s="4" t="s">
        <v>104</v>
      </c>
      <c r="F262" s="4">
        <v>43.0</v>
      </c>
      <c r="G262" s="4" t="s">
        <v>47</v>
      </c>
      <c r="H262" s="4">
        <v>155.0</v>
      </c>
      <c r="I262" s="4" t="s">
        <v>141</v>
      </c>
      <c r="J262" s="4">
        <v>59.0</v>
      </c>
      <c r="K262" s="4" t="s">
        <v>108</v>
      </c>
      <c r="L262" s="4" t="s">
        <v>460</v>
      </c>
      <c r="M262" s="4">
        <v>1.0</v>
      </c>
      <c r="N262" s="4">
        <v>1.0</v>
      </c>
      <c r="O262" s="4">
        <v>0.0</v>
      </c>
      <c r="P262" s="4">
        <v>0.0</v>
      </c>
      <c r="Q262" t="str">
        <f t="shared" si="1"/>
        <v>South Carolina2004</v>
      </c>
      <c r="R262" t="s">
        <v>477</v>
      </c>
      <c r="S262" t="str">
        <f>vlookup(Q262,RPI!$C$6:$T$4758,16,FALSE)</f>
        <v>0.5769711392</v>
      </c>
      <c r="T262" s="6" t="str">
        <f>VLOOKUP(Q262,RPI!$C$6:$T$4758, 17, FALSE)</f>
        <v>0.5792277478</v>
      </c>
      <c r="U262" s="6" t="str">
        <f>VLOOKUP(Q262,RPI!$C$6:$T$4758, 18, FALSE)</f>
        <v>0.5769711392</v>
      </c>
      <c r="V262">
        <v>0.48907623263922606</v>
      </c>
      <c r="W262">
        <v>0.4933999576946584</v>
      </c>
      <c r="X262">
        <v>0.4954290095551429</v>
      </c>
      <c r="Y262">
        <v>0.49737662789614306</v>
      </c>
      <c r="Z262" s="6" t="str">
        <f>vlookup(R262,RPI!$C$6:$T$4758,16,FALSE)</f>
        <v>0.6019994127</v>
      </c>
      <c r="AA262">
        <v>0.4955689415652701</v>
      </c>
      <c r="AB262">
        <v>0.49767901717631285</v>
      </c>
      <c r="AC262">
        <v>0.4996704539979797</v>
      </c>
      <c r="AD262">
        <v>0.5015529841184616</v>
      </c>
      <c r="AE262">
        <v>0.5033353035100966</v>
      </c>
      <c r="AF262">
        <v>0.5050252063406838</v>
      </c>
      <c r="AG262" t="str">
        <f t="shared" si="2"/>
        <v>1</v>
      </c>
      <c r="AH262" s="3" t="str">
        <f t="shared" si="3"/>
        <v>1</v>
      </c>
      <c r="AI262" t="str">
        <f t="shared" si="4"/>
        <v>-0.02502827354</v>
      </c>
      <c r="AJ262" t="str">
        <f t="shared" si="5"/>
        <v>-16</v>
      </c>
      <c r="AK262" s="6" t="str">
        <f t="shared" si="6"/>
        <v>-0.2294090825</v>
      </c>
      <c r="AL262" t="str">
        <f t="shared" si="7"/>
        <v>-0.04360319346</v>
      </c>
      <c r="AM262" t="str">
        <f t="shared" si="8"/>
        <v>0.7288135593</v>
      </c>
      <c r="AN262" t="str">
        <f t="shared" si="9"/>
        <v>0.9584247542</v>
      </c>
      <c r="AO262" s="6" t="str">
        <f>vlookup(Q262,RPI!$C$6:$T$4758,15,FALSE)</f>
        <v>0.6879432624</v>
      </c>
      <c r="AP262" s="8" t="str">
        <f>vlookup(Q262,RPI!$C$6:$T$4758,13,FALSE)</f>
        <v>  0.5381 </v>
      </c>
      <c r="AQ262" s="8" t="str">
        <f>vlookup(Q262,RPI!$C$6:$T$4758,14,FALSE)</f>
        <v>  0.5438 </v>
      </c>
      <c r="AR262" s="6" t="str">
        <f>vlookup(R262,RPI!$C$6:$T$4758,15,FALSE)</f>
        <v>0.7767857143</v>
      </c>
      <c r="AS262" s="8" t="str">
        <f>vlookup(R262,RPI!$C$6:$T$4758,13,FALSE)</f>
        <v>  0.5430 </v>
      </c>
      <c r="AT262" s="8" t="str">
        <f>vlookup(R262,RPI!$C$6:$T$4758,14,FALSE)</f>
        <v>  0.5452 </v>
      </c>
    </row>
    <row r="263" ht="12.75" customHeight="1">
      <c r="A263" s="4">
        <v>2004.0</v>
      </c>
      <c r="B263" s="4">
        <v>4942.0</v>
      </c>
      <c r="C263" s="5">
        <v>38065.0</v>
      </c>
      <c r="D263" s="4">
        <v>294.0</v>
      </c>
      <c r="E263" s="4" t="s">
        <v>128</v>
      </c>
      <c r="F263" s="4">
        <v>51.0</v>
      </c>
      <c r="G263" s="4" t="s">
        <v>47</v>
      </c>
      <c r="H263" s="4">
        <v>26.0</v>
      </c>
      <c r="I263" s="4" t="s">
        <v>214</v>
      </c>
      <c r="J263" s="4">
        <v>58.0</v>
      </c>
      <c r="K263" s="4" t="s">
        <v>108</v>
      </c>
      <c r="L263" s="4" t="s">
        <v>457</v>
      </c>
      <c r="M263" s="4">
        <v>1.0</v>
      </c>
      <c r="N263" s="4">
        <v>1.0</v>
      </c>
      <c r="O263" s="4">
        <v>0.0</v>
      </c>
      <c r="P263" s="4">
        <v>0.0</v>
      </c>
      <c r="Q263" t="str">
        <f t="shared" si="1"/>
        <v>Utah2004</v>
      </c>
      <c r="R263" t="s">
        <v>478</v>
      </c>
      <c r="S263" t="str">
        <f>vlookup(Q263,RPI!$C$6:$T$4758,16,FALSE)</f>
        <v>0.5943048263</v>
      </c>
      <c r="T263" s="6" t="str">
        <f>VLOOKUP(Q263,RPI!$C$6:$T$4758, 17, FALSE)</f>
        <v>0.5908573996</v>
      </c>
      <c r="U263" s="6" t="str">
        <f>VLOOKUP(Q263,RPI!$C$6:$T$4758, 18, FALSE)</f>
        <v>0.5943048263</v>
      </c>
      <c r="V263">
        <v>0.49851078350169986</v>
      </c>
      <c r="W263">
        <v>0.5018154761652822</v>
      </c>
      <c r="X263">
        <v>0.503358876585087</v>
      </c>
      <c r="Y263">
        <v>0.504835894191137</v>
      </c>
      <c r="Z263" s="6" t="str">
        <f>vlookup(R263,RPI!$C$6:$T$4758,16,FALSE)</f>
        <v>0.60674975</v>
      </c>
      <c r="AA263">
        <v>0.5195866772588693</v>
      </c>
      <c r="AB263">
        <v>0.5216307024161021</v>
      </c>
      <c r="AC263">
        <v>0.523600399385799</v>
      </c>
      <c r="AD263">
        <v>0.5254997500351497</v>
      </c>
      <c r="AE263">
        <v>0.527332456802067</v>
      </c>
      <c r="AF263">
        <v>0.5291019667839182</v>
      </c>
      <c r="AG263" t="str">
        <f t="shared" si="2"/>
        <v>1</v>
      </c>
      <c r="AH263" s="3" t="str">
        <f t="shared" si="3"/>
        <v>1</v>
      </c>
      <c r="AI263" t="str">
        <f t="shared" si="4"/>
        <v>-0.01244492373</v>
      </c>
      <c r="AJ263" t="str">
        <f t="shared" si="5"/>
        <v>-7</v>
      </c>
      <c r="AK263" s="6" t="str">
        <f t="shared" si="6"/>
        <v>-0.1003664736</v>
      </c>
      <c r="AL263" t="str">
        <f t="shared" si="7"/>
        <v>-0.02168101671</v>
      </c>
      <c r="AM263" t="str">
        <f t="shared" si="8"/>
        <v>0.8793103448</v>
      </c>
      <c r="AN263" t="str">
        <f t="shared" si="9"/>
        <v>0.9794891984</v>
      </c>
      <c r="AO263" s="6" t="str">
        <f>vlookup(Q263,RPI!$C$6:$T$4758,15,FALSE)</f>
        <v>0.7557251908</v>
      </c>
      <c r="AP263" s="8" t="str">
        <f>vlookup(Q263,RPI!$C$6:$T$4758,13,FALSE)</f>
        <v>  0.5481 </v>
      </c>
      <c r="AQ263" s="8" t="str">
        <f>vlookup(Q263,RPI!$C$6:$T$4758,14,FALSE)</f>
        <v>  0.5253 </v>
      </c>
      <c r="AR263" s="6" t="str">
        <f>vlookup(R263,RPI!$C$6:$T$4758,15,FALSE)</f>
        <v>0.7071428571</v>
      </c>
      <c r="AS263" s="8" t="str">
        <f>vlookup(R263,RPI!$C$6:$T$4758,13,FALSE)</f>
        <v>  0.5894 </v>
      </c>
      <c r="AT263" s="8" t="str">
        <f>vlookup(R263,RPI!$C$6:$T$4758,14,FALSE)</f>
        <v>  0.5411 </v>
      </c>
    </row>
    <row r="264" ht="12.75" customHeight="1">
      <c r="A264" s="4">
        <v>2004.0</v>
      </c>
      <c r="B264" s="4">
        <v>4943.0</v>
      </c>
      <c r="C264" s="5">
        <v>38065.0</v>
      </c>
      <c r="D264" s="4">
        <v>314.0</v>
      </c>
      <c r="E264" s="4" t="s">
        <v>407</v>
      </c>
      <c r="F264" s="4">
        <v>79.0</v>
      </c>
      <c r="G264" s="4" t="s">
        <v>47</v>
      </c>
      <c r="H264" s="4">
        <v>219.0</v>
      </c>
      <c r="I264" s="4" t="s">
        <v>282</v>
      </c>
      <c r="J264" s="4">
        <v>72.0</v>
      </c>
      <c r="K264" s="4" t="s">
        <v>49</v>
      </c>
      <c r="L264" s="4" t="s">
        <v>50</v>
      </c>
      <c r="M264" s="4">
        <v>1.0</v>
      </c>
      <c r="N264" s="4">
        <v>0.0</v>
      </c>
      <c r="O264" s="4">
        <v>0.0</v>
      </c>
      <c r="P264" s="4">
        <v>0.0</v>
      </c>
      <c r="Q264" t="str">
        <f t="shared" si="1"/>
        <v>West Virginia2004</v>
      </c>
      <c r="R264" t="s">
        <v>479</v>
      </c>
      <c r="S264" t="str">
        <f>vlookup(Q264,RPI!$C$6:$T$4758,16,FALSE)</f>
        <v>0.5301519085</v>
      </c>
      <c r="T264" s="6" t="str">
        <f>VLOOKUP(Q264,RPI!$C$6:$T$4758, 17, FALSE)</f>
        <v>0.5349821193</v>
      </c>
      <c r="U264" s="6" t="str">
        <f>VLOOKUP(Q264,RPI!$C$6:$T$4758, 18, FALSE)</f>
        <v>0.5301519085</v>
      </c>
      <c r="V264">
        <v>0.46556967689144996</v>
      </c>
      <c r="W264">
        <v>0.46937652922565154</v>
      </c>
      <c r="X264">
        <v>0.4711754990787041</v>
      </c>
      <c r="Y264">
        <v>0.4729098352843416</v>
      </c>
      <c r="Z264" s="6" t="str">
        <f>vlookup(R264,RPI!$C$6:$T$4758,16,FALSE)</f>
        <v>0.5461716294</v>
      </c>
      <c r="AA264">
        <v>0.4727482060054401</v>
      </c>
      <c r="AB264">
        <v>0.47385020085743496</v>
      </c>
      <c r="AC264">
        <v>0.4749326913757662</v>
      </c>
      <c r="AD264">
        <v>0.4759961908323723</v>
      </c>
      <c r="AE264">
        <v>0.47704119464625483</v>
      </c>
      <c r="AF264">
        <v>0.4780681811530014</v>
      </c>
      <c r="AG264" t="str">
        <f t="shared" si="2"/>
        <v>0</v>
      </c>
      <c r="AH264" s="3" t="str">
        <f t="shared" si="3"/>
        <v>0</v>
      </c>
      <c r="AI264" t="str">
        <f t="shared" si="4"/>
        <v>-0.01601972091</v>
      </c>
      <c r="AJ264" t="str">
        <f t="shared" si="5"/>
        <v>7</v>
      </c>
      <c r="AK264" s="6" t="str">
        <f t="shared" si="6"/>
        <v>0.1003664736</v>
      </c>
      <c r="AL264" t="str">
        <f t="shared" si="7"/>
        <v>-0.0279088763</v>
      </c>
      <c r="AM264" t="str">
        <f t="shared" si="8"/>
        <v>1.097222222</v>
      </c>
      <c r="AN264" t="str">
        <f t="shared" si="9"/>
        <v>0.9706690717</v>
      </c>
      <c r="AO264" s="6" t="str">
        <f>vlookup(Q264,RPI!$C$6:$T$4758,15,FALSE)</f>
        <v>0.5163934426</v>
      </c>
      <c r="AP264" s="8" t="str">
        <f>vlookup(Q264,RPI!$C$6:$T$4758,13,FALSE)</f>
        <v>  0.5292 </v>
      </c>
      <c r="AQ264" s="8" t="str">
        <f>vlookup(Q264,RPI!$C$6:$T$4758,14,FALSE)</f>
        <v>  0.5459 </v>
      </c>
      <c r="AR264" s="6" t="str">
        <f>vlookup(R264,RPI!$C$6:$T$4758,15,FALSE)</f>
        <v>0.6</v>
      </c>
      <c r="AS264" s="8" t="str">
        <f>vlookup(R264,RPI!$C$6:$T$4758,13,FALSE)</f>
        <v>  0.5304 </v>
      </c>
      <c r="AT264" s="8" t="str">
        <f>vlookup(R264,RPI!$C$6:$T$4758,14,FALSE)</f>
        <v>  0.5238 </v>
      </c>
    </row>
    <row r="265" ht="12.75" customHeight="1">
      <c r="A265" s="4">
        <v>2004.0</v>
      </c>
      <c r="B265" s="4">
        <v>4944.0</v>
      </c>
      <c r="C265" s="5">
        <v>38065.0</v>
      </c>
      <c r="D265" s="4">
        <v>308.0</v>
      </c>
      <c r="E265" s="4" t="s">
        <v>300</v>
      </c>
      <c r="F265" s="4">
        <v>58.0</v>
      </c>
      <c r="G265" s="4" t="s">
        <v>47</v>
      </c>
      <c r="H265" s="4">
        <v>299.0</v>
      </c>
      <c r="I265" s="4" t="s">
        <v>100</v>
      </c>
      <c r="J265" s="4">
        <v>71.0</v>
      </c>
      <c r="K265" s="4" t="s">
        <v>108</v>
      </c>
      <c r="L265" s="4" t="s">
        <v>465</v>
      </c>
      <c r="M265" s="4">
        <v>1.0</v>
      </c>
      <c r="N265" s="4">
        <v>1.0</v>
      </c>
      <c r="O265" s="4">
        <v>0.0</v>
      </c>
      <c r="P265" s="4">
        <v>0.0</v>
      </c>
      <c r="Q265" t="str">
        <f t="shared" si="1"/>
        <v>Western Michigan2004</v>
      </c>
      <c r="R265" t="s">
        <v>480</v>
      </c>
      <c r="S265" t="str">
        <f>vlookup(Q265,RPI!$C$6:$T$4758,16,FALSE)</f>
        <v>0.5942941836</v>
      </c>
      <c r="T265" s="6" t="str">
        <f>VLOOKUP(Q265,RPI!$C$6:$T$4758, 17, FALSE)</f>
        <v>0.583688123</v>
      </c>
      <c r="U265" s="6" t="str">
        <f>VLOOKUP(Q265,RPI!$C$6:$T$4758, 18, FALSE)</f>
        <v>0.5942941836</v>
      </c>
      <c r="V265">
        <v>0.4833580900241833</v>
      </c>
      <c r="W265">
        <v>0.48413426706827395</v>
      </c>
      <c r="X265">
        <v>0.48450265936833575</v>
      </c>
      <c r="Y265">
        <v>0.4848587946232939</v>
      </c>
      <c r="Z265" s="6" t="str">
        <f>vlookup(R265,RPI!$C$6:$T$4758,16,FALSE)</f>
        <v>0.6005030582</v>
      </c>
      <c r="AA265">
        <v>0.5058692198510122</v>
      </c>
      <c r="AB265">
        <v>0.5089589405877917</v>
      </c>
      <c r="AC265">
        <v>0.5118721058538982</v>
      </c>
      <c r="AD265">
        <v>0.5146234286052209</v>
      </c>
      <c r="AE265">
        <v>0.5172260312078235</v>
      </c>
      <c r="AF265">
        <v>0.5196916547260786</v>
      </c>
      <c r="AG265" t="str">
        <f t="shared" si="2"/>
        <v>1</v>
      </c>
      <c r="AH265" s="3" t="str">
        <f t="shared" si="3"/>
        <v>1</v>
      </c>
      <c r="AI265" t="str">
        <f t="shared" si="4"/>
        <v>-0.006208874601</v>
      </c>
      <c r="AJ265" t="str">
        <f t="shared" si="5"/>
        <v>-13</v>
      </c>
      <c r="AK265" s="6" t="str">
        <f t="shared" si="6"/>
        <v>-0.1863948795</v>
      </c>
      <c r="AL265" t="str">
        <f t="shared" si="7"/>
        <v>-0.01081683721</v>
      </c>
      <c r="AM265" t="str">
        <f t="shared" si="8"/>
        <v>0.8169014085</v>
      </c>
      <c r="AN265" t="str">
        <f t="shared" si="9"/>
        <v>0.9896605446</v>
      </c>
      <c r="AO265" s="6" t="str">
        <f>vlookup(Q265,RPI!$C$6:$T$4758,15,FALSE)</f>
        <v>0.9090909091</v>
      </c>
      <c r="AP265" s="8" t="str">
        <f>vlookup(Q265,RPI!$C$6:$T$4758,13,FALSE)</f>
        <v>  0.4828 </v>
      </c>
      <c r="AQ265" s="8" t="str">
        <f>vlookup(Q265,RPI!$C$6:$T$4758,14,FALSE)</f>
        <v>  0.5025 </v>
      </c>
      <c r="AR265" s="6" t="str">
        <f>vlookup(R265,RPI!$C$6:$T$4758,15,FALSE)</f>
        <v>0.6916666667</v>
      </c>
      <c r="AS265" s="8" t="str">
        <f>vlookup(R265,RPI!$C$6:$T$4758,13,FALSE)</f>
        <v>  0.5837 </v>
      </c>
      <c r="AT265" s="8" t="str">
        <f>vlookup(R265,RPI!$C$6:$T$4758,14,FALSE)</f>
        <v>  0.5430 </v>
      </c>
    </row>
    <row r="266" ht="12.75" customHeight="1">
      <c r="A266" s="4">
        <v>2004.0</v>
      </c>
      <c r="B266" s="4">
        <v>4945.0</v>
      </c>
      <c r="C266" s="5">
        <v>38066.0</v>
      </c>
      <c r="D266" s="4">
        <v>25.0</v>
      </c>
      <c r="E266" s="4" t="s">
        <v>403</v>
      </c>
      <c r="F266" s="4">
        <v>73.0</v>
      </c>
      <c r="G266" s="4" t="s">
        <v>47</v>
      </c>
      <c r="H266" s="4">
        <v>316.0</v>
      </c>
      <c r="I266" s="4" t="s">
        <v>322</v>
      </c>
      <c r="J266" s="4">
        <v>70.0</v>
      </c>
      <c r="K266" s="4" t="s">
        <v>49</v>
      </c>
      <c r="L266" s="4" t="s">
        <v>50</v>
      </c>
      <c r="M266" s="4">
        <v>1.0</v>
      </c>
      <c r="N266" s="4">
        <v>0.0</v>
      </c>
      <c r="O266" s="4">
        <v>0.0</v>
      </c>
      <c r="P266" s="4">
        <v>0.0</v>
      </c>
      <c r="Q266" t="str">
        <f t="shared" si="1"/>
        <v>Boise St.2004</v>
      </c>
      <c r="R266" t="s">
        <v>481</v>
      </c>
      <c r="S266" t="str">
        <f>vlookup(Q266,RPI!$C$6:$T$4758,16,FALSE)</f>
        <v>0.557961652</v>
      </c>
      <c r="T266" s="6" t="str">
        <f>VLOOKUP(Q266,RPI!$C$6:$T$4758, 17, FALSE)</f>
        <v>0.5568298612</v>
      </c>
      <c r="U266" s="6" t="str">
        <f>VLOOKUP(Q266,RPI!$C$6:$T$4758, 18, FALSE)</f>
        <v>0.557961652</v>
      </c>
      <c r="V266">
        <v>0.4750248419271933</v>
      </c>
      <c r="W266">
        <v>0.4744383603280535</v>
      </c>
      <c r="X266">
        <v>0.4741435258284859</v>
      </c>
      <c r="Y266">
        <v>0.47384762114924656</v>
      </c>
      <c r="Z266" s="6" t="str">
        <f>vlookup(R266,RPI!$C$6:$T$4758,16,FALSE)</f>
        <v>0.5654671815</v>
      </c>
      <c r="AA266">
        <v>0.4795697455604871</v>
      </c>
      <c r="AB266">
        <v>0.47925528015168206</v>
      </c>
      <c r="AC266">
        <v>0.47894669260098555</v>
      </c>
      <c r="AD266">
        <v>0.47864381963456115</v>
      </c>
      <c r="AE266">
        <v>0.478346503970273</v>
      </c>
      <c r="AF266">
        <v>0.47805459404533557</v>
      </c>
      <c r="AG266" t="str">
        <f t="shared" si="2"/>
        <v>0</v>
      </c>
      <c r="AH266" s="3" t="str">
        <f t="shared" si="3"/>
        <v>0</v>
      </c>
      <c r="AI266" t="str">
        <f t="shared" si="4"/>
        <v>-0.007505529481</v>
      </c>
      <c r="AJ266" t="str">
        <f t="shared" si="5"/>
        <v>3</v>
      </c>
      <c r="AK266" s="6" t="str">
        <f t="shared" si="6"/>
        <v>0.04301420296</v>
      </c>
      <c r="AL266" t="str">
        <f t="shared" si="7"/>
        <v>-0.01307581418</v>
      </c>
      <c r="AM266" t="str">
        <f t="shared" si="8"/>
        <v>1.042857143</v>
      </c>
      <c r="AN266" t="str">
        <f t="shared" si="9"/>
        <v>0.9867268522</v>
      </c>
      <c r="AO266" s="6" t="str">
        <f>vlookup(Q266,RPI!$C$6:$T$4758,15,FALSE)</f>
        <v>0.6830985915</v>
      </c>
      <c r="AP266" s="8" t="str">
        <f>vlookup(Q266,RPI!$C$6:$T$4758,13,FALSE)</f>
        <v>  0.5139 </v>
      </c>
      <c r="AQ266" s="8" t="str">
        <f>vlookup(Q266,RPI!$C$6:$T$4758,14,FALSE)</f>
        <v>  0.5209 </v>
      </c>
      <c r="AR266" s="6" t="str">
        <f>vlookup(R266,RPI!$C$6:$T$4758,15,FALSE)</f>
        <v>0.6769230769</v>
      </c>
      <c r="AS266" s="8" t="str">
        <f>vlookup(R266,RPI!$C$6:$T$4758,13,FALSE)</f>
        <v>  0.5427 </v>
      </c>
      <c r="AT266" s="8" t="str">
        <f>vlookup(R266,RPI!$C$6:$T$4758,14,FALSE)</f>
        <v>  0.4995 </v>
      </c>
    </row>
    <row r="267" ht="12.75" customHeight="1">
      <c r="A267" s="4">
        <v>2004.0</v>
      </c>
      <c r="B267" s="4">
        <v>4946.0</v>
      </c>
      <c r="C267" s="5">
        <v>38066.0</v>
      </c>
      <c r="D267" s="4">
        <v>69.0</v>
      </c>
      <c r="E267" s="4" t="s">
        <v>265</v>
      </c>
      <c r="F267" s="4">
        <v>55.0</v>
      </c>
      <c r="G267" s="4" t="s">
        <v>47</v>
      </c>
      <c r="H267" s="4">
        <v>56.0</v>
      </c>
      <c r="I267" s="4" t="s">
        <v>181</v>
      </c>
      <c r="J267" s="4">
        <v>72.0</v>
      </c>
      <c r="K267" s="4" t="s">
        <v>108</v>
      </c>
      <c r="L267" s="4" t="s">
        <v>433</v>
      </c>
      <c r="M267" s="4">
        <v>1.0</v>
      </c>
      <c r="N267" s="4">
        <v>1.0</v>
      </c>
      <c r="O267" s="4">
        <v>0.0</v>
      </c>
      <c r="P267" s="4">
        <v>0.0</v>
      </c>
      <c r="Q267" t="str">
        <f t="shared" si="1"/>
        <v>DePaul2004</v>
      </c>
      <c r="R267" t="s">
        <v>449</v>
      </c>
      <c r="S267" t="str">
        <f>vlookup(Q267,RPI!$C$6:$T$4758,16,FALSE)</f>
        <v>0.5830583814</v>
      </c>
      <c r="T267" s="6" t="str">
        <f>VLOOKUP(Q267,RPI!$C$6:$T$4758, 17, FALSE)</f>
        <v>0.5872837335</v>
      </c>
      <c r="U267" s="6" t="str">
        <f>VLOOKUP(Q267,RPI!$C$6:$T$4758, 18, FALSE)</f>
        <v>0.5830583814</v>
      </c>
      <c r="V267">
        <v>0.5002466964500922</v>
      </c>
      <c r="W267">
        <v>0.5026122006404139</v>
      </c>
      <c r="X267">
        <v>0.503769240733506</v>
      </c>
      <c r="Y267">
        <v>0.5049096327677047</v>
      </c>
      <c r="Z267" s="6" t="str">
        <f>vlookup(R267,RPI!$C$6:$T$4758,16,FALSE)</f>
        <v>0.6396705309</v>
      </c>
      <c r="AA267">
        <v>0.5330031883937341</v>
      </c>
      <c r="AB267">
        <v>0.5354517109234841</v>
      </c>
      <c r="AC267">
        <v>0.5377795316383872</v>
      </c>
      <c r="AD267">
        <v>0.5399953609786903</v>
      </c>
      <c r="AE267">
        <v>0.5421070909540124</v>
      </c>
      <c r="AF267">
        <v>0.5441218890616151</v>
      </c>
      <c r="AG267" t="str">
        <f t="shared" si="2"/>
        <v>1</v>
      </c>
      <c r="AH267" s="3" t="str">
        <f t="shared" si="3"/>
        <v>1</v>
      </c>
      <c r="AI267" t="str">
        <f t="shared" si="4"/>
        <v>-0.05661214954</v>
      </c>
      <c r="AJ267" t="str">
        <f t="shared" si="5"/>
        <v>-17</v>
      </c>
      <c r="AK267" s="6" t="str">
        <f t="shared" si="6"/>
        <v>-0.2437471501</v>
      </c>
      <c r="AL267" t="str">
        <f t="shared" si="7"/>
        <v>-0.09862727866</v>
      </c>
      <c r="AM267" t="str">
        <f t="shared" si="8"/>
        <v>0.7638888889</v>
      </c>
      <c r="AN267" t="str">
        <f t="shared" si="9"/>
        <v>0.9114979559</v>
      </c>
      <c r="AO267" s="6" t="str">
        <f>vlookup(Q267,RPI!$C$6:$T$4758,15,FALSE)</f>
        <v>0.6830985915</v>
      </c>
      <c r="AP267" s="8" t="str">
        <f>vlookup(Q267,RPI!$C$6:$T$4758,13,FALSE)</f>
        <v>  0.5545 </v>
      </c>
      <c r="AQ267" s="8" t="str">
        <f>vlookup(Q267,RPI!$C$6:$T$4758,14,FALSE)</f>
        <v>  0.5401 </v>
      </c>
      <c r="AR267" s="6" t="str">
        <f>vlookup(R267,RPI!$C$6:$T$4758,15,FALSE)</f>
        <v>0.8248175182</v>
      </c>
      <c r="AS267" s="8" t="str">
        <f>vlookup(R267,RPI!$C$6:$T$4758,13,FALSE)</f>
        <v>  0.5976 </v>
      </c>
      <c r="AT267" s="8" t="str">
        <f>vlookup(R267,RPI!$C$6:$T$4758,14,FALSE)</f>
        <v>  0.5386 </v>
      </c>
    </row>
    <row r="268" ht="12.75" customHeight="1">
      <c r="A268" s="4">
        <v>2004.0</v>
      </c>
      <c r="B268" s="4">
        <v>4947.0</v>
      </c>
      <c r="C268" s="5">
        <v>38066.0</v>
      </c>
      <c r="D268" s="4">
        <v>147.0</v>
      </c>
      <c r="E268" s="4" t="s">
        <v>169</v>
      </c>
      <c r="F268" s="4">
        <v>80.0</v>
      </c>
      <c r="G268" s="4" t="s">
        <v>47</v>
      </c>
      <c r="H268" s="4">
        <v>310.0</v>
      </c>
      <c r="I268" s="4" t="s">
        <v>171</v>
      </c>
      <c r="J268" s="4">
        <v>84.0</v>
      </c>
      <c r="K268" s="4" t="s">
        <v>108</v>
      </c>
      <c r="L268" s="4" t="s">
        <v>429</v>
      </c>
      <c r="M268" s="4">
        <v>1.0</v>
      </c>
      <c r="N268" s="4">
        <v>1.0</v>
      </c>
      <c r="O268" s="4">
        <v>0.0</v>
      </c>
      <c r="P268" s="4">
        <v>0.0</v>
      </c>
      <c r="Q268" t="str">
        <f t="shared" si="1"/>
        <v>Manhattan2004</v>
      </c>
      <c r="R268" t="s">
        <v>451</v>
      </c>
      <c r="S268" t="str">
        <f>vlookup(Q268,RPI!$C$6:$T$4758,16,FALSE)</f>
        <v>0.5851724585</v>
      </c>
      <c r="T268" s="6" t="str">
        <f>VLOOKUP(Q268,RPI!$C$6:$T$4758, 17, FALSE)</f>
        <v>0.5853020929</v>
      </c>
      <c r="U268" s="6" t="str">
        <f>VLOOKUP(Q268,RPI!$C$6:$T$4758, 18, FALSE)</f>
        <v>0.5851724585</v>
      </c>
      <c r="V268">
        <v>0.4817709257969489</v>
      </c>
      <c r="W268">
        <v>0.48413862388833123</v>
      </c>
      <c r="X268">
        <v>0.4852828646016387</v>
      </c>
      <c r="Y268">
        <v>0.48640186471097613</v>
      </c>
      <c r="Z268" s="6" t="str">
        <f>vlookup(R268,RPI!$C$6:$T$4758,16,FALSE)</f>
        <v>0.6055449885</v>
      </c>
      <c r="AA268">
        <v>0.5194582891525681</v>
      </c>
      <c r="AB268">
        <v>0.5215451876040895</v>
      </c>
      <c r="AC268">
        <v>0.5235574057929322</v>
      </c>
      <c r="AD268">
        <v>0.5254988819360733</v>
      </c>
      <c r="AE268">
        <v>0.5273732821280119</v>
      </c>
      <c r="AF268">
        <v>0.5291840234455072</v>
      </c>
      <c r="AG268" t="str">
        <f t="shared" si="2"/>
        <v>1</v>
      </c>
      <c r="AH268" s="3" t="str">
        <f t="shared" si="3"/>
        <v>1</v>
      </c>
      <c r="AI268" t="str">
        <f t="shared" si="4"/>
        <v>-0.02037253002</v>
      </c>
      <c r="AJ268" t="str">
        <f t="shared" si="5"/>
        <v>-4</v>
      </c>
      <c r="AK268" s="6" t="str">
        <f t="shared" si="6"/>
        <v>-0.05735227062</v>
      </c>
      <c r="AL268" t="str">
        <f t="shared" si="7"/>
        <v>-0.03549215515</v>
      </c>
      <c r="AM268" t="str">
        <f t="shared" si="8"/>
        <v>0.9523809524</v>
      </c>
      <c r="AN268" t="str">
        <f t="shared" si="9"/>
        <v>0.9663567028</v>
      </c>
      <c r="AO268" s="6" t="str">
        <f>vlookup(Q268,RPI!$C$6:$T$4758,15,FALSE)</f>
        <v>0.8270676692</v>
      </c>
      <c r="AP268" s="8" t="str">
        <f>vlookup(Q268,RPI!$C$6:$T$4758,13,FALSE)</f>
        <v>  0.5068 </v>
      </c>
      <c r="AQ268" s="8" t="str">
        <f>vlookup(Q268,RPI!$C$6:$T$4758,14,FALSE)</f>
        <v>  0.5001 </v>
      </c>
      <c r="AR268" s="6" t="str">
        <f>vlookup(R268,RPI!$C$6:$T$4758,15,FALSE)</f>
        <v>0.6639344262</v>
      </c>
      <c r="AS268" s="8" t="str">
        <f>vlookup(R268,RPI!$C$6:$T$4758,13,FALSE)</f>
        <v>  0.5994 </v>
      </c>
      <c r="AT268" s="8" t="str">
        <f>vlookup(R268,RPI!$C$6:$T$4758,14,FALSE)</f>
        <v>  0.5595 </v>
      </c>
    </row>
    <row r="269" ht="12.75" customHeight="1">
      <c r="A269" s="4">
        <v>2004.0</v>
      </c>
      <c r="B269" s="4">
        <v>4948.0</v>
      </c>
      <c r="C269" s="5">
        <v>38066.0</v>
      </c>
      <c r="D269" s="4">
        <v>181.0</v>
      </c>
      <c r="E269" s="4" t="s">
        <v>294</v>
      </c>
      <c r="F269" s="4">
        <v>91.0</v>
      </c>
      <c r="G269" s="4" t="s">
        <v>47</v>
      </c>
      <c r="H269" s="4">
        <v>101.0</v>
      </c>
      <c r="I269" s="4" t="s">
        <v>124</v>
      </c>
      <c r="J269" s="4">
        <v>72.0</v>
      </c>
      <c r="K269" s="4" t="s">
        <v>108</v>
      </c>
      <c r="L269" s="4" t="s">
        <v>440</v>
      </c>
      <c r="M269" s="4">
        <v>1.0</v>
      </c>
      <c r="N269" s="4">
        <v>1.0</v>
      </c>
      <c r="O269" s="4">
        <v>0.0</v>
      </c>
      <c r="P269" s="4">
        <v>0.0</v>
      </c>
      <c r="Q269" t="str">
        <f t="shared" si="1"/>
        <v>Nevada2004</v>
      </c>
      <c r="R269" t="s">
        <v>448</v>
      </c>
      <c r="S269" t="str">
        <f>vlookup(Q269,RPI!$C$6:$T$4758,16,FALSE)</f>
        <v>0.6158638278</v>
      </c>
      <c r="T269" s="6" t="str">
        <f>VLOOKUP(Q269,RPI!$C$6:$T$4758, 17, FALSE)</f>
        <v>0.6009212991</v>
      </c>
      <c r="U269" s="6" t="str">
        <f>VLOOKUP(Q269,RPI!$C$6:$T$4758, 18, FALSE)</f>
        <v>0.6158638278</v>
      </c>
      <c r="V269">
        <v>0.5077941512938627</v>
      </c>
      <c r="W269">
        <v>0.5105552104282012</v>
      </c>
      <c r="X269">
        <v>0.5118043836373002</v>
      </c>
      <c r="Y269">
        <v>0.5129767541536155</v>
      </c>
      <c r="Z269" s="6" t="str">
        <f>vlookup(R269,RPI!$C$6:$T$4758,16,FALSE)</f>
        <v>0.6327710677</v>
      </c>
      <c r="AA269">
        <v>0.5255015641450882</v>
      </c>
      <c r="AB269">
        <v>0.5259804913481534</v>
      </c>
      <c r="AC269">
        <v>0.5264557626183706</v>
      </c>
      <c r="AD269">
        <v>0.5269274196583962</v>
      </c>
      <c r="AE269">
        <v>0.5273955035390276</v>
      </c>
      <c r="AF269">
        <v>0.527860054711126</v>
      </c>
      <c r="AG269" t="str">
        <f t="shared" si="2"/>
        <v>0</v>
      </c>
      <c r="AH269" s="3" t="str">
        <f t="shared" si="3"/>
        <v>0</v>
      </c>
      <c r="AI269" t="str">
        <f t="shared" si="4"/>
        <v>-0.0169072399</v>
      </c>
      <c r="AJ269" t="str">
        <f t="shared" si="5"/>
        <v>19</v>
      </c>
      <c r="AK269" s="6" t="str">
        <f t="shared" si="6"/>
        <v>0.2724232854</v>
      </c>
      <c r="AL269" t="str">
        <f t="shared" si="7"/>
        <v>-0.02945507411</v>
      </c>
      <c r="AM269" t="str">
        <f t="shared" si="8"/>
        <v>1.263888889</v>
      </c>
      <c r="AN269" t="str">
        <f t="shared" si="9"/>
        <v>0.9732806369</v>
      </c>
      <c r="AO269" s="6" t="str">
        <f>vlookup(Q269,RPI!$C$6:$T$4758,15,FALSE)</f>
        <v>0.7931034483</v>
      </c>
      <c r="AP269" s="8" t="str">
        <f>vlookup(Q269,RPI!$C$6:$T$4758,13,FALSE)</f>
        <v>  0.5763 </v>
      </c>
      <c r="AQ269" s="8" t="str">
        <f>vlookup(Q269,RPI!$C$6:$T$4758,14,FALSE)</f>
        <v>  0.5178 </v>
      </c>
      <c r="AR269" s="6" t="str">
        <f>vlookup(R269,RPI!$C$6:$T$4758,15,FALSE)</f>
        <v>0.9290780142</v>
      </c>
      <c r="AS269" s="8" t="str">
        <f>vlookup(R269,RPI!$C$6:$T$4758,13,FALSE)</f>
        <v>  0.5358 </v>
      </c>
      <c r="AT269" s="8" t="str">
        <f>vlookup(R269,RPI!$C$6:$T$4758,14,FALSE)</f>
        <v>  0.5305 </v>
      </c>
    </row>
    <row r="270" ht="12.75" customHeight="1">
      <c r="A270" s="4">
        <v>2004.0</v>
      </c>
      <c r="B270" s="4">
        <v>4949.0</v>
      </c>
      <c r="C270" s="5">
        <v>38066.0</v>
      </c>
      <c r="D270" s="4">
        <v>189.0</v>
      </c>
      <c r="E270" s="4" t="s">
        <v>264</v>
      </c>
      <c r="F270" s="4">
        <v>75.0</v>
      </c>
      <c r="G270" s="4" t="s">
        <v>47</v>
      </c>
      <c r="H270" s="4">
        <v>267.0</v>
      </c>
      <c r="I270" s="4" t="s">
        <v>213</v>
      </c>
      <c r="J270" s="4">
        <v>78.0</v>
      </c>
      <c r="K270" s="4" t="s">
        <v>108</v>
      </c>
      <c r="L270" s="4" t="s">
        <v>426</v>
      </c>
      <c r="M270" s="4">
        <v>1.0</v>
      </c>
      <c r="N270" s="4">
        <v>1.0</v>
      </c>
      <c r="O270" s="4">
        <v>0.0</v>
      </c>
      <c r="P270" s="4">
        <v>0.0</v>
      </c>
      <c r="Q270" t="str">
        <f t="shared" si="1"/>
        <v>North Carolina2004</v>
      </c>
      <c r="R270" t="s">
        <v>442</v>
      </c>
      <c r="S270" t="str">
        <f>vlookup(Q270,RPI!$C$6:$T$4758,16,FALSE)</f>
        <v>0.6106490812</v>
      </c>
      <c r="T270" s="6" t="str">
        <f>VLOOKUP(Q270,RPI!$C$6:$T$4758, 17, FALSE)</f>
        <v>0.6106490812</v>
      </c>
      <c r="U270" s="6" t="str">
        <f>VLOOKUP(Q270,RPI!$C$6:$T$4758, 18, FALSE)</f>
        <v>0.6106490812</v>
      </c>
      <c r="V270">
        <v>0.5249347954988479</v>
      </c>
      <c r="W270">
        <v>0.52995571600094</v>
      </c>
      <c r="X270">
        <v>0.5322518686695796</v>
      </c>
      <c r="Y270">
        <v>0.5344209615067531</v>
      </c>
      <c r="Z270" s="6" t="str">
        <f>vlookup(R270,RPI!$C$6:$T$4758,16,FALSE)</f>
        <v>0.6273569167</v>
      </c>
      <c r="AA270">
        <v>0.5313381351003743</v>
      </c>
      <c r="AB270">
        <v>0.5337535940375724</v>
      </c>
      <c r="AC270">
        <v>0.5360662674880812</v>
      </c>
      <c r="AD270">
        <v>0.5382825795448187</v>
      </c>
      <c r="AE270">
        <v>0.5404084298849547</v>
      </c>
      <c r="AF270">
        <v>0.5424492462114854</v>
      </c>
      <c r="AG270" t="str">
        <f t="shared" si="2"/>
        <v>1</v>
      </c>
      <c r="AH270" s="3" t="str">
        <f t="shared" si="3"/>
        <v>1</v>
      </c>
      <c r="AI270" t="str">
        <f t="shared" si="4"/>
        <v>-0.01670783545</v>
      </c>
      <c r="AJ270" t="str">
        <f t="shared" si="5"/>
        <v>-3</v>
      </c>
      <c r="AK270" s="6" t="str">
        <f t="shared" si="6"/>
        <v>-0.04301420296</v>
      </c>
      <c r="AL270" t="str">
        <f t="shared" si="7"/>
        <v>-0.02910768018</v>
      </c>
      <c r="AM270" t="str">
        <f t="shared" si="8"/>
        <v>0.9615384615</v>
      </c>
      <c r="AN270" t="str">
        <f t="shared" si="9"/>
        <v>0.9733678947</v>
      </c>
      <c r="AO270" s="6" t="str">
        <f>vlookup(Q270,RPI!$C$6:$T$4758,15,FALSE)</f>
        <v>0.6428571429</v>
      </c>
      <c r="AP270" s="8" t="str">
        <f>vlookup(Q270,RPI!$C$6:$T$4758,13,FALSE)</f>
        <v>  0.6228 </v>
      </c>
      <c r="AQ270" s="8" t="str">
        <f>vlookup(Q270,RPI!$C$6:$T$4758,14,FALSE)</f>
        <v>  0.5542 </v>
      </c>
      <c r="AR270" s="6" t="str">
        <f>vlookup(R270,RPI!$C$6:$T$4758,15,FALSE)</f>
        <v>0.7578125</v>
      </c>
      <c r="AS270" s="8" t="str">
        <f>vlookup(R270,RPI!$C$6:$T$4758,13,FALSE)</f>
        <v>  0.6077 </v>
      </c>
      <c r="AT270" s="8" t="str">
        <f>vlookup(R270,RPI!$C$6:$T$4758,14,FALSE)</f>
        <v>  0.5361 </v>
      </c>
    </row>
    <row r="271" ht="12.75" customHeight="1">
      <c r="A271" s="4">
        <v>2004.0</v>
      </c>
      <c r="B271" s="4">
        <v>4950.0</v>
      </c>
      <c r="C271" s="5">
        <v>38066.0</v>
      </c>
      <c r="D271" s="4">
        <v>239.0</v>
      </c>
      <c r="E271" s="4" t="s">
        <v>283</v>
      </c>
      <c r="F271" s="4">
        <v>62.0</v>
      </c>
      <c r="G271" s="4" t="s">
        <v>47</v>
      </c>
      <c r="H271" s="4">
        <v>73.0</v>
      </c>
      <c r="I271" s="4" t="s">
        <v>121</v>
      </c>
      <c r="J271" s="4">
        <v>90.0</v>
      </c>
      <c r="K271" s="4" t="s">
        <v>108</v>
      </c>
      <c r="L271" s="4" t="s">
        <v>429</v>
      </c>
      <c r="M271" s="4">
        <v>1.0</v>
      </c>
      <c r="N271" s="4">
        <v>1.0</v>
      </c>
      <c r="O271" s="4">
        <v>0.0</v>
      </c>
      <c r="P271" s="4">
        <v>0.0</v>
      </c>
      <c r="Q271" t="str">
        <f t="shared" si="1"/>
        <v>Seton Hall2004</v>
      </c>
      <c r="R271" t="s">
        <v>430</v>
      </c>
      <c r="S271" t="str">
        <f>vlookup(Q271,RPI!$C$6:$T$4758,16,FALSE)</f>
        <v>0.5991016765</v>
      </c>
      <c r="T271" s="6" t="str">
        <f>VLOOKUP(Q271,RPI!$C$6:$T$4758, 17, FALSE)</f>
        <v>0.6013716523</v>
      </c>
      <c r="U271" s="6" t="str">
        <f>VLOOKUP(Q271,RPI!$C$6:$T$4758, 18, FALSE)</f>
        <v>0.5991016765</v>
      </c>
      <c r="V271">
        <v>0.5106761635918367</v>
      </c>
      <c r="W271">
        <v>0.5152298012070013</v>
      </c>
      <c r="X271">
        <v>0.5173587164306266</v>
      </c>
      <c r="Y271">
        <v>0.5193973886197243</v>
      </c>
      <c r="Z271" s="6" t="str">
        <f>vlookup(R271,RPI!$C$6:$T$4758,16,FALSE)</f>
        <v>0.66104406</v>
      </c>
      <c r="AA271">
        <v>0.5625771543132925</v>
      </c>
      <c r="AB271">
        <v>0.563896256289359</v>
      </c>
      <c r="AC271">
        <v>0.5651817199636678</v>
      </c>
      <c r="AD271">
        <v>0.5664348158476165</v>
      </c>
      <c r="AE271">
        <v>0.5676567512655343</v>
      </c>
      <c r="AF271">
        <v>0.5688486742345911</v>
      </c>
      <c r="AG271" t="str">
        <f t="shared" si="2"/>
        <v>1</v>
      </c>
      <c r="AH271" s="3" t="str">
        <f t="shared" si="3"/>
        <v>1</v>
      </c>
      <c r="AI271" t="str">
        <f t="shared" si="4"/>
        <v>-0.06194238343</v>
      </c>
      <c r="AJ271" t="str">
        <f t="shared" si="5"/>
        <v>-28</v>
      </c>
      <c r="AK271" s="6" t="str">
        <f t="shared" si="6"/>
        <v>-0.4014658943</v>
      </c>
      <c r="AL271" t="str">
        <f t="shared" si="7"/>
        <v>-0.1079133854</v>
      </c>
      <c r="AM271" t="str">
        <f t="shared" si="8"/>
        <v>0.6888888889</v>
      </c>
      <c r="AN271" t="str">
        <f t="shared" si="9"/>
        <v>0.9062961349</v>
      </c>
      <c r="AO271" s="6" t="str">
        <f>vlookup(Q271,RPI!$C$6:$T$4758,15,FALSE)</f>
        <v>0.6694915254</v>
      </c>
      <c r="AP271" s="8" t="str">
        <f>vlookup(Q271,RPI!$C$6:$T$4758,13,FALSE)</f>
        <v>  0.5926 </v>
      </c>
      <c r="AQ271" s="8" t="str">
        <f>vlookup(Q271,RPI!$C$6:$T$4758,14,FALSE)</f>
        <v>  0.5418 </v>
      </c>
      <c r="AR271" s="6" t="str">
        <f>vlookup(R271,RPI!$C$6:$T$4758,15,FALSE)</f>
        <v>0.8424657534</v>
      </c>
      <c r="AS271" s="8" t="str">
        <f>vlookup(R271,RPI!$C$6:$T$4758,13,FALSE)</f>
        <v>  0.6273 </v>
      </c>
      <c r="AT271" s="8" t="str">
        <f>vlookup(R271,RPI!$C$6:$T$4758,14,FALSE)</f>
        <v>  0.5470 </v>
      </c>
    </row>
    <row r="272" ht="12.75" customHeight="1">
      <c r="A272" s="4">
        <v>2004.0</v>
      </c>
      <c r="B272" s="4">
        <v>4951.0</v>
      </c>
      <c r="C272" s="5">
        <v>38066.0</v>
      </c>
      <c r="D272" s="4">
        <v>253.0</v>
      </c>
      <c r="E272" s="4" t="s">
        <v>437</v>
      </c>
      <c r="F272" s="4">
        <v>70.0</v>
      </c>
      <c r="G272" s="4" t="s">
        <v>47</v>
      </c>
      <c r="H272" s="4">
        <v>270.0</v>
      </c>
      <c r="I272" s="4" t="s">
        <v>216</v>
      </c>
      <c r="J272" s="4">
        <v>65.0</v>
      </c>
      <c r="K272" s="4" t="s">
        <v>108</v>
      </c>
      <c r="L272" s="4" t="s">
        <v>433</v>
      </c>
      <c r="M272" s="4">
        <v>1.0</v>
      </c>
      <c r="N272" s="4">
        <v>1.0</v>
      </c>
      <c r="O272" s="4">
        <v>0.0</v>
      </c>
      <c r="P272" s="4">
        <v>0.0</v>
      </c>
      <c r="Q272" t="str">
        <f t="shared" si="1"/>
        <v>St. Joseph's2004</v>
      </c>
      <c r="R272" t="s">
        <v>434</v>
      </c>
      <c r="S272" t="str">
        <f>vlookup(Q272,RPI!$C$6:$T$4758,16,FALSE)</f>
        <v>0.6582625234</v>
      </c>
      <c r="T272" s="6" t="str">
        <f>VLOOKUP(Q272,RPI!$C$6:$T$4758, 17, FALSE)</f>
        <v>0.657779898</v>
      </c>
      <c r="U272" s="6" t="str">
        <f>VLOOKUP(Q272,RPI!$C$6:$T$4758, 18, FALSE)</f>
        <v>0.6582625234</v>
      </c>
      <c r="V272">
        <v>0.556131546313946</v>
      </c>
      <c r="W272">
        <v>0.5544037818908691</v>
      </c>
      <c r="X272">
        <v>0.5535194930129164</v>
      </c>
      <c r="Y272">
        <v>0.5526211678035675</v>
      </c>
      <c r="Z272" s="6" t="str">
        <f>vlookup(R272,RPI!$C$6:$T$4758,16,FALSE)</f>
        <v>0.5997029051</v>
      </c>
      <c r="AA272">
        <v>0.5067828988084699</v>
      </c>
      <c r="AB272">
        <v>0.5093909182311018</v>
      </c>
      <c r="AC272">
        <v>0.5118344243691892</v>
      </c>
      <c r="AD272">
        <v>0.5141285074700555</v>
      </c>
      <c r="AE272">
        <v>0.5162864669663327</v>
      </c>
      <c r="AF272">
        <v>0.518320069474689</v>
      </c>
      <c r="AG272" t="str">
        <f t="shared" si="2"/>
        <v>1</v>
      </c>
      <c r="AH272" s="3" t="str">
        <f t="shared" si="3"/>
        <v>1</v>
      </c>
      <c r="AI272" t="str">
        <f t="shared" si="4"/>
        <v>0.05855961835</v>
      </c>
      <c r="AJ272" t="str">
        <f t="shared" si="5"/>
        <v>5</v>
      </c>
      <c r="AK272" s="6" t="str">
        <f t="shared" si="6"/>
        <v>0.07169033827</v>
      </c>
      <c r="AL272" t="str">
        <f t="shared" si="7"/>
        <v>0.102020076</v>
      </c>
      <c r="AM272" t="str">
        <f t="shared" si="8"/>
        <v>1.076923077</v>
      </c>
      <c r="AN272" t="str">
        <f t="shared" si="9"/>
        <v>1.097647715</v>
      </c>
      <c r="AO272" s="6" t="str">
        <f>vlookup(Q272,RPI!$C$6:$T$4758,15,FALSE)</f>
        <v>0.9662162162</v>
      </c>
      <c r="AP272" s="8" t="str">
        <f>vlookup(Q272,RPI!$C$6:$T$4758,13,FALSE)</f>
        <v>  0.5672 </v>
      </c>
      <c r="AQ272" s="8" t="str">
        <f>vlookup(Q272,RPI!$C$6:$T$4758,14,FALSE)</f>
        <v>  0.5324 </v>
      </c>
      <c r="AR272" s="6" t="str">
        <f>vlookup(R272,RPI!$C$6:$T$4758,15,FALSE)</f>
        <v>0.6984126984</v>
      </c>
      <c r="AS272" s="8" t="str">
        <f>vlookup(R272,RPI!$C$6:$T$4758,13,FALSE)</f>
        <v>  0.5804 </v>
      </c>
      <c r="AT272" s="8" t="str">
        <f>vlookup(R272,RPI!$C$6:$T$4758,14,FALSE)</f>
        <v>  0.5397 </v>
      </c>
    </row>
    <row r="273" ht="12.75" customHeight="1">
      <c r="A273" s="4">
        <v>2004.0</v>
      </c>
      <c r="B273" s="4">
        <v>4952.0</v>
      </c>
      <c r="C273" s="5">
        <v>38066.0</v>
      </c>
      <c r="D273" s="4">
        <v>257.0</v>
      </c>
      <c r="E273" s="4" t="s">
        <v>165</v>
      </c>
      <c r="F273" s="4">
        <v>67.0</v>
      </c>
      <c r="G273" s="4" t="s">
        <v>47</v>
      </c>
      <c r="H273" s="4">
        <v>3.0</v>
      </c>
      <c r="I273" s="4" t="s">
        <v>106</v>
      </c>
      <c r="J273" s="4">
        <v>70.0</v>
      </c>
      <c r="K273" s="4" t="s">
        <v>108</v>
      </c>
      <c r="L273" s="4" t="s">
        <v>440</v>
      </c>
      <c r="M273" s="4">
        <v>1.0</v>
      </c>
      <c r="N273" s="4">
        <v>1.0</v>
      </c>
      <c r="O273" s="4">
        <v>0.0</v>
      </c>
      <c r="P273" s="4">
        <v>0.0</v>
      </c>
      <c r="Q273" t="str">
        <f t="shared" si="1"/>
        <v>Stanford2004</v>
      </c>
      <c r="R273" t="s">
        <v>443</v>
      </c>
      <c r="S273" t="str">
        <f>vlookup(Q273,RPI!$C$6:$T$4758,16,FALSE)</f>
        <v>0.63826156</v>
      </c>
      <c r="T273" s="6" t="str">
        <f>VLOOKUP(Q273,RPI!$C$6:$T$4758, 17, FALSE)</f>
        <v>0.6352853696</v>
      </c>
      <c r="U273" s="6" t="str">
        <f>VLOOKUP(Q273,RPI!$C$6:$T$4758, 18, FALSE)</f>
        <v>0.63826156</v>
      </c>
      <c r="V273">
        <v>0.5221901314599173</v>
      </c>
      <c r="W273">
        <v>0.5235252449445635</v>
      </c>
      <c r="X273">
        <v>0.5241742584440443</v>
      </c>
      <c r="Y273">
        <v>0.5248113634389475</v>
      </c>
      <c r="Z273" s="6" t="str">
        <f>vlookup(R273,RPI!$C$6:$T$4758,16,FALSE)</f>
        <v>0.5977470945</v>
      </c>
      <c r="AA273">
        <v>0.5261651331728154</v>
      </c>
      <c r="AB273">
        <v>0.5284198229275052</v>
      </c>
      <c r="AC273">
        <v>0.5305954007609779</v>
      </c>
      <c r="AD273">
        <v>0.5326959586691582</v>
      </c>
      <c r="AE273">
        <v>0.5347253112245189</v>
      </c>
      <c r="AF273">
        <v>0.536687018694701</v>
      </c>
      <c r="AG273" t="str">
        <f t="shared" si="2"/>
        <v>0</v>
      </c>
      <c r="AH273" s="3" t="str">
        <f t="shared" si="3"/>
        <v>0</v>
      </c>
      <c r="AI273" t="str">
        <f t="shared" si="4"/>
        <v>0.04051446551</v>
      </c>
      <c r="AJ273" t="str">
        <f t="shared" si="5"/>
        <v>-3</v>
      </c>
      <c r="AK273" s="6" t="str">
        <f t="shared" si="6"/>
        <v>-0.04301420296</v>
      </c>
      <c r="AL273" t="str">
        <f t="shared" si="7"/>
        <v>0.07058257833</v>
      </c>
      <c r="AM273" t="str">
        <f t="shared" si="8"/>
        <v>0.9571428571</v>
      </c>
      <c r="AN273" t="str">
        <f t="shared" si="9"/>
        <v>1.067778607</v>
      </c>
      <c r="AO273" s="6" t="str">
        <f>vlookup(Q273,RPI!$C$6:$T$4758,15,FALSE)</f>
        <v>0.9785714286</v>
      </c>
      <c r="AP273" s="8" t="str">
        <f>vlookup(Q273,RPI!$C$6:$T$4758,13,FALSE)</f>
        <v>  0.5253 </v>
      </c>
      <c r="AQ273" s="8" t="str">
        <f>vlookup(Q273,RPI!$C$6:$T$4758,14,FALSE)</f>
        <v>  0.5239 </v>
      </c>
      <c r="AR273" s="6" t="str">
        <f>vlookup(R273,RPI!$C$6:$T$4758,15,FALSE)</f>
        <v>0.5590551181</v>
      </c>
      <c r="AS273" s="8" t="str">
        <f>vlookup(R273,RPI!$C$6:$T$4758,13,FALSE)</f>
        <v>  0.6389 </v>
      </c>
      <c r="AT273" s="8" t="str">
        <f>vlookup(R273,RPI!$C$6:$T$4758,14,FALSE)</f>
        <v>  0.5542 </v>
      </c>
    </row>
    <row r="274" ht="12.75" customHeight="1">
      <c r="A274" s="4">
        <v>2004.0</v>
      </c>
      <c r="B274" s="4">
        <v>4953.0</v>
      </c>
      <c r="C274" s="5">
        <v>38066.0</v>
      </c>
      <c r="D274" s="4">
        <v>260.0</v>
      </c>
      <c r="E274" s="4" t="s">
        <v>94</v>
      </c>
      <c r="F274" s="4">
        <v>72.0</v>
      </c>
      <c r="G274" s="4" t="s">
        <v>47</v>
      </c>
      <c r="H274" s="4">
        <v>151.0</v>
      </c>
      <c r="I274" s="4" t="s">
        <v>197</v>
      </c>
      <c r="J274" s="4">
        <v>70.0</v>
      </c>
      <c r="K274" s="4" t="s">
        <v>108</v>
      </c>
      <c r="L274" s="4" t="s">
        <v>426</v>
      </c>
      <c r="M274" s="4">
        <v>1.0</v>
      </c>
      <c r="N274" s="4">
        <v>1.0</v>
      </c>
      <c r="O274" s="4">
        <v>0.0</v>
      </c>
      <c r="P274" s="4">
        <v>0.0</v>
      </c>
      <c r="Q274" t="str">
        <f t="shared" si="1"/>
        <v>Syracuse2004</v>
      </c>
      <c r="R274" t="s">
        <v>445</v>
      </c>
      <c r="S274" t="str">
        <f>vlookup(Q274,RPI!$C$6:$T$4758,16,FALSE)</f>
        <v>0.6126326842</v>
      </c>
      <c r="T274" s="6" t="str">
        <f>VLOOKUP(Q274,RPI!$C$6:$T$4758, 17, FALSE)</f>
        <v>0.6206972003</v>
      </c>
      <c r="U274" s="6" t="str">
        <f>VLOOKUP(Q274,RPI!$C$6:$T$4758, 18, FALSE)</f>
        <v>0.6126326842</v>
      </c>
      <c r="V274">
        <v>0.5181972002983093</v>
      </c>
      <c r="W274">
        <v>0.5233134793680767</v>
      </c>
      <c r="X274">
        <v>0.5257544522067062</v>
      </c>
      <c r="Y274">
        <v>0.5281220123283845</v>
      </c>
      <c r="Z274" s="6" t="str">
        <f>vlookup(R274,RPI!$C$6:$T$4758,16,FALSE)</f>
        <v>0.6036190625</v>
      </c>
      <c r="AA274">
        <v>0.5282552761606651</v>
      </c>
      <c r="AB274">
        <v>0.5308460994453281</v>
      </c>
      <c r="AC274">
        <v>0.5333477548157963</v>
      </c>
      <c r="AD274">
        <v>0.535764767711324</v>
      </c>
      <c r="AE274">
        <v>0.5381013624328783</v>
      </c>
      <c r="AF274">
        <v>0.5403614867817272</v>
      </c>
      <c r="AG274" t="str">
        <f t="shared" si="2"/>
        <v>1</v>
      </c>
      <c r="AH274" s="3" t="str">
        <f t="shared" si="3"/>
        <v>1</v>
      </c>
      <c r="AI274" t="str">
        <f t="shared" si="4"/>
        <v>0.00901362163</v>
      </c>
      <c r="AJ274" t="str">
        <f t="shared" si="5"/>
        <v>2</v>
      </c>
      <c r="AK274" s="6" t="str">
        <f t="shared" si="6"/>
        <v>0.02867613531</v>
      </c>
      <c r="AL274" t="str">
        <f t="shared" si="7"/>
        <v>0.01570314816</v>
      </c>
      <c r="AM274" t="str">
        <f t="shared" si="8"/>
        <v>1.028571429</v>
      </c>
      <c r="AN274" t="str">
        <f t="shared" si="9"/>
        <v>1.014932632</v>
      </c>
      <c r="AO274" s="6" t="str">
        <f>vlookup(Q274,RPI!$C$6:$T$4758,15,FALSE)</f>
        <v>0.7177419355</v>
      </c>
      <c r="AP274" s="8" t="str">
        <f>vlookup(Q274,RPI!$C$6:$T$4758,13,FALSE)</f>
        <v>  0.5940 </v>
      </c>
      <c r="AQ274" s="8" t="str">
        <f>vlookup(Q274,RPI!$C$6:$T$4758,14,FALSE)</f>
        <v>  0.5448 </v>
      </c>
      <c r="AR274" s="6" t="str">
        <f>vlookup(R274,RPI!$C$6:$T$4758,15,FALSE)</f>
        <v>0.5984848485</v>
      </c>
      <c r="AS274" s="8" t="str">
        <f>vlookup(R274,RPI!$C$6:$T$4758,13,FALSE)</f>
        <v>  0.6338 </v>
      </c>
      <c r="AT274" s="8" t="str">
        <f>vlookup(R274,RPI!$C$6:$T$4758,14,FALSE)</f>
        <v>  0.5484 </v>
      </c>
    </row>
    <row r="275" ht="12.75" customHeight="1">
      <c r="A275" s="4">
        <v>2004.0</v>
      </c>
      <c r="B275" s="4">
        <v>4954.0</v>
      </c>
      <c r="C275" s="5">
        <v>38066.0</v>
      </c>
      <c r="D275" s="4">
        <v>301.0</v>
      </c>
      <c r="E275" s="4" t="s">
        <v>168</v>
      </c>
      <c r="F275" s="4">
        <v>73.0</v>
      </c>
      <c r="G275" s="4" t="s">
        <v>47</v>
      </c>
      <c r="H275" s="4">
        <v>302.0</v>
      </c>
      <c r="I275" s="4" t="s">
        <v>103</v>
      </c>
      <c r="J275" s="4">
        <v>63.0</v>
      </c>
      <c r="K275" s="4" t="s">
        <v>49</v>
      </c>
      <c r="L275" s="4" t="s">
        <v>50</v>
      </c>
      <c r="M275" s="4">
        <v>1.0</v>
      </c>
      <c r="N275" s="4">
        <v>0.0</v>
      </c>
      <c r="O275" s="4">
        <v>0.0</v>
      </c>
      <c r="P275" s="4">
        <v>0.0</v>
      </c>
      <c r="Q275" t="str">
        <f t="shared" si="1"/>
        <v>Villanova2004</v>
      </c>
      <c r="R275" t="s">
        <v>482</v>
      </c>
      <c r="S275" t="str">
        <f>vlookup(Q275,RPI!$C$6:$T$4758,16,FALSE)</f>
        <v>0.558380541</v>
      </c>
      <c r="T275" s="6" t="str">
        <f>VLOOKUP(Q275,RPI!$C$6:$T$4758, 17, FALSE)</f>
        <v>0.5617138743</v>
      </c>
      <c r="U275" s="6" t="str">
        <f>VLOOKUP(Q275,RPI!$C$6:$T$4758, 18, FALSE)</f>
        <v>0.558380541</v>
      </c>
      <c r="V275">
        <v>0.503843503969687</v>
      </c>
      <c r="W275">
        <v>0.5047694298956129</v>
      </c>
      <c r="X275">
        <v>0.5052323928585759</v>
      </c>
      <c r="Y275">
        <v>0.5056953558215389</v>
      </c>
      <c r="Z275" s="6" t="str">
        <f>vlookup(R275,RPI!$C$6:$T$4758,16,FALSE)</f>
        <v>0.5544360361</v>
      </c>
      <c r="AA275">
        <v>0.47848747490030347</v>
      </c>
      <c r="AB275">
        <v>0.48185779224699876</v>
      </c>
      <c r="AC275">
        <v>0.48505991717332153</v>
      </c>
      <c r="AD275">
        <v>0.48810613339536646</v>
      </c>
      <c r="AE275">
        <v>0.4910075568902209</v>
      </c>
      <c r="AF275">
        <v>0.4937742714371</v>
      </c>
      <c r="AG275" t="str">
        <f t="shared" si="2"/>
        <v>1</v>
      </c>
      <c r="AH275" s="3" t="str">
        <f t="shared" si="3"/>
        <v>1</v>
      </c>
      <c r="AI275" t="str">
        <f t="shared" si="4"/>
        <v>0.003944504864</v>
      </c>
      <c r="AJ275" t="str">
        <f t="shared" si="5"/>
        <v>10</v>
      </c>
      <c r="AK275" s="6" t="str">
        <f t="shared" si="6"/>
        <v>0.1433806765</v>
      </c>
      <c r="AL275" t="str">
        <f t="shared" si="7"/>
        <v>0.006871948575</v>
      </c>
      <c r="AM275" t="str">
        <f t="shared" si="8"/>
        <v>1.158730159</v>
      </c>
      <c r="AN275" t="str">
        <f t="shared" si="9"/>
        <v>1.007114445</v>
      </c>
      <c r="AO275" s="6" t="str">
        <f>vlookup(Q275,RPI!$C$6:$T$4758,15,FALSE)</f>
        <v>0.4866666667</v>
      </c>
      <c r="AP275" s="8" t="str">
        <f>vlookup(Q275,RPI!$C$6:$T$4758,13,FALSE)</f>
        <v>  0.6040 </v>
      </c>
      <c r="AQ275" s="8" t="str">
        <f>vlookup(Q275,RPI!$C$6:$T$4758,14,FALSE)</f>
        <v>  0.5389 </v>
      </c>
      <c r="AR275" s="6" t="str">
        <f>vlookup(R275,RPI!$C$6:$T$4758,15,FALSE)</f>
        <v>0.5462184874</v>
      </c>
      <c r="AS275" s="8" t="str">
        <f>vlookup(R275,RPI!$C$6:$T$4758,13,FALSE)</f>
        <v>  0.5663 </v>
      </c>
      <c r="AT275" s="8" t="str">
        <f>vlookup(R275,RPI!$C$6:$T$4758,14,FALSE)</f>
        <v>  0.5389 </v>
      </c>
    </row>
    <row r="276" ht="12.75" customHeight="1">
      <c r="A276" s="4">
        <v>2004.0</v>
      </c>
      <c r="B276" s="4">
        <v>4955.0</v>
      </c>
      <c r="C276" s="5">
        <v>38067.0</v>
      </c>
      <c r="D276" s="4">
        <v>279.0</v>
      </c>
      <c r="E276" s="4" t="s">
        <v>452</v>
      </c>
      <c r="F276" s="4">
        <v>76.0</v>
      </c>
      <c r="G276" s="4" t="s">
        <v>47</v>
      </c>
      <c r="H276" s="4">
        <v>131.0</v>
      </c>
      <c r="I276" s="4" t="s">
        <v>135</v>
      </c>
      <c r="J276" s="4">
        <v>75.0</v>
      </c>
      <c r="K276" s="4" t="s">
        <v>108</v>
      </c>
      <c r="L276" s="4" t="s">
        <v>454</v>
      </c>
      <c r="M276" s="4">
        <v>1.0</v>
      </c>
      <c r="N276" s="4">
        <v>1.0</v>
      </c>
      <c r="O276" s="4">
        <v>0.0</v>
      </c>
      <c r="P276" s="4">
        <v>0.0</v>
      </c>
      <c r="Q276" t="str">
        <f t="shared" si="1"/>
        <v>Alabama Birmingham2004</v>
      </c>
      <c r="R276" t="s">
        <v>462</v>
      </c>
      <c r="S276" t="str">
        <f>vlookup(Q276,RPI!$C$6:$T$4758,16,FALSE)</f>
        <v>0.5955715729</v>
      </c>
      <c r="T276" s="6" t="str">
        <f>VLOOKUP(Q276,RPI!$C$6:$T$4758, 17, FALSE)</f>
        <v>0.5957164585</v>
      </c>
      <c r="U276" s="6" t="str">
        <f>VLOOKUP(Q276,RPI!$C$6:$T$4758, 18, FALSE)</f>
        <v>0.5955715729</v>
      </c>
      <c r="V276">
        <v>0.5048816127212424</v>
      </c>
      <c r="W276">
        <v>0.5096300106622026</v>
      </c>
      <c r="X276">
        <v>0.5118240661310315</v>
      </c>
      <c r="Y276">
        <v>0.5139098759790073</v>
      </c>
      <c r="Z276" s="6" t="str">
        <f>vlookup(R276,RPI!$C$6:$T$4758,16,FALSE)</f>
        <v>0.6627222423</v>
      </c>
      <c r="AA276">
        <v>0.5679335099458694</v>
      </c>
      <c r="AB276">
        <v>0.5689652559776155</v>
      </c>
      <c r="AC276">
        <v>0.5699807540403576</v>
      </c>
      <c r="AD276">
        <v>0.5709803849458694</v>
      </c>
      <c r="AE276">
        <v>0.5719645176978074</v>
      </c>
      <c r="AF276">
        <v>0.5729335099458694</v>
      </c>
      <c r="AG276" t="str">
        <f t="shared" si="2"/>
        <v>0</v>
      </c>
      <c r="AH276" s="3" t="str">
        <f t="shared" si="3"/>
        <v>0</v>
      </c>
      <c r="AI276" t="str">
        <f t="shared" si="4"/>
        <v>-0.06715066942</v>
      </c>
      <c r="AJ276" t="str">
        <f t="shared" si="5"/>
        <v>1</v>
      </c>
      <c r="AK276" s="6" t="str">
        <f t="shared" si="6"/>
        <v>0.01433806765</v>
      </c>
      <c r="AL276" t="str">
        <f t="shared" si="7"/>
        <v>-0.1169870397</v>
      </c>
      <c r="AM276" t="str">
        <f t="shared" si="8"/>
        <v>1.013333333</v>
      </c>
      <c r="AN276" t="str">
        <f t="shared" si="9"/>
        <v>0.8986744897</v>
      </c>
      <c r="AO276" s="6" t="str">
        <f>vlookup(Q276,RPI!$C$6:$T$4758,15,FALSE)</f>
        <v>0.6890756303</v>
      </c>
      <c r="AP276" s="8" t="str">
        <f>vlookup(Q276,RPI!$C$6:$T$4758,13,FALSE)</f>
        <v>  0.5841 </v>
      </c>
      <c r="AQ276" s="8" t="str">
        <f>vlookup(Q276,RPI!$C$6:$T$4758,14,FALSE)</f>
        <v>  0.5250 </v>
      </c>
      <c r="AR276" s="6" t="str">
        <f>vlookup(R276,RPI!$C$6:$T$4758,15,FALSE)</f>
        <v>0.8591549296</v>
      </c>
      <c r="AS276" s="8" t="str">
        <f>vlookup(R276,RPI!$C$6:$T$4758,13,FALSE)</f>
        <v>  0.6146 </v>
      </c>
      <c r="AT276" s="8" t="str">
        <f>vlookup(R276,RPI!$C$6:$T$4758,14,FALSE)</f>
        <v>  0.5626 </v>
      </c>
    </row>
    <row r="277" ht="12.75" customHeight="1">
      <c r="A277" s="4">
        <v>2004.0</v>
      </c>
      <c r="B277" s="4">
        <v>4956.0</v>
      </c>
      <c r="C277" s="5">
        <v>38067.0</v>
      </c>
      <c r="D277" s="4">
        <v>46.0</v>
      </c>
      <c r="E277" s="4" t="s">
        <v>178</v>
      </c>
      <c r="F277" s="4">
        <v>68.0</v>
      </c>
      <c r="G277" s="4" t="s">
        <v>47</v>
      </c>
      <c r="H277" s="4">
        <v>115.0</v>
      </c>
      <c r="I277" s="4" t="s">
        <v>193</v>
      </c>
      <c r="J277" s="4">
        <v>92.0</v>
      </c>
      <c r="K277" s="4" t="s">
        <v>108</v>
      </c>
      <c r="L277" s="4" t="s">
        <v>454</v>
      </c>
      <c r="M277" s="4">
        <v>1.0</v>
      </c>
      <c r="N277" s="4">
        <v>1.0</v>
      </c>
      <c r="O277" s="4">
        <v>0.0</v>
      </c>
      <c r="P277" s="4">
        <v>0.0</v>
      </c>
      <c r="Q277" t="str">
        <f t="shared" si="1"/>
        <v>Cincinnati2004</v>
      </c>
      <c r="R277" t="s">
        <v>470</v>
      </c>
      <c r="S277" t="str">
        <f>vlookup(Q277,RPI!$C$6:$T$4758,16,FALSE)</f>
        <v>0.634715485</v>
      </c>
      <c r="T277" s="6" t="str">
        <f>VLOOKUP(Q277,RPI!$C$6:$T$4758, 17, FALSE)</f>
        <v>0.6290703237</v>
      </c>
      <c r="U277" s="6" t="str">
        <f>VLOOKUP(Q277,RPI!$C$6:$T$4758, 18, FALSE)</f>
        <v>0.634715485</v>
      </c>
      <c r="V277">
        <v>0.5256049771710197</v>
      </c>
      <c r="W277">
        <v>0.5293528095813794</v>
      </c>
      <c r="X277">
        <v>0.5310923825292027</v>
      </c>
      <c r="Y277">
        <v>0.532750754585386</v>
      </c>
      <c r="Z277" s="6" t="str">
        <f>vlookup(R277,RPI!$C$6:$T$4758,16,FALSE)</f>
        <v>0.6087611048</v>
      </c>
      <c r="AA277">
        <v>0.5191796200007808</v>
      </c>
      <c r="AB277">
        <v>0.5203728392239539</v>
      </c>
      <c r="AC277">
        <v>0.5215375352784457</v>
      </c>
      <c r="AD277">
        <v>0.5226747188277132</v>
      </c>
      <c r="AE277">
        <v>0.5237853533447021</v>
      </c>
      <c r="AF277">
        <v>0.5248703578343759</v>
      </c>
      <c r="AG277" t="str">
        <f t="shared" si="2"/>
        <v>0</v>
      </c>
      <c r="AH277" s="3" t="str">
        <f t="shared" si="3"/>
        <v>0</v>
      </c>
      <c r="AI277" t="str">
        <f t="shared" si="4"/>
        <v>0.02595438023</v>
      </c>
      <c r="AJ277" t="str">
        <f t="shared" si="5"/>
        <v>-24</v>
      </c>
      <c r="AK277" s="6" t="str">
        <f t="shared" si="6"/>
        <v>-0.3441136237</v>
      </c>
      <c r="AL277" t="str">
        <f t="shared" si="7"/>
        <v>0.04521661713</v>
      </c>
      <c r="AM277" t="str">
        <f t="shared" si="8"/>
        <v>0.7391304348</v>
      </c>
      <c r="AN277" t="str">
        <f t="shared" si="9"/>
        <v>1.042634754</v>
      </c>
      <c r="AO277" s="6" t="str">
        <f>vlookup(Q277,RPI!$C$6:$T$4758,15,FALSE)</f>
        <v>0.8225806452</v>
      </c>
      <c r="AP277" s="8" t="str">
        <f>vlookup(Q277,RPI!$C$6:$T$4758,13,FALSE)</f>
        <v>  0.5925 </v>
      </c>
      <c r="AQ277" s="8" t="str">
        <f>vlookup(Q277,RPI!$C$6:$T$4758,14,FALSE)</f>
        <v>  0.5312 </v>
      </c>
      <c r="AR277" s="6" t="str">
        <f>vlookup(R277,RPI!$C$6:$T$4758,15,FALSE)</f>
        <v>0.7971014493</v>
      </c>
      <c r="AS277" s="8" t="str">
        <f>vlookup(R277,RPI!$C$6:$T$4758,13,FALSE)</f>
        <v>  0.5503 </v>
      </c>
      <c r="AT277" s="8" t="str">
        <f>vlookup(R277,RPI!$C$6:$T$4758,14,FALSE)</f>
        <v>  0.5373 </v>
      </c>
    </row>
    <row r="278" ht="12.75" customHeight="1">
      <c r="A278" s="4">
        <v>2004.0</v>
      </c>
      <c r="B278" s="4">
        <v>4957.0</v>
      </c>
      <c r="C278" s="5">
        <v>38067.0</v>
      </c>
      <c r="D278" s="4">
        <v>100.0</v>
      </c>
      <c r="E278" s="4" t="s">
        <v>273</v>
      </c>
      <c r="F278" s="4">
        <v>57.0</v>
      </c>
      <c r="G278" s="4" t="s">
        <v>47</v>
      </c>
      <c r="H278" s="4">
        <v>26.0</v>
      </c>
      <c r="I278" s="4" t="s">
        <v>214</v>
      </c>
      <c r="J278" s="4">
        <v>54.0</v>
      </c>
      <c r="K278" s="4" t="s">
        <v>108</v>
      </c>
      <c r="L278" s="4" t="s">
        <v>457</v>
      </c>
      <c r="M278" s="4">
        <v>1.0</v>
      </c>
      <c r="N278" s="4">
        <v>1.0</v>
      </c>
      <c r="O278" s="4">
        <v>0.0</v>
      </c>
      <c r="P278" s="4">
        <v>0.0</v>
      </c>
      <c r="Q278" t="str">
        <f t="shared" si="1"/>
        <v>Georgia Tech2004</v>
      </c>
      <c r="R278" t="s">
        <v>478</v>
      </c>
      <c r="S278" t="str">
        <f>vlookup(Q278,RPI!$C$6:$T$4758,16,FALSE)</f>
        <v>0.6168686901</v>
      </c>
      <c r="T278" s="6" t="str">
        <f>VLOOKUP(Q278,RPI!$C$6:$T$4758, 17, FALSE)</f>
        <v>0.6167616695</v>
      </c>
      <c r="U278" s="6" t="str">
        <f>VLOOKUP(Q278,RPI!$C$6:$T$4758, 18, FALSE)</f>
        <v>0.6168686901</v>
      </c>
      <c r="V278">
        <v>0.5294165118589058</v>
      </c>
      <c r="W278">
        <v>0.5315381413970555</v>
      </c>
      <c r="X278">
        <v>0.5325602806276746</v>
      </c>
      <c r="Y278">
        <v>0.5335578744908345</v>
      </c>
      <c r="Z278" s="6" t="str">
        <f>vlookup(R278,RPI!$C$6:$T$4758,16,FALSE)</f>
        <v>0.60674975</v>
      </c>
      <c r="AA278">
        <v>0.5195866772588693</v>
      </c>
      <c r="AB278">
        <v>0.5216307024161021</v>
      </c>
      <c r="AC278">
        <v>0.523600399385799</v>
      </c>
      <c r="AD278">
        <v>0.5254997500351497</v>
      </c>
      <c r="AE278">
        <v>0.527332456802067</v>
      </c>
      <c r="AF278">
        <v>0.5291019667839182</v>
      </c>
      <c r="AG278" t="str">
        <f t="shared" si="2"/>
        <v>1</v>
      </c>
      <c r="AH278" s="3" t="str">
        <f t="shared" si="3"/>
        <v>1</v>
      </c>
      <c r="AI278" t="str">
        <f t="shared" si="4"/>
        <v>0.01011894003</v>
      </c>
      <c r="AJ278" t="str">
        <f t="shared" si="5"/>
        <v>3</v>
      </c>
      <c r="AK278" s="6" t="str">
        <f t="shared" si="6"/>
        <v>0.04301420296</v>
      </c>
      <c r="AL278" t="str">
        <f t="shared" si="7"/>
        <v>0.01762878686</v>
      </c>
      <c r="AM278" t="str">
        <f t="shared" si="8"/>
        <v>1.055555556</v>
      </c>
      <c r="AN278" t="str">
        <f t="shared" si="9"/>
        <v>1.016677288</v>
      </c>
      <c r="AO278" s="6" t="str">
        <f>vlookup(Q278,RPI!$C$6:$T$4758,15,FALSE)</f>
        <v>0.7191780822</v>
      </c>
      <c r="AP278" s="8" t="str">
        <f>vlookup(Q278,RPI!$C$6:$T$4758,13,FALSE)</f>
        <v>  0.5974 </v>
      </c>
      <c r="AQ278" s="8" t="str">
        <f>vlookup(Q278,RPI!$C$6:$T$4758,14,FALSE)</f>
        <v>  0.5535 </v>
      </c>
      <c r="AR278" s="6" t="str">
        <f>vlookup(R278,RPI!$C$6:$T$4758,15,FALSE)</f>
        <v>0.7071428571</v>
      </c>
      <c r="AS278" s="8" t="str">
        <f>vlookup(R278,RPI!$C$6:$T$4758,13,FALSE)</f>
        <v>  0.5894 </v>
      </c>
      <c r="AT278" s="8" t="str">
        <f>vlookup(R278,RPI!$C$6:$T$4758,14,FALSE)</f>
        <v>  0.5411 </v>
      </c>
    </row>
    <row r="279" ht="12.75" customHeight="1">
      <c r="A279" s="4">
        <v>2004.0</v>
      </c>
      <c r="B279" s="4">
        <v>4958.0</v>
      </c>
      <c r="C279" s="5">
        <v>38067.0</v>
      </c>
      <c r="D279" s="4">
        <v>128.0</v>
      </c>
      <c r="E279" s="4" t="s">
        <v>131</v>
      </c>
      <c r="F279" s="4">
        <v>78.0</v>
      </c>
      <c r="G279" s="4" t="s">
        <v>47</v>
      </c>
      <c r="H279" s="4">
        <v>206.0</v>
      </c>
      <c r="I279" s="4" t="s">
        <v>474</v>
      </c>
      <c r="J279" s="4">
        <v>63.0</v>
      </c>
      <c r="K279" s="4" t="s">
        <v>108</v>
      </c>
      <c r="L279" s="4" t="s">
        <v>460</v>
      </c>
      <c r="M279" s="4">
        <v>1.0</v>
      </c>
      <c r="N279" s="4">
        <v>1.0</v>
      </c>
      <c r="O279" s="4">
        <v>0.0</v>
      </c>
      <c r="P279" s="4">
        <v>0.0</v>
      </c>
      <c r="Q279" t="str">
        <f t="shared" si="1"/>
        <v>Kansas2004</v>
      </c>
      <c r="R279" t="s">
        <v>483</v>
      </c>
      <c r="S279" t="str">
        <f>vlookup(Q279,RPI!$C$6:$T$4758,16,FALSE)</f>
        <v>0.6240245776</v>
      </c>
      <c r="T279" s="6" t="str">
        <f>VLOOKUP(Q279,RPI!$C$6:$T$4758, 17, FALSE)</f>
        <v>0.6203926163</v>
      </c>
      <c r="U279" s="6" t="str">
        <f>VLOOKUP(Q279,RPI!$C$6:$T$4758, 18, FALSE)</f>
        <v>0.6240245776</v>
      </c>
      <c r="V279">
        <v>0.5324805283939446</v>
      </c>
      <c r="W279">
        <v>0.5356367013614383</v>
      </c>
      <c r="X279">
        <v>0.5371080729805056</v>
      </c>
      <c r="Y279">
        <v>0.538514574508151</v>
      </c>
      <c r="Z279" s="6" t="str">
        <f>vlookup(R279,RPI!$C$6:$T$4758,16,FALSE)</f>
        <v>0.572104477</v>
      </c>
      <c r="AA279">
        <v>0.4786520960785094</v>
      </c>
      <c r="AB279">
        <v>0.47860717244868006</v>
      </c>
      <c r="AC279">
        <v>0.4785630885128663</v>
      </c>
      <c r="AD279">
        <v>0.47851982094623424</v>
      </c>
      <c r="AE279">
        <v>0.4784773472799074</v>
      </c>
      <c r="AF279">
        <v>0.47843564586205917</v>
      </c>
      <c r="AG279" t="str">
        <f t="shared" si="2"/>
        <v>1</v>
      </c>
      <c r="AH279" s="3" t="str">
        <f t="shared" si="3"/>
        <v>1</v>
      </c>
      <c r="AI279" t="str">
        <f t="shared" si="4"/>
        <v>0.05192010053</v>
      </c>
      <c r="AJ279" t="str">
        <f t="shared" si="5"/>
        <v>15</v>
      </c>
      <c r="AK279" s="6" t="str">
        <f t="shared" si="6"/>
        <v>0.2150710148</v>
      </c>
      <c r="AL279" t="str">
        <f t="shared" si="7"/>
        <v>0.09045299047</v>
      </c>
      <c r="AM279" t="str">
        <f t="shared" si="8"/>
        <v>1.238095238</v>
      </c>
      <c r="AN279" t="str">
        <f t="shared" si="9"/>
        <v>1.09075283</v>
      </c>
      <c r="AO279" s="6" t="str">
        <f>vlookup(Q279,RPI!$C$6:$T$4758,15,FALSE)</f>
        <v>0.7288135593</v>
      </c>
      <c r="AP279" s="8" t="str">
        <f>vlookup(Q279,RPI!$C$6:$T$4758,13,FALSE)</f>
        <v>  0.6087 </v>
      </c>
      <c r="AQ279" s="8" t="str">
        <f>vlookup(Q279,RPI!$C$6:$T$4758,14,FALSE)</f>
        <v>  0.5499 </v>
      </c>
      <c r="AR279" s="6" t="str">
        <f>vlookup(R279,RPI!$C$6:$T$4758,15,FALSE)</f>
        <v>0.7928571429</v>
      </c>
      <c r="AS279" s="8" t="str">
        <f>vlookup(R279,RPI!$C$6:$T$4758,13,FALSE)</f>
        <v>  0.4964 </v>
      </c>
      <c r="AT279" s="8" t="str">
        <f>vlookup(R279,RPI!$C$6:$T$4758,14,FALSE)</f>
        <v>  0.5027 </v>
      </c>
    </row>
    <row r="280" ht="12.75" customHeight="1">
      <c r="A280" s="4">
        <v>2004.0</v>
      </c>
      <c r="B280" s="4">
        <v>4959.0</v>
      </c>
      <c r="C280" s="5">
        <v>38067.0</v>
      </c>
      <c r="D280" s="4">
        <v>201.0</v>
      </c>
      <c r="E280" s="4" t="s">
        <v>153</v>
      </c>
      <c r="F280" s="4">
        <v>70.0</v>
      </c>
      <c r="G280" s="4" t="s">
        <v>47</v>
      </c>
      <c r="H280" s="4">
        <v>155.0</v>
      </c>
      <c r="I280" s="4" t="s">
        <v>141</v>
      </c>
      <c r="J280" s="4">
        <v>53.0</v>
      </c>
      <c r="K280" s="4" t="s">
        <v>108</v>
      </c>
      <c r="L280" s="4" t="s">
        <v>460</v>
      </c>
      <c r="M280" s="4">
        <v>1.0</v>
      </c>
      <c r="N280" s="4">
        <v>1.0</v>
      </c>
      <c r="O280" s="4">
        <v>0.0</v>
      </c>
      <c r="P280" s="4">
        <v>0.0</v>
      </c>
      <c r="Q280" t="str">
        <f t="shared" si="1"/>
        <v>Oklahoma St.2004</v>
      </c>
      <c r="R280" t="s">
        <v>477</v>
      </c>
      <c r="S280" t="str">
        <f>vlookup(Q280,RPI!$C$6:$T$4758,16,FALSE)</f>
        <v>0.6418322818</v>
      </c>
      <c r="T280" s="6" t="str">
        <f>VLOOKUP(Q280,RPI!$C$6:$T$4758, 17, FALSE)</f>
        <v>0.6376237561</v>
      </c>
      <c r="U280" s="6" t="str">
        <f>VLOOKUP(Q280,RPI!$C$6:$T$4758, 18, FALSE)</f>
        <v>0.6418322818</v>
      </c>
      <c r="V280">
        <v>0.5319068776933771</v>
      </c>
      <c r="W280">
        <v>0.5346825796256927</v>
      </c>
      <c r="X280">
        <v>0.5359957852211606</v>
      </c>
      <c r="Y280">
        <v>0.5372627330852815</v>
      </c>
      <c r="Z280" s="6" t="str">
        <f>vlookup(R280,RPI!$C$6:$T$4758,16,FALSE)</f>
        <v>0.6019994127</v>
      </c>
      <c r="AA280">
        <v>0.4955689415652701</v>
      </c>
      <c r="AB280">
        <v>0.49767901717631285</v>
      </c>
      <c r="AC280">
        <v>0.4996704539979797</v>
      </c>
      <c r="AD280">
        <v>0.5015529841184616</v>
      </c>
      <c r="AE280">
        <v>0.5033353035100966</v>
      </c>
      <c r="AF280">
        <v>0.5050252063406838</v>
      </c>
      <c r="AG280" t="str">
        <f t="shared" si="2"/>
        <v>1</v>
      </c>
      <c r="AH280" s="3" t="str">
        <f t="shared" si="3"/>
        <v>1</v>
      </c>
      <c r="AI280" t="str">
        <f t="shared" si="4"/>
        <v>0.03983286906</v>
      </c>
      <c r="AJ280" t="str">
        <f t="shared" si="5"/>
        <v>17</v>
      </c>
      <c r="AK280" s="6" t="str">
        <f t="shared" si="6"/>
        <v>0.2437471501</v>
      </c>
      <c r="AL280" t="str">
        <f t="shared" si="7"/>
        <v>0.06939513</v>
      </c>
      <c r="AM280" t="str">
        <f t="shared" si="8"/>
        <v>1.320754717</v>
      </c>
      <c r="AN280" t="str">
        <f t="shared" si="9"/>
        <v>1.066167621</v>
      </c>
      <c r="AO280" s="6" t="str">
        <f>vlookup(Q280,RPI!$C$6:$T$4758,15,FALSE)</f>
        <v>0.9133858268</v>
      </c>
      <c r="AP280" s="8" t="str">
        <f>vlookup(Q280,RPI!$C$6:$T$4758,13,FALSE)</f>
        <v>  0.5598 </v>
      </c>
      <c r="AQ280" s="8" t="str">
        <f>vlookup(Q280,RPI!$C$6:$T$4758,14,FALSE)</f>
        <v>  0.5344 </v>
      </c>
      <c r="AR280" s="6" t="str">
        <f>vlookup(R280,RPI!$C$6:$T$4758,15,FALSE)</f>
        <v>0.7767857143</v>
      </c>
      <c r="AS280" s="8" t="str">
        <f>vlookup(R280,RPI!$C$6:$T$4758,13,FALSE)</f>
        <v>  0.5430 </v>
      </c>
      <c r="AT280" s="8" t="str">
        <f>vlookup(R280,RPI!$C$6:$T$4758,14,FALSE)</f>
        <v>  0.5452 </v>
      </c>
    </row>
    <row r="281" ht="12.75" customHeight="1">
      <c r="A281" s="4">
        <v>2004.0</v>
      </c>
      <c r="B281" s="4">
        <v>4960.0</v>
      </c>
      <c r="C281" s="5">
        <v>38067.0</v>
      </c>
      <c r="D281" s="4">
        <v>299.0</v>
      </c>
      <c r="E281" s="4" t="s">
        <v>100</v>
      </c>
      <c r="F281" s="4">
        <v>75.0</v>
      </c>
      <c r="G281" s="4" t="s">
        <v>47</v>
      </c>
      <c r="H281" s="4">
        <v>179.0</v>
      </c>
      <c r="I281" s="4" t="s">
        <v>203</v>
      </c>
      <c r="J281" s="4">
        <v>73.0</v>
      </c>
      <c r="K281" s="4" t="s">
        <v>108</v>
      </c>
      <c r="L281" s="4" t="s">
        <v>465</v>
      </c>
      <c r="M281" s="4">
        <v>1.0</v>
      </c>
      <c r="N281" s="4">
        <v>1.0</v>
      </c>
      <c r="O281" s="4">
        <v>0.0</v>
      </c>
      <c r="P281" s="4">
        <v>0.0</v>
      </c>
      <c r="Q281" t="str">
        <f t="shared" si="1"/>
        <v>Vanderbilt2004</v>
      </c>
      <c r="R281" t="s">
        <v>466</v>
      </c>
      <c r="S281" t="str">
        <f>vlookup(Q281,RPI!$C$6:$T$4758,16,FALSE)</f>
        <v>0.6005030582</v>
      </c>
      <c r="T281" s="6" t="str">
        <f>VLOOKUP(Q281,RPI!$C$6:$T$4758, 17, FALSE)</f>
        <v>0.6025863916</v>
      </c>
      <c r="U281" s="6" t="str">
        <f>VLOOKUP(Q281,RPI!$C$6:$T$4758, 18, FALSE)</f>
        <v>0.6005030582</v>
      </c>
      <c r="V281">
        <v>0.5058692198510122</v>
      </c>
      <c r="W281">
        <v>0.5118721058538982</v>
      </c>
      <c r="X281">
        <v>0.5146234286052209</v>
      </c>
      <c r="Y281">
        <v>0.5172260312078235</v>
      </c>
      <c r="Z281" s="6" t="str">
        <f>vlookup(R281,RPI!$C$6:$T$4758,16,FALSE)</f>
        <v>0.6147413356</v>
      </c>
      <c r="AA281">
        <v>0.5207552563662481</v>
      </c>
      <c r="AB281">
        <v>0.5231810895007426</v>
      </c>
      <c r="AC281">
        <v>0.5254858637839956</v>
      </c>
      <c r="AD281">
        <v>0.5276784205927831</v>
      </c>
      <c r="AE281">
        <v>0.5297667608073686</v>
      </c>
      <c r="AF281">
        <v>0.5317581423691341</v>
      </c>
      <c r="AG281" t="str">
        <f t="shared" si="2"/>
        <v>0</v>
      </c>
      <c r="AH281" s="3" t="str">
        <f t="shared" si="3"/>
        <v>0</v>
      </c>
      <c r="AI281" t="str">
        <f t="shared" si="4"/>
        <v>-0.01423827741</v>
      </c>
      <c r="AJ281" t="str">
        <f t="shared" si="5"/>
        <v>2</v>
      </c>
      <c r="AK281" s="6" t="str">
        <f t="shared" si="6"/>
        <v>0.02867613531</v>
      </c>
      <c r="AL281" t="str">
        <f t="shared" si="7"/>
        <v>-0.02480532121</v>
      </c>
      <c r="AM281" t="str">
        <f t="shared" si="8"/>
        <v>1.02739726</v>
      </c>
      <c r="AN281" t="str">
        <f t="shared" si="9"/>
        <v>0.9768385879</v>
      </c>
      <c r="AO281" s="6" t="str">
        <f>vlookup(Q281,RPI!$C$6:$T$4758,15,FALSE)</f>
        <v>0.6916666667</v>
      </c>
      <c r="AP281" s="8" t="str">
        <f>vlookup(Q281,RPI!$C$6:$T$4758,13,FALSE)</f>
        <v>  0.5837 </v>
      </c>
      <c r="AQ281" s="8" t="str">
        <f>vlookup(Q281,RPI!$C$6:$T$4758,14,FALSE)</f>
        <v>  0.5430 </v>
      </c>
      <c r="AR281" s="6" t="str">
        <f>vlookup(R281,RPI!$C$6:$T$4758,15,FALSE)</f>
        <v>0.6890756303</v>
      </c>
      <c r="AS281" s="8" t="str">
        <f>vlookup(R281,RPI!$C$6:$T$4758,13,FALSE)</f>
        <v>  0.6084 </v>
      </c>
      <c r="AT281" s="8" t="str">
        <f>vlookup(R281,RPI!$C$6:$T$4758,14,FALSE)</f>
        <v>  0.5531 </v>
      </c>
    </row>
    <row r="282" ht="12.75" customHeight="1">
      <c r="A282" s="4">
        <v>2004.0</v>
      </c>
      <c r="B282" s="4">
        <v>4961.0</v>
      </c>
      <c r="C282" s="5">
        <v>38067.0</v>
      </c>
      <c r="D282" s="4">
        <v>320.0</v>
      </c>
      <c r="E282" s="4" t="s">
        <v>222</v>
      </c>
      <c r="F282" s="4">
        <v>55.0</v>
      </c>
      <c r="G282" s="4" t="s">
        <v>47</v>
      </c>
      <c r="H282" s="4">
        <v>210.0</v>
      </c>
      <c r="I282" s="4" t="s">
        <v>209</v>
      </c>
      <c r="J282" s="4">
        <v>59.0</v>
      </c>
      <c r="K282" s="4" t="s">
        <v>108</v>
      </c>
      <c r="L282" s="4" t="s">
        <v>457</v>
      </c>
      <c r="M282" s="4">
        <v>1.0</v>
      </c>
      <c r="N282" s="4">
        <v>1.0</v>
      </c>
      <c r="O282" s="4">
        <v>0.0</v>
      </c>
      <c r="P282" s="4">
        <v>0.0</v>
      </c>
      <c r="Q282" t="str">
        <f t="shared" si="1"/>
        <v>Wisconsin2004</v>
      </c>
      <c r="R282" t="s">
        <v>458</v>
      </c>
      <c r="S282" t="str">
        <f>vlookup(Q282,RPI!$C$6:$T$4758,16,FALSE)</f>
        <v>0.6372538754</v>
      </c>
      <c r="T282" s="6" t="str">
        <f>VLOOKUP(Q282,RPI!$C$6:$T$4758, 17, FALSE)</f>
        <v>0.6253894687</v>
      </c>
      <c r="U282" s="6" t="str">
        <f>VLOOKUP(Q282,RPI!$C$6:$T$4758, 18, FALSE)</f>
        <v>0.6372538754</v>
      </c>
      <c r="V282">
        <v>0.5243478020032246</v>
      </c>
      <c r="W282">
        <v>0.5279285311698914</v>
      </c>
      <c r="X282">
        <v>0.5295561353365581</v>
      </c>
      <c r="Y282">
        <v>0.5310879980816561</v>
      </c>
      <c r="Z282" s="6" t="str">
        <f>vlookup(R282,RPI!$C$6:$T$4758,16,FALSE)</f>
        <v>0.6325780171</v>
      </c>
      <c r="AA282">
        <v>0.5198329190413158</v>
      </c>
      <c r="AB282">
        <v>0.5225503103456635</v>
      </c>
      <c r="AC282">
        <v>0.5251520679774859</v>
      </c>
      <c r="AD282">
        <v>0.5276454190413157</v>
      </c>
      <c r="AE282">
        <v>0.5300370006739688</v>
      </c>
      <c r="AF282">
        <v>0.5323329190413157</v>
      </c>
      <c r="AG282" t="str">
        <f t="shared" si="2"/>
        <v>0</v>
      </c>
      <c r="AH282" s="3" t="str">
        <f t="shared" si="3"/>
        <v>0</v>
      </c>
      <c r="AI282" t="str">
        <f t="shared" si="4"/>
        <v>0.004675858369</v>
      </c>
      <c r="AJ282" t="str">
        <f t="shared" si="5"/>
        <v>-4</v>
      </c>
      <c r="AK282" s="6" t="str">
        <f t="shared" si="6"/>
        <v>-0.05735227062</v>
      </c>
      <c r="AL282" t="str">
        <f t="shared" si="7"/>
        <v>0.00814608154</v>
      </c>
      <c r="AM282" t="str">
        <f t="shared" si="8"/>
        <v>0.9322033898</v>
      </c>
      <c r="AN282" t="str">
        <f t="shared" si="9"/>
        <v>1.00739175</v>
      </c>
      <c r="AO282" s="6" t="str">
        <f>vlookup(Q282,RPI!$C$6:$T$4758,15,FALSE)</f>
        <v>0.8474576271</v>
      </c>
      <c r="AP282" s="8" t="str">
        <f>vlookup(Q282,RPI!$C$6:$T$4758,13,FALSE)</f>
        <v>  0.5839 </v>
      </c>
      <c r="AQ282" s="8" t="str">
        <f>vlookup(Q282,RPI!$C$6:$T$4758,14,FALSE)</f>
        <v>  0.5338 </v>
      </c>
      <c r="AR282" s="6" t="str">
        <f>vlookup(R282,RPI!$C$6:$T$4758,15,FALSE)</f>
        <v>0.8676470588</v>
      </c>
      <c r="AS282" s="8" t="str">
        <f>vlookup(R282,RPI!$C$6:$T$4758,13,FALSE)</f>
        <v>  0.5610 </v>
      </c>
      <c r="AT282" s="8" t="str">
        <f>vlookup(R282,RPI!$C$6:$T$4758,14,FALSE)</f>
        <v>  0.5406 </v>
      </c>
    </row>
    <row r="283" ht="12.75" customHeight="1">
      <c r="A283" s="4">
        <v>2004.0</v>
      </c>
      <c r="B283" s="4">
        <v>4962.0</v>
      </c>
      <c r="C283" s="5">
        <v>38067.0</v>
      </c>
      <c r="D283" s="4">
        <v>324.0</v>
      </c>
      <c r="E283" s="4" t="s">
        <v>363</v>
      </c>
      <c r="F283" s="4">
        <v>89.0</v>
      </c>
      <c r="G283" s="4" t="s">
        <v>47</v>
      </c>
      <c r="H283" s="4">
        <v>163.0</v>
      </c>
      <c r="I283" s="4" t="s">
        <v>199</v>
      </c>
      <c r="J283" s="4">
        <v>74.0</v>
      </c>
      <c r="K283" s="4" t="s">
        <v>108</v>
      </c>
      <c r="L283" s="4" t="s">
        <v>465</v>
      </c>
      <c r="M283" s="4">
        <v>1.0</v>
      </c>
      <c r="N283" s="4">
        <v>1.0</v>
      </c>
      <c r="O283" s="4">
        <v>0.0</v>
      </c>
      <c r="P283" s="4">
        <v>0.0</v>
      </c>
      <c r="Q283" t="str">
        <f t="shared" si="1"/>
        <v>Xavier2004</v>
      </c>
      <c r="R283" t="s">
        <v>469</v>
      </c>
      <c r="S283" t="str">
        <f>vlookup(Q283,RPI!$C$6:$T$4758,16,FALSE)</f>
        <v>0.5930879008</v>
      </c>
      <c r="T283" s="6" t="str">
        <f>VLOOKUP(Q283,RPI!$C$6:$T$4758, 17, FALSE)</f>
        <v>0.592160257</v>
      </c>
      <c r="U283" s="6" t="str">
        <f>VLOOKUP(Q283,RPI!$C$6:$T$4758, 18, FALSE)</f>
        <v>0.5930879008</v>
      </c>
      <c r="V283">
        <v>0.504874354471331</v>
      </c>
      <c r="W283">
        <v>0.5072938866951011</v>
      </c>
      <c r="X283">
        <v>0.5084493941939947</v>
      </c>
      <c r="Y283">
        <v>0.5095708605554412</v>
      </c>
      <c r="Z283" s="6" t="str">
        <f>vlookup(R283,RPI!$C$6:$T$4758,16,FALSE)</f>
        <v>0.6354344421</v>
      </c>
      <c r="AA283">
        <v>0.5320569168437611</v>
      </c>
      <c r="AB283">
        <v>0.5324716480979084</v>
      </c>
      <c r="AC283">
        <v>0.532889417676262</v>
      </c>
      <c r="AD283">
        <v>0.5333102590897504</v>
      </c>
      <c r="AE283">
        <v>0.5337342063439288</v>
      </c>
      <c r="AF283">
        <v>0.5341612939481382</v>
      </c>
      <c r="AG283" t="str">
        <f t="shared" si="2"/>
        <v>0</v>
      </c>
      <c r="AH283" s="3" t="str">
        <f t="shared" si="3"/>
        <v>0</v>
      </c>
      <c r="AI283" t="str">
        <f t="shared" si="4"/>
        <v>-0.04234654134</v>
      </c>
      <c r="AJ283" t="str">
        <f t="shared" si="5"/>
        <v>15</v>
      </c>
      <c r="AK283" s="6" t="str">
        <f t="shared" si="6"/>
        <v>0.2150710148</v>
      </c>
      <c r="AL283" t="str">
        <f t="shared" si="7"/>
        <v>-0.0737743429</v>
      </c>
      <c r="AM283" t="str">
        <f t="shared" si="8"/>
        <v>1.202702703</v>
      </c>
      <c r="AN283" t="str">
        <f t="shared" si="9"/>
        <v>0.9333581271</v>
      </c>
      <c r="AO283" s="6" t="str">
        <f>vlookup(Q283,RPI!$C$6:$T$4758,15,FALSE)</f>
        <v>0.7006802721</v>
      </c>
      <c r="AP283" s="8" t="str">
        <f>vlookup(Q283,RPI!$C$6:$T$4758,13,FALSE)</f>
        <v>  0.5690 </v>
      </c>
      <c r="AQ283" s="8" t="str">
        <f>vlookup(Q283,RPI!$C$6:$T$4758,14,FALSE)</f>
        <v>  0.5336 </v>
      </c>
      <c r="AR283" s="6" t="str">
        <f>vlookup(R283,RPI!$C$6:$T$4758,15,FALSE)</f>
        <v>0.8680555556</v>
      </c>
      <c r="AS283" s="8" t="str">
        <f>vlookup(R283,RPI!$C$6:$T$4758,13,FALSE)</f>
        <v>  0.5624 </v>
      </c>
      <c r="AT283" s="8" t="str">
        <f>vlookup(R283,RPI!$C$6:$T$4758,14,FALSE)</f>
        <v>  0.5489 </v>
      </c>
    </row>
    <row r="284" ht="12.75" customHeight="1">
      <c r="A284" s="4">
        <v>2004.0</v>
      </c>
      <c r="B284" s="4">
        <v>4963.0</v>
      </c>
      <c r="C284" s="5">
        <v>38068.0</v>
      </c>
      <c r="D284" s="4">
        <v>106.0</v>
      </c>
      <c r="E284" s="4" t="s">
        <v>226</v>
      </c>
      <c r="F284" s="4">
        <v>84.0</v>
      </c>
      <c r="G284" s="4" t="s">
        <v>47</v>
      </c>
      <c r="H284" s="4">
        <v>180.0</v>
      </c>
      <c r="I284" s="4" t="s">
        <v>393</v>
      </c>
      <c r="J284" s="4">
        <v>83.0</v>
      </c>
      <c r="K284" s="4" t="s">
        <v>49</v>
      </c>
      <c r="L284" s="4" t="s">
        <v>50</v>
      </c>
      <c r="M284" s="4">
        <v>1.0</v>
      </c>
      <c r="N284" s="4">
        <v>0.0</v>
      </c>
      <c r="O284" s="4">
        <v>0.0</v>
      </c>
      <c r="P284" s="4">
        <v>0.0</v>
      </c>
      <c r="Q284" t="str">
        <f t="shared" si="1"/>
        <v>Hawaii2004</v>
      </c>
      <c r="R284" t="s">
        <v>394</v>
      </c>
      <c r="S284" t="str">
        <f>vlookup(Q284,RPI!$C$6:$T$4758,16,FALSE)</f>
        <v>0.5475746958</v>
      </c>
      <c r="T284" s="6" t="str">
        <f>VLOOKUP(Q284,RPI!$C$6:$T$4758, 17, FALSE)</f>
        <v>0.5539867791</v>
      </c>
      <c r="U284" s="6" t="str">
        <f>VLOOKUP(Q284,RPI!$C$6:$T$4758, 18, FALSE)</f>
        <v>0.5475746958</v>
      </c>
      <c r="V284">
        <v>0.46769191628816176</v>
      </c>
      <c r="W284">
        <v>0.473230707680205</v>
      </c>
      <c r="X284">
        <v>0.4758105629863848</v>
      </c>
      <c r="Y284">
        <v>0.4782753318105045</v>
      </c>
      <c r="Z284" s="6" t="str">
        <f>vlookup(R284,RPI!$C$6:$T$4758,16,FALSE)</f>
        <v>0.5262429546</v>
      </c>
      <c r="AA284">
        <v>0.44793092371315085</v>
      </c>
      <c r="AB284">
        <v>0.45225876915998975</v>
      </c>
      <c r="AC284">
        <v>0.4562917313499298</v>
      </c>
      <c r="AD284">
        <v>0.46005895572115285</v>
      </c>
      <c r="AE284">
        <v>0.46358586934449303</v>
      </c>
      <c r="AF284">
        <v>0.46689475558020854</v>
      </c>
      <c r="AG284" t="str">
        <f t="shared" si="2"/>
        <v>1</v>
      </c>
      <c r="AH284" s="3" t="str">
        <f t="shared" si="3"/>
        <v>1</v>
      </c>
      <c r="AI284" t="str">
        <f t="shared" si="4"/>
        <v>0.0213317413</v>
      </c>
      <c r="AJ284" t="str">
        <f t="shared" si="5"/>
        <v>1</v>
      </c>
      <c r="AK284" s="6" t="str">
        <f t="shared" si="6"/>
        <v>0.01433806765</v>
      </c>
      <c r="AL284" t="str">
        <f t="shared" si="7"/>
        <v>0.03716325223</v>
      </c>
      <c r="AM284" t="str">
        <f t="shared" si="8"/>
        <v>1.012048193</v>
      </c>
      <c r="AN284" t="str">
        <f t="shared" si="9"/>
        <v>1.040535918</v>
      </c>
      <c r="AO284" s="6" t="str">
        <f>vlookup(Q284,RPI!$C$6:$T$4758,15,FALSE)</f>
        <v>0.5950413223</v>
      </c>
      <c r="AP284" s="8" t="str">
        <f>vlookup(Q284,RPI!$C$6:$T$4758,13,FALSE)</f>
        <v>  0.5466 </v>
      </c>
      <c r="AQ284" s="8" t="str">
        <f>vlookup(Q284,RPI!$C$6:$T$4758,14,FALSE)</f>
        <v>  0.5020 </v>
      </c>
      <c r="AR284" s="6" t="str">
        <f>vlookup(R284,RPI!$C$6:$T$4758,15,FALSE)</f>
        <v>0.5283018868</v>
      </c>
      <c r="AS284" s="8" t="str">
        <f>vlookup(R284,RPI!$C$6:$T$4758,13,FALSE)</f>
        <v>  0.5280 </v>
      </c>
      <c r="AT284" s="8" t="str">
        <f>vlookup(R284,RPI!$C$6:$T$4758,14,FALSE)</f>
        <v>  0.5207 </v>
      </c>
    </row>
    <row r="285" ht="12.75" customHeight="1">
      <c r="A285" s="4">
        <v>2004.0</v>
      </c>
      <c r="B285" s="4">
        <v>4964.0</v>
      </c>
      <c r="C285" s="5">
        <v>38068.0</v>
      </c>
      <c r="D285" s="4">
        <v>159.0</v>
      </c>
      <c r="E285" s="4" t="s">
        <v>398</v>
      </c>
      <c r="F285" s="4">
        <v>63.0</v>
      </c>
      <c r="G285" s="4" t="s">
        <v>47</v>
      </c>
      <c r="H285" s="4">
        <v>200.0</v>
      </c>
      <c r="I285" s="4" t="s">
        <v>206</v>
      </c>
      <c r="J285" s="4">
        <v>52.0</v>
      </c>
      <c r="K285" s="4" t="s">
        <v>49</v>
      </c>
      <c r="L285" s="4" t="s">
        <v>50</v>
      </c>
      <c r="M285" s="4">
        <v>1.0</v>
      </c>
      <c r="N285" s="4">
        <v>0.0</v>
      </c>
      <c r="O285" s="4">
        <v>0.0</v>
      </c>
      <c r="P285" s="4">
        <v>0.0</v>
      </c>
      <c r="Q285" t="str">
        <f t="shared" si="1"/>
        <v>Michigan2004</v>
      </c>
      <c r="R285" t="s">
        <v>484</v>
      </c>
      <c r="S285" t="str">
        <f>vlookup(Q285,RPI!$C$6:$T$4758,16,FALSE)</f>
        <v>0.5584867686</v>
      </c>
      <c r="T285" s="6" t="str">
        <f>VLOOKUP(Q285,RPI!$C$6:$T$4758, 17, FALSE)</f>
        <v>0.5640865328</v>
      </c>
      <c r="U285" s="6" t="str">
        <f>VLOOKUP(Q285,RPI!$C$6:$T$4758, 18, FALSE)</f>
        <v>0.5584867686</v>
      </c>
      <c r="V285">
        <v>0.47662245233853656</v>
      </c>
      <c r="W285">
        <v>0.4827330166429985</v>
      </c>
      <c r="X285">
        <v>0.4855424714956247</v>
      </c>
      <c r="Y285">
        <v>0.4882051637813226</v>
      </c>
      <c r="Z285" s="6" t="str">
        <f>vlookup(R285,RPI!$C$6:$T$4758,16,FALSE)</f>
        <v>0.5681718533</v>
      </c>
      <c r="AA285">
        <v>0.48429303859409534</v>
      </c>
      <c r="AB285">
        <v>0.4874530903628615</v>
      </c>
      <c r="AC285">
        <v>0.490449147429057</v>
      </c>
      <c r="AD285">
        <v>0.49329365297050326</v>
      </c>
      <c r="AE285">
        <v>0.4959978223751799</v>
      </c>
      <c r="AF285">
        <v>0.4985717910307425</v>
      </c>
      <c r="AG285" t="str">
        <f t="shared" si="2"/>
        <v>0</v>
      </c>
      <c r="AH285" s="3" t="str">
        <f t="shared" si="3"/>
        <v>0</v>
      </c>
      <c r="AI285" t="str">
        <f t="shared" si="4"/>
        <v>-0.0096850847</v>
      </c>
      <c r="AJ285" t="str">
        <f t="shared" si="5"/>
        <v>11</v>
      </c>
      <c r="AK285" s="6" t="str">
        <f t="shared" si="6"/>
        <v>0.1577187442</v>
      </c>
      <c r="AL285" t="str">
        <f t="shared" si="7"/>
        <v>-0.01687294256</v>
      </c>
      <c r="AM285" t="str">
        <f t="shared" si="8"/>
        <v>1.211538462</v>
      </c>
      <c r="AN285" t="str">
        <f t="shared" si="9"/>
        <v>0.982953952</v>
      </c>
      <c r="AO285" s="6" t="str">
        <f>vlookup(Q285,RPI!$C$6:$T$4758,15,FALSE)</f>
        <v>0.5982905983</v>
      </c>
      <c r="AP285" s="8" t="str">
        <f>vlookup(Q285,RPI!$C$6:$T$4758,13,FALSE)</f>
        <v>  0.5590 </v>
      </c>
      <c r="AQ285" s="8" t="str">
        <f>vlookup(Q285,RPI!$C$6:$T$4758,14,FALSE)</f>
        <v>  0.5176 </v>
      </c>
      <c r="AR285" s="6" t="str">
        <f>vlookup(R285,RPI!$C$6:$T$4758,15,FALSE)</f>
        <v>0.6302521008</v>
      </c>
      <c r="AS285" s="8" t="str">
        <f>vlookup(R285,RPI!$C$6:$T$4758,13,FALSE)</f>
        <v>  0.5580 </v>
      </c>
      <c r="AT285" s="8" t="str">
        <f>vlookup(R285,RPI!$C$6:$T$4758,14,FALSE)</f>
        <v>  0.5265 </v>
      </c>
    </row>
    <row r="286" ht="12.75" customHeight="1">
      <c r="A286" s="4">
        <v>2004.0</v>
      </c>
      <c r="B286" s="4">
        <v>4965.0</v>
      </c>
      <c r="C286" s="5">
        <v>38068.0</v>
      </c>
      <c r="D286" s="4">
        <v>196.0</v>
      </c>
      <c r="E286" s="4" t="s">
        <v>147</v>
      </c>
      <c r="F286" s="4">
        <v>77.0</v>
      </c>
      <c r="G286" s="4" t="s">
        <v>47</v>
      </c>
      <c r="H286" s="4">
        <v>254.0</v>
      </c>
      <c r="I286" s="4" t="s">
        <v>292</v>
      </c>
      <c r="J286" s="4">
        <v>66.0</v>
      </c>
      <c r="K286" s="4" t="s">
        <v>198</v>
      </c>
      <c r="L286" s="4" t="s">
        <v>485</v>
      </c>
      <c r="M286" s="4">
        <v>1.0</v>
      </c>
      <c r="N286" s="4">
        <v>1.0</v>
      </c>
      <c r="O286" s="4">
        <v>0.0</v>
      </c>
      <c r="P286" s="4">
        <v>0.0</v>
      </c>
      <c r="Q286" t="str">
        <f t="shared" si="1"/>
        <v>Notre Dame2004</v>
      </c>
      <c r="R286" t="s">
        <v>486</v>
      </c>
      <c r="S286" t="str">
        <f>vlookup(Q286,RPI!$C$6:$T$4758,16,FALSE)</f>
        <v>0.5676523964</v>
      </c>
      <c r="T286" s="6" t="str">
        <f>VLOOKUP(Q286,RPI!$C$6:$T$4758, 17, FALSE)</f>
        <v>0.5757149119</v>
      </c>
      <c r="U286" s="6" t="str">
        <f>VLOOKUP(Q286,RPI!$C$6:$T$4758, 18, FALSE)</f>
        <v>0.5676523964</v>
      </c>
      <c r="V286">
        <v>0.4979705271917746</v>
      </c>
      <c r="W286">
        <v>0.5008510280326144</v>
      </c>
      <c r="X286">
        <v>0.5022678808830274</v>
      </c>
      <c r="Y286">
        <v>0.5036694714047109</v>
      </c>
      <c r="Z286" s="6" t="str">
        <f>vlookup(R286,RPI!$C$6:$T$4758,16,FALSE)</f>
        <v>0.5573790818</v>
      </c>
      <c r="AA286">
        <v>0.4835549025523542</v>
      </c>
      <c r="AB286">
        <v>0.4859703614895523</v>
      </c>
      <c r="AC286">
        <v>0.4882830349400611</v>
      </c>
      <c r="AD286">
        <v>0.49049934699679865</v>
      </c>
      <c r="AE286">
        <v>0.4926251973369347</v>
      </c>
      <c r="AF286">
        <v>0.4946660136634653</v>
      </c>
      <c r="AG286" t="str">
        <f t="shared" si="2"/>
        <v>1</v>
      </c>
      <c r="AH286" s="3" t="str">
        <f t="shared" si="3"/>
        <v>1</v>
      </c>
      <c r="AI286" t="str">
        <f t="shared" si="4"/>
        <v>0.01027331453</v>
      </c>
      <c r="AJ286" t="str">
        <f t="shared" si="5"/>
        <v>11</v>
      </c>
      <c r="AK286" s="6" t="str">
        <f t="shared" si="6"/>
        <v>0.1577187442</v>
      </c>
      <c r="AL286" t="str">
        <f t="shared" si="7"/>
        <v>0.01789773155</v>
      </c>
      <c r="AM286" t="str">
        <f t="shared" si="8"/>
        <v>1.166666667</v>
      </c>
      <c r="AN286" t="str">
        <f t="shared" si="9"/>
        <v>1.018431468</v>
      </c>
      <c r="AO286" s="6" t="str">
        <f>vlookup(Q286,RPI!$C$6:$T$4758,15,FALSE)</f>
        <v>0.5539568345</v>
      </c>
      <c r="AP286" s="8" t="str">
        <f>vlookup(Q286,RPI!$C$6:$T$4758,13,FALSE)</f>
        <v>  0.5877 </v>
      </c>
      <c r="AQ286" s="8" t="str">
        <f>vlookup(Q286,RPI!$C$6:$T$4758,14,FALSE)</f>
        <v>  0.5413 </v>
      </c>
      <c r="AR286" s="6" t="str">
        <f>vlookup(R286,RPI!$C$6:$T$4758,15,FALSE)</f>
        <v>0.578125</v>
      </c>
      <c r="AS286" s="8" t="str">
        <f>vlookup(R286,RPI!$C$6:$T$4758,13,FALSE)</f>
        <v>  0.5605 </v>
      </c>
      <c r="AT286" s="8" t="str">
        <f>vlookup(R286,RPI!$C$6:$T$4758,14,FALSE)</f>
        <v>  0.5303 </v>
      </c>
    </row>
    <row r="287" ht="12.75" customHeight="1">
      <c r="A287" s="4">
        <v>2004.0</v>
      </c>
      <c r="B287" s="4">
        <v>4966.0</v>
      </c>
      <c r="C287" s="5">
        <v>38068.0</v>
      </c>
      <c r="D287" s="4">
        <v>224.0</v>
      </c>
      <c r="E287" s="4" t="s">
        <v>159</v>
      </c>
      <c r="F287" s="4">
        <v>67.0</v>
      </c>
      <c r="G287" s="4" t="s">
        <v>47</v>
      </c>
      <c r="H287" s="4">
        <v>314.0</v>
      </c>
      <c r="I287" s="4" t="s">
        <v>407</v>
      </c>
      <c r="J287" s="4">
        <v>64.0</v>
      </c>
      <c r="K287" s="4" t="s">
        <v>487</v>
      </c>
      <c r="L287" s="4" t="s">
        <v>50</v>
      </c>
      <c r="M287" s="4">
        <v>1.0</v>
      </c>
      <c r="N287" s="4">
        <v>0.0</v>
      </c>
      <c r="O287" s="4">
        <v>0.0</v>
      </c>
      <c r="P287" s="4">
        <v>0.0</v>
      </c>
      <c r="Q287" t="str">
        <f t="shared" si="1"/>
        <v>Rutgers2004</v>
      </c>
      <c r="R287" t="s">
        <v>408</v>
      </c>
      <c r="S287" t="str">
        <f>vlookup(Q287,RPI!$C$6:$T$4758,16,FALSE)</f>
        <v>0.5641879696</v>
      </c>
      <c r="T287" s="6" t="str">
        <f>VLOOKUP(Q287,RPI!$C$6:$T$4758, 17, FALSE)</f>
        <v>0.5669382446</v>
      </c>
      <c r="U287" s="6" t="str">
        <f>VLOOKUP(Q287,RPI!$C$6:$T$4758, 18, FALSE)</f>
        <v>0.5641879696</v>
      </c>
      <c r="V287">
        <v>0.48552062011313163</v>
      </c>
      <c r="W287">
        <v>0.4920152406067228</v>
      </c>
      <c r="X287">
        <v>0.49492178372885465</v>
      </c>
      <c r="Y287">
        <v>0.4976318607154945</v>
      </c>
      <c r="Z287" s="6" t="str">
        <f>vlookup(R287,RPI!$C$6:$T$4758,16,FALSE)</f>
        <v>0.5301519085</v>
      </c>
      <c r="AA287">
        <v>0.46556967689144996</v>
      </c>
      <c r="AB287">
        <v>0.46750924406172356</v>
      </c>
      <c r="AC287">
        <v>0.46937652922565154</v>
      </c>
      <c r="AD287">
        <v>0.4711754990787041</v>
      </c>
      <c r="AE287">
        <v>0.4729098352843416</v>
      </c>
      <c r="AF287">
        <v>0.4745829596238978</v>
      </c>
      <c r="AG287" t="str">
        <f t="shared" si="2"/>
        <v>1</v>
      </c>
      <c r="AH287" s="3" t="str">
        <f t="shared" si="3"/>
        <v>1</v>
      </c>
      <c r="AI287" t="str">
        <f t="shared" si="4"/>
        <v>0.03403606109</v>
      </c>
      <c r="AJ287" t="str">
        <f t="shared" si="5"/>
        <v>3</v>
      </c>
      <c r="AK287" s="6" t="str">
        <f t="shared" si="6"/>
        <v>0.04301420296</v>
      </c>
      <c r="AL287" t="str">
        <f t="shared" si="7"/>
        <v>0.05929617774</v>
      </c>
      <c r="AM287" t="str">
        <f t="shared" si="8"/>
        <v>1.046875</v>
      </c>
      <c r="AN287" t="str">
        <f t="shared" si="9"/>
        <v>1.064200582</v>
      </c>
      <c r="AO287" s="6" t="str">
        <f>vlookup(Q287,RPI!$C$6:$T$4758,15,FALSE)</f>
        <v>0.5445544554</v>
      </c>
      <c r="AP287" s="8" t="str">
        <f>vlookup(Q287,RPI!$C$6:$T$4758,13,FALSE)</f>
        <v>  0.5871 </v>
      </c>
      <c r="AQ287" s="8" t="str">
        <f>vlookup(Q287,RPI!$C$6:$T$4758,14,FALSE)</f>
        <v>  0.5381 </v>
      </c>
      <c r="AR287" s="6" t="str">
        <f>vlookup(R287,RPI!$C$6:$T$4758,15,FALSE)</f>
        <v>0.5163934426</v>
      </c>
      <c r="AS287" s="8" t="str">
        <f>vlookup(R287,RPI!$C$6:$T$4758,13,FALSE)</f>
        <v>  0.5292 </v>
      </c>
      <c r="AT287" s="8" t="str">
        <f>vlookup(R287,RPI!$C$6:$T$4758,14,FALSE)</f>
        <v>  0.5459 </v>
      </c>
    </row>
    <row r="288" ht="12.75" customHeight="1">
      <c r="A288" s="4">
        <v>2004.0</v>
      </c>
      <c r="B288" s="4">
        <v>4967.0</v>
      </c>
      <c r="C288" s="5">
        <v>38069.0</v>
      </c>
      <c r="D288" s="4">
        <v>89.0</v>
      </c>
      <c r="E288" s="4" t="s">
        <v>420</v>
      </c>
      <c r="F288" s="4">
        <v>59.0</v>
      </c>
      <c r="G288" s="4" t="s">
        <v>47</v>
      </c>
      <c r="H288" s="4">
        <v>121.0</v>
      </c>
      <c r="I288" s="4" t="s">
        <v>275</v>
      </c>
      <c r="J288" s="4">
        <v>62.0</v>
      </c>
      <c r="K288" s="4" t="s">
        <v>49</v>
      </c>
      <c r="L288" s="4" t="s">
        <v>50</v>
      </c>
      <c r="M288" s="4">
        <v>1.0</v>
      </c>
      <c r="N288" s="4">
        <v>0.0</v>
      </c>
      <c r="O288" s="4">
        <v>0.0</v>
      </c>
      <c r="P288" s="4">
        <v>0.0</v>
      </c>
      <c r="Q288" t="str">
        <f t="shared" si="1"/>
        <v>Florida St.2004</v>
      </c>
      <c r="R288" t="s">
        <v>488</v>
      </c>
      <c r="S288" t="str">
        <f>vlookup(Q288,RPI!$C$6:$T$4758,16,FALSE)</f>
        <v>0.5620282571</v>
      </c>
      <c r="T288" s="6" t="str">
        <f>VLOOKUP(Q288,RPI!$C$6:$T$4758, 17, FALSE)</f>
        <v>0.5650585602</v>
      </c>
      <c r="U288" s="6" t="str">
        <f>VLOOKUP(Q288,RPI!$C$6:$T$4758, 18, FALSE)</f>
        <v>0.5620282571</v>
      </c>
      <c r="V288">
        <v>0.4806835601727168</v>
      </c>
      <c r="W288">
        <v>0.487814970429127</v>
      </c>
      <c r="X288">
        <v>0.4909844860986427</v>
      </c>
      <c r="Y288">
        <v>0.49392760779176437</v>
      </c>
      <c r="Z288" s="6" t="str">
        <f>vlookup(R288,RPI!$C$6:$T$4758,16,FALSE)</f>
        <v>0.5586989522</v>
      </c>
      <c r="AA288">
        <v>0.47330651033756344</v>
      </c>
      <c r="AB288">
        <v>0.4778084654723649</v>
      </c>
      <c r="AC288">
        <v>0.4818925175988724</v>
      </c>
      <c r="AD288">
        <v>0.4856142747786737</v>
      </c>
      <c r="AE288">
        <v>0.4890198981439745</v>
      </c>
      <c r="AF288">
        <v>0.49214802627210263</v>
      </c>
      <c r="AG288" t="str">
        <f t="shared" si="2"/>
        <v>0</v>
      </c>
      <c r="AH288" s="3" t="str">
        <f t="shared" si="3"/>
        <v>0</v>
      </c>
      <c r="AI288" t="str">
        <f t="shared" si="4"/>
        <v>0.003329304944</v>
      </c>
      <c r="AJ288" t="str">
        <f t="shared" si="5"/>
        <v>-3</v>
      </c>
      <c r="AK288" s="6" t="str">
        <f t="shared" si="6"/>
        <v>-0.04301420296</v>
      </c>
      <c r="AL288" t="str">
        <f t="shared" si="7"/>
        <v>0.005800173446</v>
      </c>
      <c r="AM288" t="str">
        <f t="shared" si="8"/>
        <v>0.9516129032</v>
      </c>
      <c r="AN288" t="str">
        <f t="shared" si="9"/>
        <v>1.005959032</v>
      </c>
      <c r="AO288" s="6" t="str">
        <f>vlookup(Q288,RPI!$C$6:$T$4758,15,FALSE)</f>
        <v>0.5545454545</v>
      </c>
      <c r="AP288" s="8" t="str">
        <f>vlookup(Q288,RPI!$C$6:$T$4758,13,FALSE)</f>
        <v>  0.5761 </v>
      </c>
      <c r="AQ288" s="8" t="str">
        <f>vlookup(Q288,RPI!$C$6:$T$4758,14,FALSE)</f>
        <v>  0.5413 </v>
      </c>
      <c r="AR288" s="6" t="str">
        <f>vlookup(R288,RPI!$C$6:$T$4758,15,FALSE)</f>
        <v>0.5625</v>
      </c>
      <c r="AS288" s="8" t="str">
        <f>vlookup(R288,RPI!$C$6:$T$4758,13,FALSE)</f>
        <v>  0.5640 </v>
      </c>
      <c r="AT288" s="8" t="str">
        <f>vlookup(R288,RPI!$C$6:$T$4758,14,FALSE)</f>
        <v>  0.5442 </v>
      </c>
    </row>
    <row r="289" ht="12.75" customHeight="1">
      <c r="A289" s="4">
        <v>2004.0</v>
      </c>
      <c r="B289" s="4">
        <v>4968.0</v>
      </c>
      <c r="C289" s="5">
        <v>38069.0</v>
      </c>
      <c r="D289" s="4">
        <v>149.0</v>
      </c>
      <c r="E289" s="4" t="s">
        <v>138</v>
      </c>
      <c r="F289" s="4">
        <v>66.0</v>
      </c>
      <c r="G289" s="4" t="s">
        <v>47</v>
      </c>
      <c r="H289" s="4">
        <v>25.0</v>
      </c>
      <c r="I289" s="4" t="s">
        <v>403</v>
      </c>
      <c r="J289" s="4">
        <v>53.0</v>
      </c>
      <c r="K289" s="4" t="s">
        <v>49</v>
      </c>
      <c r="L289" s="4" t="s">
        <v>50</v>
      </c>
      <c r="M289" s="4">
        <v>1.0</v>
      </c>
      <c r="N289" s="4">
        <v>0.0</v>
      </c>
      <c r="O289" s="4">
        <v>0.0</v>
      </c>
      <c r="P289" s="4">
        <v>0.0</v>
      </c>
      <c r="Q289" t="str">
        <f t="shared" si="1"/>
        <v>Marquette2004</v>
      </c>
      <c r="R289" t="s">
        <v>489</v>
      </c>
      <c r="S289" t="str">
        <f>vlookup(Q289,RPI!$C$6:$T$4758,16,FALSE)</f>
        <v>0.5414465075</v>
      </c>
      <c r="T289" s="6" t="str">
        <f>VLOOKUP(Q289,RPI!$C$6:$T$4758, 17, FALSE)</f>
        <v>0.5480017353</v>
      </c>
      <c r="U289" s="6" t="str">
        <f>VLOOKUP(Q289,RPI!$C$6:$T$4758, 18, FALSE)</f>
        <v>0.5414465075</v>
      </c>
      <c r="V289">
        <v>0.4643697161828318</v>
      </c>
      <c r="W289">
        <v>0.4696687822224423</v>
      </c>
      <c r="X289">
        <v>0.47214274377707977</v>
      </c>
      <c r="Y289">
        <v>0.47450977575568176</v>
      </c>
      <c r="Z289" s="6" t="str">
        <f>vlookup(R289,RPI!$C$6:$T$4758,16,FALSE)</f>
        <v>0.557961652</v>
      </c>
      <c r="AA289">
        <v>0.4750248419271933</v>
      </c>
      <c r="AB289">
        <v>0.4747321304431461</v>
      </c>
      <c r="AC289">
        <v>0.4744383603280535</v>
      </c>
      <c r="AD289">
        <v>0.4741435258284859</v>
      </c>
      <c r="AE289">
        <v>0.47384762114924656</v>
      </c>
      <c r="AF289">
        <v>0.47355064045299183</v>
      </c>
      <c r="AG289" t="str">
        <f t="shared" si="2"/>
        <v>0</v>
      </c>
      <c r="AH289" s="3" t="str">
        <f t="shared" si="3"/>
        <v>0</v>
      </c>
      <c r="AI289" t="str">
        <f t="shared" si="4"/>
        <v>-0.01651514447</v>
      </c>
      <c r="AJ289" t="str">
        <f t="shared" si="5"/>
        <v>13</v>
      </c>
      <c r="AK289" s="6" t="str">
        <f t="shared" si="6"/>
        <v>0.1863948795</v>
      </c>
      <c r="AL289" t="str">
        <f t="shared" si="7"/>
        <v>-0.02877198215</v>
      </c>
      <c r="AM289" t="str">
        <f t="shared" si="8"/>
        <v>1.245283019</v>
      </c>
      <c r="AN289" t="str">
        <f t="shared" si="9"/>
        <v>0.9704009327</v>
      </c>
      <c r="AO289" s="6" t="str">
        <f>vlookup(Q289,RPI!$C$6:$T$4758,15,FALSE)</f>
        <v>0.5663716814</v>
      </c>
      <c r="AP289" s="8" t="str">
        <f>vlookup(Q289,RPI!$C$6:$T$4758,13,FALSE)</f>
        <v>  0.5338 </v>
      </c>
      <c r="AQ289" s="8" t="str">
        <f>vlookup(Q289,RPI!$C$6:$T$4758,14,FALSE)</f>
        <v>  0.5318 </v>
      </c>
      <c r="AR289" s="6" t="str">
        <f>vlookup(R289,RPI!$C$6:$T$4758,15,FALSE)</f>
        <v>0.6830985915</v>
      </c>
      <c r="AS289" s="8" t="str">
        <f>vlookup(R289,RPI!$C$6:$T$4758,13,FALSE)</f>
        <v>  0.5139 </v>
      </c>
      <c r="AT289" s="8" t="str">
        <f>vlookup(R289,RPI!$C$6:$T$4758,14,FALSE)</f>
        <v>  0.5209 </v>
      </c>
    </row>
    <row r="290" ht="12.75" customHeight="1">
      <c r="A290" s="4">
        <v>2004.0</v>
      </c>
      <c r="B290" s="4">
        <v>4969.0</v>
      </c>
      <c r="C290" s="5">
        <v>38069.0</v>
      </c>
      <c r="D290" s="4">
        <v>204.0</v>
      </c>
      <c r="E290" s="4" t="s">
        <v>156</v>
      </c>
      <c r="F290" s="4">
        <v>68.0</v>
      </c>
      <c r="G290" s="4" t="s">
        <v>47</v>
      </c>
      <c r="H290" s="4">
        <v>96.0</v>
      </c>
      <c r="I290" s="4" t="s">
        <v>56</v>
      </c>
      <c r="J290" s="4">
        <v>54.0</v>
      </c>
      <c r="K290" s="4" t="s">
        <v>49</v>
      </c>
      <c r="L290" s="4" t="s">
        <v>50</v>
      </c>
      <c r="M290" s="4">
        <v>1.0</v>
      </c>
      <c r="N290" s="4">
        <v>0.0</v>
      </c>
      <c r="O290" s="4">
        <v>0.0</v>
      </c>
      <c r="P290" s="4">
        <v>0.0</v>
      </c>
      <c r="Q290" t="str">
        <f t="shared" si="1"/>
        <v>Oregon2004</v>
      </c>
      <c r="R290" t="s">
        <v>490</v>
      </c>
      <c r="S290" t="str">
        <f>vlookup(Q290,RPI!$C$6:$T$4758,16,FALSE)</f>
        <v>0.5427907936</v>
      </c>
      <c r="T290" s="6" t="str">
        <f>VLOOKUP(Q290,RPI!$C$6:$T$4758, 17, FALSE)</f>
        <v>0.5451250606</v>
      </c>
      <c r="U290" s="6" t="str">
        <f>VLOOKUP(Q290,RPI!$C$6:$T$4758, 18, FALSE)</f>
        <v>0.5427907936</v>
      </c>
      <c r="V290">
        <v>0.47568061616685653</v>
      </c>
      <c r="W290">
        <v>0.47866106442627476</v>
      </c>
      <c r="X290">
        <v>0.4800758341696695</v>
      </c>
      <c r="Y290">
        <v>0.48144364060208017</v>
      </c>
      <c r="Z290" s="6" t="str">
        <f>vlookup(R290,RPI!$C$6:$T$4758,16,FALSE)</f>
        <v>0.5628811568</v>
      </c>
      <c r="AA290">
        <v>0.4671401070448959</v>
      </c>
      <c r="AB290">
        <v>0.46763846431168316</v>
      </c>
      <c r="AC290">
        <v>0.4681164047072054</v>
      </c>
      <c r="AD290">
        <v>0.4685751577145862</v>
      </c>
      <c r="AE290">
        <v>0.4690158560418912</v>
      </c>
      <c r="AF290">
        <v>0.4694395449600722</v>
      </c>
      <c r="AG290" t="str">
        <f t="shared" si="2"/>
        <v>0</v>
      </c>
      <c r="AH290" s="3" t="str">
        <f t="shared" si="3"/>
        <v>0</v>
      </c>
      <c r="AI290" t="str">
        <f t="shared" si="4"/>
        <v>-0.02009036323</v>
      </c>
      <c r="AJ290" t="str">
        <f t="shared" si="5"/>
        <v>14</v>
      </c>
      <c r="AK290" s="6" t="str">
        <f t="shared" si="6"/>
        <v>0.2007329472</v>
      </c>
      <c r="AL290" t="str">
        <f t="shared" si="7"/>
        <v>-0.03500057618</v>
      </c>
      <c r="AM290" t="str">
        <f t="shared" si="8"/>
        <v>1.259259259</v>
      </c>
      <c r="AN290" t="str">
        <f t="shared" si="9"/>
        <v>0.964307984</v>
      </c>
      <c r="AO290" s="6" t="str">
        <f>vlookup(Q290,RPI!$C$6:$T$4758,15,FALSE)</f>
        <v>0.5462184874</v>
      </c>
      <c r="AP290" s="8" t="str">
        <f>vlookup(Q290,RPI!$C$6:$T$4758,13,FALSE)</f>
        <v>  0.5418 </v>
      </c>
      <c r="AQ290" s="8" t="str">
        <f>vlookup(Q290,RPI!$C$6:$T$4758,14,FALSE)</f>
        <v>  0.5414 </v>
      </c>
      <c r="AR290" s="6" t="str">
        <f>vlookup(R290,RPI!$C$6:$T$4758,15,FALSE)</f>
        <v>0.7421875</v>
      </c>
      <c r="AS290" s="8" t="str">
        <f>vlookup(R290,RPI!$C$6:$T$4758,13,FALSE)</f>
        <v>  0.4978 </v>
      </c>
      <c r="AT290" s="8" t="str">
        <f>vlookup(R290,RPI!$C$6:$T$4758,14,FALSE)</f>
        <v>  0.5137 </v>
      </c>
    </row>
    <row r="291" ht="12.75" customHeight="1">
      <c r="A291" s="4">
        <v>2004.0</v>
      </c>
      <c r="B291" s="4">
        <v>4970.0</v>
      </c>
      <c r="C291" s="5">
        <v>38070.0</v>
      </c>
      <c r="D291" s="4">
        <v>159.0</v>
      </c>
      <c r="E291" s="4" t="s">
        <v>398</v>
      </c>
      <c r="F291" s="4">
        <v>88.0</v>
      </c>
      <c r="G291" s="4" t="s">
        <v>47</v>
      </c>
      <c r="H291" s="4">
        <v>106.0</v>
      </c>
      <c r="I291" s="4" t="s">
        <v>226</v>
      </c>
      <c r="J291" s="4">
        <v>73.0</v>
      </c>
      <c r="K291" s="4" t="s">
        <v>49</v>
      </c>
      <c r="L291" s="4" t="s">
        <v>50</v>
      </c>
      <c r="M291" s="4">
        <v>1.0</v>
      </c>
      <c r="N291" s="4">
        <v>0.0</v>
      </c>
      <c r="O291" s="4">
        <v>0.0</v>
      </c>
      <c r="P291" s="4">
        <v>0.0</v>
      </c>
      <c r="Q291" t="str">
        <f t="shared" si="1"/>
        <v>Michigan2004</v>
      </c>
      <c r="R291" t="s">
        <v>416</v>
      </c>
      <c r="S291" t="str">
        <f>vlookup(Q291,RPI!$C$6:$T$4758,16,FALSE)</f>
        <v>0.5584867686</v>
      </c>
      <c r="T291" s="6" t="str">
        <f>VLOOKUP(Q291,RPI!$C$6:$T$4758, 17, FALSE)</f>
        <v>0.5640865328</v>
      </c>
      <c r="U291" s="6" t="str">
        <f>VLOOKUP(Q291,RPI!$C$6:$T$4758, 18, FALSE)</f>
        <v>0.5584867686</v>
      </c>
      <c r="V291">
        <v>0.47662245233853656</v>
      </c>
      <c r="W291">
        <v>0.4827330166429985</v>
      </c>
      <c r="X291">
        <v>0.4855424714956247</v>
      </c>
      <c r="Y291">
        <v>0.4882051637813226</v>
      </c>
      <c r="Z291" s="6" t="str">
        <f>vlookup(R291,RPI!$C$6:$T$4758,16,FALSE)</f>
        <v>0.5475746958</v>
      </c>
      <c r="AA291">
        <v>0.46769191628816176</v>
      </c>
      <c r="AB291">
        <v>0.47052751267811216</v>
      </c>
      <c r="AC291">
        <v>0.473230707680205</v>
      </c>
      <c r="AD291">
        <v>0.4758105629863848</v>
      </c>
      <c r="AE291">
        <v>0.4782753318105045</v>
      </c>
      <c r="AF291">
        <v>0.4806325470859354</v>
      </c>
      <c r="AG291" t="str">
        <f t="shared" si="2"/>
        <v>1</v>
      </c>
      <c r="AH291" s="3" t="str">
        <f t="shared" si="3"/>
        <v>1</v>
      </c>
      <c r="AI291" t="str">
        <f t="shared" si="4"/>
        <v>0.01091207273</v>
      </c>
      <c r="AJ291" t="str">
        <f t="shared" si="5"/>
        <v>15</v>
      </c>
      <c r="AK291" s="6" t="str">
        <f t="shared" si="6"/>
        <v>0.2150710148</v>
      </c>
      <c r="AL291" t="str">
        <f t="shared" si="7"/>
        <v>0.01901054891</v>
      </c>
      <c r="AM291" t="str">
        <f t="shared" si="8"/>
        <v>1.205479452</v>
      </c>
      <c r="AN291" t="str">
        <f t="shared" si="9"/>
        <v>1.019928008</v>
      </c>
      <c r="AO291" s="6" t="str">
        <f>vlookup(Q291,RPI!$C$6:$T$4758,15,FALSE)</f>
        <v>0.5982905983</v>
      </c>
      <c r="AP291" s="8" t="str">
        <f>vlookup(Q291,RPI!$C$6:$T$4758,13,FALSE)</f>
        <v>  0.5590 </v>
      </c>
      <c r="AQ291" s="8" t="str">
        <f>vlookup(Q291,RPI!$C$6:$T$4758,14,FALSE)</f>
        <v>  0.5176 </v>
      </c>
      <c r="AR291" s="6" t="str">
        <f>vlookup(R291,RPI!$C$6:$T$4758,15,FALSE)</f>
        <v>0.5950413223</v>
      </c>
      <c r="AS291" s="8" t="str">
        <f>vlookup(R291,RPI!$C$6:$T$4758,13,FALSE)</f>
        <v>  0.5466 </v>
      </c>
      <c r="AT291" s="8" t="str">
        <f>vlookup(R291,RPI!$C$6:$T$4758,14,FALSE)</f>
        <v>  0.5020 </v>
      </c>
    </row>
    <row r="292" ht="12.75" customHeight="1">
      <c r="A292" s="4">
        <v>2004.0</v>
      </c>
      <c r="B292" s="4">
        <v>4971.0</v>
      </c>
      <c r="C292" s="5">
        <v>38070.0</v>
      </c>
      <c r="D292" s="4">
        <v>224.0</v>
      </c>
      <c r="E292" s="4" t="s">
        <v>159</v>
      </c>
      <c r="F292" s="4">
        <v>72.0</v>
      </c>
      <c r="G292" s="4" t="s">
        <v>47</v>
      </c>
      <c r="H292" s="4">
        <v>301.0</v>
      </c>
      <c r="I292" s="4" t="s">
        <v>168</v>
      </c>
      <c r="J292" s="4">
        <v>60.0</v>
      </c>
      <c r="K292" s="4" t="s">
        <v>487</v>
      </c>
      <c r="L292" s="4" t="s">
        <v>50</v>
      </c>
      <c r="M292" s="4">
        <v>1.0</v>
      </c>
      <c r="N292" s="4">
        <v>0.0</v>
      </c>
      <c r="O292" s="4">
        <v>0.0</v>
      </c>
      <c r="P292" s="4">
        <v>0.0</v>
      </c>
      <c r="Q292" t="str">
        <f t="shared" si="1"/>
        <v>Rutgers2004</v>
      </c>
      <c r="R292" t="s">
        <v>491</v>
      </c>
      <c r="S292" t="str">
        <f>vlookup(Q292,RPI!$C$6:$T$4758,16,FALSE)</f>
        <v>0.5641879696</v>
      </c>
      <c r="T292" s="6" t="str">
        <f>VLOOKUP(Q292,RPI!$C$6:$T$4758, 17, FALSE)</f>
        <v>0.5669382446</v>
      </c>
      <c r="U292" s="6" t="str">
        <f>VLOOKUP(Q292,RPI!$C$6:$T$4758, 18, FALSE)</f>
        <v>0.5641879696</v>
      </c>
      <c r="V292">
        <v>0.48552062011313163</v>
      </c>
      <c r="W292">
        <v>0.4920152406067228</v>
      </c>
      <c r="X292">
        <v>0.49492178372885465</v>
      </c>
      <c r="Y292">
        <v>0.4976318607154945</v>
      </c>
      <c r="Z292" s="6" t="str">
        <f>vlookup(R292,RPI!$C$6:$T$4758,16,FALSE)</f>
        <v>0.558380541</v>
      </c>
      <c r="AA292">
        <v>0.503843503969687</v>
      </c>
      <c r="AB292">
        <v>0.50430646693265</v>
      </c>
      <c r="AC292">
        <v>0.5047694298956129</v>
      </c>
      <c r="AD292">
        <v>0.5052323928585759</v>
      </c>
      <c r="AE292">
        <v>0.5056953558215389</v>
      </c>
      <c r="AF292">
        <v>0.5061583187845018</v>
      </c>
      <c r="AG292" t="str">
        <f t="shared" si="2"/>
        <v>1</v>
      </c>
      <c r="AH292" s="3" t="str">
        <f t="shared" si="3"/>
        <v>1</v>
      </c>
      <c r="AI292" t="str">
        <f t="shared" si="4"/>
        <v>0.0058074286</v>
      </c>
      <c r="AJ292" t="str">
        <f t="shared" si="5"/>
        <v>12</v>
      </c>
      <c r="AK292" s="6" t="str">
        <f t="shared" si="6"/>
        <v>0.1720568118</v>
      </c>
      <c r="AL292" t="str">
        <f t="shared" si="7"/>
        <v>0.01011745506</v>
      </c>
      <c r="AM292" t="str">
        <f t="shared" si="8"/>
        <v>1.2</v>
      </c>
      <c r="AN292" t="str">
        <f t="shared" si="9"/>
        <v>1.010400485</v>
      </c>
      <c r="AO292" s="6" t="str">
        <f>vlookup(Q292,RPI!$C$6:$T$4758,15,FALSE)</f>
        <v>0.5445544554</v>
      </c>
      <c r="AP292" s="8" t="str">
        <f>vlookup(Q292,RPI!$C$6:$T$4758,13,FALSE)</f>
        <v>  0.5871 </v>
      </c>
      <c r="AQ292" s="8" t="str">
        <f>vlookup(Q292,RPI!$C$6:$T$4758,14,FALSE)</f>
        <v>  0.5381 </v>
      </c>
      <c r="AR292" s="6" t="str">
        <f>vlookup(R292,RPI!$C$6:$T$4758,15,FALSE)</f>
        <v>0.4866666667</v>
      </c>
      <c r="AS292" s="8" t="str">
        <f>vlookup(R292,RPI!$C$6:$T$4758,13,FALSE)</f>
        <v>  0.6040 </v>
      </c>
      <c r="AT292" s="8" t="str">
        <f>vlookup(R292,RPI!$C$6:$T$4758,14,FALSE)</f>
        <v>  0.5389 </v>
      </c>
    </row>
    <row r="293" ht="12.75" customHeight="1">
      <c r="A293" s="4">
        <v>2004.0</v>
      </c>
      <c r="B293" s="4">
        <v>4972.0</v>
      </c>
      <c r="C293" s="5">
        <v>38071.0</v>
      </c>
      <c r="D293" s="4">
        <v>121.0</v>
      </c>
      <c r="E293" s="4" t="s">
        <v>275</v>
      </c>
      <c r="F293" s="4">
        <v>77.0</v>
      </c>
      <c r="G293" s="4" t="s">
        <v>47</v>
      </c>
      <c r="H293" s="4">
        <v>149.0</v>
      </c>
      <c r="I293" s="4" t="s">
        <v>138</v>
      </c>
      <c r="J293" s="4">
        <v>69.0</v>
      </c>
      <c r="K293" s="4" t="s">
        <v>49</v>
      </c>
      <c r="L293" s="4" t="s">
        <v>50</v>
      </c>
      <c r="M293" s="4">
        <v>1.0</v>
      </c>
      <c r="N293" s="4">
        <v>0.0</v>
      </c>
      <c r="O293" s="4">
        <v>0.0</v>
      </c>
      <c r="P293" s="4">
        <v>0.0</v>
      </c>
      <c r="Q293" t="str">
        <f t="shared" si="1"/>
        <v>Iowa St.2004</v>
      </c>
      <c r="R293" t="s">
        <v>492</v>
      </c>
      <c r="S293" t="str">
        <f>vlookup(Q293,RPI!$C$6:$T$4758,16,FALSE)</f>
        <v>0.5586989522</v>
      </c>
      <c r="T293" s="6" t="str">
        <f>VLOOKUP(Q293,RPI!$C$6:$T$4758, 17, FALSE)</f>
        <v>0.5609310951</v>
      </c>
      <c r="U293" s="6" t="str">
        <f>VLOOKUP(Q293,RPI!$C$6:$T$4758, 18, FALSE)</f>
        <v>0.5586989522</v>
      </c>
      <c r="V293">
        <v>0.47330651033756344</v>
      </c>
      <c r="W293">
        <v>0.4818925175988724</v>
      </c>
      <c r="X293">
        <v>0.4856142747786737</v>
      </c>
      <c r="Y293">
        <v>0.4890198981439745</v>
      </c>
      <c r="Z293" s="6" t="str">
        <f>vlookup(R293,RPI!$C$6:$T$4758,16,FALSE)</f>
        <v>0.5414465075</v>
      </c>
      <c r="AA293">
        <v>0.4643697161828318</v>
      </c>
      <c r="AB293">
        <v>0.46708047790687623</v>
      </c>
      <c r="AC293">
        <v>0.4696687822224423</v>
      </c>
      <c r="AD293">
        <v>0.47214274377707977</v>
      </c>
      <c r="AE293">
        <v>0.47450977575568176</v>
      </c>
      <c r="AF293">
        <v>0.47677666407365066</v>
      </c>
      <c r="AG293" t="str">
        <f t="shared" si="2"/>
        <v>1</v>
      </c>
      <c r="AH293" s="3" t="str">
        <f t="shared" si="3"/>
        <v>1</v>
      </c>
      <c r="AI293" t="str">
        <f t="shared" si="4"/>
        <v>0.01725244469</v>
      </c>
      <c r="AJ293" t="str">
        <f t="shared" si="5"/>
        <v>8</v>
      </c>
      <c r="AK293" s="6" t="str">
        <f t="shared" si="6"/>
        <v>0.1147045412</v>
      </c>
      <c r="AL293" t="str">
        <f t="shared" si="7"/>
        <v>0.03005647523</v>
      </c>
      <c r="AM293" t="str">
        <f t="shared" si="8"/>
        <v>1.115942029</v>
      </c>
      <c r="AN293" t="str">
        <f t="shared" si="9"/>
        <v>1.031863618</v>
      </c>
      <c r="AO293" s="6" t="str">
        <f>vlookup(Q293,RPI!$C$6:$T$4758,15,FALSE)</f>
        <v>0.5625</v>
      </c>
      <c r="AP293" s="8" t="str">
        <f>vlookup(Q293,RPI!$C$6:$T$4758,13,FALSE)</f>
        <v>  0.5640 </v>
      </c>
      <c r="AQ293" s="8" t="str">
        <f>vlookup(Q293,RPI!$C$6:$T$4758,14,FALSE)</f>
        <v>  0.5442 </v>
      </c>
      <c r="AR293" s="6" t="str">
        <f>vlookup(R293,RPI!$C$6:$T$4758,15,FALSE)</f>
        <v>0.5663716814</v>
      </c>
      <c r="AS293" s="8" t="str">
        <f>vlookup(R293,RPI!$C$6:$T$4758,13,FALSE)</f>
        <v>  0.5338 </v>
      </c>
      <c r="AT293" s="8" t="str">
        <f>vlookup(R293,RPI!$C$6:$T$4758,14,FALSE)</f>
        <v>  0.5318 </v>
      </c>
    </row>
    <row r="294" ht="12.75" customHeight="1">
      <c r="A294" s="4">
        <v>2004.0</v>
      </c>
      <c r="B294" s="4">
        <v>4973.0</v>
      </c>
      <c r="C294" s="5">
        <v>38071.0</v>
      </c>
      <c r="D294" s="4">
        <v>196.0</v>
      </c>
      <c r="E294" s="4" t="s">
        <v>147</v>
      </c>
      <c r="F294" s="4">
        <v>61.0</v>
      </c>
      <c r="G294" s="4" t="s">
        <v>47</v>
      </c>
      <c r="H294" s="4">
        <v>204.0</v>
      </c>
      <c r="I294" s="4" t="s">
        <v>156</v>
      </c>
      <c r="J294" s="4">
        <v>65.0</v>
      </c>
      <c r="K294" s="4" t="s">
        <v>49</v>
      </c>
      <c r="L294" s="4" t="s">
        <v>50</v>
      </c>
      <c r="M294" s="4">
        <v>1.0</v>
      </c>
      <c r="N294" s="4">
        <v>0.0</v>
      </c>
      <c r="O294" s="4">
        <v>0.0</v>
      </c>
      <c r="P294" s="4">
        <v>0.0</v>
      </c>
      <c r="Q294" t="str">
        <f t="shared" si="1"/>
        <v>Notre Dame2004</v>
      </c>
      <c r="R294" t="s">
        <v>493</v>
      </c>
      <c r="S294" t="str">
        <f>vlookup(Q294,RPI!$C$6:$T$4758,16,FALSE)</f>
        <v>0.5676523964</v>
      </c>
      <c r="T294" s="6" t="str">
        <f>VLOOKUP(Q294,RPI!$C$6:$T$4758, 17, FALSE)</f>
        <v>0.5757149119</v>
      </c>
      <c r="U294" s="6" t="str">
        <f>VLOOKUP(Q294,RPI!$C$6:$T$4758, 18, FALSE)</f>
        <v>0.5676523964</v>
      </c>
      <c r="V294">
        <v>0.4979705271917746</v>
      </c>
      <c r="W294">
        <v>0.5008510280326144</v>
      </c>
      <c r="X294">
        <v>0.5022678808830274</v>
      </c>
      <c r="Y294">
        <v>0.5036694714047109</v>
      </c>
      <c r="Z294" s="6" t="str">
        <f>vlookup(R294,RPI!$C$6:$T$4758,16,FALSE)</f>
        <v>0.5427907936</v>
      </c>
      <c r="AA294">
        <v>0.47568061616685653</v>
      </c>
      <c r="AB294">
        <v>0.47719687041236847</v>
      </c>
      <c r="AC294">
        <v>0.47866106442627476</v>
      </c>
      <c r="AD294">
        <v>0.4800758341696695</v>
      </c>
      <c r="AE294">
        <v>0.48144364060208017</v>
      </c>
      <c r="AF294">
        <v>0.4827667839673101</v>
      </c>
      <c r="AG294" t="str">
        <f t="shared" si="2"/>
        <v>0</v>
      </c>
      <c r="AH294" s="3" t="str">
        <f t="shared" si="3"/>
        <v>0</v>
      </c>
      <c r="AI294" t="str">
        <f t="shared" si="4"/>
        <v>0.0248616028</v>
      </c>
      <c r="AJ294" t="str">
        <f t="shared" si="5"/>
        <v>-4</v>
      </c>
      <c r="AK294" s="6" t="str">
        <f t="shared" si="6"/>
        <v>-0.05735227062</v>
      </c>
      <c r="AL294" t="str">
        <f t="shared" si="7"/>
        <v>0.04331282679</v>
      </c>
      <c r="AM294" t="str">
        <f t="shared" si="8"/>
        <v>0.9384615385</v>
      </c>
      <c r="AN294" t="str">
        <f t="shared" si="9"/>
        <v>1.045803288</v>
      </c>
      <c r="AO294" s="6" t="str">
        <f>vlookup(Q294,RPI!$C$6:$T$4758,15,FALSE)</f>
        <v>0.5539568345</v>
      </c>
      <c r="AP294" s="8" t="str">
        <f>vlookup(Q294,RPI!$C$6:$T$4758,13,FALSE)</f>
        <v>  0.5877 </v>
      </c>
      <c r="AQ294" s="8" t="str">
        <f>vlookup(Q294,RPI!$C$6:$T$4758,14,FALSE)</f>
        <v>  0.5413 </v>
      </c>
      <c r="AR294" s="6" t="str">
        <f>vlookup(R294,RPI!$C$6:$T$4758,15,FALSE)</f>
        <v>0.5462184874</v>
      </c>
      <c r="AS294" s="8" t="str">
        <f>vlookup(R294,RPI!$C$6:$T$4758,13,FALSE)</f>
        <v>  0.5418 </v>
      </c>
      <c r="AT294" s="8" t="str">
        <f>vlookup(R294,RPI!$C$6:$T$4758,14,FALSE)</f>
        <v>  0.5414 </v>
      </c>
    </row>
    <row r="295" ht="12.75" customHeight="1">
      <c r="A295" s="4">
        <v>2004.0</v>
      </c>
      <c r="B295" s="4">
        <v>4974.0</v>
      </c>
      <c r="C295" s="5">
        <v>38071.0</v>
      </c>
      <c r="D295" s="4">
        <v>201.0</v>
      </c>
      <c r="E295" s="4" t="s">
        <v>153</v>
      </c>
      <c r="F295" s="4">
        <v>63.0</v>
      </c>
      <c r="G295" s="4" t="s">
        <v>47</v>
      </c>
      <c r="H295" s="4">
        <v>210.0</v>
      </c>
      <c r="I295" s="4" t="s">
        <v>209</v>
      </c>
      <c r="J295" s="4">
        <v>51.0</v>
      </c>
      <c r="K295" s="4" t="s">
        <v>108</v>
      </c>
      <c r="L295" s="4" t="s">
        <v>494</v>
      </c>
      <c r="M295" s="4">
        <v>1.0</v>
      </c>
      <c r="N295" s="4">
        <v>1.0</v>
      </c>
      <c r="O295" s="4">
        <v>0.0</v>
      </c>
      <c r="P295" s="4">
        <v>0.0</v>
      </c>
      <c r="Q295" t="str">
        <f t="shared" si="1"/>
        <v>Oklahoma St.2004</v>
      </c>
      <c r="R295" t="s">
        <v>458</v>
      </c>
      <c r="S295" t="str">
        <f>vlookup(Q295,RPI!$C$6:$T$4758,16,FALSE)</f>
        <v>0.6418322818</v>
      </c>
      <c r="T295" s="6" t="str">
        <f>VLOOKUP(Q295,RPI!$C$6:$T$4758, 17, FALSE)</f>
        <v>0.6376237561</v>
      </c>
      <c r="U295" s="6" t="str">
        <f>VLOOKUP(Q295,RPI!$C$6:$T$4758, 18, FALSE)</f>
        <v>0.6418322818</v>
      </c>
      <c r="V295">
        <v>0.5319068776933771</v>
      </c>
      <c r="W295">
        <v>0.5346825796256927</v>
      </c>
      <c r="X295">
        <v>0.5359957852211606</v>
      </c>
      <c r="Y295">
        <v>0.5372627330852815</v>
      </c>
      <c r="Z295" s="6" t="str">
        <f>vlookup(R295,RPI!$C$6:$T$4758,16,FALSE)</f>
        <v>0.6325780171</v>
      </c>
      <c r="AA295">
        <v>0.5198329190413158</v>
      </c>
      <c r="AB295">
        <v>0.5225503103456635</v>
      </c>
      <c r="AC295">
        <v>0.5251520679774859</v>
      </c>
      <c r="AD295">
        <v>0.5276454190413157</v>
      </c>
      <c r="AE295">
        <v>0.5300370006739688</v>
      </c>
      <c r="AF295">
        <v>0.5323329190413157</v>
      </c>
      <c r="AG295" t="str">
        <f t="shared" si="2"/>
        <v>1</v>
      </c>
      <c r="AH295" s="3" t="str">
        <f t="shared" si="3"/>
        <v>1</v>
      </c>
      <c r="AI295" t="str">
        <f t="shared" si="4"/>
        <v>0.009254264674</v>
      </c>
      <c r="AJ295" t="str">
        <f t="shared" si="5"/>
        <v>12</v>
      </c>
      <c r="AK295" s="6" t="str">
        <f t="shared" si="6"/>
        <v>0.1720568118</v>
      </c>
      <c r="AL295" t="str">
        <f t="shared" si="7"/>
        <v>0.01612238624</v>
      </c>
      <c r="AM295" t="str">
        <f t="shared" si="8"/>
        <v>1.235294118</v>
      </c>
      <c r="AN295" t="str">
        <f t="shared" si="9"/>
        <v>1.014629444</v>
      </c>
      <c r="AO295" s="6" t="str">
        <f>vlookup(Q295,RPI!$C$6:$T$4758,15,FALSE)</f>
        <v>0.9133858268</v>
      </c>
      <c r="AP295" s="8" t="str">
        <f>vlookup(Q295,RPI!$C$6:$T$4758,13,FALSE)</f>
        <v>  0.5598 </v>
      </c>
      <c r="AQ295" s="8" t="str">
        <f>vlookup(Q295,RPI!$C$6:$T$4758,14,FALSE)</f>
        <v>  0.5344 </v>
      </c>
      <c r="AR295" s="6" t="str">
        <f>vlookup(R295,RPI!$C$6:$T$4758,15,FALSE)</f>
        <v>0.8676470588</v>
      </c>
      <c r="AS295" s="8" t="str">
        <f>vlookup(R295,RPI!$C$6:$T$4758,13,FALSE)</f>
        <v>  0.5610 </v>
      </c>
      <c r="AT295" s="8" t="str">
        <f>vlookup(R295,RPI!$C$6:$T$4758,14,FALSE)</f>
        <v>  0.5406 </v>
      </c>
    </row>
    <row r="296" ht="12.75" customHeight="1">
      <c r="A296" s="4">
        <v>2004.0</v>
      </c>
      <c r="B296" s="4">
        <v>4975.0</v>
      </c>
      <c r="C296" s="5">
        <v>38071.0</v>
      </c>
      <c r="D296" s="4">
        <v>253.0</v>
      </c>
      <c r="E296" s="4" t="s">
        <v>437</v>
      </c>
      <c r="F296" s="4">
        <v>84.0</v>
      </c>
      <c r="G296" s="4" t="s">
        <v>47</v>
      </c>
      <c r="H296" s="4">
        <v>310.0</v>
      </c>
      <c r="I296" s="4" t="s">
        <v>171</v>
      </c>
      <c r="J296" s="4">
        <v>80.0</v>
      </c>
      <c r="K296" s="4" t="s">
        <v>108</v>
      </c>
      <c r="L296" s="4" t="s">
        <v>494</v>
      </c>
      <c r="M296" s="4">
        <v>1.0</v>
      </c>
      <c r="N296" s="4">
        <v>1.0</v>
      </c>
      <c r="O296" s="4">
        <v>0.0</v>
      </c>
      <c r="P296" s="4">
        <v>0.0</v>
      </c>
      <c r="Q296" t="str">
        <f t="shared" si="1"/>
        <v>St. Joseph's2004</v>
      </c>
      <c r="R296" t="s">
        <v>451</v>
      </c>
      <c r="S296" t="str">
        <f>vlookup(Q296,RPI!$C$6:$T$4758,16,FALSE)</f>
        <v>0.6582625234</v>
      </c>
      <c r="T296" s="6" t="str">
        <f>VLOOKUP(Q296,RPI!$C$6:$T$4758, 17, FALSE)</f>
        <v>0.657779898</v>
      </c>
      <c r="U296" s="6" t="str">
        <f>VLOOKUP(Q296,RPI!$C$6:$T$4758, 18, FALSE)</f>
        <v>0.6582625234</v>
      </c>
      <c r="V296">
        <v>0.556131546313946</v>
      </c>
      <c r="W296">
        <v>0.5544037818908691</v>
      </c>
      <c r="X296">
        <v>0.5535194930129164</v>
      </c>
      <c r="Y296">
        <v>0.5526211678035675</v>
      </c>
      <c r="Z296" s="6" t="str">
        <f>vlookup(R296,RPI!$C$6:$T$4758,16,FALSE)</f>
        <v>0.6055449885</v>
      </c>
      <c r="AA296">
        <v>0.5194582891525681</v>
      </c>
      <c r="AB296">
        <v>0.5215451876040895</v>
      </c>
      <c r="AC296">
        <v>0.5235574057929322</v>
      </c>
      <c r="AD296">
        <v>0.5254988819360733</v>
      </c>
      <c r="AE296">
        <v>0.5273732821280119</v>
      </c>
      <c r="AF296">
        <v>0.5291840234455072</v>
      </c>
      <c r="AG296" t="str">
        <f t="shared" si="2"/>
        <v>1</v>
      </c>
      <c r="AH296" s="3" t="str">
        <f t="shared" si="3"/>
        <v>1</v>
      </c>
      <c r="AI296" t="str">
        <f t="shared" si="4"/>
        <v>0.05271753495</v>
      </c>
      <c r="AJ296" t="str">
        <f t="shared" si="5"/>
        <v>4</v>
      </c>
      <c r="AK296" s="6" t="str">
        <f t="shared" si="6"/>
        <v>0.05735227062</v>
      </c>
      <c r="AL296" t="str">
        <f t="shared" si="7"/>
        <v>0.09184224679</v>
      </c>
      <c r="AM296" t="str">
        <f t="shared" si="8"/>
        <v>1.05</v>
      </c>
      <c r="AN296" t="str">
        <f t="shared" si="9"/>
        <v>1.087057999</v>
      </c>
      <c r="AO296" s="6" t="str">
        <f>vlookup(Q296,RPI!$C$6:$T$4758,15,FALSE)</f>
        <v>0.9662162162</v>
      </c>
      <c r="AP296" s="8" t="str">
        <f>vlookup(Q296,RPI!$C$6:$T$4758,13,FALSE)</f>
        <v>  0.5672 </v>
      </c>
      <c r="AQ296" s="8" t="str">
        <f>vlookup(Q296,RPI!$C$6:$T$4758,14,FALSE)</f>
        <v>  0.5324 </v>
      </c>
      <c r="AR296" s="6" t="str">
        <f>vlookup(R296,RPI!$C$6:$T$4758,15,FALSE)</f>
        <v>0.6639344262</v>
      </c>
      <c r="AS296" s="8" t="str">
        <f>vlookup(R296,RPI!$C$6:$T$4758,13,FALSE)</f>
        <v>  0.5994 </v>
      </c>
      <c r="AT296" s="8" t="str">
        <f>vlookup(R296,RPI!$C$6:$T$4758,14,FALSE)</f>
        <v>  0.5595 </v>
      </c>
    </row>
    <row r="297" ht="12.75" customHeight="1">
      <c r="A297" s="4">
        <v>2004.0</v>
      </c>
      <c r="B297" s="4">
        <v>4976.0</v>
      </c>
      <c r="C297" s="5">
        <v>38071.0</v>
      </c>
      <c r="D297" s="4">
        <v>260.0</v>
      </c>
      <c r="E297" s="4" t="s">
        <v>94</v>
      </c>
      <c r="F297" s="4">
        <v>71.0</v>
      </c>
      <c r="G297" s="4" t="s">
        <v>47</v>
      </c>
      <c r="H297" s="4">
        <v>3.0</v>
      </c>
      <c r="I297" s="4" t="s">
        <v>106</v>
      </c>
      <c r="J297" s="4">
        <v>80.0</v>
      </c>
      <c r="K297" s="4" t="s">
        <v>108</v>
      </c>
      <c r="L297" s="4" t="s">
        <v>495</v>
      </c>
      <c r="M297" s="4">
        <v>1.0</v>
      </c>
      <c r="N297" s="4">
        <v>1.0</v>
      </c>
      <c r="O297" s="4">
        <v>0.0</v>
      </c>
      <c r="P297" s="4">
        <v>0.0</v>
      </c>
      <c r="Q297" t="str">
        <f t="shared" si="1"/>
        <v>Syracuse2004</v>
      </c>
      <c r="R297" t="s">
        <v>443</v>
      </c>
      <c r="S297" t="str">
        <f>vlookup(Q297,RPI!$C$6:$T$4758,16,FALSE)</f>
        <v>0.6126326842</v>
      </c>
      <c r="T297" s="6" t="str">
        <f>VLOOKUP(Q297,RPI!$C$6:$T$4758, 17, FALSE)</f>
        <v>0.6206972003</v>
      </c>
      <c r="U297" s="6" t="str">
        <f>VLOOKUP(Q297,RPI!$C$6:$T$4758, 18, FALSE)</f>
        <v>0.6126326842</v>
      </c>
      <c r="V297">
        <v>0.5181972002983093</v>
      </c>
      <c r="W297">
        <v>0.5233134793680767</v>
      </c>
      <c r="X297">
        <v>0.5257544522067062</v>
      </c>
      <c r="Y297">
        <v>0.5281220123283845</v>
      </c>
      <c r="Z297" s="6" t="str">
        <f>vlookup(R297,RPI!$C$6:$T$4758,16,FALSE)</f>
        <v>0.5977470945</v>
      </c>
      <c r="AA297">
        <v>0.5261651331728154</v>
      </c>
      <c r="AB297">
        <v>0.5284198229275052</v>
      </c>
      <c r="AC297">
        <v>0.5305954007609779</v>
      </c>
      <c r="AD297">
        <v>0.5326959586691582</v>
      </c>
      <c r="AE297">
        <v>0.5347253112245189</v>
      </c>
      <c r="AF297">
        <v>0.536687018694701</v>
      </c>
      <c r="AG297" t="str">
        <f t="shared" si="2"/>
        <v>0</v>
      </c>
      <c r="AH297" s="3" t="str">
        <f t="shared" si="3"/>
        <v>0</v>
      </c>
      <c r="AI297" t="str">
        <f t="shared" si="4"/>
        <v>0.01488558965</v>
      </c>
      <c r="AJ297" t="str">
        <f t="shared" si="5"/>
        <v>-9</v>
      </c>
      <c r="AK297" s="6" t="str">
        <f t="shared" si="6"/>
        <v>-0.1290426089</v>
      </c>
      <c r="AL297" t="str">
        <f t="shared" si="7"/>
        <v>0.02593304106</v>
      </c>
      <c r="AM297" t="str">
        <f t="shared" si="8"/>
        <v>0.8875</v>
      </c>
      <c r="AN297" t="str">
        <f t="shared" si="9"/>
        <v>1.024902822</v>
      </c>
      <c r="AO297" s="6" t="str">
        <f>vlookup(Q297,RPI!$C$6:$T$4758,15,FALSE)</f>
        <v>0.7177419355</v>
      </c>
      <c r="AP297" s="8" t="str">
        <f>vlookup(Q297,RPI!$C$6:$T$4758,13,FALSE)</f>
        <v>  0.5940 </v>
      </c>
      <c r="AQ297" s="8" t="str">
        <f>vlookup(Q297,RPI!$C$6:$T$4758,14,FALSE)</f>
        <v>  0.5448 </v>
      </c>
      <c r="AR297" s="6" t="str">
        <f>vlookup(R297,RPI!$C$6:$T$4758,15,FALSE)</f>
        <v>0.5590551181</v>
      </c>
      <c r="AS297" s="8" t="str">
        <f>vlookup(R297,RPI!$C$6:$T$4758,13,FALSE)</f>
        <v>  0.6389 </v>
      </c>
      <c r="AT297" s="8" t="str">
        <f>vlookup(R297,RPI!$C$6:$T$4758,14,FALSE)</f>
        <v>  0.5542 </v>
      </c>
    </row>
    <row r="298" ht="12.75" customHeight="1">
      <c r="A298" s="4">
        <v>2004.0</v>
      </c>
      <c r="B298" s="4">
        <v>4977.0</v>
      </c>
      <c r="C298" s="5">
        <v>38071.0</v>
      </c>
      <c r="D298" s="4">
        <v>299.0</v>
      </c>
      <c r="E298" s="4" t="s">
        <v>100</v>
      </c>
      <c r="F298" s="4">
        <v>53.0</v>
      </c>
      <c r="G298" s="4" t="s">
        <v>47</v>
      </c>
      <c r="H298" s="4">
        <v>56.0</v>
      </c>
      <c r="I298" s="4" t="s">
        <v>181</v>
      </c>
      <c r="J298" s="4">
        <v>73.0</v>
      </c>
      <c r="K298" s="4" t="s">
        <v>108</v>
      </c>
      <c r="L298" s="4" t="s">
        <v>495</v>
      </c>
      <c r="M298" s="4">
        <v>1.0</v>
      </c>
      <c r="N298" s="4">
        <v>1.0</v>
      </c>
      <c r="O298" s="4">
        <v>0.0</v>
      </c>
      <c r="P298" s="4">
        <v>0.0</v>
      </c>
      <c r="Q298" t="str">
        <f t="shared" si="1"/>
        <v>Vanderbilt2004</v>
      </c>
      <c r="R298" t="s">
        <v>449</v>
      </c>
      <c r="S298" t="str">
        <f>vlookup(Q298,RPI!$C$6:$T$4758,16,FALSE)</f>
        <v>0.6005030582</v>
      </c>
      <c r="T298" s="6" t="str">
        <f>VLOOKUP(Q298,RPI!$C$6:$T$4758, 17, FALSE)</f>
        <v>0.6025863916</v>
      </c>
      <c r="U298" s="6" t="str">
        <f>VLOOKUP(Q298,RPI!$C$6:$T$4758, 18, FALSE)</f>
        <v>0.6005030582</v>
      </c>
      <c r="V298">
        <v>0.5058692198510122</v>
      </c>
      <c r="W298">
        <v>0.5118721058538982</v>
      </c>
      <c r="X298">
        <v>0.5146234286052209</v>
      </c>
      <c r="Y298">
        <v>0.5172260312078235</v>
      </c>
      <c r="Z298" s="6" t="str">
        <f>vlookup(R298,RPI!$C$6:$T$4758,16,FALSE)</f>
        <v>0.6396705309</v>
      </c>
      <c r="AA298">
        <v>0.5330031883937341</v>
      </c>
      <c r="AB298">
        <v>0.5354517109234841</v>
      </c>
      <c r="AC298">
        <v>0.5377795316383872</v>
      </c>
      <c r="AD298">
        <v>0.5399953609786903</v>
      </c>
      <c r="AE298">
        <v>0.5421070909540124</v>
      </c>
      <c r="AF298">
        <v>0.5441218890616151</v>
      </c>
      <c r="AG298" t="str">
        <f t="shared" si="2"/>
        <v>1</v>
      </c>
      <c r="AH298" s="3" t="str">
        <f t="shared" si="3"/>
        <v>1</v>
      </c>
      <c r="AI298" t="str">
        <f t="shared" si="4"/>
        <v>-0.03916747268</v>
      </c>
      <c r="AJ298" t="str">
        <f t="shared" si="5"/>
        <v>-20</v>
      </c>
      <c r="AK298" s="6" t="str">
        <f t="shared" si="6"/>
        <v>-0.2867613531</v>
      </c>
      <c r="AL298" t="str">
        <f t="shared" si="7"/>
        <v>-0.06823590473</v>
      </c>
      <c r="AM298" t="str">
        <f t="shared" si="8"/>
        <v>0.7260273973</v>
      </c>
      <c r="AN298" t="str">
        <f t="shared" si="9"/>
        <v>0.9387693026</v>
      </c>
      <c r="AO298" s="6" t="str">
        <f>vlookup(Q298,RPI!$C$6:$T$4758,15,FALSE)</f>
        <v>0.6916666667</v>
      </c>
      <c r="AP298" s="8" t="str">
        <f>vlookup(Q298,RPI!$C$6:$T$4758,13,FALSE)</f>
        <v>  0.5837 </v>
      </c>
      <c r="AQ298" s="8" t="str">
        <f>vlookup(Q298,RPI!$C$6:$T$4758,14,FALSE)</f>
        <v>  0.5430 </v>
      </c>
      <c r="AR298" s="6" t="str">
        <f>vlookup(R298,RPI!$C$6:$T$4758,15,FALSE)</f>
        <v>0.8248175182</v>
      </c>
      <c r="AS298" s="8" t="str">
        <f>vlookup(R298,RPI!$C$6:$T$4758,13,FALSE)</f>
        <v>  0.5976 </v>
      </c>
      <c r="AT298" s="8" t="str">
        <f>vlookup(R298,RPI!$C$6:$T$4758,14,FALSE)</f>
        <v>  0.5386 </v>
      </c>
    </row>
    <row r="299" ht="12.75" customHeight="1">
      <c r="A299" s="4">
        <v>2004.0</v>
      </c>
      <c r="B299" s="4">
        <v>4978.0</v>
      </c>
      <c r="C299" s="5">
        <v>38072.0</v>
      </c>
      <c r="D299" s="4">
        <v>73.0</v>
      </c>
      <c r="E299" s="4" t="s">
        <v>121</v>
      </c>
      <c r="F299" s="4">
        <v>72.0</v>
      </c>
      <c r="G299" s="4" t="s">
        <v>47</v>
      </c>
      <c r="H299" s="4">
        <v>115.0</v>
      </c>
      <c r="I299" s="4" t="s">
        <v>193</v>
      </c>
      <c r="J299" s="4">
        <v>62.0</v>
      </c>
      <c r="K299" s="4" t="s">
        <v>108</v>
      </c>
      <c r="L299" s="4" t="s">
        <v>255</v>
      </c>
      <c r="M299" s="4">
        <v>1.0</v>
      </c>
      <c r="N299" s="4">
        <v>1.0</v>
      </c>
      <c r="O299" s="4">
        <v>0.0</v>
      </c>
      <c r="P299" s="4">
        <v>0.0</v>
      </c>
      <c r="Q299" t="str">
        <f t="shared" si="1"/>
        <v>Duke2004</v>
      </c>
      <c r="R299" t="s">
        <v>470</v>
      </c>
      <c r="S299" t="str">
        <f>vlookup(Q299,RPI!$C$6:$T$4758,16,FALSE)</f>
        <v>0.66104406</v>
      </c>
      <c r="T299" s="6" t="str">
        <f>VLOOKUP(Q299,RPI!$C$6:$T$4758, 17, FALSE)</f>
        <v>0.6613651216</v>
      </c>
      <c r="U299" s="6" t="str">
        <f>VLOOKUP(Q299,RPI!$C$6:$T$4758, 18, FALSE)</f>
        <v>0.66104406</v>
      </c>
      <c r="V299">
        <v>0.5625771543132925</v>
      </c>
      <c r="W299">
        <v>0.5651817199636678</v>
      </c>
      <c r="X299">
        <v>0.5664348158476165</v>
      </c>
      <c r="Y299">
        <v>0.5676567512655343</v>
      </c>
      <c r="Z299" s="6" t="str">
        <f>vlookup(R299,RPI!$C$6:$T$4758,16,FALSE)</f>
        <v>0.6087611048</v>
      </c>
      <c r="AA299">
        <v>0.5191796200007808</v>
      </c>
      <c r="AB299">
        <v>0.5203728392239539</v>
      </c>
      <c r="AC299">
        <v>0.5215375352784457</v>
      </c>
      <c r="AD299">
        <v>0.5226747188277132</v>
      </c>
      <c r="AE299">
        <v>0.5237853533447021</v>
      </c>
      <c r="AF299">
        <v>0.5248703578343759</v>
      </c>
      <c r="AG299" t="str">
        <f t="shared" si="2"/>
        <v>1</v>
      </c>
      <c r="AH299" s="3" t="str">
        <f t="shared" si="3"/>
        <v>1</v>
      </c>
      <c r="AI299" t="str">
        <f t="shared" si="4"/>
        <v>0.05228295519</v>
      </c>
      <c r="AJ299" t="str">
        <f t="shared" si="5"/>
        <v>10</v>
      </c>
      <c r="AK299" s="6" t="str">
        <f t="shared" si="6"/>
        <v>0.1433806765</v>
      </c>
      <c r="AL299" t="str">
        <f t="shared" si="7"/>
        <v>0.09108514042</v>
      </c>
      <c r="AM299" t="str">
        <f t="shared" si="8"/>
        <v>1.161290323</v>
      </c>
      <c r="AN299" t="str">
        <f t="shared" si="9"/>
        <v>1.085884191</v>
      </c>
      <c r="AO299" s="6" t="str">
        <f>vlookup(Q299,RPI!$C$6:$T$4758,15,FALSE)</f>
        <v>0.8424657534</v>
      </c>
      <c r="AP299" s="8" t="str">
        <f>vlookup(Q299,RPI!$C$6:$T$4758,13,FALSE)</f>
        <v>  0.6273 </v>
      </c>
      <c r="AQ299" s="8" t="str">
        <f>vlookup(Q299,RPI!$C$6:$T$4758,14,FALSE)</f>
        <v>  0.5470 </v>
      </c>
      <c r="AR299" s="6" t="str">
        <f>vlookup(R299,RPI!$C$6:$T$4758,15,FALSE)</f>
        <v>0.7971014493</v>
      </c>
      <c r="AS299" s="8" t="str">
        <f>vlookup(R299,RPI!$C$6:$T$4758,13,FALSE)</f>
        <v>  0.5503 </v>
      </c>
      <c r="AT299" s="8" t="str">
        <f>vlookup(R299,RPI!$C$6:$T$4758,14,FALSE)</f>
        <v>  0.5373 </v>
      </c>
    </row>
    <row r="300" ht="12.75" customHeight="1">
      <c r="A300" s="4">
        <v>2004.0</v>
      </c>
      <c r="B300" s="4">
        <v>4979.0</v>
      </c>
      <c r="C300" s="5">
        <v>38072.0</v>
      </c>
      <c r="D300" s="4">
        <v>100.0</v>
      </c>
      <c r="E300" s="4" t="s">
        <v>273</v>
      </c>
      <c r="F300" s="4">
        <v>72.0</v>
      </c>
      <c r="G300" s="4" t="s">
        <v>47</v>
      </c>
      <c r="H300" s="4">
        <v>181.0</v>
      </c>
      <c r="I300" s="4" t="s">
        <v>294</v>
      </c>
      <c r="J300" s="4">
        <v>67.0</v>
      </c>
      <c r="K300" s="4" t="s">
        <v>108</v>
      </c>
      <c r="L300" s="4" t="s">
        <v>133</v>
      </c>
      <c r="M300" s="4">
        <v>1.0</v>
      </c>
      <c r="N300" s="4">
        <v>1.0</v>
      </c>
      <c r="O300" s="4">
        <v>0.0</v>
      </c>
      <c r="P300" s="4">
        <v>0.0</v>
      </c>
      <c r="Q300" t="str">
        <f t="shared" si="1"/>
        <v>Georgia Tech2004</v>
      </c>
      <c r="R300" t="s">
        <v>496</v>
      </c>
      <c r="S300" t="str">
        <f>vlookup(Q300,RPI!$C$6:$T$4758,16,FALSE)</f>
        <v>0.6168686901</v>
      </c>
      <c r="T300" s="6" t="str">
        <f>VLOOKUP(Q300,RPI!$C$6:$T$4758, 17, FALSE)</f>
        <v>0.6167616695</v>
      </c>
      <c r="U300" s="6" t="str">
        <f>VLOOKUP(Q300,RPI!$C$6:$T$4758, 18, FALSE)</f>
        <v>0.6168686901</v>
      </c>
      <c r="V300">
        <v>0.5294165118589058</v>
      </c>
      <c r="W300">
        <v>0.5315381413970555</v>
      </c>
      <c r="X300">
        <v>0.5325602806276746</v>
      </c>
      <c r="Y300">
        <v>0.5335578744908345</v>
      </c>
      <c r="Z300" s="6" t="str">
        <f>vlookup(R300,RPI!$C$6:$T$4758,16,FALSE)</f>
        <v>0.6158638278</v>
      </c>
      <c r="AA300">
        <v>0.5077941512938627</v>
      </c>
      <c r="AB300">
        <v>0.5092214318623105</v>
      </c>
      <c r="AC300">
        <v>0.5105552104282012</v>
      </c>
      <c r="AD300">
        <v>0.5118043836373002</v>
      </c>
      <c r="AE300">
        <v>0.5129767541536155</v>
      </c>
      <c r="AF300">
        <v>0.5140791937970278</v>
      </c>
      <c r="AG300" t="str">
        <f t="shared" si="2"/>
        <v>1</v>
      </c>
      <c r="AH300" s="3" t="str">
        <f t="shared" si="3"/>
        <v>1</v>
      </c>
      <c r="AI300" t="str">
        <f t="shared" si="4"/>
        <v>0.001004862269</v>
      </c>
      <c r="AJ300" t="str">
        <f t="shared" si="5"/>
        <v>5</v>
      </c>
      <c r="AK300" s="6" t="str">
        <f t="shared" si="6"/>
        <v>0.07169033827</v>
      </c>
      <c r="AL300" t="str">
        <f t="shared" si="7"/>
        <v>0.001750628298</v>
      </c>
      <c r="AM300" t="str">
        <f t="shared" si="8"/>
        <v>1.074626866</v>
      </c>
      <c r="AN300" t="str">
        <f t="shared" si="9"/>
        <v>1.001631631</v>
      </c>
      <c r="AO300" s="6" t="str">
        <f>vlookup(Q300,RPI!$C$6:$T$4758,15,FALSE)</f>
        <v>0.7191780822</v>
      </c>
      <c r="AP300" s="8" t="str">
        <f>vlookup(Q300,RPI!$C$6:$T$4758,13,FALSE)</f>
        <v>  0.5974 </v>
      </c>
      <c r="AQ300" s="8" t="str">
        <f>vlookup(Q300,RPI!$C$6:$T$4758,14,FALSE)</f>
        <v>  0.5535 </v>
      </c>
      <c r="AR300" s="6" t="str">
        <f>vlookup(R300,RPI!$C$6:$T$4758,15,FALSE)</f>
        <v>0.7931034483</v>
      </c>
      <c r="AS300" s="8" t="str">
        <f>vlookup(R300,RPI!$C$6:$T$4758,13,FALSE)</f>
        <v>  0.5763 </v>
      </c>
      <c r="AT300" s="8" t="str">
        <f>vlookup(R300,RPI!$C$6:$T$4758,14,FALSE)</f>
        <v>  0.5178 </v>
      </c>
    </row>
    <row r="301" ht="12.75" customHeight="1">
      <c r="A301" s="4">
        <v>2004.0</v>
      </c>
      <c r="B301" s="4">
        <v>4980.0</v>
      </c>
      <c r="C301" s="5">
        <v>38072.0</v>
      </c>
      <c r="D301" s="4">
        <v>128.0</v>
      </c>
      <c r="E301" s="4" t="s">
        <v>131</v>
      </c>
      <c r="F301" s="4">
        <v>100.0</v>
      </c>
      <c r="G301" s="4" t="s">
        <v>47</v>
      </c>
      <c r="H301" s="4">
        <v>279.0</v>
      </c>
      <c r="I301" s="4" t="s">
        <v>452</v>
      </c>
      <c r="J301" s="4">
        <v>74.0</v>
      </c>
      <c r="K301" s="4" t="s">
        <v>108</v>
      </c>
      <c r="L301" s="4" t="s">
        <v>133</v>
      </c>
      <c r="M301" s="4">
        <v>1.0</v>
      </c>
      <c r="N301" s="4">
        <v>1.0</v>
      </c>
      <c r="O301" s="4">
        <v>0.0</v>
      </c>
      <c r="P301" s="4">
        <v>0.0</v>
      </c>
      <c r="Q301" t="str">
        <f t="shared" si="1"/>
        <v>Kansas2004</v>
      </c>
      <c r="R301" t="s">
        <v>497</v>
      </c>
      <c r="S301" t="str">
        <f>vlookup(Q301,RPI!$C$6:$T$4758,16,FALSE)</f>
        <v>0.6240245776</v>
      </c>
      <c r="T301" s="6" t="str">
        <f>VLOOKUP(Q301,RPI!$C$6:$T$4758, 17, FALSE)</f>
        <v>0.6203926163</v>
      </c>
      <c r="U301" s="6" t="str">
        <f>VLOOKUP(Q301,RPI!$C$6:$T$4758, 18, FALSE)</f>
        <v>0.6240245776</v>
      </c>
      <c r="V301">
        <v>0.5324805283939446</v>
      </c>
      <c r="W301">
        <v>0.5356367013614383</v>
      </c>
      <c r="X301">
        <v>0.5371080729805056</v>
      </c>
      <c r="Y301">
        <v>0.538514574508151</v>
      </c>
      <c r="Z301" s="6" t="str">
        <f>vlookup(R301,RPI!$C$6:$T$4758,16,FALSE)</f>
        <v>0.5955715729</v>
      </c>
      <c r="AA301">
        <v>0.5048816127212424</v>
      </c>
      <c r="AB301">
        <v>0.5073190587954444</v>
      </c>
      <c r="AC301">
        <v>0.5096300106622026</v>
      </c>
      <c r="AD301">
        <v>0.5118240661310315</v>
      </c>
      <c r="AE301">
        <v>0.5139098759790073</v>
      </c>
      <c r="AF301">
        <v>0.5158952579454139</v>
      </c>
      <c r="AG301" t="str">
        <f t="shared" si="2"/>
        <v>1</v>
      </c>
      <c r="AH301" s="3" t="str">
        <f t="shared" si="3"/>
        <v>1</v>
      </c>
      <c r="AI301" t="str">
        <f t="shared" si="4"/>
        <v>0.02845300465</v>
      </c>
      <c r="AJ301" t="str">
        <f t="shared" si="5"/>
        <v>26</v>
      </c>
      <c r="AK301" s="6" t="str">
        <f t="shared" si="6"/>
        <v>0.372789759</v>
      </c>
      <c r="AL301" t="str">
        <f t="shared" si="7"/>
        <v>0.04956961431</v>
      </c>
      <c r="AM301" t="str">
        <f t="shared" si="8"/>
        <v>1.351351351</v>
      </c>
      <c r="AN301" t="str">
        <f t="shared" si="9"/>
        <v>1.047774283</v>
      </c>
      <c r="AO301" s="6" t="str">
        <f>vlookup(Q301,RPI!$C$6:$T$4758,15,FALSE)</f>
        <v>0.7288135593</v>
      </c>
      <c r="AP301" s="8" t="str">
        <f>vlookup(Q301,RPI!$C$6:$T$4758,13,FALSE)</f>
        <v>  0.6087 </v>
      </c>
      <c r="AQ301" s="8" t="str">
        <f>vlookup(Q301,RPI!$C$6:$T$4758,14,FALSE)</f>
        <v>  0.5499 </v>
      </c>
      <c r="AR301" s="6" t="str">
        <f>vlookup(R301,RPI!$C$6:$T$4758,15,FALSE)</f>
        <v>0.6890756303</v>
      </c>
      <c r="AS301" s="8" t="str">
        <f>vlookup(R301,RPI!$C$6:$T$4758,13,FALSE)</f>
        <v>  0.5841 </v>
      </c>
      <c r="AT301" s="8" t="str">
        <f>vlookup(R301,RPI!$C$6:$T$4758,14,FALSE)</f>
        <v>  0.5250 </v>
      </c>
    </row>
    <row r="302" ht="12.75" customHeight="1">
      <c r="A302" s="4">
        <v>2004.0</v>
      </c>
      <c r="B302" s="4">
        <v>4981.0</v>
      </c>
      <c r="C302" s="5">
        <v>38072.0</v>
      </c>
      <c r="D302" s="4">
        <v>324.0</v>
      </c>
      <c r="E302" s="4" t="s">
        <v>363</v>
      </c>
      <c r="F302" s="4">
        <v>79.0</v>
      </c>
      <c r="G302" s="4" t="s">
        <v>47</v>
      </c>
      <c r="H302" s="4">
        <v>267.0</v>
      </c>
      <c r="I302" s="4" t="s">
        <v>213</v>
      </c>
      <c r="J302" s="4">
        <v>71.0</v>
      </c>
      <c r="K302" s="4" t="s">
        <v>108</v>
      </c>
      <c r="L302" s="4" t="s">
        <v>255</v>
      </c>
      <c r="M302" s="4">
        <v>1.0</v>
      </c>
      <c r="N302" s="4">
        <v>1.0</v>
      </c>
      <c r="O302" s="4">
        <v>0.0</v>
      </c>
      <c r="P302" s="4">
        <v>0.0</v>
      </c>
      <c r="Q302" t="str">
        <f t="shared" si="1"/>
        <v>Xavier2004</v>
      </c>
      <c r="R302" t="s">
        <v>442</v>
      </c>
      <c r="S302" t="str">
        <f>vlookup(Q302,RPI!$C$6:$T$4758,16,FALSE)</f>
        <v>0.5930879008</v>
      </c>
      <c r="T302" s="6" t="str">
        <f>VLOOKUP(Q302,RPI!$C$6:$T$4758, 17, FALSE)</f>
        <v>0.592160257</v>
      </c>
      <c r="U302" s="6" t="str">
        <f>VLOOKUP(Q302,RPI!$C$6:$T$4758, 18, FALSE)</f>
        <v>0.5930879008</v>
      </c>
      <c r="V302">
        <v>0.504874354471331</v>
      </c>
      <c r="W302">
        <v>0.5072938866951011</v>
      </c>
      <c r="X302">
        <v>0.5084493941939947</v>
      </c>
      <c r="Y302">
        <v>0.5095708605554412</v>
      </c>
      <c r="Z302" s="6" t="str">
        <f>vlookup(R302,RPI!$C$6:$T$4758,16,FALSE)</f>
        <v>0.6273569167</v>
      </c>
      <c r="AA302">
        <v>0.5313381351003743</v>
      </c>
      <c r="AB302">
        <v>0.5337535940375724</v>
      </c>
      <c r="AC302">
        <v>0.5360662674880812</v>
      </c>
      <c r="AD302">
        <v>0.5382825795448187</v>
      </c>
      <c r="AE302">
        <v>0.5404084298849547</v>
      </c>
      <c r="AF302">
        <v>0.5424492462114854</v>
      </c>
      <c r="AG302" t="str">
        <f t="shared" si="2"/>
        <v>0</v>
      </c>
      <c r="AH302" s="3" t="str">
        <f t="shared" si="3"/>
        <v>0</v>
      </c>
      <c r="AI302" t="str">
        <f t="shared" si="4"/>
        <v>-0.03426901591</v>
      </c>
      <c r="AJ302" t="str">
        <f t="shared" si="5"/>
        <v>8</v>
      </c>
      <c r="AK302" s="6" t="str">
        <f t="shared" si="6"/>
        <v>0.1147045412</v>
      </c>
      <c r="AL302" t="str">
        <f t="shared" si="7"/>
        <v>-0.05970202171</v>
      </c>
      <c r="AM302" t="str">
        <f t="shared" si="8"/>
        <v>1.112676056</v>
      </c>
      <c r="AN302" t="str">
        <f t="shared" si="9"/>
        <v>0.9453755669</v>
      </c>
      <c r="AO302" s="6" t="str">
        <f>vlookup(Q302,RPI!$C$6:$T$4758,15,FALSE)</f>
        <v>0.7006802721</v>
      </c>
      <c r="AP302" s="8" t="str">
        <f>vlookup(Q302,RPI!$C$6:$T$4758,13,FALSE)</f>
        <v>  0.5690 </v>
      </c>
      <c r="AQ302" s="8" t="str">
        <f>vlookup(Q302,RPI!$C$6:$T$4758,14,FALSE)</f>
        <v>  0.5336 </v>
      </c>
      <c r="AR302" s="6" t="str">
        <f>vlookup(R302,RPI!$C$6:$T$4758,15,FALSE)</f>
        <v>0.7578125</v>
      </c>
      <c r="AS302" s="8" t="str">
        <f>vlookup(R302,RPI!$C$6:$T$4758,13,FALSE)</f>
        <v>  0.6077 </v>
      </c>
      <c r="AT302" s="8" t="str">
        <f>vlookup(R302,RPI!$C$6:$T$4758,14,FALSE)</f>
        <v>  0.5361 </v>
      </c>
    </row>
    <row r="303" ht="12.75" customHeight="1">
      <c r="A303" s="4">
        <v>2004.0</v>
      </c>
      <c r="B303" s="4">
        <v>4982.0</v>
      </c>
      <c r="C303" s="5">
        <v>38073.0</v>
      </c>
      <c r="D303" s="4">
        <v>3.0</v>
      </c>
      <c r="E303" s="4" t="s">
        <v>106</v>
      </c>
      <c r="F303" s="4">
        <v>71.0</v>
      </c>
      <c r="G303" s="4" t="s">
        <v>47</v>
      </c>
      <c r="H303" s="4">
        <v>56.0</v>
      </c>
      <c r="I303" s="4" t="s">
        <v>181</v>
      </c>
      <c r="J303" s="4">
        <v>87.0</v>
      </c>
      <c r="K303" s="4" t="s">
        <v>108</v>
      </c>
      <c r="L303" s="4" t="s">
        <v>495</v>
      </c>
      <c r="M303" s="4">
        <v>1.0</v>
      </c>
      <c r="N303" s="4">
        <v>1.0</v>
      </c>
      <c r="O303" s="4">
        <v>0.0</v>
      </c>
      <c r="P303" s="4">
        <v>0.0</v>
      </c>
      <c r="Q303" t="str">
        <f t="shared" si="1"/>
        <v>Alabama2004</v>
      </c>
      <c r="R303" t="s">
        <v>449</v>
      </c>
      <c r="S303" t="str">
        <f>vlookup(Q303,RPI!$C$6:$T$4758,16,FALSE)</f>
        <v>0.5977470945</v>
      </c>
      <c r="T303" s="6" t="str">
        <f>VLOOKUP(Q303,RPI!$C$6:$T$4758, 17, FALSE)</f>
        <v>0.6045350391</v>
      </c>
      <c r="U303" s="6" t="str">
        <f>VLOOKUP(Q303,RPI!$C$6:$T$4758, 18, FALSE)</f>
        <v>0.5977470945</v>
      </c>
      <c r="V303">
        <v>0.5261651331728154</v>
      </c>
      <c r="W303">
        <v>0.5305954007609779</v>
      </c>
      <c r="X303">
        <v>0.5326959586691582</v>
      </c>
      <c r="Y303">
        <v>0.5347253112245189</v>
      </c>
      <c r="Z303" s="6" t="str">
        <f>vlookup(R303,RPI!$C$6:$T$4758,16,FALSE)</f>
        <v>0.6396705309</v>
      </c>
      <c r="AA303">
        <v>0.5330031883937341</v>
      </c>
      <c r="AB303">
        <v>0.5354517109234841</v>
      </c>
      <c r="AC303">
        <v>0.5377795316383872</v>
      </c>
      <c r="AD303">
        <v>0.5399953609786903</v>
      </c>
      <c r="AE303">
        <v>0.5421070909540124</v>
      </c>
      <c r="AF303">
        <v>0.5441218890616151</v>
      </c>
      <c r="AG303" t="str">
        <f t="shared" si="2"/>
        <v>1</v>
      </c>
      <c r="AH303" s="3" t="str">
        <f t="shared" si="3"/>
        <v>1</v>
      </c>
      <c r="AI303" t="str">
        <f t="shared" si="4"/>
        <v>-0.0419234364</v>
      </c>
      <c r="AJ303" t="str">
        <f t="shared" si="5"/>
        <v>-16</v>
      </c>
      <c r="AK303" s="6" t="str">
        <f t="shared" si="6"/>
        <v>-0.2294090825</v>
      </c>
      <c r="AL303" t="str">
        <f t="shared" si="7"/>
        <v>-0.07303722748</v>
      </c>
      <c r="AM303" t="str">
        <f t="shared" si="8"/>
        <v>0.816091954</v>
      </c>
      <c r="AN303" t="str">
        <f t="shared" si="9"/>
        <v>0.9344608914</v>
      </c>
      <c r="AO303" s="6" t="str">
        <f>vlookup(Q303,RPI!$C$6:$T$4758,15,FALSE)</f>
        <v>0.5590551181</v>
      </c>
      <c r="AP303" s="8" t="str">
        <f>vlookup(Q303,RPI!$C$6:$T$4758,13,FALSE)</f>
        <v>  0.6389 </v>
      </c>
      <c r="AQ303" s="8" t="str">
        <f>vlookup(Q303,RPI!$C$6:$T$4758,14,FALSE)</f>
        <v>  0.5542 </v>
      </c>
      <c r="AR303" s="6" t="str">
        <f>vlookup(R303,RPI!$C$6:$T$4758,15,FALSE)</f>
        <v>0.8248175182</v>
      </c>
      <c r="AS303" s="8" t="str">
        <f>vlookup(R303,RPI!$C$6:$T$4758,13,FALSE)</f>
        <v>  0.5976 </v>
      </c>
      <c r="AT303" s="8" t="str">
        <f>vlookup(R303,RPI!$C$6:$T$4758,14,FALSE)</f>
        <v>  0.5386 </v>
      </c>
    </row>
    <row r="304" ht="12.75" customHeight="1">
      <c r="A304" s="4">
        <v>2004.0</v>
      </c>
      <c r="B304" s="4">
        <v>4983.0</v>
      </c>
      <c r="C304" s="5">
        <v>38073.0</v>
      </c>
      <c r="D304" s="4">
        <v>201.0</v>
      </c>
      <c r="E304" s="4" t="s">
        <v>153</v>
      </c>
      <c r="F304" s="4">
        <v>64.0</v>
      </c>
      <c r="G304" s="4" t="s">
        <v>47</v>
      </c>
      <c r="H304" s="4">
        <v>253.0</v>
      </c>
      <c r="I304" s="4" t="s">
        <v>437</v>
      </c>
      <c r="J304" s="4">
        <v>62.0</v>
      </c>
      <c r="K304" s="4" t="s">
        <v>108</v>
      </c>
      <c r="L304" s="4" t="s">
        <v>494</v>
      </c>
      <c r="M304" s="4">
        <v>1.0</v>
      </c>
      <c r="N304" s="4">
        <v>1.0</v>
      </c>
      <c r="O304" s="4">
        <v>0.0</v>
      </c>
      <c r="P304" s="4">
        <v>0.0</v>
      </c>
      <c r="Q304" t="str">
        <f t="shared" si="1"/>
        <v>Oklahoma St.2004</v>
      </c>
      <c r="R304" t="s">
        <v>438</v>
      </c>
      <c r="S304" t="str">
        <f>vlookup(Q304,RPI!$C$6:$T$4758,16,FALSE)</f>
        <v>0.6418322818</v>
      </c>
      <c r="T304" s="6" t="str">
        <f>VLOOKUP(Q304,RPI!$C$6:$T$4758, 17, FALSE)</f>
        <v>0.6376237561</v>
      </c>
      <c r="U304" s="6" t="str">
        <f>VLOOKUP(Q304,RPI!$C$6:$T$4758, 18, FALSE)</f>
        <v>0.6418322818</v>
      </c>
      <c r="V304">
        <v>0.5319068776933771</v>
      </c>
      <c r="W304">
        <v>0.5346825796256927</v>
      </c>
      <c r="X304">
        <v>0.5359957852211606</v>
      </c>
      <c r="Y304">
        <v>0.5372627330852815</v>
      </c>
      <c r="Z304" s="6" t="str">
        <f>vlookup(R304,RPI!$C$6:$T$4758,16,FALSE)</f>
        <v>0.6582625234</v>
      </c>
      <c r="AA304">
        <v>0.556131546313946</v>
      </c>
      <c r="AB304">
        <v>0.5552743608637374</v>
      </c>
      <c r="AC304">
        <v>0.5544037818908691</v>
      </c>
      <c r="AD304">
        <v>0.5535194930129164</v>
      </c>
      <c r="AE304">
        <v>0.5526211678035675</v>
      </c>
      <c r="AF304">
        <v>0.5517084693908691</v>
      </c>
      <c r="AG304" t="str">
        <f t="shared" si="2"/>
        <v>0</v>
      </c>
      <c r="AH304" s="3" t="str">
        <f t="shared" si="3"/>
        <v>0</v>
      </c>
      <c r="AI304" t="str">
        <f t="shared" si="4"/>
        <v>-0.01643024169</v>
      </c>
      <c r="AJ304" t="str">
        <f t="shared" si="5"/>
        <v>2</v>
      </c>
      <c r="AK304" s="6" t="str">
        <f t="shared" si="6"/>
        <v>0.02867613531</v>
      </c>
      <c r="AL304" t="str">
        <f t="shared" si="7"/>
        <v>-0.02862406813</v>
      </c>
      <c r="AM304" t="str">
        <f t="shared" si="8"/>
        <v>1.032258065</v>
      </c>
      <c r="AN304" t="str">
        <f t="shared" si="9"/>
        <v>0.9750399862</v>
      </c>
      <c r="AO304" s="6" t="str">
        <f>vlookup(Q304,RPI!$C$6:$T$4758,15,FALSE)</f>
        <v>0.9133858268</v>
      </c>
      <c r="AP304" s="8" t="str">
        <f>vlookup(Q304,RPI!$C$6:$T$4758,13,FALSE)</f>
        <v>  0.5598 </v>
      </c>
      <c r="AQ304" s="8" t="str">
        <f>vlookup(Q304,RPI!$C$6:$T$4758,14,FALSE)</f>
        <v>  0.5344 </v>
      </c>
      <c r="AR304" s="6" t="str">
        <f>vlookup(R304,RPI!$C$6:$T$4758,15,FALSE)</f>
        <v>0.9662162162</v>
      </c>
      <c r="AS304" s="8" t="str">
        <f>vlookup(R304,RPI!$C$6:$T$4758,13,FALSE)</f>
        <v>  0.5672 </v>
      </c>
      <c r="AT304" s="8" t="str">
        <f>vlookup(R304,RPI!$C$6:$T$4758,14,FALSE)</f>
        <v>  0.5324 </v>
      </c>
    </row>
    <row r="305" ht="12.75" customHeight="1">
      <c r="A305" s="4">
        <v>2004.0</v>
      </c>
      <c r="B305" s="4">
        <v>4984.0</v>
      </c>
      <c r="C305" s="5">
        <v>38074.0</v>
      </c>
      <c r="D305" s="4">
        <v>128.0</v>
      </c>
      <c r="E305" s="4" t="s">
        <v>131</v>
      </c>
      <c r="F305" s="4">
        <v>71.0</v>
      </c>
      <c r="G305" s="4" t="s">
        <v>47</v>
      </c>
      <c r="H305" s="4">
        <v>100.0</v>
      </c>
      <c r="I305" s="4" t="s">
        <v>273</v>
      </c>
      <c r="J305" s="4">
        <v>79.0</v>
      </c>
      <c r="K305" s="4" t="s">
        <v>305</v>
      </c>
      <c r="L305" s="4" t="s">
        <v>133</v>
      </c>
      <c r="M305" s="4">
        <v>1.0</v>
      </c>
      <c r="N305" s="4">
        <v>1.0</v>
      </c>
      <c r="O305" s="4">
        <v>0.0</v>
      </c>
      <c r="P305" s="4">
        <v>1.0</v>
      </c>
      <c r="Q305" t="str">
        <f t="shared" si="1"/>
        <v>Kansas2004</v>
      </c>
      <c r="R305" t="s">
        <v>473</v>
      </c>
      <c r="S305" t="str">
        <f>vlookup(Q305,RPI!$C$6:$T$4758,16,FALSE)</f>
        <v>0.6240245776</v>
      </c>
      <c r="T305" s="6" t="str">
        <f>VLOOKUP(Q305,RPI!$C$6:$T$4758, 17, FALSE)</f>
        <v>0.6203926163</v>
      </c>
      <c r="U305" s="6" t="str">
        <f>VLOOKUP(Q305,RPI!$C$6:$T$4758, 18, FALSE)</f>
        <v>0.6240245776</v>
      </c>
      <c r="V305">
        <v>0.5324805283939446</v>
      </c>
      <c r="W305">
        <v>0.5356367013614383</v>
      </c>
      <c r="X305">
        <v>0.5371080729805056</v>
      </c>
      <c r="Y305">
        <v>0.538514574508151</v>
      </c>
      <c r="Z305" s="6" t="str">
        <f>vlookup(R305,RPI!$C$6:$T$4758,16,FALSE)</f>
        <v>0.6168686901</v>
      </c>
      <c r="AA305">
        <v>0.5294165118589058</v>
      </c>
      <c r="AB305">
        <v>0.530490539623325</v>
      </c>
      <c r="AC305">
        <v>0.5315381413970555</v>
      </c>
      <c r="AD305">
        <v>0.5325602806276746</v>
      </c>
      <c r="AE305">
        <v>0.5335578744908345</v>
      </c>
      <c r="AF305">
        <v>0.5345317966352074</v>
      </c>
      <c r="AG305" t="str">
        <f t="shared" si="2"/>
        <v>0</v>
      </c>
      <c r="AH305" s="3" t="str">
        <f t="shared" si="3"/>
        <v>0</v>
      </c>
      <c r="AI305" t="str">
        <f t="shared" si="4"/>
        <v>0.007155887501</v>
      </c>
      <c r="AJ305" t="str">
        <f t="shared" si="5"/>
        <v>-8</v>
      </c>
      <c r="AK305" s="6" t="str">
        <f t="shared" si="6"/>
        <v>-0.1147045412</v>
      </c>
      <c r="AL305" t="str">
        <f t="shared" si="7"/>
        <v>0.01246668279</v>
      </c>
      <c r="AM305" t="str">
        <f t="shared" si="8"/>
        <v>0.8987341772</v>
      </c>
      <c r="AN305" t="str">
        <f t="shared" si="9"/>
        <v>1.011600342</v>
      </c>
      <c r="AO305" s="6" t="str">
        <f>vlookup(Q305,RPI!$C$6:$T$4758,15,FALSE)</f>
        <v>0.7288135593</v>
      </c>
      <c r="AP305" s="8" t="str">
        <f>vlookup(Q305,RPI!$C$6:$T$4758,13,FALSE)</f>
        <v>  0.6087 </v>
      </c>
      <c r="AQ305" s="8" t="str">
        <f>vlookup(Q305,RPI!$C$6:$T$4758,14,FALSE)</f>
        <v>  0.5499 </v>
      </c>
      <c r="AR305" s="6" t="str">
        <f>vlookup(R305,RPI!$C$6:$T$4758,15,FALSE)</f>
        <v>0.7191780822</v>
      </c>
      <c r="AS305" s="8" t="str">
        <f>vlookup(R305,RPI!$C$6:$T$4758,13,FALSE)</f>
        <v>  0.5974 </v>
      </c>
      <c r="AT305" s="8" t="str">
        <f>vlookup(R305,RPI!$C$6:$T$4758,14,FALSE)</f>
        <v>  0.5535 </v>
      </c>
    </row>
    <row r="306" ht="12.75" customHeight="1">
      <c r="A306" s="4">
        <v>2004.0</v>
      </c>
      <c r="B306" s="4">
        <v>4985.0</v>
      </c>
      <c r="C306" s="5">
        <v>38074.0</v>
      </c>
      <c r="D306" s="4">
        <v>324.0</v>
      </c>
      <c r="E306" s="4" t="s">
        <v>363</v>
      </c>
      <c r="F306" s="4">
        <v>63.0</v>
      </c>
      <c r="G306" s="4" t="s">
        <v>47</v>
      </c>
      <c r="H306" s="4">
        <v>73.0</v>
      </c>
      <c r="I306" s="4" t="s">
        <v>121</v>
      </c>
      <c r="J306" s="4">
        <v>66.0</v>
      </c>
      <c r="K306" s="4" t="s">
        <v>108</v>
      </c>
      <c r="L306" s="4" t="s">
        <v>255</v>
      </c>
      <c r="M306" s="4">
        <v>1.0</v>
      </c>
      <c r="N306" s="4">
        <v>1.0</v>
      </c>
      <c r="O306" s="4">
        <v>0.0</v>
      </c>
      <c r="P306" s="4">
        <v>0.0</v>
      </c>
      <c r="Q306" t="str">
        <f t="shared" si="1"/>
        <v>Xavier2004</v>
      </c>
      <c r="R306" t="s">
        <v>430</v>
      </c>
      <c r="S306" t="str">
        <f>vlookup(Q306,RPI!$C$6:$T$4758,16,FALSE)</f>
        <v>0.5930879008</v>
      </c>
      <c r="T306" s="6" t="str">
        <f>VLOOKUP(Q306,RPI!$C$6:$T$4758, 17, FALSE)</f>
        <v>0.592160257</v>
      </c>
      <c r="U306" s="6" t="str">
        <f>VLOOKUP(Q306,RPI!$C$6:$T$4758, 18, FALSE)</f>
        <v>0.5930879008</v>
      </c>
      <c r="V306">
        <v>0.504874354471331</v>
      </c>
      <c r="W306">
        <v>0.5072938866951011</v>
      </c>
      <c r="X306">
        <v>0.5084493941939947</v>
      </c>
      <c r="Y306">
        <v>0.5095708605554412</v>
      </c>
      <c r="Z306" s="6" t="str">
        <f>vlookup(R306,RPI!$C$6:$T$4758,16,FALSE)</f>
        <v>0.66104406</v>
      </c>
      <c r="AA306">
        <v>0.5625771543132925</v>
      </c>
      <c r="AB306">
        <v>0.563896256289359</v>
      </c>
      <c r="AC306">
        <v>0.5651817199636678</v>
      </c>
      <c r="AD306">
        <v>0.5664348158476165</v>
      </c>
      <c r="AE306">
        <v>0.5676567512655343</v>
      </c>
      <c r="AF306">
        <v>0.5688486742345911</v>
      </c>
      <c r="AG306" t="str">
        <f t="shared" si="2"/>
        <v>1</v>
      </c>
      <c r="AH306" s="3" t="str">
        <f t="shared" si="3"/>
        <v>1</v>
      </c>
      <c r="AI306" t="str">
        <f t="shared" si="4"/>
        <v>-0.0679561592</v>
      </c>
      <c r="AJ306" t="str">
        <f t="shared" si="5"/>
        <v>-3</v>
      </c>
      <c r="AK306" s="6" t="str">
        <f t="shared" si="6"/>
        <v>-0.04301420296</v>
      </c>
      <c r="AL306" t="str">
        <f t="shared" si="7"/>
        <v>-0.1183903297</v>
      </c>
      <c r="AM306" t="str">
        <f t="shared" si="8"/>
        <v>0.9545454545</v>
      </c>
      <c r="AN306" t="str">
        <f t="shared" si="9"/>
        <v>0.8971987447</v>
      </c>
      <c r="AO306" s="6" t="str">
        <f>vlookup(Q306,RPI!$C$6:$T$4758,15,FALSE)</f>
        <v>0.7006802721</v>
      </c>
      <c r="AP306" s="8" t="str">
        <f>vlookup(Q306,RPI!$C$6:$T$4758,13,FALSE)</f>
        <v>  0.5690 </v>
      </c>
      <c r="AQ306" s="8" t="str">
        <f>vlookup(Q306,RPI!$C$6:$T$4758,14,FALSE)</f>
        <v>  0.5336 </v>
      </c>
      <c r="AR306" s="6" t="str">
        <f>vlookup(R306,RPI!$C$6:$T$4758,15,FALSE)</f>
        <v>0.8424657534</v>
      </c>
      <c r="AS306" s="8" t="str">
        <f>vlookup(R306,RPI!$C$6:$T$4758,13,FALSE)</f>
        <v>  0.6273 </v>
      </c>
      <c r="AT306" s="8" t="str">
        <f>vlookup(R306,RPI!$C$6:$T$4758,14,FALSE)</f>
        <v>  0.5470 </v>
      </c>
    </row>
    <row r="307" ht="12.75" customHeight="1">
      <c r="A307" s="4">
        <v>2004.0</v>
      </c>
      <c r="B307" s="4">
        <v>4986.0</v>
      </c>
      <c r="C307" s="5">
        <v>38076.0</v>
      </c>
      <c r="D307" s="4">
        <v>121.0</v>
      </c>
      <c r="E307" s="4" t="s">
        <v>275</v>
      </c>
      <c r="F307" s="4">
        <v>81.0</v>
      </c>
      <c r="G307" s="4" t="s">
        <v>47</v>
      </c>
      <c r="H307" s="4">
        <v>224.0</v>
      </c>
      <c r="I307" s="4" t="s">
        <v>159</v>
      </c>
      <c r="J307" s="4">
        <v>84.0</v>
      </c>
      <c r="K307" s="4" t="s">
        <v>305</v>
      </c>
      <c r="L307" s="4" t="s">
        <v>254</v>
      </c>
      <c r="M307" s="4">
        <v>1.0</v>
      </c>
      <c r="N307" s="4">
        <v>1.0</v>
      </c>
      <c r="O307" s="4">
        <v>0.0</v>
      </c>
      <c r="P307" s="4">
        <v>1.0</v>
      </c>
      <c r="Q307" t="str">
        <f t="shared" si="1"/>
        <v>Iowa St.2004</v>
      </c>
      <c r="R307" t="s">
        <v>498</v>
      </c>
      <c r="S307" t="str">
        <f>vlookup(Q307,RPI!$C$6:$T$4758,16,FALSE)</f>
        <v>0.5586989522</v>
      </c>
      <c r="T307" s="6" t="str">
        <f>VLOOKUP(Q307,RPI!$C$6:$T$4758, 17, FALSE)</f>
        <v>0.5609310951</v>
      </c>
      <c r="U307" s="6" t="str">
        <f>VLOOKUP(Q307,RPI!$C$6:$T$4758, 18, FALSE)</f>
        <v>0.5586989522</v>
      </c>
      <c r="V307">
        <v>0.47330651033756344</v>
      </c>
      <c r="W307">
        <v>0.4818925175988724</v>
      </c>
      <c r="X307">
        <v>0.4856142747786737</v>
      </c>
      <c r="Y307">
        <v>0.4890198981439745</v>
      </c>
      <c r="Z307" s="6" t="str">
        <f>vlookup(R307,RPI!$C$6:$T$4758,16,FALSE)</f>
        <v>0.5641879696</v>
      </c>
      <c r="AA307">
        <v>0.48552062011313163</v>
      </c>
      <c r="AB307">
        <v>0.48889006370991733</v>
      </c>
      <c r="AC307">
        <v>0.4920152406067228</v>
      </c>
      <c r="AD307">
        <v>0.49492178372885465</v>
      </c>
      <c r="AE307">
        <v>0.4976318607154945</v>
      </c>
      <c r="AF307">
        <v>0.5001647403607001</v>
      </c>
      <c r="AG307" t="str">
        <f t="shared" si="2"/>
        <v>1</v>
      </c>
      <c r="AH307" s="3" t="str">
        <f t="shared" si="3"/>
        <v>1</v>
      </c>
      <c r="AI307" t="str">
        <f t="shared" si="4"/>
        <v>-0.005489017409</v>
      </c>
      <c r="AJ307" t="str">
        <f t="shared" si="5"/>
        <v>-3</v>
      </c>
      <c r="AK307" s="6" t="str">
        <f t="shared" si="6"/>
        <v>-0.04301420296</v>
      </c>
      <c r="AL307" t="str">
        <f t="shared" si="7"/>
        <v>-0.009562732627</v>
      </c>
      <c r="AM307" t="str">
        <f t="shared" si="8"/>
        <v>0.9642857143</v>
      </c>
      <c r="AN307" t="str">
        <f t="shared" si="9"/>
        <v>0.9902709421</v>
      </c>
      <c r="AO307" s="6" t="str">
        <f>vlookup(Q307,RPI!$C$6:$T$4758,15,FALSE)</f>
        <v>0.5625</v>
      </c>
      <c r="AP307" s="8" t="str">
        <f>vlookup(Q307,RPI!$C$6:$T$4758,13,FALSE)</f>
        <v>  0.5640 </v>
      </c>
      <c r="AQ307" s="8" t="str">
        <f>vlookup(Q307,RPI!$C$6:$T$4758,14,FALSE)</f>
        <v>  0.5442 </v>
      </c>
      <c r="AR307" s="6" t="str">
        <f>vlookup(R307,RPI!$C$6:$T$4758,15,FALSE)</f>
        <v>0.5445544554</v>
      </c>
      <c r="AS307" s="8" t="str">
        <f>vlookup(R307,RPI!$C$6:$T$4758,13,FALSE)</f>
        <v>  0.5871 </v>
      </c>
      <c r="AT307" s="8" t="str">
        <f>vlookup(R307,RPI!$C$6:$T$4758,14,FALSE)</f>
        <v>  0.5381 </v>
      </c>
    </row>
    <row r="308" ht="12.75" customHeight="1">
      <c r="A308" s="4">
        <v>2004.0</v>
      </c>
      <c r="B308" s="4">
        <v>4987.0</v>
      </c>
      <c r="C308" s="5">
        <v>38076.0</v>
      </c>
      <c r="D308" s="4">
        <v>159.0</v>
      </c>
      <c r="E308" s="4" t="s">
        <v>398</v>
      </c>
      <c r="F308" s="4">
        <v>78.0</v>
      </c>
      <c r="G308" s="4" t="s">
        <v>47</v>
      </c>
      <c r="H308" s="4">
        <v>204.0</v>
      </c>
      <c r="I308" s="4" t="s">
        <v>156</v>
      </c>
      <c r="J308" s="4">
        <v>53.0</v>
      </c>
      <c r="K308" s="4" t="s">
        <v>108</v>
      </c>
      <c r="L308" s="4" t="s">
        <v>254</v>
      </c>
      <c r="M308" s="4">
        <v>1.0</v>
      </c>
      <c r="N308" s="4">
        <v>1.0</v>
      </c>
      <c r="O308" s="4">
        <v>0.0</v>
      </c>
      <c r="P308" s="4">
        <v>0.0</v>
      </c>
      <c r="Q308" t="str">
        <f t="shared" si="1"/>
        <v>Michigan2004</v>
      </c>
      <c r="R308" t="s">
        <v>493</v>
      </c>
      <c r="S308" t="str">
        <f>vlookup(Q308,RPI!$C$6:$T$4758,16,FALSE)</f>
        <v>0.5584867686</v>
      </c>
      <c r="T308" s="6" t="str">
        <f>VLOOKUP(Q308,RPI!$C$6:$T$4758, 17, FALSE)</f>
        <v>0.5640865328</v>
      </c>
      <c r="U308" s="6" t="str">
        <f>VLOOKUP(Q308,RPI!$C$6:$T$4758, 18, FALSE)</f>
        <v>0.5584867686</v>
      </c>
      <c r="V308">
        <v>0.47662245233853656</v>
      </c>
      <c r="W308">
        <v>0.4827330166429985</v>
      </c>
      <c r="X308">
        <v>0.4855424714956247</v>
      </c>
      <c r="Y308">
        <v>0.4882051637813226</v>
      </c>
      <c r="Z308" s="6" t="str">
        <f>vlookup(R308,RPI!$C$6:$T$4758,16,FALSE)</f>
        <v>0.5427907936</v>
      </c>
      <c r="AA308">
        <v>0.47568061616685653</v>
      </c>
      <c r="AB308">
        <v>0.47719687041236847</v>
      </c>
      <c r="AC308">
        <v>0.47866106442627476</v>
      </c>
      <c r="AD308">
        <v>0.4800758341696695</v>
      </c>
      <c r="AE308">
        <v>0.48144364060208017</v>
      </c>
      <c r="AF308">
        <v>0.4827667839673101</v>
      </c>
      <c r="AG308" t="str">
        <f t="shared" si="2"/>
        <v>1</v>
      </c>
      <c r="AH308" s="3" t="str">
        <f t="shared" si="3"/>
        <v>1</v>
      </c>
      <c r="AI308" t="str">
        <f t="shared" si="4"/>
        <v>0.01569597501</v>
      </c>
      <c r="AJ308" t="str">
        <f t="shared" si="5"/>
        <v>25</v>
      </c>
      <c r="AK308" s="6" t="str">
        <f t="shared" si="6"/>
        <v>0.3584516914</v>
      </c>
      <c r="AL308" t="str">
        <f t="shared" si="7"/>
        <v>0.02734485995</v>
      </c>
      <c r="AM308" t="str">
        <f t="shared" si="8"/>
        <v>1.471698113</v>
      </c>
      <c r="AN308" t="str">
        <f t="shared" si="9"/>
        <v>1.028917172</v>
      </c>
      <c r="AO308" s="6" t="str">
        <f>vlookup(Q308,RPI!$C$6:$T$4758,15,FALSE)</f>
        <v>0.5982905983</v>
      </c>
      <c r="AP308" s="8" t="str">
        <f>vlookup(Q308,RPI!$C$6:$T$4758,13,FALSE)</f>
        <v>  0.5590 </v>
      </c>
      <c r="AQ308" s="8" t="str">
        <f>vlookup(Q308,RPI!$C$6:$T$4758,14,FALSE)</f>
        <v>  0.5176 </v>
      </c>
      <c r="AR308" s="6" t="str">
        <f>vlookup(R308,RPI!$C$6:$T$4758,15,FALSE)</f>
        <v>0.5462184874</v>
      </c>
      <c r="AS308" s="8" t="str">
        <f>vlookup(R308,RPI!$C$6:$T$4758,13,FALSE)</f>
        <v>  0.5418 </v>
      </c>
      <c r="AT308" s="8" t="str">
        <f>vlookup(R308,RPI!$C$6:$T$4758,14,FALSE)</f>
        <v>  0.5414 </v>
      </c>
    </row>
    <row r="309" ht="12.75" customHeight="1">
      <c r="A309" s="4">
        <v>2004.0</v>
      </c>
      <c r="B309" s="4">
        <v>4988.0</v>
      </c>
      <c r="C309" s="5">
        <v>38078.0</v>
      </c>
      <c r="D309" s="4">
        <v>159.0</v>
      </c>
      <c r="E309" s="4" t="s">
        <v>398</v>
      </c>
      <c r="F309" s="4">
        <v>62.0</v>
      </c>
      <c r="G309" s="4" t="s">
        <v>47</v>
      </c>
      <c r="H309" s="4">
        <v>224.0</v>
      </c>
      <c r="I309" s="4" t="s">
        <v>159</v>
      </c>
      <c r="J309" s="4">
        <v>55.0</v>
      </c>
      <c r="K309" s="4" t="s">
        <v>108</v>
      </c>
      <c r="L309" s="4" t="s">
        <v>254</v>
      </c>
      <c r="M309" s="4">
        <v>1.0</v>
      </c>
      <c r="N309" s="4">
        <v>1.0</v>
      </c>
      <c r="O309" s="4">
        <v>0.0</v>
      </c>
      <c r="P309" s="4">
        <v>0.0</v>
      </c>
      <c r="Q309" t="str">
        <f t="shared" si="1"/>
        <v>Michigan2004</v>
      </c>
      <c r="R309" t="s">
        <v>498</v>
      </c>
      <c r="S309" t="str">
        <f>vlookup(Q309,RPI!$C$6:$T$4758,16,FALSE)</f>
        <v>0.5584867686</v>
      </c>
      <c r="T309" s="6" t="str">
        <f>VLOOKUP(Q309,RPI!$C$6:$T$4758, 17, FALSE)</f>
        <v>0.5640865328</v>
      </c>
      <c r="U309" s="6" t="str">
        <f>VLOOKUP(Q309,RPI!$C$6:$T$4758, 18, FALSE)</f>
        <v>0.5584867686</v>
      </c>
      <c r="V309">
        <v>0.47662245233853656</v>
      </c>
      <c r="W309">
        <v>0.4827330166429985</v>
      </c>
      <c r="X309">
        <v>0.4855424714956247</v>
      </c>
      <c r="Y309">
        <v>0.4882051637813226</v>
      </c>
      <c r="Z309" s="6" t="str">
        <f>vlookup(R309,RPI!$C$6:$T$4758,16,FALSE)</f>
        <v>0.5641879696</v>
      </c>
      <c r="AA309">
        <v>0.48552062011313163</v>
      </c>
      <c r="AB309">
        <v>0.48889006370991733</v>
      </c>
      <c r="AC309">
        <v>0.4920152406067228</v>
      </c>
      <c r="AD309">
        <v>0.49492178372885465</v>
      </c>
      <c r="AE309">
        <v>0.4976318607154945</v>
      </c>
      <c r="AF309">
        <v>0.5001647403607001</v>
      </c>
      <c r="AG309" t="str">
        <f t="shared" si="2"/>
        <v>0</v>
      </c>
      <c r="AH309" s="3" t="str">
        <f t="shared" si="3"/>
        <v>0</v>
      </c>
      <c r="AI309" t="str">
        <f t="shared" si="4"/>
        <v>-0.005701201029</v>
      </c>
      <c r="AJ309" t="str">
        <f t="shared" si="5"/>
        <v>7</v>
      </c>
      <c r="AK309" s="6" t="str">
        <f t="shared" si="6"/>
        <v>0.1003664736</v>
      </c>
      <c r="AL309" t="str">
        <f t="shared" si="7"/>
        <v>-0.009932389904</v>
      </c>
      <c r="AM309" t="str">
        <f t="shared" si="8"/>
        <v>1.127272727</v>
      </c>
      <c r="AN309" t="str">
        <f t="shared" si="9"/>
        <v>0.9898948554</v>
      </c>
      <c r="AO309" s="6" t="str">
        <f>vlookup(Q309,RPI!$C$6:$T$4758,15,FALSE)</f>
        <v>0.5982905983</v>
      </c>
      <c r="AP309" s="8" t="str">
        <f>vlookup(Q309,RPI!$C$6:$T$4758,13,FALSE)</f>
        <v>  0.5590 </v>
      </c>
      <c r="AQ309" s="8" t="str">
        <f>vlookup(Q309,RPI!$C$6:$T$4758,14,FALSE)</f>
        <v>  0.5176 </v>
      </c>
      <c r="AR309" s="6" t="str">
        <f>vlookup(R309,RPI!$C$6:$T$4758,15,FALSE)</f>
        <v>0.5445544554</v>
      </c>
      <c r="AS309" s="8" t="str">
        <f>vlookup(R309,RPI!$C$6:$T$4758,13,FALSE)</f>
        <v>  0.5871 </v>
      </c>
      <c r="AT309" s="8" t="str">
        <f>vlookup(R309,RPI!$C$6:$T$4758,14,FALSE)</f>
        <v>  0.5381 </v>
      </c>
    </row>
    <row r="310" ht="12.75" customHeight="1">
      <c r="A310" s="4">
        <v>2004.0</v>
      </c>
      <c r="B310" s="4">
        <v>4989.0</v>
      </c>
      <c r="C310" s="5">
        <v>38080.0</v>
      </c>
      <c r="D310" s="4">
        <v>73.0</v>
      </c>
      <c r="E310" s="4" t="s">
        <v>121</v>
      </c>
      <c r="F310" s="4">
        <v>78.0</v>
      </c>
      <c r="G310" s="4" t="s">
        <v>47</v>
      </c>
      <c r="H310" s="4">
        <v>56.0</v>
      </c>
      <c r="I310" s="4" t="s">
        <v>181</v>
      </c>
      <c r="J310" s="4">
        <v>79.0</v>
      </c>
      <c r="K310" s="4" t="s">
        <v>108</v>
      </c>
      <c r="L310" s="4" t="s">
        <v>386</v>
      </c>
      <c r="M310" s="4">
        <v>1.0</v>
      </c>
      <c r="N310" s="4">
        <v>1.0</v>
      </c>
      <c r="O310" s="4">
        <v>0.0</v>
      </c>
      <c r="P310" s="4">
        <v>0.0</v>
      </c>
      <c r="Q310" t="str">
        <f t="shared" si="1"/>
        <v>Duke2004</v>
      </c>
      <c r="R310" t="s">
        <v>449</v>
      </c>
      <c r="S310" t="str">
        <f>vlookup(Q310,RPI!$C$6:$T$4758,16,FALSE)</f>
        <v>0.66104406</v>
      </c>
      <c r="T310" s="6" t="str">
        <f>VLOOKUP(Q310,RPI!$C$6:$T$4758, 17, FALSE)</f>
        <v>0.6613651216</v>
      </c>
      <c r="U310" s="6" t="str">
        <f>VLOOKUP(Q310,RPI!$C$6:$T$4758, 18, FALSE)</f>
        <v>0.66104406</v>
      </c>
      <c r="V310">
        <v>0.5625771543132925</v>
      </c>
      <c r="W310">
        <v>0.5651817199636678</v>
      </c>
      <c r="X310">
        <v>0.5664348158476165</v>
      </c>
      <c r="Y310">
        <v>0.5676567512655343</v>
      </c>
      <c r="Z310" s="6" t="str">
        <f>vlookup(R310,RPI!$C$6:$T$4758,16,FALSE)</f>
        <v>0.6396705309</v>
      </c>
      <c r="AA310">
        <v>0.5330031883937341</v>
      </c>
      <c r="AB310">
        <v>0.5354517109234841</v>
      </c>
      <c r="AC310">
        <v>0.5377795316383872</v>
      </c>
      <c r="AD310">
        <v>0.5399953609786903</v>
      </c>
      <c r="AE310">
        <v>0.5421070909540124</v>
      </c>
      <c r="AF310">
        <v>0.5441218890616151</v>
      </c>
      <c r="AG310" t="str">
        <f t="shared" si="2"/>
        <v>0</v>
      </c>
      <c r="AH310" s="3" t="str">
        <f t="shared" si="3"/>
        <v>0</v>
      </c>
      <c r="AI310" t="str">
        <f t="shared" si="4"/>
        <v>0.02137352904</v>
      </c>
      <c r="AJ310" t="str">
        <f t="shared" si="5"/>
        <v>-1</v>
      </c>
      <c r="AK310" s="6" t="str">
        <f t="shared" si="6"/>
        <v>-0.01433806765</v>
      </c>
      <c r="AL310" t="str">
        <f t="shared" si="7"/>
        <v>0.03723605307</v>
      </c>
      <c r="AM310" t="str">
        <f t="shared" si="8"/>
        <v>0.9873417722</v>
      </c>
      <c r="AN310" t="str">
        <f t="shared" si="9"/>
        <v>1.03341334</v>
      </c>
      <c r="AO310" s="6" t="str">
        <f>vlookup(Q310,RPI!$C$6:$T$4758,15,FALSE)</f>
        <v>0.8424657534</v>
      </c>
      <c r="AP310" s="8" t="str">
        <f>vlookup(Q310,RPI!$C$6:$T$4758,13,FALSE)</f>
        <v>  0.6273 </v>
      </c>
      <c r="AQ310" s="8" t="str">
        <f>vlookup(Q310,RPI!$C$6:$T$4758,14,FALSE)</f>
        <v>  0.5470 </v>
      </c>
      <c r="AR310" s="6" t="str">
        <f>vlookup(R310,RPI!$C$6:$T$4758,15,FALSE)</f>
        <v>0.8248175182</v>
      </c>
      <c r="AS310" s="8" t="str">
        <f>vlookup(R310,RPI!$C$6:$T$4758,13,FALSE)</f>
        <v>  0.5976 </v>
      </c>
      <c r="AT310" s="8" t="str">
        <f>vlookup(R310,RPI!$C$6:$T$4758,14,FALSE)</f>
        <v>  0.5386 </v>
      </c>
    </row>
    <row r="311" ht="12.75" customHeight="1">
      <c r="A311" s="4">
        <v>2004.0</v>
      </c>
      <c r="B311" s="4">
        <v>4990.0</v>
      </c>
      <c r="C311" s="5">
        <v>38080.0</v>
      </c>
      <c r="D311" s="4">
        <v>201.0</v>
      </c>
      <c r="E311" s="4" t="s">
        <v>153</v>
      </c>
      <c r="F311" s="4">
        <v>65.0</v>
      </c>
      <c r="G311" s="4" t="s">
        <v>47</v>
      </c>
      <c r="H311" s="4">
        <v>100.0</v>
      </c>
      <c r="I311" s="4" t="s">
        <v>273</v>
      </c>
      <c r="J311" s="4">
        <v>67.0</v>
      </c>
      <c r="K311" s="4" t="s">
        <v>108</v>
      </c>
      <c r="L311" s="4" t="s">
        <v>386</v>
      </c>
      <c r="M311" s="4">
        <v>1.0</v>
      </c>
      <c r="N311" s="4">
        <v>1.0</v>
      </c>
      <c r="O311" s="4">
        <v>0.0</v>
      </c>
      <c r="P311" s="4">
        <v>0.0</v>
      </c>
      <c r="Q311" t="str">
        <f t="shared" si="1"/>
        <v>Oklahoma St.2004</v>
      </c>
      <c r="R311" t="s">
        <v>473</v>
      </c>
      <c r="S311" t="str">
        <f>vlookup(Q311,RPI!$C$6:$T$4758,16,FALSE)</f>
        <v>0.6418322818</v>
      </c>
      <c r="T311" s="6" t="str">
        <f>VLOOKUP(Q311,RPI!$C$6:$T$4758, 17, FALSE)</f>
        <v>0.6376237561</v>
      </c>
      <c r="U311" s="6" t="str">
        <f>VLOOKUP(Q311,RPI!$C$6:$T$4758, 18, FALSE)</f>
        <v>0.6418322818</v>
      </c>
      <c r="V311">
        <v>0.5319068776933771</v>
      </c>
      <c r="W311">
        <v>0.5346825796256927</v>
      </c>
      <c r="X311">
        <v>0.5359957852211606</v>
      </c>
      <c r="Y311">
        <v>0.5372627330852815</v>
      </c>
      <c r="Z311" s="6" t="str">
        <f>vlookup(R311,RPI!$C$6:$T$4758,16,FALSE)</f>
        <v>0.6168686901</v>
      </c>
      <c r="AA311">
        <v>0.5294165118589058</v>
      </c>
      <c r="AB311">
        <v>0.530490539623325</v>
      </c>
      <c r="AC311">
        <v>0.5315381413970555</v>
      </c>
      <c r="AD311">
        <v>0.5325602806276746</v>
      </c>
      <c r="AE311">
        <v>0.5335578744908345</v>
      </c>
      <c r="AF311">
        <v>0.5345317966352074</v>
      </c>
      <c r="AG311" t="str">
        <f t="shared" si="2"/>
        <v>0</v>
      </c>
      <c r="AH311" s="3" t="str">
        <f t="shared" si="3"/>
        <v>0</v>
      </c>
      <c r="AI311" t="str">
        <f t="shared" si="4"/>
        <v>0.02496359169</v>
      </c>
      <c r="AJ311" t="str">
        <f t="shared" si="5"/>
        <v>-2</v>
      </c>
      <c r="AK311" s="6" t="str">
        <f t="shared" si="6"/>
        <v>-0.02867613531</v>
      </c>
      <c r="AL311" t="str">
        <f t="shared" si="7"/>
        <v>0.04349050749</v>
      </c>
      <c r="AM311" t="str">
        <f t="shared" si="8"/>
        <v>0.9701492537</v>
      </c>
      <c r="AN311" t="str">
        <f t="shared" si="9"/>
        <v>1.040468242</v>
      </c>
      <c r="AO311" s="6" t="str">
        <f>vlookup(Q311,RPI!$C$6:$T$4758,15,FALSE)</f>
        <v>0.9133858268</v>
      </c>
      <c r="AP311" s="8" t="str">
        <f>vlookup(Q311,RPI!$C$6:$T$4758,13,FALSE)</f>
        <v>  0.5598 </v>
      </c>
      <c r="AQ311" s="8" t="str">
        <f>vlookup(Q311,RPI!$C$6:$T$4758,14,FALSE)</f>
        <v>  0.5344 </v>
      </c>
      <c r="AR311" s="6" t="str">
        <f>vlookup(R311,RPI!$C$6:$T$4758,15,FALSE)</f>
        <v>0.7191780822</v>
      </c>
      <c r="AS311" s="8" t="str">
        <f>vlookup(R311,RPI!$C$6:$T$4758,13,FALSE)</f>
        <v>  0.5974 </v>
      </c>
      <c r="AT311" s="8" t="str">
        <f>vlookup(R311,RPI!$C$6:$T$4758,14,FALSE)</f>
        <v>  0.5535 </v>
      </c>
    </row>
    <row r="312" ht="12.75" customHeight="1">
      <c r="A312" s="4">
        <v>2004.0</v>
      </c>
      <c r="B312" s="4">
        <v>4991.0</v>
      </c>
      <c r="C312" s="5">
        <v>38082.0</v>
      </c>
      <c r="D312" s="4">
        <v>56.0</v>
      </c>
      <c r="E312" s="4" t="s">
        <v>181</v>
      </c>
      <c r="F312" s="4">
        <v>82.0</v>
      </c>
      <c r="G312" s="4" t="s">
        <v>47</v>
      </c>
      <c r="H312" s="4">
        <v>100.0</v>
      </c>
      <c r="I312" s="4" t="s">
        <v>273</v>
      </c>
      <c r="J312" s="4">
        <v>73.0</v>
      </c>
      <c r="K312" s="4" t="s">
        <v>108</v>
      </c>
      <c r="L312" s="4" t="s">
        <v>386</v>
      </c>
      <c r="M312" s="4">
        <v>1.0</v>
      </c>
      <c r="N312" s="4">
        <v>1.0</v>
      </c>
      <c r="O312" s="4">
        <v>0.0</v>
      </c>
      <c r="P312" s="4">
        <v>0.0</v>
      </c>
      <c r="Q312" t="str">
        <f t="shared" si="1"/>
        <v>Connecticut2004</v>
      </c>
      <c r="R312" t="s">
        <v>473</v>
      </c>
      <c r="S312" t="str">
        <f>vlookup(Q312,RPI!$C$6:$T$4758,16,FALSE)</f>
        <v>0.6396705309</v>
      </c>
      <c r="T312" s="6" t="str">
        <f>VLOOKUP(Q312,RPI!$C$6:$T$4758, 17, FALSE)</f>
        <v>0.6380116059</v>
      </c>
      <c r="U312" s="6" t="str">
        <f>VLOOKUP(Q312,RPI!$C$6:$T$4758, 18, FALSE)</f>
        <v>0.6396705309</v>
      </c>
      <c r="V312">
        <v>0.5330031883937341</v>
      </c>
      <c r="W312">
        <v>0.5377795316383872</v>
      </c>
      <c r="X312">
        <v>0.5399953609786903</v>
      </c>
      <c r="Y312">
        <v>0.5421070909540124</v>
      </c>
      <c r="Z312" s="6" t="str">
        <f>vlookup(R312,RPI!$C$6:$T$4758,16,FALSE)</f>
        <v>0.6168686901</v>
      </c>
      <c r="AA312">
        <v>0.5294165118589058</v>
      </c>
      <c r="AB312">
        <v>0.530490539623325</v>
      </c>
      <c r="AC312">
        <v>0.5315381413970555</v>
      </c>
      <c r="AD312">
        <v>0.5325602806276746</v>
      </c>
      <c r="AE312">
        <v>0.5335578744908345</v>
      </c>
      <c r="AF312">
        <v>0.5345317966352074</v>
      </c>
      <c r="AG312" t="str">
        <f t="shared" si="2"/>
        <v>1</v>
      </c>
      <c r="AH312" s="3" t="str">
        <f t="shared" si="3"/>
        <v>1</v>
      </c>
      <c r="AI312" t="str">
        <f t="shared" si="4"/>
        <v>0.02280184085</v>
      </c>
      <c r="AJ312" t="str">
        <f t="shared" si="5"/>
        <v>9</v>
      </c>
      <c r="AK312" s="6" t="str">
        <f t="shared" si="6"/>
        <v>0.1290426089</v>
      </c>
      <c r="AL312" t="str">
        <f t="shared" si="7"/>
        <v>0.03972439715</v>
      </c>
      <c r="AM312" t="str">
        <f t="shared" si="8"/>
        <v>1.123287671</v>
      </c>
      <c r="AN312" t="str">
        <f t="shared" si="9"/>
        <v>1.036963849</v>
      </c>
      <c r="AO312" s="6" t="str">
        <f>vlookup(Q312,RPI!$C$6:$T$4758,15,FALSE)</f>
        <v>0.8248175182</v>
      </c>
      <c r="AP312" s="8" t="str">
        <f>vlookup(Q312,RPI!$C$6:$T$4758,13,FALSE)</f>
        <v>  0.5976 </v>
      </c>
      <c r="AQ312" s="8" t="str">
        <f>vlookup(Q312,RPI!$C$6:$T$4758,14,FALSE)</f>
        <v>  0.5386 </v>
      </c>
      <c r="AR312" s="6" t="str">
        <f>vlookup(R312,RPI!$C$6:$T$4758,15,FALSE)</f>
        <v>0.7191780822</v>
      </c>
      <c r="AS312" s="8" t="str">
        <f>vlookup(R312,RPI!$C$6:$T$4758,13,FALSE)</f>
        <v>  0.5974 </v>
      </c>
      <c r="AT312" s="8" t="str">
        <f>vlookup(R312,RPI!$C$6:$T$4758,14,FALSE)</f>
        <v>  0.5535 </v>
      </c>
    </row>
    <row r="313" ht="12.75" customHeight="1">
      <c r="A313" s="4">
        <v>2005.0</v>
      </c>
      <c r="B313" s="4">
        <v>4996.0</v>
      </c>
      <c r="C313" s="5">
        <v>38425.0</v>
      </c>
      <c r="D313" s="4">
        <v>150.0</v>
      </c>
      <c r="E313" s="4" t="s">
        <v>138</v>
      </c>
      <c r="F313" s="4">
        <v>40.0</v>
      </c>
      <c r="G313" s="4" t="s">
        <v>47</v>
      </c>
      <c r="H313" s="4">
        <v>312.0</v>
      </c>
      <c r="I313" s="4" t="s">
        <v>300</v>
      </c>
      <c r="J313" s="4">
        <v>54.0</v>
      </c>
      <c r="K313" s="4" t="s">
        <v>49</v>
      </c>
      <c r="L313" s="4" t="s">
        <v>50</v>
      </c>
      <c r="M313" s="4">
        <v>1.0</v>
      </c>
      <c r="N313" s="4">
        <v>0.0</v>
      </c>
      <c r="O313" s="4">
        <v>0.0</v>
      </c>
      <c r="P313" s="4">
        <v>0.0</v>
      </c>
      <c r="Q313" t="str">
        <f t="shared" si="1"/>
        <v>Marquette2005</v>
      </c>
      <c r="R313" t="s">
        <v>499</v>
      </c>
      <c r="S313" t="str">
        <f>vlookup(Q313,RPI!$C$6:$T$4758,16,FALSE)</f>
        <v>0.5446950191</v>
      </c>
      <c r="T313" s="6" t="str">
        <f>VLOOKUP(Q313,RPI!$C$6:$T$4758, 17, FALSE)</f>
        <v>0.5598674329</v>
      </c>
      <c r="U313" s="6" t="str">
        <f>VLOOKUP(Q313,RPI!$C$6:$T$4758, 18, FALSE)</f>
        <v>0.5446950191</v>
      </c>
      <c r="V313">
        <v>0.4671950191259384</v>
      </c>
      <c r="W313">
        <v>0.47413946357038284</v>
      </c>
      <c r="X313">
        <v>0.47742229185321117</v>
      </c>
      <c r="Y313">
        <v>0.48058787626879557</v>
      </c>
      <c r="Z313" s="6" t="str">
        <f>vlookup(R313,RPI!$C$6:$T$4758,16,FALSE)</f>
        <v>0.5392681178</v>
      </c>
      <c r="AA313">
        <v>0.46187862295370835</v>
      </c>
      <c r="AB313">
        <v>0.4620971544222398</v>
      </c>
      <c r="AC313">
        <v>0.4623091625633524</v>
      </c>
      <c r="AD313">
        <v>0.4625149351709029</v>
      </c>
      <c r="AE313">
        <v>0.46271474335504614</v>
      </c>
      <c r="AF313">
        <v>0.4629088427339281</v>
      </c>
      <c r="AG313" t="str">
        <f t="shared" si="2"/>
        <v>0</v>
      </c>
      <c r="AH313" s="3" t="str">
        <f t="shared" si="3"/>
        <v>0</v>
      </c>
      <c r="AI313" t="str">
        <f t="shared" si="4"/>
        <v>0.005426901339</v>
      </c>
      <c r="AJ313" t="str">
        <f t="shared" si="5"/>
        <v>-14</v>
      </c>
      <c r="AK313" s="6" t="str">
        <f t="shared" si="6"/>
        <v>-0.2007329472</v>
      </c>
      <c r="AL313" t="str">
        <f t="shared" si="7"/>
        <v>0.009454516652</v>
      </c>
      <c r="AM313" t="str">
        <f t="shared" si="8"/>
        <v>0.7407407407</v>
      </c>
      <c r="AN313" t="str">
        <f t="shared" si="9"/>
        <v>1.010063457</v>
      </c>
      <c r="AO313" s="6" t="str">
        <f>vlookup(Q313,RPI!$C$6:$T$4758,15,FALSE)</f>
        <v>0.56</v>
      </c>
      <c r="AP313" s="8" t="str">
        <f>vlookup(Q313,RPI!$C$6:$T$4758,13,FALSE)</f>
        <v>  0.5464 </v>
      </c>
      <c r="AQ313" s="8" t="str">
        <f>vlookup(Q313,RPI!$C$6:$T$4758,14,FALSE)</f>
        <v>  0.5260 </v>
      </c>
      <c r="AR313" s="6" t="str">
        <f>vlookup(R313,RPI!$C$6:$T$4758,15,FALSE)</f>
        <v>0.6268656716</v>
      </c>
      <c r="AS313" s="8" t="str">
        <f>vlookup(R313,RPI!$C$6:$T$4758,13,FALSE)</f>
        <v>  0.5073 </v>
      </c>
      <c r="AT313" s="8" t="str">
        <f>vlookup(R313,RPI!$C$6:$T$4758,14,FALSE)</f>
        <v>  0.5155 </v>
      </c>
    </row>
    <row r="314" ht="12.75" customHeight="1">
      <c r="A314" s="4">
        <v>2005.0</v>
      </c>
      <c r="B314" s="4">
        <v>4997.0</v>
      </c>
      <c r="C314" s="5">
        <v>38426.0</v>
      </c>
      <c r="D314" s="4">
        <v>4.0</v>
      </c>
      <c r="E314" s="4" t="s">
        <v>500</v>
      </c>
      <c r="F314" s="4">
        <v>69.0</v>
      </c>
      <c r="G314" s="4" t="s">
        <v>47</v>
      </c>
      <c r="H314" s="4">
        <v>199.0</v>
      </c>
      <c r="I314" s="4" t="s">
        <v>501</v>
      </c>
      <c r="J314" s="4">
        <v>79.0</v>
      </c>
      <c r="K314" s="4" t="s">
        <v>108</v>
      </c>
      <c r="L314" s="4" t="s">
        <v>262</v>
      </c>
      <c r="M314" s="4">
        <v>1.0</v>
      </c>
      <c r="N314" s="4">
        <v>1.0</v>
      </c>
      <c r="O314" s="4">
        <v>0.0</v>
      </c>
      <c r="P314" s="4">
        <v>0.0</v>
      </c>
      <c r="Q314" t="str">
        <f t="shared" si="1"/>
        <v>Alabama A&amp;M2005</v>
      </c>
      <c r="R314" t="s">
        <v>502</v>
      </c>
      <c r="S314" t="str">
        <f>vlookup(Q314,RPI!$C$6:$T$4758,16,FALSE)</f>
        <v>0.4604461943</v>
      </c>
      <c r="T314" s="6" t="str">
        <f>VLOOKUP(Q314,RPI!$C$6:$T$4758, 17, FALSE)</f>
        <v>0.4517606874</v>
      </c>
      <c r="U314" s="6" t="str">
        <f>VLOOKUP(Q314,RPI!$C$6:$T$4758, 18, FALSE)</f>
        <v>0.4604461943</v>
      </c>
      <c r="V314">
        <v>0.39132965296506883</v>
      </c>
      <c r="W314">
        <v>0.3904898092150688</v>
      </c>
      <c r="X314">
        <v>0.3900844792198951</v>
      </c>
      <c r="Y314">
        <v>0.389688431591023</v>
      </c>
      <c r="Z314" s="6" t="str">
        <f>vlookup(R314,RPI!$C$6:$T$4758,16,FALSE)</f>
        <v>0.482384773</v>
      </c>
      <c r="AA314">
        <v>0.43038477301597594</v>
      </c>
      <c r="AB314">
        <v>0.43038477301597594</v>
      </c>
      <c r="AC314">
        <v>0.43038477301597594</v>
      </c>
      <c r="AD314">
        <v>0.43038477301597594</v>
      </c>
      <c r="AE314">
        <v>0.43038477301597594</v>
      </c>
      <c r="AF314">
        <v>0.43038477301597594</v>
      </c>
      <c r="AG314" t="str">
        <f t="shared" si="2"/>
        <v>1</v>
      </c>
      <c r="AH314" s="3" t="str">
        <f t="shared" si="3"/>
        <v>1</v>
      </c>
      <c r="AI314" t="str">
        <f t="shared" si="4"/>
        <v>-0.0219385787</v>
      </c>
      <c r="AJ314" t="str">
        <f t="shared" si="5"/>
        <v>-10</v>
      </c>
      <c r="AK314" s="6" t="str">
        <f t="shared" si="6"/>
        <v>-0.1433806765</v>
      </c>
      <c r="AL314" t="str">
        <f t="shared" si="7"/>
        <v>-0.03822045854</v>
      </c>
      <c r="AM314" t="str">
        <f t="shared" si="8"/>
        <v>0.8734177215</v>
      </c>
      <c r="AN314" t="str">
        <f t="shared" si="9"/>
        <v>0.9545205821</v>
      </c>
      <c r="AO314" s="6" t="str">
        <f>vlookup(Q314,RPI!$C$6:$T$4758,15,FALSE)</f>
        <v>0.5864661654</v>
      </c>
      <c r="AP314" s="8" t="str">
        <f>vlookup(Q314,RPI!$C$6:$T$4758,13,FALSE)</f>
        <v>  0.4011 </v>
      </c>
      <c r="AQ314" s="8" t="str">
        <f>vlookup(Q314,RPI!$C$6:$T$4758,14,FALSE)</f>
        <v>  0.4531 </v>
      </c>
      <c r="AR314" s="6" t="str">
        <f>vlookup(R314,RPI!$C$6:$T$4758,15,FALSE)</f>
        <v>0.408</v>
      </c>
      <c r="AS314" s="8" t="str">
        <f>vlookup(R314,RPI!$C$6:$T$4758,13,FALSE)</f>
        <v>  0.5082 </v>
      </c>
      <c r="AT314" s="8" t="str">
        <f>vlookup(R314,RPI!$C$6:$T$4758,14,FALSE)</f>
        <v>  0.5051 </v>
      </c>
    </row>
    <row r="315" ht="12.75" customHeight="1">
      <c r="A315" s="4">
        <v>2005.0</v>
      </c>
      <c r="B315" s="4">
        <v>4998.0</v>
      </c>
      <c r="C315" s="5">
        <v>38426.0</v>
      </c>
      <c r="D315" s="4">
        <v>165.0</v>
      </c>
      <c r="E315" s="4" t="s">
        <v>145</v>
      </c>
      <c r="F315" s="4">
        <v>70.0</v>
      </c>
      <c r="G315" s="4" t="s">
        <v>47</v>
      </c>
      <c r="H315" s="4">
        <v>69.0</v>
      </c>
      <c r="I315" s="4" t="s">
        <v>265</v>
      </c>
      <c r="J315" s="4">
        <v>75.0</v>
      </c>
      <c r="K315" s="4" t="s">
        <v>49</v>
      </c>
      <c r="L315" s="4" t="s">
        <v>50</v>
      </c>
      <c r="M315" s="4">
        <v>1.0</v>
      </c>
      <c r="N315" s="4">
        <v>0.0</v>
      </c>
      <c r="O315" s="4">
        <v>0.0</v>
      </c>
      <c r="P315" s="4">
        <v>0.0</v>
      </c>
      <c r="Q315" t="str">
        <f t="shared" si="1"/>
        <v>Missouri2005</v>
      </c>
      <c r="R315" t="s">
        <v>503</v>
      </c>
      <c r="S315" t="str">
        <f>vlookup(Q315,RPI!$C$6:$T$4758,16,FALSE)</f>
        <v>0.5524854277</v>
      </c>
      <c r="T315" s="6" t="str">
        <f>VLOOKUP(Q315,RPI!$C$6:$T$4758, 17, FALSE)</f>
        <v>0.5703425705</v>
      </c>
      <c r="U315" s="6" t="str">
        <f>VLOOKUP(Q315,RPI!$C$6:$T$4758, 18, FALSE)</f>
        <v>0.5524854277</v>
      </c>
      <c r="V315">
        <v>0.4923722735135862</v>
      </c>
      <c r="W315">
        <v>0.501465019522881</v>
      </c>
      <c r="X315">
        <v>0.5055943691044402</v>
      </c>
      <c r="Y315">
        <v>0.5094786961977394</v>
      </c>
      <c r="Z315" s="6" t="str">
        <f>vlookup(R315,RPI!$C$6:$T$4758,16,FALSE)</f>
        <v>0.5641651244</v>
      </c>
      <c r="AA315">
        <v>0.473286594619456</v>
      </c>
      <c r="AB315">
        <v>0.4761216461658478</v>
      </c>
      <c r="AC315">
        <v>0.4787915490784691</v>
      </c>
      <c r="AD315">
        <v>0.4813103254111308</v>
      </c>
      <c r="AE315">
        <v>0.4836904535052973</v>
      </c>
      <c r="AF315">
        <v>0.4859430747372764</v>
      </c>
      <c r="AG315" t="str">
        <f t="shared" si="2"/>
        <v>1</v>
      </c>
      <c r="AH315" s="3" t="str">
        <f t="shared" si="3"/>
        <v>1</v>
      </c>
      <c r="AI315" t="str">
        <f t="shared" si="4"/>
        <v>-0.01167969674</v>
      </c>
      <c r="AJ315" t="str">
        <f t="shared" si="5"/>
        <v>-5</v>
      </c>
      <c r="AK315" s="6" t="str">
        <f t="shared" si="6"/>
        <v>-0.07169033827</v>
      </c>
      <c r="AL315" t="str">
        <f t="shared" si="7"/>
        <v>-0.02034787081</v>
      </c>
      <c r="AM315" t="str">
        <f t="shared" si="8"/>
        <v>0.9333333333</v>
      </c>
      <c r="AN315" t="str">
        <f t="shared" si="9"/>
        <v>0.979297379</v>
      </c>
      <c r="AO315" s="6" t="str">
        <f>vlookup(Q315,RPI!$C$6:$T$4758,15,FALSE)</f>
        <v>0.4285714286</v>
      </c>
      <c r="AP315" s="8" t="str">
        <f>vlookup(Q315,RPI!$C$6:$T$4758,13,FALSE)</f>
        <v>  0.6187 </v>
      </c>
      <c r="AQ315" s="8" t="str">
        <f>vlookup(Q315,RPI!$C$6:$T$4758,14,FALSE)</f>
        <v>  0.5439 </v>
      </c>
      <c r="AR315" s="6" t="str">
        <f>vlookup(R315,RPI!$C$6:$T$4758,15,FALSE)</f>
        <v>0.652173913</v>
      </c>
      <c r="AS315" s="8" t="str">
        <f>vlookup(R315,RPI!$C$6:$T$4758,13,FALSE)</f>
        <v>  0.5416 </v>
      </c>
      <c r="AT315" s="8" t="str">
        <f>vlookup(R315,RPI!$C$6:$T$4758,14,FALSE)</f>
        <v>  0.5212 </v>
      </c>
    </row>
    <row r="316" ht="12.75" customHeight="1">
      <c r="A316" s="4">
        <v>2005.0</v>
      </c>
      <c r="B316" s="4">
        <v>4999.0</v>
      </c>
      <c r="C316" s="5">
        <v>38426.0</v>
      </c>
      <c r="D316" s="4">
        <v>198.0</v>
      </c>
      <c r="E316" s="4" t="s">
        <v>147</v>
      </c>
      <c r="F316" s="4">
        <v>73.0</v>
      </c>
      <c r="G316" s="4" t="s">
        <v>47</v>
      </c>
      <c r="H316" s="4">
        <v>109.0</v>
      </c>
      <c r="I316" s="4" t="s">
        <v>132</v>
      </c>
      <c r="J316" s="4">
        <v>78.0</v>
      </c>
      <c r="K316" s="4" t="s">
        <v>49</v>
      </c>
      <c r="L316" s="4" t="s">
        <v>50</v>
      </c>
      <c r="M316" s="4">
        <v>1.0</v>
      </c>
      <c r="N316" s="4">
        <v>0.0</v>
      </c>
      <c r="O316" s="4">
        <v>0.0</v>
      </c>
      <c r="P316" s="4">
        <v>0.0</v>
      </c>
      <c r="Q316" t="str">
        <f t="shared" si="1"/>
        <v>Notre Dame2005</v>
      </c>
      <c r="R316" t="s">
        <v>504</v>
      </c>
      <c r="S316" t="str">
        <f>vlookup(Q316,RPI!$C$6:$T$4758,16,FALSE)</f>
        <v>0.5515635367</v>
      </c>
      <c r="T316" s="6" t="str">
        <f>VLOOKUP(Q316,RPI!$C$6:$T$4758, 17, FALSE)</f>
        <v>0.5614000985</v>
      </c>
      <c r="U316" s="6" t="str">
        <f>VLOOKUP(Q316,RPI!$C$6:$T$4758, 18, FALSE)</f>
        <v>0.5515635367</v>
      </c>
      <c r="V316">
        <v>0.4727456973056601</v>
      </c>
      <c r="W316">
        <v>0.4787633203445597</v>
      </c>
      <c r="X316">
        <v>0.4815840811440439</v>
      </c>
      <c r="Y316">
        <v>0.4842897088496716</v>
      </c>
      <c r="Z316" s="6" t="str">
        <f>vlookup(R316,RPI!$C$6:$T$4758,16,FALSE)</f>
        <v>0.5594504528</v>
      </c>
      <c r="AA316">
        <v>0.45827794289689955</v>
      </c>
      <c r="AB316">
        <v>0.45879328875122843</v>
      </c>
      <c r="AC316">
        <v>0.4593051642631039</v>
      </c>
      <c r="AD316">
        <v>0.4598136043688595</v>
      </c>
      <c r="AE316">
        <v>0.4603186435374528</v>
      </c>
      <c r="AF316">
        <v>0.46082031577825544</v>
      </c>
      <c r="AG316" t="str">
        <f t="shared" si="2"/>
        <v>1</v>
      </c>
      <c r="AH316" s="3" t="str">
        <f t="shared" si="3"/>
        <v>1</v>
      </c>
      <c r="AI316" t="str">
        <f t="shared" si="4"/>
        <v>-0.007886916048</v>
      </c>
      <c r="AJ316" t="str">
        <f t="shared" si="5"/>
        <v>-5</v>
      </c>
      <c r="AK316" s="6" t="str">
        <f t="shared" si="6"/>
        <v>-0.07169033827</v>
      </c>
      <c r="AL316" t="str">
        <f t="shared" si="7"/>
        <v>-0.01374024963</v>
      </c>
      <c r="AM316" t="str">
        <f t="shared" si="8"/>
        <v>0.9358974359</v>
      </c>
      <c r="AN316" t="str">
        <f t="shared" si="9"/>
        <v>0.9859023869</v>
      </c>
      <c r="AO316" s="6" t="str">
        <f>vlookup(Q316,RPI!$C$6:$T$4758,15,FALSE)</f>
        <v>0.5677966102</v>
      </c>
      <c r="AP316" s="8" t="str">
        <f>vlookup(Q316,RPI!$C$6:$T$4758,13,FALSE)</f>
        <v>  0.5502 </v>
      </c>
      <c r="AQ316" s="8" t="str">
        <f>vlookup(Q316,RPI!$C$6:$T$4758,14,FALSE)</f>
        <v>  0.5381 </v>
      </c>
      <c r="AR316" s="6" t="str">
        <f>vlookup(R316,RPI!$C$6:$T$4758,15,FALSE)</f>
        <v>0.7945205479</v>
      </c>
      <c r="AS316" s="8" t="str">
        <f>vlookup(R316,RPI!$C$6:$T$4758,13,FALSE)</f>
        <v>  0.4782 </v>
      </c>
      <c r="AT316" s="8" t="str">
        <f>vlookup(R316,RPI!$C$6:$T$4758,14,FALSE)</f>
        <v>  0.4869 </v>
      </c>
    </row>
    <row r="317" ht="12.75" customHeight="1">
      <c r="A317" s="4">
        <v>2005.0</v>
      </c>
      <c r="B317" s="4">
        <v>5000.0</v>
      </c>
      <c r="C317" s="5">
        <v>38426.0</v>
      </c>
      <c r="D317" s="4">
        <v>246.0</v>
      </c>
      <c r="E317" s="4" t="s">
        <v>104</v>
      </c>
      <c r="F317" s="4">
        <v>69.0</v>
      </c>
      <c r="G317" s="4" t="s">
        <v>47</v>
      </c>
      <c r="H317" s="4">
        <v>158.0</v>
      </c>
      <c r="I317" s="4" t="s">
        <v>505</v>
      </c>
      <c r="J317" s="4">
        <v>67.0</v>
      </c>
      <c r="K317" s="4" t="s">
        <v>49</v>
      </c>
      <c r="L317" s="4" t="s">
        <v>50</v>
      </c>
      <c r="M317" s="4">
        <v>1.0</v>
      </c>
      <c r="N317" s="4">
        <v>0.0</v>
      </c>
      <c r="O317" s="4">
        <v>0.0</v>
      </c>
      <c r="P317" s="4">
        <v>0.0</v>
      </c>
      <c r="Q317" t="str">
        <f t="shared" si="1"/>
        <v>South Carolina2005</v>
      </c>
      <c r="R317" t="s">
        <v>506</v>
      </c>
      <c r="S317" t="str">
        <f>vlookup(Q317,RPI!$C$6:$T$4758,16,FALSE)</f>
        <v>0.5417438986</v>
      </c>
      <c r="T317" s="6" t="str">
        <f>VLOOKUP(Q317,RPI!$C$6:$T$4758, 17, FALSE)</f>
        <v>0.5530763162</v>
      </c>
      <c r="U317" s="6" t="str">
        <f>VLOOKUP(Q317,RPI!$C$6:$T$4758, 18, FALSE)</f>
        <v>0.5417438986</v>
      </c>
      <c r="V317">
        <v>0.4691477447748184</v>
      </c>
      <c r="W317">
        <v>0.4777897200834604</v>
      </c>
      <c r="X317">
        <v>0.4816477447748184</v>
      </c>
      <c r="Y317">
        <v>0.48523969879780693</v>
      </c>
      <c r="Z317" s="6" t="str">
        <f>vlookup(R317,RPI!$C$6:$T$4758,16,FALSE)</f>
        <v>0.5520323593</v>
      </c>
      <c r="AA317">
        <v>0.48316789042382013</v>
      </c>
      <c r="AB317">
        <v>0.48541407191528463</v>
      </c>
      <c r="AC317">
        <v>0.48761826870597413</v>
      </c>
      <c r="AD317">
        <v>0.48978164703757676</v>
      </c>
      <c r="AE317">
        <v>0.4919053303539206</v>
      </c>
      <c r="AF317">
        <v>0.493990401246331</v>
      </c>
      <c r="AG317" t="str">
        <f t="shared" si="2"/>
        <v>0</v>
      </c>
      <c r="AH317" s="3" t="str">
        <f t="shared" si="3"/>
        <v>0</v>
      </c>
      <c r="AI317" t="str">
        <f t="shared" si="4"/>
        <v>-0.01028846067</v>
      </c>
      <c r="AJ317" t="str">
        <f t="shared" si="5"/>
        <v>2</v>
      </c>
      <c r="AK317" s="6" t="str">
        <f t="shared" si="6"/>
        <v>0.02867613531</v>
      </c>
      <c r="AL317" t="str">
        <f t="shared" si="7"/>
        <v>-0.0179241185</v>
      </c>
      <c r="AM317" t="str">
        <f t="shared" si="8"/>
        <v>1.029850746</v>
      </c>
      <c r="AN317" t="str">
        <f t="shared" si="9"/>
        <v>0.9813625769</v>
      </c>
      <c r="AO317" s="6" t="str">
        <f>vlookup(Q317,RPI!$C$6:$T$4758,15,FALSE)</f>
        <v>0.4903846154</v>
      </c>
      <c r="AP317" s="8" t="str">
        <f>vlookup(Q317,RPI!$C$6:$T$4758,13,FALSE)</f>
        <v>  0.5701 </v>
      </c>
      <c r="AQ317" s="8" t="str">
        <f>vlookup(Q317,RPI!$C$6:$T$4758,14,FALSE)</f>
        <v>  0.5363 </v>
      </c>
      <c r="AR317" s="6" t="str">
        <f>vlookup(R317,RPI!$C$6:$T$4758,15,FALSE)</f>
        <v>0.5230769231</v>
      </c>
      <c r="AS317" s="8" t="str">
        <f>vlookup(R317,RPI!$C$6:$T$4758,13,FALSE)</f>
        <v>  0.5814 </v>
      </c>
      <c r="AT317" s="8" t="str">
        <f>vlookup(R317,RPI!$C$6:$T$4758,14,FALSE)</f>
        <v>  0.5223 </v>
      </c>
    </row>
    <row r="318" ht="12.75" customHeight="1">
      <c r="A318" s="4">
        <v>2005.0</v>
      </c>
      <c r="B318" s="4">
        <v>5001.0</v>
      </c>
      <c r="C318" s="5">
        <v>38426.0</v>
      </c>
      <c r="D318" s="4">
        <v>307.0</v>
      </c>
      <c r="E318" s="4" t="s">
        <v>507</v>
      </c>
      <c r="F318" s="4">
        <v>60.0</v>
      </c>
      <c r="G318" s="4" t="s">
        <v>47</v>
      </c>
      <c r="H318" s="4">
        <v>265.0</v>
      </c>
      <c r="I318" s="4" t="s">
        <v>79</v>
      </c>
      <c r="J318" s="4">
        <v>50.0</v>
      </c>
      <c r="K318" s="4" t="s">
        <v>49</v>
      </c>
      <c r="L318" s="4" t="s">
        <v>50</v>
      </c>
      <c r="M318" s="4">
        <v>1.0</v>
      </c>
      <c r="N318" s="4">
        <v>0.0</v>
      </c>
      <c r="O318" s="4">
        <v>0.0</v>
      </c>
      <c r="P318" s="4">
        <v>0.0</v>
      </c>
      <c r="Q318" t="str">
        <f t="shared" si="1"/>
        <v>Virginia Tech2005</v>
      </c>
      <c r="R318" t="s">
        <v>508</v>
      </c>
      <c r="S318" t="str">
        <f>vlookup(Q318,RPI!$C$6:$T$4758,16,FALSE)</f>
        <v>0.5230063732</v>
      </c>
      <c r="T318" s="6" t="str">
        <f>VLOOKUP(Q318,RPI!$C$6:$T$4758, 17, FALSE)</f>
        <v>0.5297028018</v>
      </c>
      <c r="U318" s="6" t="str">
        <f>VLOOKUP(Q318,RPI!$C$6:$T$4758, 18, FALSE)</f>
        <v>0.5230063732</v>
      </c>
      <c r="V318">
        <v>0.451625294190772</v>
      </c>
      <c r="W318">
        <v>0.457521218312792</v>
      </c>
      <c r="X318">
        <v>0.4602273553609848</v>
      </c>
      <c r="Y318">
        <v>0.4627894394864601</v>
      </c>
      <c r="Z318" s="6" t="str">
        <f>vlookup(R318,RPI!$C$6:$T$4758,16,FALSE)</f>
        <v>0.5388373296</v>
      </c>
      <c r="AA318">
        <v>0.47357525357178276</v>
      </c>
      <c r="AB318">
        <v>0.4741163791129083</v>
      </c>
      <c r="AC318">
        <v>0.4746513902411398</v>
      </c>
      <c r="AD318">
        <v>0.47518039000837986</v>
      </c>
      <c r="AE318">
        <v>0.47570347916369554</v>
      </c>
      <c r="AF318">
        <v>0.47622075621728543</v>
      </c>
      <c r="AG318" t="str">
        <f t="shared" si="2"/>
        <v>0</v>
      </c>
      <c r="AH318" s="3" t="str">
        <f t="shared" si="3"/>
        <v>0</v>
      </c>
      <c r="AI318" t="str">
        <f t="shared" si="4"/>
        <v>-0.01583095641</v>
      </c>
      <c r="AJ318" t="str">
        <f t="shared" si="5"/>
        <v>10</v>
      </c>
      <c r="AK318" s="6" t="str">
        <f t="shared" si="6"/>
        <v>0.1433806765</v>
      </c>
      <c r="AL318" t="str">
        <f t="shared" si="7"/>
        <v>-0.0275800188</v>
      </c>
      <c r="AM318" t="str">
        <f t="shared" si="8"/>
        <v>1.2</v>
      </c>
      <c r="AN318" t="str">
        <f t="shared" si="9"/>
        <v>0.9706201565</v>
      </c>
      <c r="AO318" s="6" t="str">
        <f>vlookup(Q318,RPI!$C$6:$T$4758,15,FALSE)</f>
        <v>0.5089285714</v>
      </c>
      <c r="AP318" s="8" t="str">
        <f>vlookup(Q318,RPI!$C$6:$T$4758,13,FALSE)</f>
        <v>  0.5299 </v>
      </c>
      <c r="AQ318" s="8" t="str">
        <f>vlookup(Q318,RPI!$C$6:$T$4758,14,FALSE)</f>
        <v>  0.5233 </v>
      </c>
      <c r="AR318" s="6" t="str">
        <f>vlookup(R318,RPI!$C$6:$T$4758,15,FALSE)</f>
        <v>0.5467625899</v>
      </c>
      <c r="AS318" s="8" t="str">
        <f>vlookup(R318,RPI!$C$6:$T$4758,13,FALSE)</f>
        <v>  0.5377 </v>
      </c>
      <c r="AT318" s="8" t="str">
        <f>vlookup(R318,RPI!$C$6:$T$4758,14,FALSE)</f>
        <v>  0.5332 </v>
      </c>
    </row>
    <row r="319" ht="12.75" customHeight="1">
      <c r="A319" s="4">
        <v>2005.0</v>
      </c>
      <c r="B319" s="4">
        <v>5002.0</v>
      </c>
      <c r="C319" s="5">
        <v>38427.0</v>
      </c>
      <c r="D319" s="4">
        <v>32.0</v>
      </c>
      <c r="E319" s="4" t="s">
        <v>509</v>
      </c>
      <c r="F319" s="4">
        <v>81.0</v>
      </c>
      <c r="G319" s="4" t="s">
        <v>47</v>
      </c>
      <c r="H319" s="4">
        <v>72.0</v>
      </c>
      <c r="I319" s="4" t="s">
        <v>268</v>
      </c>
      <c r="J319" s="4">
        <v>76.0</v>
      </c>
      <c r="K319" s="4" t="s">
        <v>288</v>
      </c>
      <c r="L319" s="4" t="s">
        <v>50</v>
      </c>
      <c r="M319" s="4">
        <v>1.0</v>
      </c>
      <c r="N319" s="4">
        <v>0.0</v>
      </c>
      <c r="O319" s="4">
        <v>0.0</v>
      </c>
      <c r="P319" s="4">
        <v>1.0</v>
      </c>
      <c r="Q319" t="str">
        <f t="shared" si="1"/>
        <v>Buffalo2005</v>
      </c>
      <c r="R319" t="s">
        <v>510</v>
      </c>
      <c r="S319" t="str">
        <f>vlookup(Q319,RPI!$C$6:$T$4758,16,FALSE)</f>
        <v>0.5723026001</v>
      </c>
      <c r="T319" s="6" t="str">
        <f>VLOOKUP(Q319,RPI!$C$6:$T$4758, 17, FALSE)</f>
        <v>0.5662687176</v>
      </c>
      <c r="U319" s="6" t="str">
        <f>VLOOKUP(Q319,RPI!$C$6:$T$4758, 18, FALSE)</f>
        <v>0.5723026001</v>
      </c>
      <c r="V319">
        <v>0.47975845364007086</v>
      </c>
      <c r="W319">
        <v>0.48072215425041454</v>
      </c>
      <c r="X319">
        <v>0.4811838575044991</v>
      </c>
      <c r="Y319">
        <v>0.4816328678856191</v>
      </c>
      <c r="Z319" s="6" t="str">
        <f>vlookup(R319,RPI!$C$6:$T$4758,16,FALSE)</f>
        <v>0.548283045</v>
      </c>
      <c r="AA319">
        <v>0.4690289657849532</v>
      </c>
      <c r="AB319">
        <v>0.4684050667831916</v>
      </c>
      <c r="AC319">
        <v>0.4677906207966082</v>
      </c>
      <c r="AD319">
        <v>0.46718541459929674</v>
      </c>
      <c r="AE319">
        <v>0.46658924133030333</v>
      </c>
      <c r="AF319">
        <v>0.4660019002578877</v>
      </c>
      <c r="AG319" t="str">
        <f t="shared" si="2"/>
        <v>1</v>
      </c>
      <c r="AH319" s="3" t="str">
        <f t="shared" si="3"/>
        <v>1</v>
      </c>
      <c r="AI319" t="str">
        <f t="shared" si="4"/>
        <v>0.0240195551</v>
      </c>
      <c r="AJ319" t="str">
        <f t="shared" si="5"/>
        <v>5</v>
      </c>
      <c r="AK319" s="6" t="str">
        <f t="shared" si="6"/>
        <v>0.07169033827</v>
      </c>
      <c r="AL319" t="str">
        <f t="shared" si="7"/>
        <v>0.04184584711</v>
      </c>
      <c r="AM319" t="str">
        <f t="shared" si="8"/>
        <v>1.065789474</v>
      </c>
      <c r="AN319" t="str">
        <f t="shared" si="9"/>
        <v>1.043808678</v>
      </c>
      <c r="AO319" s="6" t="str">
        <f>vlookup(Q319,RPI!$C$6:$T$4758,15,FALSE)</f>
        <v>0.7338129496</v>
      </c>
      <c r="AP319" s="8" t="str">
        <f>vlookup(Q319,RPI!$C$6:$T$4758,13,FALSE)</f>
        <v>  0.5219 </v>
      </c>
      <c r="AQ319" s="8" t="str">
        <f>vlookup(Q319,RPI!$C$6:$T$4758,14,FALSE)</f>
        <v>  0.5117 </v>
      </c>
      <c r="AR319" s="6" t="str">
        <f>vlookup(R319,RPI!$C$6:$T$4758,15,FALSE)</f>
        <v>0.6439393939</v>
      </c>
      <c r="AS319" s="8" t="str">
        <f>vlookup(R319,RPI!$C$6:$T$4758,13,FALSE)</f>
        <v>  0.5264 </v>
      </c>
      <c r="AT319" s="8" t="str">
        <f>vlookup(R319,RPI!$C$6:$T$4758,14,FALSE)</f>
        <v>  0.4965 </v>
      </c>
    </row>
    <row r="320" ht="12.75" customHeight="1">
      <c r="A320" s="4">
        <v>2005.0</v>
      </c>
      <c r="B320" s="4">
        <v>5003.0</v>
      </c>
      <c r="C320" s="5">
        <v>38427.0</v>
      </c>
      <c r="D320" s="4">
        <v>97.0</v>
      </c>
      <c r="E320" s="4" t="s">
        <v>271</v>
      </c>
      <c r="F320" s="4">
        <v>64.0</v>
      </c>
      <c r="G320" s="4" t="s">
        <v>47</v>
      </c>
      <c r="H320" s="4">
        <v>27.0</v>
      </c>
      <c r="I320" s="4" t="s">
        <v>179</v>
      </c>
      <c r="J320" s="4">
        <v>34.0</v>
      </c>
      <c r="K320" s="4" t="s">
        <v>49</v>
      </c>
      <c r="L320" s="4" t="s">
        <v>50</v>
      </c>
      <c r="M320" s="4">
        <v>1.0</v>
      </c>
      <c r="N320" s="4">
        <v>0.0</v>
      </c>
      <c r="O320" s="4">
        <v>0.0</v>
      </c>
      <c r="P320" s="4">
        <v>0.0</v>
      </c>
      <c r="Q320" t="str">
        <f t="shared" si="1"/>
        <v>Georgetown2005</v>
      </c>
      <c r="R320" t="s">
        <v>511</v>
      </c>
      <c r="S320" t="str">
        <f>vlookup(Q320,RPI!$C$6:$T$4758,16,FALSE)</f>
        <v>0.5477411766</v>
      </c>
      <c r="T320" s="6" t="str">
        <f>VLOOKUP(Q320,RPI!$C$6:$T$4758, 17, FALSE)</f>
        <v>0.5570748556</v>
      </c>
      <c r="U320" s="6" t="str">
        <f>VLOOKUP(Q320,RPI!$C$6:$T$4758, 18, FALSE)</f>
        <v>0.5477411766</v>
      </c>
      <c r="V320">
        <v>0.48052313148975373</v>
      </c>
      <c r="W320">
        <v>0.4847418814897537</v>
      </c>
      <c r="X320">
        <v>0.48677795774458</v>
      </c>
      <c r="Y320">
        <v>0.488767406298914</v>
      </c>
      <c r="Z320" s="6" t="str">
        <f>vlookup(R320,RPI!$C$6:$T$4758,16,FALSE)</f>
        <v>0.5497556246</v>
      </c>
      <c r="AA320">
        <v>0.45664640439447957</v>
      </c>
      <c r="AB320">
        <v>0.4561252634432236</v>
      </c>
      <c r="AC320">
        <v>0.4556099022437376</v>
      </c>
      <c r="AD320">
        <v>0.45510022517512827</v>
      </c>
      <c r="AE320">
        <v>0.4545961387142185</v>
      </c>
      <c r="AF320">
        <v>0.45409755137833685</v>
      </c>
      <c r="AG320" t="str">
        <f t="shared" si="2"/>
        <v>0</v>
      </c>
      <c r="AH320" s="3" t="str">
        <f t="shared" si="3"/>
        <v>0</v>
      </c>
      <c r="AI320" t="str">
        <f t="shared" si="4"/>
        <v>-0.002014448046</v>
      </c>
      <c r="AJ320" t="str">
        <f t="shared" si="5"/>
        <v>30</v>
      </c>
      <c r="AK320" s="6" t="str">
        <f t="shared" si="6"/>
        <v>0.4301420296</v>
      </c>
      <c r="AL320" t="str">
        <f t="shared" si="7"/>
        <v>-0.003509485691</v>
      </c>
      <c r="AM320" t="str">
        <f t="shared" si="8"/>
        <v>1.882352941</v>
      </c>
      <c r="AN320" t="str">
        <f t="shared" si="9"/>
        <v>0.9963357391</v>
      </c>
      <c r="AO320" s="6" t="str">
        <f>vlookup(Q320,RPI!$C$6:$T$4758,15,FALSE)</f>
        <v>0.5488721805</v>
      </c>
      <c r="AP320" s="8" t="str">
        <f>vlookup(Q320,RPI!$C$6:$T$4758,13,FALSE)</f>
        <v>  0.5535 </v>
      </c>
      <c r="AQ320" s="8" t="str">
        <f>vlookup(Q320,RPI!$C$6:$T$4758,14,FALSE)</f>
        <v>  0.5351 </v>
      </c>
      <c r="AR320" s="6" t="str">
        <f>vlookup(R320,RPI!$C$6:$T$4758,15,FALSE)</f>
        <v>0.7462686567</v>
      </c>
      <c r="AS320" s="8" t="str">
        <f>vlookup(R320,RPI!$C$6:$T$4758,13,FALSE)</f>
        <v>  0.4808 </v>
      </c>
      <c r="AT320" s="8" t="str">
        <f>vlookup(R320,RPI!$C$6:$T$4758,14,FALSE)</f>
        <v>  0.4911 </v>
      </c>
    </row>
    <row r="321" ht="12.75" customHeight="1">
      <c r="A321" s="4">
        <v>2005.0</v>
      </c>
      <c r="B321" s="4">
        <v>5004.0</v>
      </c>
      <c r="C321" s="5">
        <v>38427.0</v>
      </c>
      <c r="D321" s="4">
        <v>117.0</v>
      </c>
      <c r="E321" s="4" t="s">
        <v>127</v>
      </c>
      <c r="F321" s="4">
        <v>60.0</v>
      </c>
      <c r="G321" s="4" t="s">
        <v>47</v>
      </c>
      <c r="H321" s="4">
        <v>303.0</v>
      </c>
      <c r="I321" s="4" t="s">
        <v>100</v>
      </c>
      <c r="J321" s="4">
        <v>67.0</v>
      </c>
      <c r="K321" s="4" t="s">
        <v>49</v>
      </c>
      <c r="L321" s="4" t="s">
        <v>50</v>
      </c>
      <c r="M321" s="4">
        <v>1.0</v>
      </c>
      <c r="N321" s="4">
        <v>0.0</v>
      </c>
      <c r="O321" s="4">
        <v>0.0</v>
      </c>
      <c r="P321" s="4">
        <v>0.0</v>
      </c>
      <c r="Q321" t="str">
        <f t="shared" si="1"/>
        <v>Indiana2005</v>
      </c>
      <c r="R321" t="s">
        <v>512</v>
      </c>
      <c r="S321" t="str">
        <f>vlookup(Q321,RPI!$C$6:$T$4758,16,FALSE)</f>
        <v>0.5602971613</v>
      </c>
      <c r="T321" s="6" t="str">
        <f>VLOOKUP(Q321,RPI!$C$6:$T$4758, 17, FALSE)</f>
        <v>0.5692257328</v>
      </c>
      <c r="U321" s="6" t="str">
        <f>VLOOKUP(Q321,RPI!$C$6:$T$4758, 18, FALSE)</f>
        <v>0.5602971613</v>
      </c>
      <c r="V321">
        <v>0.4902422162857685</v>
      </c>
      <c r="W321">
        <v>0.4971528314438063</v>
      </c>
      <c r="X321">
        <v>0.5002971613407134</v>
      </c>
      <c r="Y321">
        <v>0.5032583263892572</v>
      </c>
      <c r="Z321" s="6" t="str">
        <f>vlookup(R321,RPI!$C$6:$T$4758,16,FALSE)</f>
        <v>0.5520284702</v>
      </c>
      <c r="AA321">
        <v>0.4762508686363083</v>
      </c>
      <c r="AB321">
        <v>0.4810577742164097</v>
      </c>
      <c r="AC321">
        <v>0.48551542088246935</v>
      </c>
      <c r="AD321">
        <v>0.48966053881548427</v>
      </c>
      <c r="AE321">
        <v>0.49352488227175306</v>
      </c>
      <c r="AF321">
        <v>0.4971360446050249</v>
      </c>
      <c r="AG321" t="str">
        <f t="shared" si="2"/>
        <v>0</v>
      </c>
      <c r="AH321" s="3" t="str">
        <f t="shared" si="3"/>
        <v>0</v>
      </c>
      <c r="AI321" t="str">
        <f t="shared" si="4"/>
        <v>0.008268691154</v>
      </c>
      <c r="AJ321" t="str">
        <f t="shared" si="5"/>
        <v>-7</v>
      </c>
      <c r="AK321" s="6" t="str">
        <f t="shared" si="6"/>
        <v>-0.1003664736</v>
      </c>
      <c r="AL321" t="str">
        <f t="shared" si="7"/>
        <v>0.01440536198</v>
      </c>
      <c r="AM321" t="str">
        <f t="shared" si="8"/>
        <v>0.8955223881</v>
      </c>
      <c r="AN321" t="str">
        <f t="shared" si="9"/>
        <v>1.01497874</v>
      </c>
      <c r="AO321" s="6" t="str">
        <f>vlookup(Q321,RPI!$C$6:$T$4758,15,FALSE)</f>
        <v>0.5</v>
      </c>
      <c r="AP321" s="8" t="str">
        <f>vlookup(Q321,RPI!$C$6:$T$4758,13,FALSE)</f>
        <v>  0.5951 </v>
      </c>
      <c r="AQ321" s="8" t="str">
        <f>vlookup(Q321,RPI!$C$6:$T$4758,14,FALSE)</f>
        <v>  0.5510 </v>
      </c>
      <c r="AR321" s="6" t="str">
        <f>vlookup(R321,RPI!$C$6:$T$4758,15,FALSE)</f>
        <v>0.5299145299</v>
      </c>
      <c r="AS321" s="8" t="str">
        <f>vlookup(R321,RPI!$C$6:$T$4758,13,FALSE)</f>
        <v>  0.5689 </v>
      </c>
      <c r="AT321" s="8" t="str">
        <f>vlookup(R321,RPI!$C$6:$T$4758,14,FALSE)</f>
        <v>  0.5404 </v>
      </c>
    </row>
    <row r="322" ht="12.75" customHeight="1">
      <c r="A322" s="4">
        <v>2005.0</v>
      </c>
      <c r="B322" s="4">
        <v>5005.0</v>
      </c>
      <c r="C322" s="5">
        <v>38427.0</v>
      </c>
      <c r="D322" s="4">
        <v>152.0</v>
      </c>
      <c r="E322" s="4" t="s">
        <v>197</v>
      </c>
      <c r="F322" s="4">
        <v>85.0</v>
      </c>
      <c r="G322" s="4" t="s">
        <v>47</v>
      </c>
      <c r="H322" s="4">
        <v>205.0</v>
      </c>
      <c r="I322" s="4" t="s">
        <v>513</v>
      </c>
      <c r="J322" s="4">
        <v>72.0</v>
      </c>
      <c r="K322" s="4" t="s">
        <v>49</v>
      </c>
      <c r="L322" s="4" t="s">
        <v>50</v>
      </c>
      <c r="M322" s="4">
        <v>1.0</v>
      </c>
      <c r="N322" s="4">
        <v>0.0</v>
      </c>
      <c r="O322" s="4">
        <v>0.0</v>
      </c>
      <c r="P322" s="4">
        <v>0.0</v>
      </c>
      <c r="Q322" t="str">
        <f t="shared" si="1"/>
        <v>Maryland2005</v>
      </c>
      <c r="R322" t="s">
        <v>514</v>
      </c>
      <c r="S322" t="str">
        <f>vlookup(Q322,RPI!$C$6:$T$4758,16,FALSE)</f>
        <v>0.5608488215</v>
      </c>
      <c r="T322" s="6" t="str">
        <f>VLOOKUP(Q322,RPI!$C$6:$T$4758, 17, FALSE)</f>
        <v>0.5697773929</v>
      </c>
      <c r="U322" s="6" t="str">
        <f>VLOOKUP(Q322,RPI!$C$6:$T$4758, 18, FALSE)</f>
        <v>0.5608488215</v>
      </c>
      <c r="V322">
        <v>0.48803136116928525</v>
      </c>
      <c r="W322">
        <v>0.4949118818573373</v>
      </c>
      <c r="X322">
        <v>0.498058461440288</v>
      </c>
      <c r="Y322">
        <v>0.501030921994933</v>
      </c>
      <c r="Z322" s="6" t="str">
        <f>vlookup(R322,RPI!$C$6:$T$4758,16,FALSE)</f>
        <v>0.545210811</v>
      </c>
      <c r="AA322">
        <v>0.45259905606508255</v>
      </c>
      <c r="AB322">
        <v>0.45176498133198645</v>
      </c>
      <c r="AC322">
        <v>0.4509368220225294</v>
      </c>
      <c r="AD322">
        <v>0.45011451542904013</v>
      </c>
      <c r="AE322">
        <v>0.44929799972705436</v>
      </c>
      <c r="AF322">
        <v>0.4484872139598194</v>
      </c>
      <c r="AG322" t="str">
        <f t="shared" si="2"/>
        <v>1</v>
      </c>
      <c r="AH322" s="3" t="str">
        <f t="shared" si="3"/>
        <v>1</v>
      </c>
      <c r="AI322" t="str">
        <f t="shared" si="4"/>
        <v>0.01563801045</v>
      </c>
      <c r="AJ322" t="str">
        <f t="shared" si="5"/>
        <v>13</v>
      </c>
      <c r="AK322" s="6" t="str">
        <f t="shared" si="6"/>
        <v>0.1863948795</v>
      </c>
      <c r="AL322" t="str">
        <f t="shared" si="7"/>
        <v>0.02724387657</v>
      </c>
      <c r="AM322" t="str">
        <f t="shared" si="8"/>
        <v>1.180555556</v>
      </c>
      <c r="AN322" t="str">
        <f t="shared" si="9"/>
        <v>1.028682503</v>
      </c>
      <c r="AO322" s="6" t="str">
        <f>vlookup(Q322,RPI!$C$6:$T$4758,15,FALSE)</f>
        <v>0.5357142857</v>
      </c>
      <c r="AP322" s="8" t="str">
        <f>vlookup(Q322,RPI!$C$6:$T$4758,13,FALSE)</f>
        <v>  0.5884 </v>
      </c>
      <c r="AQ322" s="8" t="str">
        <f>vlookup(Q322,RPI!$C$6:$T$4758,14,FALSE)</f>
        <v>  0.5308 </v>
      </c>
      <c r="AR322" s="6" t="str">
        <f>vlookup(R322,RPI!$C$6:$T$4758,15,FALSE)</f>
        <v>0.8079470199</v>
      </c>
      <c r="AS322" s="8" t="str">
        <f>vlookup(R322,RPI!$C$6:$T$4758,13,FALSE)</f>
        <v>  0.4387 </v>
      </c>
      <c r="AT322" s="8" t="str">
        <f>vlookup(R322,RPI!$C$6:$T$4758,14,FALSE)</f>
        <v>  0.4954 </v>
      </c>
    </row>
    <row r="323" ht="12.75" customHeight="1">
      <c r="A323" s="4">
        <v>2005.0</v>
      </c>
      <c r="B323" s="4">
        <v>5006.0</v>
      </c>
      <c r="C323" s="5">
        <v>38427.0</v>
      </c>
      <c r="D323" s="4">
        <v>156.0</v>
      </c>
      <c r="E323" s="4" t="s">
        <v>141</v>
      </c>
      <c r="F323" s="4">
        <v>90.0</v>
      </c>
      <c r="G323" s="4" t="s">
        <v>47</v>
      </c>
      <c r="H323" s="4">
        <v>193.0</v>
      </c>
      <c r="I323" s="4" t="s">
        <v>515</v>
      </c>
      <c r="J323" s="4">
        <v>65.0</v>
      </c>
      <c r="K323" s="4" t="s">
        <v>49</v>
      </c>
      <c r="L323" s="4" t="s">
        <v>50</v>
      </c>
      <c r="M323" s="4">
        <v>1.0</v>
      </c>
      <c r="N323" s="4">
        <v>0.0</v>
      </c>
      <c r="O323" s="4">
        <v>0.0</v>
      </c>
      <c r="P323" s="4">
        <v>0.0</v>
      </c>
      <c r="Q323" t="str">
        <f t="shared" si="1"/>
        <v>Memphis2005</v>
      </c>
      <c r="R323" t="s">
        <v>516</v>
      </c>
      <c r="S323" t="str">
        <f>vlookup(Q323,RPI!$C$6:$T$4758,16,FALSE)</f>
        <v>0.5295993686</v>
      </c>
      <c r="T323" s="6" t="str">
        <f>VLOOKUP(Q323,RPI!$C$6:$T$4758, 17, FALSE)</f>
        <v>0.5443052509</v>
      </c>
      <c r="U323" s="6" t="str">
        <f>VLOOKUP(Q323,RPI!$C$6:$T$4758, 18, FALSE)</f>
        <v>0.5295993686</v>
      </c>
      <c r="V323">
        <v>0.4660747784083007</v>
      </c>
      <c r="W323">
        <v>0.4713196258069618</v>
      </c>
      <c r="X323">
        <v>0.473866884495802</v>
      </c>
      <c r="Y323">
        <v>0.4763659300864307</v>
      </c>
      <c r="Z323" s="6" t="str">
        <f>vlookup(R323,RPI!$C$6:$T$4758,16,FALSE)</f>
        <v>0.5649880905</v>
      </c>
      <c r="AA323">
        <v>0.4763566986569818</v>
      </c>
      <c r="AB323">
        <v>0.4762334939259202</v>
      </c>
      <c r="AC323">
        <v>0.476113016974882</v>
      </c>
      <c r="AD323">
        <v>0.47599517820525344</v>
      </c>
      <c r="AE323">
        <v>0.47587989189994895</v>
      </c>
      <c r="AF323">
        <v>0.4757670760154724</v>
      </c>
      <c r="AG323" t="str">
        <f t="shared" si="2"/>
        <v>0</v>
      </c>
      <c r="AH323" s="3" t="str">
        <f t="shared" si="3"/>
        <v>0</v>
      </c>
      <c r="AI323" t="str">
        <f t="shared" si="4"/>
        <v>-0.03538872194</v>
      </c>
      <c r="AJ323" t="str">
        <f t="shared" si="5"/>
        <v>25</v>
      </c>
      <c r="AK323" s="6" t="str">
        <f t="shared" si="6"/>
        <v>0.3584516914</v>
      </c>
      <c r="AL323" t="str">
        <f t="shared" si="7"/>
        <v>-0.06165272592</v>
      </c>
      <c r="AM323" t="str">
        <f t="shared" si="8"/>
        <v>1.384615385</v>
      </c>
      <c r="AN323" t="str">
        <f t="shared" si="9"/>
        <v>0.9373637736</v>
      </c>
      <c r="AO323" s="6" t="str">
        <f>vlookup(Q323,RPI!$C$6:$T$4758,15,FALSE)</f>
        <v>0.5</v>
      </c>
      <c r="AP323" s="8" t="str">
        <f>vlookup(Q323,RPI!$C$6:$T$4758,13,FALSE)</f>
        <v>  0.5415 </v>
      </c>
      <c r="AQ323" s="8" t="str">
        <f>vlookup(Q323,RPI!$C$6:$T$4758,14,FALSE)</f>
        <v>  0.5355 </v>
      </c>
      <c r="AR323" s="6" t="str">
        <f>vlookup(R323,RPI!$C$6:$T$4758,15,FALSE)</f>
        <v>0.731884058</v>
      </c>
      <c r="AS323" s="8" t="str">
        <f>vlookup(R323,RPI!$C$6:$T$4758,13,FALSE)</f>
        <v>  0.5195 </v>
      </c>
      <c r="AT323" s="8" t="str">
        <f>vlookup(R323,RPI!$C$6:$T$4758,14,FALSE)</f>
        <v>  0.4890 </v>
      </c>
    </row>
    <row r="324" ht="12.75" customHeight="1">
      <c r="A324" s="4">
        <v>2005.0</v>
      </c>
      <c r="B324" s="4">
        <v>5007.0</v>
      </c>
      <c r="C324" s="5">
        <v>38427.0</v>
      </c>
      <c r="D324" s="4">
        <v>159.0</v>
      </c>
      <c r="E324" s="4" t="s">
        <v>517</v>
      </c>
      <c r="F324" s="4">
        <v>58.0</v>
      </c>
      <c r="G324" s="4" t="s">
        <v>47</v>
      </c>
      <c r="H324" s="4">
        <v>264.0</v>
      </c>
      <c r="I324" s="4" t="s">
        <v>518</v>
      </c>
      <c r="J324" s="4">
        <v>60.0</v>
      </c>
      <c r="K324" s="4" t="s">
        <v>49</v>
      </c>
      <c r="L324" s="4" t="s">
        <v>50</v>
      </c>
      <c r="M324" s="4">
        <v>1.0</v>
      </c>
      <c r="N324" s="4">
        <v>0.0</v>
      </c>
      <c r="O324" s="4">
        <v>0.0</v>
      </c>
      <c r="P324" s="4">
        <v>0.0</v>
      </c>
      <c r="Q324" t="str">
        <f t="shared" si="1"/>
        <v>Miami OH2005</v>
      </c>
      <c r="R324" t="s">
        <v>519</v>
      </c>
      <c r="S324" t="str">
        <f>vlookup(Q324,RPI!$C$6:$T$4758,16,FALSE)</f>
        <v>0.5758346625</v>
      </c>
      <c r="T324" s="6" t="str">
        <f>VLOOKUP(Q324,RPI!$C$6:$T$4758, 17, FALSE)</f>
        <v>0.5638216755</v>
      </c>
      <c r="U324" s="6" t="str">
        <f>VLOOKUP(Q324,RPI!$C$6:$T$4758, 18, FALSE)</f>
        <v>0.5758346625</v>
      </c>
      <c r="V324">
        <v>0.4827777194780308</v>
      </c>
      <c r="W324">
        <v>0.48506615269429904</v>
      </c>
      <c r="X324">
        <v>0.48610738980770113</v>
      </c>
      <c r="Y324">
        <v>0.487087972331973</v>
      </c>
      <c r="Z324" s="6" t="str">
        <f>vlookup(R324,RPI!$C$6:$T$4758,16,FALSE)</f>
        <v>0.5413872019</v>
      </c>
      <c r="AA324">
        <v>0.46283626936230005</v>
      </c>
      <c r="AB324">
        <v>0.46565070312059426</v>
      </c>
      <c r="AC324">
        <v>0.46829897104814044</v>
      </c>
      <c r="AD324">
        <v>0.4707953669798417</v>
      </c>
      <c r="AE324">
        <v>0.4731525910129115</v>
      </c>
      <c r="AF324">
        <v>0.4753819656068996</v>
      </c>
      <c r="AG324" t="str">
        <f t="shared" si="2"/>
        <v>0</v>
      </c>
      <c r="AH324" s="3" t="str">
        <f t="shared" si="3"/>
        <v>0</v>
      </c>
      <c r="AI324" t="str">
        <f t="shared" si="4"/>
        <v>0.0344474606</v>
      </c>
      <c r="AJ324" t="str">
        <f t="shared" si="5"/>
        <v>-2</v>
      </c>
      <c r="AK324" s="6" t="str">
        <f t="shared" si="6"/>
        <v>-0.02867613531</v>
      </c>
      <c r="AL324" t="str">
        <f t="shared" si="7"/>
        <v>0.06001290047</v>
      </c>
      <c r="AM324" t="str">
        <f t="shared" si="8"/>
        <v>0.9666666667</v>
      </c>
      <c r="AN324" t="str">
        <f t="shared" si="9"/>
        <v>1.06362814</v>
      </c>
      <c r="AO324" s="6" t="str">
        <f>vlookup(Q324,RPI!$C$6:$T$4758,15,FALSE)</f>
        <v>0.6909090909</v>
      </c>
      <c r="AP324" s="8" t="str">
        <f>vlookup(Q324,RPI!$C$6:$T$4758,13,FALSE)</f>
        <v>  0.5474 </v>
      </c>
      <c r="AQ324" s="8" t="str">
        <f>vlookup(Q324,RPI!$C$6:$T$4758,14,FALSE)</f>
        <v>  0.5176 </v>
      </c>
      <c r="AR324" s="6" t="str">
        <f>vlookup(R324,RPI!$C$6:$T$4758,15,FALSE)</f>
        <v>0.5691056911</v>
      </c>
      <c r="AS324" s="8" t="str">
        <f>vlookup(R324,RPI!$C$6:$T$4758,13,FALSE)</f>
        <v>  0.5411 </v>
      </c>
      <c r="AT324" s="8" t="str">
        <f>vlookup(R324,RPI!$C$6:$T$4758,14,FALSE)</f>
        <v>  0.5142 </v>
      </c>
    </row>
    <row r="325" ht="12.75" customHeight="1">
      <c r="A325" s="4">
        <v>2005.0</v>
      </c>
      <c r="B325" s="4">
        <v>5008.0</v>
      </c>
      <c r="C325" s="5">
        <v>38427.0</v>
      </c>
      <c r="D325" s="4">
        <v>207.0</v>
      </c>
      <c r="E325" s="4" t="s">
        <v>520</v>
      </c>
      <c r="F325" s="4">
        <v>83.0</v>
      </c>
      <c r="G325" s="4" t="s">
        <v>47</v>
      </c>
      <c r="H325" s="4">
        <v>60.0</v>
      </c>
      <c r="I325" s="4" t="s">
        <v>521</v>
      </c>
      <c r="J325" s="4">
        <v>85.0</v>
      </c>
      <c r="K325" s="4" t="s">
        <v>288</v>
      </c>
      <c r="L325" s="4" t="s">
        <v>50</v>
      </c>
      <c r="M325" s="4">
        <v>1.0</v>
      </c>
      <c r="N325" s="4">
        <v>0.0</v>
      </c>
      <c r="O325" s="4">
        <v>0.0</v>
      </c>
      <c r="P325" s="4">
        <v>1.0</v>
      </c>
      <c r="Q325" t="str">
        <f t="shared" si="1"/>
        <v>Oregon St.2005</v>
      </c>
      <c r="R325" t="s">
        <v>522</v>
      </c>
      <c r="S325" t="str">
        <f>vlookup(Q325,RPI!$C$6:$T$4758,16,FALSE)</f>
        <v>0.5325086647</v>
      </c>
      <c r="T325" s="6" t="str">
        <f>VLOOKUP(Q325,RPI!$C$6:$T$4758, 17, FALSE)</f>
        <v>0.53071655</v>
      </c>
      <c r="U325" s="6" t="str">
        <f>VLOOKUP(Q325,RPI!$C$6:$T$4758, 18, FALSE)</f>
        <v>0.5325086647</v>
      </c>
      <c r="V325">
        <v>0.4581359048043528</v>
      </c>
      <c r="W325">
        <v>0.46320228074227365</v>
      </c>
      <c r="X325">
        <v>0.46545885623186484</v>
      </c>
      <c r="Y325">
        <v>0.46755692919168806</v>
      </c>
      <c r="Z325" s="6" t="str">
        <f>vlookup(R325,RPI!$C$6:$T$4758,16,FALSE)</f>
        <v>0.5262319744</v>
      </c>
      <c r="AA325">
        <v>0.44499791824087803</v>
      </c>
      <c r="AB325">
        <v>0.4449567727504238</v>
      </c>
      <c r="AC325">
        <v>0.44491661081751027</v>
      </c>
      <c r="AD325">
        <v>0.4448773975916735</v>
      </c>
      <c r="AE325">
        <v>0.4448390998497084</v>
      </c>
      <c r="AF325">
        <v>0.4448016859017886</v>
      </c>
      <c r="AG325" t="str">
        <f t="shared" si="2"/>
        <v>0</v>
      </c>
      <c r="AH325" s="3" t="str">
        <f t="shared" si="3"/>
        <v>0</v>
      </c>
      <c r="AI325" t="str">
        <f t="shared" si="4"/>
        <v>0.006276690298</v>
      </c>
      <c r="AJ325" t="str">
        <f t="shared" si="5"/>
        <v>-2</v>
      </c>
      <c r="AK325" s="6" t="str">
        <f t="shared" si="6"/>
        <v>-0.02867613531</v>
      </c>
      <c r="AL325" t="str">
        <f t="shared" si="7"/>
        <v>0.01093498283</v>
      </c>
      <c r="AM325" t="str">
        <f t="shared" si="8"/>
        <v>0.9764705882</v>
      </c>
      <c r="AN325" t="str">
        <f t="shared" si="9"/>
        <v>1.011927611</v>
      </c>
      <c r="AO325" s="6" t="str">
        <f>vlookup(Q325,RPI!$C$6:$T$4758,15,FALSE)</f>
        <v>0.5555555556</v>
      </c>
      <c r="AP325" s="8" t="str">
        <f>vlookup(Q325,RPI!$C$6:$T$4758,13,FALSE)</f>
        <v>  0.5188 </v>
      </c>
      <c r="AQ325" s="8" t="str">
        <f>vlookup(Q325,RPI!$C$6:$T$4758,14,FALSE)</f>
        <v>  0.5369 </v>
      </c>
      <c r="AR325" s="6" t="str">
        <f>vlookup(R325,RPI!$C$6:$T$4758,15,FALSE)</f>
        <v>0.671875</v>
      </c>
      <c r="AS325" s="8" t="str">
        <f>vlookup(R325,RPI!$C$6:$T$4758,13,FALSE)</f>
        <v>  0.4763 </v>
      </c>
      <c r="AT325" s="8" t="str">
        <f>vlookup(R325,RPI!$C$6:$T$4758,14,FALSE)</f>
        <v>  0.4804 </v>
      </c>
    </row>
    <row r="326" ht="12.75" customHeight="1">
      <c r="A326" s="4">
        <v>2005.0</v>
      </c>
      <c r="B326" s="4">
        <v>5009.0</v>
      </c>
      <c r="C326" s="5">
        <v>38427.0</v>
      </c>
      <c r="D326" s="4">
        <v>255.0</v>
      </c>
      <c r="E326" s="4" t="s">
        <v>354</v>
      </c>
      <c r="F326" s="4">
        <v>53.0</v>
      </c>
      <c r="G326" s="4" t="s">
        <v>47</v>
      </c>
      <c r="H326" s="4">
        <v>108.0</v>
      </c>
      <c r="I326" s="4" t="s">
        <v>523</v>
      </c>
      <c r="J326" s="4">
        <v>44.0</v>
      </c>
      <c r="K326" s="4" t="s">
        <v>49</v>
      </c>
      <c r="L326" s="4" t="s">
        <v>50</v>
      </c>
      <c r="M326" s="4">
        <v>1.0</v>
      </c>
      <c r="N326" s="4">
        <v>0.0</v>
      </c>
      <c r="O326" s="4">
        <v>0.0</v>
      </c>
      <c r="P326" s="4">
        <v>0.0</v>
      </c>
      <c r="Q326" t="str">
        <f t="shared" si="1"/>
        <v>Saint Joseph's2005</v>
      </c>
      <c r="R326" t="s">
        <v>524</v>
      </c>
      <c r="S326" t="str">
        <f>vlookup(Q326,RPI!$C$6:$T$4758,16,FALSE)</f>
        <v>0.5651308919</v>
      </c>
      <c r="T326" s="6" t="str">
        <f>VLOOKUP(Q326,RPI!$C$6:$T$4758, 17, FALSE)</f>
        <v>0.556156533</v>
      </c>
      <c r="U326" s="6" t="str">
        <f>VLOOKUP(Q326,RPI!$C$6:$T$4758, 18, FALSE)</f>
        <v>0.5651308919</v>
      </c>
      <c r="V326">
        <v>0.48824873154467724</v>
      </c>
      <c r="W326">
        <v>0.48863952616039585</v>
      </c>
      <c r="X326">
        <v>0.4888231996297836</v>
      </c>
      <c r="Y326">
        <v>0.48899967021801893</v>
      </c>
      <c r="Z326" s="6" t="str">
        <f>vlookup(R326,RPI!$C$6:$T$4758,16,FALSE)</f>
        <v>0.5531251363</v>
      </c>
      <c r="AA326">
        <v>0.4606064906634322</v>
      </c>
      <c r="AB326">
        <v>0.46007913514210363</v>
      </c>
      <c r="AC326">
        <v>0.4595575221491379</v>
      </c>
      <c r="AD326">
        <v>0.4590415583943632</v>
      </c>
      <c r="AE326">
        <v>0.4585311525974496</v>
      </c>
      <c r="AF326">
        <v>0.4580262154340744</v>
      </c>
      <c r="AG326" t="str">
        <f t="shared" si="2"/>
        <v>1</v>
      </c>
      <c r="AH326" s="3" t="str">
        <f t="shared" si="3"/>
        <v>1</v>
      </c>
      <c r="AI326" t="str">
        <f t="shared" si="4"/>
        <v>0.01200575564</v>
      </c>
      <c r="AJ326" t="str">
        <f t="shared" si="5"/>
        <v>9</v>
      </c>
      <c r="AK326" s="6" t="str">
        <f t="shared" si="6"/>
        <v>0.1290426089</v>
      </c>
      <c r="AL326" t="str">
        <f t="shared" si="7"/>
        <v>0.02091591675</v>
      </c>
      <c r="AM326" t="str">
        <f t="shared" si="8"/>
        <v>1.204545455</v>
      </c>
      <c r="AN326" t="str">
        <f t="shared" si="9"/>
        <v>1.021705316</v>
      </c>
      <c r="AO326" s="6" t="str">
        <f>vlookup(Q326,RPI!$C$6:$T$4758,15,FALSE)</f>
        <v>0.6692307692</v>
      </c>
      <c r="AP326" s="8" t="str">
        <f>vlookup(Q326,RPI!$C$6:$T$4758,13,FALSE)</f>
        <v>  0.5384 </v>
      </c>
      <c r="AQ326" s="8" t="str">
        <f>vlookup(Q326,RPI!$C$6:$T$4758,14,FALSE)</f>
        <v>  0.5146 </v>
      </c>
      <c r="AR326" s="6" t="str">
        <f>vlookup(R326,RPI!$C$6:$T$4758,15,FALSE)</f>
        <v>0.7553956835</v>
      </c>
      <c r="AS326" s="8" t="str">
        <f>vlookup(R326,RPI!$C$6:$T$4758,13,FALSE)</f>
        <v>  0.4797 </v>
      </c>
      <c r="AT326" s="8" t="str">
        <f>vlookup(R326,RPI!$C$6:$T$4758,14,FALSE)</f>
        <v>  0.4976 </v>
      </c>
    </row>
    <row r="327" ht="12.75" customHeight="1">
      <c r="A327" s="4">
        <v>2005.0</v>
      </c>
      <c r="B327" s="4">
        <v>5010.0</v>
      </c>
      <c r="C327" s="5">
        <v>38427.0</v>
      </c>
      <c r="D327" s="4">
        <v>234.0</v>
      </c>
      <c r="E327" s="4" t="s">
        <v>525</v>
      </c>
      <c r="F327" s="4">
        <v>69.0</v>
      </c>
      <c r="G327" s="4" t="s">
        <v>47</v>
      </c>
      <c r="H327" s="4">
        <v>68.0</v>
      </c>
      <c r="I327" s="4" t="s">
        <v>526</v>
      </c>
      <c r="J327" s="4">
        <v>67.0</v>
      </c>
      <c r="K327" s="4" t="s">
        <v>49</v>
      </c>
      <c r="L327" s="4" t="s">
        <v>50</v>
      </c>
      <c r="M327" s="4">
        <v>1.0</v>
      </c>
      <c r="N327" s="4">
        <v>0.0</v>
      </c>
      <c r="O327" s="4">
        <v>0.0</v>
      </c>
      <c r="P327" s="4">
        <v>0.0</v>
      </c>
      <c r="Q327" t="str">
        <f t="shared" si="1"/>
        <v>San Francisco2005</v>
      </c>
      <c r="R327" t="s">
        <v>527</v>
      </c>
      <c r="S327" t="str">
        <f>vlookup(Q327,RPI!$C$6:$T$4758,16,FALSE)</f>
        <v>0.5474369758</v>
      </c>
      <c r="T327" s="6" t="str">
        <f>VLOOKUP(Q327,RPI!$C$6:$T$4758, 17, FALSE)</f>
        <v>0.5467125481</v>
      </c>
      <c r="U327" s="6" t="str">
        <f>VLOOKUP(Q327,RPI!$C$6:$T$4758, 18, FALSE)</f>
        <v>0.5474369758</v>
      </c>
      <c r="V327">
        <v>0.47191282670305235</v>
      </c>
      <c r="W327">
        <v>0.47548017000168163</v>
      </c>
      <c r="X327">
        <v>0.47713357349683283</v>
      </c>
      <c r="Y327">
        <v>0.47870838742914323</v>
      </c>
      <c r="Z327" s="6" t="str">
        <f>vlookup(R327,RPI!$C$6:$T$4758,16,FALSE)</f>
        <v>0.5392700482</v>
      </c>
      <c r="AA327">
        <v>0.44975176092825436</v>
      </c>
      <c r="AB327">
        <v>0.4499033745301604</v>
      </c>
      <c r="AC327">
        <v>0.45004827686598603</v>
      </c>
      <c r="AD327">
        <v>0.4501869039038035</v>
      </c>
      <c r="AE327">
        <v>0.45031965465100054</v>
      </c>
      <c r="AF327">
        <v>0.4504468949898234</v>
      </c>
      <c r="AG327" t="str">
        <f t="shared" si="2"/>
        <v>1</v>
      </c>
      <c r="AH327" s="3" t="str">
        <f t="shared" si="3"/>
        <v>1</v>
      </c>
      <c r="AI327" t="str">
        <f t="shared" si="4"/>
        <v>0.008166927585</v>
      </c>
      <c r="AJ327" t="str">
        <f t="shared" si="5"/>
        <v>2</v>
      </c>
      <c r="AK327" s="6" t="str">
        <f t="shared" si="6"/>
        <v>0.02867613531</v>
      </c>
      <c r="AL327" t="str">
        <f t="shared" si="7"/>
        <v>0.01422807382</v>
      </c>
      <c r="AM327" t="str">
        <f t="shared" si="8"/>
        <v>1.029850746</v>
      </c>
      <c r="AN327" t="str">
        <f t="shared" si="9"/>
        <v>1.015144412</v>
      </c>
      <c r="AO327" s="6" t="str">
        <f>vlookup(Q327,RPI!$C$6:$T$4758,15,FALSE)</f>
        <v>0.5546218487</v>
      </c>
      <c r="AP327" s="8" t="str">
        <f>vlookup(Q327,RPI!$C$6:$T$4758,13,FALSE)</f>
        <v>  0.5604 </v>
      </c>
      <c r="AQ327" s="8" t="str">
        <f>vlookup(Q327,RPI!$C$6:$T$4758,14,FALSE)</f>
        <v>  0.5143 </v>
      </c>
      <c r="AR327" s="6" t="str">
        <f>vlookup(R327,RPI!$C$6:$T$4758,15,FALSE)</f>
        <v>0.6949152542</v>
      </c>
      <c r="AS327" s="8" t="str">
        <f>vlookup(R327,RPI!$C$6:$T$4758,13,FALSE)</f>
        <v>  0.4749 </v>
      </c>
      <c r="AT327" s="8" t="str">
        <f>vlookup(R327,RPI!$C$6:$T$4758,14,FALSE)</f>
        <v>  0.5123 </v>
      </c>
    </row>
    <row r="328" ht="12.75" customHeight="1">
      <c r="A328" s="4">
        <v>2005.0</v>
      </c>
      <c r="B328" s="4">
        <v>5011.0</v>
      </c>
      <c r="C328" s="5">
        <v>38427.0</v>
      </c>
      <c r="D328" s="4">
        <v>167.0</v>
      </c>
      <c r="E328" s="4" t="s">
        <v>528</v>
      </c>
      <c r="F328" s="4">
        <v>105.0</v>
      </c>
      <c r="G328" s="4" t="s">
        <v>47</v>
      </c>
      <c r="H328" s="4">
        <v>222.0</v>
      </c>
      <c r="I328" s="4" t="s">
        <v>423</v>
      </c>
      <c r="J328" s="4">
        <v>82.0</v>
      </c>
      <c r="K328" s="4" t="s">
        <v>49</v>
      </c>
      <c r="L328" s="4" t="s">
        <v>50</v>
      </c>
      <c r="M328" s="4">
        <v>1.0</v>
      </c>
      <c r="N328" s="4">
        <v>0.0</v>
      </c>
      <c r="O328" s="4">
        <v>0.0</v>
      </c>
      <c r="P328" s="4">
        <v>0.0</v>
      </c>
      <c r="Q328" t="str">
        <f t="shared" si="1"/>
        <v>Southwest Missouri St.2005</v>
      </c>
      <c r="R328" t="s">
        <v>529</v>
      </c>
      <c r="S328" t="str">
        <f>vlookup(Q328,RPI!$C$6:$T$4758,16,FALSE)</f>
        <v>0.5634463362</v>
      </c>
      <c r="T328" s="6" t="str">
        <f>VLOOKUP(Q328,RPI!$C$6:$T$4758, 17, FALSE)</f>
        <v>0.5642527878</v>
      </c>
      <c r="U328" s="6" t="str">
        <f>VLOOKUP(Q328,RPI!$C$6:$T$4758, 18, FALSE)</f>
        <v>0.5634463362</v>
      </c>
      <c r="V328">
        <v>0.48355971852151475</v>
      </c>
      <c r="W328">
        <v>0.48769911551206124</v>
      </c>
      <c r="X328">
        <v>0.489620434887269</v>
      </c>
      <c r="Y328">
        <v>0.49145206969559085</v>
      </c>
      <c r="Z328" s="6" t="str">
        <f>vlookup(R328,RPI!$C$6:$T$4758,16,FALSE)</f>
        <v>0.5627761741</v>
      </c>
      <c r="AA328">
        <v>0.48212141224316185</v>
      </c>
      <c r="AB328">
        <v>0.48369284081459046</v>
      </c>
      <c r="AC328">
        <v>0.4852026447361591</v>
      </c>
      <c r="AD328">
        <v>0.4866543792761289</v>
      </c>
      <c r="AE328">
        <v>0.4880513313806282</v>
      </c>
      <c r="AF328">
        <v>0.4893965445182942</v>
      </c>
      <c r="AG328" t="str">
        <f t="shared" si="2"/>
        <v>1</v>
      </c>
      <c r="AH328" s="3" t="str">
        <f t="shared" si="3"/>
        <v>1</v>
      </c>
      <c r="AI328" t="str">
        <f t="shared" si="4"/>
        <v>0.0006701620676</v>
      </c>
      <c r="AJ328" t="str">
        <f t="shared" si="5"/>
        <v>23</v>
      </c>
      <c r="AK328" s="6" t="str">
        <f t="shared" si="6"/>
        <v>0.329775556</v>
      </c>
      <c r="AL328" t="str">
        <f t="shared" si="7"/>
        <v>0.001167527846</v>
      </c>
      <c r="AM328" t="str">
        <f t="shared" si="8"/>
        <v>1.280487805</v>
      </c>
      <c r="AN328" t="str">
        <f t="shared" si="9"/>
        <v>1.001190815</v>
      </c>
      <c r="AO328" s="6" t="str">
        <f>vlookup(Q328,RPI!$C$6:$T$4758,15,FALSE)</f>
        <v>0.5967741935</v>
      </c>
      <c r="AP328" s="8" t="str">
        <f>vlookup(Q328,RPI!$C$6:$T$4758,13,FALSE)</f>
        <v>  0.5690 </v>
      </c>
      <c r="AQ328" s="8" t="str">
        <f>vlookup(Q328,RPI!$C$6:$T$4758,14,FALSE)</f>
        <v>  0.5190 </v>
      </c>
      <c r="AR328" s="6" t="str">
        <f>vlookup(R328,RPI!$C$6:$T$4758,15,FALSE)</f>
        <v>0.6083333333</v>
      </c>
      <c r="AS328" s="8" t="str">
        <f>vlookup(R328,RPI!$C$6:$T$4758,13,FALSE)</f>
        <v>  0.5647 </v>
      </c>
      <c r="AT328" s="8" t="str">
        <f>vlookup(R328,RPI!$C$6:$T$4758,14,FALSE)</f>
        <v>  0.5133 </v>
      </c>
    </row>
    <row r="329" ht="12.75" customHeight="1">
      <c r="A329" s="4">
        <v>2005.0</v>
      </c>
      <c r="B329" s="4">
        <v>5012.0</v>
      </c>
      <c r="C329" s="5">
        <v>38427.0</v>
      </c>
      <c r="D329" s="4">
        <v>270.0</v>
      </c>
      <c r="E329" s="4" t="s">
        <v>530</v>
      </c>
      <c r="F329" s="4">
        <v>82.0</v>
      </c>
      <c r="G329" s="4" t="s">
        <v>47</v>
      </c>
      <c r="H329" s="4">
        <v>48.0</v>
      </c>
      <c r="I329" s="4" t="s">
        <v>531</v>
      </c>
      <c r="J329" s="4">
        <v>74.0</v>
      </c>
      <c r="K329" s="4" t="s">
        <v>49</v>
      </c>
      <c r="L329" s="4" t="s">
        <v>50</v>
      </c>
      <c r="M329" s="4">
        <v>1.0</v>
      </c>
      <c r="N329" s="4">
        <v>0.0</v>
      </c>
      <c r="O329" s="4">
        <v>0.0</v>
      </c>
      <c r="P329" s="4">
        <v>0.0</v>
      </c>
      <c r="Q329" t="str">
        <f t="shared" si="1"/>
        <v>Texas A&amp;M2005</v>
      </c>
      <c r="R329" t="s">
        <v>532</v>
      </c>
      <c r="S329" t="str">
        <f>vlookup(Q329,RPI!$C$6:$T$4758,16,FALSE)</f>
        <v>0.5526173276</v>
      </c>
      <c r="T329" s="6" t="str">
        <f>VLOOKUP(Q329,RPI!$C$6:$T$4758, 17, FALSE)</f>
        <v>0.558578866</v>
      </c>
      <c r="U329" s="6" t="str">
        <f>VLOOKUP(Q329,RPI!$C$6:$T$4758, 18, FALSE)</f>
        <v>0.5526173276</v>
      </c>
      <c r="V329">
        <v>0.46120928159390373</v>
      </c>
      <c r="W329">
        <v>0.46877324154940986</v>
      </c>
      <c r="X329">
        <v>0.47220066090424856</v>
      </c>
      <c r="Y329">
        <v>0.47542035787394554</v>
      </c>
      <c r="Z329" s="6" t="str">
        <f>vlookup(R329,RPI!$C$6:$T$4758,16,FALSE)</f>
        <v>0.5434632811</v>
      </c>
      <c r="AA329">
        <v>0.48370493659116687</v>
      </c>
      <c r="AB329">
        <v>0.48600242417732264</v>
      </c>
      <c r="AC329">
        <v>0.48822232306450886</v>
      </c>
      <c r="AD329">
        <v>0.49036849837241575</v>
      </c>
      <c r="AE329">
        <v>0.49244456269022774</v>
      </c>
      <c r="AF329">
        <v>0.49445389636925285</v>
      </c>
      <c r="AG329" t="str">
        <f t="shared" si="2"/>
        <v>1</v>
      </c>
      <c r="AH329" s="3" t="str">
        <f t="shared" si="3"/>
        <v>1</v>
      </c>
      <c r="AI329" t="str">
        <f t="shared" si="4"/>
        <v>0.009154046426</v>
      </c>
      <c r="AJ329" t="str">
        <f t="shared" si="5"/>
        <v>8</v>
      </c>
      <c r="AK329" s="6" t="str">
        <f t="shared" si="6"/>
        <v>0.1147045412</v>
      </c>
      <c r="AL329" t="str">
        <f t="shared" si="7"/>
        <v>0.01594779027</v>
      </c>
      <c r="AM329" t="str">
        <f t="shared" si="8"/>
        <v>1.108108108</v>
      </c>
      <c r="AN329" t="str">
        <f t="shared" si="9"/>
        <v>1.01684391</v>
      </c>
      <c r="AO329" s="6" t="str">
        <f>vlookup(Q329,RPI!$C$6:$T$4758,15,FALSE)</f>
        <v>0.63</v>
      </c>
      <c r="AP329" s="8" t="str">
        <f>vlookup(Q329,RPI!$C$6:$T$4758,13,FALSE)</f>
        <v>  0.5262 </v>
      </c>
      <c r="AQ329" s="8" t="str">
        <f>vlookup(Q329,RPI!$C$6:$T$4758,14,FALSE)</f>
        <v>  0.5281 </v>
      </c>
      <c r="AR329" s="6" t="str">
        <f>vlookup(R329,RPI!$C$6:$T$4758,15,FALSE)</f>
        <v>0.4817518248</v>
      </c>
      <c r="AS329" s="8" t="str">
        <f>vlookup(R329,RPI!$C$6:$T$4758,13,FALSE)</f>
        <v>  0.5749 </v>
      </c>
      <c r="AT329" s="8" t="str">
        <f>vlookup(R329,RPI!$C$6:$T$4758,14,FALSE)</f>
        <v>  0.5422 </v>
      </c>
    </row>
    <row r="330" ht="12.75" customHeight="1">
      <c r="A330" s="4">
        <v>2005.0</v>
      </c>
      <c r="B330" s="4">
        <v>5013.0</v>
      </c>
      <c r="C330" s="5">
        <v>38427.0</v>
      </c>
      <c r="D330" s="4">
        <v>301.0</v>
      </c>
      <c r="E330" s="4" t="s">
        <v>450</v>
      </c>
      <c r="F330" s="4">
        <v>62.0</v>
      </c>
      <c r="G330" s="4" t="s">
        <v>47</v>
      </c>
      <c r="H330" s="4">
        <v>64.0</v>
      </c>
      <c r="I330" s="4" t="s">
        <v>151</v>
      </c>
      <c r="J330" s="4">
        <v>77.0</v>
      </c>
      <c r="K330" s="4" t="s">
        <v>49</v>
      </c>
      <c r="L330" s="4" t="s">
        <v>50</v>
      </c>
      <c r="M330" s="4">
        <v>1.0</v>
      </c>
      <c r="N330" s="4">
        <v>0.0</v>
      </c>
      <c r="O330" s="4">
        <v>0.0</v>
      </c>
      <c r="P330" s="4">
        <v>0.0</v>
      </c>
      <c r="Q330" t="str">
        <f t="shared" si="1"/>
        <v>Virginia Commonwealth2005</v>
      </c>
      <c r="R330" t="s">
        <v>533</v>
      </c>
      <c r="S330" t="str">
        <f>vlookup(Q330,RPI!$C$6:$T$4758,16,FALSE)</f>
        <v>0.5509692326</v>
      </c>
      <c r="T330" s="6" t="str">
        <f>VLOOKUP(Q330,RPI!$C$6:$T$4758, 17, FALSE)</f>
        <v>0.5467876316</v>
      </c>
      <c r="U330" s="6" t="str">
        <f>VLOOKUP(Q330,RPI!$C$6:$T$4758, 18, FALSE)</f>
        <v>0.5509692326</v>
      </c>
      <c r="V330">
        <v>0.46995071404510075</v>
      </c>
      <c r="W330">
        <v>0.47168682515621185</v>
      </c>
      <c r="X330">
        <v>0.4725091935772645</v>
      </c>
      <c r="Y330">
        <v>0.4733032044665567</v>
      </c>
      <c r="Z330" s="6" t="str">
        <f>vlookup(R330,RPI!$C$6:$T$4758,16,FALSE)</f>
        <v>0.5542207457</v>
      </c>
      <c r="AA330">
        <v>0.4734126649270154</v>
      </c>
      <c r="AB330">
        <v>0.47309573039955455</v>
      </c>
      <c r="AC330">
        <v>0.4727775101336456</v>
      </c>
      <c r="AD330">
        <v>0.4724579962894199</v>
      </c>
      <c r="AE330">
        <v>0.4721371809631404</v>
      </c>
      <c r="AF330">
        <v>0.4718150561865495</v>
      </c>
      <c r="AG330" t="str">
        <f t="shared" si="2"/>
        <v>1</v>
      </c>
      <c r="AH330" s="3" t="str">
        <f t="shared" si="3"/>
        <v>1</v>
      </c>
      <c r="AI330" t="str">
        <f t="shared" si="4"/>
        <v>-0.003251513171</v>
      </c>
      <c r="AJ330" t="str">
        <f t="shared" si="5"/>
        <v>-15</v>
      </c>
      <c r="AK330" s="6" t="str">
        <f t="shared" si="6"/>
        <v>-0.2150710148</v>
      </c>
      <c r="AL330" t="str">
        <f t="shared" si="7"/>
        <v>-0.005664647928</v>
      </c>
      <c r="AM330" t="str">
        <f t="shared" si="8"/>
        <v>0.8051948052</v>
      </c>
      <c r="AN330" t="str">
        <f t="shared" si="9"/>
        <v>0.9941331803</v>
      </c>
      <c r="AO330" s="6" t="str">
        <f>vlookup(Q330,RPI!$C$6:$T$4758,15,FALSE)</f>
        <v>0.6296296296</v>
      </c>
      <c r="AP330" s="8" t="str">
        <f>vlookup(Q330,RPI!$C$6:$T$4758,13,FALSE)</f>
        <v>  0.5395 </v>
      </c>
      <c r="AQ330" s="8" t="str">
        <f>vlookup(Q330,RPI!$C$6:$T$4758,14,FALSE)</f>
        <v>  0.4953 </v>
      </c>
      <c r="AR330" s="6" t="str">
        <f>vlookup(R330,RPI!$C$6:$T$4758,15,FALSE)</f>
        <v>0.696969697</v>
      </c>
      <c r="AS330" s="8" t="str">
        <f>vlookup(R330,RPI!$C$6:$T$4758,13,FALSE)</f>
        <v>  0.5102 </v>
      </c>
      <c r="AT330" s="8" t="str">
        <f>vlookup(R330,RPI!$C$6:$T$4758,14,FALSE)</f>
        <v>  0.4995 </v>
      </c>
    </row>
    <row r="331" ht="12.75" customHeight="1">
      <c r="A331" s="4">
        <v>2005.0</v>
      </c>
      <c r="B331" s="4">
        <v>5014.0</v>
      </c>
      <c r="C331" s="5">
        <v>38427.0</v>
      </c>
      <c r="D331" s="4">
        <v>311.0</v>
      </c>
      <c r="E331" s="4" t="s">
        <v>166</v>
      </c>
      <c r="F331" s="4">
        <v>88.0</v>
      </c>
      <c r="G331" s="4" t="s">
        <v>47</v>
      </c>
      <c r="H331" s="4">
        <v>130.0</v>
      </c>
      <c r="I331" s="4" t="s">
        <v>154</v>
      </c>
      <c r="J331" s="4">
        <v>80.0</v>
      </c>
      <c r="K331" s="4" t="s">
        <v>288</v>
      </c>
      <c r="L331" s="4" t="s">
        <v>50</v>
      </c>
      <c r="M331" s="4">
        <v>1.0</v>
      </c>
      <c r="N331" s="4">
        <v>0.0</v>
      </c>
      <c r="O331" s="4">
        <v>0.0</v>
      </c>
      <c r="P331" s="4">
        <v>1.0</v>
      </c>
      <c r="Q331" t="str">
        <f t="shared" si="1"/>
        <v>Western Kentucky2005</v>
      </c>
      <c r="R331" t="s">
        <v>534</v>
      </c>
      <c r="S331" t="str">
        <f>vlookup(Q331,RPI!$C$6:$T$4758,16,FALSE)</f>
        <v>0.5534633223</v>
      </c>
      <c r="T331" s="6" t="str">
        <f>VLOOKUP(Q331,RPI!$C$6:$T$4758, 17, FALSE)</f>
        <v>0.5466899233</v>
      </c>
      <c r="U331" s="6" t="str">
        <f>VLOOKUP(Q331,RPI!$C$6:$T$4758, 18, FALSE)</f>
        <v>0.5534633223</v>
      </c>
      <c r="V331">
        <v>0.4540559947490692</v>
      </c>
      <c r="W331">
        <v>0.45690817728875177</v>
      </c>
      <c r="X331">
        <v>0.45823477381883665</v>
      </c>
      <c r="Y331">
        <v>0.45950107050664496</v>
      </c>
      <c r="Z331" s="6" t="str">
        <f>vlookup(R331,RPI!$C$6:$T$4758,16,FALSE)</f>
        <v>0.5605877647</v>
      </c>
      <c r="AA331">
        <v>0.4775871259741264</v>
      </c>
      <c r="AB331">
        <v>0.47861927552112743</v>
      </c>
      <c r="AC331">
        <v>0.4796008866722301</v>
      </c>
      <c r="AD331">
        <v>0.4805355825844933</v>
      </c>
      <c r="AE331">
        <v>0.48142664816692016</v>
      </c>
      <c r="AF331">
        <v>0.4822770686526048</v>
      </c>
      <c r="AG331" t="str">
        <f t="shared" si="2"/>
        <v>0</v>
      </c>
      <c r="AH331" s="3" t="str">
        <f t="shared" si="3"/>
        <v>0</v>
      </c>
      <c r="AI331" t="str">
        <f t="shared" si="4"/>
        <v>-0.007124442412</v>
      </c>
      <c r="AJ331" t="str">
        <f t="shared" si="5"/>
        <v>8</v>
      </c>
      <c r="AK331" s="6" t="str">
        <f t="shared" si="6"/>
        <v>0.1147045412</v>
      </c>
      <c r="AL331" t="str">
        <f t="shared" si="7"/>
        <v>-0.0124119005</v>
      </c>
      <c r="AM331" t="str">
        <f t="shared" si="8"/>
        <v>1.1</v>
      </c>
      <c r="AN331" t="str">
        <f t="shared" si="9"/>
        <v>0.9872911204</v>
      </c>
      <c r="AO331" s="6" t="str">
        <f>vlookup(Q331,RPI!$C$6:$T$4758,15,FALSE)</f>
        <v>0.7413793103</v>
      </c>
      <c r="AP331" s="8" t="str">
        <f>vlookup(Q331,RPI!$C$6:$T$4758,13,FALSE)</f>
        <v>  0.4824 </v>
      </c>
      <c r="AQ331" s="8" t="str">
        <f>vlookup(Q331,RPI!$C$6:$T$4758,14,FALSE)</f>
        <v>  0.5076 </v>
      </c>
      <c r="AR331" s="6" t="str">
        <f>vlookup(R331,RPI!$C$6:$T$4758,15,FALSE)</f>
        <v>0.6290322581</v>
      </c>
      <c r="AS331" s="8" t="str">
        <f>vlookup(R331,RPI!$C$6:$T$4758,13,FALSE)</f>
        <v>  0.5492 </v>
      </c>
      <c r="AT331" s="8" t="str">
        <f>vlookup(R331,RPI!$C$6:$T$4758,14,FALSE)</f>
        <v>  0.5148 </v>
      </c>
    </row>
    <row r="332" ht="12.75" customHeight="1">
      <c r="A332" s="4">
        <v>2005.0</v>
      </c>
      <c r="B332" s="4">
        <v>5015.0</v>
      </c>
      <c r="C332" s="5">
        <v>38427.0</v>
      </c>
      <c r="D332" s="4">
        <v>321.0</v>
      </c>
      <c r="E332" s="4" t="s">
        <v>276</v>
      </c>
      <c r="F332" s="4">
        <v>85.0</v>
      </c>
      <c r="G332" s="4" t="s">
        <v>47</v>
      </c>
      <c r="H332" s="4">
        <v>110.0</v>
      </c>
      <c r="I332" s="4" t="s">
        <v>101</v>
      </c>
      <c r="J332" s="4">
        <v>69.0</v>
      </c>
      <c r="K332" s="4" t="s">
        <v>49</v>
      </c>
      <c r="L332" s="4" t="s">
        <v>50</v>
      </c>
      <c r="M332" s="4">
        <v>1.0</v>
      </c>
      <c r="N332" s="4">
        <v>0.0</v>
      </c>
      <c r="O332" s="4">
        <v>0.0</v>
      </c>
      <c r="P332" s="4">
        <v>0.0</v>
      </c>
      <c r="Q332" t="str">
        <f t="shared" si="1"/>
        <v>Wichita St.2005</v>
      </c>
      <c r="R332" t="s">
        <v>535</v>
      </c>
      <c r="S332" t="str">
        <f>vlookup(Q332,RPI!$C$6:$T$4758,16,FALSE)</f>
        <v>0.5742693449</v>
      </c>
      <c r="T332" s="6" t="str">
        <f>VLOOKUP(Q332,RPI!$C$6:$T$4758, 17, FALSE)</f>
        <v>0.5726090639</v>
      </c>
      <c r="U332" s="6" t="str">
        <f>VLOOKUP(Q332,RPI!$C$6:$T$4758, 18, FALSE)</f>
        <v>0.5742693449</v>
      </c>
      <c r="V332">
        <v>0.48664386890758976</v>
      </c>
      <c r="W332">
        <v>0.48780994967583124</v>
      </c>
      <c r="X332">
        <v>0.48837708895856685</v>
      </c>
      <c r="Y332">
        <v>0.4889340095154874</v>
      </c>
      <c r="Z332" s="6" t="str">
        <f>vlookup(R332,RPI!$C$6:$T$4758,16,FALSE)</f>
        <v>0.5494380276</v>
      </c>
      <c r="AA332">
        <v>0.47074495831338486</v>
      </c>
      <c r="AB332">
        <v>0.4725918737741617</v>
      </c>
      <c r="AC332">
        <v>0.4743352238819978</v>
      </c>
      <c r="AD332">
        <v>0.47598348216577013</v>
      </c>
      <c r="AE332">
        <v>0.477544222310581</v>
      </c>
      <c r="AF332">
        <v>0.47902423451686726</v>
      </c>
      <c r="AG332" t="str">
        <f t="shared" si="2"/>
        <v>1</v>
      </c>
      <c r="AH332" s="3" t="str">
        <f t="shared" si="3"/>
        <v>1</v>
      </c>
      <c r="AI332" t="str">
        <f t="shared" si="4"/>
        <v>0.02483131723</v>
      </c>
      <c r="AJ332" t="str">
        <f t="shared" si="5"/>
        <v>16</v>
      </c>
      <c r="AK332" s="6" t="str">
        <f t="shared" si="6"/>
        <v>0.2294090825</v>
      </c>
      <c r="AL332" t="str">
        <f t="shared" si="7"/>
        <v>0.04326006456</v>
      </c>
      <c r="AM332" t="str">
        <f t="shared" si="8"/>
        <v>1.231884058</v>
      </c>
      <c r="AN332" t="str">
        <f t="shared" si="9"/>
        <v>1.045194027</v>
      </c>
      <c r="AO332" s="6" t="str">
        <f>vlookup(Q332,RPI!$C$6:$T$4758,15,FALSE)</f>
        <v>0.6962962963</v>
      </c>
      <c r="AP332" s="8" t="str">
        <f>vlookup(Q332,RPI!$C$6:$T$4758,13,FALSE)</f>
        <v>  0.5368 </v>
      </c>
      <c r="AQ332" s="8" t="str">
        <f>vlookup(Q332,RPI!$C$6:$T$4758,14,FALSE)</f>
        <v>  0.5271 </v>
      </c>
      <c r="AR332" s="6" t="str">
        <f>vlookup(R332,RPI!$C$6:$T$4758,15,FALSE)</f>
        <v>0.592</v>
      </c>
      <c r="AS332" s="8" t="str">
        <f>vlookup(R332,RPI!$C$6:$T$4758,13,FALSE)</f>
        <v>  0.5407 </v>
      </c>
      <c r="AT332" s="8" t="str">
        <f>vlookup(R332,RPI!$C$6:$T$4758,14,FALSE)</f>
        <v>  0.5243 </v>
      </c>
    </row>
    <row r="333" ht="12.75" customHeight="1">
      <c r="A333" s="4">
        <v>2005.0</v>
      </c>
      <c r="B333" s="4">
        <v>5016.0</v>
      </c>
      <c r="C333" s="5">
        <v>38428.0</v>
      </c>
      <c r="D333" s="4">
        <v>3.0</v>
      </c>
      <c r="E333" s="4" t="s">
        <v>106</v>
      </c>
      <c r="F333" s="4">
        <v>73.0</v>
      </c>
      <c r="G333" s="4" t="s">
        <v>47</v>
      </c>
      <c r="H333" s="4">
        <v>320.0</v>
      </c>
      <c r="I333" s="4" t="s">
        <v>322</v>
      </c>
      <c r="J333" s="4">
        <v>83.0</v>
      </c>
      <c r="K333" s="4" t="s">
        <v>108</v>
      </c>
      <c r="L333" s="4" t="s">
        <v>536</v>
      </c>
      <c r="M333" s="4">
        <v>1.0</v>
      </c>
      <c r="N333" s="4">
        <v>1.0</v>
      </c>
      <c r="O333" s="4">
        <v>0.0</v>
      </c>
      <c r="P333" s="4">
        <v>0.0</v>
      </c>
      <c r="Q333" t="str">
        <f t="shared" si="1"/>
        <v>Alabama2005</v>
      </c>
      <c r="R333" t="s">
        <v>537</v>
      </c>
      <c r="S333" t="str">
        <f>vlookup(Q333,RPI!$C$6:$T$4758,16,FALSE)</f>
        <v>0.6189921242</v>
      </c>
      <c r="T333" s="6" t="str">
        <f>VLOOKUP(Q333,RPI!$C$6:$T$4758, 17, FALSE)</f>
        <v>0.6164280216</v>
      </c>
      <c r="U333" s="6" t="str">
        <f>VLOOKUP(Q333,RPI!$C$6:$T$4758, 18, FALSE)</f>
        <v>0.6189921242</v>
      </c>
      <c r="V333">
        <v>0.5203495902173659</v>
      </c>
      <c r="W333">
        <v>0.5233462605836257</v>
      </c>
      <c r="X333">
        <v>0.5247613549232483</v>
      </c>
      <c r="Y333">
        <v>0.5261249912868846</v>
      </c>
      <c r="Z333" s="6" t="str">
        <f>vlookup(R333,RPI!$C$6:$T$4758,16,FALSE)</f>
        <v>0.5655275826</v>
      </c>
      <c r="AA333">
        <v>0.4613731492024202</v>
      </c>
      <c r="AB333">
        <v>0.4609679031075189</v>
      </c>
      <c r="AC333">
        <v>0.4605657504942581</v>
      </c>
      <c r="AD333">
        <v>0.46016665607577495</v>
      </c>
      <c r="AE333">
        <v>0.459770585099856</v>
      </c>
      <c r="AF333">
        <v>0.45937750333884975</v>
      </c>
      <c r="AG333" t="str">
        <f t="shared" si="2"/>
        <v>0</v>
      </c>
      <c r="AH333" s="3" t="str">
        <f t="shared" si="3"/>
        <v>0</v>
      </c>
      <c r="AI333" t="str">
        <f t="shared" si="4"/>
        <v>0.0534645416</v>
      </c>
      <c r="AJ333" t="str">
        <f t="shared" si="5"/>
        <v>-10</v>
      </c>
      <c r="AK333" s="6" t="str">
        <f t="shared" si="6"/>
        <v>-0.1433806765</v>
      </c>
      <c r="AL333" t="str">
        <f t="shared" si="7"/>
        <v>0.09314364999</v>
      </c>
      <c r="AM333" t="str">
        <f t="shared" si="8"/>
        <v>0.8795180723</v>
      </c>
      <c r="AN333" t="str">
        <f t="shared" si="9"/>
        <v>1.094539229</v>
      </c>
      <c r="AO333" s="6" t="str">
        <f>vlookup(Q333,RPI!$C$6:$T$4758,15,FALSE)</f>
        <v>0.7769230769</v>
      </c>
      <c r="AP333" s="8" t="str">
        <f>vlookup(Q333,RPI!$C$6:$T$4758,13,FALSE)</f>
        <v>  0.5828 </v>
      </c>
      <c r="AQ333" s="8" t="str">
        <f>vlookup(Q333,RPI!$C$6:$T$4758,14,FALSE)</f>
        <v>  0.5335 </v>
      </c>
      <c r="AR333" s="6" t="str">
        <f>vlookup(R333,RPI!$C$6:$T$4758,15,FALSE)</f>
        <v>0.8396946565</v>
      </c>
      <c r="AS333" s="8" t="str">
        <f>vlookup(R333,RPI!$C$6:$T$4758,13,FALSE)</f>
        <v>  0.4569 </v>
      </c>
      <c r="AT333" s="8" t="str">
        <f>vlookup(R333,RPI!$C$6:$T$4758,14,FALSE)</f>
        <v>  0.5086 </v>
      </c>
    </row>
    <row r="334" ht="12.75" customHeight="1">
      <c r="A334" s="4">
        <v>2005.0</v>
      </c>
      <c r="B334" s="4">
        <v>5017.0</v>
      </c>
      <c r="C334" s="5">
        <v>38428.0</v>
      </c>
      <c r="D334" s="4">
        <v>10.0</v>
      </c>
      <c r="E334" s="4" t="s">
        <v>111</v>
      </c>
      <c r="F334" s="4">
        <v>66.0</v>
      </c>
      <c r="G334" s="4" t="s">
        <v>47</v>
      </c>
      <c r="H334" s="4">
        <v>298.0</v>
      </c>
      <c r="I334" s="4" t="s">
        <v>70</v>
      </c>
      <c r="J334" s="4">
        <v>53.0</v>
      </c>
      <c r="K334" s="4" t="s">
        <v>108</v>
      </c>
      <c r="L334" s="4" t="s">
        <v>538</v>
      </c>
      <c r="M334" s="4">
        <v>1.0</v>
      </c>
      <c r="N334" s="4">
        <v>1.0</v>
      </c>
      <c r="O334" s="4">
        <v>0.0</v>
      </c>
      <c r="P334" s="4">
        <v>0.0</v>
      </c>
      <c r="Q334" t="str">
        <f t="shared" si="1"/>
        <v>Arizona2005</v>
      </c>
      <c r="R334" t="s">
        <v>539</v>
      </c>
      <c r="S334" t="str">
        <f>vlookup(Q334,RPI!$C$6:$T$4758,16,FALSE)</f>
        <v>0.636976827</v>
      </c>
      <c r="T334" s="6" t="str">
        <f>VLOOKUP(Q334,RPI!$C$6:$T$4758, 17, FALSE)</f>
        <v>0.6357399686</v>
      </c>
      <c r="U334" s="6" t="str">
        <f>VLOOKUP(Q334,RPI!$C$6:$T$4758, 18, FALSE)</f>
        <v>0.636976827</v>
      </c>
      <c r="V334">
        <v>0.5370503698920345</v>
      </c>
      <c r="W334">
        <v>0.539833257491676</v>
      </c>
      <c r="X334">
        <v>0.5411601497750103</v>
      </c>
      <c r="Y334">
        <v>0.5424466290954002</v>
      </c>
      <c r="Z334" s="6" t="str">
        <f>vlookup(R334,RPI!$C$6:$T$4758,16,FALSE)</f>
        <v>0.566089392</v>
      </c>
      <c r="AA334">
        <v>0.46565532523627373</v>
      </c>
      <c r="AB334">
        <v>0.46723296778754714</v>
      </c>
      <c r="AC334">
        <v>0.46873970505561724</v>
      </c>
      <c r="AD334">
        <v>0.47018021211410177</v>
      </c>
      <c r="AE334">
        <v>0.4715587618797483</v>
      </c>
      <c r="AF334">
        <v>0.4728792674447361</v>
      </c>
      <c r="AG334" t="str">
        <f t="shared" si="2"/>
        <v>1</v>
      </c>
      <c r="AH334" s="3" t="str">
        <f t="shared" si="3"/>
        <v>1</v>
      </c>
      <c r="AI334" t="str">
        <f t="shared" si="4"/>
        <v>0.07088743497</v>
      </c>
      <c r="AJ334" t="str">
        <f t="shared" si="5"/>
        <v>13</v>
      </c>
      <c r="AK334" s="6" t="str">
        <f t="shared" si="6"/>
        <v>0.1863948795</v>
      </c>
      <c r="AL334" t="str">
        <f t="shared" si="7"/>
        <v>0.1234970737</v>
      </c>
      <c r="AM334" t="str">
        <f t="shared" si="8"/>
        <v>1.245283019</v>
      </c>
      <c r="AN334" t="str">
        <f t="shared" si="9"/>
        <v>1.125223041</v>
      </c>
      <c r="AO334" s="6" t="str">
        <f>vlookup(Q334,RPI!$C$6:$T$4758,15,FALSE)</f>
        <v>0.8231292517</v>
      </c>
      <c r="AP334" s="8" t="str">
        <f>vlookup(Q334,RPI!$C$6:$T$4758,13,FALSE)</f>
        <v>  0.5883 </v>
      </c>
      <c r="AQ334" s="8" t="str">
        <f>vlookup(Q334,RPI!$C$6:$T$4758,14,FALSE)</f>
        <v>  0.5482 </v>
      </c>
      <c r="AR334" s="6" t="str">
        <f>vlookup(R334,RPI!$C$6:$T$4758,15,FALSE)</f>
        <v>0.7938931298</v>
      </c>
      <c r="AS334" s="8" t="str">
        <f>vlookup(R334,RPI!$C$6:$T$4758,13,FALSE)</f>
        <v>  0.4935 </v>
      </c>
      <c r="AT334" s="8" t="str">
        <f>vlookup(R334,RPI!$C$6:$T$4758,14,FALSE)</f>
        <v>  0.4835 </v>
      </c>
    </row>
    <row r="335" ht="12.75" customHeight="1">
      <c r="A335" s="4">
        <v>2005.0</v>
      </c>
      <c r="B335" s="4">
        <v>5018.0</v>
      </c>
      <c r="C335" s="5">
        <v>38428.0</v>
      </c>
      <c r="D335" s="4">
        <v>26.0</v>
      </c>
      <c r="E335" s="4" t="s">
        <v>214</v>
      </c>
      <c r="F335" s="4">
        <v>85.0</v>
      </c>
      <c r="G335" s="4" t="s">
        <v>47</v>
      </c>
      <c r="H335" s="4">
        <v>209.0</v>
      </c>
      <c r="I335" s="4" t="s">
        <v>175</v>
      </c>
      <c r="J335" s="4">
        <v>65.0</v>
      </c>
      <c r="K335" s="4" t="s">
        <v>108</v>
      </c>
      <c r="L335" s="4" t="s">
        <v>536</v>
      </c>
      <c r="M335" s="4">
        <v>1.0</v>
      </c>
      <c r="N335" s="4">
        <v>1.0</v>
      </c>
      <c r="O335" s="4">
        <v>0.0</v>
      </c>
      <c r="P335" s="4">
        <v>0.0</v>
      </c>
      <c r="Q335" t="str">
        <f t="shared" si="1"/>
        <v>Boston College2005</v>
      </c>
      <c r="R335" t="s">
        <v>540</v>
      </c>
      <c r="S335" t="str">
        <f>vlookup(Q335,RPI!$C$6:$T$4758,16,FALSE)</f>
        <v>0.63524791</v>
      </c>
      <c r="T335" s="6" t="str">
        <f>VLOOKUP(Q335,RPI!$C$6:$T$4758, 17, FALSE)</f>
        <v>0.6370336243</v>
      </c>
      <c r="U335" s="6" t="str">
        <f>VLOOKUP(Q335,RPI!$C$6:$T$4758, 18, FALSE)</f>
        <v>0.63524791</v>
      </c>
      <c r="V335">
        <v>0.522237705941103</v>
      </c>
      <c r="W335">
        <v>0.5271596747286179</v>
      </c>
      <c r="X335">
        <v>0.5294786792535049</v>
      </c>
      <c r="Y335">
        <v>0.5317101741736789</v>
      </c>
      <c r="Z335" s="6" t="str">
        <f>vlookup(R335,RPI!$C$6:$T$4758,16,FALSE)</f>
        <v>0.5657039473</v>
      </c>
      <c r="AA335">
        <v>0.46227257479639616</v>
      </c>
      <c r="AB335">
        <v>0.46249881914028756</v>
      </c>
      <c r="AC335">
        <v>0.46271652596176793</v>
      </c>
      <c r="AD335">
        <v>0.462926169567638</v>
      </c>
      <c r="AE335">
        <v>0.4631281897696582</v>
      </c>
      <c r="AF335">
        <v>0.4633229949644634</v>
      </c>
      <c r="AG335" t="str">
        <f t="shared" si="2"/>
        <v>1</v>
      </c>
      <c r="AH335" s="3" t="str">
        <f t="shared" si="3"/>
        <v>1</v>
      </c>
      <c r="AI335" t="str">
        <f t="shared" si="4"/>
        <v>0.06954396268</v>
      </c>
      <c r="AJ335" t="str">
        <f t="shared" si="5"/>
        <v>20</v>
      </c>
      <c r="AK335" s="6" t="str">
        <f t="shared" si="6"/>
        <v>0.2867613531</v>
      </c>
      <c r="AL335" t="str">
        <f t="shared" si="7"/>
        <v>0.1211565334</v>
      </c>
      <c r="AM335" t="str">
        <f t="shared" si="8"/>
        <v>1.307692308</v>
      </c>
      <c r="AN335" t="str">
        <f t="shared" si="9"/>
        <v>1.122933494</v>
      </c>
      <c r="AO335" s="6" t="str">
        <f>vlookup(Q335,RPI!$C$6:$T$4758,15,FALSE)</f>
        <v>0.85</v>
      </c>
      <c r="AP335" s="8" t="str">
        <f>vlookup(Q335,RPI!$C$6:$T$4758,13,FALSE)</f>
        <v>  0.5737 </v>
      </c>
      <c r="AQ335" s="8" t="str">
        <f>vlookup(Q335,RPI!$C$6:$T$4758,14,FALSE)</f>
        <v>  0.5435 </v>
      </c>
      <c r="AR335" s="6" t="str">
        <f>vlookup(R335,RPI!$C$6:$T$4758,15,FALSE)</f>
        <v>0.7666666667</v>
      </c>
      <c r="AS335" s="8" t="str">
        <f>vlookup(R335,RPI!$C$6:$T$4758,13,FALSE)</f>
        <v>  0.4932 </v>
      </c>
      <c r="AT335" s="8" t="str">
        <f>vlookup(R335,RPI!$C$6:$T$4758,14,FALSE)</f>
        <v>  0.5098 </v>
      </c>
    </row>
    <row r="336" ht="12.75" customHeight="1">
      <c r="A336" s="4">
        <v>2005.0</v>
      </c>
      <c r="B336" s="4">
        <v>5019.0</v>
      </c>
      <c r="C336" s="5">
        <v>38428.0</v>
      </c>
      <c r="D336" s="4">
        <v>46.0</v>
      </c>
      <c r="E336" s="4" t="s">
        <v>178</v>
      </c>
      <c r="F336" s="4">
        <v>76.0</v>
      </c>
      <c r="G336" s="4" t="s">
        <v>47</v>
      </c>
      <c r="H336" s="4">
        <v>120.0</v>
      </c>
      <c r="I336" s="4" t="s">
        <v>82</v>
      </c>
      <c r="J336" s="4">
        <v>64.0</v>
      </c>
      <c r="K336" s="4" t="s">
        <v>108</v>
      </c>
      <c r="L336" s="4" t="s">
        <v>316</v>
      </c>
      <c r="M336" s="4">
        <v>1.0</v>
      </c>
      <c r="N336" s="4">
        <v>1.0</v>
      </c>
      <c r="O336" s="4">
        <v>0.0</v>
      </c>
      <c r="P336" s="4">
        <v>0.0</v>
      </c>
      <c r="Q336" t="str">
        <f t="shared" si="1"/>
        <v>Cincinnati2005</v>
      </c>
      <c r="R336" t="s">
        <v>541</v>
      </c>
      <c r="S336" t="str">
        <f>vlookup(Q336,RPI!$C$6:$T$4758,16,FALSE)</f>
        <v>0.604130026</v>
      </c>
      <c r="T336" s="6" t="str">
        <f>VLOOKUP(Q336,RPI!$C$6:$T$4758, 17, FALSE)</f>
        <v>0.6087895242</v>
      </c>
      <c r="U336" s="6" t="str">
        <f>VLOOKUP(Q336,RPI!$C$6:$T$4758, 18, FALSE)</f>
        <v>0.604130026</v>
      </c>
      <c r="V336">
        <v>0.5089911371469498</v>
      </c>
      <c r="W336">
        <v>0.5138522482580609</v>
      </c>
      <c r="X336">
        <v>0.5161502280560406</v>
      </c>
      <c r="Y336">
        <v>0.5183661371469498</v>
      </c>
      <c r="Z336" s="6" t="str">
        <f>vlookup(R336,RPI!$C$6:$T$4758,16,FALSE)</f>
        <v>0.575445829</v>
      </c>
      <c r="AA336">
        <v>0.49607166028258826</v>
      </c>
      <c r="AB336">
        <v>0.4989100715368411</v>
      </c>
      <c r="AC336">
        <v>0.5016095022023734</v>
      </c>
      <c r="AD336">
        <v>0.5041799159610972</v>
      </c>
      <c r="AE336">
        <v>0.5066303463127712</v>
      </c>
      <c r="AF336">
        <v>0.5089690026484037</v>
      </c>
      <c r="AG336" t="str">
        <f t="shared" si="2"/>
        <v>1</v>
      </c>
      <c r="AH336" s="3" t="str">
        <f t="shared" si="3"/>
        <v>1</v>
      </c>
      <c r="AI336" t="str">
        <f t="shared" si="4"/>
        <v>0.02868419699</v>
      </c>
      <c r="AJ336" t="str">
        <f t="shared" si="5"/>
        <v>12</v>
      </c>
      <c r="AK336" s="6" t="str">
        <f t="shared" si="6"/>
        <v>0.1720568118</v>
      </c>
      <c r="AL336" t="str">
        <f t="shared" si="7"/>
        <v>0.04997238778</v>
      </c>
      <c r="AM336" t="str">
        <f t="shared" si="8"/>
        <v>1.1875</v>
      </c>
      <c r="AN336" t="str">
        <f t="shared" si="9"/>
        <v>1.049846911</v>
      </c>
      <c r="AO336" s="6" t="str">
        <f>vlookup(Q336,RPI!$C$6:$T$4758,15,FALSE)</f>
        <v>0.7555555556</v>
      </c>
      <c r="AP336" s="8" t="str">
        <f>vlookup(Q336,RPI!$C$6:$T$4758,13,FALSE)</f>
        <v>  0.5668 </v>
      </c>
      <c r="AQ336" s="8" t="str">
        <f>vlookup(Q336,RPI!$C$6:$T$4758,14,FALSE)</f>
        <v>  0.5274 </v>
      </c>
      <c r="AR336" s="6" t="str">
        <f>vlookup(R336,RPI!$C$6:$T$4758,15,FALSE)</f>
        <v>0.6343283582</v>
      </c>
      <c r="AS336" s="8" t="str">
        <f>vlookup(R336,RPI!$C$6:$T$4758,13,FALSE)</f>
        <v>  0.5615 </v>
      </c>
      <c r="AT336" s="8" t="str">
        <f>vlookup(R336,RPI!$C$6:$T$4758,14,FALSE)</f>
        <v>  0.5445 </v>
      </c>
    </row>
    <row r="337" ht="12.75" customHeight="1">
      <c r="A337" s="4">
        <v>2005.0</v>
      </c>
      <c r="B337" s="4">
        <v>5020.0</v>
      </c>
      <c r="C337" s="5">
        <v>38428.0</v>
      </c>
      <c r="D337" s="4">
        <v>101.0</v>
      </c>
      <c r="E337" s="4" t="s">
        <v>124</v>
      </c>
      <c r="F337" s="4">
        <v>74.0</v>
      </c>
      <c r="G337" s="4" t="s">
        <v>47</v>
      </c>
      <c r="H337" s="4">
        <v>323.0</v>
      </c>
      <c r="I337" s="4" t="s">
        <v>122</v>
      </c>
      <c r="J337" s="4">
        <v>64.0</v>
      </c>
      <c r="K337" s="4" t="s">
        <v>108</v>
      </c>
      <c r="L337" s="4" t="s">
        <v>542</v>
      </c>
      <c r="M337" s="4">
        <v>1.0</v>
      </c>
      <c r="N337" s="4">
        <v>1.0</v>
      </c>
      <c r="O337" s="4">
        <v>0.0</v>
      </c>
      <c r="P337" s="4">
        <v>0.0</v>
      </c>
      <c r="Q337" t="str">
        <f t="shared" si="1"/>
        <v>Gonzaga2005</v>
      </c>
      <c r="R337" t="s">
        <v>543</v>
      </c>
      <c r="S337" t="str">
        <f>vlookup(Q337,RPI!$C$6:$T$4758,16,FALSE)</f>
        <v>0.6380832912</v>
      </c>
      <c r="T337" s="6" t="str">
        <f>VLOOKUP(Q337,RPI!$C$6:$T$4758, 17, FALSE)</f>
        <v>0.6316005326</v>
      </c>
      <c r="U337" s="6" t="str">
        <f>VLOOKUP(Q337,RPI!$C$6:$T$4758, 18, FALSE)</f>
        <v>0.6380832912</v>
      </c>
      <c r="V337">
        <v>0.5329311172599378</v>
      </c>
      <c r="W337">
        <v>0.5353541245063146</v>
      </c>
      <c r="X337">
        <v>0.5364914544382874</v>
      </c>
      <c r="Y337">
        <v>0.5375832911729813</v>
      </c>
      <c r="Z337" s="6" t="str">
        <f>vlookup(R337,RPI!$C$6:$T$4758,16,FALSE)</f>
        <v>0.5536136933</v>
      </c>
      <c r="AA337">
        <v>0.4444025670196496</v>
      </c>
      <c r="AB337">
        <v>0.44466753787285573</v>
      </c>
      <c r="AC337">
        <v>0.44492444877615445</v>
      </c>
      <c r="AD337">
        <v>0.44517366197448544</v>
      </c>
      <c r="AE337">
        <v>0.44541551832563325</v>
      </c>
      <c r="AF337">
        <v>0.4456503388556567</v>
      </c>
      <c r="AG337" t="str">
        <f t="shared" si="2"/>
        <v>1</v>
      </c>
      <c r="AH337" s="3" t="str">
        <f t="shared" si="3"/>
        <v>1</v>
      </c>
      <c r="AI337" t="str">
        <f t="shared" si="4"/>
        <v>0.08446959784</v>
      </c>
      <c r="AJ337" t="str">
        <f t="shared" si="5"/>
        <v>10</v>
      </c>
      <c r="AK337" s="6" t="str">
        <f t="shared" si="6"/>
        <v>0.1433806765</v>
      </c>
      <c r="AL337" t="str">
        <f t="shared" si="7"/>
        <v>0.14715934</v>
      </c>
      <c r="AM337" t="str">
        <f t="shared" si="8"/>
        <v>1.15625</v>
      </c>
      <c r="AN337" t="str">
        <f t="shared" si="9"/>
        <v>1.152578592</v>
      </c>
      <c r="AO337" s="6" t="str">
        <f>vlookup(Q337,RPI!$C$6:$T$4758,15,FALSE)</f>
        <v>0.888</v>
      </c>
      <c r="AP337" s="8" t="str">
        <f>vlookup(Q337,RPI!$C$6:$T$4758,13,FALSE)</f>
        <v>  0.5640 </v>
      </c>
      <c r="AQ337" s="8" t="str">
        <f>vlookup(Q337,RPI!$C$6:$T$4758,14,FALSE)</f>
        <v>  0.5364 </v>
      </c>
      <c r="AR337" s="6" t="str">
        <f>vlookup(R337,RPI!$C$6:$T$4758,15,FALSE)</f>
        <v>0.8682170543</v>
      </c>
      <c r="AS337" s="8" t="str">
        <f>vlookup(R337,RPI!$C$6:$T$4758,13,FALSE)</f>
        <v>  0.4263 </v>
      </c>
      <c r="AT337" s="8" t="str">
        <f>vlookup(R337,RPI!$C$6:$T$4758,14,FALSE)</f>
        <v>  0.4936 </v>
      </c>
    </row>
    <row r="338" ht="12.75" customHeight="1">
      <c r="A338" s="4">
        <v>2005.0</v>
      </c>
      <c r="B338" s="4">
        <v>5021.0</v>
      </c>
      <c r="C338" s="5">
        <v>38428.0</v>
      </c>
      <c r="D338" s="4">
        <v>115.0</v>
      </c>
      <c r="E338" s="4" t="s">
        <v>193</v>
      </c>
      <c r="F338" s="4">
        <v>67.0</v>
      </c>
      <c r="G338" s="4" t="s">
        <v>47</v>
      </c>
      <c r="H338" s="4">
        <v>83.0</v>
      </c>
      <c r="I338" s="4" t="s">
        <v>544</v>
      </c>
      <c r="J338" s="4">
        <v>55.0</v>
      </c>
      <c r="K338" s="4" t="s">
        <v>108</v>
      </c>
      <c r="L338" s="4" t="s">
        <v>316</v>
      </c>
      <c r="M338" s="4">
        <v>1.0</v>
      </c>
      <c r="N338" s="4">
        <v>1.0</v>
      </c>
      <c r="O338" s="4">
        <v>0.0</v>
      </c>
      <c r="P338" s="4">
        <v>0.0</v>
      </c>
      <c r="Q338" t="str">
        <f t="shared" si="1"/>
        <v>Illinois2005</v>
      </c>
      <c r="R338" t="s">
        <v>545</v>
      </c>
      <c r="S338" t="str">
        <f>vlookup(Q338,RPI!$C$6:$T$4758,16,FALSE)</f>
        <v>0.6650538997</v>
      </c>
      <c r="T338" s="6" t="str">
        <f>VLOOKUP(Q338,RPI!$C$6:$T$4758, 17, FALSE)</f>
        <v>0.6625116991</v>
      </c>
      <c r="U338" s="6" t="str">
        <f>VLOOKUP(Q338,RPI!$C$6:$T$4758, 18, FALSE)</f>
        <v>0.6650538997</v>
      </c>
      <c r="V338">
        <v>0.554521418967337</v>
      </c>
      <c r="W338">
        <v>0.5569922186079479</v>
      </c>
      <c r="X338">
        <v>0.558174099302464</v>
      </c>
      <c r="Y338">
        <v>0.5593223321480258</v>
      </c>
      <c r="Z338" s="6" t="str">
        <f>vlookup(R338,RPI!$C$6:$T$4758,16,FALSE)</f>
        <v>0.4955327202</v>
      </c>
      <c r="AA338">
        <v>0.41633062728426673</v>
      </c>
      <c r="AB338">
        <v>0.4170148892588513</v>
      </c>
      <c r="AC338">
        <v>0.41767980813874794</v>
      </c>
      <c r="AD338">
        <v>0.4183261926944663</v>
      </c>
      <c r="AE338">
        <v>0.4189548072280343</v>
      </c>
      <c r="AF338">
        <v>0.41956637458781065</v>
      </c>
      <c r="AG338" t="str">
        <f t="shared" si="2"/>
        <v>1</v>
      </c>
      <c r="AH338" s="3" t="str">
        <f t="shared" si="3"/>
        <v>1</v>
      </c>
      <c r="AI338" t="str">
        <f t="shared" si="4"/>
        <v>0.1695211795</v>
      </c>
      <c r="AJ338" t="str">
        <f t="shared" si="5"/>
        <v>12</v>
      </c>
      <c r="AK338" s="6" t="str">
        <f t="shared" si="6"/>
        <v>0.1720568118</v>
      </c>
      <c r="AL338" t="str">
        <f t="shared" si="7"/>
        <v>0.2953325875</v>
      </c>
      <c r="AM338" t="str">
        <f t="shared" si="8"/>
        <v>1.218181818</v>
      </c>
      <c r="AN338" t="str">
        <f t="shared" si="9"/>
        <v>1.342098862</v>
      </c>
      <c r="AO338" s="6" t="str">
        <f>vlookup(Q338,RPI!$C$6:$T$4758,15,FALSE)</f>
        <v>0.9798657718</v>
      </c>
      <c r="AP338" s="8" t="str">
        <f>vlookup(Q338,RPI!$C$6:$T$4758,13,FALSE)</f>
        <v>  0.5690 </v>
      </c>
      <c r="AQ338" s="8" t="str">
        <f>vlookup(Q338,RPI!$C$6:$T$4758,14,FALSE)</f>
        <v>  0.5424 </v>
      </c>
      <c r="AR338" s="6" t="str">
        <f>vlookup(R338,RPI!$C$6:$T$4758,15,FALSE)</f>
        <v>0.6258992806</v>
      </c>
      <c r="AS338" s="8" t="str">
        <f>vlookup(R338,RPI!$C$6:$T$4758,13,FALSE)</f>
        <v>  0.4407 </v>
      </c>
      <c r="AT338" s="8" t="str">
        <f>vlookup(R338,RPI!$C$6:$T$4758,14,FALSE)</f>
        <v>  0.4749 </v>
      </c>
    </row>
    <row r="339" ht="12.75" customHeight="1">
      <c r="A339" s="4">
        <v>2005.0</v>
      </c>
      <c r="B339" s="4">
        <v>5022.0</v>
      </c>
      <c r="C339" s="5">
        <v>38428.0</v>
      </c>
      <c r="D339" s="4">
        <v>131.0</v>
      </c>
      <c r="E339" s="4" t="s">
        <v>135</v>
      </c>
      <c r="F339" s="4">
        <v>72.0</v>
      </c>
      <c r="G339" s="4" t="s">
        <v>47</v>
      </c>
      <c r="H339" s="4">
        <v>76.0</v>
      </c>
      <c r="I339" s="4" t="s">
        <v>546</v>
      </c>
      <c r="J339" s="4">
        <v>64.0</v>
      </c>
      <c r="K339" s="4" t="s">
        <v>108</v>
      </c>
      <c r="L339" s="4" t="s">
        <v>316</v>
      </c>
      <c r="M339" s="4">
        <v>1.0</v>
      </c>
      <c r="N339" s="4">
        <v>1.0</v>
      </c>
      <c r="O339" s="4">
        <v>0.0</v>
      </c>
      <c r="P339" s="4">
        <v>0.0</v>
      </c>
      <c r="Q339" t="str">
        <f t="shared" si="1"/>
        <v>Kentucky2005</v>
      </c>
      <c r="R339" t="s">
        <v>547</v>
      </c>
      <c r="S339" t="str">
        <f>vlookup(Q339,RPI!$C$6:$T$4758,16,FALSE)</f>
        <v>0.6341294267</v>
      </c>
      <c r="T339" s="6" t="str">
        <f>VLOOKUP(Q339,RPI!$C$6:$T$4758, 17, FALSE)</f>
        <v>0.6322354873</v>
      </c>
      <c r="U339" s="6" t="str">
        <f>VLOOKUP(Q339,RPI!$C$6:$T$4758, 18, FALSE)</f>
        <v>0.6341294267</v>
      </c>
      <c r="V339">
        <v>0.5303377975331675</v>
      </c>
      <c r="W339">
        <v>0.5333667811198627</v>
      </c>
      <c r="X339">
        <v>0.5348044096079088</v>
      </c>
      <c r="Y339">
        <v>0.5361942057248185</v>
      </c>
      <c r="Z339" s="6" t="str">
        <f>vlookup(R339,RPI!$C$6:$T$4758,16,FALSE)</f>
        <v>0.5228148255</v>
      </c>
      <c r="AA339">
        <v>0.4260268899583325</v>
      </c>
      <c r="AB339">
        <v>0.42517826033801565</v>
      </c>
      <c r="AC339">
        <v>0.42435343996556346</v>
      </c>
      <c r="AD339">
        <v>0.4235514407101356</v>
      </c>
      <c r="AE339">
        <v>0.4227713283739592</v>
      </c>
      <c r="AF339">
        <v>0.4220122190622183</v>
      </c>
      <c r="AG339" t="str">
        <f t="shared" si="2"/>
        <v>1</v>
      </c>
      <c r="AH339" s="3" t="str">
        <f t="shared" si="3"/>
        <v>1</v>
      </c>
      <c r="AI339" t="str">
        <f t="shared" si="4"/>
        <v>0.1113146011</v>
      </c>
      <c r="AJ339" t="str">
        <f t="shared" si="5"/>
        <v>8</v>
      </c>
      <c r="AK339" s="6" t="str">
        <f t="shared" si="6"/>
        <v>0.1147045412</v>
      </c>
      <c r="AL339" t="str">
        <f t="shared" si="7"/>
        <v>0.1939275628</v>
      </c>
      <c r="AM339" t="str">
        <f t="shared" si="8"/>
        <v>1.125</v>
      </c>
      <c r="AN339" t="str">
        <f t="shared" si="9"/>
        <v>1.21291401</v>
      </c>
      <c r="AO339" s="6" t="str">
        <f>vlookup(Q339,RPI!$C$6:$T$4758,15,FALSE)</f>
        <v>0.8409090909</v>
      </c>
      <c r="AP339" s="8" t="str">
        <f>vlookup(Q339,RPI!$C$6:$T$4758,13,FALSE)</f>
        <v>  0.5748 </v>
      </c>
      <c r="AQ339" s="8" t="str">
        <f>vlookup(Q339,RPI!$C$6:$T$4758,14,FALSE)</f>
        <v>  0.5460 </v>
      </c>
      <c r="AR339" s="6" t="str">
        <f>vlookup(R339,RPI!$C$6:$T$4758,15,FALSE)</f>
        <v>0.7685950413</v>
      </c>
      <c r="AS339" s="8" t="str">
        <f>vlookup(R339,RPI!$C$6:$T$4758,13,FALSE)</f>
        <v>  0.4221 </v>
      </c>
      <c r="AT339" s="8" t="str">
        <f>vlookup(R339,RPI!$C$6:$T$4758,14,FALSE)</f>
        <v>  0.4785 </v>
      </c>
    </row>
    <row r="340" ht="12.75" customHeight="1">
      <c r="A340" s="4">
        <v>2005.0</v>
      </c>
      <c r="B340" s="4">
        <v>5023.0</v>
      </c>
      <c r="C340" s="5">
        <v>38428.0</v>
      </c>
      <c r="D340" s="4">
        <v>146.0</v>
      </c>
      <c r="E340" s="4" t="s">
        <v>341</v>
      </c>
      <c r="F340" s="4">
        <v>68.0</v>
      </c>
      <c r="G340" s="4" t="s">
        <v>47</v>
      </c>
      <c r="H340" s="4">
        <v>281.0</v>
      </c>
      <c r="I340" s="4" t="s">
        <v>296</v>
      </c>
      <c r="J340" s="4">
        <v>82.0</v>
      </c>
      <c r="K340" s="4" t="s">
        <v>108</v>
      </c>
      <c r="L340" s="4" t="s">
        <v>538</v>
      </c>
      <c r="M340" s="4">
        <v>1.0</v>
      </c>
      <c r="N340" s="4">
        <v>1.0</v>
      </c>
      <c r="O340" s="4">
        <v>0.0</v>
      </c>
      <c r="P340" s="4">
        <v>0.0</v>
      </c>
      <c r="Q340" t="str">
        <f t="shared" si="1"/>
        <v>Louisiana St.2005</v>
      </c>
      <c r="R340" t="s">
        <v>548</v>
      </c>
      <c r="S340" t="str">
        <f>vlookup(Q340,RPI!$C$6:$T$4758,16,FALSE)</f>
        <v>0.6007804689</v>
      </c>
      <c r="T340" s="6" t="str">
        <f>VLOOKUP(Q340,RPI!$C$6:$T$4758, 17, FALSE)</f>
        <v>0.5992812185</v>
      </c>
      <c r="U340" s="6" t="str">
        <f>VLOOKUP(Q340,RPI!$C$6:$T$4758, 18, FALSE)</f>
        <v>0.6007804689</v>
      </c>
      <c r="V340">
        <v>0.5075125867320645</v>
      </c>
      <c r="W340">
        <v>0.5127260113003278</v>
      </c>
      <c r="X340">
        <v>0.515102719559389</v>
      </c>
      <c r="Y340">
        <v>0.5173436159179324</v>
      </c>
      <c r="Z340" s="6" t="str">
        <f>vlookup(R340,RPI!$C$6:$T$4758,16,FALSE)</f>
        <v>0.5689657973</v>
      </c>
      <c r="AA340">
        <v>0.4873483407276648</v>
      </c>
      <c r="AB340">
        <v>0.4882132165925407</v>
      </c>
      <c r="AC340">
        <v>0.4890592908081801</v>
      </c>
      <c r="AD340">
        <v>0.4898871698793972</v>
      </c>
      <c r="AE340">
        <v>0.49069743450229053</v>
      </c>
      <c r="AF340">
        <v>0.4914906409225966</v>
      </c>
      <c r="AG340" t="str">
        <f t="shared" si="2"/>
        <v>0</v>
      </c>
      <c r="AH340" s="3" t="str">
        <f t="shared" si="3"/>
        <v>0</v>
      </c>
      <c r="AI340" t="str">
        <f t="shared" si="4"/>
        <v>0.03181467157</v>
      </c>
      <c r="AJ340" t="str">
        <f t="shared" si="5"/>
        <v>-14</v>
      </c>
      <c r="AK340" s="6" t="str">
        <f t="shared" si="6"/>
        <v>-0.2007329472</v>
      </c>
      <c r="AL340" t="str">
        <f t="shared" si="7"/>
        <v>0.05542616742</v>
      </c>
      <c r="AM340" t="str">
        <f t="shared" si="8"/>
        <v>0.8292682927</v>
      </c>
      <c r="AN340" t="str">
        <f t="shared" si="9"/>
        <v>1.055916668</v>
      </c>
      <c r="AO340" s="6" t="str">
        <f>vlookup(Q340,RPI!$C$6:$T$4758,15,FALSE)</f>
        <v>0.6956521739</v>
      </c>
      <c r="AP340" s="8" t="str">
        <f>vlookup(Q340,RPI!$C$6:$T$4758,13,FALSE)</f>
        <v>  0.5816 </v>
      </c>
      <c r="AQ340" s="8" t="str">
        <f>vlookup(Q340,RPI!$C$6:$T$4758,14,FALSE)</f>
        <v>  0.5442 </v>
      </c>
      <c r="AR340" s="6" t="str">
        <f>vlookup(R340,RPI!$C$6:$T$4758,15,FALSE)</f>
        <v>0.6783216783</v>
      </c>
      <c r="AS340" s="8" t="str">
        <f>vlookup(R340,RPI!$C$6:$T$4758,13,FALSE)</f>
        <v>  0.5344 </v>
      </c>
      <c r="AT340" s="8" t="str">
        <f>vlookup(R340,RPI!$C$6:$T$4758,14,FALSE)</f>
        <v>  0.5287 </v>
      </c>
    </row>
    <row r="341" ht="12.75" customHeight="1">
      <c r="A341" s="4">
        <v>2005.0</v>
      </c>
      <c r="B341" s="4">
        <v>5024.0</v>
      </c>
      <c r="C341" s="5">
        <v>38428.0</v>
      </c>
      <c r="D341" s="4">
        <v>293.0</v>
      </c>
      <c r="E341" s="4" t="s">
        <v>280</v>
      </c>
      <c r="F341" s="4">
        <v>89.0</v>
      </c>
      <c r="G341" s="4" t="s">
        <v>47</v>
      </c>
      <c r="H341" s="4">
        <v>11.0</v>
      </c>
      <c r="I341" s="4" t="s">
        <v>63</v>
      </c>
      <c r="J341" s="4">
        <v>78.0</v>
      </c>
      <c r="K341" s="4" t="s">
        <v>49</v>
      </c>
      <c r="L341" s="4" t="s">
        <v>50</v>
      </c>
      <c r="M341" s="4">
        <v>1.0</v>
      </c>
      <c r="N341" s="4">
        <v>0.0</v>
      </c>
      <c r="O341" s="4">
        <v>0.0</v>
      </c>
      <c r="P341" s="4">
        <v>0.0</v>
      </c>
      <c r="Q341" t="str">
        <f t="shared" si="1"/>
        <v>Nevada Las Vegas2005</v>
      </c>
      <c r="R341" t="s">
        <v>549</v>
      </c>
      <c r="S341" t="str">
        <f>vlookup(Q341,RPI!$C$6:$T$4758,16,FALSE)</f>
        <v>0.5417313225</v>
      </c>
      <c r="T341" s="6" t="str">
        <f>VLOOKUP(Q341,RPI!$C$6:$T$4758, 17, FALSE)</f>
        <v>0.5451451881</v>
      </c>
      <c r="U341" s="6" t="str">
        <f>VLOOKUP(Q341,RPI!$C$6:$T$4758, 18, FALSE)</f>
        <v>0.5417313225</v>
      </c>
      <c r="V341">
        <v>0.4772543524796108</v>
      </c>
      <c r="W341">
        <v>0.47863234696763285</v>
      </c>
      <c r="X341">
        <v>0.4793136315559273</v>
      </c>
      <c r="Y341">
        <v>0.4799898508312977</v>
      </c>
      <c r="Z341" s="6" t="str">
        <f>vlookup(R341,RPI!$C$6:$T$4758,16,FALSE)</f>
        <v>0.552663066</v>
      </c>
      <c r="AA341">
        <v>0.4818297326564789</v>
      </c>
      <c r="AB341">
        <v>0.4847842781110243</v>
      </c>
      <c r="AC341">
        <v>0.48763330408505035</v>
      </c>
      <c r="AD341">
        <v>0.49038236423542625</v>
      </c>
      <c r="AE341">
        <v>0.493036629208203</v>
      </c>
      <c r="AF341">
        <v>0.49560091909715687</v>
      </c>
      <c r="AG341" t="str">
        <f t="shared" si="2"/>
        <v>0</v>
      </c>
      <c r="AH341" s="3" t="str">
        <f t="shared" si="3"/>
        <v>0</v>
      </c>
      <c r="AI341" t="str">
        <f t="shared" si="4"/>
        <v>-0.01093174348</v>
      </c>
      <c r="AJ341" t="str">
        <f t="shared" si="5"/>
        <v>11</v>
      </c>
      <c r="AK341" s="6" t="str">
        <f t="shared" si="6"/>
        <v>0.1577187442</v>
      </c>
      <c r="AL341" t="str">
        <f t="shared" si="7"/>
        <v>-0.01904481845</v>
      </c>
      <c r="AM341" t="str">
        <f t="shared" si="8"/>
        <v>1.141025641</v>
      </c>
      <c r="AN341" t="str">
        <f t="shared" si="9"/>
        <v>0.9802198769</v>
      </c>
      <c r="AO341" s="6" t="str">
        <f>vlookup(Q341,RPI!$C$6:$T$4758,15,FALSE)</f>
        <v>0.5220588235</v>
      </c>
      <c r="AP341" s="8" t="str">
        <f>vlookup(Q341,RPI!$C$6:$T$4758,13,FALSE)</f>
        <v>  0.5597 </v>
      </c>
      <c r="AQ341" s="8" t="str">
        <f>vlookup(Q341,RPI!$C$6:$T$4758,14,FALSE)</f>
        <v>  0.5255 </v>
      </c>
      <c r="AR341" s="6" t="str">
        <f>vlookup(R341,RPI!$C$6:$T$4758,15,FALSE)</f>
        <v>0.5333333333</v>
      </c>
      <c r="AS341" s="8" t="str">
        <f>vlookup(R341,RPI!$C$6:$T$4758,13,FALSE)</f>
        <v>  0.5745 </v>
      </c>
      <c r="AT341" s="8" t="str">
        <f>vlookup(R341,RPI!$C$6:$T$4758,14,FALSE)</f>
        <v>  0.5283 </v>
      </c>
    </row>
    <row r="342" ht="12.75" customHeight="1">
      <c r="A342" s="4">
        <v>2005.0</v>
      </c>
      <c r="B342" s="4">
        <v>5025.0</v>
      </c>
      <c r="C342" s="5">
        <v>38428.0</v>
      </c>
      <c r="D342" s="4">
        <v>202.0</v>
      </c>
      <c r="E342" s="4" t="s">
        <v>206</v>
      </c>
      <c r="F342" s="4">
        <v>84.0</v>
      </c>
      <c r="G342" s="4" t="s">
        <v>47</v>
      </c>
      <c r="H342" s="4">
        <v>188.0</v>
      </c>
      <c r="I342" s="4" t="s">
        <v>409</v>
      </c>
      <c r="J342" s="4">
        <v>67.0</v>
      </c>
      <c r="K342" s="4" t="s">
        <v>108</v>
      </c>
      <c r="L342" s="4" t="s">
        <v>542</v>
      </c>
      <c r="M342" s="4">
        <v>1.0</v>
      </c>
      <c r="N342" s="4">
        <v>1.0</v>
      </c>
      <c r="O342" s="4">
        <v>0.0</v>
      </c>
      <c r="P342" s="4">
        <v>0.0</v>
      </c>
      <c r="Q342" t="str">
        <f t="shared" si="1"/>
        <v>Oklahoma2005</v>
      </c>
      <c r="R342" t="s">
        <v>550</v>
      </c>
      <c r="S342" t="str">
        <f>vlookup(Q342,RPI!$C$6:$T$4758,16,FALSE)</f>
        <v>0.6196898833</v>
      </c>
      <c r="T342" s="6" t="str">
        <f>VLOOKUP(Q342,RPI!$C$6:$T$4758, 17, FALSE)</f>
        <v>0.6206456779</v>
      </c>
      <c r="U342" s="6" t="str">
        <f>VLOOKUP(Q342,RPI!$C$6:$T$4758, 18, FALSE)</f>
        <v>0.6196898833</v>
      </c>
      <c r="V342">
        <v>0.5270972907543182</v>
      </c>
      <c r="W342">
        <v>0.5309434446004722</v>
      </c>
      <c r="X342">
        <v>0.5327576681128088</v>
      </c>
      <c r="Y342">
        <v>0.5345046981617256</v>
      </c>
      <c r="Z342" s="6" t="str">
        <f>vlookup(R342,RPI!$C$6:$T$4758,16,FALSE)</f>
        <v>0.5428262289</v>
      </c>
      <c r="AA342">
        <v>0.43784756597719693</v>
      </c>
      <c r="AB342">
        <v>0.439002893319944</v>
      </c>
      <c r="AC342">
        <v>0.44008104751995364</v>
      </c>
      <c r="AD342">
        <v>0.4410895111442972</v>
      </c>
      <c r="AE342">
        <v>0.4420348297166561</v>
      </c>
      <c r="AF342">
        <v>0.4429227539471218</v>
      </c>
      <c r="AG342" t="str">
        <f t="shared" si="2"/>
        <v>1</v>
      </c>
      <c r="AH342" s="3" t="str">
        <f t="shared" si="3"/>
        <v>1</v>
      </c>
      <c r="AI342" t="str">
        <f t="shared" si="4"/>
        <v>0.0768636545</v>
      </c>
      <c r="AJ342" t="str">
        <f t="shared" si="5"/>
        <v>17</v>
      </c>
      <c r="AK342" s="6" t="str">
        <f t="shared" si="6"/>
        <v>0.2437471501</v>
      </c>
      <c r="AL342" t="str">
        <f t="shared" si="7"/>
        <v>0.1339085891</v>
      </c>
      <c r="AM342" t="str">
        <f t="shared" si="8"/>
        <v>1.253731343</v>
      </c>
      <c r="AN342" t="str">
        <f t="shared" si="9"/>
        <v>1.141599006</v>
      </c>
      <c r="AO342" s="6" t="str">
        <f>vlookup(Q342,RPI!$C$6:$T$4758,15,FALSE)</f>
        <v>0.7703703704</v>
      </c>
      <c r="AP342" s="8" t="str">
        <f>vlookup(Q342,RPI!$C$6:$T$4758,13,FALSE)</f>
        <v>  0.5784 </v>
      </c>
      <c r="AQ342" s="8" t="str">
        <f>vlookup(Q342,RPI!$C$6:$T$4758,14,FALSE)</f>
        <v>  0.5516 </v>
      </c>
      <c r="AR342" s="6" t="str">
        <f>vlookup(R342,RPI!$C$6:$T$4758,15,FALSE)</f>
        <v>0.7567567568</v>
      </c>
      <c r="AS342" s="8" t="str">
        <f>vlookup(R342,RPI!$C$6:$T$4758,13,FALSE)</f>
        <v>  0.4615 </v>
      </c>
      <c r="AT342" s="8" t="str">
        <f>vlookup(R342,RPI!$C$6:$T$4758,14,FALSE)</f>
        <v>  0.4915 </v>
      </c>
    </row>
    <row r="343" ht="12.75" customHeight="1">
      <c r="A343" s="4">
        <v>2005.0</v>
      </c>
      <c r="B343" s="4">
        <v>5026.0</v>
      </c>
      <c r="C343" s="5">
        <v>38428.0</v>
      </c>
      <c r="D343" s="4">
        <v>208.0</v>
      </c>
      <c r="E343" s="4" t="s">
        <v>474</v>
      </c>
      <c r="F343" s="4">
        <v>79.0</v>
      </c>
      <c r="G343" s="4" t="s">
        <v>47</v>
      </c>
      <c r="H343" s="4">
        <v>212.0</v>
      </c>
      <c r="I343" s="4" t="s">
        <v>209</v>
      </c>
      <c r="J343" s="4">
        <v>71.0</v>
      </c>
      <c r="K343" s="4" t="s">
        <v>108</v>
      </c>
      <c r="L343" s="4" t="s">
        <v>538</v>
      </c>
      <c r="M343" s="4">
        <v>1.0</v>
      </c>
      <c r="N343" s="4">
        <v>1.0</v>
      </c>
      <c r="O343" s="4">
        <v>0.0</v>
      </c>
      <c r="P343" s="4">
        <v>0.0</v>
      </c>
      <c r="Q343" t="str">
        <f t="shared" si="1"/>
        <v>Pacific2005</v>
      </c>
      <c r="R343" t="s">
        <v>551</v>
      </c>
      <c r="S343" t="str">
        <f>vlookup(Q343,RPI!$C$6:$T$4758,16,FALSE)</f>
        <v>0.6079544452</v>
      </c>
      <c r="T343" s="6" t="str">
        <f>VLOOKUP(Q343,RPI!$C$6:$T$4758, 17, FALSE)</f>
        <v>0.6076025804</v>
      </c>
      <c r="U343" s="6" t="str">
        <f>VLOOKUP(Q343,RPI!$C$6:$T$4758, 18, FALSE)</f>
        <v>0.6079544452</v>
      </c>
      <c r="V343">
        <v>0.5007212864877904</v>
      </c>
      <c r="W343">
        <v>0.5002497292486008</v>
      </c>
      <c r="X343">
        <v>0.5000126920242751</v>
      </c>
      <c r="Y343">
        <v>0.49977480974745625</v>
      </c>
      <c r="Z343" s="6" t="str">
        <f>vlookup(R343,RPI!$C$6:$T$4758,16,FALSE)</f>
        <v>0.5781694502</v>
      </c>
      <c r="AA343">
        <v>0.4910830531050177</v>
      </c>
      <c r="AB343">
        <v>0.49353403349717456</v>
      </c>
      <c r="AC343">
        <v>0.49592866951250025</v>
      </c>
      <c r="AD343">
        <v>0.49826888198202307</v>
      </c>
      <c r="AE343">
        <v>0.5005565054072869</v>
      </c>
      <c r="AF343">
        <v>0.5027932927564338</v>
      </c>
      <c r="AG343" t="str">
        <f t="shared" si="2"/>
        <v>1</v>
      </c>
      <c r="AH343" s="3" t="str">
        <f t="shared" si="3"/>
        <v>1</v>
      </c>
      <c r="AI343" t="str">
        <f t="shared" si="4"/>
        <v>0.02978499507</v>
      </c>
      <c r="AJ343" t="str">
        <f t="shared" si="5"/>
        <v>8</v>
      </c>
      <c r="AK343" s="6" t="str">
        <f t="shared" si="6"/>
        <v>0.1147045412</v>
      </c>
      <c r="AL343" t="str">
        <f t="shared" si="7"/>
        <v>0.05189015137</v>
      </c>
      <c r="AM343" t="str">
        <f t="shared" si="8"/>
        <v>1.112676056</v>
      </c>
      <c r="AN343" t="str">
        <f t="shared" si="9"/>
        <v>1.051516031</v>
      </c>
      <c r="AO343" s="6" t="str">
        <f>vlookup(Q343,RPI!$C$6:$T$4758,15,FALSE)</f>
        <v>0.8979591837</v>
      </c>
      <c r="AP343" s="8" t="str">
        <f>vlookup(Q343,RPI!$C$6:$T$4758,13,FALSE)</f>
        <v>  0.5143 </v>
      </c>
      <c r="AQ343" s="8" t="str">
        <f>vlookup(Q343,RPI!$C$6:$T$4758,14,FALSE)</f>
        <v>  0.5053 </v>
      </c>
      <c r="AR343" s="6" t="str">
        <f>vlookup(R343,RPI!$C$6:$T$4758,15,FALSE)</f>
        <v>0.671875</v>
      </c>
      <c r="AS343" s="8" t="str">
        <f>vlookup(R343,RPI!$C$6:$T$4758,13,FALSE)</f>
        <v>  0.5520 </v>
      </c>
      <c r="AT343" s="8" t="str">
        <f>vlookup(R343,RPI!$C$6:$T$4758,14,FALSE)</f>
        <v>  0.5369 </v>
      </c>
    </row>
    <row r="344" ht="12.75" customHeight="1">
      <c r="A344" s="4">
        <v>2005.0</v>
      </c>
      <c r="B344" s="4">
        <v>5027.0</v>
      </c>
      <c r="C344" s="5">
        <v>38428.0</v>
      </c>
      <c r="D344" s="4">
        <v>269.0</v>
      </c>
      <c r="E344" s="4" t="s">
        <v>213</v>
      </c>
      <c r="F344" s="4">
        <v>57.0</v>
      </c>
      <c r="G344" s="4" t="s">
        <v>47</v>
      </c>
      <c r="H344" s="4">
        <v>183.0</v>
      </c>
      <c r="I344" s="4" t="s">
        <v>294</v>
      </c>
      <c r="J344" s="4">
        <v>61.0</v>
      </c>
      <c r="K344" s="4" t="s">
        <v>108</v>
      </c>
      <c r="L344" s="4" t="s">
        <v>316</v>
      </c>
      <c r="M344" s="4">
        <v>1.0</v>
      </c>
      <c r="N344" s="4">
        <v>1.0</v>
      </c>
      <c r="O344" s="4">
        <v>0.0</v>
      </c>
      <c r="P344" s="4">
        <v>0.0</v>
      </c>
      <c r="Q344" t="str">
        <f t="shared" si="1"/>
        <v>Texas2005</v>
      </c>
      <c r="R344" t="s">
        <v>552</v>
      </c>
      <c r="S344" t="str">
        <f>vlookup(Q344,RPI!$C$6:$T$4758,16,FALSE)</f>
        <v>0.5766309595</v>
      </c>
      <c r="T344" s="6" t="str">
        <f>VLOOKUP(Q344,RPI!$C$6:$T$4758, 17, FALSE)</f>
        <v>0.5801676527</v>
      </c>
      <c r="U344" s="6" t="str">
        <f>VLOOKUP(Q344,RPI!$C$6:$T$4758, 18, FALSE)</f>
        <v>0.5766309595</v>
      </c>
      <c r="V344">
        <v>0.4892912159363429</v>
      </c>
      <c r="W344">
        <v>0.49511470674999114</v>
      </c>
      <c r="X344">
        <v>0.497792173790749</v>
      </c>
      <c r="Y344">
        <v>0.5003297731502732</v>
      </c>
      <c r="Z344" s="6" t="str">
        <f>vlookup(R344,RPI!$C$6:$T$4758,16,FALSE)</f>
        <v>0.5855033321</v>
      </c>
      <c r="AA344">
        <v>0.4894803074690012</v>
      </c>
      <c r="AB344">
        <v>0.4900730366576208</v>
      </c>
      <c r="AC344">
        <v>0.4906677992225307</v>
      </c>
      <c r="AD344">
        <v>0.4912646056450519</v>
      </c>
      <c r="AE344">
        <v>0.4918634664786662</v>
      </c>
      <c r="AF344">
        <v>0.4924643923496378</v>
      </c>
      <c r="AG344" t="str">
        <f t="shared" si="2"/>
        <v>1</v>
      </c>
      <c r="AH344" s="3" t="str">
        <f t="shared" si="3"/>
        <v>1</v>
      </c>
      <c r="AI344" t="str">
        <f t="shared" si="4"/>
        <v>-0.008872372537</v>
      </c>
      <c r="AJ344" t="str">
        <f t="shared" si="5"/>
        <v>-4</v>
      </c>
      <c r="AK344" s="6" t="str">
        <f t="shared" si="6"/>
        <v>-0.05735227062</v>
      </c>
      <c r="AL344" t="str">
        <f t="shared" si="7"/>
        <v>-0.01545707</v>
      </c>
      <c r="AM344" t="str">
        <f t="shared" si="8"/>
        <v>0.9344262295</v>
      </c>
      <c r="AN344" t="str">
        <f t="shared" si="9"/>
        <v>0.9848465892</v>
      </c>
      <c r="AO344" s="6" t="str">
        <f>vlookup(Q344,RPI!$C$6:$T$4758,15,FALSE)</f>
        <v>0.641025641</v>
      </c>
      <c r="AP344" s="8" t="str">
        <f>vlookup(Q344,RPI!$C$6:$T$4758,13,FALSE)</f>
        <v>  0.5613 </v>
      </c>
      <c r="AQ344" s="8" t="str">
        <f>vlookup(Q344,RPI!$C$6:$T$4758,14,FALSE)</f>
        <v>  0.5429 </v>
      </c>
      <c r="AR344" s="6" t="str">
        <f>vlookup(R344,RPI!$C$6:$T$4758,15,FALSE)</f>
        <v>0.768707483</v>
      </c>
      <c r="AS344" s="8" t="str">
        <f>vlookup(R344,RPI!$C$6:$T$4758,13,FALSE)</f>
        <v>  0.5265 </v>
      </c>
      <c r="AT344" s="8" t="str">
        <f>vlookup(R344,RPI!$C$6:$T$4758,14,FALSE)</f>
        <v>  0.5203 </v>
      </c>
    </row>
    <row r="345" ht="12.75" customHeight="1">
      <c r="A345" s="4">
        <v>2005.0</v>
      </c>
      <c r="B345" s="4">
        <v>5028.0</v>
      </c>
      <c r="C345" s="5">
        <v>38428.0</v>
      </c>
      <c r="D345" s="4">
        <v>272.0</v>
      </c>
      <c r="E345" s="4" t="s">
        <v>216</v>
      </c>
      <c r="F345" s="4">
        <v>78.0</v>
      </c>
      <c r="G345" s="4" t="s">
        <v>47</v>
      </c>
      <c r="H345" s="4">
        <v>286.0</v>
      </c>
      <c r="I345" s="4" t="s">
        <v>219</v>
      </c>
      <c r="J345" s="4">
        <v>66.0</v>
      </c>
      <c r="K345" s="4" t="s">
        <v>108</v>
      </c>
      <c r="L345" s="4" t="s">
        <v>542</v>
      </c>
      <c r="M345" s="4">
        <v>1.0</v>
      </c>
      <c r="N345" s="4">
        <v>1.0</v>
      </c>
      <c r="O345" s="4">
        <v>0.0</v>
      </c>
      <c r="P345" s="4">
        <v>0.0</v>
      </c>
      <c r="Q345" t="str">
        <f t="shared" si="1"/>
        <v>Texas Tech2005</v>
      </c>
      <c r="R345" t="s">
        <v>553</v>
      </c>
      <c r="S345" t="str">
        <f>vlookup(Q345,RPI!$C$6:$T$4758,16,FALSE)</f>
        <v>0.589599818</v>
      </c>
      <c r="T345" s="6" t="str">
        <f>VLOOKUP(Q345,RPI!$C$6:$T$4758, 17, FALSE)</f>
        <v>0.5922039847</v>
      </c>
      <c r="U345" s="6" t="str">
        <f>VLOOKUP(Q345,RPI!$C$6:$T$4758, 18, FALSE)</f>
        <v>0.589599818</v>
      </c>
      <c r="V345">
        <v>0.5063453987993376</v>
      </c>
      <c r="W345">
        <v>0.5106437009699801</v>
      </c>
      <c r="X345">
        <v>0.5126585301124689</v>
      </c>
      <c r="Y345">
        <v>0.5145911213307743</v>
      </c>
      <c r="Z345" s="6" t="str">
        <f>vlookup(R345,RPI!$C$6:$T$4758,16,FALSE)</f>
        <v>0.5779496739</v>
      </c>
      <c r="AA345">
        <v>0.4956916093826294</v>
      </c>
      <c r="AB345">
        <v>0.49746326292593646</v>
      </c>
      <c r="AC345">
        <v>0.4991799814756527</v>
      </c>
      <c r="AD345">
        <v>0.5008442811383547</v>
      </c>
      <c r="AE345">
        <v>0.5024585266758625</v>
      </c>
      <c r="AF345">
        <v>0.5040249427159627</v>
      </c>
      <c r="AG345" t="str">
        <f t="shared" si="2"/>
        <v>1</v>
      </c>
      <c r="AH345" s="3" t="str">
        <f t="shared" si="3"/>
        <v>1</v>
      </c>
      <c r="AI345" t="str">
        <f t="shared" si="4"/>
        <v>0.01165014409</v>
      </c>
      <c r="AJ345" t="str">
        <f t="shared" si="5"/>
        <v>12</v>
      </c>
      <c r="AK345" s="6" t="str">
        <f t="shared" si="6"/>
        <v>0.1720568118</v>
      </c>
      <c r="AL345" t="str">
        <f t="shared" si="7"/>
        <v>0.02029638544</v>
      </c>
      <c r="AM345" t="str">
        <f t="shared" si="8"/>
        <v>1.181818182</v>
      </c>
      <c r="AN345" t="str">
        <f t="shared" si="9"/>
        <v>1.020157714</v>
      </c>
      <c r="AO345" s="6" t="str">
        <f>vlookup(Q345,RPI!$C$6:$T$4758,15,FALSE)</f>
        <v>0.65625</v>
      </c>
      <c r="AP345" s="8" t="str">
        <f>vlookup(Q345,RPI!$C$6:$T$4758,13,FALSE)</f>
        <v>  0.5795 </v>
      </c>
      <c r="AQ345" s="8" t="str">
        <f>vlookup(Q345,RPI!$C$6:$T$4758,14,FALSE)</f>
        <v>  0.5431 </v>
      </c>
      <c r="AR345" s="6" t="str">
        <f>vlookup(R345,RPI!$C$6:$T$4758,15,FALSE)</f>
        <v>0.6290322581</v>
      </c>
      <c r="AS345" s="8" t="str">
        <f>vlookup(R345,RPI!$C$6:$T$4758,13,FALSE)</f>
        <v>  0.5710 </v>
      </c>
      <c r="AT345" s="8" t="str">
        <f>vlookup(R345,RPI!$C$6:$T$4758,14,FALSE)</f>
        <v>  0.5408 </v>
      </c>
    </row>
    <row r="346" ht="12.75" customHeight="1">
      <c r="A346" s="4">
        <v>2005.0</v>
      </c>
      <c r="B346" s="4">
        <v>5029.0</v>
      </c>
      <c r="C346" s="5">
        <v>38428.0</v>
      </c>
      <c r="D346" s="4">
        <v>297.0</v>
      </c>
      <c r="E346" s="4" t="s">
        <v>128</v>
      </c>
      <c r="F346" s="4">
        <v>60.0</v>
      </c>
      <c r="G346" s="4" t="s">
        <v>47</v>
      </c>
      <c r="H346" s="4">
        <v>300.0</v>
      </c>
      <c r="I346" s="4" t="s">
        <v>444</v>
      </c>
      <c r="J346" s="4">
        <v>54.0</v>
      </c>
      <c r="K346" s="4" t="s">
        <v>108</v>
      </c>
      <c r="L346" s="4" t="s">
        <v>542</v>
      </c>
      <c r="M346" s="4">
        <v>1.0</v>
      </c>
      <c r="N346" s="4">
        <v>1.0</v>
      </c>
      <c r="O346" s="4">
        <v>0.0</v>
      </c>
      <c r="P346" s="4">
        <v>0.0</v>
      </c>
      <c r="Q346" t="str">
        <f t="shared" si="1"/>
        <v>Utah2005</v>
      </c>
      <c r="R346" t="s">
        <v>554</v>
      </c>
      <c r="S346" t="str">
        <f>vlookup(Q346,RPI!$C$6:$T$4758,16,FALSE)</f>
        <v>0.6040556037</v>
      </c>
      <c r="T346" s="6" t="str">
        <f>VLOOKUP(Q346,RPI!$C$6:$T$4758, 17, FALSE)</f>
        <v>0.5989273985</v>
      </c>
      <c r="U346" s="6" t="str">
        <f>VLOOKUP(Q346,RPI!$C$6:$T$4758, 18, FALSE)</f>
        <v>0.6040556037</v>
      </c>
      <c r="V346">
        <v>0.5002879427403819</v>
      </c>
      <c r="W346">
        <v>0.5028489671501459</v>
      </c>
      <c r="X346">
        <v>0.5040556036509001</v>
      </c>
      <c r="Y346">
        <v>0.5052167066987956</v>
      </c>
      <c r="Z346" s="6" t="str">
        <f>vlookup(R346,RPI!$C$6:$T$4758,16,FALSE)</f>
        <v>0.5839850804</v>
      </c>
      <c r="AA346">
        <v>0.48718639839132993</v>
      </c>
      <c r="AB346">
        <v>0.4887430505954832</v>
      </c>
      <c r="AC346">
        <v>0.4902499341678873</v>
      </c>
      <c r="AD346">
        <v>0.4917093983271739</v>
      </c>
      <c r="AE346">
        <v>0.49312364672937414</v>
      </c>
      <c r="AF346">
        <v>0.49449474857015124</v>
      </c>
      <c r="AG346" t="str">
        <f t="shared" si="2"/>
        <v>1</v>
      </c>
      <c r="AH346" s="3" t="str">
        <f t="shared" si="3"/>
        <v>1</v>
      </c>
      <c r="AI346" t="str">
        <f t="shared" si="4"/>
        <v>0.02007052326</v>
      </c>
      <c r="AJ346" t="str">
        <f t="shared" si="5"/>
        <v>6</v>
      </c>
      <c r="AK346" s="6" t="str">
        <f t="shared" si="6"/>
        <v>0.08602840592</v>
      </c>
      <c r="AL346" t="str">
        <f t="shared" si="7"/>
        <v>0.03496601182</v>
      </c>
      <c r="AM346" t="str">
        <f t="shared" si="8"/>
        <v>1.111111111</v>
      </c>
      <c r="AN346" t="str">
        <f t="shared" si="9"/>
        <v>1.034368212</v>
      </c>
      <c r="AO346" s="6" t="str">
        <f>vlookup(Q346,RPI!$C$6:$T$4758,15,FALSE)</f>
        <v>0.8538461538</v>
      </c>
      <c r="AP346" s="8" t="str">
        <f>vlookup(Q346,RPI!$C$6:$T$4758,13,FALSE)</f>
        <v>  0.5256 </v>
      </c>
      <c r="AQ346" s="8" t="str">
        <f>vlookup(Q346,RPI!$C$6:$T$4758,14,FALSE)</f>
        <v>  0.5112 </v>
      </c>
      <c r="AR346" s="6" t="str">
        <f>vlookup(R346,RPI!$C$6:$T$4758,15,FALSE)</f>
        <v>0.7816901408</v>
      </c>
      <c r="AS346" s="8" t="str">
        <f>vlookup(R346,RPI!$C$6:$T$4758,13,FALSE)</f>
        <v>  0.5213 </v>
      </c>
      <c r="AT346" s="8" t="str">
        <f>vlookup(R346,RPI!$C$6:$T$4758,14,FALSE)</f>
        <v>  0.5117 </v>
      </c>
    </row>
    <row r="347" ht="12.75" customHeight="1">
      <c r="A347" s="4">
        <v>2005.0</v>
      </c>
      <c r="B347" s="4">
        <v>5030.0</v>
      </c>
      <c r="C347" s="5">
        <v>38428.0</v>
      </c>
      <c r="D347" s="4">
        <v>314.0</v>
      </c>
      <c r="E347" s="4" t="s">
        <v>171</v>
      </c>
      <c r="F347" s="4">
        <v>70.0</v>
      </c>
      <c r="G347" s="4" t="s">
        <v>47</v>
      </c>
      <c r="H347" s="4">
        <v>44.0</v>
      </c>
      <c r="I347" s="4" t="s">
        <v>555</v>
      </c>
      <c r="J347" s="4">
        <v>54.0</v>
      </c>
      <c r="K347" s="4" t="s">
        <v>108</v>
      </c>
      <c r="L347" s="4" t="s">
        <v>536</v>
      </c>
      <c r="M347" s="4">
        <v>1.0</v>
      </c>
      <c r="N347" s="4">
        <v>1.0</v>
      </c>
      <c r="O347" s="4">
        <v>0.0</v>
      </c>
      <c r="P347" s="4">
        <v>0.0</v>
      </c>
      <c r="Q347" t="str">
        <f t="shared" si="1"/>
        <v>Wake Forest2005</v>
      </c>
      <c r="R347" t="s">
        <v>556</v>
      </c>
      <c r="S347" t="str">
        <f>vlookup(Q347,RPI!$C$6:$T$4758,16,FALSE)</f>
        <v>0.6512108748</v>
      </c>
      <c r="T347" s="6" t="str">
        <f>VLOOKUP(Q347,RPI!$C$6:$T$4758, 17, FALSE)</f>
        <v>0.6433310422</v>
      </c>
      <c r="U347" s="6" t="str">
        <f>VLOOKUP(Q347,RPI!$C$6:$T$4758, 18, FALSE)</f>
        <v>0.6512108748</v>
      </c>
      <c r="V347">
        <v>0.5374272077713372</v>
      </c>
      <c r="W347">
        <v>0.5401518178115252</v>
      </c>
      <c r="X347">
        <v>0.5414274744557829</v>
      </c>
      <c r="Y347">
        <v>0.5426501626580644</v>
      </c>
      <c r="Z347" s="6" t="str">
        <f>vlookup(R347,RPI!$C$6:$T$4758,16,FALSE)</f>
        <v>0.5166128209</v>
      </c>
      <c r="AA347">
        <v>0.43012235365291634</v>
      </c>
      <c r="AB347">
        <v>0.4305381178855896</v>
      </c>
      <c r="AC347">
        <v>0.43094266689811367</v>
      </c>
      <c r="AD347">
        <v>0.4313364484464261</v>
      </c>
      <c r="AE347">
        <v>0.4317198867645765</v>
      </c>
      <c r="AF347">
        <v>0.4320933840892933</v>
      </c>
      <c r="AG347" t="str">
        <f t="shared" si="2"/>
        <v>1</v>
      </c>
      <c r="AH347" s="3" t="str">
        <f t="shared" si="3"/>
        <v>1</v>
      </c>
      <c r="AI347" t="str">
        <f t="shared" si="4"/>
        <v>0.1345980539</v>
      </c>
      <c r="AJ347" t="str">
        <f t="shared" si="5"/>
        <v>16</v>
      </c>
      <c r="AK347" s="6" t="str">
        <f t="shared" si="6"/>
        <v>0.2294090825</v>
      </c>
      <c r="AL347" t="str">
        <f t="shared" si="7"/>
        <v>0.2344910037</v>
      </c>
      <c r="AM347" t="str">
        <f t="shared" si="8"/>
        <v>1.296296296</v>
      </c>
      <c r="AN347" t="str">
        <f t="shared" si="9"/>
        <v>1.260539515</v>
      </c>
      <c r="AO347" s="6" t="str">
        <f>vlookup(Q347,RPI!$C$6:$T$4758,15,FALSE)</f>
        <v>0.8702290076</v>
      </c>
      <c r="AP347" s="8" t="str">
        <f>vlookup(Q347,RPI!$C$6:$T$4758,13,FALSE)</f>
        <v>  0.5937 </v>
      </c>
      <c r="AQ347" s="8" t="str">
        <f>vlookup(Q347,RPI!$C$6:$T$4758,14,FALSE)</f>
        <v>  0.5473 </v>
      </c>
      <c r="AR347" s="6" t="str">
        <f>vlookup(R347,RPI!$C$6:$T$4758,15,FALSE)</f>
        <v>0.652892562</v>
      </c>
      <c r="AS347" s="8" t="str">
        <f>vlookup(R347,RPI!$C$6:$T$4758,13,FALSE)</f>
        <v>  0.4634 </v>
      </c>
      <c r="AT347" s="8" t="str">
        <f>vlookup(R347,RPI!$C$6:$T$4758,14,FALSE)</f>
        <v>  0.4867 </v>
      </c>
    </row>
    <row r="348" ht="12.75" customHeight="1">
      <c r="A348" s="4">
        <v>2005.0</v>
      </c>
      <c r="B348" s="4">
        <v>5031.0</v>
      </c>
      <c r="C348" s="5">
        <v>38428.0</v>
      </c>
      <c r="D348" s="4">
        <v>315.0</v>
      </c>
      <c r="E348" s="4" t="s">
        <v>453</v>
      </c>
      <c r="F348" s="4">
        <v>88.0</v>
      </c>
      <c r="G348" s="4" t="s">
        <v>47</v>
      </c>
      <c r="H348" s="4">
        <v>169.0</v>
      </c>
      <c r="I348" s="4" t="s">
        <v>157</v>
      </c>
      <c r="J348" s="4">
        <v>77.0</v>
      </c>
      <c r="K348" s="4" t="s">
        <v>108</v>
      </c>
      <c r="L348" s="4" t="s">
        <v>538</v>
      </c>
      <c r="M348" s="4">
        <v>1.0</v>
      </c>
      <c r="N348" s="4">
        <v>1.0</v>
      </c>
      <c r="O348" s="4">
        <v>0.0</v>
      </c>
      <c r="P348" s="4">
        <v>0.0</v>
      </c>
      <c r="Q348" t="str">
        <f t="shared" si="1"/>
        <v>Washington2005</v>
      </c>
      <c r="R348" t="s">
        <v>557</v>
      </c>
      <c r="S348" t="str">
        <f>vlookup(Q348,RPI!$C$6:$T$4758,16,FALSE)</f>
        <v>0.6558506031</v>
      </c>
      <c r="T348" s="6" t="str">
        <f>VLOOKUP(Q348,RPI!$C$6:$T$4758, 17, FALSE)</f>
        <v>0.6445977899</v>
      </c>
      <c r="U348" s="6" t="str">
        <f>VLOOKUP(Q348,RPI!$C$6:$T$4758, 18, FALSE)</f>
        <v>0.6558506031</v>
      </c>
      <c r="V348">
        <v>0.546031481689877</v>
      </c>
      <c r="W348">
        <v>0.5481641325749271</v>
      </c>
      <c r="X348">
        <v>0.5491525803165935</v>
      </c>
      <c r="Y348">
        <v>0.5500940451674313</v>
      </c>
      <c r="Z348" s="6" t="str">
        <f>vlookup(R348,RPI!$C$6:$T$4758,16,FALSE)</f>
        <v>0.502998268</v>
      </c>
      <c r="AA348">
        <v>0.42036148985015587</v>
      </c>
      <c r="AB348">
        <v>0.4214604875642406</v>
      </c>
      <c r="AC348">
        <v>0.4224976942421921</v>
      </c>
      <c r="AD348">
        <v>0.4234781786799431</v>
      </c>
      <c r="AE348">
        <v>0.42440647002975296</v>
      </c>
      <c r="AF348">
        <v>0.42528662775401715</v>
      </c>
      <c r="AG348" t="str">
        <f t="shared" si="2"/>
        <v>1</v>
      </c>
      <c r="AH348" s="3" t="str">
        <f t="shared" si="3"/>
        <v>1</v>
      </c>
      <c r="AI348" t="str">
        <f t="shared" si="4"/>
        <v>0.1528523352</v>
      </c>
      <c r="AJ348" t="str">
        <f t="shared" si="5"/>
        <v>11</v>
      </c>
      <c r="AK348" s="6" t="str">
        <f t="shared" si="6"/>
        <v>0.1577187442</v>
      </c>
      <c r="AL348" t="str">
        <f t="shared" si="7"/>
        <v>0.266292836</v>
      </c>
      <c r="AM348" t="str">
        <f t="shared" si="8"/>
        <v>1.142857143</v>
      </c>
      <c r="AN348" t="str">
        <f t="shared" si="9"/>
        <v>1.303882428</v>
      </c>
      <c r="AO348" s="6" t="str">
        <f>vlookup(Q348,RPI!$C$6:$T$4758,15,FALSE)</f>
        <v>0.8837209302</v>
      </c>
      <c r="AP348" s="8" t="str">
        <f>vlookup(Q348,RPI!$C$6:$T$4758,13,FALSE)</f>
        <v>  0.5944 </v>
      </c>
      <c r="AQ348" s="8" t="str">
        <f>vlookup(Q348,RPI!$C$6:$T$4758,14,FALSE)</f>
        <v>  0.5509 </v>
      </c>
      <c r="AR348" s="6" t="str">
        <f>vlookup(R348,RPI!$C$6:$T$4758,15,FALSE)</f>
        <v>0.6071428571</v>
      </c>
      <c r="AS348" s="8" t="str">
        <f>vlookup(R348,RPI!$C$6:$T$4758,13,FALSE)</f>
        <v>  0.4583 </v>
      </c>
      <c r="AT348" s="8" t="str">
        <f>vlookup(R348,RPI!$C$6:$T$4758,14,FALSE)</f>
        <v>  0.4882 </v>
      </c>
    </row>
    <row r="349" ht="12.75" customHeight="1">
      <c r="A349" s="4">
        <v>2005.0</v>
      </c>
      <c r="B349" s="4">
        <v>5032.0</v>
      </c>
      <c r="C349" s="5">
        <v>38428.0</v>
      </c>
      <c r="D349" s="4">
        <v>318.0</v>
      </c>
      <c r="E349" s="4" t="s">
        <v>407</v>
      </c>
      <c r="F349" s="4">
        <v>63.0</v>
      </c>
      <c r="G349" s="4" t="s">
        <v>47</v>
      </c>
      <c r="H349" s="4">
        <v>59.0</v>
      </c>
      <c r="I349" s="4" t="s">
        <v>187</v>
      </c>
      <c r="J349" s="4">
        <v>61.0</v>
      </c>
      <c r="K349" s="4" t="s">
        <v>108</v>
      </c>
      <c r="L349" s="4" t="s">
        <v>536</v>
      </c>
      <c r="M349" s="4">
        <v>1.0</v>
      </c>
      <c r="N349" s="4">
        <v>1.0</v>
      </c>
      <c r="O349" s="4">
        <v>0.0</v>
      </c>
      <c r="P349" s="4">
        <v>0.0</v>
      </c>
      <c r="Q349" t="str">
        <f t="shared" si="1"/>
        <v>West Virginia2005</v>
      </c>
      <c r="R349" t="s">
        <v>558</v>
      </c>
      <c r="S349" t="str">
        <f>vlookup(Q349,RPI!$C$6:$T$4758,16,FALSE)</f>
        <v>0.5814984741</v>
      </c>
      <c r="T349" s="6" t="str">
        <f>VLOOKUP(Q349,RPI!$C$6:$T$4758, 17, FALSE)</f>
        <v>0.5824135965</v>
      </c>
      <c r="U349" s="6" t="str">
        <f>VLOOKUP(Q349,RPI!$C$6:$T$4758, 18, FALSE)</f>
        <v>0.5814984741</v>
      </c>
      <c r="V349">
        <v>0.5011539958772205</v>
      </c>
      <c r="W349">
        <v>0.50350402679868</v>
      </c>
      <c r="X349">
        <v>0.504633849357074</v>
      </c>
      <c r="Y349">
        <v>0.5057350688127238</v>
      </c>
      <c r="Z349" s="6" t="str">
        <f>vlookup(R349,RPI!$C$6:$T$4758,16,FALSE)</f>
        <v>0.5739600596</v>
      </c>
      <c r="AA349">
        <v>0.49256094481985446</v>
      </c>
      <c r="AB349">
        <v>0.4936452340397369</v>
      </c>
      <c r="AC349">
        <v>0.49471501771821624</v>
      </c>
      <c r="AD349">
        <v>0.4957705850022972</v>
      </c>
      <c r="AE349">
        <v>0.4968122174047401</v>
      </c>
      <c r="AF349">
        <v>0.49784018905436406</v>
      </c>
      <c r="AG349" t="str">
        <f t="shared" si="2"/>
        <v>1</v>
      </c>
      <c r="AH349" s="3" t="str">
        <f t="shared" si="3"/>
        <v>1</v>
      </c>
      <c r="AI349" t="str">
        <f t="shared" si="4"/>
        <v>0.007538414517</v>
      </c>
      <c r="AJ349" t="str">
        <f t="shared" si="5"/>
        <v>2</v>
      </c>
      <c r="AK349" s="6" t="str">
        <f t="shared" si="6"/>
        <v>0.02867613531</v>
      </c>
      <c r="AL349" t="str">
        <f t="shared" si="7"/>
        <v>0.01313310509</v>
      </c>
      <c r="AM349" t="str">
        <f t="shared" si="8"/>
        <v>1.032786885</v>
      </c>
      <c r="AN349" t="str">
        <f t="shared" si="9"/>
        <v>1.01313404</v>
      </c>
      <c r="AO349" s="6" t="str">
        <f>vlookup(Q349,RPI!$C$6:$T$4758,15,FALSE)</f>
        <v>0.6737588652</v>
      </c>
      <c r="AP349" s="8" t="str">
        <f>vlookup(Q349,RPI!$C$6:$T$4758,13,FALSE)</f>
        <v>  0.5558 </v>
      </c>
      <c r="AQ349" s="8" t="str">
        <f>vlookup(Q349,RPI!$C$6:$T$4758,14,FALSE)</f>
        <v>  0.5407 </v>
      </c>
      <c r="AR349" s="6" t="str">
        <f>vlookup(R349,RPI!$C$6:$T$4758,15,FALSE)</f>
        <v>0.6815286624</v>
      </c>
      <c r="AS349" s="8" t="str">
        <f>vlookup(R349,RPI!$C$6:$T$4758,13,FALSE)</f>
        <v>  0.5477 </v>
      </c>
      <c r="AT349" s="8" t="str">
        <f>vlookup(R349,RPI!$C$6:$T$4758,14,FALSE)</f>
        <v>  0.5188 </v>
      </c>
    </row>
    <row r="350" ht="12.75" customHeight="1">
      <c r="A350" s="4">
        <v>2005.0</v>
      </c>
      <c r="B350" s="4">
        <v>5033.0</v>
      </c>
      <c r="C350" s="5">
        <v>38429.0</v>
      </c>
      <c r="D350" s="4">
        <v>43.0</v>
      </c>
      <c r="E350" s="4" t="s">
        <v>148</v>
      </c>
      <c r="F350" s="4">
        <v>63.0</v>
      </c>
      <c r="G350" s="4" t="s">
        <v>47</v>
      </c>
      <c r="H350" s="4">
        <v>181.0</v>
      </c>
      <c r="I350" s="4" t="s">
        <v>203</v>
      </c>
      <c r="J350" s="4">
        <v>75.0</v>
      </c>
      <c r="K350" s="4" t="s">
        <v>108</v>
      </c>
      <c r="L350" s="4" t="s">
        <v>559</v>
      </c>
      <c r="M350" s="4">
        <v>1.0</v>
      </c>
      <c r="N350" s="4">
        <v>1.0</v>
      </c>
      <c r="O350" s="4">
        <v>0.0</v>
      </c>
      <c r="P350" s="4">
        <v>0.0</v>
      </c>
      <c r="Q350" t="str">
        <f t="shared" si="1"/>
        <v>Charlotte2005</v>
      </c>
      <c r="R350" t="s">
        <v>560</v>
      </c>
      <c r="S350" t="str">
        <f>vlookup(Q350,RPI!$C$6:$T$4758,16,FALSE)</f>
        <v>0.5851401576</v>
      </c>
      <c r="T350" s="6" t="str">
        <f>VLOOKUP(Q350,RPI!$C$6:$T$4758, 17, FALSE)</f>
        <v>0.5811078995</v>
      </c>
      <c r="U350" s="6" t="str">
        <f>VLOOKUP(Q350,RPI!$C$6:$T$4758, 18, FALSE)</f>
        <v>0.5851401576</v>
      </c>
      <c r="V350">
        <v>0.48610789954662326</v>
      </c>
      <c r="W350">
        <v>0.48808464373266974</v>
      </c>
      <c r="X350">
        <v>0.4890277468748675</v>
      </c>
      <c r="Y350">
        <v>0.48994248601278867</v>
      </c>
      <c r="Z350" s="6" t="str">
        <f>vlookup(R350,RPI!$C$6:$T$4758,16,FALSE)</f>
        <v>0.5564404146</v>
      </c>
      <c r="AA350">
        <v>0.48641315050292433</v>
      </c>
      <c r="AB350">
        <v>0.4882863230175442</v>
      </c>
      <c r="AC350">
        <v>0.49012087341846056</v>
      </c>
      <c r="AD350">
        <v>0.49191798401527664</v>
      </c>
      <c r="AE350">
        <v>0.4936787893475105</v>
      </c>
      <c r="AF350">
        <v>0.49540437857309977</v>
      </c>
      <c r="AG350" t="str">
        <f t="shared" si="2"/>
        <v>0</v>
      </c>
      <c r="AH350" s="3" t="str">
        <f t="shared" si="3"/>
        <v>0</v>
      </c>
      <c r="AI350" t="str">
        <f t="shared" si="4"/>
        <v>0.028699743</v>
      </c>
      <c r="AJ350" t="str">
        <f t="shared" si="5"/>
        <v>-12</v>
      </c>
      <c r="AK350" s="6" t="str">
        <f t="shared" si="6"/>
        <v>-0.1720568118</v>
      </c>
      <c r="AL350" t="str">
        <f t="shared" si="7"/>
        <v>0.04999947137</v>
      </c>
      <c r="AM350" t="str">
        <f t="shared" si="8"/>
        <v>0.84</v>
      </c>
      <c r="AN350" t="str">
        <f t="shared" si="9"/>
        <v>1.051577388</v>
      </c>
      <c r="AO350" s="6" t="str">
        <f>vlookup(Q350,RPI!$C$6:$T$4758,15,FALSE)</f>
        <v>0.7661290323</v>
      </c>
      <c r="AP350" s="8" t="str">
        <f>vlookup(Q350,RPI!$C$6:$T$4758,13,FALSE)</f>
        <v>  0.5225 </v>
      </c>
      <c r="AQ350" s="8" t="str">
        <f>vlookup(Q350,RPI!$C$6:$T$4758,14,FALSE)</f>
        <v>  0.5294 </v>
      </c>
      <c r="AR350" s="6" t="str">
        <f>vlookup(R350,RPI!$C$6:$T$4758,15,FALSE)</f>
        <v>0.5608108108</v>
      </c>
      <c r="AS350" s="8" t="str">
        <f>vlookup(R350,RPI!$C$6:$T$4758,13,FALSE)</f>
        <v>  0.5573 </v>
      </c>
      <c r="AT350" s="8" t="str">
        <f>vlookup(R350,RPI!$C$6:$T$4758,14,FALSE)</f>
        <v>  0.5504 </v>
      </c>
    </row>
    <row r="351" ht="12.75" customHeight="1">
      <c r="A351" s="4">
        <v>2005.0</v>
      </c>
      <c r="B351" s="4">
        <v>5034.0</v>
      </c>
      <c r="C351" s="5">
        <v>38429.0</v>
      </c>
      <c r="D351" s="4">
        <v>56.0</v>
      </c>
      <c r="E351" s="4" t="s">
        <v>181</v>
      </c>
      <c r="F351" s="4">
        <v>77.0</v>
      </c>
      <c r="G351" s="4" t="s">
        <v>47</v>
      </c>
      <c r="H351" s="4">
        <v>285.0</v>
      </c>
      <c r="I351" s="4" t="s">
        <v>456</v>
      </c>
      <c r="J351" s="4">
        <v>71.0</v>
      </c>
      <c r="K351" s="4" t="s">
        <v>108</v>
      </c>
      <c r="L351" s="4" t="s">
        <v>559</v>
      </c>
      <c r="M351" s="4">
        <v>1.0</v>
      </c>
      <c r="N351" s="4">
        <v>1.0</v>
      </c>
      <c r="O351" s="4">
        <v>0.0</v>
      </c>
      <c r="P351" s="4">
        <v>0.0</v>
      </c>
      <c r="Q351" t="str">
        <f t="shared" si="1"/>
        <v>Connecticut2005</v>
      </c>
      <c r="R351" t="s">
        <v>561</v>
      </c>
      <c r="S351" t="str">
        <f>vlookup(Q351,RPI!$C$6:$T$4758,16,FALSE)</f>
        <v>0.628133297</v>
      </c>
      <c r="T351" s="6" t="str">
        <f>VLOOKUP(Q351,RPI!$C$6:$T$4758, 17, FALSE)</f>
        <v>0.633992672</v>
      </c>
      <c r="U351" s="6" t="str">
        <f>VLOOKUP(Q351,RPI!$C$6:$T$4758, 18, FALSE)</f>
        <v>0.628133297</v>
      </c>
      <c r="V351">
        <v>0.5347279660841998</v>
      </c>
      <c r="W351">
        <v>0.5384466949550585</v>
      </c>
      <c r="X351">
        <v>0.5402426719665527</v>
      </c>
      <c r="Y351">
        <v>0.5419982899440808</v>
      </c>
      <c r="Z351" s="6" t="str">
        <f>vlookup(R351,RPI!$C$6:$T$4758,16,FALSE)</f>
        <v>0.5317507197</v>
      </c>
      <c r="AA351">
        <v>0.44307758058737784</v>
      </c>
      <c r="AB351">
        <v>0.44360969410492823</v>
      </c>
      <c r="AC351">
        <v>0.4441316721269063</v>
      </c>
      <c r="AD351">
        <v>0.44464380150696015</v>
      </c>
      <c r="AE351">
        <v>0.44514635837523736</v>
      </c>
      <c r="AF351">
        <v>0.44563960863484275</v>
      </c>
      <c r="AG351" t="str">
        <f t="shared" si="2"/>
        <v>1</v>
      </c>
      <c r="AH351" s="3" t="str">
        <f t="shared" si="3"/>
        <v>1</v>
      </c>
      <c r="AI351" t="str">
        <f t="shared" si="4"/>
        <v>0.09638257722</v>
      </c>
      <c r="AJ351" t="str">
        <f t="shared" si="5"/>
        <v>6</v>
      </c>
      <c r="AK351" s="6" t="str">
        <f t="shared" si="6"/>
        <v>0.08602840592</v>
      </c>
      <c r="AL351" t="str">
        <f t="shared" si="7"/>
        <v>0.1679136259</v>
      </c>
      <c r="AM351" t="str">
        <f t="shared" si="8"/>
        <v>1.084507042</v>
      </c>
      <c r="AN351" t="str">
        <f t="shared" si="9"/>
        <v>1.181255189</v>
      </c>
      <c r="AO351" s="6" t="str">
        <f>vlookup(Q351,RPI!$C$6:$T$4758,15,FALSE)</f>
        <v>0.7265625</v>
      </c>
      <c r="AP351" s="8" t="str">
        <f>vlookup(Q351,RPI!$C$6:$T$4758,13,FALSE)</f>
        <v>  0.6177 </v>
      </c>
      <c r="AQ351" s="8" t="str">
        <f>vlookup(Q351,RPI!$C$6:$T$4758,14,FALSE)</f>
        <v>  0.5505 </v>
      </c>
      <c r="AR351" s="6" t="str">
        <f>vlookup(R351,RPI!$C$6:$T$4758,15,FALSE)</f>
        <v>0.7333333333</v>
      </c>
      <c r="AS351" s="8" t="str">
        <f>vlookup(R351,RPI!$C$6:$T$4758,13,FALSE)</f>
        <v>  0.4627 </v>
      </c>
      <c r="AT351" s="8" t="str">
        <f>vlookup(R351,RPI!$C$6:$T$4758,14,FALSE)</f>
        <v>  0.4683 </v>
      </c>
    </row>
    <row r="352" ht="12.75" customHeight="1">
      <c r="A352" s="4">
        <v>2005.0</v>
      </c>
      <c r="B352" s="4">
        <v>5035.0</v>
      </c>
      <c r="C352" s="5">
        <v>38429.0</v>
      </c>
      <c r="D352" s="4">
        <v>73.0</v>
      </c>
      <c r="E352" s="4" t="s">
        <v>121</v>
      </c>
      <c r="F352" s="4">
        <v>57.0</v>
      </c>
      <c r="G352" s="4" t="s">
        <v>47</v>
      </c>
      <c r="H352" s="4">
        <v>67.0</v>
      </c>
      <c r="I352" s="4" t="s">
        <v>562</v>
      </c>
      <c r="J352" s="4">
        <v>46.0</v>
      </c>
      <c r="K352" s="4" t="s">
        <v>108</v>
      </c>
      <c r="L352" s="4" t="s">
        <v>563</v>
      </c>
      <c r="M352" s="4">
        <v>1.0</v>
      </c>
      <c r="N352" s="4">
        <v>1.0</v>
      </c>
      <c r="O352" s="4">
        <v>0.0</v>
      </c>
      <c r="P352" s="4">
        <v>0.0</v>
      </c>
      <c r="Q352" t="str">
        <f t="shared" si="1"/>
        <v>Duke2005</v>
      </c>
      <c r="R352" t="s">
        <v>564</v>
      </c>
      <c r="S352" t="str">
        <f>vlookup(Q352,RPI!$C$6:$T$4758,16,FALSE)</f>
        <v>0.655134996</v>
      </c>
      <c r="T352" s="6" t="str">
        <f>VLOOKUP(Q352,RPI!$C$6:$T$4758, 17, FALSE)</f>
        <v>0.651166742</v>
      </c>
      <c r="U352" s="6" t="str">
        <f>VLOOKUP(Q352,RPI!$C$6:$T$4758, 18, FALSE)</f>
        <v>0.655134996</v>
      </c>
      <c r="V352">
        <v>0.549604242046674</v>
      </c>
      <c r="W352">
        <v>0.5534484880784201</v>
      </c>
      <c r="X352">
        <v>0.5552365094885345</v>
      </c>
      <c r="Y352">
        <v>0.5569432571981893</v>
      </c>
      <c r="Z352" s="6" t="str">
        <f>vlookup(R352,RPI!$C$6:$T$4758,16,FALSE)</f>
        <v>0.5230859339</v>
      </c>
      <c r="AA352">
        <v>0.4403744911154111</v>
      </c>
      <c r="AB352">
        <v>0.43975491242891795</v>
      </c>
      <c r="AC352">
        <v>0.4391645697602992</v>
      </c>
      <c r="AD352">
        <v>0.43860144147002106</v>
      </c>
      <c r="AE352">
        <v>0.4380636881113672</v>
      </c>
      <c r="AF352">
        <v>0.437549632358349</v>
      </c>
      <c r="AG352" t="str">
        <f t="shared" si="2"/>
        <v>1</v>
      </c>
      <c r="AH352" s="3" t="str">
        <f t="shared" si="3"/>
        <v>1</v>
      </c>
      <c r="AI352" t="str">
        <f t="shared" si="4"/>
        <v>0.1320490621</v>
      </c>
      <c r="AJ352" t="str">
        <f t="shared" si="5"/>
        <v>11</v>
      </c>
      <c r="AK352" s="6" t="str">
        <f t="shared" si="6"/>
        <v>0.1577187442</v>
      </c>
      <c r="AL352" t="str">
        <f t="shared" si="7"/>
        <v>0.2300502587</v>
      </c>
      <c r="AM352" t="str">
        <f t="shared" si="8"/>
        <v>1.239130435</v>
      </c>
      <c r="AN352" t="str">
        <f t="shared" si="9"/>
        <v>1.252442388</v>
      </c>
      <c r="AO352" s="6" t="str">
        <f>vlookup(Q352,RPI!$C$6:$T$4758,15,FALSE)</f>
        <v>0.8492063492</v>
      </c>
      <c r="AP352" s="8" t="str">
        <f>vlookup(Q352,RPI!$C$6:$T$4758,13,FALSE)</f>
        <v>  0.6113 </v>
      </c>
      <c r="AQ352" s="8" t="str">
        <f>vlookup(Q352,RPI!$C$6:$T$4758,14,FALSE)</f>
        <v>  0.5487 </v>
      </c>
      <c r="AR352" s="6" t="str">
        <f>vlookup(R352,RPI!$C$6:$T$4758,15,FALSE)</f>
        <v>0.6641791045</v>
      </c>
      <c r="AS352" s="8" t="str">
        <f>vlookup(R352,RPI!$C$6:$T$4758,13,FALSE)</f>
        <v>  0.4769 </v>
      </c>
      <c r="AT352" s="8" t="str">
        <f>vlookup(R352,RPI!$C$6:$T$4758,14,FALSE)</f>
        <v>  0.4743 </v>
      </c>
    </row>
    <row r="353" ht="12.75" customHeight="1">
      <c r="A353" s="4">
        <v>2005.0</v>
      </c>
      <c r="B353" s="4">
        <v>5036.0</v>
      </c>
      <c r="C353" s="5">
        <v>38429.0</v>
      </c>
      <c r="D353" s="4">
        <v>86.0</v>
      </c>
      <c r="E353" s="4" t="s">
        <v>186</v>
      </c>
      <c r="F353" s="4">
        <v>67.0</v>
      </c>
      <c r="G353" s="4" t="s">
        <v>47</v>
      </c>
      <c r="H353" s="4">
        <v>200.0</v>
      </c>
      <c r="I353" s="4" t="s">
        <v>565</v>
      </c>
      <c r="J353" s="4">
        <v>62.0</v>
      </c>
      <c r="K353" s="4" t="s">
        <v>108</v>
      </c>
      <c r="L353" s="4" t="s">
        <v>339</v>
      </c>
      <c r="M353" s="4">
        <v>1.0</v>
      </c>
      <c r="N353" s="4">
        <v>1.0</v>
      </c>
      <c r="O353" s="4">
        <v>0.0</v>
      </c>
      <c r="P353" s="4">
        <v>0.0</v>
      </c>
      <c r="Q353" t="str">
        <f t="shared" si="1"/>
        <v>Florida2005</v>
      </c>
      <c r="R353" t="s">
        <v>566</v>
      </c>
      <c r="S353" t="str">
        <f>vlookup(Q353,RPI!$C$6:$T$4758,16,FALSE)</f>
        <v>0.6154391021</v>
      </c>
      <c r="T353" s="6" t="str">
        <f>VLOOKUP(Q353,RPI!$C$6:$T$4758, 17, FALSE)</f>
        <v>0.6196057687</v>
      </c>
      <c r="U353" s="6" t="str">
        <f>VLOOKUP(Q353,RPI!$C$6:$T$4758, 18, FALSE)</f>
        <v>0.6154391021</v>
      </c>
      <c r="V353">
        <v>0.5219985079942363</v>
      </c>
      <c r="W353">
        <v>0.5264094653423612</v>
      </c>
      <c r="X353">
        <v>0.5285030118280784</v>
      </c>
      <c r="Y353">
        <v>0.5305269024233281</v>
      </c>
      <c r="Z353" s="6" t="str">
        <f>vlookup(R353,RPI!$C$6:$T$4758,16,FALSE)</f>
        <v>0.5668466383</v>
      </c>
      <c r="AA353">
        <v>0.47042790551980335</v>
      </c>
      <c r="AB353">
        <v>0.47205550968647003</v>
      </c>
      <c r="AC353">
        <v>0.47357850413353997</v>
      </c>
      <c r="AD353">
        <v>0.47500666009855796</v>
      </c>
      <c r="AE353">
        <v>0.47634856863407216</v>
      </c>
      <c r="AF353">
        <v>0.47761181356578036</v>
      </c>
      <c r="AG353" t="str">
        <f t="shared" si="2"/>
        <v>1</v>
      </c>
      <c r="AH353" s="3" t="str">
        <f t="shared" si="3"/>
        <v>1</v>
      </c>
      <c r="AI353" t="str">
        <f t="shared" si="4"/>
        <v>0.04859246375</v>
      </c>
      <c r="AJ353" t="str">
        <f t="shared" si="5"/>
        <v>5</v>
      </c>
      <c r="AK353" s="6" t="str">
        <f t="shared" si="6"/>
        <v>0.07169033827</v>
      </c>
      <c r="AL353" t="str">
        <f t="shared" si="7"/>
        <v>0.08465572323</v>
      </c>
      <c r="AM353" t="str">
        <f t="shared" si="8"/>
        <v>1.080645161</v>
      </c>
      <c r="AN353" t="str">
        <f t="shared" si="9"/>
        <v>1.085724181</v>
      </c>
      <c r="AO353" s="6" t="str">
        <f>vlookup(Q353,RPI!$C$6:$T$4758,15,FALSE)</f>
        <v>0.75</v>
      </c>
      <c r="AP353" s="8" t="str">
        <f>vlookup(Q353,RPI!$C$6:$T$4758,13,FALSE)</f>
        <v>  0.5892 </v>
      </c>
      <c r="AQ353" s="8" t="str">
        <f>vlookup(Q353,RPI!$C$6:$T$4758,14,FALSE)</f>
        <v>  0.5333 </v>
      </c>
      <c r="AR353" s="6" t="str">
        <f>vlookup(R353,RPI!$C$6:$T$4758,15,FALSE)</f>
        <v>0.7190082645</v>
      </c>
      <c r="AS353" s="8" t="str">
        <f>vlookup(R353,RPI!$C$6:$T$4758,13,FALSE)</f>
        <v>  0.5211 </v>
      </c>
      <c r="AT353" s="8" t="str">
        <f>vlookup(R353,RPI!$C$6:$T$4758,14,FALSE)</f>
        <v>  0.5062 </v>
      </c>
    </row>
    <row r="354" ht="12.75" customHeight="1">
      <c r="A354" s="4">
        <v>2005.0</v>
      </c>
      <c r="B354" s="4">
        <v>5037.0</v>
      </c>
      <c r="C354" s="5">
        <v>38429.0</v>
      </c>
      <c r="D354" s="4">
        <v>100.0</v>
      </c>
      <c r="E354" s="4" t="s">
        <v>273</v>
      </c>
      <c r="F354" s="4">
        <v>80.0</v>
      </c>
      <c r="G354" s="4" t="s">
        <v>47</v>
      </c>
      <c r="H354" s="4">
        <v>93.0</v>
      </c>
      <c r="I354" s="4" t="s">
        <v>418</v>
      </c>
      <c r="J354" s="4">
        <v>68.0</v>
      </c>
      <c r="K354" s="4" t="s">
        <v>108</v>
      </c>
      <c r="L354" s="4" t="s">
        <v>339</v>
      </c>
      <c r="M354" s="4">
        <v>1.0</v>
      </c>
      <c r="N354" s="4">
        <v>1.0</v>
      </c>
      <c r="O354" s="4">
        <v>0.0</v>
      </c>
      <c r="P354" s="4">
        <v>0.0</v>
      </c>
      <c r="Q354" t="str">
        <f t="shared" si="1"/>
        <v>Georgia Tech2005</v>
      </c>
      <c r="R354" t="s">
        <v>567</v>
      </c>
      <c r="S354" t="str">
        <f>vlookup(Q354,RPI!$C$6:$T$4758,16,FALSE)</f>
        <v>0.5907192379</v>
      </c>
      <c r="T354" s="6" t="str">
        <f>VLOOKUP(Q354,RPI!$C$6:$T$4758, 17, FALSE)</f>
        <v>0.5947556963</v>
      </c>
      <c r="U354" s="6" t="str">
        <f>VLOOKUP(Q354,RPI!$C$6:$T$4758, 18, FALSE)</f>
        <v>0.5907192379</v>
      </c>
      <c r="V354">
        <v>0.5121799386811978</v>
      </c>
      <c r="W354">
        <v>0.5166931559603726</v>
      </c>
      <c r="X354">
        <v>0.5188087265599858</v>
      </c>
      <c r="Y354">
        <v>0.5208379473392065</v>
      </c>
      <c r="Z354" s="6" t="str">
        <f>vlookup(R354,RPI!$C$6:$T$4758,16,FALSE)</f>
        <v>0.5643873443</v>
      </c>
      <c r="AA354">
        <v>0.47626336721273566</v>
      </c>
      <c r="AB354">
        <v>0.47634625845942</v>
      </c>
      <c r="AC354">
        <v>0.4764285169484961</v>
      </c>
      <c r="AD354">
        <v>0.4765101498977313</v>
      </c>
      <c r="AE354">
        <v>0.4765911644155329</v>
      </c>
      <c r="AF354">
        <v>0.47667156750301143</v>
      </c>
      <c r="AG354" t="str">
        <f t="shared" si="2"/>
        <v>1</v>
      </c>
      <c r="AH354" s="3" t="str">
        <f t="shared" si="3"/>
        <v>1</v>
      </c>
      <c r="AI354" t="str">
        <f t="shared" si="4"/>
        <v>0.02633189362</v>
      </c>
      <c r="AJ354" t="str">
        <f t="shared" si="5"/>
        <v>12</v>
      </c>
      <c r="AK354" s="6" t="str">
        <f t="shared" si="6"/>
        <v>0.1720568118</v>
      </c>
      <c r="AL354" t="str">
        <f t="shared" si="7"/>
        <v>0.04587430491</v>
      </c>
      <c r="AM354" t="str">
        <f t="shared" si="8"/>
        <v>1.176470588</v>
      </c>
      <c r="AN354" t="str">
        <f t="shared" si="9"/>
        <v>1.046655712</v>
      </c>
      <c r="AO354" s="6" t="str">
        <f>vlookup(Q354,RPI!$C$6:$T$4758,15,FALSE)</f>
        <v>0.6171875</v>
      </c>
      <c r="AP354" s="8" t="str">
        <f>vlookup(Q354,RPI!$C$6:$T$4758,13,FALSE)</f>
        <v>  0.5988 </v>
      </c>
      <c r="AQ354" s="8" t="str">
        <f>vlookup(Q354,RPI!$C$6:$T$4758,14,FALSE)</f>
        <v>  0.5481 </v>
      </c>
      <c r="AR354" s="6" t="str">
        <f>vlookup(R354,RPI!$C$6:$T$4758,15,FALSE)</f>
        <v>0.7659574468</v>
      </c>
      <c r="AS354" s="8" t="str">
        <f>vlookup(R354,RPI!$C$6:$T$4758,13,FALSE)</f>
        <v>  0.4941 </v>
      </c>
      <c r="AT354" s="8" t="str">
        <f>vlookup(R354,RPI!$C$6:$T$4758,14,FALSE)</f>
        <v>  0.5035 </v>
      </c>
    </row>
    <row r="355" ht="12.75" customHeight="1">
      <c r="A355" s="4">
        <v>2005.0</v>
      </c>
      <c r="B355" s="4">
        <v>5038.0</v>
      </c>
      <c r="C355" s="5">
        <v>38429.0</v>
      </c>
      <c r="D355" s="4">
        <v>128.0</v>
      </c>
      <c r="E355" s="4" t="s">
        <v>131</v>
      </c>
      <c r="F355" s="4">
        <v>63.0</v>
      </c>
      <c r="G355" s="4" t="s">
        <v>47</v>
      </c>
      <c r="H355" s="4">
        <v>31.0</v>
      </c>
      <c r="I355" s="4" t="s">
        <v>568</v>
      </c>
      <c r="J355" s="4">
        <v>64.0</v>
      </c>
      <c r="K355" s="4" t="s">
        <v>108</v>
      </c>
      <c r="L355" s="4" t="s">
        <v>306</v>
      </c>
      <c r="M355" s="4">
        <v>1.0</v>
      </c>
      <c r="N355" s="4">
        <v>1.0</v>
      </c>
      <c r="O355" s="4">
        <v>0.0</v>
      </c>
      <c r="P355" s="4">
        <v>0.0</v>
      </c>
      <c r="Q355" t="str">
        <f t="shared" si="1"/>
        <v>Kansas2005</v>
      </c>
      <c r="R355" t="s">
        <v>569</v>
      </c>
      <c r="S355" t="str">
        <f>vlookup(Q355,RPI!$C$6:$T$4758,16,FALSE)</f>
        <v>0.6679890414</v>
      </c>
      <c r="T355" s="6" t="str">
        <f>VLOOKUP(Q355,RPI!$C$6:$T$4758, 17, FALSE)</f>
        <v>0.6658516804</v>
      </c>
      <c r="U355" s="6" t="str">
        <f>VLOOKUP(Q355,RPI!$C$6:$T$4758, 18, FALSE)</f>
        <v>0.6679890414</v>
      </c>
      <c r="V355">
        <v>0.561963573402288</v>
      </c>
      <c r="W355">
        <v>0.5663112268605585</v>
      </c>
      <c r="X355">
        <v>0.5683362745740115</v>
      </c>
      <c r="Y355">
        <v>0.5702709855864925</v>
      </c>
      <c r="Z355" s="6" t="str">
        <f>vlookup(R355,RPI!$C$6:$T$4758,16,FALSE)</f>
        <v>0.561246682</v>
      </c>
      <c r="AA355">
        <v>0.46495038574492487</v>
      </c>
      <c r="AB355">
        <v>0.465085065879605</v>
      </c>
      <c r="AC355">
        <v>0.46521493600947517</v>
      </c>
      <c r="AD355">
        <v>0.4653402492926832</v>
      </c>
      <c r="AE355">
        <v>0.4654612414281944</v>
      </c>
      <c r="AF355">
        <v>0.4655781321353831</v>
      </c>
      <c r="AG355" t="str">
        <f t="shared" si="2"/>
        <v>0</v>
      </c>
      <c r="AH355" s="3" t="str">
        <f t="shared" si="3"/>
        <v>0</v>
      </c>
      <c r="AI355" t="str">
        <f t="shared" si="4"/>
        <v>0.1067423594</v>
      </c>
      <c r="AJ355" t="str">
        <f t="shared" si="5"/>
        <v>-1</v>
      </c>
      <c r="AK355" s="6" t="str">
        <f t="shared" si="6"/>
        <v>-0.01433806765</v>
      </c>
      <c r="AL355" t="str">
        <f t="shared" si="7"/>
        <v>0.1859619977</v>
      </c>
      <c r="AM355" t="str">
        <f t="shared" si="8"/>
        <v>0.984375</v>
      </c>
      <c r="AN355" t="str">
        <f t="shared" si="9"/>
        <v>1.190187956</v>
      </c>
      <c r="AO355" s="6" t="str">
        <f>vlookup(Q355,RPI!$C$6:$T$4758,15,FALSE)</f>
        <v>0.8016528926</v>
      </c>
      <c r="AP355" s="8" t="str">
        <f>vlookup(Q355,RPI!$C$6:$T$4758,13,FALSE)</f>
        <v>  0.6577 </v>
      </c>
      <c r="AQ355" s="8" t="str">
        <f>vlookup(Q355,RPI!$C$6:$T$4758,14,FALSE)</f>
        <v>  0.5550 </v>
      </c>
      <c r="AR355" s="6" t="str">
        <f>vlookup(R355,RPI!$C$6:$T$4758,15,FALSE)</f>
        <v>0.7555555556</v>
      </c>
      <c r="AS355" s="8" t="str">
        <f>vlookup(R355,RPI!$C$6:$T$4758,13,FALSE)</f>
        <v>  0.5012 </v>
      </c>
      <c r="AT355" s="8" t="str">
        <f>vlookup(R355,RPI!$C$6:$T$4758,14,FALSE)</f>
        <v>  0.4869 </v>
      </c>
    </row>
    <row r="356" ht="12.75" customHeight="1">
      <c r="A356" s="4">
        <v>2005.0</v>
      </c>
      <c r="B356" s="4">
        <v>5039.0</v>
      </c>
      <c r="C356" s="5">
        <v>38429.0</v>
      </c>
      <c r="D356" s="4">
        <v>142.0</v>
      </c>
      <c r="E356" s="4" t="s">
        <v>59</v>
      </c>
      <c r="F356" s="4">
        <v>68.0</v>
      </c>
      <c r="G356" s="4" t="s">
        <v>47</v>
      </c>
      <c r="H356" s="4">
        <v>287.0</v>
      </c>
      <c r="I356" s="4" t="s">
        <v>86</v>
      </c>
      <c r="J356" s="4">
        <v>62.0</v>
      </c>
      <c r="K356" s="4" t="s">
        <v>108</v>
      </c>
      <c r="L356" s="4" t="s">
        <v>339</v>
      </c>
      <c r="M356" s="4">
        <v>1.0</v>
      </c>
      <c r="N356" s="4">
        <v>1.0</v>
      </c>
      <c r="O356" s="4">
        <v>0.0</v>
      </c>
      <c r="P356" s="4">
        <v>0.0</v>
      </c>
      <c r="Q356" t="str">
        <f t="shared" si="1"/>
        <v>Louisville2005</v>
      </c>
      <c r="R356" t="s">
        <v>570</v>
      </c>
      <c r="S356" t="str">
        <f>vlookup(Q356,RPI!$C$6:$T$4758,16,FALSE)</f>
        <v>0.6264525259</v>
      </c>
      <c r="T356" s="6" t="str">
        <f>VLOOKUP(Q356,RPI!$C$6:$T$4758, 17, FALSE)</f>
        <v>0.6321254959</v>
      </c>
      <c r="U356" s="6" t="str">
        <f>VLOOKUP(Q356,RPI!$C$6:$T$4758, 18, FALSE)</f>
        <v>0.6264525259</v>
      </c>
      <c r="V356">
        <v>0.5224916685271908</v>
      </c>
      <c r="W356">
        <v>0.5258879851978437</v>
      </c>
      <c r="X356">
        <v>0.5275414551559248</v>
      </c>
      <c r="Y356">
        <v>0.5291661691147348</v>
      </c>
      <c r="Z356" s="6" t="str">
        <f>vlookup(R356,RPI!$C$6:$T$4758,16,FALSE)</f>
        <v>0.5731698977</v>
      </c>
      <c r="AA356">
        <v>0.48144057440130333</v>
      </c>
      <c r="AB356">
        <v>0.4816886330725717</v>
      </c>
      <c r="AC356">
        <v>0.4819238184395427</v>
      </c>
      <c r="AD356">
        <v>0.4821471072704412</v>
      </c>
      <c r="AE356">
        <v>0.48235937995408473</v>
      </c>
      <c r="AF356">
        <v>0.4825614321011084</v>
      </c>
      <c r="AG356" t="str">
        <f t="shared" si="2"/>
        <v>1</v>
      </c>
      <c r="AH356" s="3" t="str">
        <f t="shared" si="3"/>
        <v>1</v>
      </c>
      <c r="AI356" t="str">
        <f t="shared" si="4"/>
        <v>0.05328262823</v>
      </c>
      <c r="AJ356" t="str">
        <f t="shared" si="5"/>
        <v>6</v>
      </c>
      <c r="AK356" s="6" t="str">
        <f t="shared" si="6"/>
        <v>0.08602840592</v>
      </c>
      <c r="AL356" t="str">
        <f t="shared" si="7"/>
        <v>0.09282672826</v>
      </c>
      <c r="AM356" t="str">
        <f t="shared" si="8"/>
        <v>1.096774194</v>
      </c>
      <c r="AN356" t="str">
        <f t="shared" si="9"/>
        <v>1.092961316</v>
      </c>
      <c r="AO356" s="6" t="str">
        <f>vlookup(Q356,RPI!$C$6:$T$4758,15,FALSE)</f>
        <v>0.8482758621</v>
      </c>
      <c r="AP356" s="8" t="str">
        <f>vlookup(Q356,RPI!$C$6:$T$4758,13,FALSE)</f>
        <v>  0.5654 </v>
      </c>
      <c r="AQ356" s="8" t="str">
        <f>vlookup(Q356,RPI!$C$6:$T$4758,14,FALSE)</f>
        <v>  0.5268 </v>
      </c>
      <c r="AR356" s="6" t="str">
        <f>vlookup(R356,RPI!$C$6:$T$4758,15,FALSE)</f>
        <v>0.7142857143</v>
      </c>
      <c r="AS356" s="8" t="str">
        <f>vlookup(R356,RPI!$C$6:$T$4758,13,FALSE)</f>
        <v>  0.5269 </v>
      </c>
      <c r="AT356" s="8" t="str">
        <f>vlookup(R356,RPI!$C$6:$T$4758,14,FALSE)</f>
        <v>  0.5246 </v>
      </c>
    </row>
    <row r="357" ht="12.75" customHeight="1">
      <c r="A357" s="4">
        <v>2005.0</v>
      </c>
      <c r="B357" s="4">
        <v>5040.0</v>
      </c>
      <c r="C357" s="5">
        <v>38429.0</v>
      </c>
      <c r="D357" s="4">
        <v>161.0</v>
      </c>
      <c r="E357" s="4" t="s">
        <v>204</v>
      </c>
      <c r="F357" s="4">
        <v>89.0</v>
      </c>
      <c r="G357" s="4" t="s">
        <v>47</v>
      </c>
      <c r="H357" s="4">
        <v>204.0</v>
      </c>
      <c r="I357" s="4" t="s">
        <v>571</v>
      </c>
      <c r="J357" s="4">
        <v>81.0</v>
      </c>
      <c r="K357" s="4" t="s">
        <v>108</v>
      </c>
      <c r="L357" s="4" t="s">
        <v>559</v>
      </c>
      <c r="M357" s="4">
        <v>1.0</v>
      </c>
      <c r="N357" s="4">
        <v>1.0</v>
      </c>
      <c r="O357" s="4">
        <v>0.0</v>
      </c>
      <c r="P357" s="4">
        <v>0.0</v>
      </c>
      <c r="Q357" t="str">
        <f t="shared" si="1"/>
        <v>Michigan St.2005</v>
      </c>
      <c r="R357" t="s">
        <v>572</v>
      </c>
      <c r="S357" t="str">
        <f>vlookup(Q357,RPI!$C$6:$T$4758,16,FALSE)</f>
        <v>0.6045212378</v>
      </c>
      <c r="T357" s="6" t="str">
        <f>VLOOKUP(Q357,RPI!$C$6:$T$4758, 17, FALSE)</f>
        <v>0.6051164759</v>
      </c>
      <c r="U357" s="6" t="str">
        <f>VLOOKUP(Q357,RPI!$C$6:$T$4758, 18, FALSE)</f>
        <v>0.6045212378</v>
      </c>
      <c r="V357">
        <v>0.5044325853281832</v>
      </c>
      <c r="W357">
        <v>0.5086879044771194</v>
      </c>
      <c r="X357">
        <v>0.5106879044771194</v>
      </c>
      <c r="Y357">
        <v>0.5126094731045704</v>
      </c>
      <c r="Z357" s="6" t="str">
        <f>vlookup(R357,RPI!$C$6:$T$4758,16,FALSE)</f>
        <v>0.580726872</v>
      </c>
      <c r="AA357">
        <v>0.47195677070514014</v>
      </c>
      <c r="AB357">
        <v>0.4723676477408491</v>
      </c>
      <c r="AC357">
        <v>0.4727687585991388</v>
      </c>
      <c r="AD357">
        <v>0.4731604473902875</v>
      </c>
      <c r="AE357">
        <v>0.47354304224598665</v>
      </c>
      <c r="AF357">
        <v>0.47391685623614516</v>
      </c>
      <c r="AG357" t="str">
        <f t="shared" si="2"/>
        <v>1</v>
      </c>
      <c r="AH357" s="3" t="str">
        <f t="shared" si="3"/>
        <v>1</v>
      </c>
      <c r="AI357" t="str">
        <f t="shared" si="4"/>
        <v>0.02379436585</v>
      </c>
      <c r="AJ357" t="str">
        <f t="shared" si="5"/>
        <v>8</v>
      </c>
      <c r="AK357" s="6" t="str">
        <f t="shared" si="6"/>
        <v>0.1147045412</v>
      </c>
      <c r="AL357" t="str">
        <f t="shared" si="7"/>
        <v>0.04145353198</v>
      </c>
      <c r="AM357" t="str">
        <f t="shared" si="8"/>
        <v>1.098765432</v>
      </c>
      <c r="AN357" t="str">
        <f t="shared" si="9"/>
        <v>1.04097342</v>
      </c>
      <c r="AO357" s="6" t="str">
        <f>vlookup(Q357,RPI!$C$6:$T$4758,15,FALSE)</f>
        <v>0.7833333333</v>
      </c>
      <c r="AP357" s="8" t="str">
        <f>vlookup(Q357,RPI!$C$6:$T$4758,13,FALSE)</f>
        <v>  0.5491 </v>
      </c>
      <c r="AQ357" s="8" t="str">
        <f>vlookup(Q357,RPI!$C$6:$T$4758,14,FALSE)</f>
        <v>  0.5365 </v>
      </c>
      <c r="AR357" s="6" t="str">
        <f>vlookup(R357,RPI!$C$6:$T$4758,15,FALSE)</f>
        <v>0.8698630137</v>
      </c>
      <c r="AS357" s="8" t="str">
        <f>vlookup(R357,RPI!$C$6:$T$4758,13,FALSE)</f>
        <v>  0.4808 </v>
      </c>
      <c r="AT357" s="8" t="str">
        <f>vlookup(R357,RPI!$C$6:$T$4758,14,FALSE)</f>
        <v>  0.4914 </v>
      </c>
    </row>
    <row r="358" ht="12.75" customHeight="1">
      <c r="A358" s="4">
        <v>2005.0</v>
      </c>
      <c r="B358" s="4">
        <v>5041.0</v>
      </c>
      <c r="C358" s="5">
        <v>38429.0</v>
      </c>
      <c r="D358" s="4">
        <v>162.0</v>
      </c>
      <c r="E358" s="4" t="s">
        <v>88</v>
      </c>
      <c r="F358" s="4">
        <v>53.0</v>
      </c>
      <c r="G358" s="4" t="s">
        <v>47</v>
      </c>
      <c r="H358" s="4">
        <v>121.0</v>
      </c>
      <c r="I358" s="4" t="s">
        <v>275</v>
      </c>
      <c r="J358" s="4">
        <v>64.0</v>
      </c>
      <c r="K358" s="4" t="s">
        <v>108</v>
      </c>
      <c r="L358" s="4" t="s">
        <v>563</v>
      </c>
      <c r="M358" s="4">
        <v>1.0</v>
      </c>
      <c r="N358" s="4">
        <v>1.0</v>
      </c>
      <c r="O358" s="4">
        <v>0.0</v>
      </c>
      <c r="P358" s="4">
        <v>0.0</v>
      </c>
      <c r="Q358" t="str">
        <f t="shared" si="1"/>
        <v>Minnesota2005</v>
      </c>
      <c r="R358" t="s">
        <v>573</v>
      </c>
      <c r="S358" t="str">
        <f>vlookup(Q358,RPI!$C$6:$T$4758,16,FALSE)</f>
        <v>0.5758362807</v>
      </c>
      <c r="T358" s="6" t="str">
        <f>VLOOKUP(Q358,RPI!$C$6:$T$4758, 17, FALSE)</f>
        <v>0.5840800082</v>
      </c>
      <c r="U358" s="6" t="str">
        <f>VLOOKUP(Q358,RPI!$C$6:$T$4758, 18, FALSE)</f>
        <v>0.5758362807</v>
      </c>
      <c r="V358">
        <v>0.49405209261637467</v>
      </c>
      <c r="W358">
        <v>0.4994473917616738</v>
      </c>
      <c r="X358">
        <v>0.5019978968121789</v>
      </c>
      <c r="Y358">
        <v>0.5044573123965945</v>
      </c>
      <c r="Z358" s="6" t="str">
        <f>vlookup(R358,RPI!$C$6:$T$4758,16,FALSE)</f>
        <v>0.558924833</v>
      </c>
      <c r="AA358">
        <v>0.47584614699537103</v>
      </c>
      <c r="AB358">
        <v>0.4785304705458363</v>
      </c>
      <c r="AC358">
        <v>0.48108083553140313</v>
      </c>
      <c r="AD358">
        <v>0.48350702544276636</v>
      </c>
      <c r="AE358">
        <v>0.48581789371300443</v>
      </c>
      <c r="AF358">
        <v>0.4880214716706957</v>
      </c>
      <c r="AG358" t="str">
        <f t="shared" si="2"/>
        <v>0</v>
      </c>
      <c r="AH358" s="3" t="str">
        <f t="shared" si="3"/>
        <v>0</v>
      </c>
      <c r="AI358" t="str">
        <f t="shared" si="4"/>
        <v>0.01691144764</v>
      </c>
      <c r="AJ358" t="str">
        <f t="shared" si="5"/>
        <v>-11</v>
      </c>
      <c r="AK358" s="6" t="str">
        <f t="shared" si="6"/>
        <v>-0.1577187442</v>
      </c>
      <c r="AL358" t="str">
        <f t="shared" si="7"/>
        <v>0.02946240466</v>
      </c>
      <c r="AM358" t="str">
        <f t="shared" si="8"/>
        <v>0.828125</v>
      </c>
      <c r="AN358" t="str">
        <f t="shared" si="9"/>
        <v>1.030257105</v>
      </c>
      <c r="AO358" s="6" t="str">
        <f>vlookup(Q358,RPI!$C$6:$T$4758,15,FALSE)</f>
        <v>0.6444444444</v>
      </c>
      <c r="AP358" s="8" t="str">
        <f>vlookup(Q358,RPI!$C$6:$T$4758,13,FALSE)</f>
        <v>  0.5618 </v>
      </c>
      <c r="AQ358" s="8" t="str">
        <f>vlookup(Q358,RPI!$C$6:$T$4758,14,FALSE)</f>
        <v>  0.5354 </v>
      </c>
      <c r="AR358" s="6" t="str">
        <f>vlookup(R358,RPI!$C$6:$T$4758,15,FALSE)</f>
        <v>0.6050420168</v>
      </c>
      <c r="AS358" s="8" t="str">
        <f>vlookup(R358,RPI!$C$6:$T$4758,13,FALSE)</f>
        <v>  0.5414 </v>
      </c>
      <c r="AT358" s="8" t="str">
        <f>vlookup(R358,RPI!$C$6:$T$4758,14,FALSE)</f>
        <v>  0.5479 </v>
      </c>
    </row>
    <row r="359" ht="12.75" customHeight="1">
      <c r="A359" s="4">
        <v>2005.0</v>
      </c>
      <c r="B359" s="4">
        <v>5042.0</v>
      </c>
      <c r="C359" s="5">
        <v>38429.0</v>
      </c>
      <c r="D359" s="4">
        <v>191.0</v>
      </c>
      <c r="E359" s="4" t="s">
        <v>264</v>
      </c>
      <c r="F359" s="4">
        <v>96.0</v>
      </c>
      <c r="G359" s="4" t="s">
        <v>47</v>
      </c>
      <c r="H359" s="4">
        <v>199.0</v>
      </c>
      <c r="I359" s="4" t="s">
        <v>501</v>
      </c>
      <c r="J359" s="4">
        <v>68.0</v>
      </c>
      <c r="K359" s="4" t="s">
        <v>108</v>
      </c>
      <c r="L359" s="4" t="s">
        <v>563</v>
      </c>
      <c r="M359" s="4">
        <v>1.0</v>
      </c>
      <c r="N359" s="4">
        <v>1.0</v>
      </c>
      <c r="O359" s="4">
        <v>0.0</v>
      </c>
      <c r="P359" s="4">
        <v>0.0</v>
      </c>
      <c r="Q359" t="str">
        <f t="shared" si="1"/>
        <v>North Carolina2005</v>
      </c>
      <c r="R359" t="s">
        <v>502</v>
      </c>
      <c r="S359" t="str">
        <f>vlookup(Q359,RPI!$C$6:$T$4758,16,FALSE)</f>
        <v>0.6516764031</v>
      </c>
      <c r="T359" s="6" t="str">
        <f>VLOOKUP(Q359,RPI!$C$6:$T$4758, 17, FALSE)</f>
        <v>0.6486154189</v>
      </c>
      <c r="U359" s="6" t="str">
        <f>VLOOKUP(Q359,RPI!$C$6:$T$4758, 18, FALSE)</f>
        <v>0.6516764031</v>
      </c>
      <c r="V359">
        <v>0.544951153322331</v>
      </c>
      <c r="W359">
        <v>0.5476652282599437</v>
      </c>
      <c r="X359">
        <v>0.5489546642312264</v>
      </c>
      <c r="Y359">
        <v>0.5502019770673312</v>
      </c>
      <c r="Z359" s="6" t="str">
        <f>vlookup(R359,RPI!$C$6:$T$4758,16,FALSE)</f>
        <v>0.482384773</v>
      </c>
      <c r="AA359">
        <v>0.43038477301597594</v>
      </c>
      <c r="AB359">
        <v>0.43038477301597594</v>
      </c>
      <c r="AC359">
        <v>0.43038477301597594</v>
      </c>
      <c r="AD359">
        <v>0.43038477301597594</v>
      </c>
      <c r="AE359">
        <v>0.43038477301597594</v>
      </c>
      <c r="AF359">
        <v>0.43038477301597594</v>
      </c>
      <c r="AG359" t="str">
        <f t="shared" si="2"/>
        <v>1</v>
      </c>
      <c r="AH359" s="3" t="str">
        <f t="shared" si="3"/>
        <v>1</v>
      </c>
      <c r="AI359" t="str">
        <f t="shared" si="4"/>
        <v>0.1692916301</v>
      </c>
      <c r="AJ359" t="str">
        <f t="shared" si="5"/>
        <v>28</v>
      </c>
      <c r="AK359" s="6" t="str">
        <f t="shared" si="6"/>
        <v>0.4014658943</v>
      </c>
      <c r="AL359" t="str">
        <f t="shared" si="7"/>
        <v>0.2949326763</v>
      </c>
      <c r="AM359" t="str">
        <f t="shared" si="8"/>
        <v>1.411764706</v>
      </c>
      <c r="AN359" t="str">
        <f t="shared" si="9"/>
        <v>1.350947293</v>
      </c>
      <c r="AO359" s="6" t="str">
        <f>vlookup(Q359,RPI!$C$6:$T$4758,15,FALSE)</f>
        <v>0.8832116788</v>
      </c>
      <c r="AP359" s="8" t="str">
        <f>vlookup(Q359,RPI!$C$6:$T$4758,13,FALSE)</f>
        <v>  0.5812 </v>
      </c>
      <c r="AQ359" s="8" t="str">
        <f>vlookup(Q359,RPI!$C$6:$T$4758,14,FALSE)</f>
        <v>  0.5611 </v>
      </c>
      <c r="AR359" s="6" t="str">
        <f>vlookup(R359,RPI!$C$6:$T$4758,15,FALSE)</f>
        <v>0.408</v>
      </c>
      <c r="AS359" s="8" t="str">
        <f>vlookup(R359,RPI!$C$6:$T$4758,13,FALSE)</f>
        <v>  0.5082 </v>
      </c>
      <c r="AT359" s="8" t="str">
        <f>vlookup(R359,RPI!$C$6:$T$4758,14,FALSE)</f>
        <v>  0.5051 </v>
      </c>
    </row>
    <row r="360" ht="12.75" customHeight="1">
      <c r="A360" s="4">
        <v>2005.0</v>
      </c>
      <c r="B360" s="4">
        <v>5043.0</v>
      </c>
      <c r="C360" s="5">
        <v>38429.0</v>
      </c>
      <c r="D360" s="4">
        <v>203.0</v>
      </c>
      <c r="E360" s="4" t="s">
        <v>153</v>
      </c>
      <c r="F360" s="4">
        <v>63.0</v>
      </c>
      <c r="G360" s="4" t="s">
        <v>47</v>
      </c>
      <c r="H360" s="4">
        <v>239.0</v>
      </c>
      <c r="I360" s="4" t="s">
        <v>574</v>
      </c>
      <c r="J360" s="4">
        <v>50.0</v>
      </c>
      <c r="K360" s="4" t="s">
        <v>198</v>
      </c>
      <c r="L360" s="4" t="s">
        <v>306</v>
      </c>
      <c r="M360" s="4">
        <v>1.0</v>
      </c>
      <c r="N360" s="4">
        <v>1.0</v>
      </c>
      <c r="O360" s="4">
        <v>0.0</v>
      </c>
      <c r="P360" s="4">
        <v>0.0</v>
      </c>
      <c r="Q360" t="str">
        <f t="shared" si="1"/>
        <v>Oklahoma St.2005</v>
      </c>
      <c r="R360" t="s">
        <v>575</v>
      </c>
      <c r="S360" t="str">
        <f>vlookup(Q360,RPI!$C$6:$T$4758,16,FALSE)</f>
        <v>0.6555724217</v>
      </c>
      <c r="T360" s="6" t="str">
        <f>VLOOKUP(Q360,RPI!$C$6:$T$4758, 17, FALSE)</f>
        <v>0.6503599117</v>
      </c>
      <c r="U360" s="6" t="str">
        <f>VLOOKUP(Q360,RPI!$C$6:$T$4758, 18, FALSE)</f>
        <v>0.6555724217</v>
      </c>
      <c r="V360">
        <v>0.5566758863171752</v>
      </c>
      <c r="W360">
        <v>0.5583093460251691</v>
      </c>
      <c r="X360">
        <v>0.5590879406330651</v>
      </c>
      <c r="Y360">
        <v>0.5598426702721365</v>
      </c>
      <c r="Z360" s="6" t="str">
        <f>vlookup(R360,RPI!$C$6:$T$4758,16,FALSE)</f>
        <v>0.5236693114</v>
      </c>
      <c r="AA360">
        <v>0.43099908779064816</v>
      </c>
      <c r="AB360">
        <v>0.43032393346966047</v>
      </c>
      <c r="AC360">
        <v>0.4296652463272335</v>
      </c>
      <c r="AD360">
        <v>0.4290224311641421</v>
      </c>
      <c r="AE360">
        <v>0.4283949211239815</v>
      </c>
      <c r="AF360">
        <v>0.42778217602594226</v>
      </c>
      <c r="AG360" t="str">
        <f t="shared" si="2"/>
        <v>1</v>
      </c>
      <c r="AH360" s="3" t="str">
        <f t="shared" si="3"/>
        <v>1</v>
      </c>
      <c r="AI360" t="str">
        <f t="shared" si="4"/>
        <v>0.1319031103</v>
      </c>
      <c r="AJ360" t="str">
        <f t="shared" si="5"/>
        <v>13</v>
      </c>
      <c r="AK360" s="6" t="str">
        <f t="shared" si="6"/>
        <v>0.1863948795</v>
      </c>
      <c r="AL360" t="str">
        <f t="shared" si="7"/>
        <v>0.2297959876</v>
      </c>
      <c r="AM360" t="str">
        <f t="shared" si="8"/>
        <v>1.26</v>
      </c>
      <c r="AN360" t="str">
        <f t="shared" si="9"/>
        <v>1.251882452</v>
      </c>
      <c r="AO360" s="6" t="str">
        <f>vlookup(Q360,RPI!$C$6:$T$4758,15,FALSE)</f>
        <v>0.8139534884</v>
      </c>
      <c r="AP360" s="8" t="str">
        <f>vlookup(Q360,RPI!$C$6:$T$4758,13,FALSE)</f>
        <v>  0.6318 </v>
      </c>
      <c r="AQ360" s="8" t="str">
        <f>vlookup(Q360,RPI!$C$6:$T$4758,14,FALSE)</f>
        <v>  0.5447 </v>
      </c>
      <c r="AR360" s="6" t="str">
        <f>vlookup(R360,RPI!$C$6:$T$4758,15,FALSE)</f>
        <v>0.756097561</v>
      </c>
      <c r="AS360" s="8" t="str">
        <f>vlookup(R360,RPI!$C$6:$T$4758,13,FALSE)</f>
        <v>  0.4346 </v>
      </c>
      <c r="AT360" s="8" t="str">
        <f>vlookup(R360,RPI!$C$6:$T$4758,14,FALSE)</f>
        <v>  0.4693 </v>
      </c>
    </row>
    <row r="361" ht="12.75" customHeight="1">
      <c r="A361" s="4">
        <v>2005.0</v>
      </c>
      <c r="B361" s="4">
        <v>5044.0</v>
      </c>
      <c r="C361" s="5">
        <v>38429.0</v>
      </c>
      <c r="D361" s="4">
        <v>234.0</v>
      </c>
      <c r="E361" s="4" t="s">
        <v>525</v>
      </c>
      <c r="F361" s="4">
        <v>69.0</v>
      </c>
      <c r="G361" s="4" t="s">
        <v>47</v>
      </c>
      <c r="H361" s="4">
        <v>60.0</v>
      </c>
      <c r="I361" s="4" t="s">
        <v>521</v>
      </c>
      <c r="J361" s="4">
        <v>85.0</v>
      </c>
      <c r="K361" s="4" t="s">
        <v>49</v>
      </c>
      <c r="L361" s="4" t="s">
        <v>50</v>
      </c>
      <c r="M361" s="4">
        <v>1.0</v>
      </c>
      <c r="N361" s="4">
        <v>0.0</v>
      </c>
      <c r="O361" s="4">
        <v>0.0</v>
      </c>
      <c r="P361" s="4">
        <v>0.0</v>
      </c>
      <c r="Q361" t="str">
        <f t="shared" si="1"/>
        <v>San Francisco2005</v>
      </c>
      <c r="R361" t="s">
        <v>522</v>
      </c>
      <c r="S361" t="str">
        <f>vlookup(Q361,RPI!$C$6:$T$4758,16,FALSE)</f>
        <v>0.5474369758</v>
      </c>
      <c r="T361" s="6" t="str">
        <f>VLOOKUP(Q361,RPI!$C$6:$T$4758, 17, FALSE)</f>
        <v>0.5467125481</v>
      </c>
      <c r="U361" s="6" t="str">
        <f>VLOOKUP(Q361,RPI!$C$6:$T$4758, 18, FALSE)</f>
        <v>0.5474369758</v>
      </c>
      <c r="V361">
        <v>0.47191282670305235</v>
      </c>
      <c r="W361">
        <v>0.47548017000168163</v>
      </c>
      <c r="X361">
        <v>0.47713357349683283</v>
      </c>
      <c r="Y361">
        <v>0.47870838742914323</v>
      </c>
      <c r="Z361" s="6" t="str">
        <f>vlookup(R361,RPI!$C$6:$T$4758,16,FALSE)</f>
        <v>0.5262319744</v>
      </c>
      <c r="AA361">
        <v>0.44499791824087803</v>
      </c>
      <c r="AB361">
        <v>0.4449567727504238</v>
      </c>
      <c r="AC361">
        <v>0.44491661081751027</v>
      </c>
      <c r="AD361">
        <v>0.4448773975916735</v>
      </c>
      <c r="AE361">
        <v>0.4448390998497084</v>
      </c>
      <c r="AF361">
        <v>0.4448016859017886</v>
      </c>
      <c r="AG361" t="str">
        <f t="shared" si="2"/>
        <v>0</v>
      </c>
      <c r="AH361" s="3" t="str">
        <f t="shared" si="3"/>
        <v>0</v>
      </c>
      <c r="AI361" t="str">
        <f t="shared" si="4"/>
        <v>0.02120500139</v>
      </c>
      <c r="AJ361" t="str">
        <f t="shared" si="5"/>
        <v>-16</v>
      </c>
      <c r="AK361" s="6" t="str">
        <f t="shared" si="6"/>
        <v>-0.2294090825</v>
      </c>
      <c r="AL361" t="str">
        <f t="shared" si="7"/>
        <v>0.03694245137</v>
      </c>
      <c r="AM361" t="str">
        <f t="shared" si="8"/>
        <v>0.8117647059</v>
      </c>
      <c r="AN361" t="str">
        <f t="shared" si="9"/>
        <v>1.04029592</v>
      </c>
      <c r="AO361" s="6" t="str">
        <f>vlookup(Q361,RPI!$C$6:$T$4758,15,FALSE)</f>
        <v>0.5546218487</v>
      </c>
      <c r="AP361" s="8" t="str">
        <f>vlookup(Q361,RPI!$C$6:$T$4758,13,FALSE)</f>
        <v>  0.5604 </v>
      </c>
      <c r="AQ361" s="8" t="str">
        <f>vlookup(Q361,RPI!$C$6:$T$4758,14,FALSE)</f>
        <v>  0.5143 </v>
      </c>
      <c r="AR361" s="6" t="str">
        <f>vlookup(R361,RPI!$C$6:$T$4758,15,FALSE)</f>
        <v>0.671875</v>
      </c>
      <c r="AS361" s="8" t="str">
        <f>vlookup(R361,RPI!$C$6:$T$4758,13,FALSE)</f>
        <v>  0.4763 </v>
      </c>
      <c r="AT361" s="8" t="str">
        <f>vlookup(R361,RPI!$C$6:$T$4758,14,FALSE)</f>
        <v>  0.4804 </v>
      </c>
    </row>
    <row r="362" ht="12.75" customHeight="1">
      <c r="A362" s="4">
        <v>2005.0</v>
      </c>
      <c r="B362" s="4">
        <v>5045.0</v>
      </c>
      <c r="C362" s="5">
        <v>38429.0</v>
      </c>
      <c r="D362" s="4">
        <v>228.0</v>
      </c>
      <c r="E362" s="4" t="s">
        <v>217</v>
      </c>
      <c r="F362" s="4">
        <v>65.0</v>
      </c>
      <c r="G362" s="4" t="s">
        <v>47</v>
      </c>
      <c r="H362" s="4">
        <v>257.0</v>
      </c>
      <c r="I362" s="4" t="s">
        <v>576</v>
      </c>
      <c r="J362" s="4">
        <v>56.0</v>
      </c>
      <c r="K362" s="4" t="s">
        <v>108</v>
      </c>
      <c r="L362" s="4" t="s">
        <v>306</v>
      </c>
      <c r="M362" s="4">
        <v>1.0</v>
      </c>
      <c r="N362" s="4">
        <v>1.0</v>
      </c>
      <c r="O362" s="4">
        <v>0.0</v>
      </c>
      <c r="P362" s="4">
        <v>0.0</v>
      </c>
      <c r="Q362" t="str">
        <f t="shared" si="1"/>
        <v>Southern Illinois2005</v>
      </c>
      <c r="R362" t="s">
        <v>577</v>
      </c>
      <c r="S362" t="str">
        <f>vlookup(Q362,RPI!$C$6:$T$4758,16,FALSE)</f>
        <v>0.6194623963</v>
      </c>
      <c r="T362" s="6" t="str">
        <f>VLOOKUP(Q362,RPI!$C$6:$T$4758, 17, FALSE)</f>
        <v>0.6070543081</v>
      </c>
      <c r="U362" s="6" t="str">
        <f>VLOOKUP(Q362,RPI!$C$6:$T$4758, 18, FALSE)</f>
        <v>0.6194623963</v>
      </c>
      <c r="V362">
        <v>0.5135936599086832</v>
      </c>
      <c r="W362">
        <v>0.5145786874894555</v>
      </c>
      <c r="X362">
        <v>0.5150404191679425</v>
      </c>
      <c r="Y362">
        <v>0.5154833046554708</v>
      </c>
      <c r="Z362" s="6" t="str">
        <f>vlookup(R362,RPI!$C$6:$T$4758,16,FALSE)</f>
        <v>0.5848333267</v>
      </c>
      <c r="AA362">
        <v>0.4914472898758879</v>
      </c>
      <c r="AB362">
        <v>0.4920373045016026</v>
      </c>
      <c r="AC362">
        <v>0.49261254237461605</v>
      </c>
      <c r="AD362">
        <v>0.4931735517490036</v>
      </c>
      <c r="AE362">
        <v>0.49372085408806593</v>
      </c>
      <c r="AF362">
        <v>0.4942549456810129</v>
      </c>
      <c r="AG362" t="str">
        <f t="shared" si="2"/>
        <v>1</v>
      </c>
      <c r="AH362" s="3" t="str">
        <f t="shared" si="3"/>
        <v>1</v>
      </c>
      <c r="AI362" t="str">
        <f t="shared" si="4"/>
        <v>0.03462906959</v>
      </c>
      <c r="AJ362" t="str">
        <f t="shared" si="5"/>
        <v>9</v>
      </c>
      <c r="AK362" s="6" t="str">
        <f t="shared" si="6"/>
        <v>0.1290426089</v>
      </c>
      <c r="AL362" t="str">
        <f t="shared" si="7"/>
        <v>0.06032929192</v>
      </c>
      <c r="AM362" t="str">
        <f t="shared" si="8"/>
        <v>1.160714286</v>
      </c>
      <c r="AN362" t="str">
        <f t="shared" si="9"/>
        <v>1.059211861</v>
      </c>
      <c r="AO362" s="6" t="str">
        <f>vlookup(Q362,RPI!$C$6:$T$4758,15,FALSE)</f>
        <v>0.8308823529</v>
      </c>
      <c r="AP362" s="8" t="str">
        <f>vlookup(Q362,RPI!$C$6:$T$4758,13,FALSE)</f>
        <v>  0.5586 </v>
      </c>
      <c r="AQ362" s="8" t="str">
        <f>vlookup(Q362,RPI!$C$6:$T$4758,14,FALSE)</f>
        <v>  0.5298 </v>
      </c>
      <c r="AR362" s="6" t="str">
        <f>vlookup(R362,RPI!$C$6:$T$4758,15,FALSE)</f>
        <v>0.7588652482</v>
      </c>
      <c r="AS362" s="8" t="str">
        <f>vlookup(R362,RPI!$C$6:$T$4758,13,FALSE)</f>
        <v>  0.5304 </v>
      </c>
      <c r="AT362" s="8" t="str">
        <f>vlookup(R362,RPI!$C$6:$T$4758,14,FALSE)</f>
        <v>  0.5197 </v>
      </c>
    </row>
    <row r="363" ht="12.75" customHeight="1">
      <c r="A363" s="4">
        <v>2005.0</v>
      </c>
      <c r="B363" s="4">
        <v>5046.0</v>
      </c>
      <c r="C363" s="5">
        <v>38429.0</v>
      </c>
      <c r="D363" s="4">
        <v>259.0</v>
      </c>
      <c r="E363" s="4" t="s">
        <v>165</v>
      </c>
      <c r="F363" s="4">
        <v>70.0</v>
      </c>
      <c r="G363" s="4" t="s">
        <v>47</v>
      </c>
      <c r="H363" s="4">
        <v>164.0</v>
      </c>
      <c r="I363" s="4" t="s">
        <v>199</v>
      </c>
      <c r="J363" s="4">
        <v>93.0</v>
      </c>
      <c r="K363" s="4" t="s">
        <v>108</v>
      </c>
      <c r="L363" s="4" t="s">
        <v>563</v>
      </c>
      <c r="M363" s="4">
        <v>1.0</v>
      </c>
      <c r="N363" s="4">
        <v>1.0</v>
      </c>
      <c r="O363" s="4">
        <v>0.0</v>
      </c>
      <c r="P363" s="4">
        <v>0.0</v>
      </c>
      <c r="Q363" t="str">
        <f t="shared" si="1"/>
        <v>Stanford2005</v>
      </c>
      <c r="R363" t="s">
        <v>578</v>
      </c>
      <c r="S363" t="str">
        <f>vlookup(Q363,RPI!$C$6:$T$4758,16,FALSE)</f>
        <v>0.5755678171</v>
      </c>
      <c r="T363" s="6" t="str">
        <f>VLOOKUP(Q363,RPI!$C$6:$T$4758, 17, FALSE)</f>
        <v>0.5763140857</v>
      </c>
      <c r="U363" s="6" t="str">
        <f>VLOOKUP(Q363,RPI!$C$6:$T$4758, 18, FALSE)</f>
        <v>0.5755678171</v>
      </c>
      <c r="V363">
        <v>0.5070432523886363</v>
      </c>
      <c r="W363">
        <v>0.5094794083026147</v>
      </c>
      <c r="X363">
        <v>0.5106394825473665</v>
      </c>
      <c r="Y363">
        <v>0.5117633044719696</v>
      </c>
      <c r="Z363" s="6" t="str">
        <f>vlookup(R363,RPI!$C$6:$T$4758,16,FALSE)</f>
        <v>0.5840478544</v>
      </c>
      <c r="AA363">
        <v>0.5055720490394252</v>
      </c>
      <c r="AB363">
        <v>0.5068433823984421</v>
      </c>
      <c r="AC363">
        <v>0.5080709604984488</v>
      </c>
      <c r="AD363">
        <v>0.5092570040010869</v>
      </c>
      <c r="AE363">
        <v>0.5104035857975373</v>
      </c>
      <c r="AF363">
        <v>0.5115126430988312</v>
      </c>
      <c r="AG363" t="str">
        <f t="shared" si="2"/>
        <v>1</v>
      </c>
      <c r="AH363" s="3" t="str">
        <f t="shared" si="3"/>
        <v>1</v>
      </c>
      <c r="AI363" t="str">
        <f t="shared" si="4"/>
        <v>-0.008480037301</v>
      </c>
      <c r="AJ363" t="str">
        <f t="shared" si="5"/>
        <v>-23</v>
      </c>
      <c r="AK363" s="6" t="str">
        <f t="shared" si="6"/>
        <v>-0.329775556</v>
      </c>
      <c r="AL363" t="str">
        <f t="shared" si="7"/>
        <v>-0.01477356025</v>
      </c>
      <c r="AM363" t="str">
        <f t="shared" si="8"/>
        <v>0.752688172</v>
      </c>
      <c r="AN363" t="str">
        <f t="shared" si="9"/>
        <v>0.9854805779</v>
      </c>
      <c r="AO363" s="6" t="str">
        <f>vlookup(Q363,RPI!$C$6:$T$4758,15,FALSE)</f>
        <v>0.5970149254</v>
      </c>
      <c r="AP363" s="8" t="str">
        <f>vlookup(Q363,RPI!$C$6:$T$4758,13,FALSE)</f>
        <v>  0.5791 </v>
      </c>
      <c r="AQ363" s="8" t="str">
        <f>vlookup(Q363,RPI!$C$6:$T$4758,14,FALSE)</f>
        <v>  0.5471 </v>
      </c>
      <c r="AR363" s="6" t="str">
        <f>vlookup(R363,RPI!$C$6:$T$4758,15,FALSE)</f>
        <v>0.6901408451</v>
      </c>
      <c r="AS363" s="8" t="str">
        <f>vlookup(R363,RPI!$C$6:$T$4758,13,FALSE)</f>
        <v>  0.5590 </v>
      </c>
      <c r="AT363" s="8" t="str">
        <f>vlookup(R363,RPI!$C$6:$T$4758,14,FALSE)</f>
        <v>  0.5281 </v>
      </c>
    </row>
    <row r="364" ht="12.75" customHeight="1">
      <c r="A364" s="4">
        <v>2005.0</v>
      </c>
      <c r="B364" s="4">
        <v>5047.0</v>
      </c>
      <c r="C364" s="5">
        <v>38429.0</v>
      </c>
      <c r="D364" s="4">
        <v>262.0</v>
      </c>
      <c r="E364" s="4" t="s">
        <v>94</v>
      </c>
      <c r="F364" s="4">
        <v>57.0</v>
      </c>
      <c r="G364" s="4" t="s">
        <v>47</v>
      </c>
      <c r="H364" s="4">
        <v>304.0</v>
      </c>
      <c r="I364" s="4" t="s">
        <v>302</v>
      </c>
      <c r="J364" s="4">
        <v>60.0</v>
      </c>
      <c r="K364" s="4" t="s">
        <v>305</v>
      </c>
      <c r="L364" s="4" t="s">
        <v>559</v>
      </c>
      <c r="M364" s="4">
        <v>1.0</v>
      </c>
      <c r="N364" s="4">
        <v>1.0</v>
      </c>
      <c r="O364" s="4">
        <v>0.0</v>
      </c>
      <c r="P364" s="4">
        <v>1.0</v>
      </c>
      <c r="Q364" t="str">
        <f t="shared" si="1"/>
        <v>Syracuse2005</v>
      </c>
      <c r="R364" t="s">
        <v>579</v>
      </c>
      <c r="S364" t="str">
        <f>vlookup(Q364,RPI!$C$6:$T$4758,16,FALSE)</f>
        <v>0.6143432068</v>
      </c>
      <c r="T364" s="6" t="str">
        <f>VLOOKUP(Q364,RPI!$C$6:$T$4758, 17, FALSE)</f>
        <v>0.6178397103</v>
      </c>
      <c r="U364" s="6" t="str">
        <f>VLOOKUP(Q364,RPI!$C$6:$T$4758, 18, FALSE)</f>
        <v>0.6143432068</v>
      </c>
      <c r="V364">
        <v>0.5142116869261506</v>
      </c>
      <c r="W364">
        <v>0.5191143615535958</v>
      </c>
      <c r="X364">
        <v>0.5214257436227634</v>
      </c>
      <c r="Y364">
        <v>0.5236507922360367</v>
      </c>
      <c r="Z364" s="6" t="str">
        <f>vlookup(R364,RPI!$C$6:$T$4758,16,FALSE)</f>
        <v>0.6023900035</v>
      </c>
      <c r="AA364">
        <v>0.4896919217404969</v>
      </c>
      <c r="AB364">
        <v>0.4893689992087843</v>
      </c>
      <c r="AC364">
        <v>0.48905640102089193</v>
      </c>
      <c r="AD364">
        <v>0.4887536398389123</v>
      </c>
      <c r="AE364">
        <v>0.4884602585214346</v>
      </c>
      <c r="AF364">
        <v>0.4881758278204223</v>
      </c>
      <c r="AG364" t="str">
        <f t="shared" si="2"/>
        <v>0</v>
      </c>
      <c r="AH364" s="3" t="str">
        <f t="shared" si="3"/>
        <v>0</v>
      </c>
      <c r="AI364" t="str">
        <f t="shared" si="4"/>
        <v>0.01195320331</v>
      </c>
      <c r="AJ364" t="str">
        <f t="shared" si="5"/>
        <v>-3</v>
      </c>
      <c r="AK364" s="6" t="str">
        <f t="shared" si="6"/>
        <v>-0.04301420296</v>
      </c>
      <c r="AL364" t="str">
        <f t="shared" si="7"/>
        <v>0.02082436231</v>
      </c>
      <c r="AM364" t="str">
        <f t="shared" si="8"/>
        <v>0.95</v>
      </c>
      <c r="AN364" t="str">
        <f t="shared" si="9"/>
        <v>1.019842964</v>
      </c>
      <c r="AO364" s="6" t="str">
        <f>vlookup(Q364,RPI!$C$6:$T$4758,15,FALSE)</f>
        <v>0.8041958042</v>
      </c>
      <c r="AP364" s="8" t="str">
        <f>vlookup(Q364,RPI!$C$6:$T$4758,13,FALSE)</f>
        <v>  0.5548 </v>
      </c>
      <c r="AQ364" s="8" t="str">
        <f>vlookup(Q364,RPI!$C$6:$T$4758,14,FALSE)</f>
        <v>  0.5437 </v>
      </c>
      <c r="AR364" s="6" t="str">
        <f>vlookup(R364,RPI!$C$6:$T$4758,15,FALSE)</f>
        <v>0.8636363636</v>
      </c>
      <c r="AS364" s="8" t="str">
        <f>vlookup(R364,RPI!$C$6:$T$4758,13,FALSE)</f>
        <v>  0.5247 </v>
      </c>
      <c r="AT364" s="8" t="str">
        <f>vlookup(R364,RPI!$C$6:$T$4758,14,FALSE)</f>
        <v>  0.4964 </v>
      </c>
    </row>
    <row r="365" ht="12.75" customHeight="1">
      <c r="A365" s="4">
        <v>2005.0</v>
      </c>
      <c r="B365" s="4">
        <v>5048.0</v>
      </c>
      <c r="C365" s="5">
        <v>38429.0</v>
      </c>
      <c r="D365" s="4">
        <v>305.0</v>
      </c>
      <c r="E365" s="4" t="s">
        <v>168</v>
      </c>
      <c r="F365" s="4">
        <v>55.0</v>
      </c>
      <c r="G365" s="4" t="s">
        <v>47</v>
      </c>
      <c r="H365" s="4">
        <v>185.0</v>
      </c>
      <c r="I365" s="4" t="s">
        <v>89</v>
      </c>
      <c r="J365" s="4">
        <v>47.0</v>
      </c>
      <c r="K365" s="4" t="s">
        <v>108</v>
      </c>
      <c r="L365" s="4" t="s">
        <v>339</v>
      </c>
      <c r="M365" s="4">
        <v>1.0</v>
      </c>
      <c r="N365" s="4">
        <v>1.0</v>
      </c>
      <c r="O365" s="4">
        <v>0.0</v>
      </c>
      <c r="P365" s="4">
        <v>0.0</v>
      </c>
      <c r="Q365" t="str">
        <f t="shared" si="1"/>
        <v>Villanova2005</v>
      </c>
      <c r="R365" t="s">
        <v>580</v>
      </c>
      <c r="S365" t="str">
        <f>vlookup(Q365,RPI!$C$6:$T$4758,16,FALSE)</f>
        <v>0.6213596311</v>
      </c>
      <c r="T365" s="6" t="str">
        <f>VLOOKUP(Q365,RPI!$C$6:$T$4758, 17, FALSE)</f>
        <v>0.6270148035</v>
      </c>
      <c r="U365" s="6" t="str">
        <f>VLOOKUP(Q365,RPI!$C$6:$T$4758, 18, FALSE)</f>
        <v>0.6213596311</v>
      </c>
      <c r="V365">
        <v>0.5285054643948872</v>
      </c>
      <c r="W365">
        <v>0.533859631061554</v>
      </c>
      <c r="X365">
        <v>0.5363792389046912</v>
      </c>
      <c r="Y365">
        <v>0.5388019387538616</v>
      </c>
      <c r="Z365" s="6" t="str">
        <f>vlookup(R365,RPI!$C$6:$T$4758,16,FALSE)</f>
        <v>0.5549491665</v>
      </c>
      <c r="AA365">
        <v>0.4428018685065064</v>
      </c>
      <c r="AB365">
        <v>0.4456722181672832</v>
      </c>
      <c r="AC365">
        <v>0.44837310068941644</v>
      </c>
      <c r="AD365">
        <v>0.45091909389128393</v>
      </c>
      <c r="AE365">
        <v>0.45332315018991143</v>
      </c>
      <c r="AF365">
        <v>0.4555968169943761</v>
      </c>
      <c r="AG365" t="str">
        <f t="shared" si="2"/>
        <v>1</v>
      </c>
      <c r="AH365" s="3" t="str">
        <f t="shared" si="3"/>
        <v>1</v>
      </c>
      <c r="AI365" t="str">
        <f t="shared" si="4"/>
        <v>0.06641046461</v>
      </c>
      <c r="AJ365" t="str">
        <f t="shared" si="5"/>
        <v>8</v>
      </c>
      <c r="AK365" s="6" t="str">
        <f t="shared" si="6"/>
        <v>0.1147045412</v>
      </c>
      <c r="AL365" t="str">
        <f t="shared" si="7"/>
        <v>0.1156974863</v>
      </c>
      <c r="AM365" t="str">
        <f t="shared" si="8"/>
        <v>1.170212766</v>
      </c>
      <c r="AN365" t="str">
        <f t="shared" si="9"/>
        <v>1.119669456</v>
      </c>
      <c r="AO365" s="6" t="str">
        <f>vlookup(Q365,RPI!$C$6:$T$4758,15,FALSE)</f>
        <v>0.736</v>
      </c>
      <c r="AP365" s="8" t="str">
        <f>vlookup(Q365,RPI!$C$6:$T$4758,13,FALSE)</f>
        <v>  0.6043 </v>
      </c>
      <c r="AQ365" s="8" t="str">
        <f>vlookup(Q365,RPI!$C$6:$T$4758,14,FALSE)</f>
        <v>  0.5408 </v>
      </c>
      <c r="AR365" s="6" t="str">
        <f>vlookup(R365,RPI!$C$6:$T$4758,15,FALSE)</f>
        <v>0.8211382114</v>
      </c>
      <c r="AS365" s="8" t="str">
        <f>vlookup(R365,RPI!$C$6:$T$4758,13,FALSE)</f>
        <v>  0.4433 </v>
      </c>
      <c r="AT365" s="8" t="str">
        <f>vlookup(R365,RPI!$C$6:$T$4758,14,FALSE)</f>
        <v>  0.5120 </v>
      </c>
    </row>
    <row r="366" ht="12.75" customHeight="1">
      <c r="A366" s="4">
        <v>2005.0</v>
      </c>
      <c r="B366" s="4">
        <v>5049.0</v>
      </c>
      <c r="C366" s="5">
        <v>38429.0</v>
      </c>
      <c r="D366" s="4">
        <v>324.0</v>
      </c>
      <c r="E366" s="4" t="s">
        <v>222</v>
      </c>
      <c r="F366" s="4">
        <v>57.0</v>
      </c>
      <c r="G366" s="4" t="s">
        <v>47</v>
      </c>
      <c r="H366" s="4">
        <v>195.0</v>
      </c>
      <c r="I366" s="4" t="s">
        <v>472</v>
      </c>
      <c r="J366" s="4">
        <v>52.0</v>
      </c>
      <c r="K366" s="4" t="s">
        <v>108</v>
      </c>
      <c r="L366" s="4" t="s">
        <v>306</v>
      </c>
      <c r="M366" s="4">
        <v>1.0</v>
      </c>
      <c r="N366" s="4">
        <v>1.0</v>
      </c>
      <c r="O366" s="4">
        <v>0.0</v>
      </c>
      <c r="P366" s="4">
        <v>0.0</v>
      </c>
      <c r="Q366" t="str">
        <f t="shared" si="1"/>
        <v>Wisconsin2005</v>
      </c>
      <c r="R366" t="s">
        <v>581</v>
      </c>
      <c r="S366" t="str">
        <f>vlookup(Q366,RPI!$C$6:$T$4758,16,FALSE)</f>
        <v>0.6237802356</v>
      </c>
      <c r="T366" s="6" t="str">
        <f>VLOOKUP(Q366,RPI!$C$6:$T$4758, 17, FALSE)</f>
        <v>0.619613569</v>
      </c>
      <c r="U366" s="6" t="str">
        <f>VLOOKUP(Q366,RPI!$C$6:$T$4758, 18, FALSE)</f>
        <v>0.6237802356</v>
      </c>
      <c r="V366">
        <v>0.5221388215067411</v>
      </c>
      <c r="W366">
        <v>0.5267564261243457</v>
      </c>
      <c r="X366">
        <v>0.5288728282407478</v>
      </c>
      <c r="Y366">
        <v>0.5308748302427497</v>
      </c>
      <c r="Z366" s="6" t="str">
        <f>vlookup(R366,RPI!$C$6:$T$4758,16,FALSE)</f>
        <v>0.5781313479</v>
      </c>
      <c r="AA366">
        <v>0.4887806197393288</v>
      </c>
      <c r="AB366">
        <v>0.489906538008737</v>
      </c>
      <c r="AC366">
        <v>0.49098632927269464</v>
      </c>
      <c r="AD366">
        <v>0.4920227712523328</v>
      </c>
      <c r="AE366">
        <v>0.49301842302883675</v>
      </c>
      <c r="AF366">
        <v>0.4939756461402826</v>
      </c>
      <c r="AG366" t="str">
        <f t="shared" si="2"/>
        <v>1</v>
      </c>
      <c r="AH366" s="3" t="str">
        <f t="shared" si="3"/>
        <v>1</v>
      </c>
      <c r="AI366" t="str">
        <f t="shared" si="4"/>
        <v>0.04564888775</v>
      </c>
      <c r="AJ366" t="str">
        <f t="shared" si="5"/>
        <v>5</v>
      </c>
      <c r="AK366" s="6" t="str">
        <f t="shared" si="6"/>
        <v>0.07169033827</v>
      </c>
      <c r="AL366" t="str">
        <f t="shared" si="7"/>
        <v>0.07952755034</v>
      </c>
      <c r="AM366" t="str">
        <f t="shared" si="8"/>
        <v>1.096153846</v>
      </c>
      <c r="AN366" t="str">
        <f t="shared" si="9"/>
        <v>1.078959371</v>
      </c>
      <c r="AO366" s="6" t="str">
        <f>vlookup(Q366,RPI!$C$6:$T$4758,15,FALSE)</f>
        <v>0.75</v>
      </c>
      <c r="AP366" s="8" t="str">
        <f>vlookup(Q366,RPI!$C$6:$T$4758,13,FALSE)</f>
        <v>  0.6028 </v>
      </c>
      <c r="AQ366" s="8" t="str">
        <f>vlookup(Q366,RPI!$C$6:$T$4758,14,FALSE)</f>
        <v>  0.5395 </v>
      </c>
      <c r="AR366" s="6" t="str">
        <f>vlookup(R366,RPI!$C$6:$T$4758,15,FALSE)</f>
        <v>0.6875</v>
      </c>
      <c r="AS366" s="8" t="str">
        <f>vlookup(R366,RPI!$C$6:$T$4758,13,FALSE)</f>
        <v>  0.5548 </v>
      </c>
      <c r="AT366" s="8" t="str">
        <f>vlookup(R366,RPI!$C$6:$T$4758,14,FALSE)</f>
        <v>  0.5153 </v>
      </c>
    </row>
    <row r="367" ht="12.75" customHeight="1">
      <c r="A367" s="4">
        <v>2005.0</v>
      </c>
      <c r="B367" s="4">
        <v>5050.0</v>
      </c>
      <c r="C367" s="5">
        <v>38430.0</v>
      </c>
      <c r="D367" s="4">
        <v>10.0</v>
      </c>
      <c r="E367" s="4" t="s">
        <v>111</v>
      </c>
      <c r="F367" s="4">
        <v>85.0</v>
      </c>
      <c r="G367" s="4" t="s">
        <v>47</v>
      </c>
      <c r="H367" s="4">
        <v>281.0</v>
      </c>
      <c r="I367" s="4" t="s">
        <v>296</v>
      </c>
      <c r="J367" s="4">
        <v>63.0</v>
      </c>
      <c r="K367" s="4" t="s">
        <v>108</v>
      </c>
      <c r="L367" s="4" t="s">
        <v>538</v>
      </c>
      <c r="M367" s="4">
        <v>1.0</v>
      </c>
      <c r="N367" s="4">
        <v>1.0</v>
      </c>
      <c r="O367" s="4">
        <v>0.0</v>
      </c>
      <c r="P367" s="4">
        <v>0.0</v>
      </c>
      <c r="Q367" t="str">
        <f t="shared" si="1"/>
        <v>Arizona2005</v>
      </c>
      <c r="R367" t="s">
        <v>548</v>
      </c>
      <c r="S367" t="str">
        <f>vlookup(Q367,RPI!$C$6:$T$4758,16,FALSE)</f>
        <v>0.636976827</v>
      </c>
      <c r="T367" s="6" t="str">
        <f>VLOOKUP(Q367,RPI!$C$6:$T$4758, 17, FALSE)</f>
        <v>0.6357399686</v>
      </c>
      <c r="U367" s="6" t="str">
        <f>VLOOKUP(Q367,RPI!$C$6:$T$4758, 18, FALSE)</f>
        <v>0.636976827</v>
      </c>
      <c r="V367">
        <v>0.5370503698920345</v>
      </c>
      <c r="W367">
        <v>0.539833257491676</v>
      </c>
      <c r="X367">
        <v>0.5411601497750103</v>
      </c>
      <c r="Y367">
        <v>0.5424466290954002</v>
      </c>
      <c r="Z367" s="6" t="str">
        <f>vlookup(R367,RPI!$C$6:$T$4758,16,FALSE)</f>
        <v>0.5689657973</v>
      </c>
      <c r="AA367">
        <v>0.4873483407276648</v>
      </c>
      <c r="AB367">
        <v>0.4882132165925407</v>
      </c>
      <c r="AC367">
        <v>0.4890592908081801</v>
      </c>
      <c r="AD367">
        <v>0.4898871698793972</v>
      </c>
      <c r="AE367">
        <v>0.49069743450229053</v>
      </c>
      <c r="AF367">
        <v>0.4914906409225966</v>
      </c>
      <c r="AG367" t="str">
        <f t="shared" si="2"/>
        <v>1</v>
      </c>
      <c r="AH367" s="3" t="str">
        <f t="shared" si="3"/>
        <v>1</v>
      </c>
      <c r="AI367" t="str">
        <f t="shared" si="4"/>
        <v>0.06801102962</v>
      </c>
      <c r="AJ367" t="str">
        <f t="shared" si="5"/>
        <v>22</v>
      </c>
      <c r="AK367" s="6" t="str">
        <f t="shared" si="6"/>
        <v>0.3154374884</v>
      </c>
      <c r="AL367" t="str">
        <f t="shared" si="7"/>
        <v>0.1184859226</v>
      </c>
      <c r="AM367" t="str">
        <f t="shared" si="8"/>
        <v>1.349206349</v>
      </c>
      <c r="AN367" t="str">
        <f t="shared" si="9"/>
        <v>1.119534478</v>
      </c>
      <c r="AO367" s="6" t="str">
        <f>vlookup(Q367,RPI!$C$6:$T$4758,15,FALSE)</f>
        <v>0.8231292517</v>
      </c>
      <c r="AP367" s="8" t="str">
        <f>vlookup(Q367,RPI!$C$6:$T$4758,13,FALSE)</f>
        <v>  0.5883 </v>
      </c>
      <c r="AQ367" s="8" t="str">
        <f>vlookup(Q367,RPI!$C$6:$T$4758,14,FALSE)</f>
        <v>  0.5482 </v>
      </c>
      <c r="AR367" s="6" t="str">
        <f>vlookup(R367,RPI!$C$6:$T$4758,15,FALSE)</f>
        <v>0.6783216783</v>
      </c>
      <c r="AS367" s="8" t="str">
        <f>vlookup(R367,RPI!$C$6:$T$4758,13,FALSE)</f>
        <v>  0.5344 </v>
      </c>
      <c r="AT367" s="8" t="str">
        <f>vlookup(R367,RPI!$C$6:$T$4758,14,FALSE)</f>
        <v>  0.5287 </v>
      </c>
    </row>
    <row r="368" ht="12.75" customHeight="1">
      <c r="A368" s="4">
        <v>2005.0</v>
      </c>
      <c r="B368" s="4">
        <v>5051.0</v>
      </c>
      <c r="C368" s="5">
        <v>38430.0</v>
      </c>
      <c r="D368" s="4">
        <v>26.0</v>
      </c>
      <c r="E368" s="4" t="s">
        <v>214</v>
      </c>
      <c r="F368" s="4">
        <v>75.0</v>
      </c>
      <c r="G368" s="4" t="s">
        <v>47</v>
      </c>
      <c r="H368" s="4">
        <v>320.0</v>
      </c>
      <c r="I368" s="4" t="s">
        <v>322</v>
      </c>
      <c r="J368" s="4">
        <v>83.0</v>
      </c>
      <c r="K368" s="4" t="s">
        <v>108</v>
      </c>
      <c r="L368" s="4" t="s">
        <v>536</v>
      </c>
      <c r="M368" s="4">
        <v>1.0</v>
      </c>
      <c r="N368" s="4">
        <v>1.0</v>
      </c>
      <c r="O368" s="4">
        <v>0.0</v>
      </c>
      <c r="P368" s="4">
        <v>0.0</v>
      </c>
      <c r="Q368" t="str">
        <f t="shared" si="1"/>
        <v>Boston College2005</v>
      </c>
      <c r="R368" t="s">
        <v>537</v>
      </c>
      <c r="S368" t="str">
        <f>vlookup(Q368,RPI!$C$6:$T$4758,16,FALSE)</f>
        <v>0.63524791</v>
      </c>
      <c r="T368" s="6" t="str">
        <f>VLOOKUP(Q368,RPI!$C$6:$T$4758, 17, FALSE)</f>
        <v>0.6370336243</v>
      </c>
      <c r="U368" s="6" t="str">
        <f>VLOOKUP(Q368,RPI!$C$6:$T$4758, 18, FALSE)</f>
        <v>0.63524791</v>
      </c>
      <c r="V368">
        <v>0.522237705941103</v>
      </c>
      <c r="W368">
        <v>0.5271596747286179</v>
      </c>
      <c r="X368">
        <v>0.5294786792535049</v>
      </c>
      <c r="Y368">
        <v>0.5317101741736789</v>
      </c>
      <c r="Z368" s="6" t="str">
        <f>vlookup(R368,RPI!$C$6:$T$4758,16,FALSE)</f>
        <v>0.5655275826</v>
      </c>
      <c r="AA368">
        <v>0.4613731492024202</v>
      </c>
      <c r="AB368">
        <v>0.4609679031075189</v>
      </c>
      <c r="AC368">
        <v>0.4605657504942581</v>
      </c>
      <c r="AD368">
        <v>0.46016665607577495</v>
      </c>
      <c r="AE368">
        <v>0.459770585099856</v>
      </c>
      <c r="AF368">
        <v>0.45937750333884975</v>
      </c>
      <c r="AG368" t="str">
        <f t="shared" si="2"/>
        <v>0</v>
      </c>
      <c r="AH368" s="3" t="str">
        <f t="shared" si="3"/>
        <v>0</v>
      </c>
      <c r="AI368" t="str">
        <f t="shared" si="4"/>
        <v>0.06972032747</v>
      </c>
      <c r="AJ368" t="str">
        <f t="shared" si="5"/>
        <v>-8</v>
      </c>
      <c r="AK368" s="6" t="str">
        <f t="shared" si="6"/>
        <v>-0.1147045412</v>
      </c>
      <c r="AL368" t="str">
        <f t="shared" si="7"/>
        <v>0.1214637886</v>
      </c>
      <c r="AM368" t="str">
        <f t="shared" si="8"/>
        <v>0.9036144578</v>
      </c>
      <c r="AN368" t="str">
        <f t="shared" si="9"/>
        <v>1.123283691</v>
      </c>
      <c r="AO368" s="6" t="str">
        <f>vlookup(Q368,RPI!$C$6:$T$4758,15,FALSE)</f>
        <v>0.85</v>
      </c>
      <c r="AP368" s="8" t="str">
        <f>vlookup(Q368,RPI!$C$6:$T$4758,13,FALSE)</f>
        <v>  0.5737 </v>
      </c>
      <c r="AQ368" s="8" t="str">
        <f>vlookup(Q368,RPI!$C$6:$T$4758,14,FALSE)</f>
        <v>  0.5435 </v>
      </c>
      <c r="AR368" s="6" t="str">
        <f>vlookup(R368,RPI!$C$6:$T$4758,15,FALSE)</f>
        <v>0.8396946565</v>
      </c>
      <c r="AS368" s="8" t="str">
        <f>vlookup(R368,RPI!$C$6:$T$4758,13,FALSE)</f>
        <v>  0.4569 </v>
      </c>
      <c r="AT368" s="8" t="str">
        <f>vlookup(R368,RPI!$C$6:$T$4758,14,FALSE)</f>
        <v>  0.5086 </v>
      </c>
    </row>
    <row r="369" ht="12.75" customHeight="1">
      <c r="A369" s="4">
        <v>2005.0</v>
      </c>
      <c r="B369" s="4">
        <v>5052.0</v>
      </c>
      <c r="C369" s="5">
        <v>38430.0</v>
      </c>
      <c r="D369" s="4">
        <v>69.0</v>
      </c>
      <c r="E369" s="4" t="s">
        <v>265</v>
      </c>
      <c r="F369" s="4">
        <v>72.0</v>
      </c>
      <c r="G369" s="4" t="s">
        <v>47</v>
      </c>
      <c r="H369" s="4">
        <v>270.0</v>
      </c>
      <c r="I369" s="4" t="s">
        <v>530</v>
      </c>
      <c r="J369" s="4">
        <v>75.0</v>
      </c>
      <c r="K369" s="4" t="s">
        <v>49</v>
      </c>
      <c r="L369" s="4" t="s">
        <v>50</v>
      </c>
      <c r="M369" s="4">
        <v>1.0</v>
      </c>
      <c r="N369" s="4">
        <v>0.0</v>
      </c>
      <c r="O369" s="4">
        <v>0.0</v>
      </c>
      <c r="P369" s="4">
        <v>0.0</v>
      </c>
      <c r="Q369" t="str">
        <f t="shared" si="1"/>
        <v>DePaul2005</v>
      </c>
      <c r="R369" t="s">
        <v>582</v>
      </c>
      <c r="S369" t="str">
        <f>vlookup(Q369,RPI!$C$6:$T$4758,16,FALSE)</f>
        <v>0.5641651244</v>
      </c>
      <c r="T369" s="6" t="str">
        <f>VLOOKUP(Q369,RPI!$C$6:$T$4758, 17, FALSE)</f>
        <v>0.5649147496</v>
      </c>
      <c r="U369" s="6" t="str">
        <f>VLOOKUP(Q369,RPI!$C$6:$T$4758, 18, FALSE)</f>
        <v>0.5641651244</v>
      </c>
      <c r="V369">
        <v>0.473286594619456</v>
      </c>
      <c r="W369">
        <v>0.4787915490784691</v>
      </c>
      <c r="X369">
        <v>0.4813103254111308</v>
      </c>
      <c r="Y369">
        <v>0.4836904535052973</v>
      </c>
      <c r="Z369" s="6" t="str">
        <f>vlookup(R369,RPI!$C$6:$T$4758,16,FALSE)</f>
        <v>0.5526173276</v>
      </c>
      <c r="AA369">
        <v>0.46120928159390373</v>
      </c>
      <c r="AB369">
        <v>0.46511732757091523</v>
      </c>
      <c r="AC369">
        <v>0.46877324154940986</v>
      </c>
      <c r="AD369">
        <v>0.47220066090424856</v>
      </c>
      <c r="AE369">
        <v>0.47542035787394554</v>
      </c>
      <c r="AF369">
        <v>0.47845066090424854</v>
      </c>
      <c r="AG369" t="str">
        <f t="shared" si="2"/>
        <v>0</v>
      </c>
      <c r="AH369" s="3" t="str">
        <f t="shared" si="3"/>
        <v>0</v>
      </c>
      <c r="AI369" t="str">
        <f t="shared" si="4"/>
        <v>0.01154779686</v>
      </c>
      <c r="AJ369" t="str">
        <f t="shared" si="5"/>
        <v>-3</v>
      </c>
      <c r="AK369" s="6" t="str">
        <f t="shared" si="6"/>
        <v>-0.04301420296</v>
      </c>
      <c r="AL369" t="str">
        <f t="shared" si="7"/>
        <v>0.02011808044</v>
      </c>
      <c r="AM369" t="str">
        <f t="shared" si="8"/>
        <v>0.96</v>
      </c>
      <c r="AN369" t="str">
        <f t="shared" si="9"/>
        <v>1.020896552</v>
      </c>
      <c r="AO369" s="6" t="str">
        <f>vlookup(Q369,RPI!$C$6:$T$4758,15,FALSE)</f>
        <v>0.652173913</v>
      </c>
      <c r="AP369" s="8" t="str">
        <f>vlookup(Q369,RPI!$C$6:$T$4758,13,FALSE)</f>
        <v>  0.5416 </v>
      </c>
      <c r="AQ369" s="8" t="str">
        <f>vlookup(Q369,RPI!$C$6:$T$4758,14,FALSE)</f>
        <v>  0.5212 </v>
      </c>
      <c r="AR369" s="6" t="str">
        <f>vlookup(R369,RPI!$C$6:$T$4758,15,FALSE)</f>
        <v>0.63</v>
      </c>
      <c r="AS369" s="8" t="str">
        <f>vlookup(R369,RPI!$C$6:$T$4758,13,FALSE)</f>
        <v>  0.5262 </v>
      </c>
      <c r="AT369" s="8" t="str">
        <f>vlookup(R369,RPI!$C$6:$T$4758,14,FALSE)</f>
        <v>  0.5281 </v>
      </c>
    </row>
    <row r="370" ht="12.75" customHeight="1">
      <c r="A370" s="4">
        <v>2005.0</v>
      </c>
      <c r="B370" s="4">
        <v>5053.0</v>
      </c>
      <c r="C370" s="5">
        <v>38430.0</v>
      </c>
      <c r="D370" s="4">
        <v>101.0</v>
      </c>
      <c r="E370" s="4" t="s">
        <v>124</v>
      </c>
      <c r="F370" s="4">
        <v>69.0</v>
      </c>
      <c r="G370" s="4" t="s">
        <v>47</v>
      </c>
      <c r="H370" s="4">
        <v>272.0</v>
      </c>
      <c r="I370" s="4" t="s">
        <v>216</v>
      </c>
      <c r="J370" s="4">
        <v>71.0</v>
      </c>
      <c r="K370" s="4" t="s">
        <v>108</v>
      </c>
      <c r="L370" s="4" t="s">
        <v>542</v>
      </c>
      <c r="M370" s="4">
        <v>1.0</v>
      </c>
      <c r="N370" s="4">
        <v>1.0</v>
      </c>
      <c r="O370" s="4">
        <v>0.0</v>
      </c>
      <c r="P370" s="4">
        <v>0.0</v>
      </c>
      <c r="Q370" t="str">
        <f t="shared" si="1"/>
        <v>Gonzaga2005</v>
      </c>
      <c r="R370" t="s">
        <v>583</v>
      </c>
      <c r="S370" t="str">
        <f>vlookup(Q370,RPI!$C$6:$T$4758,16,FALSE)</f>
        <v>0.6380832912</v>
      </c>
      <c r="T370" s="6" t="str">
        <f>VLOOKUP(Q370,RPI!$C$6:$T$4758, 17, FALSE)</f>
        <v>0.6316005326</v>
      </c>
      <c r="U370" s="6" t="str">
        <f>VLOOKUP(Q370,RPI!$C$6:$T$4758, 18, FALSE)</f>
        <v>0.6380832912</v>
      </c>
      <c r="V370">
        <v>0.5329311172599378</v>
      </c>
      <c r="W370">
        <v>0.5353541245063146</v>
      </c>
      <c r="X370">
        <v>0.5364914544382874</v>
      </c>
      <c r="Y370">
        <v>0.5375832911729813</v>
      </c>
      <c r="Z370" s="6" t="str">
        <f>vlookup(R370,RPI!$C$6:$T$4758,16,FALSE)</f>
        <v>0.589599818</v>
      </c>
      <c r="AA370">
        <v>0.5063453987993376</v>
      </c>
      <c r="AB370">
        <v>0.5085412705604266</v>
      </c>
      <c r="AC370">
        <v>0.5106437009699801</v>
      </c>
      <c r="AD370">
        <v>0.5126585301124689</v>
      </c>
      <c r="AE370">
        <v>0.5145911213307743</v>
      </c>
      <c r="AF370">
        <v>0.5164464089003477</v>
      </c>
      <c r="AG370" t="str">
        <f t="shared" si="2"/>
        <v>0</v>
      </c>
      <c r="AH370" s="3" t="str">
        <f t="shared" si="3"/>
        <v>0</v>
      </c>
      <c r="AI370" t="str">
        <f t="shared" si="4"/>
        <v>0.04848347318</v>
      </c>
      <c r="AJ370" t="str">
        <f t="shared" si="5"/>
        <v>-2</v>
      </c>
      <c r="AK370" s="6" t="str">
        <f t="shared" si="6"/>
        <v>-0.02867613531</v>
      </c>
      <c r="AL370" t="str">
        <f t="shared" si="7"/>
        <v>0.08446584449</v>
      </c>
      <c r="AM370" t="str">
        <f t="shared" si="8"/>
        <v>0.9718309859</v>
      </c>
      <c r="AN370" t="str">
        <f t="shared" si="9"/>
        <v>1.082231154</v>
      </c>
      <c r="AO370" s="6" t="str">
        <f>vlookup(Q370,RPI!$C$6:$T$4758,15,FALSE)</f>
        <v>0.888</v>
      </c>
      <c r="AP370" s="8" t="str">
        <f>vlookup(Q370,RPI!$C$6:$T$4758,13,FALSE)</f>
        <v>  0.5640 </v>
      </c>
      <c r="AQ370" s="8" t="str">
        <f>vlookup(Q370,RPI!$C$6:$T$4758,14,FALSE)</f>
        <v>  0.5364 </v>
      </c>
      <c r="AR370" s="6" t="str">
        <f>vlookup(R370,RPI!$C$6:$T$4758,15,FALSE)</f>
        <v>0.65625</v>
      </c>
      <c r="AS370" s="8" t="str">
        <f>vlookup(R370,RPI!$C$6:$T$4758,13,FALSE)</f>
        <v>  0.5795 </v>
      </c>
      <c r="AT370" s="8" t="str">
        <f>vlookup(R370,RPI!$C$6:$T$4758,14,FALSE)</f>
        <v>  0.5431 </v>
      </c>
    </row>
    <row r="371" ht="12.75" customHeight="1">
      <c r="A371" s="4">
        <v>2005.0</v>
      </c>
      <c r="B371" s="4">
        <v>5054.0</v>
      </c>
      <c r="C371" s="5">
        <v>38430.0</v>
      </c>
      <c r="D371" s="4">
        <v>115.0</v>
      </c>
      <c r="E371" s="4" t="s">
        <v>193</v>
      </c>
      <c r="F371" s="4">
        <v>71.0</v>
      </c>
      <c r="G371" s="4" t="s">
        <v>47</v>
      </c>
      <c r="H371" s="4">
        <v>183.0</v>
      </c>
      <c r="I371" s="4" t="s">
        <v>294</v>
      </c>
      <c r="J371" s="4">
        <v>59.0</v>
      </c>
      <c r="K371" s="4" t="s">
        <v>108</v>
      </c>
      <c r="L371" s="4" t="s">
        <v>316</v>
      </c>
      <c r="M371" s="4">
        <v>1.0</v>
      </c>
      <c r="N371" s="4">
        <v>1.0</v>
      </c>
      <c r="O371" s="4">
        <v>0.0</v>
      </c>
      <c r="P371" s="4">
        <v>0.0</v>
      </c>
      <c r="Q371" t="str">
        <f t="shared" si="1"/>
        <v>Illinois2005</v>
      </c>
      <c r="R371" t="s">
        <v>552</v>
      </c>
      <c r="S371" t="str">
        <f>vlookup(Q371,RPI!$C$6:$T$4758,16,FALSE)</f>
        <v>0.6650538997</v>
      </c>
      <c r="T371" s="6" t="str">
        <f>VLOOKUP(Q371,RPI!$C$6:$T$4758, 17, FALSE)</f>
        <v>0.6625116991</v>
      </c>
      <c r="U371" s="6" t="str">
        <f>VLOOKUP(Q371,RPI!$C$6:$T$4758, 18, FALSE)</f>
        <v>0.6650538997</v>
      </c>
      <c r="V371">
        <v>0.554521418967337</v>
      </c>
      <c r="W371">
        <v>0.5569922186079479</v>
      </c>
      <c r="X371">
        <v>0.558174099302464</v>
      </c>
      <c r="Y371">
        <v>0.5593223321480258</v>
      </c>
      <c r="Z371" s="6" t="str">
        <f>vlookup(R371,RPI!$C$6:$T$4758,16,FALSE)</f>
        <v>0.5855033321</v>
      </c>
      <c r="AA371">
        <v>0.4894803074690012</v>
      </c>
      <c r="AB371">
        <v>0.4900730366576208</v>
      </c>
      <c r="AC371">
        <v>0.4906677992225307</v>
      </c>
      <c r="AD371">
        <v>0.4912646056450519</v>
      </c>
      <c r="AE371">
        <v>0.4918634664786662</v>
      </c>
      <c r="AF371">
        <v>0.4924643923496378</v>
      </c>
      <c r="AG371" t="str">
        <f t="shared" si="2"/>
        <v>1</v>
      </c>
      <c r="AH371" s="3" t="str">
        <f t="shared" si="3"/>
        <v>1</v>
      </c>
      <c r="AI371" t="str">
        <f t="shared" si="4"/>
        <v>0.07955056759</v>
      </c>
      <c r="AJ371" t="str">
        <f t="shared" si="5"/>
        <v>12</v>
      </c>
      <c r="AK371" s="6" t="str">
        <f t="shared" si="6"/>
        <v>0.1720568118</v>
      </c>
      <c r="AL371" t="str">
        <f t="shared" si="7"/>
        <v>0.1385896148</v>
      </c>
      <c r="AM371" t="str">
        <f t="shared" si="8"/>
        <v>1.203389831</v>
      </c>
      <c r="AN371" t="str">
        <f t="shared" si="9"/>
        <v>1.135866977</v>
      </c>
      <c r="AO371" s="6" t="str">
        <f>vlookup(Q371,RPI!$C$6:$T$4758,15,FALSE)</f>
        <v>0.9798657718</v>
      </c>
      <c r="AP371" s="8" t="str">
        <f>vlookup(Q371,RPI!$C$6:$T$4758,13,FALSE)</f>
        <v>  0.5690 </v>
      </c>
      <c r="AQ371" s="8" t="str">
        <f>vlookup(Q371,RPI!$C$6:$T$4758,14,FALSE)</f>
        <v>  0.5424 </v>
      </c>
      <c r="AR371" s="6" t="str">
        <f>vlookup(R371,RPI!$C$6:$T$4758,15,FALSE)</f>
        <v>0.768707483</v>
      </c>
      <c r="AS371" s="8" t="str">
        <f>vlookup(R371,RPI!$C$6:$T$4758,13,FALSE)</f>
        <v>  0.5265 </v>
      </c>
      <c r="AT371" s="8" t="str">
        <f>vlookup(R371,RPI!$C$6:$T$4758,14,FALSE)</f>
        <v>  0.5203 </v>
      </c>
    </row>
    <row r="372" ht="12.75" customHeight="1">
      <c r="A372" s="4">
        <v>2005.0</v>
      </c>
      <c r="B372" s="4">
        <v>5055.0</v>
      </c>
      <c r="C372" s="5">
        <v>38430.0</v>
      </c>
      <c r="D372" s="4">
        <v>131.0</v>
      </c>
      <c r="E372" s="4" t="s">
        <v>135</v>
      </c>
      <c r="F372" s="4">
        <v>69.0</v>
      </c>
      <c r="G372" s="4" t="s">
        <v>47</v>
      </c>
      <c r="H372" s="4">
        <v>46.0</v>
      </c>
      <c r="I372" s="4" t="s">
        <v>178</v>
      </c>
      <c r="J372" s="4">
        <v>60.0</v>
      </c>
      <c r="K372" s="4" t="s">
        <v>108</v>
      </c>
      <c r="L372" s="4" t="s">
        <v>316</v>
      </c>
      <c r="M372" s="4">
        <v>1.0</v>
      </c>
      <c r="N372" s="4">
        <v>1.0</v>
      </c>
      <c r="O372" s="4">
        <v>0.0</v>
      </c>
      <c r="P372" s="4">
        <v>0.0</v>
      </c>
      <c r="Q372" t="str">
        <f t="shared" si="1"/>
        <v>Kentucky2005</v>
      </c>
      <c r="R372" t="s">
        <v>584</v>
      </c>
      <c r="S372" t="str">
        <f>vlookup(Q372,RPI!$C$6:$T$4758,16,FALSE)</f>
        <v>0.6341294267</v>
      </c>
      <c r="T372" s="6" t="str">
        <f>VLOOKUP(Q372,RPI!$C$6:$T$4758, 17, FALSE)</f>
        <v>0.6322354873</v>
      </c>
      <c r="U372" s="6" t="str">
        <f>VLOOKUP(Q372,RPI!$C$6:$T$4758, 18, FALSE)</f>
        <v>0.6341294267</v>
      </c>
      <c r="V372">
        <v>0.5303377975331675</v>
      </c>
      <c r="W372">
        <v>0.5333667811198627</v>
      </c>
      <c r="X372">
        <v>0.5348044096079088</v>
      </c>
      <c r="Y372">
        <v>0.5361942057248185</v>
      </c>
      <c r="Z372" s="6" t="str">
        <f>vlookup(R372,RPI!$C$6:$T$4758,16,FALSE)</f>
        <v>0.604130026</v>
      </c>
      <c r="AA372">
        <v>0.5089911371469498</v>
      </c>
      <c r="AB372">
        <v>0.5114675522412894</v>
      </c>
      <c r="AC372">
        <v>0.5138522482580609</v>
      </c>
      <c r="AD372">
        <v>0.5161502280560406</v>
      </c>
      <c r="AE372">
        <v>0.5183661371469498</v>
      </c>
      <c r="AF372">
        <v>0.5205042950416866</v>
      </c>
      <c r="AG372" t="str">
        <f t="shared" si="2"/>
        <v>1</v>
      </c>
      <c r="AH372" s="3" t="str">
        <f t="shared" si="3"/>
        <v>1</v>
      </c>
      <c r="AI372" t="str">
        <f t="shared" si="4"/>
        <v>0.02999940066</v>
      </c>
      <c r="AJ372" t="str">
        <f t="shared" si="5"/>
        <v>9</v>
      </c>
      <c r="AK372" s="6" t="str">
        <f t="shared" si="6"/>
        <v>0.1290426089</v>
      </c>
      <c r="AL372" t="str">
        <f t="shared" si="7"/>
        <v>0.05226367966</v>
      </c>
      <c r="AM372" t="str">
        <f t="shared" si="8"/>
        <v>1.15</v>
      </c>
      <c r="AN372" t="str">
        <f t="shared" si="9"/>
        <v>1.049657192</v>
      </c>
      <c r="AO372" s="6" t="str">
        <f>vlookup(Q372,RPI!$C$6:$T$4758,15,FALSE)</f>
        <v>0.8409090909</v>
      </c>
      <c r="AP372" s="8" t="str">
        <f>vlookup(Q372,RPI!$C$6:$T$4758,13,FALSE)</f>
        <v>  0.5748 </v>
      </c>
      <c r="AQ372" s="8" t="str">
        <f>vlookup(Q372,RPI!$C$6:$T$4758,14,FALSE)</f>
        <v>  0.5460 </v>
      </c>
      <c r="AR372" s="6" t="str">
        <f>vlookup(R372,RPI!$C$6:$T$4758,15,FALSE)</f>
        <v>0.7555555556</v>
      </c>
      <c r="AS372" s="8" t="str">
        <f>vlookup(R372,RPI!$C$6:$T$4758,13,FALSE)</f>
        <v>  0.5668 </v>
      </c>
      <c r="AT372" s="8" t="str">
        <f>vlookup(R372,RPI!$C$6:$T$4758,14,FALSE)</f>
        <v>  0.5274 </v>
      </c>
    </row>
    <row r="373" ht="12.75" customHeight="1">
      <c r="A373" s="4">
        <v>2005.0</v>
      </c>
      <c r="B373" s="4">
        <v>5056.0</v>
      </c>
      <c r="C373" s="5">
        <v>38430.0</v>
      </c>
      <c r="D373" s="4">
        <v>156.0</v>
      </c>
      <c r="E373" s="4" t="s">
        <v>141</v>
      </c>
      <c r="F373" s="4">
        <v>83.0</v>
      </c>
      <c r="G373" s="4" t="s">
        <v>47</v>
      </c>
      <c r="H373" s="4">
        <v>307.0</v>
      </c>
      <c r="I373" s="4" t="s">
        <v>507</v>
      </c>
      <c r="J373" s="4">
        <v>62.0</v>
      </c>
      <c r="K373" s="4" t="s">
        <v>49</v>
      </c>
      <c r="L373" s="4" t="s">
        <v>50</v>
      </c>
      <c r="M373" s="4">
        <v>1.0</v>
      </c>
      <c r="N373" s="4">
        <v>0.0</v>
      </c>
      <c r="O373" s="4">
        <v>0.0</v>
      </c>
      <c r="P373" s="4">
        <v>0.0</v>
      </c>
      <c r="Q373" t="str">
        <f t="shared" si="1"/>
        <v>Memphis2005</v>
      </c>
      <c r="R373" t="s">
        <v>585</v>
      </c>
      <c r="S373" t="str">
        <f>vlookup(Q373,RPI!$C$6:$T$4758,16,FALSE)</f>
        <v>0.5295993686</v>
      </c>
      <c r="T373" s="6" t="str">
        <f>VLOOKUP(Q373,RPI!$C$6:$T$4758, 17, FALSE)</f>
        <v>0.5443052509</v>
      </c>
      <c r="U373" s="6" t="str">
        <f>VLOOKUP(Q373,RPI!$C$6:$T$4758, 18, FALSE)</f>
        <v>0.5295993686</v>
      </c>
      <c r="V373">
        <v>0.4660747784083007</v>
      </c>
      <c r="W373">
        <v>0.4713196258069618</v>
      </c>
      <c r="X373">
        <v>0.473866884495802</v>
      </c>
      <c r="Y373">
        <v>0.4763659300864307</v>
      </c>
      <c r="Z373" s="6" t="str">
        <f>vlookup(R373,RPI!$C$6:$T$4758,16,FALSE)</f>
        <v>0.5230063732</v>
      </c>
      <c r="AA373">
        <v>0.451625294190772</v>
      </c>
      <c r="AB373">
        <v>0.45465852788164596</v>
      </c>
      <c r="AC373">
        <v>0.457521218312792</v>
      </c>
      <c r="AD373">
        <v>0.4602273553609848</v>
      </c>
      <c r="AE373">
        <v>0.4627894394864601</v>
      </c>
      <c r="AF373">
        <v>0.4652186748054292</v>
      </c>
      <c r="AG373" t="str">
        <f t="shared" si="2"/>
        <v>1</v>
      </c>
      <c r="AH373" s="3" t="str">
        <f t="shared" si="3"/>
        <v>1</v>
      </c>
      <c r="AI373" t="str">
        <f t="shared" si="4"/>
        <v>0.006592995354</v>
      </c>
      <c r="AJ373" t="str">
        <f t="shared" si="5"/>
        <v>21</v>
      </c>
      <c r="AK373" s="6" t="str">
        <f t="shared" si="6"/>
        <v>0.3010994207</v>
      </c>
      <c r="AL373" t="str">
        <f t="shared" si="7"/>
        <v>0.01148603604</v>
      </c>
      <c r="AM373" t="str">
        <f t="shared" si="8"/>
        <v>1.338709677</v>
      </c>
      <c r="AN373" t="str">
        <f t="shared" si="9"/>
        <v>1.012605956</v>
      </c>
      <c r="AO373" s="6" t="str">
        <f>vlookup(Q373,RPI!$C$6:$T$4758,15,FALSE)</f>
        <v>0.5</v>
      </c>
      <c r="AP373" s="8" t="str">
        <f>vlookup(Q373,RPI!$C$6:$T$4758,13,FALSE)</f>
        <v>  0.5415 </v>
      </c>
      <c r="AQ373" s="8" t="str">
        <f>vlookup(Q373,RPI!$C$6:$T$4758,14,FALSE)</f>
        <v>  0.5355 </v>
      </c>
      <c r="AR373" s="6" t="str">
        <f>vlookup(R373,RPI!$C$6:$T$4758,15,FALSE)</f>
        <v>0.5089285714</v>
      </c>
      <c r="AS373" s="8" t="str">
        <f>vlookup(R373,RPI!$C$6:$T$4758,13,FALSE)</f>
        <v>  0.5299 </v>
      </c>
      <c r="AT373" s="8" t="str">
        <f>vlookup(R373,RPI!$C$6:$T$4758,14,FALSE)</f>
        <v>  0.5233 </v>
      </c>
    </row>
    <row r="374" ht="12.75" customHeight="1">
      <c r="A374" s="4">
        <v>2005.0</v>
      </c>
      <c r="B374" s="4">
        <v>5057.0</v>
      </c>
      <c r="C374" s="5">
        <v>38430.0</v>
      </c>
      <c r="D374" s="4">
        <v>202.0</v>
      </c>
      <c r="E374" s="4" t="s">
        <v>206</v>
      </c>
      <c r="F374" s="4">
        <v>58.0</v>
      </c>
      <c r="G374" s="4" t="s">
        <v>47</v>
      </c>
      <c r="H374" s="4">
        <v>297.0</v>
      </c>
      <c r="I374" s="4" t="s">
        <v>128</v>
      </c>
      <c r="J374" s="4">
        <v>67.0</v>
      </c>
      <c r="K374" s="4" t="s">
        <v>108</v>
      </c>
      <c r="L374" s="4" t="s">
        <v>542</v>
      </c>
      <c r="M374" s="4">
        <v>1.0</v>
      </c>
      <c r="N374" s="4">
        <v>1.0</v>
      </c>
      <c r="O374" s="4">
        <v>0.0</v>
      </c>
      <c r="P374" s="4">
        <v>0.0</v>
      </c>
      <c r="Q374" t="str">
        <f t="shared" si="1"/>
        <v>Oklahoma2005</v>
      </c>
      <c r="R374" t="s">
        <v>586</v>
      </c>
      <c r="S374" t="str">
        <f>vlookup(Q374,RPI!$C$6:$T$4758,16,FALSE)</f>
        <v>0.6196898833</v>
      </c>
      <c r="T374" s="6" t="str">
        <f>VLOOKUP(Q374,RPI!$C$6:$T$4758, 17, FALSE)</f>
        <v>0.6206456779</v>
      </c>
      <c r="U374" s="6" t="str">
        <f>VLOOKUP(Q374,RPI!$C$6:$T$4758, 18, FALSE)</f>
        <v>0.6196898833</v>
      </c>
      <c r="V374">
        <v>0.5270972907543182</v>
      </c>
      <c r="W374">
        <v>0.5309434446004722</v>
      </c>
      <c r="X374">
        <v>0.5327576681128088</v>
      </c>
      <c r="Y374">
        <v>0.5345046981617256</v>
      </c>
      <c r="Z374" s="6" t="str">
        <f>vlookup(R374,RPI!$C$6:$T$4758,16,FALSE)</f>
        <v>0.6040556037</v>
      </c>
      <c r="AA374">
        <v>0.5002879427403819</v>
      </c>
      <c r="AB374">
        <v>0.5015940651893616</v>
      </c>
      <c r="AC374">
        <v>0.5028489671501459</v>
      </c>
      <c r="AD374">
        <v>0.5040556036509001</v>
      </c>
      <c r="AE374">
        <v>0.5052167066987956</v>
      </c>
      <c r="AF374">
        <v>0.5063348059301023</v>
      </c>
      <c r="AG374" t="str">
        <f t="shared" si="2"/>
        <v>0</v>
      </c>
      <c r="AH374" s="3" t="str">
        <f t="shared" si="3"/>
        <v>0</v>
      </c>
      <c r="AI374" t="str">
        <f t="shared" si="4"/>
        <v>0.0156342797</v>
      </c>
      <c r="AJ374" t="str">
        <f t="shared" si="5"/>
        <v>-9</v>
      </c>
      <c r="AK374" s="6" t="str">
        <f t="shared" si="6"/>
        <v>-0.1290426089</v>
      </c>
      <c r="AL374" t="str">
        <f t="shared" si="7"/>
        <v>0.027237377</v>
      </c>
      <c r="AM374" t="str">
        <f t="shared" si="8"/>
        <v>0.8656716418</v>
      </c>
      <c r="AN374" t="str">
        <f t="shared" si="9"/>
        <v>1.025882186</v>
      </c>
      <c r="AO374" s="6" t="str">
        <f>vlookup(Q374,RPI!$C$6:$T$4758,15,FALSE)</f>
        <v>0.7703703704</v>
      </c>
      <c r="AP374" s="8" t="str">
        <f>vlookup(Q374,RPI!$C$6:$T$4758,13,FALSE)</f>
        <v>  0.5784 </v>
      </c>
      <c r="AQ374" s="8" t="str">
        <f>vlookup(Q374,RPI!$C$6:$T$4758,14,FALSE)</f>
        <v>  0.5516 </v>
      </c>
      <c r="AR374" s="6" t="str">
        <f>vlookup(R374,RPI!$C$6:$T$4758,15,FALSE)</f>
        <v>0.8538461538</v>
      </c>
      <c r="AS374" s="8" t="str">
        <f>vlookup(R374,RPI!$C$6:$T$4758,13,FALSE)</f>
        <v>  0.5256 </v>
      </c>
      <c r="AT374" s="8" t="str">
        <f>vlookup(R374,RPI!$C$6:$T$4758,14,FALSE)</f>
        <v>  0.5112 </v>
      </c>
    </row>
    <row r="375" ht="12.75" customHeight="1">
      <c r="A375" s="4">
        <v>2005.0</v>
      </c>
      <c r="B375" s="4">
        <v>5058.0</v>
      </c>
      <c r="C375" s="5">
        <v>38430.0</v>
      </c>
      <c r="D375" s="4">
        <v>255.0</v>
      </c>
      <c r="E375" s="4" t="s">
        <v>354</v>
      </c>
      <c r="F375" s="4">
        <v>55.0</v>
      </c>
      <c r="G375" s="4" t="s">
        <v>47</v>
      </c>
      <c r="H375" s="4">
        <v>32.0</v>
      </c>
      <c r="I375" s="4" t="s">
        <v>509</v>
      </c>
      <c r="J375" s="4">
        <v>50.0</v>
      </c>
      <c r="K375" s="4" t="s">
        <v>49</v>
      </c>
      <c r="L375" s="4" t="s">
        <v>50</v>
      </c>
      <c r="M375" s="4">
        <v>1.0</v>
      </c>
      <c r="N375" s="4">
        <v>0.0</v>
      </c>
      <c r="O375" s="4">
        <v>0.0</v>
      </c>
      <c r="P375" s="4">
        <v>0.0</v>
      </c>
      <c r="Q375" t="str">
        <f t="shared" si="1"/>
        <v>Saint Joseph's2005</v>
      </c>
      <c r="R375" t="s">
        <v>587</v>
      </c>
      <c r="S375" t="str">
        <f>vlookup(Q375,RPI!$C$6:$T$4758,16,FALSE)</f>
        <v>0.5651308919</v>
      </c>
      <c r="T375" s="6" t="str">
        <f>VLOOKUP(Q375,RPI!$C$6:$T$4758, 17, FALSE)</f>
        <v>0.556156533</v>
      </c>
      <c r="U375" s="6" t="str">
        <f>VLOOKUP(Q375,RPI!$C$6:$T$4758, 18, FALSE)</f>
        <v>0.5651308919</v>
      </c>
      <c r="V375">
        <v>0.48824873154467724</v>
      </c>
      <c r="W375">
        <v>0.48863952616039585</v>
      </c>
      <c r="X375">
        <v>0.4888231996297836</v>
      </c>
      <c r="Y375">
        <v>0.48899967021801893</v>
      </c>
      <c r="Z375" s="6" t="str">
        <f>vlookup(R375,RPI!$C$6:$T$4758,16,FALSE)</f>
        <v>0.5723026001</v>
      </c>
      <c r="AA375">
        <v>0.47975845364007086</v>
      </c>
      <c r="AB375">
        <v>0.48024721219334554</v>
      </c>
      <c r="AC375">
        <v>0.48072215425041454</v>
      </c>
      <c r="AD375">
        <v>0.4811838575044991</v>
      </c>
      <c r="AE375">
        <v>0.4816328678856191</v>
      </c>
      <c r="AF375">
        <v>0.48206970171403074</v>
      </c>
      <c r="AG375" t="str">
        <f t="shared" si="2"/>
        <v>0</v>
      </c>
      <c r="AH375" s="3" t="str">
        <f t="shared" si="3"/>
        <v>0</v>
      </c>
      <c r="AI375" t="str">
        <f t="shared" si="4"/>
        <v>-0.007171708204</v>
      </c>
      <c r="AJ375" t="str">
        <f t="shared" si="5"/>
        <v>5</v>
      </c>
      <c r="AK375" s="6" t="str">
        <f t="shared" si="6"/>
        <v>0.07169033827</v>
      </c>
      <c r="AL375" t="str">
        <f t="shared" si="7"/>
        <v>-0.01249424495</v>
      </c>
      <c r="AM375" t="str">
        <f t="shared" si="8"/>
        <v>1.1</v>
      </c>
      <c r="AN375" t="str">
        <f t="shared" si="9"/>
        <v>0.9874686779</v>
      </c>
      <c r="AO375" s="6" t="str">
        <f>vlookup(Q375,RPI!$C$6:$T$4758,15,FALSE)</f>
        <v>0.6692307692</v>
      </c>
      <c r="AP375" s="8" t="str">
        <f>vlookup(Q375,RPI!$C$6:$T$4758,13,FALSE)</f>
        <v>  0.5384 </v>
      </c>
      <c r="AQ375" s="8" t="str">
        <f>vlookup(Q375,RPI!$C$6:$T$4758,14,FALSE)</f>
        <v>  0.5146 </v>
      </c>
      <c r="AR375" s="6" t="str">
        <f>vlookup(R375,RPI!$C$6:$T$4758,15,FALSE)</f>
        <v>0.7338129496</v>
      </c>
      <c r="AS375" s="8" t="str">
        <f>vlookup(R375,RPI!$C$6:$T$4758,13,FALSE)</f>
        <v>  0.5219 </v>
      </c>
      <c r="AT375" s="8" t="str">
        <f>vlookup(R375,RPI!$C$6:$T$4758,14,FALSE)</f>
        <v>  0.5117 </v>
      </c>
    </row>
    <row r="376" ht="12.75" customHeight="1">
      <c r="A376" s="4">
        <v>2005.0</v>
      </c>
      <c r="B376" s="4">
        <v>5059.0</v>
      </c>
      <c r="C376" s="5">
        <v>38430.0</v>
      </c>
      <c r="D376" s="4">
        <v>167.0</v>
      </c>
      <c r="E376" s="4" t="s">
        <v>528</v>
      </c>
      <c r="F376" s="4">
        <v>71.0</v>
      </c>
      <c r="G376" s="4" t="s">
        <v>47</v>
      </c>
      <c r="H376" s="4">
        <v>64.0</v>
      </c>
      <c r="I376" s="4" t="s">
        <v>151</v>
      </c>
      <c r="J376" s="4">
        <v>82.0</v>
      </c>
      <c r="K376" s="4" t="s">
        <v>49</v>
      </c>
      <c r="L376" s="4" t="s">
        <v>50</v>
      </c>
      <c r="M376" s="4">
        <v>1.0</v>
      </c>
      <c r="N376" s="4">
        <v>0.0</v>
      </c>
      <c r="O376" s="4">
        <v>0.0</v>
      </c>
      <c r="P376" s="4">
        <v>0.0</v>
      </c>
      <c r="Q376" t="str">
        <f t="shared" si="1"/>
        <v>Southwest Missouri St.2005</v>
      </c>
      <c r="R376" t="s">
        <v>533</v>
      </c>
      <c r="S376" t="str">
        <f>vlookup(Q376,RPI!$C$6:$T$4758,16,FALSE)</f>
        <v>0.5634463362</v>
      </c>
      <c r="T376" s="6" t="str">
        <f>VLOOKUP(Q376,RPI!$C$6:$T$4758, 17, FALSE)</f>
        <v>0.5642527878</v>
      </c>
      <c r="U376" s="6" t="str">
        <f>VLOOKUP(Q376,RPI!$C$6:$T$4758, 18, FALSE)</f>
        <v>0.5634463362</v>
      </c>
      <c r="V376">
        <v>0.48355971852151475</v>
      </c>
      <c r="W376">
        <v>0.48769911551206124</v>
      </c>
      <c r="X376">
        <v>0.489620434887269</v>
      </c>
      <c r="Y376">
        <v>0.49145206969559085</v>
      </c>
      <c r="Z376" s="6" t="str">
        <f>vlookup(R376,RPI!$C$6:$T$4758,16,FALSE)</f>
        <v>0.5542207457</v>
      </c>
      <c r="AA376">
        <v>0.4734126649270154</v>
      </c>
      <c r="AB376">
        <v>0.47309573039955455</v>
      </c>
      <c r="AC376">
        <v>0.4727775101336456</v>
      </c>
      <c r="AD376">
        <v>0.4724579962894199</v>
      </c>
      <c r="AE376">
        <v>0.4721371809631404</v>
      </c>
      <c r="AF376">
        <v>0.4718150561865495</v>
      </c>
      <c r="AG376" t="str">
        <f t="shared" si="2"/>
        <v>0</v>
      </c>
      <c r="AH376" s="3" t="str">
        <f t="shared" si="3"/>
        <v>0</v>
      </c>
      <c r="AI376" t="str">
        <f t="shared" si="4"/>
        <v>0.00922559048</v>
      </c>
      <c r="AJ376" t="str">
        <f t="shared" si="5"/>
        <v>-11</v>
      </c>
      <c r="AK376" s="6" t="str">
        <f t="shared" si="6"/>
        <v>-0.1577187442</v>
      </c>
      <c r="AL376" t="str">
        <f t="shared" si="7"/>
        <v>0.01607243128</v>
      </c>
      <c r="AM376" t="str">
        <f t="shared" si="8"/>
        <v>0.8658536585</v>
      </c>
      <c r="AN376" t="str">
        <f t="shared" si="9"/>
        <v>1.016646058</v>
      </c>
      <c r="AO376" s="6" t="str">
        <f>vlookup(Q376,RPI!$C$6:$T$4758,15,FALSE)</f>
        <v>0.5967741935</v>
      </c>
      <c r="AP376" s="8" t="str">
        <f>vlookup(Q376,RPI!$C$6:$T$4758,13,FALSE)</f>
        <v>  0.5690 </v>
      </c>
      <c r="AQ376" s="8" t="str">
        <f>vlookup(Q376,RPI!$C$6:$T$4758,14,FALSE)</f>
        <v>  0.5190 </v>
      </c>
      <c r="AR376" s="6" t="str">
        <f>vlookup(R376,RPI!$C$6:$T$4758,15,FALSE)</f>
        <v>0.696969697</v>
      </c>
      <c r="AS376" s="8" t="str">
        <f>vlookup(R376,RPI!$C$6:$T$4758,13,FALSE)</f>
        <v>  0.5102 </v>
      </c>
      <c r="AT376" s="8" t="str">
        <f>vlookup(R376,RPI!$C$6:$T$4758,14,FALSE)</f>
        <v>  0.4995 </v>
      </c>
    </row>
    <row r="377" ht="12.75" customHeight="1">
      <c r="A377" s="4">
        <v>2005.0</v>
      </c>
      <c r="B377" s="4">
        <v>5060.0</v>
      </c>
      <c r="C377" s="5">
        <v>38430.0</v>
      </c>
      <c r="D377" s="4">
        <v>314.0</v>
      </c>
      <c r="E377" s="4" t="s">
        <v>171</v>
      </c>
      <c r="F377" s="4">
        <v>105.0</v>
      </c>
      <c r="G377" s="4" t="s">
        <v>47</v>
      </c>
      <c r="H377" s="4">
        <v>318.0</v>
      </c>
      <c r="I377" s="4" t="s">
        <v>407</v>
      </c>
      <c r="J377" s="4">
        <v>111.0</v>
      </c>
      <c r="K377" s="4" t="s">
        <v>366</v>
      </c>
      <c r="L377" s="4" t="s">
        <v>536</v>
      </c>
      <c r="M377" s="4">
        <v>1.0</v>
      </c>
      <c r="N377" s="4">
        <v>1.0</v>
      </c>
      <c r="O377" s="4">
        <v>0.0</v>
      </c>
      <c r="P377" s="4">
        <v>2.0</v>
      </c>
      <c r="Q377" t="str">
        <f t="shared" si="1"/>
        <v>Wake Forest2005</v>
      </c>
      <c r="R377" t="s">
        <v>588</v>
      </c>
      <c r="S377" t="str">
        <f>vlookup(Q377,RPI!$C$6:$T$4758,16,FALSE)</f>
        <v>0.6512108748</v>
      </c>
      <c r="T377" s="6" t="str">
        <f>VLOOKUP(Q377,RPI!$C$6:$T$4758, 17, FALSE)</f>
        <v>0.6433310422</v>
      </c>
      <c r="U377" s="6" t="str">
        <f>VLOOKUP(Q377,RPI!$C$6:$T$4758, 18, FALSE)</f>
        <v>0.6512108748</v>
      </c>
      <c r="V377">
        <v>0.5374272077713372</v>
      </c>
      <c r="W377">
        <v>0.5401518178115252</v>
      </c>
      <c r="X377">
        <v>0.5414274744557829</v>
      </c>
      <c r="Y377">
        <v>0.5426501626580644</v>
      </c>
      <c r="Z377" s="6" t="str">
        <f>vlookup(R377,RPI!$C$6:$T$4758,16,FALSE)</f>
        <v>0.5814984741</v>
      </c>
      <c r="AA377">
        <v>0.5011539958772205</v>
      </c>
      <c r="AB377">
        <v>0.5023444720676967</v>
      </c>
      <c r="AC377">
        <v>0.50350402679868</v>
      </c>
      <c r="AD377">
        <v>0.504633849357074</v>
      </c>
      <c r="AE377">
        <v>0.5057350688127238</v>
      </c>
      <c r="AF377">
        <v>0.5068087577819824</v>
      </c>
      <c r="AG377" t="str">
        <f t="shared" si="2"/>
        <v>0</v>
      </c>
      <c r="AH377" s="3" t="str">
        <f t="shared" si="3"/>
        <v>0</v>
      </c>
      <c r="AI377" t="str">
        <f t="shared" si="4"/>
        <v>0.06971240068</v>
      </c>
      <c r="AJ377" t="str">
        <f t="shared" si="5"/>
        <v>-6</v>
      </c>
      <c r="AK377" s="6" t="str">
        <f t="shared" si="6"/>
        <v>-0.08602840592</v>
      </c>
      <c r="AL377" t="str">
        <f t="shared" si="7"/>
        <v>0.1214499789</v>
      </c>
      <c r="AM377" t="str">
        <f t="shared" si="8"/>
        <v>0.9459459459</v>
      </c>
      <c r="AN377" t="str">
        <f t="shared" si="9"/>
        <v>1.119884065</v>
      </c>
      <c r="AO377" s="6" t="str">
        <f>vlookup(Q377,RPI!$C$6:$T$4758,15,FALSE)</f>
        <v>0.8702290076</v>
      </c>
      <c r="AP377" s="8" t="str">
        <f>vlookup(Q377,RPI!$C$6:$T$4758,13,FALSE)</f>
        <v>  0.5937 </v>
      </c>
      <c r="AQ377" s="8" t="str">
        <f>vlookup(Q377,RPI!$C$6:$T$4758,14,FALSE)</f>
        <v>  0.5473 </v>
      </c>
      <c r="AR377" s="6" t="str">
        <f>vlookup(R377,RPI!$C$6:$T$4758,15,FALSE)</f>
        <v>0.6737588652</v>
      </c>
      <c r="AS377" s="8" t="str">
        <f>vlookup(R377,RPI!$C$6:$T$4758,13,FALSE)</f>
        <v>  0.5558 </v>
      </c>
      <c r="AT377" s="8" t="str">
        <f>vlookup(R377,RPI!$C$6:$T$4758,14,FALSE)</f>
        <v>  0.5407 </v>
      </c>
    </row>
    <row r="378" ht="12.75" customHeight="1">
      <c r="A378" s="4">
        <v>2005.0</v>
      </c>
      <c r="B378" s="4">
        <v>5061.0</v>
      </c>
      <c r="C378" s="5">
        <v>38430.0</v>
      </c>
      <c r="D378" s="4">
        <v>315.0</v>
      </c>
      <c r="E378" s="4" t="s">
        <v>453</v>
      </c>
      <c r="F378" s="4">
        <v>97.0</v>
      </c>
      <c r="G378" s="4" t="s">
        <v>47</v>
      </c>
      <c r="H378" s="4">
        <v>208.0</v>
      </c>
      <c r="I378" s="4" t="s">
        <v>474</v>
      </c>
      <c r="J378" s="4">
        <v>79.0</v>
      </c>
      <c r="K378" s="4" t="s">
        <v>108</v>
      </c>
      <c r="L378" s="4" t="s">
        <v>538</v>
      </c>
      <c r="M378" s="4">
        <v>1.0</v>
      </c>
      <c r="N378" s="4">
        <v>1.0</v>
      </c>
      <c r="O378" s="4">
        <v>0.0</v>
      </c>
      <c r="P378" s="4">
        <v>0.0</v>
      </c>
      <c r="Q378" t="str">
        <f t="shared" si="1"/>
        <v>Washington2005</v>
      </c>
      <c r="R378" t="s">
        <v>589</v>
      </c>
      <c r="S378" t="str">
        <f>vlookup(Q378,RPI!$C$6:$T$4758,16,FALSE)</f>
        <v>0.6558506031</v>
      </c>
      <c r="T378" s="6" t="str">
        <f>VLOOKUP(Q378,RPI!$C$6:$T$4758, 17, FALSE)</f>
        <v>0.6445977899</v>
      </c>
      <c r="U378" s="6" t="str">
        <f>VLOOKUP(Q378,RPI!$C$6:$T$4758, 18, FALSE)</f>
        <v>0.6558506031</v>
      </c>
      <c r="V378">
        <v>0.546031481689877</v>
      </c>
      <c r="W378">
        <v>0.5481641325749271</v>
      </c>
      <c r="X378">
        <v>0.5491525803165935</v>
      </c>
      <c r="Y378">
        <v>0.5500940451674313</v>
      </c>
      <c r="Z378" s="6" t="str">
        <f>vlookup(R378,RPI!$C$6:$T$4758,16,FALSE)</f>
        <v>0.6079544452</v>
      </c>
      <c r="AA378">
        <v>0.5007212864877904</v>
      </c>
      <c r="AB378">
        <v>0.5004859259153934</v>
      </c>
      <c r="AC378">
        <v>0.5002497292486008</v>
      </c>
      <c r="AD378">
        <v>0.5000126920242751</v>
      </c>
      <c r="AE378">
        <v>0.49977480974745625</v>
      </c>
      <c r="AF378">
        <v>0.49953607789107735</v>
      </c>
      <c r="AG378" t="str">
        <f t="shared" si="2"/>
        <v>1</v>
      </c>
      <c r="AH378" s="3" t="str">
        <f t="shared" si="3"/>
        <v>1</v>
      </c>
      <c r="AI378" t="str">
        <f t="shared" si="4"/>
        <v>0.0478961579</v>
      </c>
      <c r="AJ378" t="str">
        <f t="shared" si="5"/>
        <v>18</v>
      </c>
      <c r="AK378" s="6" t="str">
        <f t="shared" si="6"/>
        <v>0.2580852178</v>
      </c>
      <c r="AL378" t="str">
        <f t="shared" si="7"/>
        <v>0.08344264879</v>
      </c>
      <c r="AM378" t="str">
        <f t="shared" si="8"/>
        <v>1.227848101</v>
      </c>
      <c r="AN378" t="str">
        <f t="shared" si="9"/>
        <v>1.078782478</v>
      </c>
      <c r="AO378" s="6" t="str">
        <f>vlookup(Q378,RPI!$C$6:$T$4758,15,FALSE)</f>
        <v>0.8837209302</v>
      </c>
      <c r="AP378" s="8" t="str">
        <f>vlookup(Q378,RPI!$C$6:$T$4758,13,FALSE)</f>
        <v>  0.5944 </v>
      </c>
      <c r="AQ378" s="8" t="str">
        <f>vlookup(Q378,RPI!$C$6:$T$4758,14,FALSE)</f>
        <v>  0.5509 </v>
      </c>
      <c r="AR378" s="6" t="str">
        <f>vlookup(R378,RPI!$C$6:$T$4758,15,FALSE)</f>
        <v>0.8979591837</v>
      </c>
      <c r="AS378" s="8" t="str">
        <f>vlookup(R378,RPI!$C$6:$T$4758,13,FALSE)</f>
        <v>  0.5143 </v>
      </c>
      <c r="AT378" s="8" t="str">
        <f>vlookup(R378,RPI!$C$6:$T$4758,14,FALSE)</f>
        <v>  0.5053 </v>
      </c>
    </row>
    <row r="379" ht="12.75" customHeight="1">
      <c r="A379" s="4">
        <v>2005.0</v>
      </c>
      <c r="B379" s="4">
        <v>5062.0</v>
      </c>
      <c r="C379" s="5">
        <v>38430.0</v>
      </c>
      <c r="D379" s="4">
        <v>321.0</v>
      </c>
      <c r="E379" s="4" t="s">
        <v>276</v>
      </c>
      <c r="F379" s="4">
        <v>84.0</v>
      </c>
      <c r="G379" s="4" t="s">
        <v>47</v>
      </c>
      <c r="H379" s="4">
        <v>311.0</v>
      </c>
      <c r="I379" s="4" t="s">
        <v>166</v>
      </c>
      <c r="J379" s="4">
        <v>81.0</v>
      </c>
      <c r="K379" s="4" t="s">
        <v>49</v>
      </c>
      <c r="L379" s="4" t="s">
        <v>50</v>
      </c>
      <c r="M379" s="4">
        <v>1.0</v>
      </c>
      <c r="N379" s="4">
        <v>0.0</v>
      </c>
      <c r="O379" s="4">
        <v>0.0</v>
      </c>
      <c r="P379" s="4">
        <v>0.0</v>
      </c>
      <c r="Q379" t="str">
        <f t="shared" si="1"/>
        <v>Wichita St.2005</v>
      </c>
      <c r="R379" t="s">
        <v>590</v>
      </c>
      <c r="S379" t="str">
        <f>vlookup(Q379,RPI!$C$6:$T$4758,16,FALSE)</f>
        <v>0.5742693449</v>
      </c>
      <c r="T379" s="6" t="str">
        <f>VLOOKUP(Q379,RPI!$C$6:$T$4758, 17, FALSE)</f>
        <v>0.5726090639</v>
      </c>
      <c r="U379" s="6" t="str">
        <f>VLOOKUP(Q379,RPI!$C$6:$T$4758, 18, FALSE)</f>
        <v>0.5742693449</v>
      </c>
      <c r="V379">
        <v>0.48664386890758976</v>
      </c>
      <c r="W379">
        <v>0.48780994967583124</v>
      </c>
      <c r="X379">
        <v>0.48837708895856685</v>
      </c>
      <c r="Y379">
        <v>0.4889340095154874</v>
      </c>
      <c r="Z379" s="6" t="str">
        <f>vlookup(R379,RPI!$C$6:$T$4758,16,FALSE)</f>
        <v>0.5534633223</v>
      </c>
      <c r="AA379">
        <v>0.4540559947490692</v>
      </c>
      <c r="AB379">
        <v>0.45551686873280905</v>
      </c>
      <c r="AC379">
        <v>0.45690817728875177</v>
      </c>
      <c r="AD379">
        <v>0.45823477381883665</v>
      </c>
      <c r="AE379">
        <v>0.45950107050664496</v>
      </c>
      <c r="AF379">
        <v>0.4607110873416618</v>
      </c>
      <c r="AG379" t="str">
        <f t="shared" si="2"/>
        <v>1</v>
      </c>
      <c r="AH379" s="3" t="str">
        <f t="shared" si="3"/>
        <v>1</v>
      </c>
      <c r="AI379" t="str">
        <f t="shared" si="4"/>
        <v>0.02080602252</v>
      </c>
      <c r="AJ379" t="str">
        <f t="shared" si="5"/>
        <v>3</v>
      </c>
      <c r="AK379" s="6" t="str">
        <f t="shared" si="6"/>
        <v>0.04301420296</v>
      </c>
      <c r="AL379" t="str">
        <f t="shared" si="7"/>
        <v>0.03624736734</v>
      </c>
      <c r="AM379" t="str">
        <f t="shared" si="8"/>
        <v>1.037037037</v>
      </c>
      <c r="AN379" t="str">
        <f t="shared" si="9"/>
        <v>1.037592414</v>
      </c>
      <c r="AO379" s="6" t="str">
        <f>vlookup(Q379,RPI!$C$6:$T$4758,15,FALSE)</f>
        <v>0.6962962963</v>
      </c>
      <c r="AP379" s="8" t="str">
        <f>vlookup(Q379,RPI!$C$6:$T$4758,13,FALSE)</f>
        <v>  0.5368 </v>
      </c>
      <c r="AQ379" s="8" t="str">
        <f>vlookup(Q379,RPI!$C$6:$T$4758,14,FALSE)</f>
        <v>  0.5271 </v>
      </c>
      <c r="AR379" s="6" t="str">
        <f>vlookup(R379,RPI!$C$6:$T$4758,15,FALSE)</f>
        <v>0.7413793103</v>
      </c>
      <c r="AS379" s="8" t="str">
        <f>vlookup(R379,RPI!$C$6:$T$4758,13,FALSE)</f>
        <v>  0.4824 </v>
      </c>
      <c r="AT379" s="8" t="str">
        <f>vlookup(R379,RPI!$C$6:$T$4758,14,FALSE)</f>
        <v>  0.5076 </v>
      </c>
    </row>
    <row r="380" ht="12.75" customHeight="1">
      <c r="A380" s="4">
        <v>2005.0</v>
      </c>
      <c r="B380" s="4">
        <v>5063.0</v>
      </c>
      <c r="C380" s="5">
        <v>38431.0</v>
      </c>
      <c r="D380" s="4">
        <v>56.0</v>
      </c>
      <c r="E380" s="4" t="s">
        <v>181</v>
      </c>
      <c r="F380" s="4">
        <v>62.0</v>
      </c>
      <c r="G380" s="4" t="s">
        <v>47</v>
      </c>
      <c r="H380" s="4">
        <v>181.0</v>
      </c>
      <c r="I380" s="4" t="s">
        <v>203</v>
      </c>
      <c r="J380" s="4">
        <v>65.0</v>
      </c>
      <c r="K380" s="4" t="s">
        <v>108</v>
      </c>
      <c r="L380" s="4" t="s">
        <v>559</v>
      </c>
      <c r="M380" s="4">
        <v>1.0</v>
      </c>
      <c r="N380" s="4">
        <v>1.0</v>
      </c>
      <c r="O380" s="4">
        <v>0.0</v>
      </c>
      <c r="P380" s="4">
        <v>0.0</v>
      </c>
      <c r="Q380" t="str">
        <f t="shared" si="1"/>
        <v>Connecticut2005</v>
      </c>
      <c r="R380" t="s">
        <v>560</v>
      </c>
      <c r="S380" t="str">
        <f>vlookup(Q380,RPI!$C$6:$T$4758,16,FALSE)</f>
        <v>0.628133297</v>
      </c>
      <c r="T380" s="6" t="str">
        <f>VLOOKUP(Q380,RPI!$C$6:$T$4758, 17, FALSE)</f>
        <v>0.633992672</v>
      </c>
      <c r="U380" s="6" t="str">
        <f>VLOOKUP(Q380,RPI!$C$6:$T$4758, 18, FALSE)</f>
        <v>0.628133297</v>
      </c>
      <c r="V380">
        <v>0.5347279660841998</v>
      </c>
      <c r="W380">
        <v>0.5384466949550585</v>
      </c>
      <c r="X380">
        <v>0.5402426719665527</v>
      </c>
      <c r="Y380">
        <v>0.5419982899440808</v>
      </c>
      <c r="Z380" s="6" t="str">
        <f>vlookup(R380,RPI!$C$6:$T$4758,16,FALSE)</f>
        <v>0.5564404146</v>
      </c>
      <c r="AA380">
        <v>0.48641315050292433</v>
      </c>
      <c r="AB380">
        <v>0.4882863230175442</v>
      </c>
      <c r="AC380">
        <v>0.49012087341846056</v>
      </c>
      <c r="AD380">
        <v>0.49191798401527664</v>
      </c>
      <c r="AE380">
        <v>0.4936787893475105</v>
      </c>
      <c r="AF380">
        <v>0.49540437857309977</v>
      </c>
      <c r="AG380" t="str">
        <f t="shared" si="2"/>
        <v>0</v>
      </c>
      <c r="AH380" s="3" t="str">
        <f t="shared" si="3"/>
        <v>0</v>
      </c>
      <c r="AI380" t="str">
        <f t="shared" si="4"/>
        <v>0.07169288236</v>
      </c>
      <c r="AJ380" t="str">
        <f t="shared" si="5"/>
        <v>-3</v>
      </c>
      <c r="AK380" s="6" t="str">
        <f t="shared" si="6"/>
        <v>-0.04301420296</v>
      </c>
      <c r="AL380" t="str">
        <f t="shared" si="7"/>
        <v>0.1249002898</v>
      </c>
      <c r="AM380" t="str">
        <f t="shared" si="8"/>
        <v>0.9538461538</v>
      </c>
      <c r="AN380" t="str">
        <f t="shared" si="9"/>
        <v>1.128841976</v>
      </c>
      <c r="AO380" s="6" t="str">
        <f>vlookup(Q380,RPI!$C$6:$T$4758,15,FALSE)</f>
        <v>0.7265625</v>
      </c>
      <c r="AP380" s="8" t="str">
        <f>vlookup(Q380,RPI!$C$6:$T$4758,13,FALSE)</f>
        <v>  0.6177 </v>
      </c>
      <c r="AQ380" s="8" t="str">
        <f>vlookup(Q380,RPI!$C$6:$T$4758,14,FALSE)</f>
        <v>  0.5505 </v>
      </c>
      <c r="AR380" s="6" t="str">
        <f>vlookup(R380,RPI!$C$6:$T$4758,15,FALSE)</f>
        <v>0.5608108108</v>
      </c>
      <c r="AS380" s="8" t="str">
        <f>vlookup(R380,RPI!$C$6:$T$4758,13,FALSE)</f>
        <v>  0.5573 </v>
      </c>
      <c r="AT380" s="8" t="str">
        <f>vlookup(R380,RPI!$C$6:$T$4758,14,FALSE)</f>
        <v>  0.5504 </v>
      </c>
    </row>
    <row r="381" ht="12.75" customHeight="1">
      <c r="A381" s="4">
        <v>2005.0</v>
      </c>
      <c r="B381" s="4">
        <v>5064.0</v>
      </c>
      <c r="C381" s="5">
        <v>38431.0</v>
      </c>
      <c r="D381" s="4">
        <v>73.0</v>
      </c>
      <c r="E381" s="4" t="s">
        <v>121</v>
      </c>
      <c r="F381" s="4">
        <v>63.0</v>
      </c>
      <c r="G381" s="4" t="s">
        <v>47</v>
      </c>
      <c r="H381" s="4">
        <v>164.0</v>
      </c>
      <c r="I381" s="4" t="s">
        <v>199</v>
      </c>
      <c r="J381" s="4">
        <v>55.0</v>
      </c>
      <c r="K381" s="4" t="s">
        <v>108</v>
      </c>
      <c r="L381" s="4" t="s">
        <v>563</v>
      </c>
      <c r="M381" s="4">
        <v>1.0</v>
      </c>
      <c r="N381" s="4">
        <v>1.0</v>
      </c>
      <c r="O381" s="4">
        <v>0.0</v>
      </c>
      <c r="P381" s="4">
        <v>0.0</v>
      </c>
      <c r="Q381" t="str">
        <f t="shared" si="1"/>
        <v>Duke2005</v>
      </c>
      <c r="R381" t="s">
        <v>578</v>
      </c>
      <c r="S381" t="str">
        <f>vlookup(Q381,RPI!$C$6:$T$4758,16,FALSE)</f>
        <v>0.655134996</v>
      </c>
      <c r="T381" s="6" t="str">
        <f>VLOOKUP(Q381,RPI!$C$6:$T$4758, 17, FALSE)</f>
        <v>0.651166742</v>
      </c>
      <c r="U381" s="6" t="str">
        <f>VLOOKUP(Q381,RPI!$C$6:$T$4758, 18, FALSE)</f>
        <v>0.655134996</v>
      </c>
      <c r="V381">
        <v>0.549604242046674</v>
      </c>
      <c r="W381">
        <v>0.5534484880784201</v>
      </c>
      <c r="X381">
        <v>0.5552365094885345</v>
      </c>
      <c r="Y381">
        <v>0.5569432571981893</v>
      </c>
      <c r="Z381" s="6" t="str">
        <f>vlookup(R381,RPI!$C$6:$T$4758,16,FALSE)</f>
        <v>0.5840478544</v>
      </c>
      <c r="AA381">
        <v>0.5055720490394252</v>
      </c>
      <c r="AB381">
        <v>0.5068433823984421</v>
      </c>
      <c r="AC381">
        <v>0.5080709604984488</v>
      </c>
      <c r="AD381">
        <v>0.5092570040010869</v>
      </c>
      <c r="AE381">
        <v>0.5104035857975373</v>
      </c>
      <c r="AF381">
        <v>0.5115126430988312</v>
      </c>
      <c r="AG381" t="str">
        <f t="shared" si="2"/>
        <v>1</v>
      </c>
      <c r="AH381" s="3" t="str">
        <f t="shared" si="3"/>
        <v>1</v>
      </c>
      <c r="AI381" t="str">
        <f t="shared" si="4"/>
        <v>0.07108714165</v>
      </c>
      <c r="AJ381" t="str">
        <f t="shared" si="5"/>
        <v>8</v>
      </c>
      <c r="AK381" s="6" t="str">
        <f t="shared" si="6"/>
        <v>0.1147045412</v>
      </c>
      <c r="AL381" t="str">
        <f t="shared" si="7"/>
        <v>0.1238449941</v>
      </c>
      <c r="AM381" t="str">
        <f t="shared" si="8"/>
        <v>1.145454545</v>
      </c>
      <c r="AN381" t="str">
        <f t="shared" si="9"/>
        <v>1.121714584</v>
      </c>
      <c r="AO381" s="6" t="str">
        <f>vlookup(Q381,RPI!$C$6:$T$4758,15,FALSE)</f>
        <v>0.8492063492</v>
      </c>
      <c r="AP381" s="8" t="str">
        <f>vlookup(Q381,RPI!$C$6:$T$4758,13,FALSE)</f>
        <v>  0.6113 </v>
      </c>
      <c r="AQ381" s="8" t="str">
        <f>vlookup(Q381,RPI!$C$6:$T$4758,14,FALSE)</f>
        <v>  0.5487 </v>
      </c>
      <c r="AR381" s="6" t="str">
        <f>vlookup(R381,RPI!$C$6:$T$4758,15,FALSE)</f>
        <v>0.6901408451</v>
      </c>
      <c r="AS381" s="8" t="str">
        <f>vlookup(R381,RPI!$C$6:$T$4758,13,FALSE)</f>
        <v>  0.5590 </v>
      </c>
      <c r="AT381" s="8" t="str">
        <f>vlookup(R381,RPI!$C$6:$T$4758,14,FALSE)</f>
        <v>  0.5281 </v>
      </c>
    </row>
    <row r="382" ht="12.75" customHeight="1">
      <c r="A382" s="4">
        <v>2005.0</v>
      </c>
      <c r="B382" s="4">
        <v>5065.0</v>
      </c>
      <c r="C382" s="5">
        <v>38431.0</v>
      </c>
      <c r="D382" s="4">
        <v>86.0</v>
      </c>
      <c r="E382" s="4" t="s">
        <v>186</v>
      </c>
      <c r="F382" s="4">
        <v>65.0</v>
      </c>
      <c r="G382" s="4" t="s">
        <v>47</v>
      </c>
      <c r="H382" s="4">
        <v>305.0</v>
      </c>
      <c r="I382" s="4" t="s">
        <v>168</v>
      </c>
      <c r="J382" s="4">
        <v>76.0</v>
      </c>
      <c r="K382" s="4" t="s">
        <v>108</v>
      </c>
      <c r="L382" s="4" t="s">
        <v>339</v>
      </c>
      <c r="M382" s="4">
        <v>1.0</v>
      </c>
      <c r="N382" s="4">
        <v>1.0</v>
      </c>
      <c r="O382" s="4">
        <v>0.0</v>
      </c>
      <c r="P382" s="4">
        <v>0.0</v>
      </c>
      <c r="Q382" t="str">
        <f t="shared" si="1"/>
        <v>Florida2005</v>
      </c>
      <c r="R382" t="s">
        <v>591</v>
      </c>
      <c r="S382" t="str">
        <f>vlookup(Q382,RPI!$C$6:$T$4758,16,FALSE)</f>
        <v>0.6154391021</v>
      </c>
      <c r="T382" s="6" t="str">
        <f>VLOOKUP(Q382,RPI!$C$6:$T$4758, 17, FALSE)</f>
        <v>0.6196057687</v>
      </c>
      <c r="U382" s="6" t="str">
        <f>VLOOKUP(Q382,RPI!$C$6:$T$4758, 18, FALSE)</f>
        <v>0.6154391021</v>
      </c>
      <c r="V382">
        <v>0.5219985079942363</v>
      </c>
      <c r="W382">
        <v>0.5264094653423612</v>
      </c>
      <c r="X382">
        <v>0.5285030118280784</v>
      </c>
      <c r="Y382">
        <v>0.5305269024233281</v>
      </c>
      <c r="Z382" s="6" t="str">
        <f>vlookup(R382,RPI!$C$6:$T$4758,16,FALSE)</f>
        <v>0.6213596311</v>
      </c>
      <c r="AA382">
        <v>0.5285054643948872</v>
      </c>
      <c r="AB382">
        <v>0.5312371820819621</v>
      </c>
      <c r="AC382">
        <v>0.533859631061554</v>
      </c>
      <c r="AD382">
        <v>0.5363792389046912</v>
      </c>
      <c r="AE382">
        <v>0.5388019387538616</v>
      </c>
      <c r="AF382">
        <v>0.5411332159672143</v>
      </c>
      <c r="AG382" t="str">
        <f t="shared" si="2"/>
        <v>1</v>
      </c>
      <c r="AH382" s="3" t="str">
        <f t="shared" si="3"/>
        <v>1</v>
      </c>
      <c r="AI382" t="str">
        <f t="shared" si="4"/>
        <v>-0.005920529008</v>
      </c>
      <c r="AJ382" t="str">
        <f t="shared" si="5"/>
        <v>-11</v>
      </c>
      <c r="AK382" s="6" t="str">
        <f t="shared" si="6"/>
        <v>-0.1577187442</v>
      </c>
      <c r="AL382" t="str">
        <f t="shared" si="7"/>
        <v>-0.01031449378</v>
      </c>
      <c r="AM382" t="str">
        <f t="shared" si="8"/>
        <v>0.8552631579</v>
      </c>
      <c r="AN382" t="str">
        <f t="shared" si="9"/>
        <v>0.9904716549</v>
      </c>
      <c r="AO382" s="6" t="str">
        <f>vlookup(Q382,RPI!$C$6:$T$4758,15,FALSE)</f>
        <v>0.75</v>
      </c>
      <c r="AP382" s="8" t="str">
        <f>vlookup(Q382,RPI!$C$6:$T$4758,13,FALSE)</f>
        <v>  0.5892 </v>
      </c>
      <c r="AQ382" s="8" t="str">
        <f>vlookup(Q382,RPI!$C$6:$T$4758,14,FALSE)</f>
        <v>  0.5333 </v>
      </c>
      <c r="AR382" s="6" t="str">
        <f>vlookup(R382,RPI!$C$6:$T$4758,15,FALSE)</f>
        <v>0.736</v>
      </c>
      <c r="AS382" s="8" t="str">
        <f>vlookup(R382,RPI!$C$6:$T$4758,13,FALSE)</f>
        <v>  0.6043 </v>
      </c>
      <c r="AT382" s="8" t="str">
        <f>vlookup(R382,RPI!$C$6:$T$4758,14,FALSE)</f>
        <v>  0.5408 </v>
      </c>
    </row>
    <row r="383" ht="12.75" customHeight="1">
      <c r="A383" s="4">
        <v>2005.0</v>
      </c>
      <c r="B383" s="4">
        <v>5066.0</v>
      </c>
      <c r="C383" s="5">
        <v>38431.0</v>
      </c>
      <c r="D383" s="4">
        <v>142.0</v>
      </c>
      <c r="E383" s="4" t="s">
        <v>59</v>
      </c>
      <c r="F383" s="4">
        <v>76.0</v>
      </c>
      <c r="G383" s="4" t="s">
        <v>47</v>
      </c>
      <c r="H383" s="4">
        <v>100.0</v>
      </c>
      <c r="I383" s="4" t="s">
        <v>273</v>
      </c>
      <c r="J383" s="4">
        <v>54.0</v>
      </c>
      <c r="K383" s="4" t="s">
        <v>108</v>
      </c>
      <c r="L383" s="4" t="s">
        <v>339</v>
      </c>
      <c r="M383" s="4">
        <v>1.0</v>
      </c>
      <c r="N383" s="4">
        <v>1.0</v>
      </c>
      <c r="O383" s="4">
        <v>0.0</v>
      </c>
      <c r="P383" s="4">
        <v>0.0</v>
      </c>
      <c r="Q383" t="str">
        <f t="shared" si="1"/>
        <v>Louisville2005</v>
      </c>
      <c r="R383" t="s">
        <v>592</v>
      </c>
      <c r="S383" t="str">
        <f>vlookup(Q383,RPI!$C$6:$T$4758,16,FALSE)</f>
        <v>0.6264525259</v>
      </c>
      <c r="T383" s="6" t="str">
        <f>VLOOKUP(Q383,RPI!$C$6:$T$4758, 17, FALSE)</f>
        <v>0.6321254959</v>
      </c>
      <c r="U383" s="6" t="str">
        <f>VLOOKUP(Q383,RPI!$C$6:$T$4758, 18, FALSE)</f>
        <v>0.6264525259</v>
      </c>
      <c r="V383">
        <v>0.5224916685271908</v>
      </c>
      <c r="W383">
        <v>0.5258879851978437</v>
      </c>
      <c r="X383">
        <v>0.5275414551559248</v>
      </c>
      <c r="Y383">
        <v>0.5291661691147348</v>
      </c>
      <c r="Z383" s="6" t="str">
        <f>vlookup(R383,RPI!$C$6:$T$4758,16,FALSE)</f>
        <v>0.5907192379</v>
      </c>
      <c r="AA383">
        <v>0.5121799386811978</v>
      </c>
      <c r="AB383">
        <v>0.5144856040303415</v>
      </c>
      <c r="AC383">
        <v>0.5166931559603726</v>
      </c>
      <c r="AD383">
        <v>0.5188087265599858</v>
      </c>
      <c r="AE383">
        <v>0.5208379473392065</v>
      </c>
      <c r="AF383">
        <v>0.5227859992872586</v>
      </c>
      <c r="AG383" t="str">
        <f t="shared" si="2"/>
        <v>1</v>
      </c>
      <c r="AH383" s="3" t="str">
        <f t="shared" si="3"/>
        <v>1</v>
      </c>
      <c r="AI383" t="str">
        <f t="shared" si="4"/>
        <v>0.03573328801</v>
      </c>
      <c r="AJ383" t="str">
        <f t="shared" si="5"/>
        <v>22</v>
      </c>
      <c r="AK383" s="6" t="str">
        <f t="shared" si="6"/>
        <v>0.3154374884</v>
      </c>
      <c r="AL383" t="str">
        <f t="shared" si="7"/>
        <v>0.06225301428</v>
      </c>
      <c r="AM383" t="str">
        <f t="shared" si="8"/>
        <v>1.407407407</v>
      </c>
      <c r="AN383" t="str">
        <f t="shared" si="9"/>
        <v>1.060491153</v>
      </c>
      <c r="AO383" s="6" t="str">
        <f>vlookup(Q383,RPI!$C$6:$T$4758,15,FALSE)</f>
        <v>0.8482758621</v>
      </c>
      <c r="AP383" s="8" t="str">
        <f>vlookup(Q383,RPI!$C$6:$T$4758,13,FALSE)</f>
        <v>  0.5654 </v>
      </c>
      <c r="AQ383" s="8" t="str">
        <f>vlookup(Q383,RPI!$C$6:$T$4758,14,FALSE)</f>
        <v>  0.5268 </v>
      </c>
      <c r="AR383" s="6" t="str">
        <f>vlookup(R383,RPI!$C$6:$T$4758,15,FALSE)</f>
        <v>0.6171875</v>
      </c>
      <c r="AS383" s="8" t="str">
        <f>vlookup(R383,RPI!$C$6:$T$4758,13,FALSE)</f>
        <v>  0.5988 </v>
      </c>
      <c r="AT383" s="8" t="str">
        <f>vlookup(R383,RPI!$C$6:$T$4758,14,FALSE)</f>
        <v>  0.5481 </v>
      </c>
    </row>
    <row r="384" ht="12.75" customHeight="1">
      <c r="A384" s="4">
        <v>2005.0</v>
      </c>
      <c r="B384" s="4">
        <v>5067.0</v>
      </c>
      <c r="C384" s="5">
        <v>38431.0</v>
      </c>
      <c r="D384" s="4">
        <v>161.0</v>
      </c>
      <c r="E384" s="4" t="s">
        <v>204</v>
      </c>
      <c r="F384" s="4">
        <v>72.0</v>
      </c>
      <c r="G384" s="4" t="s">
        <v>47</v>
      </c>
      <c r="H384" s="4">
        <v>304.0</v>
      </c>
      <c r="I384" s="4" t="s">
        <v>302</v>
      </c>
      <c r="J384" s="4">
        <v>61.0</v>
      </c>
      <c r="K384" s="4" t="s">
        <v>108</v>
      </c>
      <c r="L384" s="4" t="s">
        <v>559</v>
      </c>
      <c r="M384" s="4">
        <v>1.0</v>
      </c>
      <c r="N384" s="4">
        <v>1.0</v>
      </c>
      <c r="O384" s="4">
        <v>0.0</v>
      </c>
      <c r="P384" s="4">
        <v>0.0</v>
      </c>
      <c r="Q384" t="str">
        <f t="shared" si="1"/>
        <v>Michigan St.2005</v>
      </c>
      <c r="R384" t="s">
        <v>579</v>
      </c>
      <c r="S384" t="str">
        <f>vlookup(Q384,RPI!$C$6:$T$4758,16,FALSE)</f>
        <v>0.6045212378</v>
      </c>
      <c r="T384" s="6" t="str">
        <f>VLOOKUP(Q384,RPI!$C$6:$T$4758, 17, FALSE)</f>
        <v>0.6051164759</v>
      </c>
      <c r="U384" s="6" t="str">
        <f>VLOOKUP(Q384,RPI!$C$6:$T$4758, 18, FALSE)</f>
        <v>0.6045212378</v>
      </c>
      <c r="V384">
        <v>0.5044325853281832</v>
      </c>
      <c r="W384">
        <v>0.5086879044771194</v>
      </c>
      <c r="X384">
        <v>0.5106879044771194</v>
      </c>
      <c r="Y384">
        <v>0.5126094731045704</v>
      </c>
      <c r="Z384" s="6" t="str">
        <f>vlookup(R384,RPI!$C$6:$T$4758,16,FALSE)</f>
        <v>0.6023900035</v>
      </c>
      <c r="AA384">
        <v>0.4896919217404969</v>
      </c>
      <c r="AB384">
        <v>0.4893689992087843</v>
      </c>
      <c r="AC384">
        <v>0.48905640102089193</v>
      </c>
      <c r="AD384">
        <v>0.4887536398389123</v>
      </c>
      <c r="AE384">
        <v>0.4884602585214346</v>
      </c>
      <c r="AF384">
        <v>0.4881758278204223</v>
      </c>
      <c r="AG384" t="str">
        <f t="shared" si="2"/>
        <v>1</v>
      </c>
      <c r="AH384" s="3" t="str">
        <f t="shared" si="3"/>
        <v>1</v>
      </c>
      <c r="AI384" t="str">
        <f t="shared" si="4"/>
        <v>0.002131234335</v>
      </c>
      <c r="AJ384" t="str">
        <f t="shared" si="5"/>
        <v>11</v>
      </c>
      <c r="AK384" s="6" t="str">
        <f t="shared" si="6"/>
        <v>0.1577187442</v>
      </c>
      <c r="AL384" t="str">
        <f t="shared" si="7"/>
        <v>0.003712945796</v>
      </c>
      <c r="AM384" t="str">
        <f t="shared" si="8"/>
        <v>1.180327869</v>
      </c>
      <c r="AN384" t="str">
        <f t="shared" si="9"/>
        <v>1.003537964</v>
      </c>
      <c r="AO384" s="6" t="str">
        <f>vlookup(Q384,RPI!$C$6:$T$4758,15,FALSE)</f>
        <v>0.7833333333</v>
      </c>
      <c r="AP384" s="8" t="str">
        <f>vlookup(Q384,RPI!$C$6:$T$4758,13,FALSE)</f>
        <v>  0.5491 </v>
      </c>
      <c r="AQ384" s="8" t="str">
        <f>vlookup(Q384,RPI!$C$6:$T$4758,14,FALSE)</f>
        <v>  0.5365 </v>
      </c>
      <c r="AR384" s="6" t="str">
        <f>vlookup(R384,RPI!$C$6:$T$4758,15,FALSE)</f>
        <v>0.8636363636</v>
      </c>
      <c r="AS384" s="8" t="str">
        <f>vlookup(R384,RPI!$C$6:$T$4758,13,FALSE)</f>
        <v>  0.5247 </v>
      </c>
      <c r="AT384" s="8" t="str">
        <f>vlookup(R384,RPI!$C$6:$T$4758,14,FALSE)</f>
        <v>  0.4964 </v>
      </c>
    </row>
    <row r="385" ht="12.75" customHeight="1">
      <c r="A385" s="4">
        <v>2005.0</v>
      </c>
      <c r="B385" s="4">
        <v>5068.0</v>
      </c>
      <c r="C385" s="5">
        <v>38431.0</v>
      </c>
      <c r="D385" s="4">
        <v>191.0</v>
      </c>
      <c r="E385" s="4" t="s">
        <v>264</v>
      </c>
      <c r="F385" s="4">
        <v>92.0</v>
      </c>
      <c r="G385" s="4" t="s">
        <v>47</v>
      </c>
      <c r="H385" s="4">
        <v>121.0</v>
      </c>
      <c r="I385" s="4" t="s">
        <v>275</v>
      </c>
      <c r="J385" s="4">
        <v>65.0</v>
      </c>
      <c r="K385" s="4" t="s">
        <v>108</v>
      </c>
      <c r="L385" s="4" t="s">
        <v>563</v>
      </c>
      <c r="M385" s="4">
        <v>1.0</v>
      </c>
      <c r="N385" s="4">
        <v>1.0</v>
      </c>
      <c r="O385" s="4">
        <v>0.0</v>
      </c>
      <c r="P385" s="4">
        <v>0.0</v>
      </c>
      <c r="Q385" t="str">
        <f t="shared" si="1"/>
        <v>North Carolina2005</v>
      </c>
      <c r="R385" t="s">
        <v>573</v>
      </c>
      <c r="S385" t="str">
        <f>vlookup(Q385,RPI!$C$6:$T$4758,16,FALSE)</f>
        <v>0.6516764031</v>
      </c>
      <c r="T385" s="6" t="str">
        <f>VLOOKUP(Q385,RPI!$C$6:$T$4758, 17, FALSE)</f>
        <v>0.6486154189</v>
      </c>
      <c r="U385" s="6" t="str">
        <f>VLOOKUP(Q385,RPI!$C$6:$T$4758, 18, FALSE)</f>
        <v>0.6516764031</v>
      </c>
      <c r="V385">
        <v>0.544951153322331</v>
      </c>
      <c r="W385">
        <v>0.5476652282599437</v>
      </c>
      <c r="X385">
        <v>0.5489546642312264</v>
      </c>
      <c r="Y385">
        <v>0.5502019770673312</v>
      </c>
      <c r="Z385" s="6" t="str">
        <f>vlookup(R385,RPI!$C$6:$T$4758,16,FALSE)</f>
        <v>0.558924833</v>
      </c>
      <c r="AA385">
        <v>0.47584614699537103</v>
      </c>
      <c r="AB385">
        <v>0.4785304705458363</v>
      </c>
      <c r="AC385">
        <v>0.48108083553140313</v>
      </c>
      <c r="AD385">
        <v>0.48350702544276636</v>
      </c>
      <c r="AE385">
        <v>0.48581789371300443</v>
      </c>
      <c r="AF385">
        <v>0.4880214716706957</v>
      </c>
      <c r="AG385" t="str">
        <f t="shared" si="2"/>
        <v>1</v>
      </c>
      <c r="AH385" s="3" t="str">
        <f t="shared" si="3"/>
        <v>1</v>
      </c>
      <c r="AI385" t="str">
        <f t="shared" si="4"/>
        <v>0.09275157011</v>
      </c>
      <c r="AJ385" t="str">
        <f t="shared" si="5"/>
        <v>27</v>
      </c>
      <c r="AK385" s="6" t="str">
        <f t="shared" si="6"/>
        <v>0.3871278267</v>
      </c>
      <c r="AL385" t="str">
        <f t="shared" si="7"/>
        <v>0.1615878398</v>
      </c>
      <c r="AM385" t="str">
        <f t="shared" si="8"/>
        <v>1.415384615</v>
      </c>
      <c r="AN385" t="str">
        <f t="shared" si="9"/>
        <v>1.165946411</v>
      </c>
      <c r="AO385" s="6" t="str">
        <f>vlookup(Q385,RPI!$C$6:$T$4758,15,FALSE)</f>
        <v>0.8832116788</v>
      </c>
      <c r="AP385" s="8" t="str">
        <f>vlookup(Q385,RPI!$C$6:$T$4758,13,FALSE)</f>
        <v>  0.5812 </v>
      </c>
      <c r="AQ385" s="8" t="str">
        <f>vlookup(Q385,RPI!$C$6:$T$4758,14,FALSE)</f>
        <v>  0.5611 </v>
      </c>
      <c r="AR385" s="6" t="str">
        <f>vlookup(R385,RPI!$C$6:$T$4758,15,FALSE)</f>
        <v>0.6050420168</v>
      </c>
      <c r="AS385" s="8" t="str">
        <f>vlookup(R385,RPI!$C$6:$T$4758,13,FALSE)</f>
        <v>  0.5414 </v>
      </c>
      <c r="AT385" s="8" t="str">
        <f>vlookup(R385,RPI!$C$6:$T$4758,14,FALSE)</f>
        <v>  0.5479 </v>
      </c>
    </row>
    <row r="386" ht="12.75" customHeight="1">
      <c r="A386" s="4">
        <v>2005.0</v>
      </c>
      <c r="B386" s="4">
        <v>5069.0</v>
      </c>
      <c r="C386" s="5">
        <v>38431.0</v>
      </c>
      <c r="D386" s="4">
        <v>203.0</v>
      </c>
      <c r="E386" s="4" t="s">
        <v>153</v>
      </c>
      <c r="F386" s="4">
        <v>85.0</v>
      </c>
      <c r="G386" s="4" t="s">
        <v>47</v>
      </c>
      <c r="H386" s="4">
        <v>228.0</v>
      </c>
      <c r="I386" s="4" t="s">
        <v>217</v>
      </c>
      <c r="J386" s="4">
        <v>77.0</v>
      </c>
      <c r="K386" s="4" t="s">
        <v>198</v>
      </c>
      <c r="L386" s="4" t="s">
        <v>306</v>
      </c>
      <c r="M386" s="4">
        <v>1.0</v>
      </c>
      <c r="N386" s="4">
        <v>1.0</v>
      </c>
      <c r="O386" s="4">
        <v>0.0</v>
      </c>
      <c r="P386" s="4">
        <v>0.0</v>
      </c>
      <c r="Q386" t="str">
        <f t="shared" si="1"/>
        <v>Oklahoma St.2005</v>
      </c>
      <c r="R386" t="s">
        <v>593</v>
      </c>
      <c r="S386" t="str">
        <f>vlookup(Q386,RPI!$C$6:$T$4758,16,FALSE)</f>
        <v>0.6555724217</v>
      </c>
      <c r="T386" s="6" t="str">
        <f>VLOOKUP(Q386,RPI!$C$6:$T$4758, 17, FALSE)</f>
        <v>0.6503599117</v>
      </c>
      <c r="U386" s="6" t="str">
        <f>VLOOKUP(Q386,RPI!$C$6:$T$4758, 18, FALSE)</f>
        <v>0.6555724217</v>
      </c>
      <c r="V386">
        <v>0.5566758863171752</v>
      </c>
      <c r="W386">
        <v>0.5583093460251691</v>
      </c>
      <c r="X386">
        <v>0.5590879406330651</v>
      </c>
      <c r="Y386">
        <v>0.5598426702721365</v>
      </c>
      <c r="Z386" s="6" t="str">
        <f>vlookup(R386,RPI!$C$6:$T$4758,16,FALSE)</f>
        <v>0.6194623963</v>
      </c>
      <c r="AA386">
        <v>0.5135936599086832</v>
      </c>
      <c r="AB386">
        <v>0.5140968805205994</v>
      </c>
      <c r="AC386">
        <v>0.5145786874894555</v>
      </c>
      <c r="AD386">
        <v>0.5150404191679425</v>
      </c>
      <c r="AE386">
        <v>0.5154833046554708</v>
      </c>
      <c r="AF386">
        <v>0.5159084747234981</v>
      </c>
      <c r="AG386" t="str">
        <f t="shared" si="2"/>
        <v>1</v>
      </c>
      <c r="AH386" s="3" t="str">
        <f t="shared" si="3"/>
        <v>1</v>
      </c>
      <c r="AI386" t="str">
        <f t="shared" si="4"/>
        <v>0.03611002538</v>
      </c>
      <c r="AJ386" t="str">
        <f t="shared" si="5"/>
        <v>8</v>
      </c>
      <c r="AK386" s="6" t="str">
        <f t="shared" si="6"/>
        <v>0.1147045412</v>
      </c>
      <c r="AL386" t="str">
        <f t="shared" si="7"/>
        <v>0.0629093501</v>
      </c>
      <c r="AM386" t="str">
        <f t="shared" si="8"/>
        <v>1.103896104</v>
      </c>
      <c r="AN386" t="str">
        <f t="shared" si="9"/>
        <v>1.058292522</v>
      </c>
      <c r="AO386" s="6" t="str">
        <f>vlookup(Q386,RPI!$C$6:$T$4758,15,FALSE)</f>
        <v>0.8139534884</v>
      </c>
      <c r="AP386" s="8" t="str">
        <f>vlookup(Q386,RPI!$C$6:$T$4758,13,FALSE)</f>
        <v>  0.6318 </v>
      </c>
      <c r="AQ386" s="8" t="str">
        <f>vlookup(Q386,RPI!$C$6:$T$4758,14,FALSE)</f>
        <v>  0.5447 </v>
      </c>
      <c r="AR386" s="6" t="str">
        <f>vlookup(R386,RPI!$C$6:$T$4758,15,FALSE)</f>
        <v>0.8308823529</v>
      </c>
      <c r="AS386" s="8" t="str">
        <f>vlookup(R386,RPI!$C$6:$T$4758,13,FALSE)</f>
        <v>  0.5586 </v>
      </c>
      <c r="AT386" s="8" t="str">
        <f>vlookup(R386,RPI!$C$6:$T$4758,14,FALSE)</f>
        <v>  0.5298 </v>
      </c>
    </row>
    <row r="387" ht="12.75" customHeight="1">
      <c r="A387" s="4">
        <v>2005.0</v>
      </c>
      <c r="B387" s="4">
        <v>5070.0</v>
      </c>
      <c r="C387" s="5">
        <v>38431.0</v>
      </c>
      <c r="D387" s="4">
        <v>324.0</v>
      </c>
      <c r="E387" s="4" t="s">
        <v>222</v>
      </c>
      <c r="F387" s="4">
        <v>71.0</v>
      </c>
      <c r="G387" s="4" t="s">
        <v>47</v>
      </c>
      <c r="H387" s="4">
        <v>31.0</v>
      </c>
      <c r="I387" s="4" t="s">
        <v>568</v>
      </c>
      <c r="J387" s="4">
        <v>62.0</v>
      </c>
      <c r="K387" s="4" t="s">
        <v>108</v>
      </c>
      <c r="L387" s="4" t="s">
        <v>306</v>
      </c>
      <c r="M387" s="4">
        <v>1.0</v>
      </c>
      <c r="N387" s="4">
        <v>1.0</v>
      </c>
      <c r="O387" s="4">
        <v>0.0</v>
      </c>
      <c r="P387" s="4">
        <v>0.0</v>
      </c>
      <c r="Q387" t="str">
        <f t="shared" si="1"/>
        <v>Wisconsin2005</v>
      </c>
      <c r="R387" t="s">
        <v>569</v>
      </c>
      <c r="S387" t="str">
        <f>vlookup(Q387,RPI!$C$6:$T$4758,16,FALSE)</f>
        <v>0.6237802356</v>
      </c>
      <c r="T387" s="6" t="str">
        <f>VLOOKUP(Q387,RPI!$C$6:$T$4758, 17, FALSE)</f>
        <v>0.619613569</v>
      </c>
      <c r="U387" s="6" t="str">
        <f>VLOOKUP(Q387,RPI!$C$6:$T$4758, 18, FALSE)</f>
        <v>0.6237802356</v>
      </c>
      <c r="V387">
        <v>0.5221388215067411</v>
      </c>
      <c r="W387">
        <v>0.5267564261243457</v>
      </c>
      <c r="X387">
        <v>0.5288728282407478</v>
      </c>
      <c r="Y387">
        <v>0.5308748302427497</v>
      </c>
      <c r="Z387" s="6" t="str">
        <f>vlookup(R387,RPI!$C$6:$T$4758,16,FALSE)</f>
        <v>0.561246682</v>
      </c>
      <c r="AA387">
        <v>0.46495038574492487</v>
      </c>
      <c r="AB387">
        <v>0.465085065879605</v>
      </c>
      <c r="AC387">
        <v>0.46521493600947517</v>
      </c>
      <c r="AD387">
        <v>0.4653402492926832</v>
      </c>
      <c r="AE387">
        <v>0.4654612414281944</v>
      </c>
      <c r="AF387">
        <v>0.4655781321353831</v>
      </c>
      <c r="AG387" t="str">
        <f t="shared" si="2"/>
        <v>1</v>
      </c>
      <c r="AH387" s="3" t="str">
        <f t="shared" si="3"/>
        <v>1</v>
      </c>
      <c r="AI387" t="str">
        <f t="shared" si="4"/>
        <v>0.06253355361</v>
      </c>
      <c r="AJ387" t="str">
        <f t="shared" si="5"/>
        <v>9</v>
      </c>
      <c r="AK387" s="6" t="str">
        <f t="shared" si="6"/>
        <v>0.1290426089</v>
      </c>
      <c r="AL387" t="str">
        <f t="shared" si="7"/>
        <v>0.1089432969</v>
      </c>
      <c r="AM387" t="str">
        <f t="shared" si="8"/>
        <v>1.14516129</v>
      </c>
      <c r="AN387" t="str">
        <f t="shared" si="9"/>
        <v>1.111419017</v>
      </c>
      <c r="AO387" s="6" t="str">
        <f>vlookup(Q387,RPI!$C$6:$T$4758,15,FALSE)</f>
        <v>0.75</v>
      </c>
      <c r="AP387" s="8" t="str">
        <f>vlookup(Q387,RPI!$C$6:$T$4758,13,FALSE)</f>
        <v>  0.6028 </v>
      </c>
      <c r="AQ387" s="8" t="str">
        <f>vlookup(Q387,RPI!$C$6:$T$4758,14,FALSE)</f>
        <v>  0.5395 </v>
      </c>
      <c r="AR387" s="6" t="str">
        <f>vlookup(R387,RPI!$C$6:$T$4758,15,FALSE)</f>
        <v>0.7555555556</v>
      </c>
      <c r="AS387" s="8" t="str">
        <f>vlookup(R387,RPI!$C$6:$T$4758,13,FALSE)</f>
        <v>  0.5012 </v>
      </c>
      <c r="AT387" s="8" t="str">
        <f>vlookup(R387,RPI!$C$6:$T$4758,14,FALSE)</f>
        <v>  0.4869 </v>
      </c>
    </row>
    <row r="388" ht="12.75" customHeight="1">
      <c r="A388" s="4">
        <v>2005.0</v>
      </c>
      <c r="B388" s="4">
        <v>5071.0</v>
      </c>
      <c r="C388" s="5">
        <v>38432.0</v>
      </c>
      <c r="D388" s="4">
        <v>255.0</v>
      </c>
      <c r="E388" s="4" t="s">
        <v>354</v>
      </c>
      <c r="F388" s="4">
        <v>68.0</v>
      </c>
      <c r="G388" s="4" t="s">
        <v>47</v>
      </c>
      <c r="H388" s="4">
        <v>109.0</v>
      </c>
      <c r="I388" s="4" t="s">
        <v>132</v>
      </c>
      <c r="J388" s="4">
        <v>60.0</v>
      </c>
      <c r="K388" s="4" t="s">
        <v>49</v>
      </c>
      <c r="L388" s="4" t="s">
        <v>50</v>
      </c>
      <c r="M388" s="4">
        <v>1.0</v>
      </c>
      <c r="N388" s="4">
        <v>0.0</v>
      </c>
      <c r="O388" s="4">
        <v>0.0</v>
      </c>
      <c r="P388" s="4">
        <v>0.0</v>
      </c>
      <c r="Q388" t="str">
        <f t="shared" si="1"/>
        <v>Saint Joseph's2005</v>
      </c>
      <c r="R388" t="s">
        <v>504</v>
      </c>
      <c r="S388" t="str">
        <f>vlookup(Q388,RPI!$C$6:$T$4758,16,FALSE)</f>
        <v>0.5651308919</v>
      </c>
      <c r="T388" s="6" t="str">
        <f>VLOOKUP(Q388,RPI!$C$6:$T$4758, 17, FALSE)</f>
        <v>0.556156533</v>
      </c>
      <c r="U388" s="6" t="str">
        <f>VLOOKUP(Q388,RPI!$C$6:$T$4758, 18, FALSE)</f>
        <v>0.5651308919</v>
      </c>
      <c r="V388">
        <v>0.48824873154467724</v>
      </c>
      <c r="W388">
        <v>0.48863952616039585</v>
      </c>
      <c r="X388">
        <v>0.4888231996297836</v>
      </c>
      <c r="Y388">
        <v>0.48899967021801893</v>
      </c>
      <c r="Z388" s="6" t="str">
        <f>vlookup(R388,RPI!$C$6:$T$4758,16,FALSE)</f>
        <v>0.5594504528</v>
      </c>
      <c r="AA388">
        <v>0.45827794289689955</v>
      </c>
      <c r="AB388">
        <v>0.45879328875122843</v>
      </c>
      <c r="AC388">
        <v>0.4593051642631039</v>
      </c>
      <c r="AD388">
        <v>0.4598136043688595</v>
      </c>
      <c r="AE388">
        <v>0.4603186435374528</v>
      </c>
      <c r="AF388">
        <v>0.46082031577825544</v>
      </c>
      <c r="AG388" t="str">
        <f t="shared" si="2"/>
        <v>1</v>
      </c>
      <c r="AH388" s="3" t="str">
        <f t="shared" si="3"/>
        <v>1</v>
      </c>
      <c r="AI388" t="str">
        <f t="shared" si="4"/>
        <v>0.005680439173</v>
      </c>
      <c r="AJ388" t="str">
        <f t="shared" si="5"/>
        <v>8</v>
      </c>
      <c r="AK388" s="6" t="str">
        <f t="shared" si="6"/>
        <v>0.1147045412</v>
      </c>
      <c r="AL388" t="str">
        <f t="shared" si="7"/>
        <v>0.009896219481</v>
      </c>
      <c r="AM388" t="str">
        <f t="shared" si="8"/>
        <v>1.133333333</v>
      </c>
      <c r="AN388" t="str">
        <f t="shared" si="9"/>
        <v>1.010153605</v>
      </c>
      <c r="AO388" s="6" t="str">
        <f>vlookup(Q388,RPI!$C$6:$T$4758,15,FALSE)</f>
        <v>0.6692307692</v>
      </c>
      <c r="AP388" s="8" t="str">
        <f>vlookup(Q388,RPI!$C$6:$T$4758,13,FALSE)</f>
        <v>  0.5384 </v>
      </c>
      <c r="AQ388" s="8" t="str">
        <f>vlookup(Q388,RPI!$C$6:$T$4758,14,FALSE)</f>
        <v>  0.5146 </v>
      </c>
      <c r="AR388" s="6" t="str">
        <f>vlookup(R388,RPI!$C$6:$T$4758,15,FALSE)</f>
        <v>0.7945205479</v>
      </c>
      <c r="AS388" s="8" t="str">
        <f>vlookup(R388,RPI!$C$6:$T$4758,13,FALSE)</f>
        <v>  0.4782 </v>
      </c>
      <c r="AT388" s="8" t="str">
        <f>vlookup(R388,RPI!$C$6:$T$4758,14,FALSE)</f>
        <v>  0.4869 </v>
      </c>
    </row>
    <row r="389" ht="12.75" customHeight="1">
      <c r="A389" s="4">
        <v>2005.0</v>
      </c>
      <c r="B389" s="4">
        <v>5072.0</v>
      </c>
      <c r="C389" s="5">
        <v>38432.0</v>
      </c>
      <c r="D389" s="4">
        <v>303.0</v>
      </c>
      <c r="E389" s="4" t="s">
        <v>100</v>
      </c>
      <c r="F389" s="4">
        <v>65.0</v>
      </c>
      <c r="G389" s="4" t="s">
        <v>47</v>
      </c>
      <c r="H389" s="4">
        <v>321.0</v>
      </c>
      <c r="I389" s="4" t="s">
        <v>276</v>
      </c>
      <c r="J389" s="4">
        <v>63.0</v>
      </c>
      <c r="K389" s="4" t="s">
        <v>49</v>
      </c>
      <c r="L389" s="4" t="s">
        <v>50</v>
      </c>
      <c r="M389" s="4">
        <v>1.0</v>
      </c>
      <c r="N389" s="4">
        <v>0.0</v>
      </c>
      <c r="O389" s="4">
        <v>0.0</v>
      </c>
      <c r="P389" s="4">
        <v>0.0</v>
      </c>
      <c r="Q389" t="str">
        <f t="shared" si="1"/>
        <v>Vanderbilt2005</v>
      </c>
      <c r="R389" t="s">
        <v>594</v>
      </c>
      <c r="S389" t="str">
        <f>vlookup(Q389,RPI!$C$6:$T$4758,16,FALSE)</f>
        <v>0.5520284702</v>
      </c>
      <c r="T389" s="6" t="str">
        <f>VLOOKUP(Q389,RPI!$C$6:$T$4758, 17, FALSE)</f>
        <v>0.564711128</v>
      </c>
      <c r="U389" s="6" t="str">
        <f>VLOOKUP(Q389,RPI!$C$6:$T$4758, 18, FALSE)</f>
        <v>0.5520284702</v>
      </c>
      <c r="V389">
        <v>0.4762508686363083</v>
      </c>
      <c r="W389">
        <v>0.48551542088246935</v>
      </c>
      <c r="X389">
        <v>0.48966053881548427</v>
      </c>
      <c r="Y389">
        <v>0.49352488227175306</v>
      </c>
      <c r="Z389" s="6" t="str">
        <f>vlookup(R389,RPI!$C$6:$T$4758,16,FALSE)</f>
        <v>0.5742693449</v>
      </c>
      <c r="AA389">
        <v>0.48664386890758976</v>
      </c>
      <c r="AB389">
        <v>0.4872323078137857</v>
      </c>
      <c r="AC389">
        <v>0.48780994967583124</v>
      </c>
      <c r="AD389">
        <v>0.48837708895856685</v>
      </c>
      <c r="AE389">
        <v>0.4889340095154874</v>
      </c>
      <c r="AF389">
        <v>0.48948098506246296</v>
      </c>
      <c r="AG389" t="str">
        <f t="shared" si="2"/>
        <v>0</v>
      </c>
      <c r="AH389" s="3" t="str">
        <f t="shared" si="3"/>
        <v>0</v>
      </c>
      <c r="AI389" t="str">
        <f t="shared" si="4"/>
        <v>-0.02224087466</v>
      </c>
      <c r="AJ389" t="str">
        <f t="shared" si="5"/>
        <v>2</v>
      </c>
      <c r="AK389" s="6" t="str">
        <f t="shared" si="6"/>
        <v>0.02867613531</v>
      </c>
      <c r="AL389" t="str">
        <f t="shared" si="7"/>
        <v>-0.03874710571</v>
      </c>
      <c r="AM389" t="str">
        <f t="shared" si="8"/>
        <v>1.031746032</v>
      </c>
      <c r="AN389" t="str">
        <f t="shared" si="9"/>
        <v>0.9612710049</v>
      </c>
      <c r="AO389" s="6" t="str">
        <f>vlookup(Q389,RPI!$C$6:$T$4758,15,FALSE)</f>
        <v>0.5299145299</v>
      </c>
      <c r="AP389" s="8" t="str">
        <f>vlookup(Q389,RPI!$C$6:$T$4758,13,FALSE)</f>
        <v>  0.5689 </v>
      </c>
      <c r="AQ389" s="8" t="str">
        <f>vlookup(Q389,RPI!$C$6:$T$4758,14,FALSE)</f>
        <v>  0.5404 </v>
      </c>
      <c r="AR389" s="6" t="str">
        <f>vlookup(R389,RPI!$C$6:$T$4758,15,FALSE)</f>
        <v>0.6962962963</v>
      </c>
      <c r="AS389" s="8" t="str">
        <f>vlookup(R389,RPI!$C$6:$T$4758,13,FALSE)</f>
        <v>  0.5368 </v>
      </c>
      <c r="AT389" s="8" t="str">
        <f>vlookup(R389,RPI!$C$6:$T$4758,14,FALSE)</f>
        <v>  0.5271 </v>
      </c>
    </row>
    <row r="390" ht="12.75" customHeight="1">
      <c r="A390" s="4">
        <v>2005.0</v>
      </c>
      <c r="B390" s="4">
        <v>5073.0</v>
      </c>
      <c r="C390" s="5">
        <v>38432.0</v>
      </c>
      <c r="D390" s="4">
        <v>312.0</v>
      </c>
      <c r="E390" s="4" t="s">
        <v>300</v>
      </c>
      <c r="F390" s="4">
        <v>76.0</v>
      </c>
      <c r="G390" s="4" t="s">
        <v>47</v>
      </c>
      <c r="H390" s="4">
        <v>264.0</v>
      </c>
      <c r="I390" s="4" t="s">
        <v>518</v>
      </c>
      <c r="J390" s="4">
        <v>78.0</v>
      </c>
      <c r="K390" s="4" t="s">
        <v>49</v>
      </c>
      <c r="L390" s="4" t="s">
        <v>50</v>
      </c>
      <c r="M390" s="4">
        <v>1.0</v>
      </c>
      <c r="N390" s="4">
        <v>0.0</v>
      </c>
      <c r="O390" s="4">
        <v>0.0</v>
      </c>
      <c r="P390" s="4">
        <v>0.0</v>
      </c>
      <c r="Q390" t="str">
        <f t="shared" si="1"/>
        <v>Western Michigan2005</v>
      </c>
      <c r="R390" t="s">
        <v>519</v>
      </c>
      <c r="S390" t="str">
        <f>vlookup(Q390,RPI!$C$6:$T$4758,16,FALSE)</f>
        <v>0.5392681178</v>
      </c>
      <c r="T390" s="6" t="str">
        <f>VLOOKUP(Q390,RPI!$C$6:$T$4758, 17, FALSE)</f>
        <v>0.5325516999</v>
      </c>
      <c r="U390" s="6" t="str">
        <f>VLOOKUP(Q390,RPI!$C$6:$T$4758, 18, FALSE)</f>
        <v>0.5392681178</v>
      </c>
      <c r="V390">
        <v>0.46187862295370835</v>
      </c>
      <c r="W390">
        <v>0.4623091625633524</v>
      </c>
      <c r="X390">
        <v>0.4625149351709029</v>
      </c>
      <c r="Y390">
        <v>0.46271474335504614</v>
      </c>
      <c r="Z390" s="6" t="str">
        <f>vlookup(R390,RPI!$C$6:$T$4758,16,FALSE)</f>
        <v>0.5413872019</v>
      </c>
      <c r="AA390">
        <v>0.46283626936230005</v>
      </c>
      <c r="AB390">
        <v>0.46565070312059426</v>
      </c>
      <c r="AC390">
        <v>0.46829897104814044</v>
      </c>
      <c r="AD390">
        <v>0.4707953669798417</v>
      </c>
      <c r="AE390">
        <v>0.4731525910129115</v>
      </c>
      <c r="AF390">
        <v>0.4753819656068996</v>
      </c>
      <c r="AG390" t="str">
        <f t="shared" si="2"/>
        <v>1</v>
      </c>
      <c r="AH390" s="3" t="str">
        <f t="shared" si="3"/>
        <v>1</v>
      </c>
      <c r="AI390" t="str">
        <f t="shared" si="4"/>
        <v>-0.002119084143</v>
      </c>
      <c r="AJ390" t="str">
        <f t="shared" si="5"/>
        <v>-2</v>
      </c>
      <c r="AK390" s="6" t="str">
        <f t="shared" si="6"/>
        <v>-0.02867613531</v>
      </c>
      <c r="AL390" t="str">
        <f t="shared" si="7"/>
        <v>-0.003691778249</v>
      </c>
      <c r="AM390" t="str">
        <f t="shared" si="8"/>
        <v>0.9743589744</v>
      </c>
      <c r="AN390" t="str">
        <f t="shared" si="9"/>
        <v>0.9960858252</v>
      </c>
      <c r="AO390" s="6" t="str">
        <f>vlookup(Q390,RPI!$C$6:$T$4758,15,FALSE)</f>
        <v>0.6268656716</v>
      </c>
      <c r="AP390" s="8" t="str">
        <f>vlookup(Q390,RPI!$C$6:$T$4758,13,FALSE)</f>
        <v>  0.5073 </v>
      </c>
      <c r="AQ390" s="8" t="str">
        <f>vlookup(Q390,RPI!$C$6:$T$4758,14,FALSE)</f>
        <v>  0.5155 </v>
      </c>
      <c r="AR390" s="6" t="str">
        <f>vlookup(R390,RPI!$C$6:$T$4758,15,FALSE)</f>
        <v>0.5691056911</v>
      </c>
      <c r="AS390" s="8" t="str">
        <f>vlookup(R390,RPI!$C$6:$T$4758,13,FALSE)</f>
        <v>  0.5411 </v>
      </c>
      <c r="AT390" s="8" t="str">
        <f>vlookup(R390,RPI!$C$6:$T$4758,14,FALSE)</f>
        <v>  0.5142 </v>
      </c>
    </row>
    <row r="391" ht="12.75" customHeight="1">
      <c r="A391" s="4">
        <v>2005.0</v>
      </c>
      <c r="B391" s="4">
        <v>5074.0</v>
      </c>
      <c r="C391" s="5">
        <v>38433.0</v>
      </c>
      <c r="D391" s="4">
        <v>97.0</v>
      </c>
      <c r="E391" s="4" t="s">
        <v>271</v>
      </c>
      <c r="F391" s="4">
        <v>74.0</v>
      </c>
      <c r="G391" s="4" t="s">
        <v>47</v>
      </c>
      <c r="H391" s="4">
        <v>60.0</v>
      </c>
      <c r="I391" s="4" t="s">
        <v>521</v>
      </c>
      <c r="J391" s="4">
        <v>57.0</v>
      </c>
      <c r="K391" s="4" t="s">
        <v>49</v>
      </c>
      <c r="L391" s="4" t="s">
        <v>50</v>
      </c>
      <c r="M391" s="4">
        <v>1.0</v>
      </c>
      <c r="N391" s="4">
        <v>0.0</v>
      </c>
      <c r="O391" s="4">
        <v>0.0</v>
      </c>
      <c r="P391" s="4">
        <v>0.0</v>
      </c>
      <c r="Q391" t="str">
        <f t="shared" si="1"/>
        <v>Georgetown2005</v>
      </c>
      <c r="R391" t="s">
        <v>522</v>
      </c>
      <c r="S391" t="str">
        <f>vlookup(Q391,RPI!$C$6:$T$4758,16,FALSE)</f>
        <v>0.5477411766</v>
      </c>
      <c r="T391" s="6" t="str">
        <f>VLOOKUP(Q391,RPI!$C$6:$T$4758, 17, FALSE)</f>
        <v>0.5570748556</v>
      </c>
      <c r="U391" s="6" t="str">
        <f>VLOOKUP(Q391,RPI!$C$6:$T$4758, 18, FALSE)</f>
        <v>0.5477411766</v>
      </c>
      <c r="V391">
        <v>0.48052313148975373</v>
      </c>
      <c r="W391">
        <v>0.4847418814897537</v>
      </c>
      <c r="X391">
        <v>0.48677795774458</v>
      </c>
      <c r="Y391">
        <v>0.488767406298914</v>
      </c>
      <c r="Z391" s="6" t="str">
        <f>vlookup(R391,RPI!$C$6:$T$4758,16,FALSE)</f>
        <v>0.5262319744</v>
      </c>
      <c r="AA391">
        <v>0.44499791824087803</v>
      </c>
      <c r="AB391">
        <v>0.4449567727504238</v>
      </c>
      <c r="AC391">
        <v>0.44491661081751027</v>
      </c>
      <c r="AD391">
        <v>0.4448773975916735</v>
      </c>
      <c r="AE391">
        <v>0.4448390998497084</v>
      </c>
      <c r="AF391">
        <v>0.4448016859017886</v>
      </c>
      <c r="AG391" t="str">
        <f t="shared" si="2"/>
        <v>1</v>
      </c>
      <c r="AH391" s="3" t="str">
        <f t="shared" si="3"/>
        <v>1</v>
      </c>
      <c r="AI391" t="str">
        <f t="shared" si="4"/>
        <v>0.02150920224</v>
      </c>
      <c r="AJ391" t="str">
        <f t="shared" si="5"/>
        <v>17</v>
      </c>
      <c r="AK391" s="6" t="str">
        <f t="shared" si="6"/>
        <v>0.2437471501</v>
      </c>
      <c r="AL391" t="str">
        <f t="shared" si="7"/>
        <v>0.03747241714</v>
      </c>
      <c r="AM391" t="str">
        <f t="shared" si="8"/>
        <v>1.298245614</v>
      </c>
      <c r="AN391" t="str">
        <f t="shared" si="9"/>
        <v>1.040873993</v>
      </c>
      <c r="AO391" s="6" t="str">
        <f>vlookup(Q391,RPI!$C$6:$T$4758,15,FALSE)</f>
        <v>0.5488721805</v>
      </c>
      <c r="AP391" s="8" t="str">
        <f>vlookup(Q391,RPI!$C$6:$T$4758,13,FALSE)</f>
        <v>  0.5535 </v>
      </c>
      <c r="AQ391" s="8" t="str">
        <f>vlookup(Q391,RPI!$C$6:$T$4758,14,FALSE)</f>
        <v>  0.5351 </v>
      </c>
      <c r="AR391" s="6" t="str">
        <f>vlookup(R391,RPI!$C$6:$T$4758,15,FALSE)</f>
        <v>0.671875</v>
      </c>
      <c r="AS391" s="8" t="str">
        <f>vlookup(R391,RPI!$C$6:$T$4758,13,FALSE)</f>
        <v>  0.4763 </v>
      </c>
      <c r="AT391" s="8" t="str">
        <f>vlookup(R391,RPI!$C$6:$T$4758,14,FALSE)</f>
        <v>  0.4804 </v>
      </c>
    </row>
    <row r="392" ht="12.75" customHeight="1">
      <c r="A392" s="4">
        <v>2005.0</v>
      </c>
      <c r="B392" s="4">
        <v>5075.0</v>
      </c>
      <c r="C392" s="5">
        <v>38433.0</v>
      </c>
      <c r="D392" s="4">
        <v>246.0</v>
      </c>
      <c r="E392" s="4" t="s">
        <v>104</v>
      </c>
      <c r="F392" s="4">
        <v>77.0</v>
      </c>
      <c r="G392" s="4" t="s">
        <v>47</v>
      </c>
      <c r="H392" s="4">
        <v>293.0</v>
      </c>
      <c r="I392" s="4" t="s">
        <v>280</v>
      </c>
      <c r="J392" s="4">
        <v>66.0</v>
      </c>
      <c r="K392" s="4" t="s">
        <v>49</v>
      </c>
      <c r="L392" s="4" t="s">
        <v>50</v>
      </c>
      <c r="M392" s="4">
        <v>1.0</v>
      </c>
      <c r="N392" s="4">
        <v>0.0</v>
      </c>
      <c r="O392" s="4">
        <v>0.0</v>
      </c>
      <c r="P392" s="4">
        <v>0.0</v>
      </c>
      <c r="Q392" t="str">
        <f t="shared" si="1"/>
        <v>South Carolina2005</v>
      </c>
      <c r="R392" t="s">
        <v>595</v>
      </c>
      <c r="S392" t="str">
        <f>vlookup(Q392,RPI!$C$6:$T$4758,16,FALSE)</f>
        <v>0.5417438986</v>
      </c>
      <c r="T392" s="6" t="str">
        <f>VLOOKUP(Q392,RPI!$C$6:$T$4758, 17, FALSE)</f>
        <v>0.5530763162</v>
      </c>
      <c r="U392" s="6" t="str">
        <f>VLOOKUP(Q392,RPI!$C$6:$T$4758, 18, FALSE)</f>
        <v>0.5417438986</v>
      </c>
      <c r="V392">
        <v>0.4691477447748184</v>
      </c>
      <c r="W392">
        <v>0.4777897200834604</v>
      </c>
      <c r="X392">
        <v>0.4816477447748184</v>
      </c>
      <c r="Y392">
        <v>0.48523969879780693</v>
      </c>
      <c r="Z392" s="6" t="str">
        <f>vlookup(R392,RPI!$C$6:$T$4758,16,FALSE)</f>
        <v>0.5417313225</v>
      </c>
      <c r="AA392">
        <v>0.4772543524796108</v>
      </c>
      <c r="AB392">
        <v>0.4779459399388249</v>
      </c>
      <c r="AC392">
        <v>0.47863234696763285</v>
      </c>
      <c r="AD392">
        <v>0.4793136315559273</v>
      </c>
      <c r="AE392">
        <v>0.4799898508312977</v>
      </c>
      <c r="AF392">
        <v>0.4806610610749986</v>
      </c>
      <c r="AG392" t="str">
        <f t="shared" si="2"/>
        <v>1</v>
      </c>
      <c r="AH392" s="3" t="str">
        <f t="shared" si="3"/>
        <v>1</v>
      </c>
      <c r="AI392" t="str">
        <f t="shared" si="4"/>
        <v>0.00001257610807</v>
      </c>
      <c r="AJ392" t="str">
        <f t="shared" si="5"/>
        <v>11</v>
      </c>
      <c r="AK392" s="6" t="str">
        <f t="shared" si="6"/>
        <v>0.1577187442</v>
      </c>
      <c r="AL392" t="str">
        <f t="shared" si="7"/>
        <v>0.00002190956048</v>
      </c>
      <c r="AM392" t="str">
        <f t="shared" si="8"/>
        <v>1.166666667</v>
      </c>
      <c r="AN392" t="str">
        <f t="shared" si="9"/>
        <v>1.000023215</v>
      </c>
      <c r="AO392" s="6" t="str">
        <f>vlookup(Q392,RPI!$C$6:$T$4758,15,FALSE)</f>
        <v>0.4903846154</v>
      </c>
      <c r="AP392" s="8" t="str">
        <f>vlookup(Q392,RPI!$C$6:$T$4758,13,FALSE)</f>
        <v>  0.5701 </v>
      </c>
      <c r="AQ392" s="8" t="str">
        <f>vlookup(Q392,RPI!$C$6:$T$4758,14,FALSE)</f>
        <v>  0.5363 </v>
      </c>
      <c r="AR392" s="6" t="str">
        <f>vlookup(R392,RPI!$C$6:$T$4758,15,FALSE)</f>
        <v>0.5220588235</v>
      </c>
      <c r="AS392" s="8" t="str">
        <f>vlookup(R392,RPI!$C$6:$T$4758,13,FALSE)</f>
        <v>  0.5597 </v>
      </c>
      <c r="AT392" s="8" t="str">
        <f>vlookup(R392,RPI!$C$6:$T$4758,14,FALSE)</f>
        <v>  0.5255 </v>
      </c>
    </row>
    <row r="393" ht="12.75" customHeight="1">
      <c r="A393" s="4">
        <v>2005.0</v>
      </c>
      <c r="B393" s="4">
        <v>5076.0</v>
      </c>
      <c r="C393" s="5">
        <v>38434.0</v>
      </c>
      <c r="D393" s="4">
        <v>152.0</v>
      </c>
      <c r="E393" s="4" t="s">
        <v>197</v>
      </c>
      <c r="F393" s="4">
        <v>78.0</v>
      </c>
      <c r="G393" s="4" t="s">
        <v>47</v>
      </c>
      <c r="H393" s="4">
        <v>64.0</v>
      </c>
      <c r="I393" s="4" t="s">
        <v>151</v>
      </c>
      <c r="J393" s="4">
        <v>63.0</v>
      </c>
      <c r="K393" s="4" t="s">
        <v>49</v>
      </c>
      <c r="L393" s="4" t="s">
        <v>50</v>
      </c>
      <c r="M393" s="4">
        <v>1.0</v>
      </c>
      <c r="N393" s="4">
        <v>0.0</v>
      </c>
      <c r="O393" s="4">
        <v>0.0</v>
      </c>
      <c r="P393" s="4">
        <v>0.0</v>
      </c>
      <c r="Q393" t="str">
        <f t="shared" si="1"/>
        <v>Maryland2005</v>
      </c>
      <c r="R393" t="s">
        <v>533</v>
      </c>
      <c r="S393" t="str">
        <f>vlookup(Q393,RPI!$C$6:$T$4758,16,FALSE)</f>
        <v>0.5608488215</v>
      </c>
      <c r="T393" s="6" t="str">
        <f>VLOOKUP(Q393,RPI!$C$6:$T$4758, 17, FALSE)</f>
        <v>0.5697773929</v>
      </c>
      <c r="U393" s="6" t="str">
        <f>VLOOKUP(Q393,RPI!$C$6:$T$4758, 18, FALSE)</f>
        <v>0.5608488215</v>
      </c>
      <c r="V393">
        <v>0.48803136116928525</v>
      </c>
      <c r="W393">
        <v>0.4949118818573373</v>
      </c>
      <c r="X393">
        <v>0.498058461440288</v>
      </c>
      <c r="Y393">
        <v>0.501030921994933</v>
      </c>
      <c r="Z393" s="6" t="str">
        <f>vlookup(R393,RPI!$C$6:$T$4758,16,FALSE)</f>
        <v>0.5542207457</v>
      </c>
      <c r="AA393">
        <v>0.4734126649270154</v>
      </c>
      <c r="AB393">
        <v>0.47309573039955455</v>
      </c>
      <c r="AC393">
        <v>0.4727775101336456</v>
      </c>
      <c r="AD393">
        <v>0.4724579962894199</v>
      </c>
      <c r="AE393">
        <v>0.4721371809631404</v>
      </c>
      <c r="AF393">
        <v>0.4718150561865495</v>
      </c>
      <c r="AG393" t="str">
        <f t="shared" si="2"/>
        <v>1</v>
      </c>
      <c r="AH393" s="3" t="str">
        <f t="shared" si="3"/>
        <v>1</v>
      </c>
      <c r="AI393" t="str">
        <f t="shared" si="4"/>
        <v>0.006628075752</v>
      </c>
      <c r="AJ393" t="str">
        <f t="shared" si="5"/>
        <v>15</v>
      </c>
      <c r="AK393" s="6" t="str">
        <f t="shared" si="6"/>
        <v>0.2150710148</v>
      </c>
      <c r="AL393" t="str">
        <f t="shared" si="7"/>
        <v>0.01154715162</v>
      </c>
      <c r="AM393" t="str">
        <f t="shared" si="8"/>
        <v>1.238095238</v>
      </c>
      <c r="AN393" t="str">
        <f t="shared" si="9"/>
        <v>1.01195927</v>
      </c>
      <c r="AO393" s="6" t="str">
        <f>vlookup(Q393,RPI!$C$6:$T$4758,15,FALSE)</f>
        <v>0.5357142857</v>
      </c>
      <c r="AP393" s="8" t="str">
        <f>vlookup(Q393,RPI!$C$6:$T$4758,13,FALSE)</f>
        <v>  0.5884 </v>
      </c>
      <c r="AQ393" s="8" t="str">
        <f>vlookup(Q393,RPI!$C$6:$T$4758,14,FALSE)</f>
        <v>  0.5308 </v>
      </c>
      <c r="AR393" s="6" t="str">
        <f>vlookup(R393,RPI!$C$6:$T$4758,15,FALSE)</f>
        <v>0.696969697</v>
      </c>
      <c r="AS393" s="8" t="str">
        <f>vlookup(R393,RPI!$C$6:$T$4758,13,FALSE)</f>
        <v>  0.5102 </v>
      </c>
      <c r="AT393" s="8" t="str">
        <f>vlookup(R393,RPI!$C$6:$T$4758,14,FALSE)</f>
        <v>  0.4995 </v>
      </c>
    </row>
    <row r="394" ht="12.75" customHeight="1">
      <c r="A394" s="4">
        <v>2005.0</v>
      </c>
      <c r="B394" s="4">
        <v>5077.0</v>
      </c>
      <c r="C394" s="5">
        <v>38434.0</v>
      </c>
      <c r="D394" s="4">
        <v>156.0</v>
      </c>
      <c r="E394" s="4" t="s">
        <v>141</v>
      </c>
      <c r="F394" s="4">
        <v>81.0</v>
      </c>
      <c r="G394" s="4" t="s">
        <v>47</v>
      </c>
      <c r="H394" s="4">
        <v>303.0</v>
      </c>
      <c r="I394" s="4" t="s">
        <v>100</v>
      </c>
      <c r="J394" s="4">
        <v>68.0</v>
      </c>
      <c r="K394" s="4" t="s">
        <v>49</v>
      </c>
      <c r="L394" s="4" t="s">
        <v>50</v>
      </c>
      <c r="M394" s="4">
        <v>1.0</v>
      </c>
      <c r="N394" s="4">
        <v>0.0</v>
      </c>
      <c r="O394" s="4">
        <v>0.0</v>
      </c>
      <c r="P394" s="4">
        <v>0.0</v>
      </c>
      <c r="Q394" t="str">
        <f t="shared" si="1"/>
        <v>Memphis2005</v>
      </c>
      <c r="R394" t="s">
        <v>512</v>
      </c>
      <c r="S394" t="str">
        <f>vlookup(Q394,RPI!$C$6:$T$4758,16,FALSE)</f>
        <v>0.5295993686</v>
      </c>
      <c r="T394" s="6" t="str">
        <f>VLOOKUP(Q394,RPI!$C$6:$T$4758, 17, FALSE)</f>
        <v>0.5443052509</v>
      </c>
      <c r="U394" s="6" t="str">
        <f>VLOOKUP(Q394,RPI!$C$6:$T$4758, 18, FALSE)</f>
        <v>0.5295993686</v>
      </c>
      <c r="V394">
        <v>0.4660747784083007</v>
      </c>
      <c r="W394">
        <v>0.4713196258069618</v>
      </c>
      <c r="X394">
        <v>0.473866884495802</v>
      </c>
      <c r="Y394">
        <v>0.4763659300864307</v>
      </c>
      <c r="Z394" s="6" t="str">
        <f>vlookup(R394,RPI!$C$6:$T$4758,16,FALSE)</f>
        <v>0.5520284702</v>
      </c>
      <c r="AA394">
        <v>0.4762508686363083</v>
      </c>
      <c r="AB394">
        <v>0.4810577742164097</v>
      </c>
      <c r="AC394">
        <v>0.48551542088246935</v>
      </c>
      <c r="AD394">
        <v>0.48966053881548427</v>
      </c>
      <c r="AE394">
        <v>0.49352488227175306</v>
      </c>
      <c r="AF394">
        <v>0.4971360446050249</v>
      </c>
      <c r="AG394" t="str">
        <f t="shared" si="2"/>
        <v>0</v>
      </c>
      <c r="AH394" s="3" t="str">
        <f t="shared" si="3"/>
        <v>0</v>
      </c>
      <c r="AI394" t="str">
        <f t="shared" si="4"/>
        <v>-0.02242910161</v>
      </c>
      <c r="AJ394" t="str">
        <f t="shared" si="5"/>
        <v>13</v>
      </c>
      <c r="AK394" s="6" t="str">
        <f t="shared" si="6"/>
        <v>0.1863948795</v>
      </c>
      <c r="AL394" t="str">
        <f t="shared" si="7"/>
        <v>-0.0390750267</v>
      </c>
      <c r="AM394" t="str">
        <f t="shared" si="8"/>
        <v>1.191176471</v>
      </c>
      <c r="AN394" t="str">
        <f t="shared" si="9"/>
        <v>0.9593696651</v>
      </c>
      <c r="AO394" s="6" t="str">
        <f>vlookup(Q394,RPI!$C$6:$T$4758,15,FALSE)</f>
        <v>0.5</v>
      </c>
      <c r="AP394" s="8" t="str">
        <f>vlookup(Q394,RPI!$C$6:$T$4758,13,FALSE)</f>
        <v>  0.5415 </v>
      </c>
      <c r="AQ394" s="8" t="str">
        <f>vlookup(Q394,RPI!$C$6:$T$4758,14,FALSE)</f>
        <v>  0.5355 </v>
      </c>
      <c r="AR394" s="6" t="str">
        <f>vlookup(R394,RPI!$C$6:$T$4758,15,FALSE)</f>
        <v>0.5299145299</v>
      </c>
      <c r="AS394" s="8" t="str">
        <f>vlookup(R394,RPI!$C$6:$T$4758,13,FALSE)</f>
        <v>  0.5689 </v>
      </c>
      <c r="AT394" s="8" t="str">
        <f>vlookup(R394,RPI!$C$6:$T$4758,14,FALSE)</f>
        <v>  0.5404 </v>
      </c>
    </row>
    <row r="395" ht="12.75" customHeight="1">
      <c r="A395" s="4">
        <v>2005.0</v>
      </c>
      <c r="B395" s="4">
        <v>5078.0</v>
      </c>
      <c r="C395" s="5">
        <v>38434.0</v>
      </c>
      <c r="D395" s="4">
        <v>270.0</v>
      </c>
      <c r="E395" s="4" t="s">
        <v>530</v>
      </c>
      <c r="F395" s="4">
        <v>51.0</v>
      </c>
      <c r="G395" s="4" t="s">
        <v>47</v>
      </c>
      <c r="H395" s="4">
        <v>255.0</v>
      </c>
      <c r="I395" s="4" t="s">
        <v>354</v>
      </c>
      <c r="J395" s="4">
        <v>58.0</v>
      </c>
      <c r="K395" s="4" t="s">
        <v>49</v>
      </c>
      <c r="L395" s="4" t="s">
        <v>50</v>
      </c>
      <c r="M395" s="4">
        <v>1.0</v>
      </c>
      <c r="N395" s="4">
        <v>0.0</v>
      </c>
      <c r="O395" s="4">
        <v>0.0</v>
      </c>
      <c r="P395" s="4">
        <v>0.0</v>
      </c>
      <c r="Q395" t="str">
        <f t="shared" si="1"/>
        <v>Texas A&amp;M2005</v>
      </c>
      <c r="R395" t="s">
        <v>596</v>
      </c>
      <c r="S395" t="str">
        <f>vlookup(Q395,RPI!$C$6:$T$4758,16,FALSE)</f>
        <v>0.5526173276</v>
      </c>
      <c r="T395" s="6" t="str">
        <f>VLOOKUP(Q395,RPI!$C$6:$T$4758, 17, FALSE)</f>
        <v>0.558578866</v>
      </c>
      <c r="U395" s="6" t="str">
        <f>VLOOKUP(Q395,RPI!$C$6:$T$4758, 18, FALSE)</f>
        <v>0.5526173276</v>
      </c>
      <c r="V395">
        <v>0.46120928159390373</v>
      </c>
      <c r="W395">
        <v>0.46877324154940986</v>
      </c>
      <c r="X395">
        <v>0.47220066090424856</v>
      </c>
      <c r="Y395">
        <v>0.47542035787394554</v>
      </c>
      <c r="Z395" s="6" t="str">
        <f>vlookup(R395,RPI!$C$6:$T$4758,16,FALSE)</f>
        <v>0.5651308919</v>
      </c>
      <c r="AA395">
        <v>0.48824873154467724</v>
      </c>
      <c r="AB395">
        <v>0.48844819962978364</v>
      </c>
      <c r="AC395">
        <v>0.48863952616039585</v>
      </c>
      <c r="AD395">
        <v>0.4888231996297836</v>
      </c>
      <c r="AE395">
        <v>0.48899967021801893</v>
      </c>
      <c r="AF395">
        <v>0.4891693534759375</v>
      </c>
      <c r="AG395" t="str">
        <f t="shared" si="2"/>
        <v>1</v>
      </c>
      <c r="AH395" s="3" t="str">
        <f t="shared" si="3"/>
        <v>1</v>
      </c>
      <c r="AI395" t="str">
        <f t="shared" si="4"/>
        <v>-0.01251356437</v>
      </c>
      <c r="AJ395" t="str">
        <f t="shared" si="5"/>
        <v>-7</v>
      </c>
      <c r="AK395" s="6" t="str">
        <f t="shared" si="6"/>
        <v>-0.1003664736</v>
      </c>
      <c r="AL395" t="str">
        <f t="shared" si="7"/>
        <v>-0.02180059951</v>
      </c>
      <c r="AM395" t="str">
        <f t="shared" si="8"/>
        <v>0.8793103448</v>
      </c>
      <c r="AN395" t="str">
        <f t="shared" si="9"/>
        <v>0.9778572282</v>
      </c>
      <c r="AO395" s="6" t="str">
        <f>vlookup(Q395,RPI!$C$6:$T$4758,15,FALSE)</f>
        <v>0.63</v>
      </c>
      <c r="AP395" s="8" t="str">
        <f>vlookup(Q395,RPI!$C$6:$T$4758,13,FALSE)</f>
        <v>  0.5262 </v>
      </c>
      <c r="AQ395" s="8" t="str">
        <f>vlookup(Q395,RPI!$C$6:$T$4758,14,FALSE)</f>
        <v>  0.5281 </v>
      </c>
      <c r="AR395" s="6" t="str">
        <f>vlookup(R395,RPI!$C$6:$T$4758,15,FALSE)</f>
        <v>0.6692307692</v>
      </c>
      <c r="AS395" s="8" t="str">
        <f>vlookup(R395,RPI!$C$6:$T$4758,13,FALSE)</f>
        <v>  0.5384 </v>
      </c>
      <c r="AT395" s="8" t="str">
        <f>vlookup(R395,RPI!$C$6:$T$4758,14,FALSE)</f>
        <v>  0.5146 </v>
      </c>
    </row>
    <row r="396" ht="12.75" customHeight="1">
      <c r="A396" s="4">
        <v>2005.0</v>
      </c>
      <c r="B396" s="4">
        <v>5079.0</v>
      </c>
      <c r="C396" s="5">
        <v>38435.0</v>
      </c>
      <c r="D396" s="4">
        <v>115.0</v>
      </c>
      <c r="E396" s="4" t="s">
        <v>193</v>
      </c>
      <c r="F396" s="4">
        <v>77.0</v>
      </c>
      <c r="G396" s="4" t="s">
        <v>47</v>
      </c>
      <c r="H396" s="4">
        <v>320.0</v>
      </c>
      <c r="I396" s="4" t="s">
        <v>322</v>
      </c>
      <c r="J396" s="4">
        <v>63.0</v>
      </c>
      <c r="K396" s="4" t="s">
        <v>108</v>
      </c>
      <c r="L396" s="4" t="s">
        <v>188</v>
      </c>
      <c r="M396" s="4">
        <v>1.0</v>
      </c>
      <c r="N396" s="4">
        <v>1.0</v>
      </c>
      <c r="O396" s="4">
        <v>0.0</v>
      </c>
      <c r="P396" s="4">
        <v>0.0</v>
      </c>
      <c r="Q396" t="str">
        <f t="shared" si="1"/>
        <v>Illinois2005</v>
      </c>
      <c r="R396" t="s">
        <v>537</v>
      </c>
      <c r="S396" t="str">
        <f>vlookup(Q396,RPI!$C$6:$T$4758,16,FALSE)</f>
        <v>0.6650538997</v>
      </c>
      <c r="T396" s="6" t="str">
        <f>VLOOKUP(Q396,RPI!$C$6:$T$4758, 17, FALSE)</f>
        <v>0.6625116991</v>
      </c>
      <c r="U396" s="6" t="str">
        <f>VLOOKUP(Q396,RPI!$C$6:$T$4758, 18, FALSE)</f>
        <v>0.6650538997</v>
      </c>
      <c r="V396">
        <v>0.554521418967337</v>
      </c>
      <c r="W396">
        <v>0.5569922186079479</v>
      </c>
      <c r="X396">
        <v>0.558174099302464</v>
      </c>
      <c r="Y396">
        <v>0.5593223321480258</v>
      </c>
      <c r="Z396" s="6" t="str">
        <f>vlookup(R396,RPI!$C$6:$T$4758,16,FALSE)</f>
        <v>0.5655275826</v>
      </c>
      <c r="AA396">
        <v>0.4613731492024202</v>
      </c>
      <c r="AB396">
        <v>0.4609679031075189</v>
      </c>
      <c r="AC396">
        <v>0.4605657504942581</v>
      </c>
      <c r="AD396">
        <v>0.46016665607577495</v>
      </c>
      <c r="AE396">
        <v>0.459770585099856</v>
      </c>
      <c r="AF396">
        <v>0.45937750333884975</v>
      </c>
      <c r="AG396" t="str">
        <f t="shared" si="2"/>
        <v>1</v>
      </c>
      <c r="AH396" s="3" t="str">
        <f t="shared" si="3"/>
        <v>1</v>
      </c>
      <c r="AI396" t="str">
        <f t="shared" si="4"/>
        <v>0.0995263171</v>
      </c>
      <c r="AJ396" t="str">
        <f t="shared" si="5"/>
        <v>14</v>
      </c>
      <c r="AK396" s="6" t="str">
        <f t="shared" si="6"/>
        <v>0.2007329472</v>
      </c>
      <c r="AL396" t="str">
        <f t="shared" si="7"/>
        <v>0.1733905158</v>
      </c>
      <c r="AM396" t="str">
        <f t="shared" si="8"/>
        <v>1.222222222</v>
      </c>
      <c r="AN396" t="str">
        <f t="shared" si="9"/>
        <v>1.17598844</v>
      </c>
      <c r="AO396" s="6" t="str">
        <f>vlookup(Q396,RPI!$C$6:$T$4758,15,FALSE)</f>
        <v>0.9798657718</v>
      </c>
      <c r="AP396" s="8" t="str">
        <f>vlookup(Q396,RPI!$C$6:$T$4758,13,FALSE)</f>
        <v>  0.5690 </v>
      </c>
      <c r="AQ396" s="8" t="str">
        <f>vlookup(Q396,RPI!$C$6:$T$4758,14,FALSE)</f>
        <v>  0.5424 </v>
      </c>
      <c r="AR396" s="6" t="str">
        <f>vlookup(R396,RPI!$C$6:$T$4758,15,FALSE)</f>
        <v>0.8396946565</v>
      </c>
      <c r="AS396" s="8" t="str">
        <f>vlookup(R396,RPI!$C$6:$T$4758,13,FALSE)</f>
        <v>  0.4569 </v>
      </c>
      <c r="AT396" s="8" t="str">
        <f>vlookup(R396,RPI!$C$6:$T$4758,14,FALSE)</f>
        <v>  0.5086 </v>
      </c>
    </row>
    <row r="397" ht="12.75" customHeight="1">
      <c r="A397" s="4">
        <v>2005.0</v>
      </c>
      <c r="B397" s="4">
        <v>5080.0</v>
      </c>
      <c r="C397" s="5">
        <v>38435.0</v>
      </c>
      <c r="D397" s="4">
        <v>203.0</v>
      </c>
      <c r="E397" s="4" t="s">
        <v>153</v>
      </c>
      <c r="F397" s="4">
        <v>78.0</v>
      </c>
      <c r="G397" s="4" t="s">
        <v>47</v>
      </c>
      <c r="H397" s="4">
        <v>10.0</v>
      </c>
      <c r="I397" s="4" t="s">
        <v>111</v>
      </c>
      <c r="J397" s="4">
        <v>79.0</v>
      </c>
      <c r="K397" s="4" t="s">
        <v>108</v>
      </c>
      <c r="L397" s="4" t="s">
        <v>188</v>
      </c>
      <c r="M397" s="4">
        <v>1.0</v>
      </c>
      <c r="N397" s="4">
        <v>1.0</v>
      </c>
      <c r="O397" s="4">
        <v>0.0</v>
      </c>
      <c r="P397" s="4">
        <v>0.0</v>
      </c>
      <c r="Q397" t="str">
        <f t="shared" si="1"/>
        <v>Oklahoma St.2005</v>
      </c>
      <c r="R397" t="s">
        <v>597</v>
      </c>
      <c r="S397" t="str">
        <f>vlookup(Q397,RPI!$C$6:$T$4758,16,FALSE)</f>
        <v>0.6555724217</v>
      </c>
      <c r="T397" s="6" t="str">
        <f>VLOOKUP(Q397,RPI!$C$6:$T$4758, 17, FALSE)</f>
        <v>0.6503599117</v>
      </c>
      <c r="U397" s="6" t="str">
        <f>VLOOKUP(Q397,RPI!$C$6:$T$4758, 18, FALSE)</f>
        <v>0.6555724217</v>
      </c>
      <c r="V397">
        <v>0.5566758863171752</v>
      </c>
      <c r="W397">
        <v>0.5583093460251691</v>
      </c>
      <c r="X397">
        <v>0.5590879406330651</v>
      </c>
      <c r="Y397">
        <v>0.5598426702721365</v>
      </c>
      <c r="Z397" s="6" t="str">
        <f>vlookup(R397,RPI!$C$6:$T$4758,16,FALSE)</f>
        <v>0.636976827</v>
      </c>
      <c r="AA397">
        <v>0.5370503698920345</v>
      </c>
      <c r="AB397">
        <v>0.5384640175822779</v>
      </c>
      <c r="AC397">
        <v>0.539833257491676</v>
      </c>
      <c r="AD397">
        <v>0.5411601497750103</v>
      </c>
      <c r="AE397">
        <v>0.5424466290954002</v>
      </c>
      <c r="AF397">
        <v>0.5436945140361786</v>
      </c>
      <c r="AG397" t="str">
        <f t="shared" si="2"/>
        <v>0</v>
      </c>
      <c r="AH397" s="3" t="str">
        <f t="shared" si="3"/>
        <v>0</v>
      </c>
      <c r="AI397" t="str">
        <f t="shared" si="4"/>
        <v>0.01859559471</v>
      </c>
      <c r="AJ397" t="str">
        <f t="shared" si="5"/>
        <v>-1</v>
      </c>
      <c r="AK397" s="6" t="str">
        <f t="shared" si="6"/>
        <v>-0.01433806765</v>
      </c>
      <c r="AL397" t="str">
        <f t="shared" si="7"/>
        <v>0.03239645406</v>
      </c>
      <c r="AM397" t="str">
        <f t="shared" si="8"/>
        <v>0.9873417722</v>
      </c>
      <c r="AN397" t="str">
        <f t="shared" si="9"/>
        <v>1.029193518</v>
      </c>
      <c r="AO397" s="6" t="str">
        <f>vlookup(Q397,RPI!$C$6:$T$4758,15,FALSE)</f>
        <v>0.8139534884</v>
      </c>
      <c r="AP397" s="8" t="str">
        <f>vlookup(Q397,RPI!$C$6:$T$4758,13,FALSE)</f>
        <v>  0.6318 </v>
      </c>
      <c r="AQ397" s="8" t="str">
        <f>vlookup(Q397,RPI!$C$6:$T$4758,14,FALSE)</f>
        <v>  0.5447 </v>
      </c>
      <c r="AR397" s="6" t="str">
        <f>vlookup(R397,RPI!$C$6:$T$4758,15,FALSE)</f>
        <v>0.8231292517</v>
      </c>
      <c r="AS397" s="8" t="str">
        <f>vlookup(R397,RPI!$C$6:$T$4758,13,FALSE)</f>
        <v>  0.5883 </v>
      </c>
      <c r="AT397" s="8" t="str">
        <f>vlookup(R397,RPI!$C$6:$T$4758,14,FALSE)</f>
        <v>  0.5482 </v>
      </c>
    </row>
    <row r="398" ht="12.75" customHeight="1">
      <c r="A398" s="4">
        <v>2005.0</v>
      </c>
      <c r="B398" s="4">
        <v>5081.0</v>
      </c>
      <c r="C398" s="5">
        <v>38435.0</v>
      </c>
      <c r="D398" s="4">
        <v>246.0</v>
      </c>
      <c r="E398" s="4" t="s">
        <v>104</v>
      </c>
      <c r="F398" s="4">
        <v>69.0</v>
      </c>
      <c r="G398" s="4" t="s">
        <v>47</v>
      </c>
      <c r="H398" s="4">
        <v>97.0</v>
      </c>
      <c r="I398" s="4" t="s">
        <v>271</v>
      </c>
      <c r="J398" s="4">
        <v>66.0</v>
      </c>
      <c r="K398" s="4" t="s">
        <v>49</v>
      </c>
      <c r="L398" s="4" t="s">
        <v>50</v>
      </c>
      <c r="M398" s="4">
        <v>1.0</v>
      </c>
      <c r="N398" s="4">
        <v>0.0</v>
      </c>
      <c r="O398" s="4">
        <v>0.0</v>
      </c>
      <c r="P398" s="4">
        <v>0.0</v>
      </c>
      <c r="Q398" t="str">
        <f t="shared" si="1"/>
        <v>South Carolina2005</v>
      </c>
      <c r="R398" t="s">
        <v>598</v>
      </c>
      <c r="S398" t="str">
        <f>vlookup(Q398,RPI!$C$6:$T$4758,16,FALSE)</f>
        <v>0.5417438986</v>
      </c>
      <c r="T398" s="6" t="str">
        <f>VLOOKUP(Q398,RPI!$C$6:$T$4758, 17, FALSE)</f>
        <v>0.5530763162</v>
      </c>
      <c r="U398" s="6" t="str">
        <f>VLOOKUP(Q398,RPI!$C$6:$T$4758, 18, FALSE)</f>
        <v>0.5417438986</v>
      </c>
      <c r="V398">
        <v>0.4691477447748184</v>
      </c>
      <c r="W398">
        <v>0.4777897200834604</v>
      </c>
      <c r="X398">
        <v>0.4816477447748184</v>
      </c>
      <c r="Y398">
        <v>0.48523969879780693</v>
      </c>
      <c r="Z398" s="6" t="str">
        <f>vlookup(R398,RPI!$C$6:$T$4758,16,FALSE)</f>
        <v>0.5477411766</v>
      </c>
      <c r="AA398">
        <v>0.48052313148975373</v>
      </c>
      <c r="AB398">
        <v>0.4826575188415324</v>
      </c>
      <c r="AC398">
        <v>0.4847418814897537</v>
      </c>
      <c r="AD398">
        <v>0.48677795774458</v>
      </c>
      <c r="AE398">
        <v>0.488767406298914</v>
      </c>
      <c r="AF398">
        <v>0.4907118107350367</v>
      </c>
      <c r="AG398" t="str">
        <f t="shared" si="2"/>
        <v>0</v>
      </c>
      <c r="AH398" s="3" t="str">
        <f t="shared" si="3"/>
        <v>0</v>
      </c>
      <c r="AI398" t="str">
        <f t="shared" si="4"/>
        <v>-0.005997277982</v>
      </c>
      <c r="AJ398" t="str">
        <f t="shared" si="5"/>
        <v>3</v>
      </c>
      <c r="AK398" s="6" t="str">
        <f t="shared" si="6"/>
        <v>0.04301420296</v>
      </c>
      <c r="AL398" t="str">
        <f t="shared" si="7"/>
        <v>-0.01044820258</v>
      </c>
      <c r="AM398" t="str">
        <f t="shared" si="8"/>
        <v>1.045454545</v>
      </c>
      <c r="AN398" t="str">
        <f t="shared" si="9"/>
        <v>0.9890508908</v>
      </c>
      <c r="AO398" s="6" t="str">
        <f>vlookup(Q398,RPI!$C$6:$T$4758,15,FALSE)</f>
        <v>0.4903846154</v>
      </c>
      <c r="AP398" s="8" t="str">
        <f>vlookup(Q398,RPI!$C$6:$T$4758,13,FALSE)</f>
        <v>  0.5701 </v>
      </c>
      <c r="AQ398" s="8" t="str">
        <f>vlookup(Q398,RPI!$C$6:$T$4758,14,FALSE)</f>
        <v>  0.5363 </v>
      </c>
      <c r="AR398" s="6" t="str">
        <f>vlookup(R398,RPI!$C$6:$T$4758,15,FALSE)</f>
        <v>0.5488721805</v>
      </c>
      <c r="AS398" s="8" t="str">
        <f>vlookup(R398,RPI!$C$6:$T$4758,13,FALSE)</f>
        <v>  0.5535 </v>
      </c>
      <c r="AT398" s="8" t="str">
        <f>vlookup(R398,RPI!$C$6:$T$4758,14,FALSE)</f>
        <v>  0.5351 </v>
      </c>
    </row>
    <row r="399" ht="12.75" customHeight="1">
      <c r="A399" s="4">
        <v>2005.0</v>
      </c>
      <c r="B399" s="4">
        <v>5082.0</v>
      </c>
      <c r="C399" s="5">
        <v>38435.0</v>
      </c>
      <c r="D399" s="4">
        <v>272.0</v>
      </c>
      <c r="E399" s="4" t="s">
        <v>216</v>
      </c>
      <c r="F399" s="4">
        <v>60.0</v>
      </c>
      <c r="G399" s="4" t="s">
        <v>47</v>
      </c>
      <c r="H399" s="4">
        <v>318.0</v>
      </c>
      <c r="I399" s="4" t="s">
        <v>407</v>
      </c>
      <c r="J399" s="4">
        <v>65.0</v>
      </c>
      <c r="K399" s="4" t="s">
        <v>108</v>
      </c>
      <c r="L399" s="4" t="s">
        <v>113</v>
      </c>
      <c r="M399" s="4">
        <v>1.0</v>
      </c>
      <c r="N399" s="4">
        <v>1.0</v>
      </c>
      <c r="O399" s="4">
        <v>0.0</v>
      </c>
      <c r="P399" s="4">
        <v>0.0</v>
      </c>
      <c r="Q399" t="str">
        <f t="shared" si="1"/>
        <v>Texas Tech2005</v>
      </c>
      <c r="R399" t="s">
        <v>588</v>
      </c>
      <c r="S399" t="str">
        <f>vlookup(Q399,RPI!$C$6:$T$4758,16,FALSE)</f>
        <v>0.589599818</v>
      </c>
      <c r="T399" s="6" t="str">
        <f>VLOOKUP(Q399,RPI!$C$6:$T$4758, 17, FALSE)</f>
        <v>0.5922039847</v>
      </c>
      <c r="U399" s="6" t="str">
        <f>VLOOKUP(Q399,RPI!$C$6:$T$4758, 18, FALSE)</f>
        <v>0.589599818</v>
      </c>
      <c r="V399">
        <v>0.5063453987993376</v>
      </c>
      <c r="W399">
        <v>0.5106437009699801</v>
      </c>
      <c r="X399">
        <v>0.5126585301124689</v>
      </c>
      <c r="Y399">
        <v>0.5145911213307743</v>
      </c>
      <c r="Z399" s="6" t="str">
        <f>vlookup(R399,RPI!$C$6:$T$4758,16,FALSE)</f>
        <v>0.5814984741</v>
      </c>
      <c r="AA399">
        <v>0.5011539958772205</v>
      </c>
      <c r="AB399">
        <v>0.5023444720676967</v>
      </c>
      <c r="AC399">
        <v>0.50350402679868</v>
      </c>
      <c r="AD399">
        <v>0.504633849357074</v>
      </c>
      <c r="AE399">
        <v>0.5057350688127238</v>
      </c>
      <c r="AF399">
        <v>0.5068087577819824</v>
      </c>
      <c r="AG399" t="str">
        <f t="shared" si="2"/>
        <v>0</v>
      </c>
      <c r="AH399" s="3" t="str">
        <f t="shared" si="3"/>
        <v>0</v>
      </c>
      <c r="AI399" t="str">
        <f t="shared" si="4"/>
        <v>0.008101343897</v>
      </c>
      <c r="AJ399" t="str">
        <f t="shared" si="5"/>
        <v>-5</v>
      </c>
      <c r="AK399" s="6" t="str">
        <f t="shared" si="6"/>
        <v>-0.07169033827</v>
      </c>
      <c r="AL399" t="str">
        <f t="shared" si="7"/>
        <v>0.01411381671</v>
      </c>
      <c r="AM399" t="str">
        <f t="shared" si="8"/>
        <v>0.9230769231</v>
      </c>
      <c r="AN399" t="str">
        <f t="shared" si="9"/>
        <v>1.01393184</v>
      </c>
      <c r="AO399" s="6" t="str">
        <f>vlookup(Q399,RPI!$C$6:$T$4758,15,FALSE)</f>
        <v>0.65625</v>
      </c>
      <c r="AP399" s="8" t="str">
        <f>vlookup(Q399,RPI!$C$6:$T$4758,13,FALSE)</f>
        <v>  0.5795 </v>
      </c>
      <c r="AQ399" s="8" t="str">
        <f>vlookup(Q399,RPI!$C$6:$T$4758,14,FALSE)</f>
        <v>  0.5431 </v>
      </c>
      <c r="AR399" s="6" t="str">
        <f>vlookup(R399,RPI!$C$6:$T$4758,15,FALSE)</f>
        <v>0.6737588652</v>
      </c>
      <c r="AS399" s="8" t="str">
        <f>vlookup(R399,RPI!$C$6:$T$4758,13,FALSE)</f>
        <v>  0.5558 </v>
      </c>
      <c r="AT399" s="8" t="str">
        <f>vlookup(R399,RPI!$C$6:$T$4758,14,FALSE)</f>
        <v>  0.5407 </v>
      </c>
    </row>
    <row r="400" ht="12.75" customHeight="1">
      <c r="A400" s="4">
        <v>2005.0</v>
      </c>
      <c r="B400" s="4">
        <v>5083.0</v>
      </c>
      <c r="C400" s="5">
        <v>38435.0</v>
      </c>
      <c r="D400" s="4">
        <v>315.0</v>
      </c>
      <c r="E400" s="4" t="s">
        <v>453</v>
      </c>
      <c r="F400" s="4">
        <v>79.0</v>
      </c>
      <c r="G400" s="4" t="s">
        <v>47</v>
      </c>
      <c r="H400" s="4">
        <v>142.0</v>
      </c>
      <c r="I400" s="4" t="s">
        <v>59</v>
      </c>
      <c r="J400" s="4">
        <v>93.0</v>
      </c>
      <c r="K400" s="4" t="s">
        <v>108</v>
      </c>
      <c r="L400" s="4" t="s">
        <v>113</v>
      </c>
      <c r="M400" s="4">
        <v>1.0</v>
      </c>
      <c r="N400" s="4">
        <v>1.0</v>
      </c>
      <c r="O400" s="4">
        <v>0.0</v>
      </c>
      <c r="P400" s="4">
        <v>0.0</v>
      </c>
      <c r="Q400" t="str">
        <f t="shared" si="1"/>
        <v>Washington2005</v>
      </c>
      <c r="R400" t="s">
        <v>599</v>
      </c>
      <c r="S400" t="str">
        <f>vlookup(Q400,RPI!$C$6:$T$4758,16,FALSE)</f>
        <v>0.6558506031</v>
      </c>
      <c r="T400" s="6" t="str">
        <f>VLOOKUP(Q400,RPI!$C$6:$T$4758, 17, FALSE)</f>
        <v>0.6445977899</v>
      </c>
      <c r="U400" s="6" t="str">
        <f>VLOOKUP(Q400,RPI!$C$6:$T$4758, 18, FALSE)</f>
        <v>0.6558506031</v>
      </c>
      <c r="V400">
        <v>0.546031481689877</v>
      </c>
      <c r="W400">
        <v>0.5481641325749271</v>
      </c>
      <c r="X400">
        <v>0.5491525803165935</v>
      </c>
      <c r="Y400">
        <v>0.5500940451674313</v>
      </c>
      <c r="Z400" s="6" t="str">
        <f>vlookup(R400,RPI!$C$6:$T$4758,16,FALSE)</f>
        <v>0.6264525259</v>
      </c>
      <c r="AA400">
        <v>0.5224916685271908</v>
      </c>
      <c r="AB400">
        <v>0.5242049889905112</v>
      </c>
      <c r="AC400">
        <v>0.5258879851978437</v>
      </c>
      <c r="AD400">
        <v>0.5275414551559248</v>
      </c>
      <c r="AE400">
        <v>0.5291661691147348</v>
      </c>
      <c r="AF400">
        <v>0.5307628707639103</v>
      </c>
      <c r="AG400" t="str">
        <f t="shared" si="2"/>
        <v>0</v>
      </c>
      <c r="AH400" s="3" t="str">
        <f t="shared" si="3"/>
        <v>0</v>
      </c>
      <c r="AI400" t="str">
        <f t="shared" si="4"/>
        <v>0.0293980772</v>
      </c>
      <c r="AJ400" t="str">
        <f t="shared" si="5"/>
        <v>-14</v>
      </c>
      <c r="AK400" s="6" t="str">
        <f t="shared" si="6"/>
        <v>-0.2007329472</v>
      </c>
      <c r="AL400" t="str">
        <f t="shared" si="7"/>
        <v>0.05121607951</v>
      </c>
      <c r="AM400" t="str">
        <f t="shared" si="8"/>
        <v>0.8494623656</v>
      </c>
      <c r="AN400" t="str">
        <f t="shared" si="9"/>
        <v>1.046927861</v>
      </c>
      <c r="AO400" s="6" t="str">
        <f>vlookup(Q400,RPI!$C$6:$T$4758,15,FALSE)</f>
        <v>0.8837209302</v>
      </c>
      <c r="AP400" s="8" t="str">
        <f>vlookup(Q400,RPI!$C$6:$T$4758,13,FALSE)</f>
        <v>  0.5944 </v>
      </c>
      <c r="AQ400" s="8" t="str">
        <f>vlookup(Q400,RPI!$C$6:$T$4758,14,FALSE)</f>
        <v>  0.5509 </v>
      </c>
      <c r="AR400" s="6" t="str">
        <f>vlookup(R400,RPI!$C$6:$T$4758,15,FALSE)</f>
        <v>0.8482758621</v>
      </c>
      <c r="AS400" s="8" t="str">
        <f>vlookup(R400,RPI!$C$6:$T$4758,13,FALSE)</f>
        <v>  0.5654 </v>
      </c>
      <c r="AT400" s="8" t="str">
        <f>vlookup(R400,RPI!$C$6:$T$4758,14,FALSE)</f>
        <v>  0.5268 </v>
      </c>
    </row>
    <row r="401" ht="12.75" customHeight="1">
      <c r="A401" s="4">
        <v>2005.0</v>
      </c>
      <c r="B401" s="4">
        <v>5084.0</v>
      </c>
      <c r="C401" s="5">
        <v>38436.0</v>
      </c>
      <c r="D401" s="4">
        <v>73.0</v>
      </c>
      <c r="E401" s="4" t="s">
        <v>121</v>
      </c>
      <c r="F401" s="4">
        <v>68.0</v>
      </c>
      <c r="G401" s="4" t="s">
        <v>47</v>
      </c>
      <c r="H401" s="4">
        <v>161.0</v>
      </c>
      <c r="I401" s="4" t="s">
        <v>204</v>
      </c>
      <c r="J401" s="4">
        <v>78.0</v>
      </c>
      <c r="K401" s="4" t="s">
        <v>108</v>
      </c>
      <c r="L401" s="4" t="s">
        <v>600</v>
      </c>
      <c r="M401" s="4">
        <v>1.0</v>
      </c>
      <c r="N401" s="4">
        <v>1.0</v>
      </c>
      <c r="O401" s="4">
        <v>0.0</v>
      </c>
      <c r="P401" s="4">
        <v>0.0</v>
      </c>
      <c r="Q401" t="str">
        <f t="shared" si="1"/>
        <v>Duke2005</v>
      </c>
      <c r="R401" t="s">
        <v>601</v>
      </c>
      <c r="S401" t="str">
        <f>vlookup(Q401,RPI!$C$6:$T$4758,16,FALSE)</f>
        <v>0.655134996</v>
      </c>
      <c r="T401" s="6" t="str">
        <f>VLOOKUP(Q401,RPI!$C$6:$T$4758, 17, FALSE)</f>
        <v>0.651166742</v>
      </c>
      <c r="U401" s="6" t="str">
        <f>VLOOKUP(Q401,RPI!$C$6:$T$4758, 18, FALSE)</f>
        <v>0.655134996</v>
      </c>
      <c r="V401">
        <v>0.549604242046674</v>
      </c>
      <c r="W401">
        <v>0.5534484880784201</v>
      </c>
      <c r="X401">
        <v>0.5552365094885345</v>
      </c>
      <c r="Y401">
        <v>0.5569432571981893</v>
      </c>
      <c r="Z401" s="6" t="str">
        <f>vlookup(R401,RPI!$C$6:$T$4758,16,FALSE)</f>
        <v>0.6045212378</v>
      </c>
      <c r="AA401">
        <v>0.5044325853281832</v>
      </c>
      <c r="AB401">
        <v>0.5066045711437861</v>
      </c>
      <c r="AC401">
        <v>0.5086879044771194</v>
      </c>
      <c r="AD401">
        <v>0.5106879044771194</v>
      </c>
      <c r="AE401">
        <v>0.5126094731045704</v>
      </c>
      <c r="AF401">
        <v>0.5144571352463503</v>
      </c>
      <c r="AG401" t="str">
        <f t="shared" si="2"/>
        <v>0</v>
      </c>
      <c r="AH401" s="3" t="str">
        <f t="shared" si="3"/>
        <v>0</v>
      </c>
      <c r="AI401" t="str">
        <f t="shared" si="4"/>
        <v>0.0506137582</v>
      </c>
      <c r="AJ401" t="str">
        <f t="shared" si="5"/>
        <v>-10</v>
      </c>
      <c r="AK401" s="6" t="str">
        <f t="shared" si="6"/>
        <v>-0.1433806765</v>
      </c>
      <c r="AL401" t="str">
        <f t="shared" si="7"/>
        <v>0.08817713644</v>
      </c>
      <c r="AM401" t="str">
        <f t="shared" si="8"/>
        <v>0.8717948718</v>
      </c>
      <c r="AN401" t="str">
        <f t="shared" si="9"/>
        <v>1.08372536</v>
      </c>
      <c r="AO401" s="6" t="str">
        <f>vlookup(Q401,RPI!$C$6:$T$4758,15,FALSE)</f>
        <v>0.8492063492</v>
      </c>
      <c r="AP401" s="8" t="str">
        <f>vlookup(Q401,RPI!$C$6:$T$4758,13,FALSE)</f>
        <v>  0.6113 </v>
      </c>
      <c r="AQ401" s="8" t="str">
        <f>vlookup(Q401,RPI!$C$6:$T$4758,14,FALSE)</f>
        <v>  0.5487 </v>
      </c>
      <c r="AR401" s="6" t="str">
        <f>vlookup(R401,RPI!$C$6:$T$4758,15,FALSE)</f>
        <v>0.7833333333</v>
      </c>
      <c r="AS401" s="8" t="str">
        <f>vlookup(R401,RPI!$C$6:$T$4758,13,FALSE)</f>
        <v>  0.5491 </v>
      </c>
      <c r="AT401" s="8" t="str">
        <f>vlookup(R401,RPI!$C$6:$T$4758,14,FALSE)</f>
        <v>  0.5365 </v>
      </c>
    </row>
    <row r="402" ht="12.75" customHeight="1">
      <c r="A402" s="4">
        <v>2005.0</v>
      </c>
      <c r="B402" s="4">
        <v>5085.0</v>
      </c>
      <c r="C402" s="5">
        <v>38436.0</v>
      </c>
      <c r="D402" s="4">
        <v>131.0</v>
      </c>
      <c r="E402" s="4" t="s">
        <v>135</v>
      </c>
      <c r="F402" s="4">
        <v>62.0</v>
      </c>
      <c r="G402" s="4" t="s">
        <v>47</v>
      </c>
      <c r="H402" s="4">
        <v>297.0</v>
      </c>
      <c r="I402" s="4" t="s">
        <v>128</v>
      </c>
      <c r="J402" s="4">
        <v>52.0</v>
      </c>
      <c r="K402" s="4" t="s">
        <v>108</v>
      </c>
      <c r="L402" s="4" t="s">
        <v>600</v>
      </c>
      <c r="M402" s="4">
        <v>1.0</v>
      </c>
      <c r="N402" s="4">
        <v>1.0</v>
      </c>
      <c r="O402" s="4">
        <v>0.0</v>
      </c>
      <c r="P402" s="4">
        <v>0.0</v>
      </c>
      <c r="Q402" t="str">
        <f t="shared" si="1"/>
        <v>Kentucky2005</v>
      </c>
      <c r="R402" t="s">
        <v>586</v>
      </c>
      <c r="S402" t="str">
        <f>vlookup(Q402,RPI!$C$6:$T$4758,16,FALSE)</f>
        <v>0.6341294267</v>
      </c>
      <c r="T402" s="6" t="str">
        <f>VLOOKUP(Q402,RPI!$C$6:$T$4758, 17, FALSE)</f>
        <v>0.6322354873</v>
      </c>
      <c r="U402" s="6" t="str">
        <f>VLOOKUP(Q402,RPI!$C$6:$T$4758, 18, FALSE)</f>
        <v>0.6341294267</v>
      </c>
      <c r="V402">
        <v>0.5303377975331675</v>
      </c>
      <c r="W402">
        <v>0.5333667811198627</v>
      </c>
      <c r="X402">
        <v>0.5348044096079088</v>
      </c>
      <c r="Y402">
        <v>0.5361942057248185</v>
      </c>
      <c r="Z402" s="6" t="str">
        <f>vlookup(R402,RPI!$C$6:$T$4758,16,FALSE)</f>
        <v>0.6040556037</v>
      </c>
      <c r="AA402">
        <v>0.5002879427403819</v>
      </c>
      <c r="AB402">
        <v>0.5015940651893616</v>
      </c>
      <c r="AC402">
        <v>0.5028489671501459</v>
      </c>
      <c r="AD402">
        <v>0.5040556036509001</v>
      </c>
      <c r="AE402">
        <v>0.5052167066987956</v>
      </c>
      <c r="AF402">
        <v>0.5063348059301023</v>
      </c>
      <c r="AG402" t="str">
        <f t="shared" si="2"/>
        <v>1</v>
      </c>
      <c r="AH402" s="3" t="str">
        <f t="shared" si="3"/>
        <v>1</v>
      </c>
      <c r="AI402" t="str">
        <f t="shared" si="4"/>
        <v>0.03007382305</v>
      </c>
      <c r="AJ402" t="str">
        <f t="shared" si="5"/>
        <v>10</v>
      </c>
      <c r="AK402" s="6" t="str">
        <f t="shared" si="6"/>
        <v>0.1433806765</v>
      </c>
      <c r="AL402" t="str">
        <f t="shared" si="7"/>
        <v>0.05239333517</v>
      </c>
      <c r="AM402" t="str">
        <f t="shared" si="8"/>
        <v>1.192307692</v>
      </c>
      <c r="AN402" t="str">
        <f t="shared" si="9"/>
        <v>1.049786514</v>
      </c>
      <c r="AO402" s="6" t="str">
        <f>vlookup(Q402,RPI!$C$6:$T$4758,15,FALSE)</f>
        <v>0.8409090909</v>
      </c>
      <c r="AP402" s="8" t="str">
        <f>vlookup(Q402,RPI!$C$6:$T$4758,13,FALSE)</f>
        <v>  0.5748 </v>
      </c>
      <c r="AQ402" s="8" t="str">
        <f>vlookup(Q402,RPI!$C$6:$T$4758,14,FALSE)</f>
        <v>  0.5460 </v>
      </c>
      <c r="AR402" s="6" t="str">
        <f>vlookup(R402,RPI!$C$6:$T$4758,15,FALSE)</f>
        <v>0.8538461538</v>
      </c>
      <c r="AS402" s="8" t="str">
        <f>vlookup(R402,RPI!$C$6:$T$4758,13,FALSE)</f>
        <v>  0.5256 </v>
      </c>
      <c r="AT402" s="8" t="str">
        <f>vlookup(R402,RPI!$C$6:$T$4758,14,FALSE)</f>
        <v>  0.5112 </v>
      </c>
    </row>
    <row r="403" ht="12.75" customHeight="1">
      <c r="A403" s="4">
        <v>2005.0</v>
      </c>
      <c r="B403" s="4">
        <v>5086.0</v>
      </c>
      <c r="C403" s="5">
        <v>38436.0</v>
      </c>
      <c r="D403" s="4">
        <v>305.0</v>
      </c>
      <c r="E403" s="4" t="s">
        <v>168</v>
      </c>
      <c r="F403" s="4">
        <v>66.0</v>
      </c>
      <c r="G403" s="4" t="s">
        <v>47</v>
      </c>
      <c r="H403" s="4">
        <v>191.0</v>
      </c>
      <c r="I403" s="4" t="s">
        <v>264</v>
      </c>
      <c r="J403" s="4">
        <v>67.0</v>
      </c>
      <c r="K403" s="4" t="s">
        <v>108</v>
      </c>
      <c r="L403" s="4" t="s">
        <v>247</v>
      </c>
      <c r="M403" s="4">
        <v>1.0</v>
      </c>
      <c r="N403" s="4">
        <v>1.0</v>
      </c>
      <c r="O403" s="4">
        <v>0.0</v>
      </c>
      <c r="P403" s="4">
        <v>0.0</v>
      </c>
      <c r="Q403" t="str">
        <f t="shared" si="1"/>
        <v>Villanova2005</v>
      </c>
      <c r="R403" t="s">
        <v>602</v>
      </c>
      <c r="S403" t="str">
        <f>vlookup(Q403,RPI!$C$6:$T$4758,16,FALSE)</f>
        <v>0.6213596311</v>
      </c>
      <c r="T403" s="6" t="str">
        <f>VLOOKUP(Q403,RPI!$C$6:$T$4758, 17, FALSE)</f>
        <v>0.6270148035</v>
      </c>
      <c r="U403" s="6" t="str">
        <f>VLOOKUP(Q403,RPI!$C$6:$T$4758, 18, FALSE)</f>
        <v>0.6213596311</v>
      </c>
      <c r="V403">
        <v>0.5285054643948872</v>
      </c>
      <c r="W403">
        <v>0.533859631061554</v>
      </c>
      <c r="X403">
        <v>0.5363792389046912</v>
      </c>
      <c r="Y403">
        <v>0.5388019387538616</v>
      </c>
      <c r="Z403" s="6" t="str">
        <f>vlookup(R403,RPI!$C$6:$T$4758,16,FALSE)</f>
        <v>0.6516764031</v>
      </c>
      <c r="AA403">
        <v>0.544951153322331</v>
      </c>
      <c r="AB403">
        <v>0.5463314986865939</v>
      </c>
      <c r="AC403">
        <v>0.5476652282599437</v>
      </c>
      <c r="AD403">
        <v>0.5489546642312264</v>
      </c>
      <c r="AE403">
        <v>0.5502019770673312</v>
      </c>
      <c r="AF403">
        <v>0.5514091977051326</v>
      </c>
      <c r="AG403" t="str">
        <f t="shared" si="2"/>
        <v>1</v>
      </c>
      <c r="AH403" s="3" t="str">
        <f t="shared" si="3"/>
        <v>1</v>
      </c>
      <c r="AI403" t="str">
        <f t="shared" si="4"/>
        <v>-0.03031677207</v>
      </c>
      <c r="AJ403" t="str">
        <f t="shared" si="5"/>
        <v>-1</v>
      </c>
      <c r="AK403" s="6" t="str">
        <f t="shared" si="6"/>
        <v>-0.01433806765</v>
      </c>
      <c r="AL403" t="str">
        <f t="shared" si="7"/>
        <v>-0.05281659062</v>
      </c>
      <c r="AM403" t="str">
        <f t="shared" si="8"/>
        <v>0.9850746269</v>
      </c>
      <c r="AN403" t="str">
        <f t="shared" si="9"/>
        <v>0.9534787942</v>
      </c>
      <c r="AO403" s="6" t="str">
        <f>vlookup(Q403,RPI!$C$6:$T$4758,15,FALSE)</f>
        <v>0.736</v>
      </c>
      <c r="AP403" s="8" t="str">
        <f>vlookup(Q403,RPI!$C$6:$T$4758,13,FALSE)</f>
        <v>  0.6043 </v>
      </c>
      <c r="AQ403" s="8" t="str">
        <f>vlookup(Q403,RPI!$C$6:$T$4758,14,FALSE)</f>
        <v>  0.5408 </v>
      </c>
      <c r="AR403" s="6" t="str">
        <f>vlookup(R403,RPI!$C$6:$T$4758,15,FALSE)</f>
        <v>0.8832116788</v>
      </c>
      <c r="AS403" s="8" t="str">
        <f>vlookup(R403,RPI!$C$6:$T$4758,13,FALSE)</f>
        <v>  0.5812 </v>
      </c>
      <c r="AT403" s="8" t="str">
        <f>vlookup(R403,RPI!$C$6:$T$4758,14,FALSE)</f>
        <v>  0.5611 </v>
      </c>
    </row>
    <row r="404" ht="12.75" customHeight="1">
      <c r="A404" s="4">
        <v>2005.0</v>
      </c>
      <c r="B404" s="4">
        <v>5087.0</v>
      </c>
      <c r="C404" s="5">
        <v>38436.0</v>
      </c>
      <c r="D404" s="4">
        <v>324.0</v>
      </c>
      <c r="E404" s="4" t="s">
        <v>222</v>
      </c>
      <c r="F404" s="4">
        <v>65.0</v>
      </c>
      <c r="G404" s="4" t="s">
        <v>47</v>
      </c>
      <c r="H404" s="4">
        <v>181.0</v>
      </c>
      <c r="I404" s="4" t="s">
        <v>203</v>
      </c>
      <c r="J404" s="4">
        <v>56.0</v>
      </c>
      <c r="K404" s="4" t="s">
        <v>108</v>
      </c>
      <c r="L404" s="4" t="s">
        <v>247</v>
      </c>
      <c r="M404" s="4">
        <v>1.0</v>
      </c>
      <c r="N404" s="4">
        <v>1.0</v>
      </c>
      <c r="O404" s="4">
        <v>0.0</v>
      </c>
      <c r="P404" s="4">
        <v>0.0</v>
      </c>
      <c r="Q404" t="str">
        <f t="shared" si="1"/>
        <v>Wisconsin2005</v>
      </c>
      <c r="R404" t="s">
        <v>560</v>
      </c>
      <c r="S404" t="str">
        <f>vlookup(Q404,RPI!$C$6:$T$4758,16,FALSE)</f>
        <v>0.6237802356</v>
      </c>
      <c r="T404" s="6" t="str">
        <f>VLOOKUP(Q404,RPI!$C$6:$T$4758, 17, FALSE)</f>
        <v>0.619613569</v>
      </c>
      <c r="U404" s="6" t="str">
        <f>VLOOKUP(Q404,RPI!$C$6:$T$4758, 18, FALSE)</f>
        <v>0.6237802356</v>
      </c>
      <c r="V404">
        <v>0.5221388215067411</v>
      </c>
      <c r="W404">
        <v>0.5267564261243457</v>
      </c>
      <c r="X404">
        <v>0.5288728282407478</v>
      </c>
      <c r="Y404">
        <v>0.5308748302427497</v>
      </c>
      <c r="Z404" s="6" t="str">
        <f>vlookup(R404,RPI!$C$6:$T$4758,16,FALSE)</f>
        <v>0.5564404146</v>
      </c>
      <c r="AA404">
        <v>0.48641315050292433</v>
      </c>
      <c r="AB404">
        <v>0.4882863230175442</v>
      </c>
      <c r="AC404">
        <v>0.49012087341846056</v>
      </c>
      <c r="AD404">
        <v>0.49191798401527664</v>
      </c>
      <c r="AE404">
        <v>0.4936787893475105</v>
      </c>
      <c r="AF404">
        <v>0.49540437857309977</v>
      </c>
      <c r="AG404" t="str">
        <f t="shared" si="2"/>
        <v>1</v>
      </c>
      <c r="AH404" s="3" t="str">
        <f t="shared" si="3"/>
        <v>1</v>
      </c>
      <c r="AI404" t="str">
        <f t="shared" si="4"/>
        <v>0.06733982104</v>
      </c>
      <c r="AJ404" t="str">
        <f t="shared" si="5"/>
        <v>9</v>
      </c>
      <c r="AK404" s="6" t="str">
        <f t="shared" si="6"/>
        <v>0.1290426089</v>
      </c>
      <c r="AL404" t="str">
        <f t="shared" si="7"/>
        <v>0.1173165716</v>
      </c>
      <c r="AM404" t="str">
        <f t="shared" si="8"/>
        <v>1.160714286</v>
      </c>
      <c r="AN404" t="str">
        <f t="shared" si="9"/>
        <v>1.121018925</v>
      </c>
      <c r="AO404" s="6" t="str">
        <f>vlookup(Q404,RPI!$C$6:$T$4758,15,FALSE)</f>
        <v>0.75</v>
      </c>
      <c r="AP404" s="8" t="str">
        <f>vlookup(Q404,RPI!$C$6:$T$4758,13,FALSE)</f>
        <v>  0.6028 </v>
      </c>
      <c r="AQ404" s="8" t="str">
        <f>vlookup(Q404,RPI!$C$6:$T$4758,14,FALSE)</f>
        <v>  0.5395 </v>
      </c>
      <c r="AR404" s="6" t="str">
        <f>vlookup(R404,RPI!$C$6:$T$4758,15,FALSE)</f>
        <v>0.5608108108</v>
      </c>
      <c r="AS404" s="8" t="str">
        <f>vlookup(R404,RPI!$C$6:$T$4758,13,FALSE)</f>
        <v>  0.5573 </v>
      </c>
      <c r="AT404" s="8" t="str">
        <f>vlookup(R404,RPI!$C$6:$T$4758,14,FALSE)</f>
        <v>  0.5504 </v>
      </c>
    </row>
    <row r="405" ht="12.75" customHeight="1">
      <c r="A405" s="4">
        <v>2005.0</v>
      </c>
      <c r="B405" s="4">
        <v>5088.0</v>
      </c>
      <c r="C405" s="5">
        <v>38437.0</v>
      </c>
      <c r="D405" s="4">
        <v>115.0</v>
      </c>
      <c r="E405" s="4" t="s">
        <v>193</v>
      </c>
      <c r="F405" s="4">
        <v>90.0</v>
      </c>
      <c r="G405" s="4" t="s">
        <v>47</v>
      </c>
      <c r="H405" s="4">
        <v>10.0</v>
      </c>
      <c r="I405" s="4" t="s">
        <v>111</v>
      </c>
      <c r="J405" s="4">
        <v>89.0</v>
      </c>
      <c r="K405" s="4" t="s">
        <v>305</v>
      </c>
      <c r="L405" s="4" t="s">
        <v>188</v>
      </c>
      <c r="M405" s="4">
        <v>1.0</v>
      </c>
      <c r="N405" s="4">
        <v>1.0</v>
      </c>
      <c r="O405" s="4">
        <v>0.0</v>
      </c>
      <c r="P405" s="4">
        <v>1.0</v>
      </c>
      <c r="Q405" t="str">
        <f t="shared" si="1"/>
        <v>Illinois2005</v>
      </c>
      <c r="R405" t="s">
        <v>597</v>
      </c>
      <c r="S405" t="str">
        <f>vlookup(Q405,RPI!$C$6:$T$4758,16,FALSE)</f>
        <v>0.6650538997</v>
      </c>
      <c r="T405" s="6" t="str">
        <f>VLOOKUP(Q405,RPI!$C$6:$T$4758, 17, FALSE)</f>
        <v>0.6625116991</v>
      </c>
      <c r="U405" s="6" t="str">
        <f>VLOOKUP(Q405,RPI!$C$6:$T$4758, 18, FALSE)</f>
        <v>0.6650538997</v>
      </c>
      <c r="V405">
        <v>0.554521418967337</v>
      </c>
      <c r="W405">
        <v>0.5569922186079479</v>
      </c>
      <c r="X405">
        <v>0.558174099302464</v>
      </c>
      <c r="Y405">
        <v>0.5593223321480258</v>
      </c>
      <c r="Z405" s="6" t="str">
        <f>vlookup(R405,RPI!$C$6:$T$4758,16,FALSE)</f>
        <v>0.636976827</v>
      </c>
      <c r="AA405">
        <v>0.5370503698920345</v>
      </c>
      <c r="AB405">
        <v>0.5384640175822779</v>
      </c>
      <c r="AC405">
        <v>0.539833257491676</v>
      </c>
      <c r="AD405">
        <v>0.5411601497750103</v>
      </c>
      <c r="AE405">
        <v>0.5424466290954002</v>
      </c>
      <c r="AF405">
        <v>0.5436945140361786</v>
      </c>
      <c r="AG405" t="str">
        <f t="shared" si="2"/>
        <v>1</v>
      </c>
      <c r="AH405" s="3" t="str">
        <f t="shared" si="3"/>
        <v>1</v>
      </c>
      <c r="AI405" t="str">
        <f t="shared" si="4"/>
        <v>0.02807707269</v>
      </c>
      <c r="AJ405" t="str">
        <f t="shared" si="5"/>
        <v>1</v>
      </c>
      <c r="AK405" s="6" t="str">
        <f t="shared" si="6"/>
        <v>0.01433806765</v>
      </c>
      <c r="AL405" t="str">
        <f t="shared" si="7"/>
        <v>0.04891468165</v>
      </c>
      <c r="AM405" t="str">
        <f t="shared" si="8"/>
        <v>1.011235955</v>
      </c>
      <c r="AN405" t="str">
        <f t="shared" si="9"/>
        <v>1.044078641</v>
      </c>
      <c r="AO405" s="6" t="str">
        <f>vlookup(Q405,RPI!$C$6:$T$4758,15,FALSE)</f>
        <v>0.9798657718</v>
      </c>
      <c r="AP405" s="8" t="str">
        <f>vlookup(Q405,RPI!$C$6:$T$4758,13,FALSE)</f>
        <v>  0.5690 </v>
      </c>
      <c r="AQ405" s="8" t="str">
        <f>vlookup(Q405,RPI!$C$6:$T$4758,14,FALSE)</f>
        <v>  0.5424 </v>
      </c>
      <c r="AR405" s="6" t="str">
        <f>vlookup(R405,RPI!$C$6:$T$4758,15,FALSE)</f>
        <v>0.8231292517</v>
      </c>
      <c r="AS405" s="8" t="str">
        <f>vlookup(R405,RPI!$C$6:$T$4758,13,FALSE)</f>
        <v>  0.5883 </v>
      </c>
      <c r="AT405" s="8" t="str">
        <f>vlookup(R405,RPI!$C$6:$T$4758,14,FALSE)</f>
        <v>  0.5482 </v>
      </c>
    </row>
    <row r="406" ht="12.75" customHeight="1">
      <c r="A406" s="4">
        <v>2005.0</v>
      </c>
      <c r="B406" s="4">
        <v>5089.0</v>
      </c>
      <c r="C406" s="5">
        <v>38437.0</v>
      </c>
      <c r="D406" s="4">
        <v>142.0</v>
      </c>
      <c r="E406" s="4" t="s">
        <v>59</v>
      </c>
      <c r="F406" s="4">
        <v>93.0</v>
      </c>
      <c r="G406" s="4" t="s">
        <v>47</v>
      </c>
      <c r="H406" s="4">
        <v>318.0</v>
      </c>
      <c r="I406" s="4" t="s">
        <v>407</v>
      </c>
      <c r="J406" s="4">
        <v>85.0</v>
      </c>
      <c r="K406" s="4" t="s">
        <v>305</v>
      </c>
      <c r="L406" s="4" t="s">
        <v>113</v>
      </c>
      <c r="M406" s="4">
        <v>1.0</v>
      </c>
      <c r="N406" s="4">
        <v>1.0</v>
      </c>
      <c r="O406" s="4">
        <v>0.0</v>
      </c>
      <c r="P406" s="4">
        <v>1.0</v>
      </c>
      <c r="Q406" t="str">
        <f t="shared" si="1"/>
        <v>Louisville2005</v>
      </c>
      <c r="R406" t="s">
        <v>588</v>
      </c>
      <c r="S406" t="str">
        <f>vlookup(Q406,RPI!$C$6:$T$4758,16,FALSE)</f>
        <v>0.6264525259</v>
      </c>
      <c r="T406" s="6" t="str">
        <f>VLOOKUP(Q406,RPI!$C$6:$T$4758, 17, FALSE)</f>
        <v>0.6321254959</v>
      </c>
      <c r="U406" s="6" t="str">
        <f>VLOOKUP(Q406,RPI!$C$6:$T$4758, 18, FALSE)</f>
        <v>0.6264525259</v>
      </c>
      <c r="V406">
        <v>0.5224916685271908</v>
      </c>
      <c r="W406">
        <v>0.5258879851978437</v>
      </c>
      <c r="X406">
        <v>0.5275414551559248</v>
      </c>
      <c r="Y406">
        <v>0.5291661691147348</v>
      </c>
      <c r="Z406" s="6" t="str">
        <f>vlookup(R406,RPI!$C$6:$T$4758,16,FALSE)</f>
        <v>0.5814984741</v>
      </c>
      <c r="AA406">
        <v>0.5011539958772205</v>
      </c>
      <c r="AB406">
        <v>0.5023444720676967</v>
      </c>
      <c r="AC406">
        <v>0.50350402679868</v>
      </c>
      <c r="AD406">
        <v>0.504633849357074</v>
      </c>
      <c r="AE406">
        <v>0.5057350688127238</v>
      </c>
      <c r="AF406">
        <v>0.5068087577819824</v>
      </c>
      <c r="AG406" t="str">
        <f t="shared" si="2"/>
        <v>1</v>
      </c>
      <c r="AH406" s="3" t="str">
        <f t="shared" si="3"/>
        <v>1</v>
      </c>
      <c r="AI406" t="str">
        <f t="shared" si="4"/>
        <v>0.04495405184</v>
      </c>
      <c r="AJ406" t="str">
        <f t="shared" si="5"/>
        <v>8</v>
      </c>
      <c r="AK406" s="6" t="str">
        <f t="shared" si="6"/>
        <v>0.1147045412</v>
      </c>
      <c r="AL406" t="str">
        <f t="shared" si="7"/>
        <v>0.07831703678</v>
      </c>
      <c r="AM406" t="str">
        <f t="shared" si="8"/>
        <v>1.094117647</v>
      </c>
      <c r="AN406" t="str">
        <f t="shared" si="9"/>
        <v>1.077307257</v>
      </c>
      <c r="AO406" s="6" t="str">
        <f>vlookup(Q406,RPI!$C$6:$T$4758,15,FALSE)</f>
        <v>0.8482758621</v>
      </c>
      <c r="AP406" s="8" t="str">
        <f>vlookup(Q406,RPI!$C$6:$T$4758,13,FALSE)</f>
        <v>  0.5654 </v>
      </c>
      <c r="AQ406" s="8" t="str">
        <f>vlookup(Q406,RPI!$C$6:$T$4758,14,FALSE)</f>
        <v>  0.5268 </v>
      </c>
      <c r="AR406" s="6" t="str">
        <f>vlookup(R406,RPI!$C$6:$T$4758,15,FALSE)</f>
        <v>0.6737588652</v>
      </c>
      <c r="AS406" s="8" t="str">
        <f>vlookup(R406,RPI!$C$6:$T$4758,13,FALSE)</f>
        <v>  0.5558 </v>
      </c>
      <c r="AT406" s="8" t="str">
        <f>vlookup(R406,RPI!$C$6:$T$4758,14,FALSE)</f>
        <v>  0.5407 </v>
      </c>
    </row>
    <row r="407" ht="12.75" customHeight="1">
      <c r="A407" s="4">
        <v>2005.0</v>
      </c>
      <c r="B407" s="4">
        <v>5090.0</v>
      </c>
      <c r="C407" s="5">
        <v>38437.0</v>
      </c>
      <c r="D407" s="4">
        <v>152.0</v>
      </c>
      <c r="E407" s="4" t="s">
        <v>197</v>
      </c>
      <c r="F407" s="4">
        <v>85.0</v>
      </c>
      <c r="G407" s="4" t="s">
        <v>47</v>
      </c>
      <c r="H407" s="4">
        <v>264.0</v>
      </c>
      <c r="I407" s="4" t="s">
        <v>518</v>
      </c>
      <c r="J407" s="4">
        <v>73.0</v>
      </c>
      <c r="K407" s="4" t="s">
        <v>49</v>
      </c>
      <c r="L407" s="4" t="s">
        <v>50</v>
      </c>
      <c r="M407" s="4">
        <v>1.0</v>
      </c>
      <c r="N407" s="4">
        <v>0.0</v>
      </c>
      <c r="O407" s="4">
        <v>0.0</v>
      </c>
      <c r="P407" s="4">
        <v>0.0</v>
      </c>
      <c r="Q407" t="str">
        <f t="shared" si="1"/>
        <v>Maryland2005</v>
      </c>
      <c r="R407" t="s">
        <v>519</v>
      </c>
      <c r="S407" t="str">
        <f>vlookup(Q407,RPI!$C$6:$T$4758,16,FALSE)</f>
        <v>0.5608488215</v>
      </c>
      <c r="T407" s="6" t="str">
        <f>VLOOKUP(Q407,RPI!$C$6:$T$4758, 17, FALSE)</f>
        <v>0.5697773929</v>
      </c>
      <c r="U407" s="6" t="str">
        <f>VLOOKUP(Q407,RPI!$C$6:$T$4758, 18, FALSE)</f>
        <v>0.5608488215</v>
      </c>
      <c r="V407">
        <v>0.48803136116928525</v>
      </c>
      <c r="W407">
        <v>0.4949118818573373</v>
      </c>
      <c r="X407">
        <v>0.498058461440288</v>
      </c>
      <c r="Y407">
        <v>0.501030921994933</v>
      </c>
      <c r="Z407" s="6" t="str">
        <f>vlookup(R407,RPI!$C$6:$T$4758,16,FALSE)</f>
        <v>0.5413872019</v>
      </c>
      <c r="AA407">
        <v>0.46283626936230005</v>
      </c>
      <c r="AB407">
        <v>0.46565070312059426</v>
      </c>
      <c r="AC407">
        <v>0.46829897104814044</v>
      </c>
      <c r="AD407">
        <v>0.4707953669798417</v>
      </c>
      <c r="AE407">
        <v>0.4731525910129115</v>
      </c>
      <c r="AF407">
        <v>0.4753819656068996</v>
      </c>
      <c r="AG407" t="str">
        <f t="shared" si="2"/>
        <v>1</v>
      </c>
      <c r="AH407" s="3" t="str">
        <f t="shared" si="3"/>
        <v>1</v>
      </c>
      <c r="AI407" t="str">
        <f t="shared" si="4"/>
        <v>0.01946161956</v>
      </c>
      <c r="AJ407" t="str">
        <f t="shared" si="5"/>
        <v>12</v>
      </c>
      <c r="AK407" s="6" t="str">
        <f t="shared" si="6"/>
        <v>0.1720568118</v>
      </c>
      <c r="AL407" t="str">
        <f t="shared" si="7"/>
        <v>0.03390520569</v>
      </c>
      <c r="AM407" t="str">
        <f t="shared" si="8"/>
        <v>1.164383562</v>
      </c>
      <c r="AN407" t="str">
        <f t="shared" si="9"/>
        <v>1.03594769</v>
      </c>
      <c r="AO407" s="6" t="str">
        <f>vlookup(Q407,RPI!$C$6:$T$4758,15,FALSE)</f>
        <v>0.5357142857</v>
      </c>
      <c r="AP407" s="8" t="str">
        <f>vlookup(Q407,RPI!$C$6:$T$4758,13,FALSE)</f>
        <v>  0.5884 </v>
      </c>
      <c r="AQ407" s="8" t="str">
        <f>vlookup(Q407,RPI!$C$6:$T$4758,14,FALSE)</f>
        <v>  0.5308 </v>
      </c>
      <c r="AR407" s="6" t="str">
        <f>vlookup(R407,RPI!$C$6:$T$4758,15,FALSE)</f>
        <v>0.5691056911</v>
      </c>
      <c r="AS407" s="8" t="str">
        <f>vlookup(R407,RPI!$C$6:$T$4758,13,FALSE)</f>
        <v>  0.5411 </v>
      </c>
      <c r="AT407" s="8" t="str">
        <f>vlookup(R407,RPI!$C$6:$T$4758,14,FALSE)</f>
        <v>  0.5142 </v>
      </c>
    </row>
    <row r="408" ht="12.75" customHeight="1">
      <c r="A408" s="4">
        <v>2005.0</v>
      </c>
      <c r="B408" s="4">
        <v>5091.0</v>
      </c>
      <c r="C408" s="5">
        <v>38438.0</v>
      </c>
      <c r="D408" s="4">
        <v>131.0</v>
      </c>
      <c r="E408" s="4" t="s">
        <v>135</v>
      </c>
      <c r="F408" s="4">
        <v>88.0</v>
      </c>
      <c r="G408" s="4" t="s">
        <v>47</v>
      </c>
      <c r="H408" s="4">
        <v>161.0</v>
      </c>
      <c r="I408" s="4" t="s">
        <v>204</v>
      </c>
      <c r="J408" s="4">
        <v>94.0</v>
      </c>
      <c r="K408" s="4" t="s">
        <v>366</v>
      </c>
      <c r="L408" s="4" t="s">
        <v>600</v>
      </c>
      <c r="M408" s="4">
        <v>1.0</v>
      </c>
      <c r="N408" s="4">
        <v>1.0</v>
      </c>
      <c r="O408" s="4">
        <v>0.0</v>
      </c>
      <c r="P408" s="4">
        <v>2.0</v>
      </c>
      <c r="Q408" t="str">
        <f t="shared" si="1"/>
        <v>Kentucky2005</v>
      </c>
      <c r="R408" t="s">
        <v>601</v>
      </c>
      <c r="S408" t="str">
        <f>vlookup(Q408,RPI!$C$6:$T$4758,16,FALSE)</f>
        <v>0.6341294267</v>
      </c>
      <c r="T408" s="6" t="str">
        <f>VLOOKUP(Q408,RPI!$C$6:$T$4758, 17, FALSE)</f>
        <v>0.6322354873</v>
      </c>
      <c r="U408" s="6" t="str">
        <f>VLOOKUP(Q408,RPI!$C$6:$T$4758, 18, FALSE)</f>
        <v>0.6341294267</v>
      </c>
      <c r="V408">
        <v>0.5303377975331675</v>
      </c>
      <c r="W408">
        <v>0.5333667811198627</v>
      </c>
      <c r="X408">
        <v>0.5348044096079088</v>
      </c>
      <c r="Y408">
        <v>0.5361942057248185</v>
      </c>
      <c r="Z408" s="6" t="str">
        <f>vlookup(R408,RPI!$C$6:$T$4758,16,FALSE)</f>
        <v>0.6045212378</v>
      </c>
      <c r="AA408">
        <v>0.5044325853281832</v>
      </c>
      <c r="AB408">
        <v>0.5066045711437861</v>
      </c>
      <c r="AC408">
        <v>0.5086879044771194</v>
      </c>
      <c r="AD408">
        <v>0.5106879044771194</v>
      </c>
      <c r="AE408">
        <v>0.5126094731045704</v>
      </c>
      <c r="AF408">
        <v>0.5144571352463503</v>
      </c>
      <c r="AG408" t="str">
        <f t="shared" si="2"/>
        <v>0</v>
      </c>
      <c r="AH408" s="3" t="str">
        <f t="shared" si="3"/>
        <v>0</v>
      </c>
      <c r="AI408" t="str">
        <f t="shared" si="4"/>
        <v>0.02960818889</v>
      </c>
      <c r="AJ408" t="str">
        <f t="shared" si="5"/>
        <v>-6</v>
      </c>
      <c r="AK408" s="6" t="str">
        <f t="shared" si="6"/>
        <v>-0.08602840592</v>
      </c>
      <c r="AL408" t="str">
        <f t="shared" si="7"/>
        <v>0.05158212715</v>
      </c>
      <c r="AM408" t="str">
        <f t="shared" si="8"/>
        <v>0.9361702128</v>
      </c>
      <c r="AN408" t="str">
        <f t="shared" si="9"/>
        <v>1.048977913</v>
      </c>
      <c r="AO408" s="6" t="str">
        <f>vlookup(Q408,RPI!$C$6:$T$4758,15,FALSE)</f>
        <v>0.8409090909</v>
      </c>
      <c r="AP408" s="8" t="str">
        <f>vlookup(Q408,RPI!$C$6:$T$4758,13,FALSE)</f>
        <v>  0.5748 </v>
      </c>
      <c r="AQ408" s="8" t="str">
        <f>vlookup(Q408,RPI!$C$6:$T$4758,14,FALSE)</f>
        <v>  0.5460 </v>
      </c>
      <c r="AR408" s="6" t="str">
        <f>vlookup(R408,RPI!$C$6:$T$4758,15,FALSE)</f>
        <v>0.7833333333</v>
      </c>
      <c r="AS408" s="8" t="str">
        <f>vlookup(R408,RPI!$C$6:$T$4758,13,FALSE)</f>
        <v>  0.5491 </v>
      </c>
      <c r="AT408" s="8" t="str">
        <f>vlookup(R408,RPI!$C$6:$T$4758,14,FALSE)</f>
        <v>  0.5365 </v>
      </c>
    </row>
    <row r="409" ht="12.75" customHeight="1">
      <c r="A409" s="4">
        <v>2005.0</v>
      </c>
      <c r="B409" s="4">
        <v>5092.0</v>
      </c>
      <c r="C409" s="5">
        <v>38438.0</v>
      </c>
      <c r="D409" s="4">
        <v>191.0</v>
      </c>
      <c r="E409" s="4" t="s">
        <v>264</v>
      </c>
      <c r="F409" s="4">
        <v>88.0</v>
      </c>
      <c r="G409" s="4" t="s">
        <v>47</v>
      </c>
      <c r="H409" s="4">
        <v>324.0</v>
      </c>
      <c r="I409" s="4" t="s">
        <v>222</v>
      </c>
      <c r="J409" s="4">
        <v>82.0</v>
      </c>
      <c r="K409" s="4" t="s">
        <v>108</v>
      </c>
      <c r="L409" s="4" t="s">
        <v>247</v>
      </c>
      <c r="M409" s="4">
        <v>1.0</v>
      </c>
      <c r="N409" s="4">
        <v>1.0</v>
      </c>
      <c r="O409" s="4">
        <v>0.0</v>
      </c>
      <c r="P409" s="4">
        <v>0.0</v>
      </c>
      <c r="Q409" t="str">
        <f t="shared" si="1"/>
        <v>North Carolina2005</v>
      </c>
      <c r="R409" t="s">
        <v>603</v>
      </c>
      <c r="S409" t="str">
        <f>vlookup(Q409,RPI!$C$6:$T$4758,16,FALSE)</f>
        <v>0.6516764031</v>
      </c>
      <c r="T409" s="6" t="str">
        <f>VLOOKUP(Q409,RPI!$C$6:$T$4758, 17, FALSE)</f>
        <v>0.6486154189</v>
      </c>
      <c r="U409" s="6" t="str">
        <f>VLOOKUP(Q409,RPI!$C$6:$T$4758, 18, FALSE)</f>
        <v>0.6516764031</v>
      </c>
      <c r="V409">
        <v>0.544951153322331</v>
      </c>
      <c r="W409">
        <v>0.5476652282599437</v>
      </c>
      <c r="X409">
        <v>0.5489546642312264</v>
      </c>
      <c r="Y409">
        <v>0.5502019770673312</v>
      </c>
      <c r="Z409" s="6" t="str">
        <f>vlookup(R409,RPI!$C$6:$T$4758,16,FALSE)</f>
        <v>0.6237802356</v>
      </c>
      <c r="AA409">
        <v>0.5221388215067411</v>
      </c>
      <c r="AB409">
        <v>0.5245155297658023</v>
      </c>
      <c r="AC409">
        <v>0.5267564261243457</v>
      </c>
      <c r="AD409">
        <v>0.5288728282407478</v>
      </c>
      <c r="AE409">
        <v>0.5308748302427497</v>
      </c>
      <c r="AF409">
        <v>0.5327714637183306</v>
      </c>
      <c r="AG409" t="str">
        <f t="shared" si="2"/>
        <v>1</v>
      </c>
      <c r="AH409" s="3" t="str">
        <f t="shared" si="3"/>
        <v>1</v>
      </c>
      <c r="AI409" t="str">
        <f t="shared" si="4"/>
        <v>0.02789616748</v>
      </c>
      <c r="AJ409" t="str">
        <f t="shared" si="5"/>
        <v>6</v>
      </c>
      <c r="AK409" s="6" t="str">
        <f t="shared" si="6"/>
        <v>0.08602840592</v>
      </c>
      <c r="AL409" t="str">
        <f t="shared" si="7"/>
        <v>0.04859951628</v>
      </c>
      <c r="AM409" t="str">
        <f t="shared" si="8"/>
        <v>1.073170732</v>
      </c>
      <c r="AN409" t="str">
        <f t="shared" si="9"/>
        <v>1.044721147</v>
      </c>
      <c r="AO409" s="6" t="str">
        <f>vlookup(Q409,RPI!$C$6:$T$4758,15,FALSE)</f>
        <v>0.8832116788</v>
      </c>
      <c r="AP409" s="8" t="str">
        <f>vlookup(Q409,RPI!$C$6:$T$4758,13,FALSE)</f>
        <v>  0.5812 </v>
      </c>
      <c r="AQ409" s="8" t="str">
        <f>vlookup(Q409,RPI!$C$6:$T$4758,14,FALSE)</f>
        <v>  0.5611 </v>
      </c>
      <c r="AR409" s="6" t="str">
        <f>vlookup(R409,RPI!$C$6:$T$4758,15,FALSE)</f>
        <v>0.75</v>
      </c>
      <c r="AS409" s="8" t="str">
        <f>vlookup(R409,RPI!$C$6:$T$4758,13,FALSE)</f>
        <v>  0.6028 </v>
      </c>
      <c r="AT409" s="8" t="str">
        <f>vlookup(R409,RPI!$C$6:$T$4758,14,FALSE)</f>
        <v>  0.5395 </v>
      </c>
    </row>
    <row r="410" ht="12.75" customHeight="1">
      <c r="A410" s="4">
        <v>2005.0</v>
      </c>
      <c r="B410" s="4">
        <v>5093.0</v>
      </c>
      <c r="C410" s="5">
        <v>38440.0</v>
      </c>
      <c r="D410" s="4">
        <v>152.0</v>
      </c>
      <c r="E410" s="4" t="s">
        <v>197</v>
      </c>
      <c r="F410" s="4">
        <v>67.0</v>
      </c>
      <c r="G410" s="4" t="s">
        <v>47</v>
      </c>
      <c r="H410" s="4">
        <v>246.0</v>
      </c>
      <c r="I410" s="4" t="s">
        <v>104</v>
      </c>
      <c r="J410" s="4">
        <v>75.0</v>
      </c>
      <c r="K410" s="4" t="s">
        <v>108</v>
      </c>
      <c r="L410" s="4" t="s">
        <v>254</v>
      </c>
      <c r="M410" s="4">
        <v>1.0</v>
      </c>
      <c r="N410" s="4">
        <v>1.0</v>
      </c>
      <c r="O410" s="4">
        <v>0.0</v>
      </c>
      <c r="P410" s="4">
        <v>0.0</v>
      </c>
      <c r="Q410" t="str">
        <f t="shared" si="1"/>
        <v>Maryland2005</v>
      </c>
      <c r="R410" t="s">
        <v>604</v>
      </c>
      <c r="S410" t="str">
        <f>vlookup(Q410,RPI!$C$6:$T$4758,16,FALSE)</f>
        <v>0.5608488215</v>
      </c>
      <c r="T410" s="6" t="str">
        <f>VLOOKUP(Q410,RPI!$C$6:$T$4758, 17, FALSE)</f>
        <v>0.5697773929</v>
      </c>
      <c r="U410" s="6" t="str">
        <f>VLOOKUP(Q410,RPI!$C$6:$T$4758, 18, FALSE)</f>
        <v>0.5608488215</v>
      </c>
      <c r="V410">
        <v>0.48803136116928525</v>
      </c>
      <c r="W410">
        <v>0.4949118818573373</v>
      </c>
      <c r="X410">
        <v>0.498058461440288</v>
      </c>
      <c r="Y410">
        <v>0.501030921994933</v>
      </c>
      <c r="Z410" s="6" t="str">
        <f>vlookup(R410,RPI!$C$6:$T$4758,16,FALSE)</f>
        <v>0.5417438986</v>
      </c>
      <c r="AA410">
        <v>0.4691477447748184</v>
      </c>
      <c r="AB410">
        <v>0.47363492426199794</v>
      </c>
      <c r="AC410">
        <v>0.4777897200834604</v>
      </c>
      <c r="AD410">
        <v>0.4816477447748184</v>
      </c>
      <c r="AE410">
        <v>0.48523969879780693</v>
      </c>
      <c r="AF410">
        <v>0.48859218921926284</v>
      </c>
      <c r="AG410" t="str">
        <f t="shared" si="2"/>
        <v>0</v>
      </c>
      <c r="AH410" s="3" t="str">
        <f t="shared" si="3"/>
        <v>0</v>
      </c>
      <c r="AI410" t="str">
        <f t="shared" si="4"/>
        <v>0.01910492287</v>
      </c>
      <c r="AJ410" t="str">
        <f t="shared" si="5"/>
        <v>-8</v>
      </c>
      <c r="AK410" s="6" t="str">
        <f t="shared" si="6"/>
        <v>-0.1147045412</v>
      </c>
      <c r="AL410" t="str">
        <f t="shared" si="7"/>
        <v>0.03328378389</v>
      </c>
      <c r="AM410" t="str">
        <f t="shared" si="8"/>
        <v>0.8933333333</v>
      </c>
      <c r="AN410" t="str">
        <f t="shared" si="9"/>
        <v>1.035265599</v>
      </c>
      <c r="AO410" s="6" t="str">
        <f>vlookup(Q410,RPI!$C$6:$T$4758,15,FALSE)</f>
        <v>0.5357142857</v>
      </c>
      <c r="AP410" s="8" t="str">
        <f>vlookup(Q410,RPI!$C$6:$T$4758,13,FALSE)</f>
        <v>  0.5884 </v>
      </c>
      <c r="AQ410" s="8" t="str">
        <f>vlookup(Q410,RPI!$C$6:$T$4758,14,FALSE)</f>
        <v>  0.5308 </v>
      </c>
      <c r="AR410" s="6" t="str">
        <f>vlookup(R410,RPI!$C$6:$T$4758,15,FALSE)</f>
        <v>0.4903846154</v>
      </c>
      <c r="AS410" s="8" t="str">
        <f>vlookup(R410,RPI!$C$6:$T$4758,13,FALSE)</f>
        <v>  0.5701 </v>
      </c>
      <c r="AT410" s="8" t="str">
        <f>vlookup(R410,RPI!$C$6:$T$4758,14,FALSE)</f>
        <v>  0.5363 </v>
      </c>
    </row>
    <row r="411" ht="12.75" customHeight="1">
      <c r="A411" s="4">
        <v>2005.0</v>
      </c>
      <c r="B411" s="4">
        <v>5094.0</v>
      </c>
      <c r="C411" s="5">
        <v>38440.0</v>
      </c>
      <c r="D411" s="4">
        <v>156.0</v>
      </c>
      <c r="E411" s="4" t="s">
        <v>141</v>
      </c>
      <c r="F411" s="4">
        <v>58.0</v>
      </c>
      <c r="G411" s="4" t="s">
        <v>47</v>
      </c>
      <c r="H411" s="4">
        <v>255.0</v>
      </c>
      <c r="I411" s="4" t="s">
        <v>354</v>
      </c>
      <c r="J411" s="4">
        <v>70.0</v>
      </c>
      <c r="K411" s="4" t="s">
        <v>108</v>
      </c>
      <c r="L411" s="4" t="s">
        <v>254</v>
      </c>
      <c r="M411" s="4">
        <v>1.0</v>
      </c>
      <c r="N411" s="4">
        <v>1.0</v>
      </c>
      <c r="O411" s="4">
        <v>0.0</v>
      </c>
      <c r="P411" s="4">
        <v>0.0</v>
      </c>
      <c r="Q411" t="str">
        <f t="shared" si="1"/>
        <v>Memphis2005</v>
      </c>
      <c r="R411" t="s">
        <v>596</v>
      </c>
      <c r="S411" t="str">
        <f>vlookup(Q411,RPI!$C$6:$T$4758,16,FALSE)</f>
        <v>0.5295993686</v>
      </c>
      <c r="T411" s="6" t="str">
        <f>VLOOKUP(Q411,RPI!$C$6:$T$4758, 17, FALSE)</f>
        <v>0.5443052509</v>
      </c>
      <c r="U411" s="6" t="str">
        <f>VLOOKUP(Q411,RPI!$C$6:$T$4758, 18, FALSE)</f>
        <v>0.5295993686</v>
      </c>
      <c r="V411">
        <v>0.4660747784083007</v>
      </c>
      <c r="W411">
        <v>0.4713196258069618</v>
      </c>
      <c r="X411">
        <v>0.473866884495802</v>
      </c>
      <c r="Y411">
        <v>0.4763659300864307</v>
      </c>
      <c r="Z411" s="6" t="str">
        <f>vlookup(R411,RPI!$C$6:$T$4758,16,FALSE)</f>
        <v>0.5651308919</v>
      </c>
      <c r="AA411">
        <v>0.48824873154467724</v>
      </c>
      <c r="AB411">
        <v>0.48844819962978364</v>
      </c>
      <c r="AC411">
        <v>0.48863952616039585</v>
      </c>
      <c r="AD411">
        <v>0.4888231996297836</v>
      </c>
      <c r="AE411">
        <v>0.48899967021801893</v>
      </c>
      <c r="AF411">
        <v>0.4891693534759375</v>
      </c>
      <c r="AG411" t="str">
        <f t="shared" si="2"/>
        <v>1</v>
      </c>
      <c r="AH411" s="3" t="str">
        <f t="shared" si="3"/>
        <v>1</v>
      </c>
      <c r="AI411" t="str">
        <f t="shared" si="4"/>
        <v>-0.03553152337</v>
      </c>
      <c r="AJ411" t="str">
        <f t="shared" si="5"/>
        <v>-12</v>
      </c>
      <c r="AK411" s="6" t="str">
        <f t="shared" si="6"/>
        <v>-0.1720568118</v>
      </c>
      <c r="AL411" t="str">
        <f t="shared" si="7"/>
        <v>-0.0619015085</v>
      </c>
      <c r="AM411" t="str">
        <f t="shared" si="8"/>
        <v>0.8285714286</v>
      </c>
      <c r="AN411" t="str">
        <f t="shared" si="9"/>
        <v>0.9371269137</v>
      </c>
      <c r="AO411" s="6" t="str">
        <f>vlookup(Q411,RPI!$C$6:$T$4758,15,FALSE)</f>
        <v>0.5</v>
      </c>
      <c r="AP411" s="8" t="str">
        <f>vlookup(Q411,RPI!$C$6:$T$4758,13,FALSE)</f>
        <v>  0.5415 </v>
      </c>
      <c r="AQ411" s="8" t="str">
        <f>vlookup(Q411,RPI!$C$6:$T$4758,14,FALSE)</f>
        <v>  0.5355 </v>
      </c>
      <c r="AR411" s="6" t="str">
        <f>vlookup(R411,RPI!$C$6:$T$4758,15,FALSE)</f>
        <v>0.6692307692</v>
      </c>
      <c r="AS411" s="8" t="str">
        <f>vlookup(R411,RPI!$C$6:$T$4758,13,FALSE)</f>
        <v>  0.5384 </v>
      </c>
      <c r="AT411" s="8" t="str">
        <f>vlookup(R411,RPI!$C$6:$T$4758,14,FALSE)</f>
        <v>  0.5146 </v>
      </c>
    </row>
    <row r="412" ht="12.75" customHeight="1">
      <c r="A412" s="4">
        <v>2005.0</v>
      </c>
      <c r="B412" s="4">
        <v>5095.0</v>
      </c>
      <c r="C412" s="5">
        <v>38442.0</v>
      </c>
      <c r="D412" s="4">
        <v>246.0</v>
      </c>
      <c r="E412" s="4" t="s">
        <v>104</v>
      </c>
      <c r="F412" s="4">
        <v>60.0</v>
      </c>
      <c r="G412" s="4" t="s">
        <v>47</v>
      </c>
      <c r="H412" s="4">
        <v>255.0</v>
      </c>
      <c r="I412" s="4" t="s">
        <v>354</v>
      </c>
      <c r="J412" s="4">
        <v>57.0</v>
      </c>
      <c r="K412" s="4" t="s">
        <v>108</v>
      </c>
      <c r="L412" s="4" t="s">
        <v>254</v>
      </c>
      <c r="M412" s="4">
        <v>1.0</v>
      </c>
      <c r="N412" s="4">
        <v>1.0</v>
      </c>
      <c r="O412" s="4">
        <v>0.0</v>
      </c>
      <c r="P412" s="4">
        <v>0.0</v>
      </c>
      <c r="Q412" t="str">
        <f t="shared" si="1"/>
        <v>South Carolina2005</v>
      </c>
      <c r="R412" t="s">
        <v>596</v>
      </c>
      <c r="S412" t="str">
        <f>vlookup(Q412,RPI!$C$6:$T$4758,16,FALSE)</f>
        <v>0.5417438986</v>
      </c>
      <c r="T412" s="6" t="str">
        <f>VLOOKUP(Q412,RPI!$C$6:$T$4758, 17, FALSE)</f>
        <v>0.5530763162</v>
      </c>
      <c r="U412" s="6" t="str">
        <f>VLOOKUP(Q412,RPI!$C$6:$T$4758, 18, FALSE)</f>
        <v>0.5417438986</v>
      </c>
      <c r="V412">
        <v>0.4691477447748184</v>
      </c>
      <c r="W412">
        <v>0.4777897200834604</v>
      </c>
      <c r="X412">
        <v>0.4816477447748184</v>
      </c>
      <c r="Y412">
        <v>0.48523969879780693</v>
      </c>
      <c r="Z412" s="6" t="str">
        <f>vlookup(R412,RPI!$C$6:$T$4758,16,FALSE)</f>
        <v>0.5651308919</v>
      </c>
      <c r="AA412">
        <v>0.48824873154467724</v>
      </c>
      <c r="AB412">
        <v>0.48844819962978364</v>
      </c>
      <c r="AC412">
        <v>0.48863952616039585</v>
      </c>
      <c r="AD412">
        <v>0.4888231996297836</v>
      </c>
      <c r="AE412">
        <v>0.48899967021801893</v>
      </c>
      <c r="AF412">
        <v>0.4891693534759375</v>
      </c>
      <c r="AG412" t="str">
        <f t="shared" si="2"/>
        <v>0</v>
      </c>
      <c r="AH412" s="3" t="str">
        <f t="shared" si="3"/>
        <v>0</v>
      </c>
      <c r="AI412" t="str">
        <f t="shared" si="4"/>
        <v>-0.02338699332</v>
      </c>
      <c r="AJ412" t="str">
        <f t="shared" si="5"/>
        <v>3</v>
      </c>
      <c r="AK412" s="6" t="str">
        <f t="shared" si="6"/>
        <v>0.04301420296</v>
      </c>
      <c r="AL412" t="str">
        <f t="shared" si="7"/>
        <v>-0.04074382487</v>
      </c>
      <c r="AM412" t="str">
        <f t="shared" si="8"/>
        <v>1.052631579</v>
      </c>
      <c r="AN412" t="str">
        <f t="shared" si="9"/>
        <v>0.9586166786</v>
      </c>
      <c r="AO412" s="6" t="str">
        <f>vlookup(Q412,RPI!$C$6:$T$4758,15,FALSE)</f>
        <v>0.4903846154</v>
      </c>
      <c r="AP412" s="8" t="str">
        <f>vlookup(Q412,RPI!$C$6:$T$4758,13,FALSE)</f>
        <v>  0.5701 </v>
      </c>
      <c r="AQ412" s="8" t="str">
        <f>vlookup(Q412,RPI!$C$6:$T$4758,14,FALSE)</f>
        <v>  0.5363 </v>
      </c>
      <c r="AR412" s="6" t="str">
        <f>vlookup(R412,RPI!$C$6:$T$4758,15,FALSE)</f>
        <v>0.6692307692</v>
      </c>
      <c r="AS412" s="8" t="str">
        <f>vlookup(R412,RPI!$C$6:$T$4758,13,FALSE)</f>
        <v>  0.5384 </v>
      </c>
      <c r="AT412" s="8" t="str">
        <f>vlookup(R412,RPI!$C$6:$T$4758,14,FALSE)</f>
        <v>  0.5146 </v>
      </c>
    </row>
    <row r="413" ht="12.75" customHeight="1">
      <c r="A413" s="4">
        <v>2005.0</v>
      </c>
      <c r="B413" s="4">
        <v>5096.0</v>
      </c>
      <c r="C413" s="5">
        <v>38444.0</v>
      </c>
      <c r="D413" s="4">
        <v>115.0</v>
      </c>
      <c r="E413" s="4" t="s">
        <v>193</v>
      </c>
      <c r="F413" s="4">
        <v>72.0</v>
      </c>
      <c r="G413" s="4" t="s">
        <v>47</v>
      </c>
      <c r="H413" s="4">
        <v>142.0</v>
      </c>
      <c r="I413" s="4" t="s">
        <v>59</v>
      </c>
      <c r="J413" s="4">
        <v>57.0</v>
      </c>
      <c r="K413" s="4" t="s">
        <v>108</v>
      </c>
      <c r="L413" s="4" t="s">
        <v>133</v>
      </c>
      <c r="M413" s="4">
        <v>1.0</v>
      </c>
      <c r="N413" s="4">
        <v>1.0</v>
      </c>
      <c r="O413" s="4">
        <v>0.0</v>
      </c>
      <c r="P413" s="4">
        <v>0.0</v>
      </c>
      <c r="Q413" t="str">
        <f t="shared" si="1"/>
        <v>Illinois2005</v>
      </c>
      <c r="R413" t="s">
        <v>599</v>
      </c>
      <c r="S413" t="str">
        <f>vlookup(Q413,RPI!$C$6:$T$4758,16,FALSE)</f>
        <v>0.6650538997</v>
      </c>
      <c r="T413" s="6" t="str">
        <f>VLOOKUP(Q413,RPI!$C$6:$T$4758, 17, FALSE)</f>
        <v>0.6625116991</v>
      </c>
      <c r="U413" s="6" t="str">
        <f>VLOOKUP(Q413,RPI!$C$6:$T$4758, 18, FALSE)</f>
        <v>0.6650538997</v>
      </c>
      <c r="V413">
        <v>0.554521418967337</v>
      </c>
      <c r="W413">
        <v>0.5569922186079479</v>
      </c>
      <c r="X413">
        <v>0.558174099302464</v>
      </c>
      <c r="Y413">
        <v>0.5593223321480258</v>
      </c>
      <c r="Z413" s="6" t="str">
        <f>vlookup(R413,RPI!$C$6:$T$4758,16,FALSE)</f>
        <v>0.6264525259</v>
      </c>
      <c r="AA413">
        <v>0.5224916685271908</v>
      </c>
      <c r="AB413">
        <v>0.5242049889905112</v>
      </c>
      <c r="AC413">
        <v>0.5258879851978437</v>
      </c>
      <c r="AD413">
        <v>0.5275414551559248</v>
      </c>
      <c r="AE413">
        <v>0.5291661691147348</v>
      </c>
      <c r="AF413">
        <v>0.5307628707639103</v>
      </c>
      <c r="AG413" t="str">
        <f t="shared" si="2"/>
        <v>1</v>
      </c>
      <c r="AH413" s="3" t="str">
        <f t="shared" si="3"/>
        <v>1</v>
      </c>
      <c r="AI413" t="str">
        <f t="shared" si="4"/>
        <v>0.03860137372</v>
      </c>
      <c r="AJ413" t="str">
        <f t="shared" si="5"/>
        <v>15</v>
      </c>
      <c r="AK413" s="6" t="str">
        <f t="shared" si="6"/>
        <v>0.2150710148</v>
      </c>
      <c r="AL413" t="str">
        <f t="shared" si="7"/>
        <v>0.06724967119</v>
      </c>
      <c r="AM413" t="str">
        <f t="shared" si="8"/>
        <v>1.263157895</v>
      </c>
      <c r="AN413" t="str">
        <f t="shared" si="9"/>
        <v>1.061618993</v>
      </c>
      <c r="AO413" s="6" t="str">
        <f>vlookup(Q413,RPI!$C$6:$T$4758,15,FALSE)</f>
        <v>0.9798657718</v>
      </c>
      <c r="AP413" s="8" t="str">
        <f>vlookup(Q413,RPI!$C$6:$T$4758,13,FALSE)</f>
        <v>  0.5690 </v>
      </c>
      <c r="AQ413" s="8" t="str">
        <f>vlookup(Q413,RPI!$C$6:$T$4758,14,FALSE)</f>
        <v>  0.5424 </v>
      </c>
      <c r="AR413" s="6" t="str">
        <f>vlookup(R413,RPI!$C$6:$T$4758,15,FALSE)</f>
        <v>0.8482758621</v>
      </c>
      <c r="AS413" s="8" t="str">
        <f>vlookup(R413,RPI!$C$6:$T$4758,13,FALSE)</f>
        <v>  0.5654 </v>
      </c>
      <c r="AT413" s="8" t="str">
        <f>vlookup(R413,RPI!$C$6:$T$4758,14,FALSE)</f>
        <v>  0.5268 </v>
      </c>
    </row>
    <row r="414" ht="12.75" customHeight="1">
      <c r="A414" s="4">
        <v>2005.0</v>
      </c>
      <c r="B414" s="4">
        <v>5097.0</v>
      </c>
      <c r="C414" s="5">
        <v>38444.0</v>
      </c>
      <c r="D414" s="4">
        <v>191.0</v>
      </c>
      <c r="E414" s="4" t="s">
        <v>264</v>
      </c>
      <c r="F414" s="4">
        <v>87.0</v>
      </c>
      <c r="G414" s="4" t="s">
        <v>47</v>
      </c>
      <c r="H414" s="4">
        <v>161.0</v>
      </c>
      <c r="I414" s="4" t="s">
        <v>204</v>
      </c>
      <c r="J414" s="4">
        <v>71.0</v>
      </c>
      <c r="K414" s="4" t="s">
        <v>108</v>
      </c>
      <c r="L414" s="4" t="s">
        <v>133</v>
      </c>
      <c r="M414" s="4">
        <v>1.0</v>
      </c>
      <c r="N414" s="4">
        <v>1.0</v>
      </c>
      <c r="O414" s="4">
        <v>0.0</v>
      </c>
      <c r="P414" s="4">
        <v>0.0</v>
      </c>
      <c r="Q414" t="str">
        <f t="shared" si="1"/>
        <v>North Carolina2005</v>
      </c>
      <c r="R414" t="s">
        <v>601</v>
      </c>
      <c r="S414" t="str">
        <f>vlookup(Q414,RPI!$C$6:$T$4758,16,FALSE)</f>
        <v>0.6516764031</v>
      </c>
      <c r="T414" s="6" t="str">
        <f>VLOOKUP(Q414,RPI!$C$6:$T$4758, 17, FALSE)</f>
        <v>0.6486154189</v>
      </c>
      <c r="U414" s="6" t="str">
        <f>VLOOKUP(Q414,RPI!$C$6:$T$4758, 18, FALSE)</f>
        <v>0.6516764031</v>
      </c>
      <c r="V414">
        <v>0.544951153322331</v>
      </c>
      <c r="W414">
        <v>0.5476652282599437</v>
      </c>
      <c r="X414">
        <v>0.5489546642312264</v>
      </c>
      <c r="Y414">
        <v>0.5502019770673312</v>
      </c>
      <c r="Z414" s="6" t="str">
        <f>vlookup(R414,RPI!$C$6:$T$4758,16,FALSE)</f>
        <v>0.6045212378</v>
      </c>
      <c r="AA414">
        <v>0.5044325853281832</v>
      </c>
      <c r="AB414">
        <v>0.5066045711437861</v>
      </c>
      <c r="AC414">
        <v>0.5086879044771194</v>
      </c>
      <c r="AD414">
        <v>0.5106879044771194</v>
      </c>
      <c r="AE414">
        <v>0.5126094731045704</v>
      </c>
      <c r="AF414">
        <v>0.5144571352463503</v>
      </c>
      <c r="AG414" t="str">
        <f t="shared" si="2"/>
        <v>1</v>
      </c>
      <c r="AH414" s="3" t="str">
        <f t="shared" si="3"/>
        <v>1</v>
      </c>
      <c r="AI414" t="str">
        <f t="shared" si="4"/>
        <v>0.04715516532</v>
      </c>
      <c r="AJ414" t="str">
        <f t="shared" si="5"/>
        <v>16</v>
      </c>
      <c r="AK414" s="6" t="str">
        <f t="shared" si="6"/>
        <v>0.2294090825</v>
      </c>
      <c r="AL414" t="str">
        <f t="shared" si="7"/>
        <v>0.08215172304</v>
      </c>
      <c r="AM414" t="str">
        <f t="shared" si="8"/>
        <v>1.225352113</v>
      </c>
      <c r="AN414" t="str">
        <f t="shared" si="9"/>
        <v>1.07800415</v>
      </c>
      <c r="AO414" s="6" t="str">
        <f>vlookup(Q414,RPI!$C$6:$T$4758,15,FALSE)</f>
        <v>0.8832116788</v>
      </c>
      <c r="AP414" s="8" t="str">
        <f>vlookup(Q414,RPI!$C$6:$T$4758,13,FALSE)</f>
        <v>  0.5812 </v>
      </c>
      <c r="AQ414" s="8" t="str">
        <f>vlookup(Q414,RPI!$C$6:$T$4758,14,FALSE)</f>
        <v>  0.5611 </v>
      </c>
      <c r="AR414" s="6" t="str">
        <f>vlookup(R414,RPI!$C$6:$T$4758,15,FALSE)</f>
        <v>0.7833333333</v>
      </c>
      <c r="AS414" s="8" t="str">
        <f>vlookup(R414,RPI!$C$6:$T$4758,13,FALSE)</f>
        <v>  0.5491 </v>
      </c>
      <c r="AT414" s="8" t="str">
        <f>vlookup(R414,RPI!$C$6:$T$4758,14,FALSE)</f>
        <v>  0.5365 </v>
      </c>
    </row>
    <row r="415" ht="12.75" customHeight="1">
      <c r="A415" s="4">
        <v>2005.0</v>
      </c>
      <c r="B415" s="4">
        <v>5098.0</v>
      </c>
      <c r="C415" s="5">
        <v>38446.0</v>
      </c>
      <c r="D415" s="4">
        <v>191.0</v>
      </c>
      <c r="E415" s="4" t="s">
        <v>264</v>
      </c>
      <c r="F415" s="4">
        <v>75.0</v>
      </c>
      <c r="G415" s="4" t="s">
        <v>47</v>
      </c>
      <c r="H415" s="4">
        <v>115.0</v>
      </c>
      <c r="I415" s="4" t="s">
        <v>193</v>
      </c>
      <c r="J415" s="4">
        <v>70.0</v>
      </c>
      <c r="K415" s="4" t="s">
        <v>108</v>
      </c>
      <c r="L415" s="4" t="s">
        <v>133</v>
      </c>
      <c r="M415" s="4">
        <v>1.0</v>
      </c>
      <c r="N415" s="4">
        <v>1.0</v>
      </c>
      <c r="O415" s="4">
        <v>0.0</v>
      </c>
      <c r="P415" s="4">
        <v>0.0</v>
      </c>
      <c r="Q415" t="str">
        <f t="shared" si="1"/>
        <v>North Carolina2005</v>
      </c>
      <c r="R415" t="s">
        <v>605</v>
      </c>
      <c r="S415" t="str">
        <f>vlookup(Q415,RPI!$C$6:$T$4758,16,FALSE)</f>
        <v>0.6516764031</v>
      </c>
      <c r="T415" s="6" t="str">
        <f>VLOOKUP(Q415,RPI!$C$6:$T$4758, 17, FALSE)</f>
        <v>0.6486154189</v>
      </c>
      <c r="U415" s="6" t="str">
        <f>VLOOKUP(Q415,RPI!$C$6:$T$4758, 18, FALSE)</f>
        <v>0.6516764031</v>
      </c>
      <c r="V415">
        <v>0.544951153322331</v>
      </c>
      <c r="W415">
        <v>0.5476652282599437</v>
      </c>
      <c r="X415">
        <v>0.5489546642312264</v>
      </c>
      <c r="Y415">
        <v>0.5502019770673312</v>
      </c>
      <c r="Z415" s="6" t="str">
        <f>vlookup(R415,RPI!$C$6:$T$4758,16,FALSE)</f>
        <v>0.6650538997</v>
      </c>
      <c r="AA415">
        <v>0.554521418967337</v>
      </c>
      <c r="AB415">
        <v>0.5557751890451934</v>
      </c>
      <c r="AC415">
        <v>0.5569922186079479</v>
      </c>
      <c r="AD415">
        <v>0.558174099302464</v>
      </c>
      <c r="AE415">
        <v>0.5593223321480258</v>
      </c>
      <c r="AF415">
        <v>0.5604383338961685</v>
      </c>
      <c r="AG415" t="str">
        <f t="shared" si="2"/>
        <v>0</v>
      </c>
      <c r="AH415" s="3" t="str">
        <f t="shared" si="3"/>
        <v>0</v>
      </c>
      <c r="AI415" t="str">
        <f t="shared" si="4"/>
        <v>-0.01337749653</v>
      </c>
      <c r="AJ415" t="str">
        <f t="shared" si="5"/>
        <v>5</v>
      </c>
      <c r="AK415" s="6" t="str">
        <f t="shared" si="6"/>
        <v>0.07169033827</v>
      </c>
      <c r="AL415" t="str">
        <f t="shared" si="7"/>
        <v>-0.02330570537</v>
      </c>
      <c r="AM415" t="str">
        <f t="shared" si="8"/>
        <v>1.071428571</v>
      </c>
      <c r="AN415" t="str">
        <f t="shared" si="9"/>
        <v>0.9798850942</v>
      </c>
      <c r="AO415" s="6" t="str">
        <f>vlookup(Q415,RPI!$C$6:$T$4758,15,FALSE)</f>
        <v>0.8832116788</v>
      </c>
      <c r="AP415" s="8" t="str">
        <f>vlookup(Q415,RPI!$C$6:$T$4758,13,FALSE)</f>
        <v>  0.5812 </v>
      </c>
      <c r="AQ415" s="8" t="str">
        <f>vlookup(Q415,RPI!$C$6:$T$4758,14,FALSE)</f>
        <v>  0.5611 </v>
      </c>
      <c r="AR415" s="6" t="str">
        <f>vlookup(R415,RPI!$C$6:$T$4758,15,FALSE)</f>
        <v>0.9798657718</v>
      </c>
      <c r="AS415" s="8" t="str">
        <f>vlookup(R415,RPI!$C$6:$T$4758,13,FALSE)</f>
        <v>  0.5690 </v>
      </c>
      <c r="AT415" s="8" t="str">
        <f>vlookup(R415,RPI!$C$6:$T$4758,14,FALSE)</f>
        <v>  0.5424 </v>
      </c>
    </row>
    <row r="416" ht="12.75" customHeight="1">
      <c r="A416" s="4">
        <v>2006.0</v>
      </c>
      <c r="B416" s="4">
        <v>5069.0</v>
      </c>
      <c r="C416" s="5">
        <v>38790.0</v>
      </c>
      <c r="D416" s="4">
        <v>33.0</v>
      </c>
      <c r="E416" s="4" t="s">
        <v>118</v>
      </c>
      <c r="F416" s="4">
        <v>53.0</v>
      </c>
      <c r="G416" s="4" t="s">
        <v>47</v>
      </c>
      <c r="H416" s="4">
        <v>160.0</v>
      </c>
      <c r="I416" s="4" t="s">
        <v>517</v>
      </c>
      <c r="J416" s="4">
        <v>52.0</v>
      </c>
      <c r="K416" s="4" t="s">
        <v>49</v>
      </c>
      <c r="L416" s="4" t="s">
        <v>50</v>
      </c>
      <c r="M416" s="4">
        <v>1.0</v>
      </c>
      <c r="N416" s="4">
        <v>0.0</v>
      </c>
      <c r="O416" s="4">
        <v>0.0</v>
      </c>
      <c r="P416" s="4">
        <v>0.0</v>
      </c>
      <c r="Q416" t="str">
        <f t="shared" si="1"/>
        <v>Butler2006</v>
      </c>
      <c r="R416" t="s">
        <v>606</v>
      </c>
      <c r="S416" t="str">
        <f>vlookup(Q416,RPI!$C$6:$T$4758,16,FALSE)</f>
        <v>0.5516344194</v>
      </c>
      <c r="T416" s="6" t="str">
        <f>VLOOKUP(Q416,RPI!$C$6:$T$4758, 17, FALSE)</f>
        <v>0.5414743991</v>
      </c>
      <c r="U416" s="6" t="str">
        <f>VLOOKUP(Q416,RPI!$C$6:$T$4758, 18, FALSE)</f>
        <v>0.5516344194</v>
      </c>
      <c r="V416">
        <v>0.4682485926151276</v>
      </c>
      <c r="W416">
        <v>0.4696879865545215</v>
      </c>
      <c r="X416">
        <v>0.4703519136483379</v>
      </c>
      <c r="Y416">
        <v>0.47098240556476784</v>
      </c>
      <c r="Z416" s="6" t="str">
        <f>vlookup(R416,RPI!$C$6:$T$4758,16,FALSE)</f>
        <v>0.5502159102</v>
      </c>
      <c r="AA416">
        <v>0.4595796557105317</v>
      </c>
      <c r="AB416">
        <v>0.4602763199183835</v>
      </c>
      <c r="AC416">
        <v>0.4609509552184772</v>
      </c>
      <c r="AD416">
        <v>0.4616045901979454</v>
      </c>
      <c r="AE416">
        <v>0.4622381903887709</v>
      </c>
      <c r="AF416">
        <v>0.4628526630266657</v>
      </c>
      <c r="AG416" t="str">
        <f t="shared" si="2"/>
        <v>1</v>
      </c>
      <c r="AH416" s="3" t="str">
        <f t="shared" si="3"/>
        <v>1</v>
      </c>
      <c r="AI416" t="str">
        <f t="shared" si="4"/>
        <v>0.001418509174</v>
      </c>
      <c r="AJ416" t="str">
        <f t="shared" si="5"/>
        <v>1</v>
      </c>
      <c r="AK416" s="6" t="str">
        <f t="shared" si="6"/>
        <v>0.01433806765</v>
      </c>
      <c r="AL416" t="str">
        <f t="shared" si="7"/>
        <v>0.00247126634</v>
      </c>
      <c r="AM416" t="str">
        <f t="shared" si="8"/>
        <v>1.019230769</v>
      </c>
      <c r="AN416" t="str">
        <f t="shared" si="9"/>
        <v>1.002578096</v>
      </c>
      <c r="AO416" s="6" t="str">
        <f>vlookup(Q416,RPI!$C$6:$T$4758,15,FALSE)</f>
        <v>0.6535433071</v>
      </c>
      <c r="AP416" s="8" t="str">
        <f>vlookup(Q416,RPI!$C$6:$T$4758,13,FALSE)</f>
        <v>  0.5220 </v>
      </c>
      <c r="AQ416" s="8" t="str">
        <f>vlookup(Q416,RPI!$C$6:$T$4758,14,FALSE)</f>
        <v>  0.5090 </v>
      </c>
      <c r="AR416" s="6" t="str">
        <f>vlookup(R416,RPI!$C$6:$T$4758,15,FALSE)</f>
        <v>0.6890756303</v>
      </c>
      <c r="AS416" s="8" t="str">
        <f>vlookup(R416,RPI!$C$6:$T$4758,13,FALSE)</f>
        <v>  0.5002 </v>
      </c>
      <c r="AT416" s="8" t="str">
        <f>vlookup(R416,RPI!$C$6:$T$4758,14,FALSE)</f>
        <v>  0.5115 </v>
      </c>
    </row>
    <row r="417" ht="12.75" customHeight="1">
      <c r="A417" s="4">
        <v>2006.0</v>
      </c>
      <c r="B417" s="4">
        <v>5070.0</v>
      </c>
      <c r="C417" s="5">
        <v>38790.0</v>
      </c>
      <c r="D417" s="4">
        <v>43.0</v>
      </c>
      <c r="E417" s="4" t="s">
        <v>148</v>
      </c>
      <c r="F417" s="4">
        <v>77.0</v>
      </c>
      <c r="G417" s="4" t="s">
        <v>47</v>
      </c>
      <c r="H417" s="4">
        <v>94.0</v>
      </c>
      <c r="I417" s="4" t="s">
        <v>607</v>
      </c>
      <c r="J417" s="4">
        <v>61.0</v>
      </c>
      <c r="K417" s="4" t="s">
        <v>49</v>
      </c>
      <c r="L417" s="4" t="s">
        <v>50</v>
      </c>
      <c r="M417" s="4">
        <v>1.0</v>
      </c>
      <c r="N417" s="4">
        <v>0.0</v>
      </c>
      <c r="O417" s="4">
        <v>0.0</v>
      </c>
      <c r="P417" s="4">
        <v>0.0</v>
      </c>
      <c r="Q417" t="str">
        <f t="shared" si="1"/>
        <v>Charlotte2006</v>
      </c>
      <c r="R417" t="s">
        <v>608</v>
      </c>
      <c r="S417" t="str">
        <f>vlookup(Q417,RPI!$C$6:$T$4758,16,FALSE)</f>
        <v>0.5358443024</v>
      </c>
      <c r="T417" s="6" t="str">
        <f>VLOOKUP(Q417,RPI!$C$6:$T$4758, 17, FALSE)</f>
        <v>0.5364936531</v>
      </c>
      <c r="U417" s="6" t="str">
        <f>VLOOKUP(Q417,RPI!$C$6:$T$4758, 18, FALSE)</f>
        <v>0.5358443024</v>
      </c>
      <c r="V417">
        <v>0.4648834835674803</v>
      </c>
      <c r="W417">
        <v>0.46456532541395457</v>
      </c>
      <c r="X417">
        <v>0.46440461196311533</v>
      </c>
      <c r="Y417">
        <v>0.46424279395247653</v>
      </c>
      <c r="Z417" s="6" t="str">
        <f>vlookup(R417,RPI!$C$6:$T$4758,16,FALSE)</f>
        <v>0.5013122142</v>
      </c>
      <c r="AA417">
        <v>0.4126075834352919</v>
      </c>
      <c r="AB417">
        <v>0.4127077347750943</v>
      </c>
      <c r="AC417">
        <v>0.4128045889514464</v>
      </c>
      <c r="AD417">
        <v>0.4128983061504268</v>
      </c>
      <c r="AE417">
        <v>0.4129890363470492</v>
      </c>
      <c r="AF417">
        <v>0.4130769201061305</v>
      </c>
      <c r="AG417" t="str">
        <f t="shared" si="2"/>
        <v>1</v>
      </c>
      <c r="AH417" s="3" t="str">
        <f t="shared" si="3"/>
        <v>1</v>
      </c>
      <c r="AI417" t="str">
        <f t="shared" si="4"/>
        <v>0.03453208819</v>
      </c>
      <c r="AJ417" t="str">
        <f t="shared" si="5"/>
        <v>16</v>
      </c>
      <c r="AK417" s="6" t="str">
        <f t="shared" si="6"/>
        <v>0.2294090825</v>
      </c>
      <c r="AL417" t="str">
        <f t="shared" si="7"/>
        <v>0.06016033504</v>
      </c>
      <c r="AM417" t="str">
        <f t="shared" si="8"/>
        <v>1.262295082</v>
      </c>
      <c r="AN417" t="str">
        <f t="shared" si="9"/>
        <v>1.068883397</v>
      </c>
      <c r="AO417" s="6" t="str">
        <f>vlookup(Q417,RPI!$C$6:$T$4758,15,FALSE)</f>
        <v>0.5974025974</v>
      </c>
      <c r="AP417" s="8" t="str">
        <f>vlookup(Q417,RPI!$C$6:$T$4758,13,FALSE)</f>
        <v>  0.5112 </v>
      </c>
      <c r="AQ417" s="8" t="str">
        <f>vlookup(Q417,RPI!$C$6:$T$4758,14,FALSE)</f>
        <v>  0.5236 </v>
      </c>
      <c r="AR417" s="6" t="str">
        <f>vlookup(R417,RPI!$C$6:$T$4758,15,FALSE)</f>
        <v>0.7058823529</v>
      </c>
      <c r="AS417" s="8" t="str">
        <f>vlookup(R417,RPI!$C$6:$T$4758,13,FALSE)</f>
        <v>  0.4064 </v>
      </c>
      <c r="AT417" s="8" t="str">
        <f>vlookup(R417,RPI!$C$6:$T$4758,14,FALSE)</f>
        <v>  0.4865 </v>
      </c>
    </row>
    <row r="418" ht="12.75" customHeight="1">
      <c r="A418" s="4">
        <v>2006.0</v>
      </c>
      <c r="B418" s="4">
        <v>5071.0</v>
      </c>
      <c r="C418" s="5">
        <v>38790.0</v>
      </c>
      <c r="D418" s="4">
        <v>149.0</v>
      </c>
      <c r="E418" s="4" t="s">
        <v>169</v>
      </c>
      <c r="F418" s="4">
        <v>80.0</v>
      </c>
      <c r="G418" s="4" t="s">
        <v>47</v>
      </c>
      <c r="H418" s="4">
        <v>83.0</v>
      </c>
      <c r="I418" s="4" t="s">
        <v>544</v>
      </c>
      <c r="J418" s="4">
        <v>77.0</v>
      </c>
      <c r="K418" s="4" t="s">
        <v>49</v>
      </c>
      <c r="L418" s="4" t="s">
        <v>50</v>
      </c>
      <c r="M418" s="4">
        <v>1.0</v>
      </c>
      <c r="N418" s="4">
        <v>0.0</v>
      </c>
      <c r="O418" s="4">
        <v>0.0</v>
      </c>
      <c r="P418" s="4">
        <v>0.0</v>
      </c>
      <c r="Q418" t="str">
        <f t="shared" si="1"/>
        <v>Manhattan2006</v>
      </c>
      <c r="R418" t="s">
        <v>609</v>
      </c>
      <c r="S418" t="str">
        <f>vlookup(Q418,RPI!$C$6:$T$4758,16,FALSE)</f>
        <v>0.5460487753</v>
      </c>
      <c r="T418" s="6" t="str">
        <f>VLOOKUP(Q418,RPI!$C$6:$T$4758, 17, FALSE)</f>
        <v>0.542700561</v>
      </c>
      <c r="U418" s="6" t="str">
        <f>VLOOKUP(Q418,RPI!$C$6:$T$4758, 18, FALSE)</f>
        <v>0.5460487753</v>
      </c>
      <c r="V418">
        <v>0.4628686282564612</v>
      </c>
      <c r="W418">
        <v>0.46388282703942263</v>
      </c>
      <c r="X418">
        <v>0.4643726389516484</v>
      </c>
      <c r="Y418">
        <v>0.4648514438546106</v>
      </c>
      <c r="Z418" s="6" t="str">
        <f>vlookup(R418,RPI!$C$6:$T$4758,16,FALSE)</f>
        <v>0.5118043667</v>
      </c>
      <c r="AA418">
        <v>0.4287674760276621</v>
      </c>
      <c r="AB418">
        <v>0.428783826583581</v>
      </c>
      <c r="AC418">
        <v>0.4287998280173094</v>
      </c>
      <c r="AD418">
        <v>0.4288154913925789</v>
      </c>
      <c r="AE418">
        <v>0.4288308273105256</v>
      </c>
      <c r="AF418">
        <v>0.4288458459336182</v>
      </c>
      <c r="AG418" t="str">
        <f t="shared" si="2"/>
        <v>1</v>
      </c>
      <c r="AH418" s="3" t="str">
        <f t="shared" si="3"/>
        <v>1</v>
      </c>
      <c r="AI418" t="str">
        <f t="shared" si="4"/>
        <v>0.03424440864</v>
      </c>
      <c r="AJ418" t="str">
        <f t="shared" si="5"/>
        <v>3</v>
      </c>
      <c r="AK418" s="6" t="str">
        <f t="shared" si="6"/>
        <v>0.04301420296</v>
      </c>
      <c r="AL418" t="str">
        <f t="shared" si="7"/>
        <v>0.05965915198</v>
      </c>
      <c r="AM418" t="str">
        <f t="shared" si="8"/>
        <v>1.038961039</v>
      </c>
      <c r="AN418" t="str">
        <f t="shared" si="9"/>
        <v>1.066909176</v>
      </c>
      <c r="AO418" s="6" t="str">
        <f>vlookup(Q418,RPI!$C$6:$T$4758,15,FALSE)</f>
        <v>0.65625</v>
      </c>
      <c r="AP418" s="8" t="str">
        <f>vlookup(Q418,RPI!$C$6:$T$4758,13,FALSE)</f>
        <v>  0.5110 </v>
      </c>
      <c r="AQ418" s="8" t="str">
        <f>vlookup(Q418,RPI!$C$6:$T$4758,14,FALSE)</f>
        <v>  0.5060 </v>
      </c>
      <c r="AR418" s="6" t="str">
        <f>vlookup(R418,RPI!$C$6:$T$4758,15,FALSE)</f>
        <v>0.6594202899</v>
      </c>
      <c r="AS418" s="8" t="str">
        <f>vlookup(R418,RPI!$C$6:$T$4758,13,FALSE)</f>
        <v>  0.4481 </v>
      </c>
      <c r="AT418" s="8" t="str">
        <f>vlookup(R418,RPI!$C$6:$T$4758,14,FALSE)</f>
        <v>  0.4917 </v>
      </c>
    </row>
    <row r="419" ht="12.75" customHeight="1">
      <c r="A419" s="4">
        <v>2006.0</v>
      </c>
      <c r="B419" s="4">
        <v>5072.0</v>
      </c>
      <c r="C419" s="5">
        <v>38790.0</v>
      </c>
      <c r="D419" s="4">
        <v>169.0</v>
      </c>
      <c r="E419" s="4" t="s">
        <v>468</v>
      </c>
      <c r="F419" s="4">
        <v>71.0</v>
      </c>
      <c r="G419" s="4" t="s">
        <v>47</v>
      </c>
      <c r="H419" s="4">
        <v>103.0</v>
      </c>
      <c r="I419" s="4" t="s">
        <v>182</v>
      </c>
      <c r="J419" s="4">
        <v>49.0</v>
      </c>
      <c r="K419" s="4" t="s">
        <v>108</v>
      </c>
      <c r="L419" s="4" t="s">
        <v>262</v>
      </c>
      <c r="M419" s="4">
        <v>1.0</v>
      </c>
      <c r="N419" s="4">
        <v>1.0</v>
      </c>
      <c r="O419" s="4">
        <v>0.0</v>
      </c>
      <c r="P419" s="4">
        <v>0.0</v>
      </c>
      <c r="Q419" t="str">
        <f t="shared" si="1"/>
        <v>Monmouth2006</v>
      </c>
      <c r="R419" t="s">
        <v>610</v>
      </c>
      <c r="S419" t="str">
        <f>vlookup(Q419,RPI!$C$6:$T$4758,16,FALSE)</f>
        <v>0.5127268868</v>
      </c>
      <c r="T419" s="6" t="str">
        <f>VLOOKUP(Q419,RPI!$C$6:$T$4758, 17, FALSE)</f>
        <v>0.5040012375</v>
      </c>
      <c r="U419" s="6" t="str">
        <f>VLOOKUP(Q419,RPI!$C$6:$T$4758, 18, FALSE)</f>
        <v>0.5127268868</v>
      </c>
      <c r="V419">
        <v>0.441107329889005</v>
      </c>
      <c r="W419">
        <v>0.4394993655718305</v>
      </c>
      <c r="X419">
        <v>0.4387073632798447</v>
      </c>
      <c r="Y419">
        <v>0.4379231896760829</v>
      </c>
      <c r="Z419" s="6" t="str">
        <f>vlookup(R419,RPI!$C$6:$T$4758,16,FALSE)</f>
        <v>0.4292496539</v>
      </c>
      <c r="AA419">
        <v>0.3681045568226713</v>
      </c>
      <c r="AB419">
        <v>0.36863428385744634</v>
      </c>
      <c r="AC419">
        <v>0.36915844458362473</v>
      </c>
      <c r="AD419">
        <v>0.36967712627782223</v>
      </c>
      <c r="AE419">
        <v>0.37019041440154277</v>
      </c>
      <c r="AF419">
        <v>0.37069839264812143</v>
      </c>
      <c r="AG419" t="str">
        <f t="shared" si="2"/>
        <v>1</v>
      </c>
      <c r="AH419" s="3" t="str">
        <f t="shared" si="3"/>
        <v>1</v>
      </c>
      <c r="AI419" t="str">
        <f t="shared" si="4"/>
        <v>0.08347723287</v>
      </c>
      <c r="AJ419" t="str">
        <f t="shared" si="5"/>
        <v>22</v>
      </c>
      <c r="AK419" s="6" t="str">
        <f t="shared" si="6"/>
        <v>0.3154374884</v>
      </c>
      <c r="AL419" t="str">
        <f t="shared" si="7"/>
        <v>0.145430484</v>
      </c>
      <c r="AM419" t="str">
        <f t="shared" si="8"/>
        <v>1.448979592</v>
      </c>
      <c r="AN419" t="str">
        <f t="shared" si="9"/>
        <v>1.194472452</v>
      </c>
      <c r="AO419" s="6" t="str">
        <f>vlookup(Q419,RPI!$C$6:$T$4758,15,FALSE)</f>
        <v>0.5974025974</v>
      </c>
      <c r="AP419" s="8" t="str">
        <f>vlookup(Q419,RPI!$C$6:$T$4758,13,FALSE)</f>
        <v>  0.4839 </v>
      </c>
      <c r="AQ419" s="8" t="str">
        <f>vlookup(Q419,RPI!$C$6:$T$4758,14,FALSE)</f>
        <v>  0.4857 </v>
      </c>
      <c r="AR419" s="6" t="str">
        <f>vlookup(R419,RPI!$C$6:$T$4758,15,FALSE)</f>
        <v>0.5100671141</v>
      </c>
      <c r="AS419" s="8" t="str">
        <f>vlookup(R419,RPI!$C$6:$T$4758,13,FALSE)</f>
        <v>  0.3794 </v>
      </c>
      <c r="AT419" s="8" t="str">
        <f>vlookup(R419,RPI!$C$6:$T$4758,14,FALSE)</f>
        <v>  0.4481 </v>
      </c>
    </row>
    <row r="420" ht="12.75" customHeight="1">
      <c r="A420" s="4">
        <v>2006.0</v>
      </c>
      <c r="B420" s="4">
        <v>5073.0</v>
      </c>
      <c r="C420" s="5">
        <v>38790.0</v>
      </c>
      <c r="D420" s="4">
        <v>197.0</v>
      </c>
      <c r="E420" s="4" t="s">
        <v>611</v>
      </c>
      <c r="F420" s="4">
        <v>53.0</v>
      </c>
      <c r="G420" s="4" t="s">
        <v>47</v>
      </c>
      <c r="H420" s="4">
        <v>67.0</v>
      </c>
      <c r="I420" s="4" t="s">
        <v>562</v>
      </c>
      <c r="J420" s="4">
        <v>58.0</v>
      </c>
      <c r="K420" s="4" t="s">
        <v>49</v>
      </c>
      <c r="L420" s="4" t="s">
        <v>50</v>
      </c>
      <c r="M420" s="4">
        <v>1.0</v>
      </c>
      <c r="N420" s="4">
        <v>0.0</v>
      </c>
      <c r="O420" s="4">
        <v>0.0</v>
      </c>
      <c r="P420" s="4">
        <v>0.0</v>
      </c>
      <c r="Q420" t="str">
        <f t="shared" si="1"/>
        <v>Northern Arizona2006</v>
      </c>
      <c r="R420" t="s">
        <v>612</v>
      </c>
      <c r="S420" t="str">
        <f>vlookup(Q420,RPI!$C$6:$T$4758,16,FALSE)</f>
        <v>0.5253246513</v>
      </c>
      <c r="T420" s="6" t="str">
        <f>VLOOKUP(Q420,RPI!$C$6:$T$4758, 17, FALSE)</f>
        <v>0.5207163564</v>
      </c>
      <c r="U420" s="6" t="str">
        <f>VLOOKUP(Q420,RPI!$C$6:$T$4758, 18, FALSE)</f>
        <v>0.5253246513</v>
      </c>
      <c r="V420">
        <v>0.4433354039986928</v>
      </c>
      <c r="W420">
        <v>0.44467949002019824</v>
      </c>
      <c r="X420">
        <v>0.44531953098281984</v>
      </c>
      <c r="Y420">
        <v>0.4459395706653595</v>
      </c>
      <c r="Z420" s="6" t="str">
        <f>vlookup(R420,RPI!$C$6:$T$4758,16,FALSE)</f>
        <v>0.5277210103</v>
      </c>
      <c r="AA420">
        <v>0.4476550736448221</v>
      </c>
      <c r="AB420">
        <v>0.44644096571062675</v>
      </c>
      <c r="AC420">
        <v>0.4452600074811193</v>
      </c>
      <c r="AD420">
        <v>0.44411085957429225</v>
      </c>
      <c r="AE420">
        <v>0.4429922538045237</v>
      </c>
      <c r="AF420">
        <v>0.44190298851396215</v>
      </c>
      <c r="AG420" t="str">
        <f t="shared" si="2"/>
        <v>1</v>
      </c>
      <c r="AH420" s="3" t="str">
        <f t="shared" si="3"/>
        <v>1</v>
      </c>
      <c r="AI420" t="str">
        <f t="shared" si="4"/>
        <v>-0.002396358988</v>
      </c>
      <c r="AJ420" t="str">
        <f t="shared" si="5"/>
        <v>-5</v>
      </c>
      <c r="AK420" s="6" t="str">
        <f t="shared" si="6"/>
        <v>-0.07169033827</v>
      </c>
      <c r="AL420" t="str">
        <f t="shared" si="7"/>
        <v>-0.004174834688</v>
      </c>
      <c r="AM420" t="str">
        <f t="shared" si="8"/>
        <v>0.9137931034</v>
      </c>
      <c r="AN420" t="str">
        <f t="shared" si="9"/>
        <v>0.9954590419</v>
      </c>
      <c r="AO420" s="6" t="str">
        <f>vlookup(Q420,RPI!$C$6:$T$4758,15,FALSE)</f>
        <v>0.6612903226</v>
      </c>
      <c r="AP420" s="8" t="str">
        <f>vlookup(Q420,RPI!$C$6:$T$4758,13,FALSE)</f>
        <v>  0.4708 </v>
      </c>
      <c r="AQ420" s="8" t="str">
        <f>vlookup(Q420,RPI!$C$6:$T$4758,14,FALSE)</f>
        <v>  0.4984 </v>
      </c>
      <c r="AR420" s="6" t="str">
        <f>vlookup(R420,RPI!$C$6:$T$4758,15,FALSE)</f>
        <v>0.6711409396</v>
      </c>
      <c r="AS420" s="8" t="str">
        <f>vlookup(R420,RPI!$C$6:$T$4758,13,FALSE)</f>
        <v>  0.4750 </v>
      </c>
      <c r="AT420" s="8" t="str">
        <f>vlookup(R420,RPI!$C$6:$T$4758,14,FALSE)</f>
        <v>  0.4897 </v>
      </c>
    </row>
    <row r="421" ht="12.75" customHeight="1">
      <c r="A421" s="4">
        <v>2006.0</v>
      </c>
      <c r="B421" s="4">
        <v>5074.0</v>
      </c>
      <c r="C421" s="5">
        <v>38790.0</v>
      </c>
      <c r="D421" s="4">
        <v>213.0</v>
      </c>
      <c r="E421" s="4" t="s">
        <v>613</v>
      </c>
      <c r="F421" s="4">
        <v>71.0</v>
      </c>
      <c r="G421" s="4" t="s">
        <v>47</v>
      </c>
      <c r="H421" s="4">
        <v>229.0</v>
      </c>
      <c r="I421" s="4" t="s">
        <v>159</v>
      </c>
      <c r="J421" s="4">
        <v>76.0</v>
      </c>
      <c r="K421" s="4" t="s">
        <v>49</v>
      </c>
      <c r="L421" s="4" t="s">
        <v>50</v>
      </c>
      <c r="M421" s="4">
        <v>1.0</v>
      </c>
      <c r="N421" s="4">
        <v>0.0</v>
      </c>
      <c r="O421" s="4">
        <v>0.0</v>
      </c>
      <c r="P421" s="4">
        <v>0.0</v>
      </c>
      <c r="Q421" t="str">
        <f t="shared" si="1"/>
        <v>Penn St.2006</v>
      </c>
      <c r="R421" t="s">
        <v>614</v>
      </c>
      <c r="S421" t="str">
        <f>vlookup(Q421,RPI!$C$6:$T$4758,16,FALSE)</f>
        <v>0.5298048365</v>
      </c>
      <c r="T421" s="6" t="str">
        <f>VLOOKUP(Q421,RPI!$C$6:$T$4758, 17, FALSE)</f>
        <v>0.542973449</v>
      </c>
      <c r="U421" s="6" t="str">
        <f>VLOOKUP(Q421,RPI!$C$6:$T$4758, 18, FALSE)</f>
        <v>0.5298048365</v>
      </c>
      <c r="V421">
        <v>0.46706116242894846</v>
      </c>
      <c r="W421">
        <v>0.47276254132473894</v>
      </c>
      <c r="X421">
        <v>0.4754712222577021</v>
      </c>
      <c r="Y421">
        <v>0.4780914163362309</v>
      </c>
      <c r="Z421" s="6" t="str">
        <f>vlookup(R421,RPI!$C$6:$T$4758,16,FALSE)</f>
        <v>0.5529394212</v>
      </c>
      <c r="AA421">
        <v>0.48538058079206026</v>
      </c>
      <c r="AB421">
        <v>0.4877115831230626</v>
      </c>
      <c r="AC421">
        <v>0.48997300329493054</v>
      </c>
      <c r="AD421">
        <v>0.49216791110880237</v>
      </c>
      <c r="AE421">
        <v>0.4942991984063301</v>
      </c>
      <c r="AF421">
        <v>0.49636959178107126</v>
      </c>
      <c r="AG421" t="str">
        <f t="shared" si="2"/>
        <v>1</v>
      </c>
      <c r="AH421" s="3" t="str">
        <f t="shared" si="3"/>
        <v>1</v>
      </c>
      <c r="AI421" t="str">
        <f t="shared" si="4"/>
        <v>-0.02313458475</v>
      </c>
      <c r="AJ421" t="str">
        <f t="shared" si="5"/>
        <v>-5</v>
      </c>
      <c r="AK421" s="6" t="str">
        <f t="shared" si="6"/>
        <v>-0.07169033827</v>
      </c>
      <c r="AL421" t="str">
        <f t="shared" si="7"/>
        <v>-0.0403040894</v>
      </c>
      <c r="AM421" t="str">
        <f t="shared" si="8"/>
        <v>0.9342105263</v>
      </c>
      <c r="AN421" t="str">
        <f t="shared" si="9"/>
        <v>0.9581607246</v>
      </c>
      <c r="AO421" s="6" t="str">
        <f>vlookup(Q421,RPI!$C$6:$T$4758,15,FALSE)</f>
        <v>0.4645669291</v>
      </c>
      <c r="AP421" s="8" t="str">
        <f>vlookup(Q421,RPI!$C$6:$T$4758,13,FALSE)</f>
        <v>  0.5632 </v>
      </c>
      <c r="AQ421" s="8" t="str">
        <f>vlookup(Q421,RPI!$C$6:$T$4758,14,FALSE)</f>
        <v>  0.5283 </v>
      </c>
      <c r="AR421" s="6" t="str">
        <f>vlookup(R421,RPI!$C$6:$T$4758,15,FALSE)</f>
        <v>0.5298507463</v>
      </c>
      <c r="AS421" s="8" t="str">
        <f>vlookup(R421,RPI!$C$6:$T$4758,13,FALSE)</f>
        <v>  0.5722 </v>
      </c>
      <c r="AT421" s="8" t="str">
        <f>vlookup(R421,RPI!$C$6:$T$4758,14,FALSE)</f>
        <v>  0.5375 </v>
      </c>
    </row>
    <row r="422" ht="12.75" customHeight="1">
      <c r="A422" s="4">
        <v>2006.0</v>
      </c>
      <c r="B422" s="4">
        <v>5075.0</v>
      </c>
      <c r="C422" s="5">
        <v>38790.0</v>
      </c>
      <c r="D422" s="4">
        <v>263.0</v>
      </c>
      <c r="E422" s="4" t="s">
        <v>165</v>
      </c>
      <c r="F422" s="4">
        <v>65.0</v>
      </c>
      <c r="G422" s="4" t="s">
        <v>47</v>
      </c>
      <c r="H422" s="4">
        <v>310.0</v>
      </c>
      <c r="I422" s="4" t="s">
        <v>103</v>
      </c>
      <c r="J422" s="4">
        <v>49.0</v>
      </c>
      <c r="K422" s="4" t="s">
        <v>49</v>
      </c>
      <c r="L422" s="4" t="s">
        <v>50</v>
      </c>
      <c r="M422" s="4">
        <v>1.0</v>
      </c>
      <c r="N422" s="4">
        <v>0.0</v>
      </c>
      <c r="O422" s="4">
        <v>0.0</v>
      </c>
      <c r="P422" s="4">
        <v>0.0</v>
      </c>
      <c r="Q422" t="str">
        <f t="shared" si="1"/>
        <v>Stanford2006</v>
      </c>
      <c r="R422" t="s">
        <v>615</v>
      </c>
      <c r="S422" t="str">
        <f>vlookup(Q422,RPI!$C$6:$T$4758,16,FALSE)</f>
        <v>0.5423351405</v>
      </c>
      <c r="T422" s="6" t="str">
        <f>VLOOKUP(Q422,RPI!$C$6:$T$4758, 17, FALSE)</f>
        <v>0.5427891357</v>
      </c>
      <c r="U422" s="6" t="str">
        <f>VLOOKUP(Q422,RPI!$C$6:$T$4758, 18, FALSE)</f>
        <v>0.5423351405</v>
      </c>
      <c r="V422">
        <v>0.47201845896871464</v>
      </c>
      <c r="W422">
        <v>0.47525895457392486</v>
      </c>
      <c r="X422">
        <v>0.4767739500586442</v>
      </c>
      <c r="Y422">
        <v>0.4782247260815835</v>
      </c>
      <c r="Z422" s="6" t="str">
        <f>vlookup(R422,RPI!$C$6:$T$4758,16,FALSE)</f>
        <v>0.5496261339</v>
      </c>
      <c r="AA422">
        <v>0.47937100301397606</v>
      </c>
      <c r="AB422">
        <v>0.4821619144928308</v>
      </c>
      <c r="AC422">
        <v>0.4847749192638701</v>
      </c>
      <c r="AD422">
        <v>0.48722650289075253</v>
      </c>
      <c r="AE422">
        <v>0.48953117513924505</v>
      </c>
      <c r="AF422">
        <v>0.491701757366007</v>
      </c>
      <c r="AG422" t="str">
        <f t="shared" si="2"/>
        <v>0</v>
      </c>
      <c r="AH422" s="3" t="str">
        <f t="shared" si="3"/>
        <v>0</v>
      </c>
      <c r="AI422" t="str">
        <f t="shared" si="4"/>
        <v>-0.007290993371</v>
      </c>
      <c r="AJ422" t="str">
        <f t="shared" si="5"/>
        <v>16</v>
      </c>
      <c r="AK422" s="6" t="str">
        <f t="shared" si="6"/>
        <v>0.2294090825</v>
      </c>
      <c r="AL422" t="str">
        <f t="shared" si="7"/>
        <v>-0.01270205849</v>
      </c>
      <c r="AM422" t="str">
        <f t="shared" si="8"/>
        <v>1.326530612</v>
      </c>
      <c r="AN422" t="str">
        <f t="shared" si="9"/>
        <v>0.9867346312</v>
      </c>
      <c r="AO422" s="6" t="str">
        <f>vlookup(Q422,RPI!$C$6:$T$4758,15,FALSE)</f>
        <v>0.5338983051</v>
      </c>
      <c r="AP422" s="8" t="str">
        <f>vlookup(Q422,RPI!$C$6:$T$4758,13,FALSE)</f>
        <v>  0.5575 </v>
      </c>
      <c r="AQ422" s="8" t="str">
        <f>vlookup(Q422,RPI!$C$6:$T$4758,14,FALSE)</f>
        <v>  0.5204 </v>
      </c>
      <c r="AR422" s="6" t="str">
        <f>vlookup(R422,RPI!$C$6:$T$4758,15,FALSE)</f>
        <v>0.5044247788</v>
      </c>
      <c r="AS422" s="8" t="str">
        <f>vlookup(R422,RPI!$C$6:$T$4758,13,FALSE)</f>
        <v>  0.5800 </v>
      </c>
      <c r="AT422" s="8" t="str">
        <f>vlookup(R422,RPI!$C$6:$T$4758,14,FALSE)</f>
        <v>  0.5340 </v>
      </c>
    </row>
    <row r="423" ht="12.75" customHeight="1">
      <c r="A423" s="4">
        <v>2006.0</v>
      </c>
      <c r="B423" s="4">
        <v>5076.0</v>
      </c>
      <c r="C423" s="5">
        <v>38790.0</v>
      </c>
      <c r="D423" s="4">
        <v>269.0</v>
      </c>
      <c r="E423" s="4" t="s">
        <v>79</v>
      </c>
      <c r="F423" s="4">
        <v>73.0</v>
      </c>
      <c r="G423" s="4" t="s">
        <v>47</v>
      </c>
      <c r="H423" s="4">
        <v>2.0</v>
      </c>
      <c r="I423" s="4" t="s">
        <v>616</v>
      </c>
      <c r="J423" s="4">
        <v>80.0</v>
      </c>
      <c r="K423" s="4" t="s">
        <v>288</v>
      </c>
      <c r="L423" s="4" t="s">
        <v>50</v>
      </c>
      <c r="M423" s="4">
        <v>1.0</v>
      </c>
      <c r="N423" s="4">
        <v>0.0</v>
      </c>
      <c r="O423" s="4">
        <v>0.0</v>
      </c>
      <c r="P423" s="4">
        <v>1.0</v>
      </c>
      <c r="Q423" t="str">
        <f t="shared" si="1"/>
        <v>Temple2006</v>
      </c>
      <c r="R423" t="s">
        <v>617</v>
      </c>
      <c r="S423" t="str">
        <f>vlookup(Q423,RPI!$C$6:$T$4758,16,FALSE)</f>
        <v>0.5556929846</v>
      </c>
      <c r="T423" s="6" t="str">
        <f>VLOOKUP(Q423,RPI!$C$6:$T$4758, 17, FALSE)</f>
        <v>0.5572935756</v>
      </c>
      <c r="U423" s="6" t="str">
        <f>VLOOKUP(Q423,RPI!$C$6:$T$4758, 18, FALSE)</f>
        <v>0.5556929846</v>
      </c>
      <c r="V423">
        <v>0.48387604670704537</v>
      </c>
      <c r="W423">
        <v>0.48743506857204094</v>
      </c>
      <c r="X423">
        <v>0.48910139506360245</v>
      </c>
      <c r="Y423">
        <v>0.4906985315278327</v>
      </c>
      <c r="Z423" s="6" t="str">
        <f>vlookup(R423,RPI!$C$6:$T$4758,16,FALSE)</f>
        <v>0.5623206049</v>
      </c>
      <c r="AA423">
        <v>0.46760411007502645</v>
      </c>
      <c r="AB423">
        <v>0.4681940988962909</v>
      </c>
      <c r="AC423">
        <v>0.46875406871686476</v>
      </c>
      <c r="AD423">
        <v>0.4692862537753491</v>
      </c>
      <c r="AE423">
        <v>0.4697926719594934</v>
      </c>
      <c r="AF423">
        <v>0.4702751503749327</v>
      </c>
      <c r="AG423" t="str">
        <f t="shared" si="2"/>
        <v>1</v>
      </c>
      <c r="AH423" s="3" t="str">
        <f t="shared" si="3"/>
        <v>1</v>
      </c>
      <c r="AI423" t="str">
        <f t="shared" si="4"/>
        <v>-0.00662762029</v>
      </c>
      <c r="AJ423" t="str">
        <f t="shared" si="5"/>
        <v>-7</v>
      </c>
      <c r="AK423" s="6" t="str">
        <f t="shared" si="6"/>
        <v>-0.1003664736</v>
      </c>
      <c r="AL423" t="str">
        <f t="shared" si="7"/>
        <v>-0.01154635813</v>
      </c>
      <c r="AM423" t="str">
        <f t="shared" si="8"/>
        <v>0.9125</v>
      </c>
      <c r="AN423" t="str">
        <f t="shared" si="9"/>
        <v>0.988213805</v>
      </c>
      <c r="AO423" s="6" t="str">
        <f>vlookup(Q423,RPI!$C$6:$T$4758,15,FALSE)</f>
        <v>0.5419847328</v>
      </c>
      <c r="AP423" s="8" t="str">
        <f>vlookup(Q423,RPI!$C$6:$T$4758,13,FALSE)</f>
        <v>  0.5701 </v>
      </c>
      <c r="AQ423" s="8" t="str">
        <f>vlookup(Q423,RPI!$C$6:$T$4758,14,FALSE)</f>
        <v>  0.5405 </v>
      </c>
      <c r="AR423" s="6" t="str">
        <f>vlookup(R423,RPI!$C$6:$T$4758,15,FALSE)</f>
        <v>0.75</v>
      </c>
      <c r="AS423" s="8" t="str">
        <f>vlookup(R423,RPI!$C$6:$T$4758,13,FALSE)</f>
        <v>  0.4974 </v>
      </c>
      <c r="AT423" s="8" t="str">
        <f>vlookup(R423,RPI!$C$6:$T$4758,14,FALSE)</f>
        <v>  0.5045 </v>
      </c>
    </row>
    <row r="424" ht="12.75" customHeight="1">
      <c r="A424" s="4">
        <v>2006.0</v>
      </c>
      <c r="B424" s="4">
        <v>5077.0</v>
      </c>
      <c r="C424" s="5">
        <v>38790.0</v>
      </c>
      <c r="D424" s="4">
        <v>304.0</v>
      </c>
      <c r="E424" s="4" t="s">
        <v>444</v>
      </c>
      <c r="F424" s="4">
        <v>85.0</v>
      </c>
      <c r="G424" s="4" t="s">
        <v>47</v>
      </c>
      <c r="H424" s="4">
        <v>138.0</v>
      </c>
      <c r="I424" s="4" t="s">
        <v>618</v>
      </c>
      <c r="J424" s="4">
        <v>66.0</v>
      </c>
      <c r="K424" s="4" t="s">
        <v>49</v>
      </c>
      <c r="L424" s="4" t="s">
        <v>50</v>
      </c>
      <c r="M424" s="4">
        <v>1.0</v>
      </c>
      <c r="N424" s="4">
        <v>0.0</v>
      </c>
      <c r="O424" s="4">
        <v>0.0</v>
      </c>
      <c r="P424" s="4">
        <v>0.0</v>
      </c>
      <c r="Q424" t="str">
        <f t="shared" si="1"/>
        <v>Texas El Paso2006</v>
      </c>
      <c r="R424" t="s">
        <v>619</v>
      </c>
      <c r="S424" t="str">
        <f>vlookup(Q424,RPI!$C$6:$T$4758,16,FALSE)</f>
        <v>0.5520376756</v>
      </c>
      <c r="T424" s="6" t="str">
        <f>VLOOKUP(Q424,RPI!$C$6:$T$4758, 17, FALSE)</f>
        <v>0.5505627493</v>
      </c>
      <c r="U424" s="6" t="str">
        <f>VLOOKUP(Q424,RPI!$C$6:$T$4758, 18, FALSE)</f>
        <v>0.5520376756</v>
      </c>
      <c r="V424">
        <v>0.46185307188700603</v>
      </c>
      <c r="W424">
        <v>0.46551825923107</v>
      </c>
      <c r="X424">
        <v>0.4672294159730276</v>
      </c>
      <c r="Y424">
        <v>0.46886661309156064</v>
      </c>
      <c r="Z424" s="6" t="str">
        <f>vlookup(R424,RPI!$C$6:$T$4758,16,FALSE)</f>
        <v>0.5138929391</v>
      </c>
      <c r="AA424">
        <v>0.4232815036586687</v>
      </c>
      <c r="AB424">
        <v>0.4235913977312402</v>
      </c>
      <c r="AC424">
        <v>0.42388736398032545</v>
      </c>
      <c r="AD424">
        <v>0.42417032072395633</v>
      </c>
      <c r="AE424">
        <v>0.42444110728506546</v>
      </c>
      <c r="AF424">
        <v>0.4247004923067595</v>
      </c>
      <c r="AG424" t="str">
        <f t="shared" si="2"/>
        <v>1</v>
      </c>
      <c r="AH424" s="3" t="str">
        <f t="shared" si="3"/>
        <v>1</v>
      </c>
      <c r="AI424" t="str">
        <f t="shared" si="4"/>
        <v>0.03814473649</v>
      </c>
      <c r="AJ424" t="str">
        <f t="shared" si="5"/>
        <v>19</v>
      </c>
      <c r="AK424" s="6" t="str">
        <f t="shared" si="6"/>
        <v>0.2724232854</v>
      </c>
      <c r="AL424" t="str">
        <f t="shared" si="7"/>
        <v>0.06645413723</v>
      </c>
      <c r="AM424" t="str">
        <f t="shared" si="8"/>
        <v>1.287878788</v>
      </c>
      <c r="AN424" t="str">
        <f t="shared" si="9"/>
        <v>1.07422701</v>
      </c>
      <c r="AO424" s="6" t="str">
        <f>vlookup(Q424,RPI!$C$6:$T$4758,15,FALSE)</f>
        <v>0.6725663717</v>
      </c>
      <c r="AP424" s="8" t="str">
        <f>vlookup(Q424,RPI!$C$6:$T$4758,13,FALSE)</f>
        <v>  0.5136 </v>
      </c>
      <c r="AQ424" s="8" t="str">
        <f>vlookup(Q424,RPI!$C$6:$T$4758,14,FALSE)</f>
        <v>  0.5085 </v>
      </c>
      <c r="AR424" s="6" t="str">
        <f>vlookup(R424,RPI!$C$6:$T$4758,15,FALSE)</f>
        <v>0.7251908397</v>
      </c>
      <c r="AS424" s="8" t="str">
        <f>vlookup(R424,RPI!$C$6:$T$4758,13,FALSE)</f>
        <v>  0.4296 </v>
      </c>
      <c r="AT424" s="8" t="str">
        <f>vlookup(R424,RPI!$C$6:$T$4758,14,FALSE)</f>
        <v>  0.4711 </v>
      </c>
    </row>
    <row r="425" ht="12.75" customHeight="1">
      <c r="A425" s="4">
        <v>2006.0</v>
      </c>
      <c r="B425" s="4">
        <v>5078.0</v>
      </c>
      <c r="C425" s="5">
        <v>38791.0</v>
      </c>
      <c r="D425" s="4">
        <v>48.0</v>
      </c>
      <c r="E425" s="4" t="s">
        <v>531</v>
      </c>
      <c r="F425" s="4">
        <v>69.0</v>
      </c>
      <c r="G425" s="4" t="s">
        <v>47</v>
      </c>
      <c r="H425" s="4">
        <v>142.0</v>
      </c>
      <c r="I425" s="4" t="s">
        <v>85</v>
      </c>
      <c r="J425" s="4">
        <v>53.0</v>
      </c>
      <c r="K425" s="4" t="s">
        <v>49</v>
      </c>
      <c r="L425" s="4" t="s">
        <v>50</v>
      </c>
      <c r="M425" s="4">
        <v>1.0</v>
      </c>
      <c r="N425" s="4">
        <v>0.0</v>
      </c>
      <c r="O425" s="4">
        <v>0.0</v>
      </c>
      <c r="P425" s="4">
        <v>0.0</v>
      </c>
      <c r="Q425" t="str">
        <f t="shared" si="1"/>
        <v>Clemson2006</v>
      </c>
      <c r="R425" t="s">
        <v>620</v>
      </c>
      <c r="S425" t="str">
        <f>vlookup(Q425,RPI!$C$6:$T$4758,16,FALSE)</f>
        <v>0.5502638472</v>
      </c>
      <c r="T425" s="6" t="str">
        <f>VLOOKUP(Q425,RPI!$C$6:$T$4758, 17, FALSE)</f>
        <v>0.5548155714</v>
      </c>
      <c r="U425" s="6" t="str">
        <f>VLOOKUP(Q425,RPI!$C$6:$T$4758, 18, FALSE)</f>
        <v>0.5502638472</v>
      </c>
      <c r="V425">
        <v>0.47576384723186493</v>
      </c>
      <c r="W425">
        <v>0.4798984626164803</v>
      </c>
      <c r="X425">
        <v>0.48184875289224227</v>
      </c>
      <c r="Y425">
        <v>0.4837268101948279</v>
      </c>
      <c r="Z425" s="6" t="str">
        <f>vlookup(R425,RPI!$C$6:$T$4758,16,FALSE)</f>
        <v>0.5625123979</v>
      </c>
      <c r="AA425">
        <v>0.4837489935024729</v>
      </c>
      <c r="AB425">
        <v>0.4834158238314341</v>
      </c>
      <c r="AC425">
        <v>0.48309241737419867</v>
      </c>
      <c r="AD425">
        <v>0.482778351175656</v>
      </c>
      <c r="AE425">
        <v>0.4824732263635486</v>
      </c>
      <c r="AF425">
        <v>0.48217666645844776</v>
      </c>
      <c r="AG425" t="str">
        <f t="shared" si="2"/>
        <v>0</v>
      </c>
      <c r="AH425" s="3" t="str">
        <f t="shared" si="3"/>
        <v>0</v>
      </c>
      <c r="AI425" t="str">
        <f t="shared" si="4"/>
        <v>-0.01224855064</v>
      </c>
      <c r="AJ425" t="str">
        <f t="shared" si="5"/>
        <v>16</v>
      </c>
      <c r="AK425" s="6" t="str">
        <f t="shared" si="6"/>
        <v>0.2294090825</v>
      </c>
      <c r="AL425" t="str">
        <f t="shared" si="7"/>
        <v>-0.02133890387</v>
      </c>
      <c r="AM425" t="str">
        <f t="shared" si="8"/>
        <v>1.301886792</v>
      </c>
      <c r="AN425" t="str">
        <f t="shared" si="9"/>
        <v>0.9782252788</v>
      </c>
      <c r="AO425" s="6" t="str">
        <f>vlookup(Q425,RPI!$C$6:$T$4758,15,FALSE)</f>
        <v>0.568</v>
      </c>
      <c r="AP425" s="8" t="str">
        <f>vlookup(Q425,RPI!$C$6:$T$4758,13,FALSE)</f>
        <v>  0.5513 </v>
      </c>
      <c r="AQ425" s="8" t="str">
        <f>vlookup(Q425,RPI!$C$6:$T$4758,14,FALSE)</f>
        <v>  0.5304 </v>
      </c>
      <c r="AR425" s="6" t="str">
        <f>vlookup(R425,RPI!$C$6:$T$4758,15,FALSE)</f>
        <v>0.654676259</v>
      </c>
      <c r="AS425" s="8" t="str">
        <f>vlookup(R425,RPI!$C$6:$T$4758,13,FALSE)</f>
        <v>  0.5366 </v>
      </c>
      <c r="AT425" s="8" t="str">
        <f>vlookup(R425,RPI!$C$6:$T$4758,14,FALSE)</f>
        <v>  0.5222 </v>
      </c>
    </row>
    <row r="426" ht="12.75" customHeight="1">
      <c r="A426" s="4">
        <v>2006.0</v>
      </c>
      <c r="B426" s="4">
        <v>5079.0</v>
      </c>
      <c r="C426" s="5">
        <v>38791.0</v>
      </c>
      <c r="D426" s="4">
        <v>53.0</v>
      </c>
      <c r="E426" s="4" t="s">
        <v>348</v>
      </c>
      <c r="F426" s="4">
        <v>61.0</v>
      </c>
      <c r="G426" s="4" t="s">
        <v>47</v>
      </c>
      <c r="H426" s="4">
        <v>207.0</v>
      </c>
      <c r="I426" s="4" t="s">
        <v>571</v>
      </c>
      <c r="J426" s="4">
        <v>79.0</v>
      </c>
      <c r="K426" s="4" t="s">
        <v>49</v>
      </c>
      <c r="L426" s="4" t="s">
        <v>50</v>
      </c>
      <c r="M426" s="4">
        <v>1.0</v>
      </c>
      <c r="N426" s="4">
        <v>0.0</v>
      </c>
      <c r="O426" s="4">
        <v>0.0</v>
      </c>
      <c r="P426" s="4">
        <v>0.0</v>
      </c>
      <c r="Q426" t="str">
        <f t="shared" si="1"/>
        <v>Colorado2006</v>
      </c>
      <c r="R426" t="s">
        <v>621</v>
      </c>
      <c r="S426" t="str">
        <f>vlookup(Q426,RPI!$C$6:$T$4758,16,FALSE)</f>
        <v>0.5689688183</v>
      </c>
      <c r="T426" s="6" t="str">
        <f>VLOOKUP(Q426,RPI!$C$6:$T$4758, 17, FALSE)</f>
        <v>0.5643914609</v>
      </c>
      <c r="U426" s="6" t="str">
        <f>VLOOKUP(Q426,RPI!$C$6:$T$4758, 18, FALSE)</f>
        <v>0.5689688183</v>
      </c>
      <c r="V426">
        <v>0.4717649018510859</v>
      </c>
      <c r="W426">
        <v>0.476639022390206</v>
      </c>
      <c r="X426">
        <v>0.4788502546811196</v>
      </c>
      <c r="Y426">
        <v>0.48092897866995593</v>
      </c>
      <c r="Z426" s="6" t="str">
        <f>vlookup(R426,RPI!$C$6:$T$4758,16,FALSE)</f>
        <v>0.5616896633</v>
      </c>
      <c r="AA426">
        <v>0.468634107708931</v>
      </c>
      <c r="AB426">
        <v>0.47000129520893097</v>
      </c>
      <c r="AC426">
        <v>0.4713058634341218</v>
      </c>
      <c r="AD426">
        <v>0.4725520181566922</v>
      </c>
      <c r="AE426">
        <v>0.47374359676002586</v>
      </c>
      <c r="AF426">
        <v>0.47488410770893097</v>
      </c>
      <c r="AG426" t="str">
        <f t="shared" si="2"/>
        <v>0</v>
      </c>
      <c r="AH426" s="3" t="str">
        <f t="shared" si="3"/>
        <v>0</v>
      </c>
      <c r="AI426" t="str">
        <f t="shared" si="4"/>
        <v>0.007279154987</v>
      </c>
      <c r="AJ426" t="str">
        <f t="shared" si="5"/>
        <v>-18</v>
      </c>
      <c r="AK426" s="6" t="str">
        <f t="shared" si="6"/>
        <v>-0.2580852178</v>
      </c>
      <c r="AL426" t="str">
        <f t="shared" si="7"/>
        <v>0.01268143416</v>
      </c>
      <c r="AM426" t="str">
        <f t="shared" si="8"/>
        <v>0.7721518987</v>
      </c>
      <c r="AN426" t="str">
        <f t="shared" si="9"/>
        <v>1.012959389</v>
      </c>
      <c r="AO426" s="6" t="str">
        <f>vlookup(Q426,RPI!$C$6:$T$4758,15,FALSE)</f>
        <v>0.7079646018</v>
      </c>
      <c r="AP426" s="8" t="str">
        <f>vlookup(Q426,RPI!$C$6:$T$4758,13,FALSE)</f>
        <v>  0.5203 </v>
      </c>
      <c r="AQ426" s="8" t="str">
        <f>vlookup(Q426,RPI!$C$6:$T$4758,14,FALSE)</f>
        <v>  0.5273 </v>
      </c>
      <c r="AR426" s="6" t="str">
        <f>vlookup(R426,RPI!$C$6:$T$4758,15,FALSE)</f>
        <v>0.7222222222</v>
      </c>
      <c r="AS426" s="8" t="str">
        <f>vlookup(R426,RPI!$C$6:$T$4758,13,FALSE)</f>
        <v>  0.5040 </v>
      </c>
      <c r="AT426" s="8" t="str">
        <f>vlookup(R426,RPI!$C$6:$T$4758,14,FALSE)</f>
        <v>  0.5166 </v>
      </c>
    </row>
    <row r="427" ht="12.75" customHeight="1">
      <c r="A427" s="4">
        <v>2006.0</v>
      </c>
      <c r="B427" s="4">
        <v>5080.0</v>
      </c>
      <c r="C427" s="5">
        <v>38791.0</v>
      </c>
      <c r="D427" s="4">
        <v>110.0</v>
      </c>
      <c r="E427" s="4" t="s">
        <v>101</v>
      </c>
      <c r="F427" s="4">
        <v>77.0</v>
      </c>
      <c r="G427" s="4" t="s">
        <v>47</v>
      </c>
      <c r="H427" s="4">
        <v>34.0</v>
      </c>
      <c r="I427" s="4" t="s">
        <v>115</v>
      </c>
      <c r="J427" s="4">
        <v>67.0</v>
      </c>
      <c r="K427" s="4" t="s">
        <v>49</v>
      </c>
      <c r="L427" s="4" t="s">
        <v>50</v>
      </c>
      <c r="M427" s="4">
        <v>1.0</v>
      </c>
      <c r="N427" s="4">
        <v>0.0</v>
      </c>
      <c r="O427" s="4">
        <v>0.0</v>
      </c>
      <c r="P427" s="4">
        <v>0.0</v>
      </c>
      <c r="Q427" t="str">
        <f t="shared" si="1"/>
        <v>Houston2006</v>
      </c>
      <c r="R427" t="s">
        <v>622</v>
      </c>
      <c r="S427" t="str">
        <f>vlookup(Q427,RPI!$C$6:$T$4758,16,FALSE)</f>
        <v>0.5776765237</v>
      </c>
      <c r="T427" s="6" t="str">
        <f>VLOOKUP(Q427,RPI!$C$6:$T$4758, 17, FALSE)</f>
        <v>0.5690406923</v>
      </c>
      <c r="U427" s="6" t="str">
        <f>VLOOKUP(Q427,RPI!$C$6:$T$4758, 18, FALSE)</f>
        <v>0.5776765237</v>
      </c>
      <c r="V427">
        <v>0.4835562509770441</v>
      </c>
      <c r="W427">
        <v>0.4844838772004694</v>
      </c>
      <c r="X427">
        <v>0.4849241509249336</v>
      </c>
      <c r="Y427">
        <v>0.48534977598573714</v>
      </c>
      <c r="Z427" s="6" t="str">
        <f>vlookup(R427,RPI!$C$6:$T$4758,16,FALSE)</f>
        <v>0.5629616479</v>
      </c>
      <c r="AA427">
        <v>0.4654414694417607</v>
      </c>
      <c r="AB427">
        <v>0.46785686791993447</v>
      </c>
      <c r="AC427">
        <v>0.47012775537804663</v>
      </c>
      <c r="AD427">
        <v>0.47226672406265846</v>
      </c>
      <c r="AE427">
        <v>0.47428494451507447</v>
      </c>
      <c r="AF427">
        <v>0.4761923607073578</v>
      </c>
      <c r="AG427" t="str">
        <f t="shared" si="2"/>
        <v>1</v>
      </c>
      <c r="AH427" s="3" t="str">
        <f t="shared" si="3"/>
        <v>1</v>
      </c>
      <c r="AI427" t="str">
        <f t="shared" si="4"/>
        <v>0.0147148758</v>
      </c>
      <c r="AJ427" t="str">
        <f t="shared" si="5"/>
        <v>10</v>
      </c>
      <c r="AK427" s="6" t="str">
        <f t="shared" si="6"/>
        <v>0.1433806765</v>
      </c>
      <c r="AL427" t="str">
        <f t="shared" si="7"/>
        <v>0.02563563065</v>
      </c>
      <c r="AM427" t="str">
        <f t="shared" si="8"/>
        <v>1.149253731</v>
      </c>
      <c r="AN427" t="str">
        <f t="shared" si="9"/>
        <v>1.026138327</v>
      </c>
      <c r="AO427" s="6" t="str">
        <f>vlookup(Q427,RPI!$C$6:$T$4758,15,FALSE)</f>
        <v>0.7131147541</v>
      </c>
      <c r="AP427" s="8" t="str">
        <f>vlookup(Q427,RPI!$C$6:$T$4758,13,FALSE)</f>
        <v>  0.5481 </v>
      </c>
      <c r="AQ427" s="8" t="str">
        <f>vlookup(Q427,RPI!$C$6:$T$4758,14,FALSE)</f>
        <v>  0.5014 </v>
      </c>
      <c r="AR427" s="6" t="str">
        <f>vlookup(R427,RPI!$C$6:$T$4758,15,FALSE)</f>
        <v>0.7196261682</v>
      </c>
      <c r="AS427" s="8" t="str">
        <f>vlookup(R427,RPI!$C$6:$T$4758,13,FALSE)</f>
        <v>  0.5097 </v>
      </c>
      <c r="AT427" s="8" t="str">
        <f>vlookup(R427,RPI!$C$6:$T$4758,14,FALSE)</f>
        <v>  0.5129 </v>
      </c>
    </row>
    <row r="428" ht="12.75" customHeight="1">
      <c r="A428" s="4">
        <v>2006.0</v>
      </c>
      <c r="B428" s="4">
        <v>5081.0</v>
      </c>
      <c r="C428" s="5">
        <v>38791.0</v>
      </c>
      <c r="D428" s="4">
        <v>159.0</v>
      </c>
      <c r="E428" s="4" t="s">
        <v>505</v>
      </c>
      <c r="F428" s="4">
        <v>62.0</v>
      </c>
      <c r="G428" s="4" t="s">
        <v>47</v>
      </c>
      <c r="H428" s="4">
        <v>206.0</v>
      </c>
      <c r="I428" s="4" t="s">
        <v>153</v>
      </c>
      <c r="J428" s="4">
        <v>59.0</v>
      </c>
      <c r="K428" s="4" t="s">
        <v>49</v>
      </c>
      <c r="L428" s="4" t="s">
        <v>50</v>
      </c>
      <c r="M428" s="4">
        <v>1.0</v>
      </c>
      <c r="N428" s="4">
        <v>0.0</v>
      </c>
      <c r="O428" s="4">
        <v>0.0</v>
      </c>
      <c r="P428" s="4">
        <v>0.0</v>
      </c>
      <c r="Q428" t="str">
        <f t="shared" si="1"/>
        <v>Miami FL2006</v>
      </c>
      <c r="R428" t="s">
        <v>623</v>
      </c>
      <c r="S428" t="str">
        <f>vlookup(Q428,RPI!$C$6:$T$4758,16,FALSE)</f>
        <v>0.5491061572</v>
      </c>
      <c r="T428" s="6" t="str">
        <f>VLOOKUP(Q428,RPI!$C$6:$T$4758, 17, FALSE)</f>
        <v>0.557700459</v>
      </c>
      <c r="U428" s="6" t="str">
        <f>VLOOKUP(Q428,RPI!$C$6:$T$4758, 18, FALSE)</f>
        <v>0.5491061572</v>
      </c>
      <c r="V428">
        <v>0.48934781262018145</v>
      </c>
      <c r="W428">
        <v>0.49386519909352344</v>
      </c>
      <c r="X428">
        <v>0.49601137440143034</v>
      </c>
      <c r="Y428">
        <v>0.4980874387192423</v>
      </c>
      <c r="Z428" s="6" t="str">
        <f>vlookup(R428,RPI!$C$6:$T$4758,16,FALSE)</f>
        <v>0.5424675009</v>
      </c>
      <c r="AA428">
        <v>0.4805739699107296</v>
      </c>
      <c r="AB428">
        <v>0.48314210408263736</v>
      </c>
      <c r="AC428">
        <v>0.4856168515573848</v>
      </c>
      <c r="AD428">
        <v>0.48800321519374845</v>
      </c>
      <c r="AE428">
        <v>0.49030584677269584</v>
      </c>
      <c r="AF428">
        <v>0.492529077262714</v>
      </c>
      <c r="AG428" t="str">
        <f t="shared" si="2"/>
        <v>1</v>
      </c>
      <c r="AH428" s="3" t="str">
        <f t="shared" si="3"/>
        <v>1</v>
      </c>
      <c r="AI428" t="str">
        <f t="shared" si="4"/>
        <v>0.006638656266</v>
      </c>
      <c r="AJ428" t="str">
        <f t="shared" si="5"/>
        <v>3</v>
      </c>
      <c r="AK428" s="6" t="str">
        <f t="shared" si="6"/>
        <v>0.04301420296</v>
      </c>
      <c r="AL428" t="str">
        <f t="shared" si="7"/>
        <v>0.01156558454</v>
      </c>
      <c r="AM428" t="str">
        <f t="shared" si="8"/>
        <v>1.050847458</v>
      </c>
      <c r="AN428" t="str">
        <f t="shared" si="9"/>
        <v>1.012237888</v>
      </c>
      <c r="AO428" s="6" t="str">
        <f>vlookup(Q428,RPI!$C$6:$T$4758,15,FALSE)</f>
        <v>0.4817518248</v>
      </c>
      <c r="AP428" s="8" t="str">
        <f>vlookup(Q428,RPI!$C$6:$T$4758,13,FALSE)</f>
        <v>  0.5946 </v>
      </c>
      <c r="AQ428" s="8" t="str">
        <f>vlookup(Q428,RPI!$C$6:$T$4758,14,FALSE)</f>
        <v>  0.5256 </v>
      </c>
      <c r="AR428" s="6" t="str">
        <f>vlookup(R428,RPI!$C$6:$T$4758,15,FALSE)</f>
        <v>0.4928571429</v>
      </c>
      <c r="AS428" s="8" t="str">
        <f>vlookup(R428,RPI!$C$6:$T$4758,13,FALSE)</f>
        <v>  0.5728 </v>
      </c>
      <c r="AT428" s="8" t="str">
        <f>vlookup(R428,RPI!$C$6:$T$4758,14,FALSE)</f>
        <v>  0.5313 </v>
      </c>
    </row>
    <row r="429" ht="12.75" customHeight="1">
      <c r="A429" s="4">
        <v>2006.0</v>
      </c>
      <c r="B429" s="4">
        <v>5082.0</v>
      </c>
      <c r="C429" s="5">
        <v>38791.0</v>
      </c>
      <c r="D429" s="4">
        <v>163.0</v>
      </c>
      <c r="E429" s="4" t="s">
        <v>88</v>
      </c>
      <c r="F429" s="4">
        <v>73.0</v>
      </c>
      <c r="G429" s="4" t="s">
        <v>47</v>
      </c>
      <c r="H429" s="4">
        <v>318.0</v>
      </c>
      <c r="I429" s="4" t="s">
        <v>171</v>
      </c>
      <c r="J429" s="4">
        <v>58.0</v>
      </c>
      <c r="K429" s="4" t="s">
        <v>49</v>
      </c>
      <c r="L429" s="4" t="s">
        <v>50</v>
      </c>
      <c r="M429" s="4">
        <v>1.0</v>
      </c>
      <c r="N429" s="4">
        <v>0.0</v>
      </c>
      <c r="O429" s="4">
        <v>0.0</v>
      </c>
      <c r="P429" s="4">
        <v>0.0</v>
      </c>
      <c r="Q429" t="str">
        <f t="shared" si="1"/>
        <v>Minnesota2006</v>
      </c>
      <c r="R429" t="s">
        <v>624</v>
      </c>
      <c r="S429" t="str">
        <f>vlookup(Q429,RPI!$C$6:$T$4758,16,FALSE)</f>
        <v>0.5471709141</v>
      </c>
      <c r="T429" s="6" t="str">
        <f>VLOOKUP(Q429,RPI!$C$6:$T$4758, 17, FALSE)</f>
        <v>0.5609350405</v>
      </c>
      <c r="U429" s="6" t="str">
        <f>VLOOKUP(Q429,RPI!$C$6:$T$4758, 18, FALSE)</f>
        <v>0.5471709141</v>
      </c>
      <c r="V429">
        <v>0.4821297461637343</v>
      </c>
      <c r="W429">
        <v>0.48920626955503693</v>
      </c>
      <c r="X429">
        <v>0.49248611887965754</v>
      </c>
      <c r="Y429">
        <v>0.4956100704301646</v>
      </c>
      <c r="Z429" s="6" t="str">
        <f>vlookup(R429,RPI!$C$6:$T$4758,16,FALSE)</f>
        <v>0.5454444824</v>
      </c>
      <c r="AA429">
        <v>0.4847417099909349</v>
      </c>
      <c r="AB429">
        <v>0.4880254369401423</v>
      </c>
      <c r="AC429">
        <v>0.4911718652015779</v>
      </c>
      <c r="AD429">
        <v>0.4941894295069138</v>
      </c>
      <c r="AE429">
        <v>0.49708588755250377</v>
      </c>
      <c r="AF429">
        <v>0.49986838659302135</v>
      </c>
      <c r="AG429" t="str">
        <f t="shared" si="2"/>
        <v>1</v>
      </c>
      <c r="AH429" s="3" t="str">
        <f t="shared" si="3"/>
        <v>1</v>
      </c>
      <c r="AI429" t="str">
        <f t="shared" si="4"/>
        <v>0.00172643175</v>
      </c>
      <c r="AJ429" t="str">
        <f t="shared" si="5"/>
        <v>15</v>
      </c>
      <c r="AK429" s="6" t="str">
        <f t="shared" si="6"/>
        <v>0.2150710148</v>
      </c>
      <c r="AL429" t="str">
        <f t="shared" si="7"/>
        <v>0.003007715953</v>
      </c>
      <c r="AM429" t="str">
        <f t="shared" si="8"/>
        <v>1.25862069</v>
      </c>
      <c r="AN429" t="str">
        <f t="shared" si="9"/>
        <v>1.003165183</v>
      </c>
      <c r="AO429" s="6" t="str">
        <f>vlookup(Q429,RPI!$C$6:$T$4758,15,FALSE)</f>
        <v>0.4621848739</v>
      </c>
      <c r="AP429" s="8" t="str">
        <f>vlookup(Q429,RPI!$C$6:$T$4758,13,FALSE)</f>
        <v>  0.5972 </v>
      </c>
      <c r="AQ429" s="8" t="str">
        <f>vlookup(Q429,RPI!$C$6:$T$4758,14,FALSE)</f>
        <v>  0.5321 </v>
      </c>
      <c r="AR429" s="6" t="str">
        <f>vlookup(R429,RPI!$C$6:$T$4758,15,FALSE)</f>
        <v>0.4609929078</v>
      </c>
      <c r="AS429" s="8" t="str">
        <f>vlookup(R429,RPI!$C$6:$T$4758,13,FALSE)</f>
        <v>  0.5920 </v>
      </c>
      <c r="AT429" s="8" t="str">
        <f>vlookup(R429,RPI!$C$6:$T$4758,14,FALSE)</f>
        <v>  0.5367 </v>
      </c>
    </row>
    <row r="430" ht="12.75" customHeight="1">
      <c r="A430" s="4">
        <v>2006.0</v>
      </c>
      <c r="B430" s="4">
        <v>5083.0</v>
      </c>
      <c r="C430" s="5">
        <v>38791.0</v>
      </c>
      <c r="D430" s="4">
        <v>201.0</v>
      </c>
      <c r="E430" s="4" t="s">
        <v>147</v>
      </c>
      <c r="F430" s="4">
        <v>79.0</v>
      </c>
      <c r="G430" s="4" t="s">
        <v>47</v>
      </c>
      <c r="H430" s="4">
        <v>307.0</v>
      </c>
      <c r="I430" s="4" t="s">
        <v>100</v>
      </c>
      <c r="J430" s="4">
        <v>69.0</v>
      </c>
      <c r="K430" s="4" t="s">
        <v>49</v>
      </c>
      <c r="L430" s="4" t="s">
        <v>50</v>
      </c>
      <c r="M430" s="4">
        <v>1.0</v>
      </c>
      <c r="N430" s="4">
        <v>0.0</v>
      </c>
      <c r="O430" s="4">
        <v>0.0</v>
      </c>
      <c r="P430" s="4">
        <v>0.0</v>
      </c>
      <c r="Q430" t="str">
        <f t="shared" si="1"/>
        <v>Notre Dame2006</v>
      </c>
      <c r="R430" t="s">
        <v>625</v>
      </c>
      <c r="S430" t="str">
        <f>vlookup(Q430,RPI!$C$6:$T$4758,16,FALSE)</f>
        <v>0.5390573572</v>
      </c>
      <c r="T430" s="6" t="str">
        <f>VLOOKUP(Q430,RPI!$C$6:$T$4758, 17, FALSE)</f>
        <v>0.5500020576</v>
      </c>
      <c r="U430" s="6" t="str">
        <f>VLOOKUP(Q430,RPI!$C$6:$T$4758, 18, FALSE)</f>
        <v>0.5390573572</v>
      </c>
      <c r="V430">
        <v>0.4735734862089157</v>
      </c>
      <c r="W430">
        <v>0.4785734862089157</v>
      </c>
      <c r="X430">
        <v>0.4809589823921218</v>
      </c>
      <c r="Y430">
        <v>0.48327273432921647</v>
      </c>
      <c r="Z430" s="6" t="str">
        <f>vlookup(R430,RPI!$C$6:$T$4758,16,FALSE)</f>
        <v>0.5558700066</v>
      </c>
      <c r="AA430">
        <v>0.4851372123292062</v>
      </c>
      <c r="AB430">
        <v>0.48699904705437136</v>
      </c>
      <c r="AC430">
        <v>0.4888413178419691</v>
      </c>
      <c r="AD430">
        <v>0.49066433144363375</v>
      </c>
      <c r="AE430">
        <v>0.4924683882314163</v>
      </c>
      <c r="AF430">
        <v>0.4942537823627735</v>
      </c>
      <c r="AG430" t="str">
        <f t="shared" si="2"/>
        <v>0</v>
      </c>
      <c r="AH430" s="3" t="str">
        <f t="shared" si="3"/>
        <v>0</v>
      </c>
      <c r="AI430" t="str">
        <f t="shared" si="4"/>
        <v>-0.01681264945</v>
      </c>
      <c r="AJ430" t="str">
        <f t="shared" si="5"/>
        <v>10</v>
      </c>
      <c r="AK430" s="6" t="str">
        <f t="shared" si="6"/>
        <v>0.1433806765</v>
      </c>
      <c r="AL430" t="str">
        <f t="shared" si="7"/>
        <v>-0.02929028266</v>
      </c>
      <c r="AM430" t="str">
        <f t="shared" si="8"/>
        <v>1.144927536</v>
      </c>
      <c r="AN430" t="str">
        <f t="shared" si="9"/>
        <v>0.9697543504</v>
      </c>
      <c r="AO430" s="6" t="str">
        <f>vlookup(Q430,RPI!$C$6:$T$4758,15,FALSE)</f>
        <v>0.4919354839</v>
      </c>
      <c r="AP430" s="8" t="str">
        <f>vlookup(Q430,RPI!$C$6:$T$4758,13,FALSE)</f>
        <v>  0.5591 </v>
      </c>
      <c r="AQ430" s="8" t="str">
        <f>vlookup(Q430,RPI!$C$6:$T$4758,14,FALSE)</f>
        <v>  0.5460 </v>
      </c>
      <c r="AR430" s="6" t="str">
        <f>vlookup(R430,RPI!$C$6:$T$4758,15,FALSE)</f>
        <v>0.5395683453</v>
      </c>
      <c r="AS430" s="8" t="str">
        <f>vlookup(R430,RPI!$C$6:$T$4758,13,FALSE)</f>
        <v>  0.5726 </v>
      </c>
      <c r="AT430" s="8" t="str">
        <f>vlookup(R430,RPI!$C$6:$T$4758,14,FALSE)</f>
        <v>  0.5387 </v>
      </c>
    </row>
    <row r="431" ht="12.75" customHeight="1">
      <c r="A431" s="4">
        <v>2006.0</v>
      </c>
      <c r="B431" s="4">
        <v>5084.0</v>
      </c>
      <c r="C431" s="5">
        <v>38791.0</v>
      </c>
      <c r="D431" s="4">
        <v>250.0</v>
      </c>
      <c r="E431" s="4" t="s">
        <v>104</v>
      </c>
      <c r="F431" s="4">
        <v>74.0</v>
      </c>
      <c r="G431" s="4" t="s">
        <v>47</v>
      </c>
      <c r="H431" s="4">
        <v>315.0</v>
      </c>
      <c r="I431" s="4" t="s">
        <v>166</v>
      </c>
      <c r="J431" s="4">
        <v>55.0</v>
      </c>
      <c r="K431" s="4" t="s">
        <v>49</v>
      </c>
      <c r="L431" s="4" t="s">
        <v>50</v>
      </c>
      <c r="M431" s="4">
        <v>1.0</v>
      </c>
      <c r="N431" s="4">
        <v>0.0</v>
      </c>
      <c r="O431" s="4">
        <v>0.0</v>
      </c>
      <c r="P431" s="4">
        <v>0.0</v>
      </c>
      <c r="Q431" t="str">
        <f t="shared" si="1"/>
        <v>South Carolina2006</v>
      </c>
      <c r="R431" t="s">
        <v>626</v>
      </c>
      <c r="S431" t="str">
        <f>vlookup(Q431,RPI!$C$6:$T$4758,16,FALSE)</f>
        <v>0.5647065873</v>
      </c>
      <c r="T431" s="6" t="str">
        <f>VLOOKUP(Q431,RPI!$C$6:$T$4758, 17, FALSE)</f>
        <v>0.5708298981</v>
      </c>
      <c r="U431" s="6" t="str">
        <f>VLOOKUP(Q431,RPI!$C$6:$T$4758, 18, FALSE)</f>
        <v>0.5647065873</v>
      </c>
      <c r="V431">
        <v>0.5039264890280637</v>
      </c>
      <c r="W431">
        <v>0.5069675760549158</v>
      </c>
      <c r="X431">
        <v>0.5084399333302404</v>
      </c>
      <c r="Y431">
        <v>0.5098815096172307</v>
      </c>
      <c r="Z431" s="6" t="str">
        <f>vlookup(R431,RPI!$C$6:$T$4758,16,FALSE)</f>
        <v>0.5769718157</v>
      </c>
      <c r="AA431">
        <v>0.4826667745514671</v>
      </c>
      <c r="AB431">
        <v>0.4837883710861206</v>
      </c>
      <c r="AC431">
        <v>0.48487971260827856</v>
      </c>
      <c r="AD431">
        <v>0.48594200701767953</v>
      </c>
      <c r="AE431">
        <v>0.4869763987596666</v>
      </c>
      <c r="AF431">
        <v>0.48798397293797247</v>
      </c>
      <c r="AG431" t="str">
        <f t="shared" si="2"/>
        <v>0</v>
      </c>
      <c r="AH431" s="3" t="str">
        <f t="shared" si="3"/>
        <v>0</v>
      </c>
      <c r="AI431" t="str">
        <f t="shared" si="4"/>
        <v>-0.01226522843</v>
      </c>
      <c r="AJ431" t="str">
        <f t="shared" si="5"/>
        <v>19</v>
      </c>
      <c r="AK431" s="6" t="str">
        <f t="shared" si="6"/>
        <v>0.2724232854</v>
      </c>
      <c r="AL431" t="str">
        <f t="shared" si="7"/>
        <v>-0.02136795922</v>
      </c>
      <c r="AM431" t="str">
        <f t="shared" si="8"/>
        <v>1.345454545</v>
      </c>
      <c r="AN431" t="str">
        <f t="shared" si="9"/>
        <v>0.9787420666</v>
      </c>
      <c r="AO431" s="6" t="str">
        <f>vlookup(Q431,RPI!$C$6:$T$4758,15,FALSE)</f>
        <v>0.5067567568</v>
      </c>
      <c r="AP431" s="8" t="str">
        <f>vlookup(Q431,RPI!$C$6:$T$4758,13,FALSE)</f>
        <v>  0.6084 </v>
      </c>
      <c r="AQ431" s="8" t="str">
        <f>vlookup(Q431,RPI!$C$6:$T$4758,14,FALSE)</f>
        <v>  0.5353 </v>
      </c>
      <c r="AR431" s="6" t="str">
        <f>vlookup(R431,RPI!$C$6:$T$4758,15,FALSE)</f>
        <v>0.7633587786</v>
      </c>
      <c r="AS431" s="8" t="str">
        <f>vlookup(R431,RPI!$C$6:$T$4758,13,FALSE)</f>
        <v>  0.5203 </v>
      </c>
      <c r="AT431" s="8" t="str">
        <f>vlookup(R431,RPI!$C$6:$T$4758,14,FALSE)</f>
        <v>  0.5039 </v>
      </c>
    </row>
    <row r="432" ht="12.75" customHeight="1">
      <c r="A432" s="4">
        <v>2006.0</v>
      </c>
      <c r="B432" s="4">
        <v>5085.0</v>
      </c>
      <c r="C432" s="5">
        <v>38792.0</v>
      </c>
      <c r="D432" s="4">
        <v>26.0</v>
      </c>
      <c r="E432" s="4" t="s">
        <v>214</v>
      </c>
      <c r="F432" s="4">
        <v>88.0</v>
      </c>
      <c r="G432" s="4" t="s">
        <v>47</v>
      </c>
      <c r="H432" s="4">
        <v>211.0</v>
      </c>
      <c r="I432" s="4" t="s">
        <v>474</v>
      </c>
      <c r="J432" s="4">
        <v>76.0</v>
      </c>
      <c r="K432" s="4" t="s">
        <v>366</v>
      </c>
      <c r="L432" s="4" t="s">
        <v>303</v>
      </c>
      <c r="M432" s="4">
        <v>1.0</v>
      </c>
      <c r="N432" s="4">
        <v>1.0</v>
      </c>
      <c r="O432" s="4">
        <v>0.0</v>
      </c>
      <c r="P432" s="4">
        <v>2.0</v>
      </c>
      <c r="Q432" t="str">
        <f t="shared" si="1"/>
        <v>Boston College2006</v>
      </c>
      <c r="R432" t="s">
        <v>627</v>
      </c>
      <c r="S432" t="str">
        <f>vlookup(Q432,RPI!$C$6:$T$4758,16,FALSE)</f>
        <v>0.5990876447</v>
      </c>
      <c r="T432" s="6" t="str">
        <f>VLOOKUP(Q432,RPI!$C$6:$T$4758, 17, FALSE)</f>
        <v>0.6001433879</v>
      </c>
      <c r="U432" s="6" t="str">
        <f>VLOOKUP(Q432,RPI!$C$6:$T$4758, 18, FALSE)</f>
        <v>0.5990876447</v>
      </c>
      <c r="V432">
        <v>0.5071036151864312</v>
      </c>
      <c r="W432">
        <v>0.5093682544617466</v>
      </c>
      <c r="X432">
        <v>0.5104646907306054</v>
      </c>
      <c r="Y432">
        <v>0.5115382049868746</v>
      </c>
      <c r="Z432" s="6" t="str">
        <f>vlookup(R432,RPI!$C$6:$T$4758,16,FALSE)</f>
        <v>0.5486260955</v>
      </c>
      <c r="AA432">
        <v>0.45667377086701216</v>
      </c>
      <c r="AB432">
        <v>0.4567677301399382</v>
      </c>
      <c r="AC432">
        <v>0.4568609985358575</v>
      </c>
      <c r="AD432">
        <v>0.4569535836468249</v>
      </c>
      <c r="AE432">
        <v>0.4570454929540627</v>
      </c>
      <c r="AF432">
        <v>0.4571367338299751</v>
      </c>
      <c r="AG432" t="str">
        <f t="shared" si="2"/>
        <v>1</v>
      </c>
      <c r="AH432" s="3" t="str">
        <f t="shared" si="3"/>
        <v>1</v>
      </c>
      <c r="AI432" t="str">
        <f t="shared" si="4"/>
        <v>0.05046154914</v>
      </c>
      <c r="AJ432" t="str">
        <f t="shared" si="5"/>
        <v>12</v>
      </c>
      <c r="AK432" s="6" t="str">
        <f t="shared" si="6"/>
        <v>0.1720568118</v>
      </c>
      <c r="AL432" t="str">
        <f t="shared" si="7"/>
        <v>0.08791196428</v>
      </c>
      <c r="AM432" t="str">
        <f t="shared" si="8"/>
        <v>1.157894737</v>
      </c>
      <c r="AN432" t="str">
        <f t="shared" si="9"/>
        <v>1.091978033</v>
      </c>
      <c r="AO432" s="6" t="str">
        <f>vlookup(Q432,RPI!$C$6:$T$4758,15,FALSE)</f>
        <v>0.777027027</v>
      </c>
      <c r="AP432" s="8" t="str">
        <f>vlookup(Q432,RPI!$C$6:$T$4758,13,FALSE)</f>
        <v>  0.5400 </v>
      </c>
      <c r="AQ432" s="8" t="str">
        <f>vlookup(Q432,RPI!$C$6:$T$4758,14,FALSE)</f>
        <v>  0.5394 </v>
      </c>
      <c r="AR432" s="6" t="str">
        <f>vlookup(R432,RPI!$C$6:$T$4758,15,FALSE)</f>
        <v>0.7659574468</v>
      </c>
      <c r="AS432" s="8" t="str">
        <f>vlookup(R432,RPI!$C$6:$T$4758,13,FALSE)</f>
        <v>  0.4690 </v>
      </c>
      <c r="AT432" s="8" t="str">
        <f>vlookup(R432,RPI!$C$6:$T$4758,14,FALSE)</f>
        <v>  0.4906 </v>
      </c>
    </row>
    <row r="433" ht="12.75" customHeight="1">
      <c r="A433" s="4">
        <v>2006.0</v>
      </c>
      <c r="B433" s="4">
        <v>5086.0</v>
      </c>
      <c r="C433" s="5">
        <v>38792.0</v>
      </c>
      <c r="D433" s="4">
        <v>59.0</v>
      </c>
      <c r="E433" s="4" t="s">
        <v>187</v>
      </c>
      <c r="F433" s="4">
        <v>71.0</v>
      </c>
      <c r="G433" s="4" t="s">
        <v>47</v>
      </c>
      <c r="H433" s="4">
        <v>2.0</v>
      </c>
      <c r="I433" s="4" t="s">
        <v>616</v>
      </c>
      <c r="J433" s="4">
        <v>60.0</v>
      </c>
      <c r="K433" s="4" t="s">
        <v>49</v>
      </c>
      <c r="L433" s="4" t="s">
        <v>50</v>
      </c>
      <c r="M433" s="4">
        <v>1.0</v>
      </c>
      <c r="N433" s="4">
        <v>0.0</v>
      </c>
      <c r="O433" s="4">
        <v>0.0</v>
      </c>
      <c r="P433" s="4">
        <v>0.0</v>
      </c>
      <c r="Q433" t="str">
        <f t="shared" si="1"/>
        <v>Creighton2006</v>
      </c>
      <c r="R433" t="s">
        <v>617</v>
      </c>
      <c r="S433" t="str">
        <f>vlookup(Q433,RPI!$C$6:$T$4758,16,FALSE)</f>
        <v>0.5879446149</v>
      </c>
      <c r="T433" s="6" t="str">
        <f>VLOOKUP(Q433,RPI!$C$6:$T$4758, 17, FALSE)</f>
        <v>0.582587472</v>
      </c>
      <c r="U433" s="6" t="str">
        <f>VLOOKUP(Q433,RPI!$C$6:$T$4758, 18, FALSE)</f>
        <v>0.5879446149</v>
      </c>
      <c r="V433">
        <v>0.4892604043609218</v>
      </c>
      <c r="W433">
        <v>0.4936376841941682</v>
      </c>
      <c r="X433">
        <v>0.4956369225795453</v>
      </c>
      <c r="Y433">
        <v>0.497524054139574</v>
      </c>
      <c r="Z433" s="6" t="str">
        <f>vlookup(R433,RPI!$C$6:$T$4758,16,FALSE)</f>
        <v>0.5623206049</v>
      </c>
      <c r="AA433">
        <v>0.46760411007502645</v>
      </c>
      <c r="AB433">
        <v>0.4681940988962909</v>
      </c>
      <c r="AC433">
        <v>0.46875406871686476</v>
      </c>
      <c r="AD433">
        <v>0.4692862537753491</v>
      </c>
      <c r="AE433">
        <v>0.4697926719594934</v>
      </c>
      <c r="AF433">
        <v>0.4702751503749327</v>
      </c>
      <c r="AG433" t="str">
        <f t="shared" si="2"/>
        <v>1</v>
      </c>
      <c r="AH433" s="3" t="str">
        <f t="shared" si="3"/>
        <v>1</v>
      </c>
      <c r="AI433" t="str">
        <f t="shared" si="4"/>
        <v>0.02562400997</v>
      </c>
      <c r="AJ433" t="str">
        <f t="shared" si="5"/>
        <v>11</v>
      </c>
      <c r="AK433" s="6" t="str">
        <f t="shared" si="6"/>
        <v>0.1577187442</v>
      </c>
      <c r="AL433" t="str">
        <f t="shared" si="7"/>
        <v>0.04464106012</v>
      </c>
      <c r="AM433" t="str">
        <f t="shared" si="8"/>
        <v>1.183333333</v>
      </c>
      <c r="AN433" t="str">
        <f t="shared" si="9"/>
        <v>1.045568328</v>
      </c>
      <c r="AO433" s="6" t="str">
        <f>vlookup(Q433,RPI!$C$6:$T$4758,15,FALSE)</f>
        <v>0.7</v>
      </c>
      <c r="AP433" s="8" t="str">
        <f>vlookup(Q433,RPI!$C$6:$T$4758,13,FALSE)</f>
        <v>  0.5612 </v>
      </c>
      <c r="AQ433" s="8" t="str">
        <f>vlookup(Q433,RPI!$C$6:$T$4758,14,FALSE)</f>
        <v>  0.5294 </v>
      </c>
      <c r="AR433" s="6" t="str">
        <f>vlookup(R433,RPI!$C$6:$T$4758,15,FALSE)</f>
        <v>0.75</v>
      </c>
      <c r="AS433" s="8" t="str">
        <f>vlookup(R433,RPI!$C$6:$T$4758,13,FALSE)</f>
        <v>  0.4974 </v>
      </c>
      <c r="AT433" s="8" t="str">
        <f>vlookup(R433,RPI!$C$6:$T$4758,14,FALSE)</f>
        <v>  0.5045 </v>
      </c>
    </row>
    <row r="434" ht="12.75" customHeight="1">
      <c r="A434" s="4">
        <v>2006.0</v>
      </c>
      <c r="B434" s="4">
        <v>5087.0</v>
      </c>
      <c r="C434" s="5">
        <v>38792.0</v>
      </c>
      <c r="D434" s="4">
        <v>73.0</v>
      </c>
      <c r="E434" s="4" t="s">
        <v>121</v>
      </c>
      <c r="F434" s="4">
        <v>70.0</v>
      </c>
      <c r="G434" s="4" t="s">
        <v>47</v>
      </c>
      <c r="H434" s="4">
        <v>253.0</v>
      </c>
      <c r="I434" s="4" t="s">
        <v>628</v>
      </c>
      <c r="J434" s="4">
        <v>54.0</v>
      </c>
      <c r="K434" s="4" t="s">
        <v>108</v>
      </c>
      <c r="L434" s="4" t="s">
        <v>629</v>
      </c>
      <c r="M434" s="4">
        <v>1.0</v>
      </c>
      <c r="N434" s="4">
        <v>1.0</v>
      </c>
      <c r="O434" s="4">
        <v>0.0</v>
      </c>
      <c r="P434" s="4">
        <v>0.0</v>
      </c>
      <c r="Q434" t="str">
        <f t="shared" si="1"/>
        <v>Duke2006</v>
      </c>
      <c r="R434" t="s">
        <v>630</v>
      </c>
      <c r="S434" t="str">
        <f>vlookup(Q434,RPI!$C$6:$T$4758,16,FALSE)</f>
        <v>0.6823410937</v>
      </c>
      <c r="T434" s="6" t="str">
        <f>VLOOKUP(Q434,RPI!$C$6:$T$4758, 17, FALSE)</f>
        <v>0.6805815629</v>
      </c>
      <c r="U434" s="6" t="str">
        <f>VLOOKUP(Q434,RPI!$C$6:$T$4758, 18, FALSE)</f>
        <v>0.6823410937</v>
      </c>
      <c r="V434">
        <v>0.5750479660604311</v>
      </c>
      <c r="W434">
        <v>0.5763857587025716</v>
      </c>
      <c r="X434">
        <v>0.5770376491849705</v>
      </c>
      <c r="Y434">
        <v>0.5776785835248082</v>
      </c>
      <c r="Z434" s="6" t="str">
        <f>vlookup(R434,RPI!$C$6:$T$4758,16,FALSE)</f>
        <v>0.5217023169</v>
      </c>
      <c r="AA434">
        <v>0.43186073278141496</v>
      </c>
      <c r="AB434">
        <v>0.4313561630936769</v>
      </c>
      <c r="AC434">
        <v>0.4308798870332887</v>
      </c>
      <c r="AD434">
        <v>0.4304295896671035</v>
      </c>
      <c r="AE434">
        <v>0.430003201895583</v>
      </c>
      <c r="AF434">
        <v>0.4295988686639687</v>
      </c>
      <c r="AG434" t="str">
        <f t="shared" si="2"/>
        <v>1</v>
      </c>
      <c r="AH434" s="3" t="str">
        <f t="shared" si="3"/>
        <v>1</v>
      </c>
      <c r="AI434" t="str">
        <f t="shared" si="4"/>
        <v>0.1606387768</v>
      </c>
      <c r="AJ434" t="str">
        <f t="shared" si="5"/>
        <v>16</v>
      </c>
      <c r="AK434" s="6" t="str">
        <f t="shared" si="6"/>
        <v>0.2294090825</v>
      </c>
      <c r="AL434" t="str">
        <f t="shared" si="7"/>
        <v>0.2798580433</v>
      </c>
      <c r="AM434" t="str">
        <f t="shared" si="8"/>
        <v>1.296296296</v>
      </c>
      <c r="AN434" t="str">
        <f t="shared" si="9"/>
        <v>1.307912715</v>
      </c>
      <c r="AO434" s="6" t="str">
        <f>vlookup(Q434,RPI!$C$6:$T$4758,15,FALSE)</f>
        <v>0.9161290323</v>
      </c>
      <c r="AP434" s="8" t="str">
        <f>vlookup(Q434,RPI!$C$6:$T$4758,13,FALSE)</f>
        <v>  0.6341 </v>
      </c>
      <c r="AQ434" s="8" t="str">
        <f>vlookup(Q434,RPI!$C$6:$T$4758,14,FALSE)</f>
        <v>  0.5449 </v>
      </c>
      <c r="AR434" s="6" t="str">
        <f>vlookup(R434,RPI!$C$6:$T$4758,15,FALSE)</f>
        <v>0.696</v>
      </c>
      <c r="AS434" s="8" t="str">
        <f>vlookup(R434,RPI!$C$6:$T$4758,13,FALSE)</f>
        <v>  0.4562 </v>
      </c>
      <c r="AT434" s="8" t="str">
        <f>vlookup(R434,RPI!$C$6:$T$4758,14,FALSE)</f>
        <v>  0.4785 </v>
      </c>
    </row>
    <row r="435" ht="12.75" customHeight="1">
      <c r="A435" s="4">
        <v>2006.0</v>
      </c>
      <c r="B435" s="4">
        <v>5088.0</v>
      </c>
      <c r="C435" s="5">
        <v>38792.0</v>
      </c>
      <c r="D435" s="4">
        <v>86.0</v>
      </c>
      <c r="E435" s="4" t="s">
        <v>186</v>
      </c>
      <c r="F435" s="4">
        <v>76.0</v>
      </c>
      <c r="G435" s="4" t="s">
        <v>47</v>
      </c>
      <c r="H435" s="4">
        <v>249.0</v>
      </c>
      <c r="I435" s="4" t="s">
        <v>631</v>
      </c>
      <c r="J435" s="4">
        <v>50.0</v>
      </c>
      <c r="K435" s="4" t="s">
        <v>108</v>
      </c>
      <c r="L435" s="4" t="s">
        <v>632</v>
      </c>
      <c r="M435" s="4">
        <v>1.0</v>
      </c>
      <c r="N435" s="4">
        <v>1.0</v>
      </c>
      <c r="O435" s="4">
        <v>0.0</v>
      </c>
      <c r="P435" s="4">
        <v>0.0</v>
      </c>
      <c r="Q435" t="str">
        <f t="shared" si="1"/>
        <v>Florida2006</v>
      </c>
      <c r="R435" t="s">
        <v>633</v>
      </c>
      <c r="S435" t="str">
        <f>vlookup(Q435,RPI!$C$6:$T$4758,16,FALSE)</f>
        <v>0.6067459173</v>
      </c>
      <c r="T435" s="6" t="str">
        <f>VLOOKUP(Q435,RPI!$C$6:$T$4758, 17, FALSE)</f>
        <v>0.6069723666</v>
      </c>
      <c r="U435" s="6" t="str">
        <f>VLOOKUP(Q435,RPI!$C$6:$T$4758, 18, FALSE)</f>
        <v>0.6067459173</v>
      </c>
      <c r="V435">
        <v>0.5043146562910525</v>
      </c>
      <c r="W435">
        <v>0.5084254635193618</v>
      </c>
      <c r="X435">
        <v>0.5103614510784686</v>
      </c>
      <c r="Y435">
        <v>0.5122238777976785</v>
      </c>
      <c r="Z435" s="6" t="str">
        <f>vlookup(R435,RPI!$C$6:$T$4758,16,FALSE)</f>
        <v>0.5665323109</v>
      </c>
      <c r="AA435">
        <v>0.46775115126708766</v>
      </c>
      <c r="AB435">
        <v>0.4679101506310902</v>
      </c>
      <c r="AC435">
        <v>0.46806678569228233</v>
      </c>
      <c r="AD435">
        <v>0.46822110879685164</v>
      </c>
      <c r="AE435">
        <v>0.4683731707570317</v>
      </c>
      <c r="AF435">
        <v>0.46852302090688186</v>
      </c>
      <c r="AG435" t="str">
        <f t="shared" si="2"/>
        <v>1</v>
      </c>
      <c r="AH435" s="3" t="str">
        <f t="shared" si="3"/>
        <v>1</v>
      </c>
      <c r="AI435" t="str">
        <f t="shared" si="4"/>
        <v>0.04021360641</v>
      </c>
      <c r="AJ435" t="str">
        <f t="shared" si="5"/>
        <v>26</v>
      </c>
      <c r="AK435" s="6" t="str">
        <f t="shared" si="6"/>
        <v>0.372789759</v>
      </c>
      <c r="AL435" t="str">
        <f t="shared" si="7"/>
        <v>0.0700584344</v>
      </c>
      <c r="AM435" t="str">
        <f t="shared" si="8"/>
        <v>1.52</v>
      </c>
      <c r="AN435" t="str">
        <f t="shared" si="9"/>
        <v>1.070982018</v>
      </c>
      <c r="AO435" s="6" t="str">
        <f>vlookup(Q435,RPI!$C$6:$T$4758,15,FALSE)</f>
        <v>0.8115942029</v>
      </c>
      <c r="AP435" s="8" t="str">
        <f>vlookup(Q435,RPI!$C$6:$T$4758,13,FALSE)</f>
        <v>  0.5402 </v>
      </c>
      <c r="AQ435" s="8" t="str">
        <f>vlookup(Q435,RPI!$C$6:$T$4758,14,FALSE)</f>
        <v>  0.5349 </v>
      </c>
      <c r="AR435" s="6" t="str">
        <f>vlookup(R435,RPI!$C$6:$T$4758,15,FALSE)</f>
        <v>0.8102189781</v>
      </c>
      <c r="AS435" s="8" t="str">
        <f>vlookup(R435,RPI!$C$6:$T$4758,13,FALSE)</f>
        <v>  0.4717 </v>
      </c>
      <c r="AT435" s="8" t="str">
        <f>vlookup(R435,RPI!$C$6:$T$4758,14,FALSE)</f>
        <v>  0.5124 </v>
      </c>
    </row>
    <row r="436" ht="12.75" customHeight="1">
      <c r="A436" s="4">
        <v>2006.0</v>
      </c>
      <c r="B436" s="4">
        <v>5089.0</v>
      </c>
      <c r="C436" s="5">
        <v>38792.0</v>
      </c>
      <c r="D436" s="4">
        <v>93.0</v>
      </c>
      <c r="E436" s="4" t="s">
        <v>418</v>
      </c>
      <c r="F436" s="4">
        <v>88.0</v>
      </c>
      <c r="G436" s="4" t="s">
        <v>47</v>
      </c>
      <c r="H436" s="4">
        <v>296.0</v>
      </c>
      <c r="I436" s="4" t="s">
        <v>163</v>
      </c>
      <c r="J436" s="4">
        <v>85.0</v>
      </c>
      <c r="K436" s="4" t="s">
        <v>305</v>
      </c>
      <c r="L436" s="4" t="s">
        <v>629</v>
      </c>
      <c r="M436" s="4">
        <v>1.0</v>
      </c>
      <c r="N436" s="4">
        <v>1.0</v>
      </c>
      <c r="O436" s="4">
        <v>0.0</v>
      </c>
      <c r="P436" s="4">
        <v>1.0</v>
      </c>
      <c r="Q436" t="str">
        <f t="shared" si="1"/>
        <v>George Washington2006</v>
      </c>
      <c r="R436" t="s">
        <v>634</v>
      </c>
      <c r="S436" t="str">
        <f>vlookup(Q436,RPI!$C$6:$T$4758,16,FALSE)</f>
        <v>0.5903407335</v>
      </c>
      <c r="T436" s="6" t="str">
        <f>VLOOKUP(Q436,RPI!$C$6:$T$4758, 17, FALSE)</f>
        <v>0.5881085907</v>
      </c>
      <c r="U436" s="6" t="str">
        <f>VLOOKUP(Q436,RPI!$C$6:$T$4758, 18, FALSE)</f>
        <v>0.5903407335</v>
      </c>
      <c r="V436">
        <v>0.47116181195950974</v>
      </c>
      <c r="W436">
        <v>0.47330289827909505</v>
      </c>
      <c r="X436">
        <v>0.47433694564934936</v>
      </c>
      <c r="Y436">
        <v>0.4753477560000473</v>
      </c>
      <c r="Z436" s="6" t="str">
        <f>vlookup(R436,RPI!$C$6:$T$4758,16,FALSE)</f>
        <v>0.5976692109</v>
      </c>
      <c r="AA436">
        <v>0.4971878825251116</v>
      </c>
      <c r="AB436">
        <v>0.49727896323918436</v>
      </c>
      <c r="AC436">
        <v>0.4973671319588463</v>
      </c>
      <c r="AD436">
        <v>0.49745252613837904</v>
      </c>
      <c r="AE436">
        <v>0.4975352747151035</v>
      </c>
      <c r="AF436">
        <v>0.49761549875897876</v>
      </c>
      <c r="AG436" t="str">
        <f t="shared" si="2"/>
        <v>0</v>
      </c>
      <c r="AH436" s="3" t="str">
        <f t="shared" si="3"/>
        <v>0</v>
      </c>
      <c r="AI436" t="str">
        <f t="shared" si="4"/>
        <v>-0.007328477334</v>
      </c>
      <c r="AJ436" t="str">
        <f t="shared" si="5"/>
        <v>3</v>
      </c>
      <c r="AK436" s="6" t="str">
        <f t="shared" si="6"/>
        <v>0.04301420296</v>
      </c>
      <c r="AL436" t="str">
        <f t="shared" si="7"/>
        <v>-0.01276736146</v>
      </c>
      <c r="AM436" t="str">
        <f t="shared" si="8"/>
        <v>1.035294118</v>
      </c>
      <c r="AN436" t="str">
        <f t="shared" si="9"/>
        <v>0.9877382385</v>
      </c>
      <c r="AO436" s="6" t="str">
        <f>vlookup(Q436,RPI!$C$6:$T$4758,15,FALSE)</f>
        <v>0.9375</v>
      </c>
      <c r="AP436" s="8" t="str">
        <f>vlookup(Q436,RPI!$C$6:$T$4758,13,FALSE)</f>
        <v>  0.4599 </v>
      </c>
      <c r="AQ436" s="8" t="str">
        <f>vlookup(Q436,RPI!$C$6:$T$4758,14,FALSE)</f>
        <v>  0.5040 </v>
      </c>
      <c r="AR436" s="6" t="str">
        <f>vlookup(R436,RPI!$C$6:$T$4758,15,FALSE)</f>
        <v>0.823943662</v>
      </c>
      <c r="AS436" s="8" t="str">
        <f>vlookup(R436,RPI!$C$6:$T$4758,13,FALSE)</f>
        <v>  0.5269 </v>
      </c>
      <c r="AT436" s="8" t="str">
        <f>vlookup(R436,RPI!$C$6:$T$4758,14,FALSE)</f>
        <v>  0.5129 </v>
      </c>
    </row>
    <row r="437" ht="12.75" customHeight="1">
      <c r="A437" s="4">
        <v>2006.0</v>
      </c>
      <c r="B437" s="4">
        <v>5090.0</v>
      </c>
      <c r="C437" s="5">
        <v>38792.0</v>
      </c>
      <c r="D437" s="4">
        <v>101.0</v>
      </c>
      <c r="E437" s="4" t="s">
        <v>124</v>
      </c>
      <c r="F437" s="4">
        <v>79.0</v>
      </c>
      <c r="G437" s="4" t="s">
        <v>47</v>
      </c>
      <c r="H437" s="4">
        <v>332.0</v>
      </c>
      <c r="I437" s="4" t="s">
        <v>363</v>
      </c>
      <c r="J437" s="4">
        <v>75.0</v>
      </c>
      <c r="K437" s="4" t="s">
        <v>108</v>
      </c>
      <c r="L437" s="4" t="s">
        <v>303</v>
      </c>
      <c r="M437" s="4">
        <v>1.0</v>
      </c>
      <c r="N437" s="4">
        <v>1.0</v>
      </c>
      <c r="O437" s="4">
        <v>0.0</v>
      </c>
      <c r="P437" s="4">
        <v>0.0</v>
      </c>
      <c r="Q437" t="str">
        <f t="shared" si="1"/>
        <v>Gonzaga2006</v>
      </c>
      <c r="R437" t="s">
        <v>635</v>
      </c>
      <c r="S437" t="str">
        <f>vlookup(Q437,RPI!$C$6:$T$4758,16,FALSE)</f>
        <v>0.6277006032</v>
      </c>
      <c r="T437" s="6" t="str">
        <f>VLOOKUP(Q437,RPI!$C$6:$T$4758, 17, FALSE)</f>
        <v>0.6238544494</v>
      </c>
      <c r="U437" s="6" t="str">
        <f>VLOOKUP(Q437,RPI!$C$6:$T$4758, 18, FALSE)</f>
        <v>0.6277006032</v>
      </c>
      <c r="V437">
        <v>0.5115995474305808</v>
      </c>
      <c r="W437">
        <v>0.5148921852404217</v>
      </c>
      <c r="X437">
        <v>0.5164470419839576</v>
      </c>
      <c r="Y437">
        <v>0.5179453584822742</v>
      </c>
      <c r="Z437" s="6" t="str">
        <f>vlookup(R437,RPI!$C$6:$T$4758,16,FALSE)</f>
        <v>0.5506106264</v>
      </c>
      <c r="AA437">
        <v>0.4658884041839176</v>
      </c>
      <c r="AB437">
        <v>0.4685904243859378</v>
      </c>
      <c r="AC437">
        <v>0.47119594386645725</v>
      </c>
      <c r="AD437">
        <v>0.4737100416108182</v>
      </c>
      <c r="AE437">
        <v>0.47613744632951144</v>
      </c>
      <c r="AF437">
        <v>0.4784825661424863</v>
      </c>
      <c r="AG437" t="str">
        <f t="shared" si="2"/>
        <v>1</v>
      </c>
      <c r="AH437" s="3" t="str">
        <f t="shared" si="3"/>
        <v>1</v>
      </c>
      <c r="AI437" t="str">
        <f t="shared" si="4"/>
        <v>0.07708997683</v>
      </c>
      <c r="AJ437" t="str">
        <f t="shared" si="5"/>
        <v>4</v>
      </c>
      <c r="AK437" s="6" t="str">
        <f t="shared" si="6"/>
        <v>0.05735227062</v>
      </c>
      <c r="AL437" t="str">
        <f t="shared" si="7"/>
        <v>0.1343028782</v>
      </c>
      <c r="AM437" t="str">
        <f t="shared" si="8"/>
        <v>1.053333333</v>
      </c>
      <c r="AN437" t="str">
        <f t="shared" si="9"/>
        <v>1.140008153</v>
      </c>
      <c r="AO437" s="6" t="str">
        <f>vlookup(Q437,RPI!$C$6:$T$4758,15,FALSE)</f>
        <v>0.9153846154</v>
      </c>
      <c r="AP437" s="8" t="str">
        <f>vlookup(Q437,RPI!$C$6:$T$4758,13,FALSE)</f>
        <v>  0.5261 </v>
      </c>
      <c r="AQ437" s="8" t="str">
        <f>vlookup(Q437,RPI!$C$6:$T$4758,14,FALSE)</f>
        <v>  0.5433 </v>
      </c>
      <c r="AR437" s="6" t="str">
        <f>vlookup(R437,RPI!$C$6:$T$4758,15,FALSE)</f>
        <v>0.6444444444</v>
      </c>
      <c r="AS437" s="8" t="str">
        <f>vlookup(R437,RPI!$C$6:$T$4758,13,FALSE)</f>
        <v>  0.5230 </v>
      </c>
      <c r="AT437" s="8" t="str">
        <f>vlookup(R437,RPI!$C$6:$T$4758,14,FALSE)</f>
        <v>  0.5120 </v>
      </c>
    </row>
    <row r="438" ht="12.75" customHeight="1">
      <c r="A438" s="4">
        <v>2006.0</v>
      </c>
      <c r="B438" s="4">
        <v>5091.0</v>
      </c>
      <c r="C438" s="5">
        <v>38792.0</v>
      </c>
      <c r="D438" s="4">
        <v>108.0</v>
      </c>
      <c r="E438" s="4" t="s">
        <v>523</v>
      </c>
      <c r="F438" s="4">
        <v>73.0</v>
      </c>
      <c r="G438" s="4" t="s">
        <v>47</v>
      </c>
      <c r="H438" s="4">
        <v>184.0</v>
      </c>
      <c r="I438" s="4" t="s">
        <v>393</v>
      </c>
      <c r="J438" s="4">
        <v>62.0</v>
      </c>
      <c r="K438" s="4" t="s">
        <v>49</v>
      </c>
      <c r="L438" s="4" t="s">
        <v>50</v>
      </c>
      <c r="M438" s="4">
        <v>1.0</v>
      </c>
      <c r="N438" s="4">
        <v>0.0</v>
      </c>
      <c r="O438" s="4">
        <v>0.0</v>
      </c>
      <c r="P438" s="4">
        <v>0.0</v>
      </c>
      <c r="Q438" t="str">
        <f t="shared" si="1"/>
        <v>Hofstra2006</v>
      </c>
      <c r="R438" t="s">
        <v>636</v>
      </c>
      <c r="S438" t="str">
        <f>vlookup(Q438,RPI!$C$6:$T$4758,16,FALSE)</f>
        <v>0.5961278763</v>
      </c>
      <c r="T438" s="6" t="str">
        <f>VLOOKUP(Q438,RPI!$C$6:$T$4758, 17, FALSE)</f>
        <v>0.5840066642</v>
      </c>
      <c r="U438" s="6" t="str">
        <f>VLOOKUP(Q438,RPI!$C$6:$T$4758, 18, FALSE)</f>
        <v>0.5961278763</v>
      </c>
      <c r="V438">
        <v>0.48876856891881854</v>
      </c>
      <c r="W438">
        <v>0.4889790398475215</v>
      </c>
      <c r="X438">
        <v>0.4890791279250297</v>
      </c>
      <c r="Y438">
        <v>0.48917600462037186</v>
      </c>
      <c r="Z438" s="6" t="str">
        <f>vlookup(R438,RPI!$C$6:$T$4758,16,FALSE)</f>
        <v>0.5363228978</v>
      </c>
      <c r="AA438">
        <v>0.46463172137737274</v>
      </c>
      <c r="AB438">
        <v>0.46825490978316986</v>
      </c>
      <c r="AC438">
        <v>0.47172391995893304</v>
      </c>
      <c r="AD438">
        <v>0.4750483880440394</v>
      </c>
      <c r="AE438">
        <v>0.4782371635542435</v>
      </c>
      <c r="AF438">
        <v>0.4812983880440394</v>
      </c>
      <c r="AG438" t="str">
        <f t="shared" si="2"/>
        <v>1</v>
      </c>
      <c r="AH438" s="3" t="str">
        <f t="shared" si="3"/>
        <v>1</v>
      </c>
      <c r="AI438" t="str">
        <f t="shared" si="4"/>
        <v>0.05980497843</v>
      </c>
      <c r="AJ438" t="str">
        <f t="shared" si="5"/>
        <v>11</v>
      </c>
      <c r="AK438" s="6" t="str">
        <f t="shared" si="6"/>
        <v>0.1577187442</v>
      </c>
      <c r="AL438" t="str">
        <f t="shared" si="7"/>
        <v>0.1041896893</v>
      </c>
      <c r="AM438" t="str">
        <f t="shared" si="8"/>
        <v>1.177419355</v>
      </c>
      <c r="AN438" t="str">
        <f t="shared" si="9"/>
        <v>1.111509277</v>
      </c>
      <c r="AO438" s="6" t="str">
        <f>vlookup(Q438,RPI!$C$6:$T$4758,15,FALSE)</f>
        <v>0.8484848485</v>
      </c>
      <c r="AP438" s="8" t="str">
        <f>vlookup(Q438,RPI!$C$6:$T$4758,13,FALSE)</f>
        <v>  0.5148 </v>
      </c>
      <c r="AQ438" s="8" t="str">
        <f>vlookup(Q438,RPI!$C$6:$T$4758,14,FALSE)</f>
        <v>  0.5064 </v>
      </c>
      <c r="AR438" s="6" t="str">
        <f>vlookup(R438,RPI!$C$6:$T$4758,15,FALSE)</f>
        <v>0.5367647059</v>
      </c>
      <c r="AS438" s="8" t="str">
        <f>vlookup(R438,RPI!$C$6:$T$4758,13,FALSE)</f>
        <v>  0.5432 </v>
      </c>
      <c r="AT438" s="8" t="str">
        <f>vlookup(R438,RPI!$C$6:$T$4758,14,FALSE)</f>
        <v>  0.5221 </v>
      </c>
    </row>
    <row r="439" ht="12.75" customHeight="1">
      <c r="A439" s="4">
        <v>2006.0</v>
      </c>
      <c r="B439" s="4">
        <v>5092.0</v>
      </c>
      <c r="C439" s="5">
        <v>38792.0</v>
      </c>
      <c r="D439" s="4">
        <v>115.0</v>
      </c>
      <c r="E439" s="4" t="s">
        <v>193</v>
      </c>
      <c r="F439" s="4">
        <v>78.0</v>
      </c>
      <c r="G439" s="4" t="s">
        <v>47</v>
      </c>
      <c r="H439" s="4">
        <v>1.0</v>
      </c>
      <c r="I439" s="4" t="s">
        <v>425</v>
      </c>
      <c r="J439" s="4">
        <v>69.0</v>
      </c>
      <c r="K439" s="4" t="s">
        <v>108</v>
      </c>
      <c r="L439" s="4" t="s">
        <v>637</v>
      </c>
      <c r="M439" s="4">
        <v>1.0</v>
      </c>
      <c r="N439" s="4">
        <v>1.0</v>
      </c>
      <c r="O439" s="4">
        <v>0.0</v>
      </c>
      <c r="P439" s="4">
        <v>0.0</v>
      </c>
      <c r="Q439" t="str">
        <f t="shared" si="1"/>
        <v>Illinois2006</v>
      </c>
      <c r="R439" t="s">
        <v>638</v>
      </c>
      <c r="S439" t="str">
        <f>vlookup(Q439,RPI!$C$6:$T$4758,16,FALSE)</f>
        <v>0.6173016055</v>
      </c>
      <c r="T439" s="6" t="str">
        <f>VLOOKUP(Q439,RPI!$C$6:$T$4758, 17, FALSE)</f>
        <v>0.6154261366</v>
      </c>
      <c r="U439" s="6" t="str">
        <f>VLOOKUP(Q439,RPI!$C$6:$T$4758, 18, FALSE)</f>
        <v>0.6173016055</v>
      </c>
      <c r="V439">
        <v>0.5148233343856503</v>
      </c>
      <c r="W439">
        <v>0.5193794521855302</v>
      </c>
      <c r="X439">
        <v>0.5214911359972721</v>
      </c>
      <c r="Y439">
        <v>0.5235024472695164</v>
      </c>
      <c r="Z439" s="6" t="str">
        <f>vlookup(R439,RPI!$C$6:$T$4758,16,FALSE)</f>
        <v>0.5767356719</v>
      </c>
      <c r="AA439">
        <v>0.4673695146076141</v>
      </c>
      <c r="AB439">
        <v>0.468921680891863</v>
      </c>
      <c r="AC439">
        <v>0.470391655071447</v>
      </c>
      <c r="AD439">
        <v>0.47178579724970315</v>
      </c>
      <c r="AE439">
        <v>0.4731098278290529</v>
      </c>
      <c r="AF439">
        <v>0.47436890596488734</v>
      </c>
      <c r="AG439" t="str">
        <f t="shared" si="2"/>
        <v>1</v>
      </c>
      <c r="AH439" s="3" t="str">
        <f t="shared" si="3"/>
        <v>1</v>
      </c>
      <c r="AI439" t="str">
        <f t="shared" si="4"/>
        <v>0.04056593353</v>
      </c>
      <c r="AJ439" t="str">
        <f t="shared" si="5"/>
        <v>9</v>
      </c>
      <c r="AK439" s="6" t="str">
        <f t="shared" si="6"/>
        <v>0.1290426089</v>
      </c>
      <c r="AL439" t="str">
        <f t="shared" si="7"/>
        <v>0.07067224373</v>
      </c>
      <c r="AM439" t="str">
        <f t="shared" si="8"/>
        <v>1.130434783</v>
      </c>
      <c r="AN439" t="str">
        <f t="shared" si="9"/>
        <v>1.070337133</v>
      </c>
      <c r="AO439" s="6" t="str">
        <f>vlookup(Q439,RPI!$C$6:$T$4758,15,FALSE)</f>
        <v>0.8139534884</v>
      </c>
      <c r="AP439" s="8" t="str">
        <f>vlookup(Q439,RPI!$C$6:$T$4758,13,FALSE)</f>
        <v>  0.5561 </v>
      </c>
      <c r="AQ439" s="8" t="str">
        <f>vlookup(Q439,RPI!$C$6:$T$4758,14,FALSE)</f>
        <v>  0.5430 </v>
      </c>
      <c r="AR439" s="6" t="str">
        <f>vlookup(R439,RPI!$C$6:$T$4758,15,FALSE)</f>
        <v>0.8245614035</v>
      </c>
      <c r="AS439" s="8" t="str">
        <f>vlookup(R439,RPI!$C$6:$T$4758,13,FALSE)</f>
        <v>  0.4917 </v>
      </c>
      <c r="AT439" s="8" t="str">
        <f>vlookup(R439,RPI!$C$6:$T$4758,14,FALSE)</f>
        <v>  0.4990 </v>
      </c>
    </row>
    <row r="440" ht="12.75" customHeight="1">
      <c r="A440" s="4">
        <v>2006.0</v>
      </c>
      <c r="B440" s="4">
        <v>5093.0</v>
      </c>
      <c r="C440" s="5">
        <v>38792.0</v>
      </c>
      <c r="D440" s="4">
        <v>117.0</v>
      </c>
      <c r="E440" s="4" t="s">
        <v>127</v>
      </c>
      <c r="F440" s="4">
        <v>87.0</v>
      </c>
      <c r="G440" s="4" t="s">
        <v>47</v>
      </c>
      <c r="H440" s="4">
        <v>237.0</v>
      </c>
      <c r="I440" s="4" t="s">
        <v>194</v>
      </c>
      <c r="J440" s="4">
        <v>83.0</v>
      </c>
      <c r="K440" s="4" t="s">
        <v>108</v>
      </c>
      <c r="L440" s="4" t="s">
        <v>303</v>
      </c>
      <c r="M440" s="4">
        <v>1.0</v>
      </c>
      <c r="N440" s="4">
        <v>1.0</v>
      </c>
      <c r="O440" s="4">
        <v>0.0</v>
      </c>
      <c r="P440" s="4">
        <v>0.0</v>
      </c>
      <c r="Q440" t="str">
        <f t="shared" si="1"/>
        <v>Indiana2006</v>
      </c>
      <c r="R440" t="s">
        <v>639</v>
      </c>
      <c r="S440" t="str">
        <f>vlookup(Q440,RPI!$C$6:$T$4758,16,FALSE)</f>
        <v>0.5908802754</v>
      </c>
      <c r="T440" s="6" t="str">
        <f>VLOOKUP(Q440,RPI!$C$6:$T$4758, 17, FALSE)</f>
        <v>0.5885723742</v>
      </c>
      <c r="U440" s="6" t="str">
        <f>VLOOKUP(Q440,RPI!$C$6:$T$4758, 18, FALSE)</f>
        <v>0.5908802754</v>
      </c>
      <c r="V440">
        <v>0.5116827886815023</v>
      </c>
      <c r="W440">
        <v>0.5138093171238203</v>
      </c>
      <c r="X440">
        <v>0.5148175849197468</v>
      </c>
      <c r="Y440">
        <v>0.51579167414632</v>
      </c>
      <c r="Z440" s="6" t="str">
        <f>vlookup(R440,RPI!$C$6:$T$4758,16,FALSE)</f>
        <v>0.5740765762</v>
      </c>
      <c r="AA440">
        <v>0.48252992154938157</v>
      </c>
      <c r="AB440">
        <v>0.4838012549083984</v>
      </c>
      <c r="AC440">
        <v>0.48502883300840516</v>
      </c>
      <c r="AD440">
        <v>0.48621487651104317</v>
      </c>
      <c r="AE440">
        <v>0.48736145830749367</v>
      </c>
      <c r="AF440">
        <v>0.4884705156087875</v>
      </c>
      <c r="AG440" t="str">
        <f t="shared" si="2"/>
        <v>1</v>
      </c>
      <c r="AH440" s="3" t="str">
        <f t="shared" si="3"/>
        <v>1</v>
      </c>
      <c r="AI440" t="str">
        <f t="shared" si="4"/>
        <v>0.01680369914</v>
      </c>
      <c r="AJ440" t="str">
        <f t="shared" si="5"/>
        <v>4</v>
      </c>
      <c r="AK440" s="6" t="str">
        <f t="shared" si="6"/>
        <v>0.05735227062</v>
      </c>
      <c r="AL440" t="str">
        <f t="shared" si="7"/>
        <v>0.02927468982</v>
      </c>
      <c r="AM440" t="str">
        <f t="shared" si="8"/>
        <v>1.048192771</v>
      </c>
      <c r="AN440" t="str">
        <f t="shared" si="9"/>
        <v>1.029270832</v>
      </c>
      <c r="AO440" s="6" t="str">
        <f>vlookup(Q440,RPI!$C$6:$T$4758,15,FALSE)</f>
        <v>0.6299212598</v>
      </c>
      <c r="AP440" s="8" t="str">
        <f>vlookup(Q440,RPI!$C$6:$T$4758,13,FALSE)</f>
        <v>  0.5951 </v>
      </c>
      <c r="AQ440" s="8" t="str">
        <f>vlookup(Q440,RPI!$C$6:$T$4758,14,FALSE)</f>
        <v>  0.5435 </v>
      </c>
      <c r="AR440" s="6" t="str">
        <f>vlookup(R440,RPI!$C$6:$T$4758,15,FALSE)</f>
        <v>0.7424242424</v>
      </c>
      <c r="AS440" s="8" t="str">
        <f>vlookup(R440,RPI!$C$6:$T$4758,13,FALSE)</f>
        <v>  0.5200 </v>
      </c>
      <c r="AT440" s="8" t="str">
        <f>vlookup(R440,RPI!$C$6:$T$4758,14,FALSE)</f>
        <v>  0.5138 </v>
      </c>
    </row>
    <row r="441" ht="12.75" customHeight="1">
      <c r="A441" s="4">
        <v>2006.0</v>
      </c>
      <c r="B441" s="4">
        <v>5094.0</v>
      </c>
      <c r="C441" s="5">
        <v>38792.0</v>
      </c>
      <c r="D441" s="4">
        <v>147.0</v>
      </c>
      <c r="E441" s="4" t="s">
        <v>341</v>
      </c>
      <c r="F441" s="4">
        <v>80.0</v>
      </c>
      <c r="G441" s="4" t="s">
        <v>47</v>
      </c>
      <c r="H441" s="4">
        <v>119.0</v>
      </c>
      <c r="I441" s="4" t="s">
        <v>640</v>
      </c>
      <c r="J441" s="4">
        <v>64.0</v>
      </c>
      <c r="K441" s="4" t="s">
        <v>108</v>
      </c>
      <c r="L441" s="4" t="s">
        <v>632</v>
      </c>
      <c r="M441" s="4">
        <v>1.0</v>
      </c>
      <c r="N441" s="4">
        <v>1.0</v>
      </c>
      <c r="O441" s="4">
        <v>0.0</v>
      </c>
      <c r="P441" s="4">
        <v>0.0</v>
      </c>
      <c r="Q441" t="str">
        <f t="shared" si="1"/>
        <v>Louisiana St.2006</v>
      </c>
      <c r="R441" t="s">
        <v>641</v>
      </c>
      <c r="S441" t="str">
        <f>vlookup(Q441,RPI!$C$6:$T$4758,16,FALSE)</f>
        <v>0.6209200656</v>
      </c>
      <c r="T441" s="6" t="str">
        <f>VLOOKUP(Q441,RPI!$C$6:$T$4758, 17, FALSE)</f>
        <v>0.6214175781</v>
      </c>
      <c r="U441" s="6" t="str">
        <f>VLOOKUP(Q441,RPI!$C$6:$T$4758, 18, FALSE)</f>
        <v>0.6209200656</v>
      </c>
      <c r="V441">
        <v>0.5260472076910514</v>
      </c>
      <c r="W441">
        <v>0.5289115828575848</v>
      </c>
      <c r="X441">
        <v>0.5302828262883721</v>
      </c>
      <c r="Y441">
        <v>0.5316157132595569</v>
      </c>
      <c r="Z441" s="6" t="str">
        <f>vlookup(R441,RPI!$C$6:$T$4758,16,FALSE)</f>
        <v>0.5665590851</v>
      </c>
      <c r="AA441">
        <v>0.4863933931317246</v>
      </c>
      <c r="AB441">
        <v>0.4857868235161964</v>
      </c>
      <c r="AC441">
        <v>0.4851672093928074</v>
      </c>
      <c r="AD441">
        <v>0.4845341253971708</v>
      </c>
      <c r="AE441">
        <v>0.4838871274675642</v>
      </c>
      <c r="AF441">
        <v>0.48322575180618854</v>
      </c>
      <c r="AG441" t="str">
        <f t="shared" si="2"/>
        <v>1</v>
      </c>
      <c r="AH441" s="3" t="str">
        <f t="shared" si="3"/>
        <v>1</v>
      </c>
      <c r="AI441" t="str">
        <f t="shared" si="4"/>
        <v>0.05436098048</v>
      </c>
      <c r="AJ441" t="str">
        <f t="shared" si="5"/>
        <v>16</v>
      </c>
      <c r="AK441" s="6" t="str">
        <f t="shared" si="6"/>
        <v>0.2294090825</v>
      </c>
      <c r="AL441" t="str">
        <f t="shared" si="7"/>
        <v>0.09470538769</v>
      </c>
      <c r="AM441" t="str">
        <f t="shared" si="8"/>
        <v>1.25</v>
      </c>
      <c r="AN441" t="str">
        <f t="shared" si="9"/>
        <v>1.095949358</v>
      </c>
      <c r="AO441" s="6" t="str">
        <f>vlookup(Q441,RPI!$C$6:$T$4758,15,FALSE)</f>
        <v>0.7313432836</v>
      </c>
      <c r="AP441" s="8" t="str">
        <f>vlookup(Q441,RPI!$C$6:$T$4758,13,FALSE)</f>
        <v>  0.6010 </v>
      </c>
      <c r="AQ441" s="8" t="str">
        <f>vlookup(Q441,RPI!$C$6:$T$4758,14,FALSE)</f>
        <v>  0.5504 </v>
      </c>
      <c r="AR441" s="6" t="str">
        <f>vlookup(R441,RPI!$C$6:$T$4758,15,FALSE)</f>
        <v>0.7592592593</v>
      </c>
      <c r="AS441" s="8" t="str">
        <f>vlookup(R441,RPI!$C$6:$T$4758,13,FALSE)</f>
        <v>  0.4998 </v>
      </c>
      <c r="AT441" s="8" t="str">
        <f>vlookup(R441,RPI!$C$6:$T$4758,14,FALSE)</f>
        <v>  0.5073 </v>
      </c>
    </row>
    <row r="442" ht="12.75" customHeight="1">
      <c r="A442" s="4">
        <v>2006.0</v>
      </c>
      <c r="B442" s="4">
        <v>5095.0</v>
      </c>
      <c r="C442" s="5">
        <v>38792.0</v>
      </c>
      <c r="D442" s="4">
        <v>151.0</v>
      </c>
      <c r="E442" s="4" t="s">
        <v>138</v>
      </c>
      <c r="F442" s="4">
        <v>85.0</v>
      </c>
      <c r="G442" s="4" t="s">
        <v>47</v>
      </c>
      <c r="H442" s="4">
        <v>3.0</v>
      </c>
      <c r="I442" s="4" t="s">
        <v>106</v>
      </c>
      <c r="J442" s="4">
        <v>90.0</v>
      </c>
      <c r="K442" s="4" t="s">
        <v>108</v>
      </c>
      <c r="L442" s="4" t="s">
        <v>637</v>
      </c>
      <c r="M442" s="4">
        <v>1.0</v>
      </c>
      <c r="N442" s="4">
        <v>1.0</v>
      </c>
      <c r="O442" s="4">
        <v>0.0</v>
      </c>
      <c r="P442" s="4">
        <v>0.0</v>
      </c>
      <c r="Q442" t="str">
        <f t="shared" si="1"/>
        <v>Marquette2006</v>
      </c>
      <c r="R442" t="s">
        <v>642</v>
      </c>
      <c r="S442" t="str">
        <f>vlookup(Q442,RPI!$C$6:$T$4758,16,FALSE)</f>
        <v>0.5954851301</v>
      </c>
      <c r="T442" s="6" t="str">
        <f>VLOOKUP(Q442,RPI!$C$6:$T$4758, 17, FALSE)</f>
        <v>0.5962347553</v>
      </c>
      <c r="U442" s="6" t="str">
        <f>VLOOKUP(Q442,RPI!$C$6:$T$4758, 18, FALSE)</f>
        <v>0.5954851301</v>
      </c>
      <c r="V442">
        <v>0.5077104690254375</v>
      </c>
      <c r="W442">
        <v>0.5132497326292174</v>
      </c>
      <c r="X442">
        <v>0.5157749851544697</v>
      </c>
      <c r="Y442">
        <v>0.5181559375354222</v>
      </c>
      <c r="Z442" s="6" t="str">
        <f>vlookup(R442,RPI!$C$6:$T$4758,16,FALSE)</f>
        <v>0.5744180015</v>
      </c>
      <c r="AA442">
        <v>0.4973026168346405</v>
      </c>
      <c r="AB442">
        <v>0.5010866635272475</v>
      </c>
      <c r="AC442">
        <v>0.5046700410770648</v>
      </c>
      <c r="AD442">
        <v>0.5080682994914671</v>
      </c>
      <c r="AE442">
        <v>0.5112954225900361</v>
      </c>
      <c r="AF442">
        <v>0.5143640203434124</v>
      </c>
      <c r="AG442" t="str">
        <f t="shared" si="2"/>
        <v>0</v>
      </c>
      <c r="AH442" s="3" t="str">
        <f t="shared" si="3"/>
        <v>0</v>
      </c>
      <c r="AI442" t="str">
        <f t="shared" si="4"/>
        <v>0.02106712863</v>
      </c>
      <c r="AJ442" t="str">
        <f t="shared" si="5"/>
        <v>-5</v>
      </c>
      <c r="AK442" s="6" t="str">
        <f t="shared" si="6"/>
        <v>-0.07169033827</v>
      </c>
      <c r="AL442" t="str">
        <f t="shared" si="7"/>
        <v>0.03670225531</v>
      </c>
      <c r="AM442" t="str">
        <f t="shared" si="8"/>
        <v>0.9444444444</v>
      </c>
      <c r="AN442" t="str">
        <f t="shared" si="9"/>
        <v>1.036675607</v>
      </c>
      <c r="AO442" s="6" t="str">
        <f>vlookup(Q442,RPI!$C$6:$T$4758,15,FALSE)</f>
        <v>0.652173913</v>
      </c>
      <c r="AP442" s="8" t="str">
        <f>vlookup(Q442,RPI!$C$6:$T$4758,13,FALSE)</f>
        <v>  0.5922 </v>
      </c>
      <c r="AQ442" s="8" t="str">
        <f>vlookup(Q442,RPI!$C$6:$T$4758,14,FALSE)</f>
        <v>  0.5453 </v>
      </c>
      <c r="AR442" s="6" t="str">
        <f>vlookup(R442,RPI!$C$6:$T$4758,15,FALSE)</f>
        <v>0.5384615385</v>
      </c>
      <c r="AS442" s="8" t="str">
        <f>vlookup(R442,RPI!$C$6:$T$4758,13,FALSE)</f>
        <v>  0.6076 </v>
      </c>
      <c r="AT442" s="8" t="str">
        <f>vlookup(R442,RPI!$C$6:$T$4758,14,FALSE)</f>
        <v>  0.5440 </v>
      </c>
    </row>
    <row r="443" ht="12.75" customHeight="1">
      <c r="A443" s="4">
        <v>2006.0</v>
      </c>
      <c r="B443" s="4">
        <v>5096.0</v>
      </c>
      <c r="C443" s="5">
        <v>38792.0</v>
      </c>
      <c r="D443" s="4">
        <v>161.0</v>
      </c>
      <c r="E443" s="4" t="s">
        <v>398</v>
      </c>
      <c r="F443" s="4">
        <v>82.0</v>
      </c>
      <c r="G443" s="4" t="s">
        <v>47</v>
      </c>
      <c r="H443" s="4">
        <v>304.0</v>
      </c>
      <c r="I443" s="4" t="s">
        <v>444</v>
      </c>
      <c r="J443" s="4">
        <v>67.0</v>
      </c>
      <c r="K443" s="4" t="s">
        <v>49</v>
      </c>
      <c r="L443" s="4" t="s">
        <v>50</v>
      </c>
      <c r="M443" s="4">
        <v>1.0</v>
      </c>
      <c r="N443" s="4">
        <v>0.0</v>
      </c>
      <c r="O443" s="4">
        <v>0.0</v>
      </c>
      <c r="P443" s="4">
        <v>0.0</v>
      </c>
      <c r="Q443" t="str">
        <f t="shared" si="1"/>
        <v>Michigan2006</v>
      </c>
      <c r="R443" t="s">
        <v>643</v>
      </c>
      <c r="S443" t="str">
        <f>vlookup(Q443,RPI!$C$6:$T$4758,16,FALSE)</f>
        <v>0.5787001394</v>
      </c>
      <c r="T443" s="6" t="str">
        <f>VLOOKUP(Q443,RPI!$C$6:$T$4758, 17, FALSE)</f>
        <v>0.5826347641</v>
      </c>
      <c r="U443" s="6" t="str">
        <f>VLOOKUP(Q443,RPI!$C$6:$T$4758, 18, FALSE)</f>
        <v>0.5787001394</v>
      </c>
      <c r="V443">
        <v>0.49262754905103434</v>
      </c>
      <c r="W443">
        <v>0.4973556814387412</v>
      </c>
      <c r="X443">
        <v>0.49957199349547876</v>
      </c>
      <c r="Y443">
        <v>0.5016978438356148</v>
      </c>
      <c r="Z443" s="6" t="str">
        <f>vlookup(R443,RPI!$C$6:$T$4758,16,FALSE)</f>
        <v>0.5520376756</v>
      </c>
      <c r="AA443">
        <v>0.46185307188700603</v>
      </c>
      <c r="AB443">
        <v>0.46372801541280345</v>
      </c>
      <c r="AC443">
        <v>0.46551825923107</v>
      </c>
      <c r="AD443">
        <v>0.4672294159730276</v>
      </c>
      <c r="AE443">
        <v>0.46886661309156064</v>
      </c>
      <c r="AF443">
        <v>0.4704345441781558</v>
      </c>
      <c r="AG443" t="str">
        <f t="shared" si="2"/>
        <v>1</v>
      </c>
      <c r="AH443" s="3" t="str">
        <f t="shared" si="3"/>
        <v>1</v>
      </c>
      <c r="AI443" t="str">
        <f t="shared" si="4"/>
        <v>0.0266624638</v>
      </c>
      <c r="AJ443" t="str">
        <f t="shared" si="5"/>
        <v>15</v>
      </c>
      <c r="AK443" s="6" t="str">
        <f t="shared" si="6"/>
        <v>0.2150710148</v>
      </c>
      <c r="AL443" t="str">
        <f t="shared" si="7"/>
        <v>0.04645021021</v>
      </c>
      <c r="AM443" t="str">
        <f t="shared" si="8"/>
        <v>1.223880597</v>
      </c>
      <c r="AN443" t="str">
        <f t="shared" si="9"/>
        <v>1.048298268</v>
      </c>
      <c r="AO443" s="6" t="str">
        <f>vlookup(Q443,RPI!$C$6:$T$4758,15,FALSE)</f>
        <v>0.6271186441</v>
      </c>
      <c r="AP443" s="8" t="str">
        <f>vlookup(Q443,RPI!$C$6:$T$4758,13,FALSE)</f>
        <v>  0.5687 </v>
      </c>
      <c r="AQ443" s="8" t="str">
        <f>vlookup(Q443,RPI!$C$6:$T$4758,14,FALSE)</f>
        <v>  0.5502 </v>
      </c>
      <c r="AR443" s="6" t="str">
        <f>vlookup(R443,RPI!$C$6:$T$4758,15,FALSE)</f>
        <v>0.6725663717</v>
      </c>
      <c r="AS443" s="8" t="str">
        <f>vlookup(R443,RPI!$C$6:$T$4758,13,FALSE)</f>
        <v>  0.5136 </v>
      </c>
      <c r="AT443" s="8" t="str">
        <f>vlookup(R443,RPI!$C$6:$T$4758,14,FALSE)</f>
        <v>  0.5085 </v>
      </c>
    </row>
    <row r="444" ht="12.75" customHeight="1">
      <c r="A444" s="4">
        <v>2006.0</v>
      </c>
      <c r="B444" s="4">
        <v>5097.0</v>
      </c>
      <c r="C444" s="5">
        <v>38792.0</v>
      </c>
      <c r="D444" s="4">
        <v>185.0</v>
      </c>
      <c r="E444" s="4" t="s">
        <v>294</v>
      </c>
      <c r="F444" s="4">
        <v>79.0</v>
      </c>
      <c r="G444" s="4" t="s">
        <v>47</v>
      </c>
      <c r="H444" s="4">
        <v>170.0</v>
      </c>
      <c r="I444" s="4" t="s">
        <v>157</v>
      </c>
      <c r="J444" s="4">
        <v>87.0</v>
      </c>
      <c r="K444" s="4" t="s">
        <v>108</v>
      </c>
      <c r="L444" s="4" t="s">
        <v>303</v>
      </c>
      <c r="M444" s="4">
        <v>1.0</v>
      </c>
      <c r="N444" s="4">
        <v>1.0</v>
      </c>
      <c r="O444" s="4">
        <v>0.0</v>
      </c>
      <c r="P444" s="4">
        <v>0.0</v>
      </c>
      <c r="Q444" t="str">
        <f t="shared" si="1"/>
        <v>Nevada2006</v>
      </c>
      <c r="R444" t="s">
        <v>644</v>
      </c>
      <c r="S444" t="str">
        <f>vlookup(Q444,RPI!$C$6:$T$4758,16,FALSE)</f>
        <v>0.6055910988</v>
      </c>
      <c r="T444" s="6" t="str">
        <f>VLOOKUP(Q444,RPI!$C$6:$T$4758, 17, FALSE)</f>
        <v>0.6030383024</v>
      </c>
      <c r="U444" s="6" t="str">
        <f>VLOOKUP(Q444,RPI!$C$6:$T$4758, 18, FALSE)</f>
        <v>0.6055910988</v>
      </c>
      <c r="V444">
        <v>0.49423807597996894</v>
      </c>
      <c r="W444">
        <v>0.4966032038166255</v>
      </c>
      <c r="X444">
        <v>0.49773798737461716</v>
      </c>
      <c r="Y444">
        <v>0.49884261057226364</v>
      </c>
      <c r="Z444" s="6" t="str">
        <f>vlookup(R444,RPI!$C$6:$T$4758,16,FALSE)</f>
        <v>0.5678984611</v>
      </c>
      <c r="AA444">
        <v>0.4638684704592547</v>
      </c>
      <c r="AB444">
        <v>0.4639627626392899</v>
      </c>
      <c r="AC444">
        <v>0.4640544093473402</v>
      </c>
      <c r="AD444">
        <v>0.46414352037572104</v>
      </c>
      <c r="AE444">
        <v>0.46423019952418515</v>
      </c>
      <c r="AF444">
        <v>0.4643145450032674</v>
      </c>
      <c r="AG444" t="str">
        <f t="shared" si="2"/>
        <v>0</v>
      </c>
      <c r="AH444" s="3" t="str">
        <f t="shared" si="3"/>
        <v>0</v>
      </c>
      <c r="AI444" t="str">
        <f t="shared" si="4"/>
        <v>0.03769263774</v>
      </c>
      <c r="AJ444" t="str">
        <f t="shared" si="5"/>
        <v>-8</v>
      </c>
      <c r="AK444" s="6" t="str">
        <f t="shared" si="6"/>
        <v>-0.1147045412</v>
      </c>
      <c r="AL444" t="str">
        <f t="shared" si="7"/>
        <v>0.06566651002</v>
      </c>
      <c r="AM444" t="str">
        <f t="shared" si="8"/>
        <v>0.908045977</v>
      </c>
      <c r="AN444" t="str">
        <f t="shared" si="9"/>
        <v>1.066372143</v>
      </c>
      <c r="AO444" s="6" t="str">
        <f>vlookup(Q444,RPI!$C$6:$T$4758,15,FALSE)</f>
        <v>0.8489208633</v>
      </c>
      <c r="AP444" s="8" t="str">
        <f>vlookup(Q444,RPI!$C$6:$T$4758,13,FALSE)</f>
        <v>  0.5269 </v>
      </c>
      <c r="AQ444" s="8" t="str">
        <f>vlookup(Q444,RPI!$C$6:$T$4758,14,FALSE)</f>
        <v>  0.5196 </v>
      </c>
      <c r="AR444" s="6" t="str">
        <f>vlookup(R444,RPI!$C$6:$T$4758,15,FALSE)</f>
        <v>0.8181818182</v>
      </c>
      <c r="AS444" s="8" t="str">
        <f>vlookup(R444,RPI!$C$6:$T$4758,13,FALSE)</f>
        <v>  0.4818 </v>
      </c>
      <c r="AT444" s="8" t="str">
        <f>vlookup(R444,RPI!$C$6:$T$4758,14,FALSE)</f>
        <v>  0.4898 </v>
      </c>
    </row>
    <row r="445" ht="12.75" customHeight="1">
      <c r="A445" s="4">
        <v>2006.0</v>
      </c>
      <c r="B445" s="4">
        <v>5098.0</v>
      </c>
      <c r="C445" s="5">
        <v>38792.0</v>
      </c>
      <c r="D445" s="4">
        <v>205.0</v>
      </c>
      <c r="E445" s="4" t="s">
        <v>206</v>
      </c>
      <c r="F445" s="4">
        <v>74.0</v>
      </c>
      <c r="G445" s="4" t="s">
        <v>47</v>
      </c>
      <c r="H445" s="4">
        <v>324.0</v>
      </c>
      <c r="I445" s="4" t="s">
        <v>322</v>
      </c>
      <c r="J445" s="4">
        <v>82.0</v>
      </c>
      <c r="K445" s="4" t="s">
        <v>108</v>
      </c>
      <c r="L445" s="4" t="s">
        <v>632</v>
      </c>
      <c r="M445" s="4">
        <v>1.0</v>
      </c>
      <c r="N445" s="4">
        <v>1.0</v>
      </c>
      <c r="O445" s="4">
        <v>0.0</v>
      </c>
      <c r="P445" s="4">
        <v>0.0</v>
      </c>
      <c r="Q445" t="str">
        <f t="shared" si="1"/>
        <v>Oklahoma2006</v>
      </c>
      <c r="R445" t="s">
        <v>645</v>
      </c>
      <c r="S445" t="str">
        <f>vlookup(Q445,RPI!$C$6:$T$4758,16,FALSE)</f>
        <v>0.6101612819</v>
      </c>
      <c r="T445" s="6" t="str">
        <f>VLOOKUP(Q445,RPI!$C$6:$T$4758, 17, FALSE)</f>
        <v>0.6076982277</v>
      </c>
      <c r="U445" s="6" t="str">
        <f>VLOOKUP(Q445,RPI!$C$6:$T$4758, 18, FALSE)</f>
        <v>0.6101612819</v>
      </c>
      <c r="V445">
        <v>0.5124601324399312</v>
      </c>
      <c r="W445">
        <v>0.5164283864081852</v>
      </c>
      <c r="X445">
        <v>0.5182740859283033</v>
      </c>
      <c r="Y445">
        <v>0.5200358900156887</v>
      </c>
      <c r="Z445" s="6" t="str">
        <f>vlookup(R445,RPI!$C$6:$T$4758,16,FALSE)</f>
        <v>0.5792187582</v>
      </c>
      <c r="AA445">
        <v>0.48027334878077876</v>
      </c>
      <c r="AB445">
        <v>0.4808560993635293</v>
      </c>
      <c r="AC445">
        <v>0.4814214544064963</v>
      </c>
      <c r="AD445">
        <v>0.4819701813599643</v>
      </c>
      <c r="AE445">
        <v>0.4825030031843462</v>
      </c>
      <c r="AF445">
        <v>0.4830206015280315</v>
      </c>
      <c r="AG445" t="str">
        <f t="shared" si="2"/>
        <v>0</v>
      </c>
      <c r="AH445" s="3" t="str">
        <f t="shared" si="3"/>
        <v>0</v>
      </c>
      <c r="AI445" t="str">
        <f t="shared" si="4"/>
        <v>0.03094252366</v>
      </c>
      <c r="AJ445" t="str">
        <f t="shared" si="5"/>
        <v>-8</v>
      </c>
      <c r="AK445" s="6" t="str">
        <f t="shared" si="6"/>
        <v>-0.1147045412</v>
      </c>
      <c r="AL445" t="str">
        <f t="shared" si="7"/>
        <v>0.05390674842</v>
      </c>
      <c r="AM445" t="str">
        <f t="shared" si="8"/>
        <v>0.9024390244</v>
      </c>
      <c r="AN445" t="str">
        <f t="shared" si="9"/>
        <v>1.053421135</v>
      </c>
      <c r="AO445" s="6" t="str">
        <f>vlookup(Q445,RPI!$C$6:$T$4758,15,FALSE)</f>
        <v>0.724137931</v>
      </c>
      <c r="AP445" s="8" t="str">
        <f>vlookup(Q445,RPI!$C$6:$T$4758,13,FALSE)</f>
        <v>  0.5904 </v>
      </c>
      <c r="AQ445" s="8" t="str">
        <f>vlookup(Q445,RPI!$C$6:$T$4758,14,FALSE)</f>
        <v>  0.5357 </v>
      </c>
      <c r="AR445" s="6" t="str">
        <f>vlookup(R445,RPI!$C$6:$T$4758,15,FALSE)</f>
        <v>0.7419354839</v>
      </c>
      <c r="AS445" s="8" t="str">
        <f>vlookup(R445,RPI!$C$6:$T$4758,13,FALSE)</f>
        <v>  0.5315 </v>
      </c>
      <c r="AT445" s="8" t="str">
        <f>vlookup(R445,RPI!$C$6:$T$4758,14,FALSE)</f>
        <v>  0.5120 </v>
      </c>
    </row>
    <row r="446" ht="12.75" customHeight="1">
      <c r="A446" s="4">
        <v>2006.0</v>
      </c>
      <c r="B446" s="4">
        <v>5099.0</v>
      </c>
      <c r="C446" s="5">
        <v>38792.0</v>
      </c>
      <c r="D446" s="4">
        <v>259.0</v>
      </c>
      <c r="E446" s="4" t="s">
        <v>354</v>
      </c>
      <c r="F446" s="4">
        <v>71.0</v>
      </c>
      <c r="G446" s="4" t="s">
        <v>47</v>
      </c>
      <c r="H446" s="4">
        <v>229.0</v>
      </c>
      <c r="I446" s="4" t="s">
        <v>159</v>
      </c>
      <c r="J446" s="4">
        <v>62.0</v>
      </c>
      <c r="K446" s="4" t="s">
        <v>49</v>
      </c>
      <c r="L446" s="4" t="s">
        <v>50</v>
      </c>
      <c r="M446" s="4">
        <v>1.0</v>
      </c>
      <c r="N446" s="4">
        <v>0.0</v>
      </c>
      <c r="O446" s="4">
        <v>0.0</v>
      </c>
      <c r="P446" s="4">
        <v>0.0</v>
      </c>
      <c r="Q446" t="str">
        <f t="shared" si="1"/>
        <v>Saint Joseph's2006</v>
      </c>
      <c r="R446" t="s">
        <v>614</v>
      </c>
      <c r="S446" t="str">
        <f>vlookup(Q446,RPI!$C$6:$T$4758,16,FALSE)</f>
        <v>0.5856453736</v>
      </c>
      <c r="T446" s="6" t="str">
        <f>VLOOKUP(Q446,RPI!$C$6:$T$4758, 17, FALSE)</f>
        <v>0.5751775248</v>
      </c>
      <c r="U446" s="6" t="str">
        <f>VLOOKUP(Q446,RPI!$C$6:$T$4758, 18, FALSE)</f>
        <v>0.5856453736</v>
      </c>
      <c r="V446">
        <v>0.5148376630885261</v>
      </c>
      <c r="W446">
        <v>0.5124630430277357</v>
      </c>
      <c r="X446">
        <v>0.5112883193227512</v>
      </c>
      <c r="Y446">
        <v>0.5101218683199144</v>
      </c>
      <c r="Z446" s="6" t="str">
        <f>vlookup(R446,RPI!$C$6:$T$4758,16,FALSE)</f>
        <v>0.5529394212</v>
      </c>
      <c r="AA446">
        <v>0.48538058079206026</v>
      </c>
      <c r="AB446">
        <v>0.4877115831230626</v>
      </c>
      <c r="AC446">
        <v>0.48997300329493054</v>
      </c>
      <c r="AD446">
        <v>0.49216791110880237</v>
      </c>
      <c r="AE446">
        <v>0.4942991984063301</v>
      </c>
      <c r="AF446">
        <v>0.49636959178107126</v>
      </c>
      <c r="AG446" t="str">
        <f t="shared" si="2"/>
        <v>1</v>
      </c>
      <c r="AH446" s="3" t="str">
        <f t="shared" si="3"/>
        <v>1</v>
      </c>
      <c r="AI446" t="str">
        <f t="shared" si="4"/>
        <v>0.03270595238</v>
      </c>
      <c r="AJ446" t="str">
        <f t="shared" si="5"/>
        <v>9</v>
      </c>
      <c r="AK446" s="6" t="str">
        <f t="shared" si="6"/>
        <v>0.1290426089</v>
      </c>
      <c r="AL446" t="str">
        <f t="shared" si="7"/>
        <v>0.05697891893</v>
      </c>
      <c r="AM446" t="str">
        <f t="shared" si="8"/>
        <v>1.14516129</v>
      </c>
      <c r="AN446" t="str">
        <f t="shared" si="9"/>
        <v>1.059149251</v>
      </c>
      <c r="AO446" s="6" t="str">
        <f>vlookup(Q446,RPI!$C$6:$T$4758,15,FALSE)</f>
        <v>0.6225165563</v>
      </c>
      <c r="AP446" s="8" t="str">
        <f>vlookup(Q446,RPI!$C$6:$T$4758,13,FALSE)</f>
        <v>  0.6004 </v>
      </c>
      <c r="AQ446" s="8" t="str">
        <f>vlookup(Q446,RPI!$C$6:$T$4758,14,FALSE)</f>
        <v>  0.5193 </v>
      </c>
      <c r="AR446" s="6" t="str">
        <f>vlookup(R446,RPI!$C$6:$T$4758,15,FALSE)</f>
        <v>0.5298507463</v>
      </c>
      <c r="AS446" s="8" t="str">
        <f>vlookup(R446,RPI!$C$6:$T$4758,13,FALSE)</f>
        <v>  0.5722 </v>
      </c>
      <c r="AT446" s="8" t="str">
        <f>vlookup(R446,RPI!$C$6:$T$4758,14,FALSE)</f>
        <v>  0.5375 </v>
      </c>
    </row>
    <row r="447" ht="12.75" customHeight="1">
      <c r="A447" s="4">
        <v>2006.0</v>
      </c>
      <c r="B447" s="4">
        <v>5100.0</v>
      </c>
      <c r="C447" s="5">
        <v>38792.0</v>
      </c>
      <c r="D447" s="4">
        <v>266.0</v>
      </c>
      <c r="E447" s="4" t="s">
        <v>94</v>
      </c>
      <c r="F447" s="4">
        <v>58.0</v>
      </c>
      <c r="G447" s="4" t="s">
        <v>47</v>
      </c>
      <c r="H447" s="4">
        <v>274.0</v>
      </c>
      <c r="I447" s="4" t="s">
        <v>530</v>
      </c>
      <c r="J447" s="4">
        <v>66.0</v>
      </c>
      <c r="K447" s="4" t="s">
        <v>108</v>
      </c>
      <c r="L447" s="4" t="s">
        <v>632</v>
      </c>
      <c r="M447" s="4">
        <v>1.0</v>
      </c>
      <c r="N447" s="4">
        <v>1.0</v>
      </c>
      <c r="O447" s="4">
        <v>0.0</v>
      </c>
      <c r="P447" s="4">
        <v>0.0</v>
      </c>
      <c r="Q447" t="str">
        <f t="shared" si="1"/>
        <v>Syracuse2006</v>
      </c>
      <c r="R447" t="s">
        <v>646</v>
      </c>
      <c r="S447" t="str">
        <f>vlookup(Q447,RPI!$C$6:$T$4758,16,FALSE)</f>
        <v>0.607947242</v>
      </c>
      <c r="T447" s="6" t="str">
        <f>VLOOKUP(Q447,RPI!$C$6:$T$4758, 17, FALSE)</f>
        <v>0.6199702945</v>
      </c>
      <c r="U447" s="6" t="str">
        <f>VLOOKUP(Q447,RPI!$C$6:$T$4758, 18, FALSE)</f>
        <v>0.607947242</v>
      </c>
      <c r="V447">
        <v>0.529681476252573</v>
      </c>
      <c r="W447">
        <v>0.536207933385616</v>
      </c>
      <c r="X447">
        <v>0.539288021573404</v>
      </c>
      <c r="Y447">
        <v>0.5422549846524587</v>
      </c>
      <c r="Z447" s="6" t="str">
        <f>vlookup(R447,RPI!$C$6:$T$4758,16,FALSE)</f>
        <v>0.58168664</v>
      </c>
      <c r="AA447">
        <v>0.4829192711520441</v>
      </c>
      <c r="AB447">
        <v>0.4865996835231781</v>
      </c>
      <c r="AC447">
        <v>0.4900657029406538</v>
      </c>
      <c r="AD447">
        <v>0.4933355325797819</v>
      </c>
      <c r="AE447">
        <v>0.4964253715965726</v>
      </c>
      <c r="AF447">
        <v>0.4993496835231781</v>
      </c>
      <c r="AG447" t="str">
        <f t="shared" si="2"/>
        <v>0</v>
      </c>
      <c r="AH447" s="3" t="str">
        <f t="shared" si="3"/>
        <v>0</v>
      </c>
      <c r="AI447" t="str">
        <f t="shared" si="4"/>
        <v>0.02626060197</v>
      </c>
      <c r="AJ447" t="str">
        <f t="shared" si="5"/>
        <v>-8</v>
      </c>
      <c r="AK447" s="6" t="str">
        <f t="shared" si="6"/>
        <v>-0.1147045412</v>
      </c>
      <c r="AL447" t="str">
        <f t="shared" si="7"/>
        <v>0.04575010363</v>
      </c>
      <c r="AM447" t="str">
        <f t="shared" si="8"/>
        <v>0.8787878788</v>
      </c>
      <c r="AN447" t="str">
        <f t="shared" si="9"/>
        <v>1.045145616</v>
      </c>
      <c r="AO447" s="6" t="str">
        <f>vlookup(Q447,RPI!$C$6:$T$4758,15,FALSE)</f>
        <v>0.6283783784</v>
      </c>
      <c r="AP447" s="8" t="str">
        <f>vlookup(Q447,RPI!$C$6:$T$4758,13,FALSE)</f>
        <v>  0.6345 </v>
      </c>
      <c r="AQ447" s="8" t="str">
        <f>vlookup(Q447,RPI!$C$6:$T$4758,14,FALSE)</f>
        <v>  0.5344 </v>
      </c>
      <c r="AR447" s="6" t="str">
        <f>vlookup(R447,RPI!$C$6:$T$4758,15,FALSE)</f>
        <v>0.7043478261</v>
      </c>
      <c r="AS447" s="8" t="str">
        <f>vlookup(R447,RPI!$C$6:$T$4758,13,FALSE)</f>
        <v>  0.5511 </v>
      </c>
      <c r="AT447" s="8" t="str">
        <f>vlookup(R447,RPI!$C$6:$T$4758,14,FALSE)</f>
        <v>  0.5202 </v>
      </c>
    </row>
    <row r="448" ht="12.75" customHeight="1">
      <c r="A448" s="4">
        <v>2006.0</v>
      </c>
      <c r="B448" s="4">
        <v>5101.0</v>
      </c>
      <c r="C448" s="5">
        <v>38792.0</v>
      </c>
      <c r="D448" s="4">
        <v>270.0</v>
      </c>
      <c r="E448" s="4" t="s">
        <v>270</v>
      </c>
      <c r="F448" s="4">
        <v>63.0</v>
      </c>
      <c r="G448" s="4" t="s">
        <v>47</v>
      </c>
      <c r="H448" s="4">
        <v>327.0</v>
      </c>
      <c r="I448" s="4" t="s">
        <v>122</v>
      </c>
      <c r="J448" s="4">
        <v>61.0</v>
      </c>
      <c r="K448" s="4" t="s">
        <v>108</v>
      </c>
      <c r="L448" s="4" t="s">
        <v>629</v>
      </c>
      <c r="M448" s="4">
        <v>1.0</v>
      </c>
      <c r="N448" s="4">
        <v>1.0</v>
      </c>
      <c r="O448" s="4">
        <v>0.0</v>
      </c>
      <c r="P448" s="4">
        <v>0.0</v>
      </c>
      <c r="Q448" t="str">
        <f t="shared" si="1"/>
        <v>Tennessee2006</v>
      </c>
      <c r="R448" t="s">
        <v>647</v>
      </c>
      <c r="S448" t="str">
        <f>vlookup(Q448,RPI!$C$6:$T$4758,16,FALSE)</f>
        <v>0.6309478169</v>
      </c>
      <c r="T448" s="6" t="str">
        <f>VLOOKUP(Q448,RPI!$C$6:$T$4758, 17, FALSE)</f>
        <v>0.6339240074</v>
      </c>
      <c r="U448" s="6" t="str">
        <f>VLOOKUP(Q448,RPI!$C$6:$T$4758, 18, FALSE)</f>
        <v>0.6309478169</v>
      </c>
      <c r="V448">
        <v>0.5373330983248624</v>
      </c>
      <c r="W448">
        <v>0.5407265614432764</v>
      </c>
      <c r="X448">
        <v>0.542354239973911</v>
      </c>
      <c r="Y448">
        <v>0.5439383477599398</v>
      </c>
      <c r="Z448" s="6" t="str">
        <f>vlookup(R448,RPI!$C$6:$T$4758,16,FALSE)</f>
        <v>0.5616136653</v>
      </c>
      <c r="AA448">
        <v>0.4554888578978452</v>
      </c>
      <c r="AB448">
        <v>0.4564770001903353</v>
      </c>
      <c r="AC448">
        <v>0.45742309387463437</v>
      </c>
      <c r="AD448">
        <v>0.4583297669887543</v>
      </c>
      <c r="AE448">
        <v>0.45919943303699173</v>
      </c>
      <c r="AF448">
        <v>0.46003431244329973</v>
      </c>
      <c r="AG448" t="str">
        <f t="shared" si="2"/>
        <v>1</v>
      </c>
      <c r="AH448" s="3" t="str">
        <f t="shared" si="3"/>
        <v>1</v>
      </c>
      <c r="AI448" t="str">
        <f t="shared" si="4"/>
        <v>0.06933415165</v>
      </c>
      <c r="AJ448" t="str">
        <f t="shared" si="5"/>
        <v>2</v>
      </c>
      <c r="AK448" s="6" t="str">
        <f t="shared" si="6"/>
        <v>0.02867613531</v>
      </c>
      <c r="AL448" t="str">
        <f t="shared" si="7"/>
        <v>0.1207910095</v>
      </c>
      <c r="AM448" t="str">
        <f t="shared" si="8"/>
        <v>1.032786885</v>
      </c>
      <c r="AN448" t="str">
        <f t="shared" si="9"/>
        <v>1.123455243</v>
      </c>
      <c r="AO448" s="6" t="str">
        <f>vlookup(Q448,RPI!$C$6:$T$4758,15,FALSE)</f>
        <v>0.7380952381</v>
      </c>
      <c r="AP448" s="8" t="str">
        <f>vlookup(Q448,RPI!$C$6:$T$4758,13,FALSE)</f>
        <v>  0.6261 </v>
      </c>
      <c r="AQ448" s="8" t="str">
        <f>vlookup(Q448,RPI!$C$6:$T$4758,14,FALSE)</f>
        <v>  0.5335 </v>
      </c>
      <c r="AR448" s="6" t="str">
        <f>vlookup(R448,RPI!$C$6:$T$4758,15,FALSE)</f>
        <v>0.7881355932</v>
      </c>
      <c r="AS448" s="8" t="str">
        <f>vlookup(R448,RPI!$C$6:$T$4758,13,FALSE)</f>
        <v>  0.4780 </v>
      </c>
      <c r="AT448" s="8" t="str">
        <f>vlookup(R448,RPI!$C$6:$T$4758,14,FALSE)</f>
        <v>  0.5023 </v>
      </c>
    </row>
    <row r="449" ht="12.75" customHeight="1">
      <c r="A449" s="4">
        <v>2006.0</v>
      </c>
      <c r="B449" s="4">
        <v>5102.0</v>
      </c>
      <c r="C449" s="5">
        <v>38792.0</v>
      </c>
      <c r="D449" s="4">
        <v>290.0</v>
      </c>
      <c r="E449" s="4" t="s">
        <v>219</v>
      </c>
      <c r="F449" s="4">
        <v>78.0</v>
      </c>
      <c r="G449" s="4" t="s">
        <v>47</v>
      </c>
      <c r="H449" s="4">
        <v>21.0</v>
      </c>
      <c r="I449" s="4" t="s">
        <v>401</v>
      </c>
      <c r="J449" s="4">
        <v>44.0</v>
      </c>
      <c r="K449" s="4" t="s">
        <v>108</v>
      </c>
      <c r="L449" s="4" t="s">
        <v>637</v>
      </c>
      <c r="M449" s="4">
        <v>1.0</v>
      </c>
      <c r="N449" s="4">
        <v>1.0</v>
      </c>
      <c r="O449" s="4">
        <v>0.0</v>
      </c>
      <c r="P449" s="4">
        <v>0.0</v>
      </c>
      <c r="Q449" t="str">
        <f t="shared" si="1"/>
        <v>UCLA2006</v>
      </c>
      <c r="R449" t="s">
        <v>648</v>
      </c>
      <c r="S449" t="str">
        <f>vlookup(Q449,RPI!$C$6:$T$4758,16,FALSE)</f>
        <v>0.6259320929</v>
      </c>
      <c r="T449" s="6" t="str">
        <f>VLOOKUP(Q449,RPI!$C$6:$T$4758, 17, FALSE)</f>
        <v>0.6320904507</v>
      </c>
      <c r="U449" s="6" t="str">
        <f>VLOOKUP(Q449,RPI!$C$6:$T$4758, 18, FALSE)</f>
        <v>0.6259320929</v>
      </c>
      <c r="V449">
        <v>0.531892822229344</v>
      </c>
      <c r="W449">
        <v>0.5352373038346951</v>
      </c>
      <c r="X449">
        <v>0.5368670300406925</v>
      </c>
      <c r="Y449">
        <v>0.5384693658902866</v>
      </c>
      <c r="Z449" s="6" t="str">
        <f>vlookup(R449,RPI!$C$6:$T$4758,16,FALSE)</f>
        <v>0.531328915</v>
      </c>
      <c r="AA449">
        <v>0.4413938500341915</v>
      </c>
      <c r="AB449">
        <v>0.44131359321236163</v>
      </c>
      <c r="AC449">
        <v>0.44123599683766423</v>
      </c>
      <c r="AD449">
        <v>0.4411609307795331</v>
      </c>
      <c r="AE449">
        <v>0.44108827325802646</v>
      </c>
      <c r="AF449">
        <v>0.44101791018456743</v>
      </c>
      <c r="AG449" t="str">
        <f t="shared" si="2"/>
        <v>1</v>
      </c>
      <c r="AH449" s="3" t="str">
        <f t="shared" si="3"/>
        <v>1</v>
      </c>
      <c r="AI449" t="str">
        <f t="shared" si="4"/>
        <v>0.09460317795</v>
      </c>
      <c r="AJ449" t="str">
        <f t="shared" si="5"/>
        <v>34</v>
      </c>
      <c r="AK449" s="6" t="str">
        <f t="shared" si="6"/>
        <v>0.4874943002</v>
      </c>
      <c r="AL449" t="str">
        <f t="shared" si="7"/>
        <v>0.1648136322</v>
      </c>
      <c r="AM449" t="str">
        <f t="shared" si="8"/>
        <v>1.772727273</v>
      </c>
      <c r="AN449" t="str">
        <f t="shared" si="9"/>
        <v>1.178050122</v>
      </c>
      <c r="AO449" s="6" t="str">
        <f>vlookup(Q449,RPI!$C$6:$T$4758,15,FALSE)</f>
        <v>0.7935483871</v>
      </c>
      <c r="AP449" s="8" t="str">
        <f>vlookup(Q449,RPI!$C$6:$T$4758,13,FALSE)</f>
        <v>  0.5875 </v>
      </c>
      <c r="AQ449" s="8" t="str">
        <f>vlookup(Q449,RPI!$C$6:$T$4758,14,FALSE)</f>
        <v>  0.5352 </v>
      </c>
      <c r="AR449" s="6" t="str">
        <f>vlookup(R449,RPI!$C$6:$T$4758,15,FALSE)</f>
        <v>0.7121212121</v>
      </c>
      <c r="AS449" s="8" t="str">
        <f>vlookup(R449,RPI!$C$6:$T$4758,13,FALSE)</f>
        <v>  0.4699 </v>
      </c>
      <c r="AT449" s="8" t="str">
        <f>vlookup(R449,RPI!$C$6:$T$4758,14,FALSE)</f>
        <v>  0.4735 </v>
      </c>
    </row>
    <row r="450" ht="12.75" customHeight="1">
      <c r="A450" s="4">
        <v>2006.0</v>
      </c>
      <c r="B450" s="4">
        <v>5103.0</v>
      </c>
      <c r="C450" s="5">
        <v>38792.0</v>
      </c>
      <c r="D450" s="4">
        <v>319.0</v>
      </c>
      <c r="E450" s="4" t="s">
        <v>453</v>
      </c>
      <c r="F450" s="4">
        <v>75.0</v>
      </c>
      <c r="G450" s="4" t="s">
        <v>47</v>
      </c>
      <c r="H450" s="4">
        <v>302.0</v>
      </c>
      <c r="I450" s="4" t="s">
        <v>70</v>
      </c>
      <c r="J450" s="4">
        <v>61.0</v>
      </c>
      <c r="K450" s="4" t="s">
        <v>108</v>
      </c>
      <c r="L450" s="4" t="s">
        <v>637</v>
      </c>
      <c r="M450" s="4">
        <v>1.0</v>
      </c>
      <c r="N450" s="4">
        <v>1.0</v>
      </c>
      <c r="O450" s="4">
        <v>0.0</v>
      </c>
      <c r="P450" s="4">
        <v>0.0</v>
      </c>
      <c r="Q450" t="str">
        <f t="shared" si="1"/>
        <v>Washington2006</v>
      </c>
      <c r="R450" t="s">
        <v>649</v>
      </c>
      <c r="S450" t="str">
        <f>vlookup(Q450,RPI!$C$6:$T$4758,16,FALSE)</f>
        <v>0.5897279647</v>
      </c>
      <c r="T450" s="6" t="str">
        <f>VLOOKUP(Q450,RPI!$C$6:$T$4758, 17, FALSE)</f>
        <v>0.5952835202</v>
      </c>
      <c r="U450" s="6" t="str">
        <f>VLOOKUP(Q450,RPI!$C$6:$T$4758, 18, FALSE)</f>
        <v>0.5897279647</v>
      </c>
      <c r="V450">
        <v>0.4842258279140179</v>
      </c>
      <c r="W450">
        <v>0.4904121966922984</v>
      </c>
      <c r="X450">
        <v>0.49330510295552316</v>
      </c>
      <c r="Y450">
        <v>0.49607577374283696</v>
      </c>
      <c r="Z450" s="6" t="str">
        <f>vlookup(R450,RPI!$C$6:$T$4758,16,FALSE)</f>
        <v>0.5797828548</v>
      </c>
      <c r="AA450">
        <v>0.48094395787086125</v>
      </c>
      <c r="AB450">
        <v>0.48206205710216804</v>
      </c>
      <c r="AC450">
        <v>0.4831394981796091</v>
      </c>
      <c r="AD450">
        <v>0.48417845921857017</v>
      </c>
      <c r="AE450">
        <v>0.48518096548423434</v>
      </c>
      <c r="AF450">
        <v>0.4861489025683239</v>
      </c>
      <c r="AG450" t="str">
        <f t="shared" si="2"/>
        <v>1</v>
      </c>
      <c r="AH450" s="3" t="str">
        <f t="shared" si="3"/>
        <v>1</v>
      </c>
      <c r="AI450" t="str">
        <f t="shared" si="4"/>
        <v>0.009945109843</v>
      </c>
      <c r="AJ450" t="str">
        <f t="shared" si="5"/>
        <v>14</v>
      </c>
      <c r="AK450" s="6" t="str">
        <f t="shared" si="6"/>
        <v>0.2007329472</v>
      </c>
      <c r="AL450" t="str">
        <f t="shared" si="7"/>
        <v>0.0173259473</v>
      </c>
      <c r="AM450" t="str">
        <f t="shared" si="8"/>
        <v>1.229508197</v>
      </c>
      <c r="AN450" t="str">
        <f t="shared" si="9"/>
        <v>1.017153163</v>
      </c>
      <c r="AO450" s="6" t="str">
        <f>vlookup(Q450,RPI!$C$6:$T$4758,15,FALSE)</f>
        <v>0.7777777778</v>
      </c>
      <c r="AP450" s="8" t="str">
        <f>vlookup(Q450,RPI!$C$6:$T$4758,13,FALSE)</f>
        <v>  0.5286 </v>
      </c>
      <c r="AQ450" s="8" t="str">
        <f>vlookup(Q450,RPI!$C$6:$T$4758,14,FALSE)</f>
        <v>  0.5240 </v>
      </c>
      <c r="AR450" s="6" t="str">
        <f>vlookup(R450,RPI!$C$6:$T$4758,15,FALSE)</f>
        <v>0.7538461538</v>
      </c>
      <c r="AS450" s="8" t="str">
        <f>vlookup(R450,RPI!$C$6:$T$4758,13,FALSE)</f>
        <v>  0.5298 </v>
      </c>
      <c r="AT450" s="8" t="str">
        <f>vlookup(R450,RPI!$C$6:$T$4758,14,FALSE)</f>
        <v>  0.5057 </v>
      </c>
    </row>
    <row r="451" ht="12.75" customHeight="1">
      <c r="A451" s="4">
        <v>2006.0</v>
      </c>
      <c r="B451" s="4">
        <v>5104.0</v>
      </c>
      <c r="C451" s="5">
        <v>38792.0</v>
      </c>
      <c r="D451" s="4">
        <v>325.0</v>
      </c>
      <c r="E451" s="4" t="s">
        <v>276</v>
      </c>
      <c r="F451" s="4">
        <v>86.0</v>
      </c>
      <c r="G451" s="4" t="s">
        <v>47</v>
      </c>
      <c r="H451" s="4">
        <v>245.0</v>
      </c>
      <c r="I451" s="4" t="s">
        <v>283</v>
      </c>
      <c r="J451" s="4">
        <v>66.0</v>
      </c>
      <c r="K451" s="4" t="s">
        <v>108</v>
      </c>
      <c r="L451" s="4" t="s">
        <v>629</v>
      </c>
      <c r="M451" s="4">
        <v>1.0</v>
      </c>
      <c r="N451" s="4">
        <v>1.0</v>
      </c>
      <c r="O451" s="4">
        <v>0.0</v>
      </c>
      <c r="P451" s="4">
        <v>0.0</v>
      </c>
      <c r="Q451" t="str">
        <f t="shared" si="1"/>
        <v>Wichita St.2006</v>
      </c>
      <c r="R451" t="s">
        <v>650</v>
      </c>
      <c r="S451" t="str">
        <f>vlookup(Q451,RPI!$C$6:$T$4758,16,FALSE)</f>
        <v>0.5932353322</v>
      </c>
      <c r="T451" s="6" t="str">
        <f>VLOOKUP(Q451,RPI!$C$6:$T$4758, 17, FALSE)</f>
        <v>0.5944258084</v>
      </c>
      <c r="U451" s="6" t="str">
        <f>VLOOKUP(Q451,RPI!$C$6:$T$4758, 18, FALSE)</f>
        <v>0.5932353322</v>
      </c>
      <c r="V451">
        <v>0.5063305702947435</v>
      </c>
      <c r="W451">
        <v>0.5082887367388913</v>
      </c>
      <c r="X451">
        <v>0.5092406232047963</v>
      </c>
      <c r="Y451">
        <v>0.5101750438639877</v>
      </c>
      <c r="Z451" s="6" t="str">
        <f>vlookup(R451,RPI!$C$6:$T$4758,16,FALSE)</f>
        <v>0.5719607006</v>
      </c>
      <c r="AA451">
        <v>0.49126839293883395</v>
      </c>
      <c r="AB451">
        <v>0.49377202138585863</v>
      </c>
      <c r="AC451">
        <v>0.49618292285336385</v>
      </c>
      <c r="AD451">
        <v>0.4985061551765962</v>
      </c>
      <c r="AE451">
        <v>0.5007464149168559</v>
      </c>
      <c r="AF451">
        <v>0.5029080690521943</v>
      </c>
      <c r="AG451" t="str">
        <f t="shared" si="2"/>
        <v>1</v>
      </c>
      <c r="AH451" s="3" t="str">
        <f t="shared" si="3"/>
        <v>1</v>
      </c>
      <c r="AI451" t="str">
        <f t="shared" si="4"/>
        <v>0.02127463157</v>
      </c>
      <c r="AJ451" t="str">
        <f t="shared" si="5"/>
        <v>20</v>
      </c>
      <c r="AK451" s="6" t="str">
        <f t="shared" si="6"/>
        <v>0.2867613531</v>
      </c>
      <c r="AL451" t="str">
        <f t="shared" si="7"/>
        <v>0.0370637581</v>
      </c>
      <c r="AM451" t="str">
        <f t="shared" si="8"/>
        <v>1.303030303</v>
      </c>
      <c r="AN451" t="str">
        <f t="shared" si="9"/>
        <v>1.037195967</v>
      </c>
      <c r="AO451" s="6" t="str">
        <f>vlookup(Q451,RPI!$C$6:$T$4758,15,FALSE)</f>
        <v>0.7285714286</v>
      </c>
      <c r="AP451" s="8" t="str">
        <f>vlookup(Q451,RPI!$C$6:$T$4758,13,FALSE)</f>
        <v>  0.5574 </v>
      </c>
      <c r="AQ451" s="8" t="str">
        <f>vlookup(Q451,RPI!$C$6:$T$4758,14,FALSE)</f>
        <v>  0.5296 </v>
      </c>
      <c r="AR451" s="6" t="str">
        <f>vlookup(R451,RPI!$C$6:$T$4758,15,FALSE)</f>
        <v>0.592</v>
      </c>
      <c r="AS451" s="8" t="str">
        <f>vlookup(R451,RPI!$C$6:$T$4758,13,FALSE)</f>
        <v>  0.5736 </v>
      </c>
      <c r="AT451" s="8" t="str">
        <f>vlookup(R451,RPI!$C$6:$T$4758,14,FALSE)</f>
        <v>  0.5487 </v>
      </c>
    </row>
    <row r="452" ht="12.75" customHeight="1">
      <c r="A452" s="4">
        <v>2006.0</v>
      </c>
      <c r="B452" s="4">
        <v>5105.0</v>
      </c>
      <c r="C452" s="5">
        <v>38793.0</v>
      </c>
      <c r="D452" s="4">
        <v>10.0</v>
      </c>
      <c r="E452" s="4" t="s">
        <v>111</v>
      </c>
      <c r="F452" s="4">
        <v>94.0</v>
      </c>
      <c r="G452" s="4" t="s">
        <v>47</v>
      </c>
      <c r="H452" s="4">
        <v>328.0</v>
      </c>
      <c r="I452" s="4" t="s">
        <v>222</v>
      </c>
      <c r="J452" s="4">
        <v>75.0</v>
      </c>
      <c r="K452" s="4" t="s">
        <v>108</v>
      </c>
      <c r="L452" s="4" t="s">
        <v>358</v>
      </c>
      <c r="M452" s="4">
        <v>1.0</v>
      </c>
      <c r="N452" s="4">
        <v>1.0</v>
      </c>
      <c r="O452" s="4">
        <v>0.0</v>
      </c>
      <c r="P452" s="4">
        <v>0.0</v>
      </c>
      <c r="Q452" t="str">
        <f t="shared" si="1"/>
        <v>Arizona2006</v>
      </c>
      <c r="R452" t="s">
        <v>651</v>
      </c>
      <c r="S452" t="str">
        <f>vlookup(Q452,RPI!$C$6:$T$4758,16,FALSE)</f>
        <v>0.5986943856</v>
      </c>
      <c r="T452" s="6" t="str">
        <f>VLOOKUP(Q452,RPI!$C$6:$T$4758, 17, FALSE)</f>
        <v>0.5988194169</v>
      </c>
      <c r="U452" s="6" t="str">
        <f>VLOOKUP(Q452,RPI!$C$6:$T$4758, 18, FALSE)</f>
        <v>0.5986943856</v>
      </c>
      <c r="V452">
        <v>0.5213511861634976</v>
      </c>
      <c r="W452">
        <v>0.5252481209625438</v>
      </c>
      <c r="X452">
        <v>0.5270542845632253</v>
      </c>
      <c r="Y452">
        <v>0.5287745976088469</v>
      </c>
      <c r="Z452" s="6" t="str">
        <f>vlookup(R452,RPI!$C$6:$T$4758,16,FALSE)</f>
        <v>0.5974355766</v>
      </c>
      <c r="AA452">
        <v>0.5108827583967371</v>
      </c>
      <c r="AB452">
        <v>0.5144797238658686</v>
      </c>
      <c r="AC452">
        <v>0.5178207787482635</v>
      </c>
      <c r="AD452">
        <v>0.5209322955089671</v>
      </c>
      <c r="AE452">
        <v>0.5238371432597346</v>
      </c>
      <c r="AF452">
        <v>0.526555250797953</v>
      </c>
      <c r="AG452" t="str">
        <f t="shared" si="2"/>
        <v>1</v>
      </c>
      <c r="AH452" s="3" t="str">
        <f t="shared" si="3"/>
        <v>1</v>
      </c>
      <c r="AI452" t="str">
        <f t="shared" si="4"/>
        <v>0.001258808987</v>
      </c>
      <c r="AJ452" t="str">
        <f t="shared" si="5"/>
        <v>19</v>
      </c>
      <c r="AK452" s="6" t="str">
        <f t="shared" si="6"/>
        <v>0.2724232854</v>
      </c>
      <c r="AL452" t="str">
        <f t="shared" si="7"/>
        <v>0.002193043468</v>
      </c>
      <c r="AM452" t="str">
        <f t="shared" si="8"/>
        <v>1.253333333</v>
      </c>
      <c r="AN452" t="str">
        <f t="shared" si="9"/>
        <v>1.00210702</v>
      </c>
      <c r="AO452" s="6" t="str">
        <f>vlookup(Q452,RPI!$C$6:$T$4758,15,FALSE)</f>
        <v>0.6124031008</v>
      </c>
      <c r="AP452" s="8" t="str">
        <f>vlookup(Q452,RPI!$C$6:$T$4758,13,FALSE)</f>
        <v>  0.6197 </v>
      </c>
      <c r="AQ452" s="8" t="str">
        <f>vlookup(Q452,RPI!$C$6:$T$4758,14,FALSE)</f>
        <v>  0.5430 </v>
      </c>
      <c r="AR452" s="6" t="str">
        <f>vlookup(R452,RPI!$C$6:$T$4758,15,FALSE)</f>
        <v>0.6228070175</v>
      </c>
      <c r="AS452" s="8" t="str">
        <f>vlookup(R452,RPI!$C$6:$T$4758,13,FALSE)</f>
        <v>  0.6115 </v>
      </c>
      <c r="AT452" s="8" t="str">
        <f>vlookup(R452,RPI!$C$6:$T$4758,14,FALSE)</f>
        <v>  0.5440 </v>
      </c>
    </row>
    <row r="453" ht="12.75" customHeight="1">
      <c r="A453" s="4">
        <v>2006.0</v>
      </c>
      <c r="B453" s="4">
        <v>5106.0</v>
      </c>
      <c r="C453" s="5">
        <v>38793.0</v>
      </c>
      <c r="D453" s="4">
        <v>14.0</v>
      </c>
      <c r="E453" s="4" t="s">
        <v>652</v>
      </c>
      <c r="F453" s="4">
        <v>55.0</v>
      </c>
      <c r="G453" s="4" t="s">
        <v>47</v>
      </c>
      <c r="H453" s="4">
        <v>31.0</v>
      </c>
      <c r="I453" s="4" t="s">
        <v>568</v>
      </c>
      <c r="J453" s="4">
        <v>59.0</v>
      </c>
      <c r="K453" s="4" t="s">
        <v>108</v>
      </c>
      <c r="L453" s="4" t="s">
        <v>201</v>
      </c>
      <c r="M453" s="4">
        <v>1.0</v>
      </c>
      <c r="N453" s="4">
        <v>1.0</v>
      </c>
      <c r="O453" s="4">
        <v>0.0</v>
      </c>
      <c r="P453" s="4">
        <v>0.0</v>
      </c>
      <c r="Q453" t="str">
        <f t="shared" si="1"/>
        <v>Arkansas2006</v>
      </c>
      <c r="R453" t="s">
        <v>653</v>
      </c>
      <c r="S453" t="str">
        <f>vlookup(Q453,RPI!$C$6:$T$4758,16,FALSE)</f>
        <v>0.5817427663</v>
      </c>
      <c r="T453" s="6" t="str">
        <f>VLOOKUP(Q453,RPI!$C$6:$T$4758, 17, FALSE)</f>
        <v>0.5843653732</v>
      </c>
      <c r="U453" s="6" t="str">
        <f>VLOOKUP(Q453,RPI!$C$6:$T$4758, 18, FALSE)</f>
        <v>0.5817427663</v>
      </c>
      <c r="V453">
        <v>0.49205240131692685</v>
      </c>
      <c r="W453">
        <v>0.49857948447366157</v>
      </c>
      <c r="X453">
        <v>0.5015406129327981</v>
      </c>
      <c r="Y453">
        <v>0.5043242954917615</v>
      </c>
      <c r="Z453" s="6" t="str">
        <f>vlookup(R453,RPI!$C$6:$T$4758,16,FALSE)</f>
        <v>0.5908897386</v>
      </c>
      <c r="AA453">
        <v>0.479177728024396</v>
      </c>
      <c r="AB453">
        <v>0.47929259510677213</v>
      </c>
      <c r="AC453">
        <v>0.4794058153492575</v>
      </c>
      <c r="AD453">
        <v>0.47951742391569335</v>
      </c>
      <c r="AE453">
        <v>0.47962745497588977</v>
      </c>
      <c r="AF453">
        <v>0.4797359417405045</v>
      </c>
      <c r="AG453" t="str">
        <f t="shared" si="2"/>
        <v>1</v>
      </c>
      <c r="AH453" s="3" t="str">
        <f t="shared" si="3"/>
        <v>1</v>
      </c>
      <c r="AI453" t="str">
        <f t="shared" si="4"/>
        <v>-0.009146972336</v>
      </c>
      <c r="AJ453" t="str">
        <f t="shared" si="5"/>
        <v>-4</v>
      </c>
      <c r="AK453" s="6" t="str">
        <f t="shared" si="6"/>
        <v>-0.05735227062</v>
      </c>
      <c r="AL453" t="str">
        <f t="shared" si="7"/>
        <v>-0.01593546609</v>
      </c>
      <c r="AM453" t="str">
        <f t="shared" si="8"/>
        <v>0.9322033898</v>
      </c>
      <c r="AN453" t="str">
        <f t="shared" si="9"/>
        <v>0.9845200014</v>
      </c>
      <c r="AO453" s="6" t="str">
        <f>vlookup(Q453,RPI!$C$6:$T$4758,15,FALSE)</f>
        <v>0.6991869919</v>
      </c>
      <c r="AP453" s="8" t="str">
        <f>vlookup(Q453,RPI!$C$6:$T$4758,13,FALSE)</f>
        <v>  0.5398 </v>
      </c>
      <c r="AQ453" s="8" t="str">
        <f>vlookup(Q453,RPI!$C$6:$T$4758,14,FALSE)</f>
        <v>  0.5482 </v>
      </c>
      <c r="AR453" s="6" t="str">
        <f>vlookup(R453,RPI!$C$6:$T$4758,15,FALSE)</f>
        <v>0.8832116788</v>
      </c>
      <c r="AS453" s="8" t="str">
        <f>vlookup(R453,RPI!$C$6:$T$4758,13,FALSE)</f>
        <v>  0.4813 </v>
      </c>
      <c r="AT453" s="8" t="str">
        <f>vlookup(R453,RPI!$C$6:$T$4758,14,FALSE)</f>
        <v>  0.5177 </v>
      </c>
    </row>
    <row r="454" ht="12.75" customHeight="1">
      <c r="A454" s="4">
        <v>2006.0</v>
      </c>
      <c r="B454" s="4">
        <v>5107.0</v>
      </c>
      <c r="C454" s="5">
        <v>38793.0</v>
      </c>
      <c r="D454" s="4">
        <v>37.0</v>
      </c>
      <c r="E454" s="4" t="s">
        <v>174</v>
      </c>
      <c r="F454" s="4">
        <v>52.0</v>
      </c>
      <c r="G454" s="4" t="s">
        <v>47</v>
      </c>
      <c r="H454" s="4">
        <v>183.0</v>
      </c>
      <c r="I454" s="4" t="s">
        <v>203</v>
      </c>
      <c r="J454" s="4">
        <v>58.0</v>
      </c>
      <c r="K454" s="4" t="s">
        <v>108</v>
      </c>
      <c r="L454" s="4" t="s">
        <v>201</v>
      </c>
      <c r="M454" s="4">
        <v>1.0</v>
      </c>
      <c r="N454" s="4">
        <v>1.0</v>
      </c>
      <c r="O454" s="4">
        <v>0.0</v>
      </c>
      <c r="P454" s="4">
        <v>0.0</v>
      </c>
      <c r="Q454" t="str">
        <f t="shared" si="1"/>
        <v>California2006</v>
      </c>
      <c r="R454" t="s">
        <v>654</v>
      </c>
      <c r="S454" t="str">
        <f>vlookup(Q454,RPI!$C$6:$T$4758,16,FALSE)</f>
        <v>0.5716938473</v>
      </c>
      <c r="T454" s="6" t="str">
        <f>VLOOKUP(Q454,RPI!$C$6:$T$4758, 17, FALSE)</f>
        <v>0.5765958081</v>
      </c>
      <c r="U454" s="6" t="str">
        <f>VLOOKUP(Q454,RPI!$C$6:$T$4758, 18, FALSE)</f>
        <v>0.5716938473</v>
      </c>
      <c r="V454">
        <v>0.4924534132469048</v>
      </c>
      <c r="W454">
        <v>0.495940483557254</v>
      </c>
      <c r="X454">
        <v>0.4976157085664237</v>
      </c>
      <c r="Y454">
        <v>0.4992477417705687</v>
      </c>
      <c r="Z454" s="6" t="str">
        <f>vlookup(R454,RPI!$C$6:$T$4758,16,FALSE)</f>
        <v>0.5765489515</v>
      </c>
      <c r="AA454">
        <v>0.48482123475808364</v>
      </c>
      <c r="AB454">
        <v>0.4877853758801195</v>
      </c>
      <c r="AC454">
        <v>0.4906187460703008</v>
      </c>
      <c r="AD454">
        <v>0.49332981251126573</v>
      </c>
      <c r="AE454">
        <v>0.4959263268490912</v>
      </c>
      <c r="AF454">
        <v>0.49841539921431705</v>
      </c>
      <c r="AG454" t="str">
        <f t="shared" si="2"/>
        <v>1</v>
      </c>
      <c r="AH454" s="3" t="str">
        <f t="shared" si="3"/>
        <v>1</v>
      </c>
      <c r="AI454" t="str">
        <f t="shared" si="4"/>
        <v>-0.004855104201</v>
      </c>
      <c r="AJ454" t="str">
        <f t="shared" si="5"/>
        <v>-6</v>
      </c>
      <c r="AK454" s="6" t="str">
        <f t="shared" si="6"/>
        <v>-0.08602840592</v>
      </c>
      <c r="AL454" t="str">
        <f t="shared" si="7"/>
        <v>-0.008458356003</v>
      </c>
      <c r="AM454" t="str">
        <f t="shared" si="8"/>
        <v>0.8965517241</v>
      </c>
      <c r="AN454" t="str">
        <f t="shared" si="9"/>
        <v>0.9915790252</v>
      </c>
      <c r="AO454" s="6" t="str">
        <f>vlookup(Q454,RPI!$C$6:$T$4758,15,FALSE)</f>
        <v>0.6470588235</v>
      </c>
      <c r="AP454" s="8" t="str">
        <f>vlookup(Q454,RPI!$C$6:$T$4758,13,FALSE)</f>
        <v>  0.5553 </v>
      </c>
      <c r="AQ454" s="8" t="str">
        <f>vlookup(Q454,RPI!$C$6:$T$4758,14,FALSE)</f>
        <v>  0.5291 </v>
      </c>
      <c r="AR454" s="6" t="str">
        <f>vlookup(R454,RPI!$C$6:$T$4758,15,FALSE)</f>
        <v>0.6746031746</v>
      </c>
      <c r="AS454" s="8" t="str">
        <f>vlookup(R454,RPI!$C$6:$T$4758,13,FALSE)</f>
        <v>  0.5503 </v>
      </c>
      <c r="AT454" s="8" t="str">
        <f>vlookup(R454,RPI!$C$6:$T$4758,14,FALSE)</f>
        <v>  0.5309 </v>
      </c>
    </row>
    <row r="455" ht="12.75" customHeight="1">
      <c r="A455" s="4">
        <v>2006.0</v>
      </c>
      <c r="B455" s="4">
        <v>5108.0</v>
      </c>
      <c r="C455" s="5">
        <v>38793.0</v>
      </c>
      <c r="D455" s="4">
        <v>46.0</v>
      </c>
      <c r="E455" s="4" t="s">
        <v>178</v>
      </c>
      <c r="F455" s="4">
        <v>86.0</v>
      </c>
      <c r="G455" s="4" t="s">
        <v>47</v>
      </c>
      <c r="H455" s="4">
        <v>43.0</v>
      </c>
      <c r="I455" s="4" t="s">
        <v>148</v>
      </c>
      <c r="J455" s="4">
        <v>80.0</v>
      </c>
      <c r="K455" s="4" t="s">
        <v>49</v>
      </c>
      <c r="L455" s="4" t="s">
        <v>50</v>
      </c>
      <c r="M455" s="4">
        <v>1.0</v>
      </c>
      <c r="N455" s="4">
        <v>0.0</v>
      </c>
      <c r="O455" s="4">
        <v>0.0</v>
      </c>
      <c r="P455" s="4">
        <v>0.0</v>
      </c>
      <c r="Q455" t="str">
        <f t="shared" si="1"/>
        <v>Cincinnati2006</v>
      </c>
      <c r="R455" t="s">
        <v>655</v>
      </c>
      <c r="S455" t="str">
        <f>vlookup(Q455,RPI!$C$6:$T$4758,16,FALSE)</f>
        <v>0.5884099458</v>
      </c>
      <c r="T455" s="6" t="str">
        <f>VLOOKUP(Q455,RPI!$C$6:$T$4758, 17, FALSE)</f>
        <v>0.5972809136</v>
      </c>
      <c r="U455" s="6" t="str">
        <f>VLOOKUP(Q455,RPI!$C$6:$T$4758, 18, FALSE)</f>
        <v>0.5884099458</v>
      </c>
      <c r="V455">
        <v>0.5116373492349493</v>
      </c>
      <c r="W455">
        <v>0.5179023825179385</v>
      </c>
      <c r="X455">
        <v>0.5208103253560907</v>
      </c>
      <c r="Y455">
        <v>0.5235825293903077</v>
      </c>
      <c r="Z455" s="6" t="str">
        <f>vlookup(R455,RPI!$C$6:$T$4758,16,FALSE)</f>
        <v>0.5358443024</v>
      </c>
      <c r="AA455">
        <v>0.4648834835674803</v>
      </c>
      <c r="AB455">
        <v>0.4647249455760125</v>
      </c>
      <c r="AC455">
        <v>0.46456532541395457</v>
      </c>
      <c r="AD455">
        <v>0.46440461196311533</v>
      </c>
      <c r="AE455">
        <v>0.46424279395247653</v>
      </c>
      <c r="AF455">
        <v>0.46407985995555745</v>
      </c>
      <c r="AG455" t="str">
        <f t="shared" si="2"/>
        <v>1</v>
      </c>
      <c r="AH455" s="3" t="str">
        <f t="shared" si="3"/>
        <v>1</v>
      </c>
      <c r="AI455" t="str">
        <f t="shared" si="4"/>
        <v>0.05256564344</v>
      </c>
      <c r="AJ455" t="str">
        <f t="shared" si="5"/>
        <v>6</v>
      </c>
      <c r="AK455" s="6" t="str">
        <f t="shared" si="6"/>
        <v>0.08602840592</v>
      </c>
      <c r="AL455" t="str">
        <f t="shared" si="7"/>
        <v>0.09157762786</v>
      </c>
      <c r="AM455" t="str">
        <f t="shared" si="8"/>
        <v>1.075</v>
      </c>
      <c r="AN455" t="str">
        <f t="shared" si="9"/>
        <v>1.098098726</v>
      </c>
      <c r="AO455" s="6" t="str">
        <f>vlookup(Q455,RPI!$C$6:$T$4758,15,FALSE)</f>
        <v>0.564516129</v>
      </c>
      <c r="AP455" s="8" t="str">
        <f>vlookup(Q455,RPI!$C$6:$T$4758,13,FALSE)</f>
        <v>  0.6187 </v>
      </c>
      <c r="AQ455" s="8" t="str">
        <f>vlookup(Q455,RPI!$C$6:$T$4758,14,FALSE)</f>
        <v>  0.5517 </v>
      </c>
      <c r="AR455" s="6" t="str">
        <f>vlookup(R455,RPI!$C$6:$T$4758,15,FALSE)</f>
        <v>0.5974025974</v>
      </c>
      <c r="AS455" s="8" t="str">
        <f>vlookup(R455,RPI!$C$6:$T$4758,13,FALSE)</f>
        <v>  0.5112 </v>
      </c>
      <c r="AT455" s="8" t="str">
        <f>vlookup(R455,RPI!$C$6:$T$4758,14,FALSE)</f>
        <v>  0.5236 </v>
      </c>
    </row>
    <row r="456" ht="12.75" customHeight="1">
      <c r="A456" s="4">
        <v>2006.0</v>
      </c>
      <c r="B456" s="4">
        <v>5109.0</v>
      </c>
      <c r="C456" s="5">
        <v>38793.0</v>
      </c>
      <c r="D456" s="4">
        <v>56.0</v>
      </c>
      <c r="E456" s="4" t="s">
        <v>181</v>
      </c>
      <c r="F456" s="4">
        <v>72.0</v>
      </c>
      <c r="G456" s="4" t="s">
        <v>47</v>
      </c>
      <c r="H456" s="4">
        <v>6.0</v>
      </c>
      <c r="I456" s="4" t="s">
        <v>656</v>
      </c>
      <c r="J456" s="4">
        <v>59.0</v>
      </c>
      <c r="K456" s="4" t="s">
        <v>108</v>
      </c>
      <c r="L456" s="4" t="s">
        <v>358</v>
      </c>
      <c r="M456" s="4">
        <v>1.0</v>
      </c>
      <c r="N456" s="4">
        <v>1.0</v>
      </c>
      <c r="O456" s="4">
        <v>0.0</v>
      </c>
      <c r="P456" s="4">
        <v>0.0</v>
      </c>
      <c r="Q456" t="str">
        <f t="shared" si="1"/>
        <v>Connecticut2006</v>
      </c>
      <c r="R456" t="s">
        <v>657</v>
      </c>
      <c r="S456" t="str">
        <f>vlookup(Q456,RPI!$C$6:$T$4758,16,FALSE)</f>
        <v>0.6486956092</v>
      </c>
      <c r="T456" s="6" t="str">
        <f>VLOOKUP(Q456,RPI!$C$6:$T$4758, 17, FALSE)</f>
        <v>0.6448494554</v>
      </c>
      <c r="U456" s="6" t="str">
        <f>VLOOKUP(Q456,RPI!$C$6:$T$4758, 18, FALSE)</f>
        <v>0.6486956092</v>
      </c>
      <c r="V456">
        <v>0.5325945533958136</v>
      </c>
      <c r="W456">
        <v>0.5358871912056545</v>
      </c>
      <c r="X456">
        <v>0.5374420479491905</v>
      </c>
      <c r="Y456">
        <v>0.538940364447507</v>
      </c>
      <c r="Z456" s="6" t="str">
        <f>vlookup(R456,RPI!$C$6:$T$4758,16,FALSE)</f>
        <v>0.5245158012</v>
      </c>
      <c r="AA456">
        <v>0.43722808893237797</v>
      </c>
      <c r="AB456">
        <v>0.43716498948765303</v>
      </c>
      <c r="AC456">
        <v>0.43710321380750283</v>
      </c>
      <c r="AD456">
        <v>0.4370427206674249</v>
      </c>
      <c r="AE456">
        <v>0.43698347053707465</v>
      </c>
      <c r="AF456">
        <v>0.4369254254941213</v>
      </c>
      <c r="AG456" t="str">
        <f t="shared" si="2"/>
        <v>1</v>
      </c>
      <c r="AH456" s="3" t="str">
        <f t="shared" si="3"/>
        <v>1</v>
      </c>
      <c r="AI456" t="str">
        <f t="shared" si="4"/>
        <v>0.124179808</v>
      </c>
      <c r="AJ456" t="str">
        <f t="shared" si="5"/>
        <v>13</v>
      </c>
      <c r="AK456" s="6" t="str">
        <f t="shared" si="6"/>
        <v>0.1863948795</v>
      </c>
      <c r="AL456" t="str">
        <f t="shared" si="7"/>
        <v>0.2163407789</v>
      </c>
      <c r="AM456" t="str">
        <f t="shared" si="8"/>
        <v>1.220338983</v>
      </c>
      <c r="AN456" t="str">
        <f t="shared" si="9"/>
        <v>1.236751319</v>
      </c>
      <c r="AO456" s="6" t="str">
        <f>vlookup(Q456,RPI!$C$6:$T$4758,15,FALSE)</f>
        <v>0.9153846154</v>
      </c>
      <c r="AP456" s="8" t="str">
        <f>vlookup(Q456,RPI!$C$6:$T$4758,13,FALSE)</f>
        <v>  0.5649 </v>
      </c>
      <c r="AQ456" s="8" t="str">
        <f>vlookup(Q456,RPI!$C$6:$T$4758,14,FALSE)</f>
        <v>  0.5496 </v>
      </c>
      <c r="AR456" s="6" t="str">
        <f>vlookup(R456,RPI!$C$6:$T$4758,15,FALSE)</f>
        <v>0.7062937063</v>
      </c>
      <c r="AS456" s="8" t="str">
        <f>vlookup(R456,RPI!$C$6:$T$4758,13,FALSE)</f>
        <v>  0.4593 </v>
      </c>
      <c r="AT456" s="8" t="str">
        <f>vlookup(R456,RPI!$C$6:$T$4758,14,FALSE)</f>
        <v>  0.4732 </v>
      </c>
    </row>
    <row r="457" ht="12.75" customHeight="1">
      <c r="A457" s="4">
        <v>2006.0</v>
      </c>
      <c r="B457" s="4">
        <v>5110.0</v>
      </c>
      <c r="C457" s="5">
        <v>38793.0</v>
      </c>
      <c r="D457" s="4">
        <v>89.0</v>
      </c>
      <c r="E457" s="4" t="s">
        <v>420</v>
      </c>
      <c r="F457" s="4">
        <v>67.0</v>
      </c>
      <c r="G457" s="4" t="s">
        <v>47</v>
      </c>
      <c r="H457" s="4">
        <v>33.0</v>
      </c>
      <c r="I457" s="4" t="s">
        <v>118</v>
      </c>
      <c r="J457" s="4">
        <v>63.0</v>
      </c>
      <c r="K457" s="4" t="s">
        <v>49</v>
      </c>
      <c r="L457" s="4" t="s">
        <v>50</v>
      </c>
      <c r="M457" s="4">
        <v>1.0</v>
      </c>
      <c r="N457" s="4">
        <v>0.0</v>
      </c>
      <c r="O457" s="4">
        <v>0.0</v>
      </c>
      <c r="P457" s="4">
        <v>0.0</v>
      </c>
      <c r="Q457" t="str">
        <f t="shared" si="1"/>
        <v>Florida St.2006</v>
      </c>
      <c r="R457" t="s">
        <v>658</v>
      </c>
      <c r="S457" t="str">
        <f>vlookup(Q457,RPI!$C$6:$T$4758,16,FALSE)</f>
        <v>0.5632194911</v>
      </c>
      <c r="T457" s="6" t="str">
        <f>VLOOKUP(Q457,RPI!$C$6:$T$4758, 17, FALSE)</f>
        <v>0.5640026991</v>
      </c>
      <c r="U457" s="6" t="str">
        <f>VLOOKUP(Q457,RPI!$C$6:$T$4758, 18, FALSE)</f>
        <v>0.5632194911</v>
      </c>
      <c r="V457">
        <v>0.472316831190099</v>
      </c>
      <c r="W457">
        <v>0.4773537319631538</v>
      </c>
      <c r="X457">
        <v>0.47967730226024746</v>
      </c>
      <c r="Y457">
        <v>0.481884019892497</v>
      </c>
      <c r="Z457" s="6" t="str">
        <f>vlookup(R457,RPI!$C$6:$T$4758,16,FALSE)</f>
        <v>0.5516344194</v>
      </c>
      <c r="AA457">
        <v>0.4682485926151276</v>
      </c>
      <c r="AB457">
        <v>0.4689878922260225</v>
      </c>
      <c r="AC457">
        <v>0.4696879865545215</v>
      </c>
      <c r="AD457">
        <v>0.4703519136483379</v>
      </c>
      <c r="AE457">
        <v>0.47098240556476784</v>
      </c>
      <c r="AF457">
        <v>0.4715819259484609</v>
      </c>
      <c r="AG457" t="str">
        <f t="shared" si="2"/>
        <v>1</v>
      </c>
      <c r="AH457" s="3" t="str">
        <f t="shared" si="3"/>
        <v>1</v>
      </c>
      <c r="AI457" t="str">
        <f t="shared" si="4"/>
        <v>0.01158507168</v>
      </c>
      <c r="AJ457" t="str">
        <f t="shared" si="5"/>
        <v>4</v>
      </c>
      <c r="AK457" s="6" t="str">
        <f t="shared" si="6"/>
        <v>0.05735227062</v>
      </c>
      <c r="AL457" t="str">
        <f t="shared" si="7"/>
        <v>0.02018301905</v>
      </c>
      <c r="AM457" t="str">
        <f t="shared" si="8"/>
        <v>1.063492063</v>
      </c>
      <c r="AN457" t="str">
        <f t="shared" si="9"/>
        <v>1.021001358</v>
      </c>
      <c r="AO457" s="6" t="str">
        <f>vlookup(Q457,RPI!$C$6:$T$4758,15,FALSE)</f>
        <v>0.6754385965</v>
      </c>
      <c r="AP457" s="8" t="str">
        <f>vlookup(Q457,RPI!$C$6:$T$4758,13,FALSE)</f>
        <v>  0.5203 </v>
      </c>
      <c r="AQ457" s="8" t="str">
        <f>vlookup(Q457,RPI!$C$6:$T$4758,14,FALSE)</f>
        <v>  0.5368 </v>
      </c>
      <c r="AR457" s="6" t="str">
        <f>vlookup(R457,RPI!$C$6:$T$4758,15,FALSE)</f>
        <v>0.6535433071</v>
      </c>
      <c r="AS457" s="8" t="str">
        <f>vlookup(R457,RPI!$C$6:$T$4758,13,FALSE)</f>
        <v>  0.5220 </v>
      </c>
      <c r="AT457" s="8" t="str">
        <f>vlookup(R457,RPI!$C$6:$T$4758,14,FALSE)</f>
        <v>  0.5090 </v>
      </c>
    </row>
    <row r="458" ht="12.75" customHeight="1">
      <c r="A458" s="4">
        <v>2006.0</v>
      </c>
      <c r="B458" s="4">
        <v>5111.0</v>
      </c>
      <c r="C458" s="5">
        <v>38793.0</v>
      </c>
      <c r="D458" s="4">
        <v>97.0</v>
      </c>
      <c r="E458" s="4" t="s">
        <v>271</v>
      </c>
      <c r="F458" s="4">
        <v>54.0</v>
      </c>
      <c r="G458" s="4" t="s">
        <v>47</v>
      </c>
      <c r="H458" s="4">
        <v>198.0</v>
      </c>
      <c r="I458" s="4" t="s">
        <v>472</v>
      </c>
      <c r="J458" s="4">
        <v>49.0</v>
      </c>
      <c r="K458" s="4" t="s">
        <v>108</v>
      </c>
      <c r="L458" s="4" t="s">
        <v>262</v>
      </c>
      <c r="M458" s="4">
        <v>1.0</v>
      </c>
      <c r="N458" s="4">
        <v>1.0</v>
      </c>
      <c r="O458" s="4">
        <v>0.0</v>
      </c>
      <c r="P458" s="4">
        <v>0.0</v>
      </c>
      <c r="Q458" t="str">
        <f t="shared" si="1"/>
        <v>Georgetown2006</v>
      </c>
      <c r="R458" t="s">
        <v>659</v>
      </c>
      <c r="S458" t="str">
        <f>vlookup(Q458,RPI!$C$6:$T$4758,16,FALSE)</f>
        <v>0.5904213508</v>
      </c>
      <c r="T458" s="6" t="str">
        <f>VLOOKUP(Q458,RPI!$C$6:$T$4758, 17, FALSE)</f>
        <v>0.5844512016</v>
      </c>
      <c r="U458" s="6" t="str">
        <f>VLOOKUP(Q458,RPI!$C$6:$T$4758, 18, FALSE)</f>
        <v>0.5904213508</v>
      </c>
      <c r="V458">
        <v>0.500797355404267</v>
      </c>
      <c r="W458">
        <v>0.5018019478267698</v>
      </c>
      <c r="X458">
        <v>0.5022820839110542</v>
      </c>
      <c r="Y458">
        <v>0.5027483030073885</v>
      </c>
      <c r="Z458" s="6" t="str">
        <f>vlookup(R458,RPI!$C$6:$T$4758,16,FALSE)</f>
        <v>0.5959457578</v>
      </c>
      <c r="AA458">
        <v>0.5098437616285287</v>
      </c>
      <c r="AB458">
        <v>0.5107061947459606</v>
      </c>
      <c r="AC458">
        <v>0.5115495334032276</v>
      </c>
      <c r="AD458">
        <v>0.5123744047906277</v>
      </c>
      <c r="AE458">
        <v>0.5131814089277591</v>
      </c>
      <c r="AF458">
        <v>0.5139711201190948</v>
      </c>
      <c r="AG458" t="str">
        <f t="shared" si="2"/>
        <v>0</v>
      </c>
      <c r="AH458" s="3" t="str">
        <f t="shared" si="3"/>
        <v>0</v>
      </c>
      <c r="AI458" t="str">
        <f t="shared" si="4"/>
        <v>-0.005524406988</v>
      </c>
      <c r="AJ458" t="str">
        <f t="shared" si="5"/>
        <v>5</v>
      </c>
      <c r="AK458" s="6" t="str">
        <f t="shared" si="6"/>
        <v>0.07169033827</v>
      </c>
      <c r="AL458" t="str">
        <f t="shared" si="7"/>
        <v>-0.009624386847</v>
      </c>
      <c r="AM458" t="str">
        <f t="shared" si="8"/>
        <v>1.102040816</v>
      </c>
      <c r="AN458" t="str">
        <f t="shared" si="9"/>
        <v>0.9907300171</v>
      </c>
      <c r="AO458" s="6" t="str">
        <f>vlookup(Q458,RPI!$C$6:$T$4758,15,FALSE)</f>
        <v>0.723880597</v>
      </c>
      <c r="AP458" s="8" t="str">
        <f>vlookup(Q458,RPI!$C$6:$T$4758,13,FALSE)</f>
        <v>  0.5441 </v>
      </c>
      <c r="AQ458" s="8" t="str">
        <f>vlookup(Q458,RPI!$C$6:$T$4758,14,FALSE)</f>
        <v>  0.5495 </v>
      </c>
      <c r="AR458" s="6" t="str">
        <f>vlookup(R458,RPI!$C$6:$T$4758,15,FALSE)</f>
        <v>0.7028985507</v>
      </c>
      <c r="AS458" s="8" t="str">
        <f>vlookup(R458,RPI!$C$6:$T$4758,13,FALSE)</f>
        <v>  0.5782 </v>
      </c>
      <c r="AT458" s="8" t="str">
        <f>vlookup(R458,RPI!$C$6:$T$4758,14,FALSE)</f>
        <v>  0.5244 </v>
      </c>
    </row>
    <row r="459" ht="12.75" customHeight="1">
      <c r="A459" s="4">
        <v>2006.0</v>
      </c>
      <c r="B459" s="4">
        <v>5112.0</v>
      </c>
      <c r="C459" s="5">
        <v>38793.0</v>
      </c>
      <c r="D459" s="4">
        <v>120.0</v>
      </c>
      <c r="E459" s="4" t="s">
        <v>82</v>
      </c>
      <c r="F459" s="4">
        <v>63.0</v>
      </c>
      <c r="G459" s="4" t="s">
        <v>47</v>
      </c>
      <c r="H459" s="4">
        <v>200.0</v>
      </c>
      <c r="I459" s="4" t="s">
        <v>660</v>
      </c>
      <c r="J459" s="4">
        <v>64.0</v>
      </c>
      <c r="K459" s="4" t="s">
        <v>108</v>
      </c>
      <c r="L459" s="4" t="s">
        <v>661</v>
      </c>
      <c r="M459" s="4">
        <v>1.0</v>
      </c>
      <c r="N459" s="4">
        <v>1.0</v>
      </c>
      <c r="O459" s="4">
        <v>0.0</v>
      </c>
      <c r="P459" s="4">
        <v>0.0</v>
      </c>
      <c r="Q459" t="str">
        <f t="shared" si="1"/>
        <v>Iowa2006</v>
      </c>
      <c r="R459" t="s">
        <v>662</v>
      </c>
      <c r="S459" t="str">
        <f>vlookup(Q459,RPI!$C$6:$T$4758,16,FALSE)</f>
        <v>0.6282048385</v>
      </c>
      <c r="T459" s="6" t="str">
        <f>VLOOKUP(Q459,RPI!$C$6:$T$4758, 17, FALSE)</f>
        <v>0.6195987779</v>
      </c>
      <c r="U459" s="6" t="str">
        <f>VLOOKUP(Q459,RPI!$C$6:$T$4758, 18, FALSE)</f>
        <v>0.6282048385</v>
      </c>
      <c r="V459">
        <v>0.5208911130241319</v>
      </c>
      <c r="W459">
        <v>0.526113929423419</v>
      </c>
      <c r="X459">
        <v>0.5284504525494158</v>
      </c>
      <c r="Y459">
        <v>0.5306285673278873</v>
      </c>
      <c r="Z459" s="6" t="str">
        <f>vlookup(R459,RPI!$C$6:$T$4758,16,FALSE)</f>
        <v>0.5702480215</v>
      </c>
      <c r="AA459">
        <v>0.4665221036899657</v>
      </c>
      <c r="AB459">
        <v>0.4656449107075096</v>
      </c>
      <c r="AC459">
        <v>0.464790501958364</v>
      </c>
      <c r="AD459">
        <v>0.46395800112586316</v>
      </c>
      <c r="AE459">
        <v>0.4631465762638054</v>
      </c>
      <c r="AF459">
        <v>0.46235543702329907</v>
      </c>
      <c r="AG459" t="str">
        <f t="shared" si="2"/>
        <v>0</v>
      </c>
      <c r="AH459" s="3" t="str">
        <f t="shared" si="3"/>
        <v>0</v>
      </c>
      <c r="AI459" t="str">
        <f t="shared" si="4"/>
        <v>0.05795681698</v>
      </c>
      <c r="AJ459" t="str">
        <f t="shared" si="5"/>
        <v>-1</v>
      </c>
      <c r="AK459" s="6" t="str">
        <f t="shared" si="6"/>
        <v>-0.01433806765</v>
      </c>
      <c r="AL459" t="str">
        <f t="shared" si="7"/>
        <v>0.1009699011</v>
      </c>
      <c r="AM459" t="str">
        <f t="shared" si="8"/>
        <v>0.984375</v>
      </c>
      <c r="AN459" t="str">
        <f t="shared" si="9"/>
        <v>1.101634403</v>
      </c>
      <c r="AO459" s="6" t="str">
        <f>vlookup(Q459,RPI!$C$6:$T$4758,15,FALSE)</f>
        <v>0.792</v>
      </c>
      <c r="AP459" s="8" t="str">
        <f>vlookup(Q459,RPI!$C$6:$T$4758,13,FALSE)</f>
        <v>  0.5881 </v>
      </c>
      <c r="AQ459" s="8" t="str">
        <f>vlookup(Q459,RPI!$C$6:$T$4758,14,FALSE)</f>
        <v>  0.5445 </v>
      </c>
      <c r="AR459" s="6" t="str">
        <f>vlookup(R459,RPI!$C$6:$T$4758,15,FALSE)</f>
        <v>0.8244274809</v>
      </c>
      <c r="AS459" s="8" t="str">
        <f>vlookup(R459,RPI!$C$6:$T$4758,13,FALSE)</f>
        <v>  0.4774 </v>
      </c>
      <c r="AT459" s="8" t="str">
        <f>vlookup(R459,RPI!$C$6:$T$4758,14,FALSE)</f>
        <v>  0.5018 </v>
      </c>
    </row>
    <row r="460" ht="12.75" customHeight="1">
      <c r="A460" s="4">
        <v>2006.0</v>
      </c>
      <c r="B460" s="4">
        <v>5113.0</v>
      </c>
      <c r="C460" s="5">
        <v>38793.0</v>
      </c>
      <c r="D460" s="4">
        <v>128.0</v>
      </c>
      <c r="E460" s="4" t="s">
        <v>131</v>
      </c>
      <c r="F460" s="4">
        <v>73.0</v>
      </c>
      <c r="G460" s="4" t="s">
        <v>47</v>
      </c>
      <c r="H460" s="4">
        <v>29.0</v>
      </c>
      <c r="I460" s="4" t="s">
        <v>663</v>
      </c>
      <c r="J460" s="4">
        <v>77.0</v>
      </c>
      <c r="K460" s="4" t="s">
        <v>108</v>
      </c>
      <c r="L460" s="4" t="s">
        <v>661</v>
      </c>
      <c r="M460" s="4">
        <v>1.0</v>
      </c>
      <c r="N460" s="4">
        <v>1.0</v>
      </c>
      <c r="O460" s="4">
        <v>0.0</v>
      </c>
      <c r="P460" s="4">
        <v>0.0</v>
      </c>
      <c r="Q460" t="str">
        <f t="shared" si="1"/>
        <v>Kansas2006</v>
      </c>
      <c r="R460" t="s">
        <v>664</v>
      </c>
      <c r="S460" t="str">
        <f>vlookup(Q460,RPI!$C$6:$T$4758,16,FALSE)</f>
        <v>0.6050201975</v>
      </c>
      <c r="T460" s="6" t="str">
        <f>VLOOKUP(Q460,RPI!$C$6:$T$4758, 17, FALSE)</f>
        <v>0.6115182249</v>
      </c>
      <c r="U460" s="6" t="str">
        <f>VLOOKUP(Q460,RPI!$C$6:$T$4758, 18, FALSE)</f>
        <v>0.6050201975</v>
      </c>
      <c r="V460">
        <v>0.5160090534710416</v>
      </c>
      <c r="W460">
        <v>0.520631434742942</v>
      </c>
      <c r="X460">
        <v>0.5228387516424451</v>
      </c>
      <c r="Y460">
        <v>0.5249809078954683</v>
      </c>
      <c r="Z460" s="6" t="str">
        <f>vlookup(R460,RPI!$C$6:$T$4758,16,FALSE)</f>
        <v>0.5905430198</v>
      </c>
      <c r="AA460">
        <v>0.49635110057965676</v>
      </c>
      <c r="AB460">
        <v>0.4978959609480465</v>
      </c>
      <c r="AC460">
        <v>0.49935254358109976</v>
      </c>
      <c r="AD460">
        <v>0.5007282049567612</v>
      </c>
      <c r="AE460">
        <v>0.5020295062580624</v>
      </c>
      <c r="AF460">
        <v>0.50326231801719</v>
      </c>
      <c r="AG460" t="str">
        <f t="shared" si="2"/>
        <v>0</v>
      </c>
      <c r="AH460" s="3" t="str">
        <f t="shared" si="3"/>
        <v>0</v>
      </c>
      <c r="AI460" t="str">
        <f t="shared" si="4"/>
        <v>0.01447717773</v>
      </c>
      <c r="AJ460" t="str">
        <f t="shared" si="5"/>
        <v>-4</v>
      </c>
      <c r="AK460" s="6" t="str">
        <f t="shared" si="6"/>
        <v>-0.05735227062</v>
      </c>
      <c r="AL460" t="str">
        <f t="shared" si="7"/>
        <v>0.02522152317</v>
      </c>
      <c r="AM460" t="str">
        <f t="shared" si="8"/>
        <v>0.9480519481</v>
      </c>
      <c r="AN460" t="str">
        <f t="shared" si="9"/>
        <v>1.024515026</v>
      </c>
      <c r="AO460" s="6" t="str">
        <f>vlookup(Q460,RPI!$C$6:$T$4758,15,FALSE)</f>
        <v>0.7482014388</v>
      </c>
      <c r="AP460" s="8" t="str">
        <f>vlookup(Q460,RPI!$C$6:$T$4758,13,FALSE)</f>
        <v>  0.5635 </v>
      </c>
      <c r="AQ460" s="8" t="str">
        <f>vlookup(Q460,RPI!$C$6:$T$4758,14,FALSE)</f>
        <v>  0.5448 </v>
      </c>
      <c r="AR460" s="6" t="str">
        <f>vlookup(R460,RPI!$C$6:$T$4758,15,FALSE)</f>
        <v>0.7</v>
      </c>
      <c r="AS460" s="8" t="str">
        <f>vlookup(R460,RPI!$C$6:$T$4758,13,FALSE)</f>
        <v>  0.5650 </v>
      </c>
      <c r="AT460" s="8" t="str">
        <f>vlookup(R460,RPI!$C$6:$T$4758,14,FALSE)</f>
        <v>  0.5322 </v>
      </c>
    </row>
    <row r="461" ht="12.75" customHeight="1">
      <c r="A461" s="4">
        <v>2006.0</v>
      </c>
      <c r="B461" s="4">
        <v>5114.0</v>
      </c>
      <c r="C461" s="5">
        <v>38793.0</v>
      </c>
      <c r="D461" s="4">
        <v>132.0</v>
      </c>
      <c r="E461" s="4" t="s">
        <v>135</v>
      </c>
      <c r="F461" s="4">
        <v>69.0</v>
      </c>
      <c r="G461" s="4" t="s">
        <v>47</v>
      </c>
      <c r="H461" s="4">
        <v>285.0</v>
      </c>
      <c r="I461" s="4" t="s">
        <v>296</v>
      </c>
      <c r="J461" s="4">
        <v>64.0</v>
      </c>
      <c r="K461" s="4" t="s">
        <v>108</v>
      </c>
      <c r="L461" s="4" t="s">
        <v>358</v>
      </c>
      <c r="M461" s="4">
        <v>1.0</v>
      </c>
      <c r="N461" s="4">
        <v>1.0</v>
      </c>
      <c r="O461" s="4">
        <v>0.0</v>
      </c>
      <c r="P461" s="4">
        <v>0.0</v>
      </c>
      <c r="Q461" t="str">
        <f t="shared" si="1"/>
        <v>Kentucky2006</v>
      </c>
      <c r="R461" t="s">
        <v>665</v>
      </c>
      <c r="S461" t="str">
        <f>vlookup(Q461,RPI!$C$6:$T$4758,16,FALSE)</f>
        <v>0.5868795495</v>
      </c>
      <c r="T461" s="6" t="str">
        <f>VLOOKUP(Q461,RPI!$C$6:$T$4758, 17, FALSE)</f>
        <v>0.5954933316</v>
      </c>
      <c r="U461" s="6" t="str">
        <f>VLOOKUP(Q461,RPI!$C$6:$T$4758, 18, FALSE)</f>
        <v>0.5868795495</v>
      </c>
      <c r="V461">
        <v>0.5177944679151882</v>
      </c>
      <c r="W461">
        <v>0.5207810120569669</v>
      </c>
      <c r="X461">
        <v>0.5222581696810482</v>
      </c>
      <c r="Y461">
        <v>0.5237247383615877</v>
      </c>
      <c r="Z461" s="6" t="str">
        <f>vlookup(R461,RPI!$C$6:$T$4758,16,FALSE)</f>
        <v>0.5939210651</v>
      </c>
      <c r="AA461">
        <v>0.48792106509208677</v>
      </c>
      <c r="AB461">
        <v>0.4889014572489495</v>
      </c>
      <c r="AC461">
        <v>0.4898441420151637</v>
      </c>
      <c r="AD461">
        <v>0.4907512537713321</v>
      </c>
      <c r="AE461">
        <v>0.49162476879579053</v>
      </c>
      <c r="AF461">
        <v>0.49246651963754134</v>
      </c>
      <c r="AG461" t="str">
        <f t="shared" si="2"/>
        <v>0</v>
      </c>
      <c r="AH461" s="3" t="str">
        <f t="shared" si="3"/>
        <v>0</v>
      </c>
      <c r="AI461" t="str">
        <f t="shared" si="4"/>
        <v>-0.007041515592</v>
      </c>
      <c r="AJ461" t="str">
        <f t="shared" si="5"/>
        <v>5</v>
      </c>
      <c r="AK461" s="6" t="str">
        <f t="shared" si="6"/>
        <v>0.07169033827</v>
      </c>
      <c r="AL461" t="str">
        <f t="shared" si="7"/>
        <v>-0.01226742892</v>
      </c>
      <c r="AM461" t="str">
        <f t="shared" si="8"/>
        <v>1.078125</v>
      </c>
      <c r="AN461" t="str">
        <f t="shared" si="9"/>
        <v>0.9881440211</v>
      </c>
      <c r="AO461" s="6" t="str">
        <f>vlookup(Q461,RPI!$C$6:$T$4758,15,FALSE)</f>
        <v>0.6217948718</v>
      </c>
      <c r="AP461" s="8" t="str">
        <f>vlookup(Q461,RPI!$C$6:$T$4758,13,FALSE)</f>
        <v>  0.5874 </v>
      </c>
      <c r="AQ461" s="8" t="str">
        <f>vlookup(Q461,RPI!$C$6:$T$4758,14,FALSE)</f>
        <v>  0.5510 </v>
      </c>
      <c r="AR461" s="6" t="str">
        <f>vlookup(R461,RPI!$C$6:$T$4758,15,FALSE)</f>
        <v>0.824</v>
      </c>
      <c r="AS461" s="8" t="str">
        <f>vlookup(R461,RPI!$C$6:$T$4758,13,FALSE)</f>
        <v>  0.5181 </v>
      </c>
      <c r="AT461" s="8" t="str">
        <f>vlookup(R461,RPI!$C$6:$T$4758,14,FALSE)</f>
        <v>  0.5155 </v>
      </c>
    </row>
    <row r="462" ht="12.75" customHeight="1">
      <c r="A462" s="4">
        <v>2006.0</v>
      </c>
      <c r="B462" s="4">
        <v>5115.0</v>
      </c>
      <c r="C462" s="5">
        <v>38793.0</v>
      </c>
      <c r="D462" s="4">
        <v>143.0</v>
      </c>
      <c r="E462" s="4" t="s">
        <v>59</v>
      </c>
      <c r="F462" s="4">
        <v>71.0</v>
      </c>
      <c r="G462" s="4" t="s">
        <v>47</v>
      </c>
      <c r="H462" s="4">
        <v>67.0</v>
      </c>
      <c r="I462" s="4" t="s">
        <v>562</v>
      </c>
      <c r="J462" s="4">
        <v>54.0</v>
      </c>
      <c r="K462" s="4" t="s">
        <v>49</v>
      </c>
      <c r="L462" s="4" t="s">
        <v>50</v>
      </c>
      <c r="M462" s="4">
        <v>1.0</v>
      </c>
      <c r="N462" s="4">
        <v>0.0</v>
      </c>
      <c r="O462" s="4">
        <v>0.0</v>
      </c>
      <c r="P462" s="4">
        <v>0.0</v>
      </c>
      <c r="Q462" t="str">
        <f t="shared" si="1"/>
        <v>Louisville2006</v>
      </c>
      <c r="R462" t="s">
        <v>612</v>
      </c>
      <c r="S462" t="str">
        <f>vlookup(Q462,RPI!$C$6:$T$4758,16,FALSE)</f>
        <v>0.5569465269</v>
      </c>
      <c r="T462" s="6" t="str">
        <f>VLOOKUP(Q462,RPI!$C$6:$T$4758, 17, FALSE)</f>
        <v>0.5705828905</v>
      </c>
      <c r="U462" s="6" t="str">
        <f>VLOOKUP(Q462,RPI!$C$6:$T$4758, 18, FALSE)</f>
        <v>0.5569465269</v>
      </c>
      <c r="V462">
        <v>0.4752703905105591</v>
      </c>
      <c r="W462">
        <v>0.4854867366644052</v>
      </c>
      <c r="X462">
        <v>0.4900273349550035</v>
      </c>
      <c r="Y462">
        <v>0.4942436047962734</v>
      </c>
      <c r="Z462" s="6" t="str">
        <f>vlookup(R462,RPI!$C$6:$T$4758,16,FALSE)</f>
        <v>0.5277210103</v>
      </c>
      <c r="AA462">
        <v>0.4476550736448221</v>
      </c>
      <c r="AB462">
        <v>0.44644096571062675</v>
      </c>
      <c r="AC462">
        <v>0.4452600074811193</v>
      </c>
      <c r="AD462">
        <v>0.44411085957429225</v>
      </c>
      <c r="AE462">
        <v>0.4429922538045237</v>
      </c>
      <c r="AF462">
        <v>0.44190298851396215</v>
      </c>
      <c r="AG462" t="str">
        <f t="shared" si="2"/>
        <v>1</v>
      </c>
      <c r="AH462" s="3" t="str">
        <f t="shared" si="3"/>
        <v>1</v>
      </c>
      <c r="AI462" t="str">
        <f t="shared" si="4"/>
        <v>0.02922551658</v>
      </c>
      <c r="AJ462" t="str">
        <f t="shared" si="5"/>
        <v>17</v>
      </c>
      <c r="AK462" s="6" t="str">
        <f t="shared" si="6"/>
        <v>0.2437471501</v>
      </c>
      <c r="AL462" t="str">
        <f t="shared" si="7"/>
        <v>0.05091545173</v>
      </c>
      <c r="AM462" t="str">
        <f t="shared" si="8"/>
        <v>1.314814815</v>
      </c>
      <c r="AN462" t="str">
        <f t="shared" si="9"/>
        <v>1.05538062</v>
      </c>
      <c r="AO462" s="6" t="str">
        <f>vlookup(Q462,RPI!$C$6:$T$4758,15,FALSE)</f>
        <v>0.5454545455</v>
      </c>
      <c r="AP462" s="8" t="str">
        <f>vlookup(Q462,RPI!$C$6:$T$4758,13,FALSE)</f>
        <v>  0.5718 </v>
      </c>
      <c r="AQ462" s="8" t="str">
        <f>vlookup(Q462,RPI!$C$6:$T$4758,14,FALSE)</f>
        <v>  0.5388 </v>
      </c>
      <c r="AR462" s="6" t="str">
        <f>vlookup(R462,RPI!$C$6:$T$4758,15,FALSE)</f>
        <v>0.6711409396</v>
      </c>
      <c r="AS462" s="8" t="str">
        <f>vlookup(R462,RPI!$C$6:$T$4758,13,FALSE)</f>
        <v>  0.4750 </v>
      </c>
      <c r="AT462" s="8" t="str">
        <f>vlookup(R462,RPI!$C$6:$T$4758,14,FALSE)</f>
        <v>  0.4897 </v>
      </c>
    </row>
    <row r="463" ht="12.75" customHeight="1">
      <c r="A463" s="4">
        <v>2006.0</v>
      </c>
      <c r="B463" s="4">
        <v>5116.0</v>
      </c>
      <c r="C463" s="5">
        <v>38793.0</v>
      </c>
      <c r="D463" s="4">
        <v>157.0</v>
      </c>
      <c r="E463" s="4" t="s">
        <v>141</v>
      </c>
      <c r="F463" s="4">
        <v>94.0</v>
      </c>
      <c r="G463" s="4" t="s">
        <v>47</v>
      </c>
      <c r="H463" s="4">
        <v>208.0</v>
      </c>
      <c r="I463" s="4" t="s">
        <v>513</v>
      </c>
      <c r="J463" s="4">
        <v>78.0</v>
      </c>
      <c r="K463" s="4" t="s">
        <v>108</v>
      </c>
      <c r="L463" s="4" t="s">
        <v>201</v>
      </c>
      <c r="M463" s="4">
        <v>1.0</v>
      </c>
      <c r="N463" s="4">
        <v>1.0</v>
      </c>
      <c r="O463" s="4">
        <v>0.0</v>
      </c>
      <c r="P463" s="4">
        <v>0.0</v>
      </c>
      <c r="Q463" t="str">
        <f t="shared" si="1"/>
        <v>Memphis2006</v>
      </c>
      <c r="R463" t="s">
        <v>666</v>
      </c>
      <c r="S463" t="str">
        <f>vlookup(Q463,RPI!$C$6:$T$4758,16,FALSE)</f>
        <v>0.6512431083</v>
      </c>
      <c r="T463" s="6" t="str">
        <f>VLOOKUP(Q463,RPI!$C$6:$T$4758, 17, FALSE)</f>
        <v>0.6540260396</v>
      </c>
      <c r="U463" s="6" t="str">
        <f>VLOOKUP(Q463,RPI!$C$6:$T$4758, 18, FALSE)</f>
        <v>0.6512431083</v>
      </c>
      <c r="V463">
        <v>0.5338961694921767</v>
      </c>
      <c r="W463">
        <v>0.5380909958729736</v>
      </c>
      <c r="X463">
        <v>0.5400973637962648</v>
      </c>
      <c r="Y463">
        <v>0.5420464977692878</v>
      </c>
      <c r="Z463" s="6" t="str">
        <f>vlookup(R463,RPI!$C$6:$T$4758,16,FALSE)</f>
        <v>0.5228873551</v>
      </c>
      <c r="AA463">
        <v>0.43513710304813563</v>
      </c>
      <c r="AB463">
        <v>0.4361292356109707</v>
      </c>
      <c r="AC463">
        <v>0.4370783877017696</v>
      </c>
      <c r="AD463">
        <v>0.4379872930608032</v>
      </c>
      <c r="AE463">
        <v>0.43885845840492876</v>
      </c>
      <c r="AF463">
        <v>0.43969418651471703</v>
      </c>
      <c r="AG463" t="str">
        <f t="shared" si="2"/>
        <v>1</v>
      </c>
      <c r="AH463" s="3" t="str">
        <f t="shared" si="3"/>
        <v>1</v>
      </c>
      <c r="AI463" t="str">
        <f t="shared" si="4"/>
        <v>0.1283557532</v>
      </c>
      <c r="AJ463" t="str">
        <f t="shared" si="5"/>
        <v>16</v>
      </c>
      <c r="AK463" s="6" t="str">
        <f t="shared" si="6"/>
        <v>0.2294090825</v>
      </c>
      <c r="AL463" t="str">
        <f t="shared" si="7"/>
        <v>0.2236159329</v>
      </c>
      <c r="AM463" t="str">
        <f t="shared" si="8"/>
        <v>1.205128205</v>
      </c>
      <c r="AN463" t="str">
        <f t="shared" si="9"/>
        <v>1.245474961</v>
      </c>
      <c r="AO463" s="6" t="str">
        <f>vlookup(Q463,RPI!$C$6:$T$4758,15,FALSE)</f>
        <v>0.8979591837</v>
      </c>
      <c r="AP463" s="8" t="str">
        <f>vlookup(Q463,RPI!$C$6:$T$4758,13,FALSE)</f>
        <v>  0.5882 </v>
      </c>
      <c r="AQ463" s="8" t="str">
        <f>vlookup(Q463,RPI!$C$6:$T$4758,14,FALSE)</f>
        <v>  0.5305 </v>
      </c>
      <c r="AR463" s="6" t="str">
        <f>vlookup(R463,RPI!$C$6:$T$4758,15,FALSE)</f>
        <v>0.6717557252</v>
      </c>
      <c r="AS463" s="8" t="str">
        <f>vlookup(R463,RPI!$C$6:$T$4758,13,FALSE)</f>
        <v>  0.4622 </v>
      </c>
      <c r="AT463" s="8" t="str">
        <f>vlookup(R463,RPI!$C$6:$T$4758,14,FALSE)</f>
        <v>  0.4953 </v>
      </c>
    </row>
    <row r="464" ht="12.75" customHeight="1">
      <c r="A464" s="4">
        <v>2006.0</v>
      </c>
      <c r="B464" s="4">
        <v>5117.0</v>
      </c>
      <c r="C464" s="5">
        <v>38793.0</v>
      </c>
      <c r="D464" s="4">
        <v>162.0</v>
      </c>
      <c r="E464" s="4" t="s">
        <v>204</v>
      </c>
      <c r="F464" s="4">
        <v>65.0</v>
      </c>
      <c r="G464" s="4" t="s">
        <v>47</v>
      </c>
      <c r="H464" s="4">
        <v>96.0</v>
      </c>
      <c r="I464" s="4" t="s">
        <v>56</v>
      </c>
      <c r="J464" s="4">
        <v>75.0</v>
      </c>
      <c r="K464" s="4" t="s">
        <v>108</v>
      </c>
      <c r="L464" s="4" t="s">
        <v>262</v>
      </c>
      <c r="M464" s="4">
        <v>1.0</v>
      </c>
      <c r="N464" s="4">
        <v>1.0</v>
      </c>
      <c r="O464" s="4">
        <v>0.0</v>
      </c>
      <c r="P464" s="4">
        <v>0.0</v>
      </c>
      <c r="Q464" t="str">
        <f t="shared" si="1"/>
        <v>Michigan St.2006</v>
      </c>
      <c r="R464" t="s">
        <v>667</v>
      </c>
      <c r="S464" t="str">
        <f>vlookup(Q464,RPI!$C$6:$T$4758,16,FALSE)</f>
        <v>0.6057948104</v>
      </c>
      <c r="T464" s="6" t="str">
        <f>VLOOKUP(Q464,RPI!$C$6:$T$4758, 17, FALSE)</f>
        <v>0.6050845832</v>
      </c>
      <c r="U464" s="6" t="str">
        <f>VLOOKUP(Q464,RPI!$C$6:$T$4758, 18, FALSE)</f>
        <v>0.6057948104</v>
      </c>
      <c r="V464">
        <v>0.5252057566326491</v>
      </c>
      <c r="W464">
        <v>0.5293425464837247</v>
      </c>
      <c r="X464">
        <v>0.5312476470730358</v>
      </c>
      <c r="Y464">
        <v>0.5330550501962285</v>
      </c>
      <c r="Z464" s="6" t="str">
        <f>vlookup(R464,RPI!$C$6:$T$4758,16,FALSE)</f>
        <v>0.597979131</v>
      </c>
      <c r="AA464">
        <v>0.4993138038195096</v>
      </c>
      <c r="AB464">
        <v>0.49967802293372876</v>
      </c>
      <c r="AC464">
        <v>0.5000313698355832</v>
      </c>
      <c r="AD464">
        <v>0.5003743241815006</v>
      </c>
      <c r="AE464">
        <v>0.5007073378217393</v>
      </c>
      <c r="AF464">
        <v>0.5010308367865426</v>
      </c>
      <c r="AG464" t="str">
        <f t="shared" si="2"/>
        <v>0</v>
      </c>
      <c r="AH464" s="3" t="str">
        <f t="shared" si="3"/>
        <v>0</v>
      </c>
      <c r="AI464" t="str">
        <f t="shared" si="4"/>
        <v>0.007815679406</v>
      </c>
      <c r="AJ464" t="str">
        <f t="shared" si="5"/>
        <v>-10</v>
      </c>
      <c r="AK464" s="6" t="str">
        <f t="shared" si="6"/>
        <v>-0.1433806765</v>
      </c>
      <c r="AL464" t="str">
        <f t="shared" si="7"/>
        <v>0.01361614418</v>
      </c>
      <c r="AM464" t="str">
        <f t="shared" si="8"/>
        <v>0.8666666667</v>
      </c>
      <c r="AN464" t="str">
        <f t="shared" si="9"/>
        <v>1.013070154</v>
      </c>
      <c r="AO464" s="6" t="str">
        <f>vlookup(Q464,RPI!$C$6:$T$4758,15,FALSE)</f>
        <v>0.6590909091</v>
      </c>
      <c r="AP464" s="8" t="str">
        <f>vlookup(Q464,RPI!$C$6:$T$4758,13,FALSE)</f>
        <v>  0.6103 </v>
      </c>
      <c r="AQ464" s="8" t="str">
        <f>vlookup(Q464,RPI!$C$6:$T$4758,14,FALSE)</f>
        <v>  0.5435 </v>
      </c>
      <c r="AR464" s="6" t="str">
        <f>vlookup(R464,RPI!$C$6:$T$4758,15,FALSE)</f>
        <v>0.7985074627</v>
      </c>
      <c r="AS464" s="8" t="str">
        <f>vlookup(R464,RPI!$C$6:$T$4758,13,FALSE)</f>
        <v>  0.5427 </v>
      </c>
      <c r="AT464" s="8" t="str">
        <f>vlookup(R464,RPI!$C$6:$T$4758,14,FALSE)</f>
        <v>  0.5079 </v>
      </c>
    </row>
    <row r="465" ht="12.75" customHeight="1">
      <c r="A465" s="4">
        <v>2006.0</v>
      </c>
      <c r="B465" s="4">
        <v>5118.0</v>
      </c>
      <c r="C465" s="5">
        <v>38793.0</v>
      </c>
      <c r="D465" s="4">
        <v>168.0</v>
      </c>
      <c r="E465" s="4" t="s">
        <v>668</v>
      </c>
      <c r="F465" s="4">
        <v>76.0</v>
      </c>
      <c r="G465" s="4" t="s">
        <v>47</v>
      </c>
      <c r="H465" s="4">
        <v>263.0</v>
      </c>
      <c r="I465" s="4" t="s">
        <v>165</v>
      </c>
      <c r="J465" s="4">
        <v>67.0</v>
      </c>
      <c r="K465" s="4" t="s">
        <v>49</v>
      </c>
      <c r="L465" s="4" t="s">
        <v>50</v>
      </c>
      <c r="M465" s="4">
        <v>1.0</v>
      </c>
      <c r="N465" s="4">
        <v>0.0</v>
      </c>
      <c r="O465" s="4">
        <v>0.0</v>
      </c>
      <c r="P465" s="4">
        <v>0.0</v>
      </c>
      <c r="Q465" t="str">
        <f t="shared" si="1"/>
        <v>Missouri St.2006</v>
      </c>
      <c r="R465" t="s">
        <v>669</v>
      </c>
      <c r="S465" t="str">
        <f>vlookup(Q465,RPI!$C$6:$T$4758,16,FALSE)</f>
        <v>0.5989380588</v>
      </c>
      <c r="T465" s="6" t="str">
        <f>VLOOKUP(Q465,RPI!$C$6:$T$4758, 17, FALSE)</f>
        <v>0.5949698048</v>
      </c>
      <c r="U465" s="6" t="str">
        <f>VLOOKUP(Q465,RPI!$C$6:$T$4758, 18, FALSE)</f>
        <v>0.5989380588</v>
      </c>
      <c r="V465">
        <v>0.5037770170031242</v>
      </c>
      <c r="W465">
        <v>0.5052452571337975</v>
      </c>
      <c r="X465">
        <v>0.5059506150323954</v>
      </c>
      <c r="Y465">
        <v>0.5066377869078248</v>
      </c>
      <c r="Z465" s="6" t="str">
        <f>vlookup(R465,RPI!$C$6:$T$4758,16,FALSE)</f>
        <v>0.5423351405</v>
      </c>
      <c r="AA465">
        <v>0.47201845896871464</v>
      </c>
      <c r="AB465">
        <v>0.4736753790466874</v>
      </c>
      <c r="AC465">
        <v>0.47525895457392486</v>
      </c>
      <c r="AD465">
        <v>0.4767739500586442</v>
      </c>
      <c r="AE465">
        <v>0.4782247260815835</v>
      </c>
      <c r="AF465">
        <v>0.4796152812130046</v>
      </c>
      <c r="AG465" t="str">
        <f t="shared" si="2"/>
        <v>1</v>
      </c>
      <c r="AH465" s="3" t="str">
        <f t="shared" si="3"/>
        <v>1</v>
      </c>
      <c r="AI465" t="str">
        <f t="shared" si="4"/>
        <v>0.05660291826</v>
      </c>
      <c r="AJ465" t="str">
        <f t="shared" si="5"/>
        <v>9</v>
      </c>
      <c r="AK465" s="6" t="str">
        <f t="shared" si="6"/>
        <v>0.1290426089</v>
      </c>
      <c r="AL465" t="str">
        <f t="shared" si="7"/>
        <v>0.09861119631</v>
      </c>
      <c r="AM465" t="str">
        <f t="shared" si="8"/>
        <v>1.134328358</v>
      </c>
      <c r="AN465" t="str">
        <f t="shared" si="9"/>
        <v>1.104368893</v>
      </c>
      <c r="AO465" s="6" t="str">
        <f>vlookup(Q465,RPI!$C$6:$T$4758,15,FALSE)</f>
        <v>0.7301587302</v>
      </c>
      <c r="AP465" s="8" t="str">
        <f>vlookup(Q465,RPI!$C$6:$T$4758,13,FALSE)</f>
        <v>  0.5763 </v>
      </c>
      <c r="AQ465" s="8" t="str">
        <f>vlookup(Q465,RPI!$C$6:$T$4758,14,FALSE)</f>
        <v>  0.5129 </v>
      </c>
      <c r="AR465" s="6" t="str">
        <f>vlookup(R465,RPI!$C$6:$T$4758,15,FALSE)</f>
        <v>0.5338983051</v>
      </c>
      <c r="AS465" s="8" t="str">
        <f>vlookup(R465,RPI!$C$6:$T$4758,13,FALSE)</f>
        <v>  0.5575 </v>
      </c>
      <c r="AT465" s="8" t="str">
        <f>vlookup(R465,RPI!$C$6:$T$4758,14,FALSE)</f>
        <v>  0.5204 </v>
      </c>
    </row>
    <row r="466" ht="12.75" customHeight="1">
      <c r="A466" s="4">
        <v>2006.0</v>
      </c>
      <c r="B466" s="4">
        <v>5119.0</v>
      </c>
      <c r="C466" s="5">
        <v>38793.0</v>
      </c>
      <c r="D466" s="4">
        <v>193.0</v>
      </c>
      <c r="E466" s="4" t="s">
        <v>264</v>
      </c>
      <c r="F466" s="4">
        <v>69.0</v>
      </c>
      <c r="G466" s="4" t="s">
        <v>47</v>
      </c>
      <c r="H466" s="4">
        <v>177.0</v>
      </c>
      <c r="I466" s="4" t="s">
        <v>191</v>
      </c>
      <c r="J466" s="4">
        <v>65.0</v>
      </c>
      <c r="K466" s="4" t="s">
        <v>108</v>
      </c>
      <c r="L466" s="4" t="s">
        <v>262</v>
      </c>
      <c r="M466" s="4">
        <v>1.0</v>
      </c>
      <c r="N466" s="4">
        <v>1.0</v>
      </c>
      <c r="O466" s="4">
        <v>0.0</v>
      </c>
      <c r="P466" s="4">
        <v>0.0</v>
      </c>
      <c r="Q466" t="str">
        <f t="shared" si="1"/>
        <v>North Carolina2006</v>
      </c>
      <c r="R466" t="s">
        <v>670</v>
      </c>
      <c r="S466" t="str">
        <f>vlookup(Q466,RPI!$C$6:$T$4758,16,FALSE)</f>
        <v>0.6201842661</v>
      </c>
      <c r="T466" s="6" t="str">
        <f>VLOOKUP(Q466,RPI!$C$6:$T$4758, 17, FALSE)</f>
        <v>0.6299833234</v>
      </c>
      <c r="U466" s="6" t="str">
        <f>VLOOKUP(Q466,RPI!$C$6:$T$4758, 18, FALSE)</f>
        <v>0.6201842661</v>
      </c>
      <c r="V466">
        <v>0.5297776922720288</v>
      </c>
      <c r="W466">
        <v>0.5333408551618538</v>
      </c>
      <c r="X466">
        <v>0.535093493947914</v>
      </c>
      <c r="Y466">
        <v>0.5368272533215569</v>
      </c>
      <c r="Z466" s="6" t="str">
        <f>vlookup(R466,RPI!$C$6:$T$4758,16,FALSE)</f>
        <v>0.5678803621</v>
      </c>
      <c r="AA466">
        <v>0.46488218608440135</v>
      </c>
      <c r="AB466">
        <v>0.4657433413573213</v>
      </c>
      <c r="AC466">
        <v>0.46657830179304227</v>
      </c>
      <c r="AD466">
        <v>0.46738824468761797</v>
      </c>
      <c r="AE466">
        <v>0.46817427782884824</v>
      </c>
      <c r="AF466">
        <v>0.46893744455142455</v>
      </c>
      <c r="AG466" t="str">
        <f t="shared" si="2"/>
        <v>1</v>
      </c>
      <c r="AH466" s="3" t="str">
        <f t="shared" si="3"/>
        <v>1</v>
      </c>
      <c r="AI466" t="str">
        <f t="shared" si="4"/>
        <v>0.052303904</v>
      </c>
      <c r="AJ466" t="str">
        <f t="shared" si="5"/>
        <v>4</v>
      </c>
      <c r="AK466" s="6" t="str">
        <f t="shared" si="6"/>
        <v>0.05735227062</v>
      </c>
      <c r="AL466" t="str">
        <f t="shared" si="7"/>
        <v>0.09112163654</v>
      </c>
      <c r="AM466" t="str">
        <f t="shared" si="8"/>
        <v>1.061538462</v>
      </c>
      <c r="AN466" t="str">
        <f t="shared" si="9"/>
        <v>1.092103738</v>
      </c>
      <c r="AO466" s="6" t="str">
        <f>vlookup(Q466,RPI!$C$6:$T$4758,15,FALSE)</f>
        <v>0.7194244604</v>
      </c>
      <c r="AP466" s="8" t="str">
        <f>vlookup(Q466,RPI!$C$6:$T$4758,13,FALSE)</f>
        <v>  0.6080 </v>
      </c>
      <c r="AQ466" s="8" t="str">
        <f>vlookup(Q466,RPI!$C$6:$T$4758,14,FALSE)</f>
        <v>  0.5453 </v>
      </c>
      <c r="AR466" s="6" t="str">
        <f>vlookup(R466,RPI!$C$6:$T$4758,15,FALSE)</f>
        <v>0.8139534884</v>
      </c>
      <c r="AS466" s="8" t="str">
        <f>vlookup(R466,RPI!$C$6:$T$4758,13,FALSE)</f>
        <v>  0.4793 </v>
      </c>
      <c r="AT466" s="8" t="str">
        <f>vlookup(R466,RPI!$C$6:$T$4758,14,FALSE)</f>
        <v>  0.4989 </v>
      </c>
    </row>
    <row r="467" ht="12.75" customHeight="1">
      <c r="A467" s="4">
        <v>2006.0</v>
      </c>
      <c r="B467" s="4">
        <v>5120.0</v>
      </c>
      <c r="C467" s="5">
        <v>38793.0</v>
      </c>
      <c r="D467" s="4">
        <v>204.0</v>
      </c>
      <c r="E467" s="4" t="s">
        <v>150</v>
      </c>
      <c r="F467" s="4">
        <v>70.0</v>
      </c>
      <c r="G467" s="4" t="s">
        <v>47</v>
      </c>
      <c r="H467" s="4">
        <v>64.0</v>
      </c>
      <c r="I467" s="4" t="s">
        <v>151</v>
      </c>
      <c r="J467" s="4">
        <v>62.0</v>
      </c>
      <c r="K467" s="4" t="s">
        <v>108</v>
      </c>
      <c r="L467" s="4" t="s">
        <v>262</v>
      </c>
      <c r="M467" s="4">
        <v>1.0</v>
      </c>
      <c r="N467" s="4">
        <v>1.0</v>
      </c>
      <c r="O467" s="4">
        <v>0.0</v>
      </c>
      <c r="P467" s="4">
        <v>0.0</v>
      </c>
      <c r="Q467" t="str">
        <f t="shared" si="1"/>
        <v>Ohio St.2006</v>
      </c>
      <c r="R467" t="s">
        <v>671</v>
      </c>
      <c r="S467" t="str">
        <f>vlookup(Q467,RPI!$C$6:$T$4758,16,FALSE)</f>
        <v>0.6369807025</v>
      </c>
      <c r="T467" s="6" t="str">
        <f>VLOOKUP(Q467,RPI!$C$6:$T$4758, 17, FALSE)</f>
        <v>0.6369807025</v>
      </c>
      <c r="U467" s="6" t="str">
        <f>VLOOKUP(Q467,RPI!$C$6:$T$4758, 18, FALSE)</f>
        <v>0.6369807025</v>
      </c>
      <c r="V467">
        <v>0.528647369146347</v>
      </c>
      <c r="W467">
        <v>0.5336092012074157</v>
      </c>
      <c r="X467">
        <v>0.5359234885493321</v>
      </c>
      <c r="Y467">
        <v>0.5381364202412375</v>
      </c>
      <c r="Z467" s="6" t="str">
        <f>vlookup(R467,RPI!$C$6:$T$4758,16,FALSE)</f>
        <v>0.5454192262</v>
      </c>
      <c r="AA467">
        <v>0.4522143038136236</v>
      </c>
      <c r="AB467">
        <v>0.45354552022788835</v>
      </c>
      <c r="AC467">
        <v>0.45479265981598904</v>
      </c>
      <c r="AD467">
        <v>0.455963443919104</v>
      </c>
      <c r="AE467">
        <v>0.4570646764913408</v>
      </c>
      <c r="AF467">
        <v>0.4581023764151793</v>
      </c>
      <c r="AG467" t="str">
        <f t="shared" si="2"/>
        <v>1</v>
      </c>
      <c r="AH467" s="3" t="str">
        <f t="shared" si="3"/>
        <v>1</v>
      </c>
      <c r="AI467" t="str">
        <f t="shared" si="4"/>
        <v>0.09156147625</v>
      </c>
      <c r="AJ467" t="str">
        <f t="shared" si="5"/>
        <v>8</v>
      </c>
      <c r="AK467" s="6" t="str">
        <f t="shared" si="6"/>
        <v>0.1147045412</v>
      </c>
      <c r="AL467" t="str">
        <f t="shared" si="7"/>
        <v>0.1595145089</v>
      </c>
      <c r="AM467" t="str">
        <f t="shared" si="8"/>
        <v>1.129032258</v>
      </c>
      <c r="AN467" t="str">
        <f t="shared" si="9"/>
        <v>1.167873577</v>
      </c>
      <c r="AO467" s="6" t="str">
        <f>vlookup(Q467,RPI!$C$6:$T$4758,15,FALSE)</f>
        <v>0.8333333333</v>
      </c>
      <c r="AP467" s="8" t="str">
        <f>vlookup(Q467,RPI!$C$6:$T$4758,13,FALSE)</f>
        <v>  0.5856 </v>
      </c>
      <c r="AQ467" s="8" t="str">
        <f>vlookup(Q467,RPI!$C$6:$T$4758,14,FALSE)</f>
        <v>  0.5433 </v>
      </c>
      <c r="AR467" s="6" t="str">
        <f>vlookup(R467,RPI!$C$6:$T$4758,15,FALSE)</f>
        <v>0.6761904762</v>
      </c>
      <c r="AS467" s="8" t="str">
        <f>vlookup(R467,RPI!$C$6:$T$4758,13,FALSE)</f>
        <v>  0.4998 </v>
      </c>
      <c r="AT467" s="8" t="str">
        <f>vlookup(R467,RPI!$C$6:$T$4758,14,FALSE)</f>
        <v>  0.5058 </v>
      </c>
    </row>
    <row r="468" ht="12.75" customHeight="1">
      <c r="A468" s="4">
        <v>2006.0</v>
      </c>
      <c r="B468" s="4">
        <v>5121.0</v>
      </c>
      <c r="C468" s="5">
        <v>38793.0</v>
      </c>
      <c r="D468" s="4">
        <v>215.0</v>
      </c>
      <c r="E468" s="4" t="s">
        <v>209</v>
      </c>
      <c r="F468" s="4">
        <v>79.0</v>
      </c>
      <c r="G468" s="4" t="s">
        <v>47</v>
      </c>
      <c r="H468" s="4">
        <v>131.0</v>
      </c>
      <c r="I468" s="4" t="s">
        <v>154</v>
      </c>
      <c r="J468" s="4">
        <v>64.0</v>
      </c>
      <c r="K468" s="4" t="s">
        <v>108</v>
      </c>
      <c r="L468" s="4" t="s">
        <v>661</v>
      </c>
      <c r="M468" s="4">
        <v>1.0</v>
      </c>
      <c r="N468" s="4">
        <v>1.0</v>
      </c>
      <c r="O468" s="4">
        <v>0.0</v>
      </c>
      <c r="P468" s="4">
        <v>0.0</v>
      </c>
      <c r="Q468" t="str">
        <f t="shared" si="1"/>
        <v>Pittsburgh2006</v>
      </c>
      <c r="R468" t="s">
        <v>672</v>
      </c>
      <c r="S468" t="str">
        <f>vlookup(Q468,RPI!$C$6:$T$4758,16,FALSE)</f>
        <v>0.6210784963</v>
      </c>
      <c r="T468" s="6" t="str">
        <f>VLOOKUP(Q468,RPI!$C$6:$T$4758, 17, FALSE)</f>
        <v>0.6186268834</v>
      </c>
      <c r="U468" s="6" t="str">
        <f>VLOOKUP(Q468,RPI!$C$6:$T$4758, 18, FALSE)</f>
        <v>0.6210784963</v>
      </c>
      <c r="V468">
        <v>0.5166626547527785</v>
      </c>
      <c r="W468">
        <v>0.5218074682995537</v>
      </c>
      <c r="X468">
        <v>0.5241694054278461</v>
      </c>
      <c r="Y468">
        <v>0.5264059299652555</v>
      </c>
      <c r="Z468" s="6" t="str">
        <f>vlookup(R468,RPI!$C$6:$T$4758,16,FALSE)</f>
        <v>0.5817196681</v>
      </c>
      <c r="AA468">
        <v>0.489037945329606</v>
      </c>
      <c r="AB468">
        <v>0.4895829743443859</v>
      </c>
      <c r="AC468">
        <v>0.4901145931549357</v>
      </c>
      <c r="AD468">
        <v>0.4906332906749513</v>
      </c>
      <c r="AE468">
        <v>0.49113953233685337</v>
      </c>
      <c r="AF468">
        <v>0.4916337614847442</v>
      </c>
      <c r="AG468" t="str">
        <f t="shared" si="2"/>
        <v>1</v>
      </c>
      <c r="AH468" s="3" t="str">
        <f t="shared" si="3"/>
        <v>1</v>
      </c>
      <c r="AI468" t="str">
        <f t="shared" si="4"/>
        <v>0.03935882819</v>
      </c>
      <c r="AJ468" t="str">
        <f t="shared" si="5"/>
        <v>15</v>
      </c>
      <c r="AK468" s="6" t="str">
        <f t="shared" si="6"/>
        <v>0.2150710148</v>
      </c>
      <c r="AL468" t="str">
        <f t="shared" si="7"/>
        <v>0.06856927615</v>
      </c>
      <c r="AM468" t="str">
        <f t="shared" si="8"/>
        <v>1.234375</v>
      </c>
      <c r="AN468" t="str">
        <f t="shared" si="9"/>
        <v>1.067659442</v>
      </c>
      <c r="AO468" s="6" t="str">
        <f>vlookup(Q468,RPI!$C$6:$T$4758,15,FALSE)</f>
        <v>0.784</v>
      </c>
      <c r="AP468" s="8" t="str">
        <f>vlookup(Q468,RPI!$C$6:$T$4758,13,FALSE)</f>
        <v>  0.5729 </v>
      </c>
      <c r="AQ468" s="8" t="str">
        <f>vlookup(Q468,RPI!$C$6:$T$4758,14,FALSE)</f>
        <v>  0.5546 </v>
      </c>
      <c r="AR468" s="6" t="str">
        <f>vlookup(R468,RPI!$C$6:$T$4758,15,FALSE)</f>
        <v>0.7671232877</v>
      </c>
      <c r="AS468" s="8" t="str">
        <f>vlookup(R468,RPI!$C$6:$T$4758,13,FALSE)</f>
        <v>  0.5316 </v>
      </c>
      <c r="AT468" s="8" t="str">
        <f>vlookup(R468,RPI!$C$6:$T$4758,14,FALSE)</f>
        <v>  0.4965 </v>
      </c>
    </row>
    <row r="469" ht="12.75" customHeight="1">
      <c r="A469" s="4">
        <v>2006.0</v>
      </c>
      <c r="B469" s="4">
        <v>5122.0</v>
      </c>
      <c r="C469" s="5">
        <v>38793.0</v>
      </c>
      <c r="D469" s="4">
        <v>273.0</v>
      </c>
      <c r="E469" s="4" t="s">
        <v>213</v>
      </c>
      <c r="F469" s="4">
        <v>60.0</v>
      </c>
      <c r="G469" s="4" t="s">
        <v>47</v>
      </c>
      <c r="H469" s="4">
        <v>212.0</v>
      </c>
      <c r="I469" s="4" t="s">
        <v>175</v>
      </c>
      <c r="J469" s="4">
        <v>52.0</v>
      </c>
      <c r="K469" s="4" t="s">
        <v>108</v>
      </c>
      <c r="L469" s="4" t="s">
        <v>201</v>
      </c>
      <c r="M469" s="4">
        <v>1.0</v>
      </c>
      <c r="N469" s="4">
        <v>1.0</v>
      </c>
      <c r="O469" s="4">
        <v>0.0</v>
      </c>
      <c r="P469" s="4">
        <v>0.0</v>
      </c>
      <c r="Q469" t="str">
        <f t="shared" si="1"/>
        <v>Texas2006</v>
      </c>
      <c r="R469" t="s">
        <v>673</v>
      </c>
      <c r="S469" t="str">
        <f>vlookup(Q469,RPI!$C$6:$T$4758,16,FALSE)</f>
        <v>0.6286081387</v>
      </c>
      <c r="T469" s="6" t="str">
        <f>VLOOKUP(Q469,RPI!$C$6:$T$4758, 17, FALSE)</f>
        <v>0.6286081387</v>
      </c>
      <c r="U469" s="6" t="str">
        <f>VLOOKUP(Q469,RPI!$C$6:$T$4758, 18, FALSE)</f>
        <v>0.6286081387</v>
      </c>
      <c r="V469">
        <v>0.5272736933526643</v>
      </c>
      <c r="W469">
        <v>0.5312055413212096</v>
      </c>
      <c r="X469">
        <v>0.5330592239707399</v>
      </c>
      <c r="Y469">
        <v>0.5348436688982166</v>
      </c>
      <c r="Z469" s="6" t="str">
        <f>vlookup(R469,RPI!$C$6:$T$4758,16,FALSE)</f>
        <v>0.5422783774</v>
      </c>
      <c r="AA469">
        <v>0.4523754647923905</v>
      </c>
      <c r="AB469">
        <v>0.4540091466445189</v>
      </c>
      <c r="AC469">
        <v>0.455611710747083</v>
      </c>
      <c r="AD469">
        <v>0.45718403779110817</v>
      </c>
      <c r="AE469">
        <v>0.4587269755445908</v>
      </c>
      <c r="AF469">
        <v>0.46024134037671266</v>
      </c>
      <c r="AG469" t="str">
        <f t="shared" si="2"/>
        <v>1</v>
      </c>
      <c r="AH469" s="3" t="str">
        <f t="shared" si="3"/>
        <v>1</v>
      </c>
      <c r="AI469" t="str">
        <f t="shared" si="4"/>
        <v>0.08632976131</v>
      </c>
      <c r="AJ469" t="str">
        <f t="shared" si="5"/>
        <v>8</v>
      </c>
      <c r="AK469" s="6" t="str">
        <f t="shared" si="6"/>
        <v>0.1147045412</v>
      </c>
      <c r="AL469" t="str">
        <f t="shared" si="7"/>
        <v>0.1504000377</v>
      </c>
      <c r="AM469" t="str">
        <f t="shared" si="8"/>
        <v>1.153846154</v>
      </c>
      <c r="AN469" t="str">
        <f t="shared" si="9"/>
        <v>1.159198236</v>
      </c>
      <c r="AO469" s="6" t="str">
        <f>vlookup(Q469,RPI!$C$6:$T$4758,15,FALSE)</f>
        <v>0.8181818182</v>
      </c>
      <c r="AP469" s="8" t="str">
        <f>vlookup(Q469,RPI!$C$6:$T$4758,13,FALSE)</f>
        <v>  0.5755 </v>
      </c>
      <c r="AQ469" s="8" t="str">
        <f>vlookup(Q469,RPI!$C$6:$T$4758,14,FALSE)</f>
        <v>  0.5452 </v>
      </c>
      <c r="AR469" s="6" t="str">
        <f>vlookup(R469,RPI!$C$6:$T$4758,15,FALSE)</f>
        <v>0.68</v>
      </c>
      <c r="AS469" s="8" t="str">
        <f>vlookup(R469,RPI!$C$6:$T$4758,13,FALSE)</f>
        <v>  0.4943 </v>
      </c>
      <c r="AT469" s="8" t="str">
        <f>vlookup(R469,RPI!$C$6:$T$4758,14,FALSE)</f>
        <v>  0.5005 </v>
      </c>
    </row>
    <row r="470" ht="12.75" customHeight="1">
      <c r="A470" s="4">
        <v>2006.0</v>
      </c>
      <c r="B470" s="4">
        <v>5123.0</v>
      </c>
      <c r="C470" s="5">
        <v>38793.0</v>
      </c>
      <c r="D470" s="4">
        <v>309.0</v>
      </c>
      <c r="E470" s="4" t="s">
        <v>168</v>
      </c>
      <c r="F470" s="4">
        <v>58.0</v>
      </c>
      <c r="G470" s="4" t="s">
        <v>47</v>
      </c>
      <c r="H470" s="4">
        <v>169.0</v>
      </c>
      <c r="I470" s="4" t="s">
        <v>468</v>
      </c>
      <c r="J470" s="4">
        <v>45.0</v>
      </c>
      <c r="K470" s="4" t="s">
        <v>198</v>
      </c>
      <c r="L470" s="4" t="s">
        <v>358</v>
      </c>
      <c r="M470" s="4">
        <v>1.0</v>
      </c>
      <c r="N470" s="4">
        <v>1.0</v>
      </c>
      <c r="O470" s="4">
        <v>0.0</v>
      </c>
      <c r="P470" s="4">
        <v>0.0</v>
      </c>
      <c r="Q470" t="str">
        <f t="shared" si="1"/>
        <v>Villanova2006</v>
      </c>
      <c r="R470" t="s">
        <v>674</v>
      </c>
      <c r="S470" t="str">
        <f>vlookup(Q470,RPI!$C$6:$T$4758,16,FALSE)</f>
        <v>0.6650427115</v>
      </c>
      <c r="T470" s="6" t="str">
        <f>VLOOKUP(Q470,RPI!$C$6:$T$4758, 17, FALSE)</f>
        <v>0.6629340536</v>
      </c>
      <c r="U470" s="6" t="str">
        <f>VLOOKUP(Q470,RPI!$C$6:$T$4758, 18, FALSE)</f>
        <v>0.6650427115</v>
      </c>
      <c r="V470">
        <v>0.5617025264671871</v>
      </c>
      <c r="W470">
        <v>0.5622944016353334</v>
      </c>
      <c r="X470">
        <v>0.5625853515073155</v>
      </c>
      <c r="Y470">
        <v>0.5628730505427391</v>
      </c>
      <c r="Z470" s="6" t="str">
        <f>vlookup(R470,RPI!$C$6:$T$4758,16,FALSE)</f>
        <v>0.5127268868</v>
      </c>
      <c r="AA470">
        <v>0.441107329889005</v>
      </c>
      <c r="AB470">
        <v>0.4402993143751071</v>
      </c>
      <c r="AC470">
        <v>0.4394993655718305</v>
      </c>
      <c r="AD470">
        <v>0.4387073632798447</v>
      </c>
      <c r="AE470">
        <v>0.4379231896760829</v>
      </c>
      <c r="AF470">
        <v>0.43714672925530884</v>
      </c>
      <c r="AG470" t="str">
        <f t="shared" si="2"/>
        <v>1</v>
      </c>
      <c r="AH470" s="3" t="str">
        <f t="shared" si="3"/>
        <v>1</v>
      </c>
      <c r="AI470" t="str">
        <f t="shared" si="4"/>
        <v>0.1523158247</v>
      </c>
      <c r="AJ470" t="str">
        <f t="shared" si="5"/>
        <v>13</v>
      </c>
      <c r="AK470" s="6" t="str">
        <f t="shared" si="6"/>
        <v>0.1863948795</v>
      </c>
      <c r="AL470" t="str">
        <f t="shared" si="7"/>
        <v>0.2653581502</v>
      </c>
      <c r="AM470" t="str">
        <f t="shared" si="8"/>
        <v>1.288888889</v>
      </c>
      <c r="AN470" t="str">
        <f t="shared" si="9"/>
        <v>1.297070094</v>
      </c>
      <c r="AO470" s="6" t="str">
        <f>vlookup(Q470,RPI!$C$6:$T$4758,15,FALSE)</f>
        <v>0.8705035971</v>
      </c>
      <c r="AP470" s="8" t="str">
        <f>vlookup(Q470,RPI!$C$6:$T$4758,13,FALSE)</f>
        <v>  0.6192 </v>
      </c>
      <c r="AQ470" s="8" t="str">
        <f>vlookup(Q470,RPI!$C$6:$T$4758,14,FALSE)</f>
        <v>  0.5512 </v>
      </c>
      <c r="AR470" s="6" t="str">
        <f>vlookup(R470,RPI!$C$6:$T$4758,15,FALSE)</f>
        <v>0.5974025974</v>
      </c>
      <c r="AS470" s="8" t="str">
        <f>vlookup(R470,RPI!$C$6:$T$4758,13,FALSE)</f>
        <v>  0.4839 </v>
      </c>
      <c r="AT470" s="8" t="str">
        <f>vlookup(R470,RPI!$C$6:$T$4758,14,FALSE)</f>
        <v>  0.4857 </v>
      </c>
    </row>
    <row r="471" ht="12.75" customHeight="1">
      <c r="A471" s="4">
        <v>2006.0</v>
      </c>
      <c r="B471" s="4">
        <v>5124.0</v>
      </c>
      <c r="C471" s="5">
        <v>38793.0</v>
      </c>
      <c r="D471" s="4">
        <v>322.0</v>
      </c>
      <c r="E471" s="4" t="s">
        <v>407</v>
      </c>
      <c r="F471" s="4">
        <v>64.0</v>
      </c>
      <c r="G471" s="4" t="s">
        <v>47</v>
      </c>
      <c r="H471" s="4">
        <v>232.0</v>
      </c>
      <c r="I471" s="4" t="s">
        <v>217</v>
      </c>
      <c r="J471" s="4">
        <v>46.0</v>
      </c>
      <c r="K471" s="4" t="s">
        <v>108</v>
      </c>
      <c r="L471" s="4" t="s">
        <v>661</v>
      </c>
      <c r="M471" s="4">
        <v>1.0</v>
      </c>
      <c r="N471" s="4">
        <v>1.0</v>
      </c>
      <c r="O471" s="4">
        <v>0.0</v>
      </c>
      <c r="P471" s="4">
        <v>0.0</v>
      </c>
      <c r="Q471" t="str">
        <f t="shared" si="1"/>
        <v>West Virginia2006</v>
      </c>
      <c r="R471" t="s">
        <v>675</v>
      </c>
      <c r="S471" t="str">
        <f>vlookup(Q471,RPI!$C$6:$T$4758,16,FALSE)</f>
        <v>0.591271551</v>
      </c>
      <c r="T471" s="6" t="str">
        <f>VLOOKUP(Q471,RPI!$C$6:$T$4758, 17, FALSE)</f>
        <v>0.5956158355</v>
      </c>
      <c r="U471" s="6" t="str">
        <f>VLOOKUP(Q471,RPI!$C$6:$T$4758, 18, FALSE)</f>
        <v>0.591271551</v>
      </c>
      <c r="V471">
        <v>0.5134016794593711</v>
      </c>
      <c r="W471">
        <v>0.5175225292511934</v>
      </c>
      <c r="X471">
        <v>0.5194721344813883</v>
      </c>
      <c r="Y471">
        <v>0.5213530647719676</v>
      </c>
      <c r="Z471" s="6" t="str">
        <f>vlookup(R471,RPI!$C$6:$T$4758,16,FALSE)</f>
        <v>0.5953515375</v>
      </c>
      <c r="AA471">
        <v>0.5062379226931986</v>
      </c>
      <c r="AB471">
        <v>0.5066938390851463</v>
      </c>
      <c r="AC471">
        <v>0.5071363952897844</v>
      </c>
      <c r="AD471">
        <v>0.5075661700877903</v>
      </c>
      <c r="AE471">
        <v>0.5079837093043582</v>
      </c>
      <c r="AF471">
        <v>0.5083895281218646</v>
      </c>
      <c r="AG471" t="str">
        <f t="shared" si="2"/>
        <v>0</v>
      </c>
      <c r="AH471" s="3" t="str">
        <f t="shared" si="3"/>
        <v>0</v>
      </c>
      <c r="AI471" t="str">
        <f t="shared" si="4"/>
        <v>-0.004079986473</v>
      </c>
      <c r="AJ471" t="str">
        <f t="shared" si="5"/>
        <v>18</v>
      </c>
      <c r="AK471" s="6" t="str">
        <f t="shared" si="6"/>
        <v>0.2580852178</v>
      </c>
      <c r="AL471" t="str">
        <f t="shared" si="7"/>
        <v>-0.007107978871</v>
      </c>
      <c r="AM471" t="str">
        <f t="shared" si="8"/>
        <v>1.391304348</v>
      </c>
      <c r="AN471" t="str">
        <f t="shared" si="9"/>
        <v>0.9931469288</v>
      </c>
      <c r="AO471" s="6" t="str">
        <f>vlookup(Q471,RPI!$C$6:$T$4758,15,FALSE)</f>
        <v>0.6377952756</v>
      </c>
      <c r="AP471" s="8" t="str">
        <f>vlookup(Q471,RPI!$C$6:$T$4758,13,FALSE)</f>
        <v>  0.5869 </v>
      </c>
      <c r="AQ471" s="8" t="str">
        <f>vlookup(Q471,RPI!$C$6:$T$4758,14,FALSE)</f>
        <v>  0.5534 </v>
      </c>
      <c r="AR471" s="6" t="str">
        <f>vlookup(R471,RPI!$C$6:$T$4758,15,FALSE)</f>
        <v>0.7338129496</v>
      </c>
      <c r="AS471" s="8" t="str">
        <f>vlookup(R471,RPI!$C$6:$T$4758,13,FALSE)</f>
        <v>  0.5579 </v>
      </c>
      <c r="AT471" s="8" t="str">
        <f>vlookup(R471,RPI!$C$6:$T$4758,14,FALSE)</f>
        <v>  0.5317 </v>
      </c>
    </row>
    <row r="472" ht="12.75" customHeight="1">
      <c r="A472" s="4">
        <v>2006.0</v>
      </c>
      <c r="B472" s="4">
        <v>5125.0</v>
      </c>
      <c r="C472" s="5">
        <v>38794.0</v>
      </c>
      <c r="D472" s="4">
        <v>26.0</v>
      </c>
      <c r="E472" s="4" t="s">
        <v>214</v>
      </c>
      <c r="F472" s="4">
        <v>69.0</v>
      </c>
      <c r="G472" s="4" t="s">
        <v>47</v>
      </c>
      <c r="H472" s="4">
        <v>170.0</v>
      </c>
      <c r="I472" s="4" t="s">
        <v>157</v>
      </c>
      <c r="J472" s="4">
        <v>56.0</v>
      </c>
      <c r="K472" s="4" t="s">
        <v>108</v>
      </c>
      <c r="L472" s="4" t="s">
        <v>303</v>
      </c>
      <c r="M472" s="4">
        <v>1.0</v>
      </c>
      <c r="N472" s="4">
        <v>1.0</v>
      </c>
      <c r="O472" s="4">
        <v>0.0</v>
      </c>
      <c r="P472" s="4">
        <v>0.0</v>
      </c>
      <c r="Q472" t="str">
        <f t="shared" si="1"/>
        <v>Boston College2006</v>
      </c>
      <c r="R472" t="s">
        <v>644</v>
      </c>
      <c r="S472" t="str">
        <f>vlookup(Q472,RPI!$C$6:$T$4758,16,FALSE)</f>
        <v>0.5990876447</v>
      </c>
      <c r="T472" s="6" t="str">
        <f>VLOOKUP(Q472,RPI!$C$6:$T$4758, 17, FALSE)</f>
        <v>0.6001433879</v>
      </c>
      <c r="U472" s="6" t="str">
        <f>VLOOKUP(Q472,RPI!$C$6:$T$4758, 18, FALSE)</f>
        <v>0.5990876447</v>
      </c>
      <c r="V472">
        <v>0.5071036151864312</v>
      </c>
      <c r="W472">
        <v>0.5093682544617466</v>
      </c>
      <c r="X472">
        <v>0.5104646907306054</v>
      </c>
      <c r="Y472">
        <v>0.5115382049868746</v>
      </c>
      <c r="Z472" s="6" t="str">
        <f>vlookup(R472,RPI!$C$6:$T$4758,16,FALSE)</f>
        <v>0.5678984611</v>
      </c>
      <c r="AA472">
        <v>0.4638684704592547</v>
      </c>
      <c r="AB472">
        <v>0.4639627626392899</v>
      </c>
      <c r="AC472">
        <v>0.4640544093473402</v>
      </c>
      <c r="AD472">
        <v>0.46414352037572104</v>
      </c>
      <c r="AE472">
        <v>0.46423019952418515</v>
      </c>
      <c r="AF472">
        <v>0.4643145450032674</v>
      </c>
      <c r="AG472" t="str">
        <f t="shared" si="2"/>
        <v>1</v>
      </c>
      <c r="AH472" s="3" t="str">
        <f t="shared" si="3"/>
        <v>1</v>
      </c>
      <c r="AI472" t="str">
        <f t="shared" si="4"/>
        <v>0.03118918358</v>
      </c>
      <c r="AJ472" t="str">
        <f t="shared" si="5"/>
        <v>13</v>
      </c>
      <c r="AK472" s="6" t="str">
        <f t="shared" si="6"/>
        <v>0.1863948795</v>
      </c>
      <c r="AL472" t="str">
        <f t="shared" si="7"/>
        <v>0.05433646885</v>
      </c>
      <c r="AM472" t="str">
        <f t="shared" si="8"/>
        <v>1.232142857</v>
      </c>
      <c r="AN472" t="str">
        <f t="shared" si="9"/>
        <v>1.054920352</v>
      </c>
      <c r="AO472" s="6" t="str">
        <f>vlookup(Q472,RPI!$C$6:$T$4758,15,FALSE)</f>
        <v>0.777027027</v>
      </c>
      <c r="AP472" s="8" t="str">
        <f>vlookup(Q472,RPI!$C$6:$T$4758,13,FALSE)</f>
        <v>  0.5400 </v>
      </c>
      <c r="AQ472" s="8" t="str">
        <f>vlookup(Q472,RPI!$C$6:$T$4758,14,FALSE)</f>
        <v>  0.5394 </v>
      </c>
      <c r="AR472" s="6" t="str">
        <f>vlookup(R472,RPI!$C$6:$T$4758,15,FALSE)</f>
        <v>0.8181818182</v>
      </c>
      <c r="AS472" s="8" t="str">
        <f>vlookup(R472,RPI!$C$6:$T$4758,13,FALSE)</f>
        <v>  0.4818 </v>
      </c>
      <c r="AT472" s="8" t="str">
        <f>vlookup(R472,RPI!$C$6:$T$4758,14,FALSE)</f>
        <v>  0.4898 </v>
      </c>
    </row>
    <row r="473" ht="12.75" customHeight="1">
      <c r="A473" s="4">
        <v>2006.0</v>
      </c>
      <c r="B473" s="4">
        <v>5126.0</v>
      </c>
      <c r="C473" s="5">
        <v>38794.0</v>
      </c>
      <c r="D473" s="4">
        <v>73.0</v>
      </c>
      <c r="E473" s="4" t="s">
        <v>121</v>
      </c>
      <c r="F473" s="4">
        <v>74.0</v>
      </c>
      <c r="G473" s="4" t="s">
        <v>47</v>
      </c>
      <c r="H473" s="4">
        <v>93.0</v>
      </c>
      <c r="I473" s="4" t="s">
        <v>418</v>
      </c>
      <c r="J473" s="4">
        <v>61.0</v>
      </c>
      <c r="K473" s="4" t="s">
        <v>108</v>
      </c>
      <c r="L473" s="4" t="s">
        <v>629</v>
      </c>
      <c r="M473" s="4">
        <v>1.0</v>
      </c>
      <c r="N473" s="4">
        <v>1.0</v>
      </c>
      <c r="O473" s="4">
        <v>0.0</v>
      </c>
      <c r="P473" s="4">
        <v>0.0</v>
      </c>
      <c r="Q473" t="str">
        <f t="shared" si="1"/>
        <v>Duke2006</v>
      </c>
      <c r="R473" t="s">
        <v>676</v>
      </c>
      <c r="S473" t="str">
        <f>vlookup(Q473,RPI!$C$6:$T$4758,16,FALSE)</f>
        <v>0.6823410937</v>
      </c>
      <c r="T473" s="6" t="str">
        <f>VLOOKUP(Q473,RPI!$C$6:$T$4758, 17, FALSE)</f>
        <v>0.6805815629</v>
      </c>
      <c r="U473" s="6" t="str">
        <f>VLOOKUP(Q473,RPI!$C$6:$T$4758, 18, FALSE)</f>
        <v>0.6823410937</v>
      </c>
      <c r="V473">
        <v>0.5750479660604311</v>
      </c>
      <c r="W473">
        <v>0.5763857587025716</v>
      </c>
      <c r="X473">
        <v>0.5770376491849705</v>
      </c>
      <c r="Y473">
        <v>0.5776785835248082</v>
      </c>
      <c r="Z473" s="6" t="str">
        <f>vlookup(R473,RPI!$C$6:$T$4758,16,FALSE)</f>
        <v>0.5903407335</v>
      </c>
      <c r="AA473">
        <v>0.47116181195950974</v>
      </c>
      <c r="AB473">
        <v>0.47224480329557905</v>
      </c>
      <c r="AC473">
        <v>0.47330289827909505</v>
      </c>
      <c r="AD473">
        <v>0.47433694564934936</v>
      </c>
      <c r="AE473">
        <v>0.4753477560000473</v>
      </c>
      <c r="AF473">
        <v>0.47633610389850756</v>
      </c>
      <c r="AG473" t="str">
        <f t="shared" si="2"/>
        <v>1</v>
      </c>
      <c r="AH473" s="3" t="str">
        <f t="shared" si="3"/>
        <v>1</v>
      </c>
      <c r="AI473" t="str">
        <f t="shared" si="4"/>
        <v>0.09200036016</v>
      </c>
      <c r="AJ473" t="str">
        <f t="shared" si="5"/>
        <v>13</v>
      </c>
      <c r="AK473" s="6" t="str">
        <f t="shared" si="6"/>
        <v>0.1863948795</v>
      </c>
      <c r="AL473" t="str">
        <f t="shared" si="7"/>
        <v>0.1602791138</v>
      </c>
      <c r="AM473" t="str">
        <f t="shared" si="8"/>
        <v>1.213114754</v>
      </c>
      <c r="AN473" t="str">
        <f t="shared" si="9"/>
        <v>1.155842812</v>
      </c>
      <c r="AO473" s="6" t="str">
        <f>vlookup(Q473,RPI!$C$6:$T$4758,15,FALSE)</f>
        <v>0.9161290323</v>
      </c>
      <c r="AP473" s="8" t="str">
        <f>vlookup(Q473,RPI!$C$6:$T$4758,13,FALSE)</f>
        <v>  0.6341 </v>
      </c>
      <c r="AQ473" s="8" t="str">
        <f>vlookup(Q473,RPI!$C$6:$T$4758,14,FALSE)</f>
        <v>  0.5449 </v>
      </c>
      <c r="AR473" s="6" t="str">
        <f>vlookup(R473,RPI!$C$6:$T$4758,15,FALSE)</f>
        <v>0.9375</v>
      </c>
      <c r="AS473" s="8" t="str">
        <f>vlookup(R473,RPI!$C$6:$T$4758,13,FALSE)</f>
        <v>  0.4599 </v>
      </c>
      <c r="AT473" s="8" t="str">
        <f>vlookup(R473,RPI!$C$6:$T$4758,14,FALSE)</f>
        <v>  0.5040 </v>
      </c>
    </row>
    <row r="474" ht="12.75" customHeight="1">
      <c r="A474" s="4">
        <v>2006.0</v>
      </c>
      <c r="B474" s="4">
        <v>5127.0</v>
      </c>
      <c r="C474" s="5">
        <v>38794.0</v>
      </c>
      <c r="D474" s="4">
        <v>86.0</v>
      </c>
      <c r="E474" s="4" t="s">
        <v>186</v>
      </c>
      <c r="F474" s="4">
        <v>82.0</v>
      </c>
      <c r="G474" s="4" t="s">
        <v>47</v>
      </c>
      <c r="H474" s="4">
        <v>324.0</v>
      </c>
      <c r="I474" s="4" t="s">
        <v>322</v>
      </c>
      <c r="J474" s="4">
        <v>60.0</v>
      </c>
      <c r="K474" s="4" t="s">
        <v>108</v>
      </c>
      <c r="L474" s="4" t="s">
        <v>632</v>
      </c>
      <c r="M474" s="4">
        <v>1.0</v>
      </c>
      <c r="N474" s="4">
        <v>1.0</v>
      </c>
      <c r="O474" s="4">
        <v>0.0</v>
      </c>
      <c r="P474" s="4">
        <v>0.0</v>
      </c>
      <c r="Q474" t="str">
        <f t="shared" si="1"/>
        <v>Florida2006</v>
      </c>
      <c r="R474" t="s">
        <v>645</v>
      </c>
      <c r="S474" t="str">
        <f>vlookup(Q474,RPI!$C$6:$T$4758,16,FALSE)</f>
        <v>0.6067459173</v>
      </c>
      <c r="T474" s="6" t="str">
        <f>VLOOKUP(Q474,RPI!$C$6:$T$4758, 17, FALSE)</f>
        <v>0.6069723666</v>
      </c>
      <c r="U474" s="6" t="str">
        <f>VLOOKUP(Q474,RPI!$C$6:$T$4758, 18, FALSE)</f>
        <v>0.6067459173</v>
      </c>
      <c r="V474">
        <v>0.5043146562910525</v>
      </c>
      <c r="W474">
        <v>0.5084254635193618</v>
      </c>
      <c r="X474">
        <v>0.5103614510784686</v>
      </c>
      <c r="Y474">
        <v>0.5122238777976785</v>
      </c>
      <c r="Z474" s="6" t="str">
        <f>vlookup(R474,RPI!$C$6:$T$4758,16,FALSE)</f>
        <v>0.5792187582</v>
      </c>
      <c r="AA474">
        <v>0.48027334878077876</v>
      </c>
      <c r="AB474">
        <v>0.4808560993635293</v>
      </c>
      <c r="AC474">
        <v>0.4814214544064963</v>
      </c>
      <c r="AD474">
        <v>0.4819701813599643</v>
      </c>
      <c r="AE474">
        <v>0.4825030031843462</v>
      </c>
      <c r="AF474">
        <v>0.4830206015280315</v>
      </c>
      <c r="AG474" t="str">
        <f t="shared" si="2"/>
        <v>1</v>
      </c>
      <c r="AH474" s="3" t="str">
        <f t="shared" si="3"/>
        <v>1</v>
      </c>
      <c r="AI474" t="str">
        <f t="shared" si="4"/>
        <v>0.02752715909</v>
      </c>
      <c r="AJ474" t="str">
        <f t="shared" si="5"/>
        <v>22</v>
      </c>
      <c r="AK474" s="6" t="str">
        <f t="shared" si="6"/>
        <v>0.3154374884</v>
      </c>
      <c r="AL474" t="str">
        <f t="shared" si="7"/>
        <v>0.04795664556</v>
      </c>
      <c r="AM474" t="str">
        <f t="shared" si="8"/>
        <v>1.366666667</v>
      </c>
      <c r="AN474" t="str">
        <f t="shared" si="9"/>
        <v>1.047524633</v>
      </c>
      <c r="AO474" s="6" t="str">
        <f>vlookup(Q474,RPI!$C$6:$T$4758,15,FALSE)</f>
        <v>0.8115942029</v>
      </c>
      <c r="AP474" s="8" t="str">
        <f>vlookup(Q474,RPI!$C$6:$T$4758,13,FALSE)</f>
        <v>  0.5402 </v>
      </c>
      <c r="AQ474" s="8" t="str">
        <f>vlookup(Q474,RPI!$C$6:$T$4758,14,FALSE)</f>
        <v>  0.5349 </v>
      </c>
      <c r="AR474" s="6" t="str">
        <f>vlookup(R474,RPI!$C$6:$T$4758,15,FALSE)</f>
        <v>0.7419354839</v>
      </c>
      <c r="AS474" s="8" t="str">
        <f>vlookup(R474,RPI!$C$6:$T$4758,13,FALSE)</f>
        <v>  0.5315 </v>
      </c>
      <c r="AT474" s="8" t="str">
        <f>vlookup(R474,RPI!$C$6:$T$4758,14,FALSE)</f>
        <v>  0.5120 </v>
      </c>
    </row>
    <row r="475" ht="12.75" customHeight="1">
      <c r="A475" s="4">
        <v>2006.0</v>
      </c>
      <c r="B475" s="4">
        <v>5128.0</v>
      </c>
      <c r="C475" s="5">
        <v>38794.0</v>
      </c>
      <c r="D475" s="4">
        <v>101.0</v>
      </c>
      <c r="E475" s="4" t="s">
        <v>124</v>
      </c>
      <c r="F475" s="4">
        <v>90.0</v>
      </c>
      <c r="G475" s="4" t="s">
        <v>47</v>
      </c>
      <c r="H475" s="4">
        <v>117.0</v>
      </c>
      <c r="I475" s="4" t="s">
        <v>127</v>
      </c>
      <c r="J475" s="4">
        <v>80.0</v>
      </c>
      <c r="K475" s="4" t="s">
        <v>108</v>
      </c>
      <c r="L475" s="4" t="s">
        <v>303</v>
      </c>
      <c r="M475" s="4">
        <v>1.0</v>
      </c>
      <c r="N475" s="4">
        <v>1.0</v>
      </c>
      <c r="O475" s="4">
        <v>0.0</v>
      </c>
      <c r="P475" s="4">
        <v>0.0</v>
      </c>
      <c r="Q475" t="str">
        <f t="shared" si="1"/>
        <v>Gonzaga2006</v>
      </c>
      <c r="R475" t="s">
        <v>677</v>
      </c>
      <c r="S475" t="str">
        <f>vlookup(Q475,RPI!$C$6:$T$4758,16,FALSE)</f>
        <v>0.6277006032</v>
      </c>
      <c r="T475" s="6" t="str">
        <f>VLOOKUP(Q475,RPI!$C$6:$T$4758, 17, FALSE)</f>
        <v>0.6238544494</v>
      </c>
      <c r="U475" s="6" t="str">
        <f>VLOOKUP(Q475,RPI!$C$6:$T$4758, 18, FALSE)</f>
        <v>0.6277006032</v>
      </c>
      <c r="V475">
        <v>0.5115995474305808</v>
      </c>
      <c r="W475">
        <v>0.5148921852404217</v>
      </c>
      <c r="X475">
        <v>0.5164470419839576</v>
      </c>
      <c r="Y475">
        <v>0.5179453584822742</v>
      </c>
      <c r="Z475" s="6" t="str">
        <f>vlookup(R475,RPI!$C$6:$T$4758,16,FALSE)</f>
        <v>0.5908802754</v>
      </c>
      <c r="AA475">
        <v>0.5116827886815023</v>
      </c>
      <c r="AB475">
        <v>0.5127650397637533</v>
      </c>
      <c r="AC475">
        <v>0.5138093171238203</v>
      </c>
      <c r="AD475">
        <v>0.5148175849197468</v>
      </c>
      <c r="AE475">
        <v>0.51579167414632</v>
      </c>
      <c r="AF475">
        <v>0.5167332937320073</v>
      </c>
      <c r="AG475" t="str">
        <f t="shared" si="2"/>
        <v>1</v>
      </c>
      <c r="AH475" s="3" t="str">
        <f t="shared" si="3"/>
        <v>1</v>
      </c>
      <c r="AI475" t="str">
        <f t="shared" si="4"/>
        <v>0.03682032788</v>
      </c>
      <c r="AJ475" t="str">
        <f t="shared" si="5"/>
        <v>10</v>
      </c>
      <c r="AK475" s="6" t="str">
        <f t="shared" si="6"/>
        <v>0.1433806765</v>
      </c>
      <c r="AL475" t="str">
        <f t="shared" si="7"/>
        <v>0.06414680889</v>
      </c>
      <c r="AM475" t="str">
        <f t="shared" si="8"/>
        <v>1.125</v>
      </c>
      <c r="AN475" t="str">
        <f t="shared" si="9"/>
        <v>1.062314363</v>
      </c>
      <c r="AO475" s="6" t="str">
        <f>vlookup(Q475,RPI!$C$6:$T$4758,15,FALSE)</f>
        <v>0.9153846154</v>
      </c>
      <c r="AP475" s="8" t="str">
        <f>vlookup(Q475,RPI!$C$6:$T$4758,13,FALSE)</f>
        <v>  0.5261 </v>
      </c>
      <c r="AQ475" s="8" t="str">
        <f>vlookup(Q475,RPI!$C$6:$T$4758,14,FALSE)</f>
        <v>  0.5433 </v>
      </c>
      <c r="AR475" s="6" t="str">
        <f>vlookup(R475,RPI!$C$6:$T$4758,15,FALSE)</f>
        <v>0.6299212598</v>
      </c>
      <c r="AS475" s="8" t="str">
        <f>vlookup(R475,RPI!$C$6:$T$4758,13,FALSE)</f>
        <v>  0.5951 </v>
      </c>
      <c r="AT475" s="8" t="str">
        <f>vlookup(R475,RPI!$C$6:$T$4758,14,FALSE)</f>
        <v>  0.5435 </v>
      </c>
    </row>
    <row r="476" ht="12.75" customHeight="1">
      <c r="A476" s="4">
        <v>2006.0</v>
      </c>
      <c r="B476" s="4">
        <v>5129.0</v>
      </c>
      <c r="C476" s="5">
        <v>38794.0</v>
      </c>
      <c r="D476" s="4">
        <v>115.0</v>
      </c>
      <c r="E476" s="4" t="s">
        <v>193</v>
      </c>
      <c r="F476" s="4">
        <v>64.0</v>
      </c>
      <c r="G476" s="4" t="s">
        <v>47</v>
      </c>
      <c r="H476" s="4">
        <v>319.0</v>
      </c>
      <c r="I476" s="4" t="s">
        <v>453</v>
      </c>
      <c r="J476" s="4">
        <v>67.0</v>
      </c>
      <c r="K476" s="4" t="s">
        <v>108</v>
      </c>
      <c r="L476" s="4" t="s">
        <v>637</v>
      </c>
      <c r="M476" s="4">
        <v>1.0</v>
      </c>
      <c r="N476" s="4">
        <v>1.0</v>
      </c>
      <c r="O476" s="4">
        <v>0.0</v>
      </c>
      <c r="P476" s="4">
        <v>0.0</v>
      </c>
      <c r="Q476" t="str">
        <f t="shared" si="1"/>
        <v>Illinois2006</v>
      </c>
      <c r="R476" t="s">
        <v>678</v>
      </c>
      <c r="S476" t="str">
        <f>vlookup(Q476,RPI!$C$6:$T$4758,16,FALSE)</f>
        <v>0.6173016055</v>
      </c>
      <c r="T476" s="6" t="str">
        <f>VLOOKUP(Q476,RPI!$C$6:$T$4758, 17, FALSE)</f>
        <v>0.6154261366</v>
      </c>
      <c r="U476" s="6" t="str">
        <f>VLOOKUP(Q476,RPI!$C$6:$T$4758, 18, FALSE)</f>
        <v>0.6173016055</v>
      </c>
      <c r="V476">
        <v>0.5148233343856503</v>
      </c>
      <c r="W476">
        <v>0.5193794521855302</v>
      </c>
      <c r="X476">
        <v>0.5214911359972721</v>
      </c>
      <c r="Y476">
        <v>0.5235024472695164</v>
      </c>
      <c r="Z476" s="6" t="str">
        <f>vlookup(R476,RPI!$C$6:$T$4758,16,FALSE)</f>
        <v>0.5897279647</v>
      </c>
      <c r="AA476">
        <v>0.4842258279140179</v>
      </c>
      <c r="AB476">
        <v>0.4873887833796049</v>
      </c>
      <c r="AC476">
        <v>0.4904121966922984</v>
      </c>
      <c r="AD476">
        <v>0.49330510295552316</v>
      </c>
      <c r="AE476">
        <v>0.49607577374283696</v>
      </c>
      <c r="AF476">
        <v>0.49873179608377916</v>
      </c>
      <c r="AG476" t="str">
        <f t="shared" si="2"/>
        <v>0</v>
      </c>
      <c r="AH476" s="3" t="str">
        <f t="shared" si="3"/>
        <v>0</v>
      </c>
      <c r="AI476" t="str">
        <f t="shared" si="4"/>
        <v>0.0275736408</v>
      </c>
      <c r="AJ476" t="str">
        <f t="shared" si="5"/>
        <v>-3</v>
      </c>
      <c r="AK476" s="6" t="str">
        <f t="shared" si="6"/>
        <v>-0.04301420296</v>
      </c>
      <c r="AL476" t="str">
        <f t="shared" si="7"/>
        <v>0.04803762402</v>
      </c>
      <c r="AM476" t="str">
        <f t="shared" si="8"/>
        <v>0.9552238806</v>
      </c>
      <c r="AN476" t="str">
        <f t="shared" si="9"/>
        <v>1.046756543</v>
      </c>
      <c r="AO476" s="6" t="str">
        <f>vlookup(Q476,RPI!$C$6:$T$4758,15,FALSE)</f>
        <v>0.8139534884</v>
      </c>
      <c r="AP476" s="8" t="str">
        <f>vlookup(Q476,RPI!$C$6:$T$4758,13,FALSE)</f>
        <v>  0.5561 </v>
      </c>
      <c r="AQ476" s="8" t="str">
        <f>vlookup(Q476,RPI!$C$6:$T$4758,14,FALSE)</f>
        <v>  0.5430 </v>
      </c>
      <c r="AR476" s="6" t="str">
        <f>vlookup(R476,RPI!$C$6:$T$4758,15,FALSE)</f>
        <v>0.7777777778</v>
      </c>
      <c r="AS476" s="8" t="str">
        <f>vlookup(R476,RPI!$C$6:$T$4758,13,FALSE)</f>
        <v>  0.5286 </v>
      </c>
      <c r="AT476" s="8" t="str">
        <f>vlookup(R476,RPI!$C$6:$T$4758,14,FALSE)</f>
        <v>  0.5240 </v>
      </c>
    </row>
    <row r="477" ht="12.75" customHeight="1">
      <c r="A477" s="4">
        <v>2006.0</v>
      </c>
      <c r="B477" s="4">
        <v>5130.0</v>
      </c>
      <c r="C477" s="5">
        <v>38794.0</v>
      </c>
      <c r="D477" s="4">
        <v>147.0</v>
      </c>
      <c r="E477" s="4" t="s">
        <v>341</v>
      </c>
      <c r="F477" s="4">
        <v>58.0</v>
      </c>
      <c r="G477" s="4" t="s">
        <v>47</v>
      </c>
      <c r="H477" s="4">
        <v>274.0</v>
      </c>
      <c r="I477" s="4" t="s">
        <v>530</v>
      </c>
      <c r="J477" s="4">
        <v>57.0</v>
      </c>
      <c r="K477" s="4" t="s">
        <v>108</v>
      </c>
      <c r="L477" s="4" t="s">
        <v>632</v>
      </c>
      <c r="M477" s="4">
        <v>1.0</v>
      </c>
      <c r="N477" s="4">
        <v>1.0</v>
      </c>
      <c r="O477" s="4">
        <v>0.0</v>
      </c>
      <c r="P477" s="4">
        <v>0.0</v>
      </c>
      <c r="Q477" t="str">
        <f t="shared" si="1"/>
        <v>Louisiana St.2006</v>
      </c>
      <c r="R477" t="s">
        <v>646</v>
      </c>
      <c r="S477" t="str">
        <f>vlookup(Q477,RPI!$C$6:$T$4758,16,FALSE)</f>
        <v>0.6209200656</v>
      </c>
      <c r="T477" s="6" t="str">
        <f>VLOOKUP(Q477,RPI!$C$6:$T$4758, 17, FALSE)</f>
        <v>0.6214175781</v>
      </c>
      <c r="U477" s="6" t="str">
        <f>VLOOKUP(Q477,RPI!$C$6:$T$4758, 18, FALSE)</f>
        <v>0.6209200656</v>
      </c>
      <c r="V477">
        <v>0.5260472076910514</v>
      </c>
      <c r="W477">
        <v>0.5289115828575848</v>
      </c>
      <c r="X477">
        <v>0.5302828262883721</v>
      </c>
      <c r="Y477">
        <v>0.5316157132595569</v>
      </c>
      <c r="Z477" s="6" t="str">
        <f>vlookup(R477,RPI!$C$6:$T$4758,16,FALSE)</f>
        <v>0.58168664</v>
      </c>
      <c r="AA477">
        <v>0.4829192711520441</v>
      </c>
      <c r="AB477">
        <v>0.4865996835231781</v>
      </c>
      <c r="AC477">
        <v>0.4900657029406538</v>
      </c>
      <c r="AD477">
        <v>0.4933355325797819</v>
      </c>
      <c r="AE477">
        <v>0.4964253715965726</v>
      </c>
      <c r="AF477">
        <v>0.4993496835231781</v>
      </c>
      <c r="AG477" t="str">
        <f t="shared" si="2"/>
        <v>1</v>
      </c>
      <c r="AH477" s="3" t="str">
        <f t="shared" si="3"/>
        <v>1</v>
      </c>
      <c r="AI477" t="str">
        <f t="shared" si="4"/>
        <v>0.03923342558</v>
      </c>
      <c r="AJ477" t="str">
        <f t="shared" si="5"/>
        <v>1</v>
      </c>
      <c r="AK477" s="6" t="str">
        <f t="shared" si="6"/>
        <v>0.01433806765</v>
      </c>
      <c r="AL477" t="str">
        <f t="shared" si="7"/>
        <v>0.06835080506</v>
      </c>
      <c r="AM477" t="str">
        <f t="shared" si="8"/>
        <v>1.01754386</v>
      </c>
      <c r="AN477" t="str">
        <f t="shared" si="9"/>
        <v>1.067447699</v>
      </c>
      <c r="AO477" s="6" t="str">
        <f>vlookup(Q477,RPI!$C$6:$T$4758,15,FALSE)</f>
        <v>0.7313432836</v>
      </c>
      <c r="AP477" s="8" t="str">
        <f>vlookup(Q477,RPI!$C$6:$T$4758,13,FALSE)</f>
        <v>  0.6010 </v>
      </c>
      <c r="AQ477" s="8" t="str">
        <f>vlookup(Q477,RPI!$C$6:$T$4758,14,FALSE)</f>
        <v>  0.5504 </v>
      </c>
      <c r="AR477" s="6" t="str">
        <f>vlookup(R477,RPI!$C$6:$T$4758,15,FALSE)</f>
        <v>0.7043478261</v>
      </c>
      <c r="AS477" s="8" t="str">
        <f>vlookup(R477,RPI!$C$6:$T$4758,13,FALSE)</f>
        <v>  0.5511 </v>
      </c>
      <c r="AT477" s="8" t="str">
        <f>vlookup(R477,RPI!$C$6:$T$4758,14,FALSE)</f>
        <v>  0.5202 </v>
      </c>
    </row>
    <row r="478" ht="12.75" customHeight="1">
      <c r="A478" s="4">
        <v>2006.0</v>
      </c>
      <c r="B478" s="4">
        <v>5131.0</v>
      </c>
      <c r="C478" s="5">
        <v>38794.0</v>
      </c>
      <c r="D478" s="4">
        <v>153.0</v>
      </c>
      <c r="E478" s="4" t="s">
        <v>197</v>
      </c>
      <c r="F478" s="4">
        <v>84.0</v>
      </c>
      <c r="G478" s="4" t="s">
        <v>47</v>
      </c>
      <c r="H478" s="4">
        <v>149.0</v>
      </c>
      <c r="I478" s="4" t="s">
        <v>169</v>
      </c>
      <c r="J478" s="4">
        <v>87.0</v>
      </c>
      <c r="K478" s="4" t="s">
        <v>49</v>
      </c>
      <c r="L478" s="4" t="s">
        <v>50</v>
      </c>
      <c r="M478" s="4">
        <v>1.0</v>
      </c>
      <c r="N478" s="4">
        <v>0.0</v>
      </c>
      <c r="O478" s="4">
        <v>0.0</v>
      </c>
      <c r="P478" s="4">
        <v>0.0</v>
      </c>
      <c r="Q478" t="str">
        <f t="shared" si="1"/>
        <v>Maryland2006</v>
      </c>
      <c r="R478" t="s">
        <v>679</v>
      </c>
      <c r="S478" t="str">
        <f>vlookup(Q478,RPI!$C$6:$T$4758,16,FALSE)</f>
        <v>0.5765017179</v>
      </c>
      <c r="T478" s="6" t="str">
        <f>VLOOKUP(Q478,RPI!$C$6:$T$4758, 17, FALSE)</f>
        <v>0.5842603385</v>
      </c>
      <c r="U478" s="6" t="str">
        <f>VLOOKUP(Q478,RPI!$C$6:$T$4758, 18, FALSE)</f>
        <v>0.5765017179</v>
      </c>
      <c r="V478">
        <v>0.49877646757710364</v>
      </c>
      <c r="W478">
        <v>0.5064046271219999</v>
      </c>
      <c r="X478">
        <v>0.5098417338936828</v>
      </c>
      <c r="Y478">
        <v>0.5130595880758024</v>
      </c>
      <c r="Z478" s="6" t="str">
        <f>vlookup(R478,RPI!$C$6:$T$4758,16,FALSE)</f>
        <v>0.5460487753</v>
      </c>
      <c r="AA478">
        <v>0.4628686282564612</v>
      </c>
      <c r="AB478">
        <v>0.463381624152494</v>
      </c>
      <c r="AC478">
        <v>0.46388282703942263</v>
      </c>
      <c r="AD478">
        <v>0.4643726389516484</v>
      </c>
      <c r="AE478">
        <v>0.4648514438546106</v>
      </c>
      <c r="AF478">
        <v>0.46531960864861804</v>
      </c>
      <c r="AG478" t="str">
        <f t="shared" si="2"/>
        <v>0</v>
      </c>
      <c r="AH478" s="3" t="str">
        <f t="shared" si="3"/>
        <v>0</v>
      </c>
      <c r="AI478" t="str">
        <f t="shared" si="4"/>
        <v>0.03045294254</v>
      </c>
      <c r="AJ478" t="str">
        <f t="shared" si="5"/>
        <v>-3</v>
      </c>
      <c r="AK478" s="6" t="str">
        <f t="shared" si="6"/>
        <v>-0.04301420296</v>
      </c>
      <c r="AL478" t="str">
        <f t="shared" si="7"/>
        <v>0.05305382103</v>
      </c>
      <c r="AM478" t="str">
        <f t="shared" si="8"/>
        <v>0.9655172414</v>
      </c>
      <c r="AN478" t="str">
        <f t="shared" si="9"/>
        <v>1.055769638</v>
      </c>
      <c r="AO478" s="6" t="str">
        <f>vlookup(Q478,RPI!$C$6:$T$4758,15,FALSE)</f>
        <v>0.5689655172</v>
      </c>
      <c r="AP478" s="8" t="str">
        <f>vlookup(Q478,RPI!$C$6:$T$4758,13,FALSE)</f>
        <v>  0.6068 </v>
      </c>
      <c r="AQ478" s="8" t="str">
        <f>vlookup(Q478,RPI!$C$6:$T$4758,14,FALSE)</f>
        <v>  0.5235 </v>
      </c>
      <c r="AR478" s="6" t="str">
        <f>vlookup(R478,RPI!$C$6:$T$4758,15,FALSE)</f>
        <v>0.65625</v>
      </c>
      <c r="AS478" s="8" t="str">
        <f>vlookup(R478,RPI!$C$6:$T$4758,13,FALSE)</f>
        <v>  0.5110 </v>
      </c>
      <c r="AT478" s="8" t="str">
        <f>vlookup(R478,RPI!$C$6:$T$4758,14,FALSE)</f>
        <v>  0.5060 </v>
      </c>
    </row>
    <row r="479" ht="12.75" customHeight="1">
      <c r="A479" s="4">
        <v>2006.0</v>
      </c>
      <c r="B479" s="4">
        <v>5132.0</v>
      </c>
      <c r="C479" s="5">
        <v>38794.0</v>
      </c>
      <c r="D479" s="4">
        <v>270.0</v>
      </c>
      <c r="E479" s="4" t="s">
        <v>270</v>
      </c>
      <c r="F479" s="4">
        <v>73.0</v>
      </c>
      <c r="G479" s="4" t="s">
        <v>47</v>
      </c>
      <c r="H479" s="4">
        <v>325.0</v>
      </c>
      <c r="I479" s="4" t="s">
        <v>276</v>
      </c>
      <c r="J479" s="4">
        <v>80.0</v>
      </c>
      <c r="K479" s="4" t="s">
        <v>108</v>
      </c>
      <c r="L479" s="4" t="s">
        <v>629</v>
      </c>
      <c r="M479" s="4">
        <v>1.0</v>
      </c>
      <c r="N479" s="4">
        <v>1.0</v>
      </c>
      <c r="O479" s="4">
        <v>0.0</v>
      </c>
      <c r="P479" s="4">
        <v>0.0</v>
      </c>
      <c r="Q479" t="str">
        <f t="shared" si="1"/>
        <v>Tennessee2006</v>
      </c>
      <c r="R479" t="s">
        <v>680</v>
      </c>
      <c r="S479" t="str">
        <f>vlookup(Q479,RPI!$C$6:$T$4758,16,FALSE)</f>
        <v>0.6309478169</v>
      </c>
      <c r="T479" s="6" t="str">
        <f>VLOOKUP(Q479,RPI!$C$6:$T$4758, 17, FALSE)</f>
        <v>0.6339240074</v>
      </c>
      <c r="U479" s="6" t="str">
        <f>VLOOKUP(Q479,RPI!$C$6:$T$4758, 18, FALSE)</f>
        <v>0.6309478169</v>
      </c>
      <c r="V479">
        <v>0.5373330983248624</v>
      </c>
      <c r="W479">
        <v>0.5407265614432764</v>
      </c>
      <c r="X479">
        <v>0.542354239973911</v>
      </c>
      <c r="Y479">
        <v>0.5439383477599398</v>
      </c>
      <c r="Z479" s="6" t="str">
        <f>vlookup(R479,RPI!$C$6:$T$4758,16,FALSE)</f>
        <v>0.5932353322</v>
      </c>
      <c r="AA479">
        <v>0.5063305702947435</v>
      </c>
      <c r="AB479">
        <v>0.5073188901509879</v>
      </c>
      <c r="AC479">
        <v>0.5082887367388913</v>
      </c>
      <c r="AD479">
        <v>0.5092406232047963</v>
      </c>
      <c r="AE479">
        <v>0.5101750438639877</v>
      </c>
      <c r="AF479">
        <v>0.5110924750566482</v>
      </c>
      <c r="AG479" t="str">
        <f t="shared" si="2"/>
        <v>0</v>
      </c>
      <c r="AH479" s="3" t="str">
        <f t="shared" si="3"/>
        <v>0</v>
      </c>
      <c r="AI479" t="str">
        <f t="shared" si="4"/>
        <v>0.03771248474</v>
      </c>
      <c r="AJ479" t="str">
        <f t="shared" si="5"/>
        <v>-7</v>
      </c>
      <c r="AK479" s="6" t="str">
        <f t="shared" si="6"/>
        <v>-0.1003664736</v>
      </c>
      <c r="AL479" t="str">
        <f t="shared" si="7"/>
        <v>0.06570108663</v>
      </c>
      <c r="AM479" t="str">
        <f t="shared" si="8"/>
        <v>0.9125</v>
      </c>
      <c r="AN479" t="str">
        <f t="shared" si="9"/>
        <v>1.063570868</v>
      </c>
      <c r="AO479" s="6" t="str">
        <f>vlookup(Q479,RPI!$C$6:$T$4758,15,FALSE)</f>
        <v>0.7380952381</v>
      </c>
      <c r="AP479" s="8" t="str">
        <f>vlookup(Q479,RPI!$C$6:$T$4758,13,FALSE)</f>
        <v>  0.6261 </v>
      </c>
      <c r="AQ479" s="8" t="str">
        <f>vlookup(Q479,RPI!$C$6:$T$4758,14,FALSE)</f>
        <v>  0.5335 </v>
      </c>
      <c r="AR479" s="6" t="str">
        <f>vlookup(R479,RPI!$C$6:$T$4758,15,FALSE)</f>
        <v>0.7285714286</v>
      </c>
      <c r="AS479" s="8" t="str">
        <f>vlookup(R479,RPI!$C$6:$T$4758,13,FALSE)</f>
        <v>  0.5574 </v>
      </c>
      <c r="AT479" s="8" t="str">
        <f>vlookup(R479,RPI!$C$6:$T$4758,14,FALSE)</f>
        <v>  0.5296 </v>
      </c>
    </row>
    <row r="480" ht="12.75" customHeight="1">
      <c r="A480" s="4">
        <v>2006.0</v>
      </c>
      <c r="B480" s="4">
        <v>5133.0</v>
      </c>
      <c r="C480" s="5">
        <v>38794.0</v>
      </c>
      <c r="D480" s="4">
        <v>290.0</v>
      </c>
      <c r="E480" s="4" t="s">
        <v>219</v>
      </c>
      <c r="F480" s="4">
        <v>62.0</v>
      </c>
      <c r="G480" s="4" t="s">
        <v>47</v>
      </c>
      <c r="H480" s="4">
        <v>3.0</v>
      </c>
      <c r="I480" s="4" t="s">
        <v>106</v>
      </c>
      <c r="J480" s="4">
        <v>59.0</v>
      </c>
      <c r="K480" s="4" t="s">
        <v>108</v>
      </c>
      <c r="L480" s="4" t="s">
        <v>637</v>
      </c>
      <c r="M480" s="4">
        <v>1.0</v>
      </c>
      <c r="N480" s="4">
        <v>1.0</v>
      </c>
      <c r="O480" s="4">
        <v>0.0</v>
      </c>
      <c r="P480" s="4">
        <v>0.0</v>
      </c>
      <c r="Q480" t="str">
        <f t="shared" si="1"/>
        <v>UCLA2006</v>
      </c>
      <c r="R480" t="s">
        <v>642</v>
      </c>
      <c r="S480" t="str">
        <f>vlookup(Q480,RPI!$C$6:$T$4758,16,FALSE)</f>
        <v>0.6259320929</v>
      </c>
      <c r="T480" s="6" t="str">
        <f>VLOOKUP(Q480,RPI!$C$6:$T$4758, 17, FALSE)</f>
        <v>0.6320904507</v>
      </c>
      <c r="U480" s="6" t="str">
        <f>VLOOKUP(Q480,RPI!$C$6:$T$4758, 18, FALSE)</f>
        <v>0.6259320929</v>
      </c>
      <c r="V480">
        <v>0.531892822229344</v>
      </c>
      <c r="W480">
        <v>0.5352373038346951</v>
      </c>
      <c r="X480">
        <v>0.5368670300406925</v>
      </c>
      <c r="Y480">
        <v>0.5384693658902866</v>
      </c>
      <c r="Z480" s="6" t="str">
        <f>vlookup(R480,RPI!$C$6:$T$4758,16,FALSE)</f>
        <v>0.5744180015</v>
      </c>
      <c r="AA480">
        <v>0.4973026168346405</v>
      </c>
      <c r="AB480">
        <v>0.5010866635272475</v>
      </c>
      <c r="AC480">
        <v>0.5046700410770648</v>
      </c>
      <c r="AD480">
        <v>0.5080682994914671</v>
      </c>
      <c r="AE480">
        <v>0.5112954225900361</v>
      </c>
      <c r="AF480">
        <v>0.5143640203434124</v>
      </c>
      <c r="AG480" t="str">
        <f t="shared" si="2"/>
        <v>1</v>
      </c>
      <c r="AH480" s="3" t="str">
        <f t="shared" si="3"/>
        <v>1</v>
      </c>
      <c r="AI480" t="str">
        <f t="shared" si="4"/>
        <v>0.05151409147</v>
      </c>
      <c r="AJ480" t="str">
        <f t="shared" si="5"/>
        <v>3</v>
      </c>
      <c r="AK480" s="6" t="str">
        <f t="shared" si="6"/>
        <v>0.04301420296</v>
      </c>
      <c r="AL480" t="str">
        <f t="shared" si="7"/>
        <v>0.08974565875</v>
      </c>
      <c r="AM480" t="str">
        <f t="shared" si="8"/>
        <v>1.050847458</v>
      </c>
      <c r="AN480" t="str">
        <f t="shared" si="9"/>
        <v>1.089680496</v>
      </c>
      <c r="AO480" s="6" t="str">
        <f>vlookup(Q480,RPI!$C$6:$T$4758,15,FALSE)</f>
        <v>0.7935483871</v>
      </c>
      <c r="AP480" s="8" t="str">
        <f>vlookup(Q480,RPI!$C$6:$T$4758,13,FALSE)</f>
        <v>  0.5875 </v>
      </c>
      <c r="AQ480" s="8" t="str">
        <f>vlookup(Q480,RPI!$C$6:$T$4758,14,FALSE)</f>
        <v>  0.5352 </v>
      </c>
      <c r="AR480" s="6" t="str">
        <f>vlookup(R480,RPI!$C$6:$T$4758,15,FALSE)</f>
        <v>0.5384615385</v>
      </c>
      <c r="AS480" s="8" t="str">
        <f>vlookup(R480,RPI!$C$6:$T$4758,13,FALSE)</f>
        <v>  0.6076 </v>
      </c>
      <c r="AT480" s="8" t="str">
        <f>vlookup(R480,RPI!$C$6:$T$4758,14,FALSE)</f>
        <v>  0.5440 </v>
      </c>
    </row>
    <row r="481" ht="12.75" customHeight="1">
      <c r="A481" s="4">
        <v>2006.0</v>
      </c>
      <c r="B481" s="4">
        <v>5134.0</v>
      </c>
      <c r="C481" s="5">
        <v>38795.0</v>
      </c>
      <c r="D481" s="4">
        <v>56.0</v>
      </c>
      <c r="E481" s="4" t="s">
        <v>181</v>
      </c>
      <c r="F481" s="4">
        <v>87.0</v>
      </c>
      <c r="G481" s="4" t="s">
        <v>47</v>
      </c>
      <c r="H481" s="4">
        <v>132.0</v>
      </c>
      <c r="I481" s="4" t="s">
        <v>135</v>
      </c>
      <c r="J481" s="4">
        <v>83.0</v>
      </c>
      <c r="K481" s="4" t="s">
        <v>108</v>
      </c>
      <c r="L481" s="4" t="s">
        <v>358</v>
      </c>
      <c r="M481" s="4">
        <v>1.0</v>
      </c>
      <c r="N481" s="4">
        <v>1.0</v>
      </c>
      <c r="O481" s="4">
        <v>0.0</v>
      </c>
      <c r="P481" s="4">
        <v>0.0</v>
      </c>
      <c r="Q481" t="str">
        <f t="shared" si="1"/>
        <v>Connecticut2006</v>
      </c>
      <c r="R481" t="s">
        <v>681</v>
      </c>
      <c r="S481" t="str">
        <f>vlookup(Q481,RPI!$C$6:$T$4758,16,FALSE)</f>
        <v>0.6486956092</v>
      </c>
      <c r="T481" s="6" t="str">
        <f>VLOOKUP(Q481,RPI!$C$6:$T$4758, 17, FALSE)</f>
        <v>0.6448494554</v>
      </c>
      <c r="U481" s="6" t="str">
        <f>VLOOKUP(Q481,RPI!$C$6:$T$4758, 18, FALSE)</f>
        <v>0.6486956092</v>
      </c>
      <c r="V481">
        <v>0.5325945533958136</v>
      </c>
      <c r="W481">
        <v>0.5358871912056545</v>
      </c>
      <c r="X481">
        <v>0.5374420479491905</v>
      </c>
      <c r="Y481">
        <v>0.538940364447507</v>
      </c>
      <c r="Z481" s="6" t="str">
        <f>vlookup(R481,RPI!$C$6:$T$4758,16,FALSE)</f>
        <v>0.5868795495</v>
      </c>
      <c r="AA481">
        <v>0.5177944679151882</v>
      </c>
      <c r="AB481">
        <v>0.5192931503921315</v>
      </c>
      <c r="AC481">
        <v>0.5207810120569669</v>
      </c>
      <c r="AD481">
        <v>0.5222581696810482</v>
      </c>
      <c r="AE481">
        <v>0.5237247383615877</v>
      </c>
      <c r="AF481">
        <v>0.5251808315515518</v>
      </c>
      <c r="AG481" t="str">
        <f t="shared" si="2"/>
        <v>1</v>
      </c>
      <c r="AH481" s="3" t="str">
        <f t="shared" si="3"/>
        <v>1</v>
      </c>
      <c r="AI481" t="str">
        <f t="shared" si="4"/>
        <v>0.0618160597</v>
      </c>
      <c r="AJ481" t="str">
        <f t="shared" si="5"/>
        <v>4</v>
      </c>
      <c r="AK481" s="6" t="str">
        <f t="shared" si="6"/>
        <v>0.05735227062</v>
      </c>
      <c r="AL481" t="str">
        <f t="shared" si="7"/>
        <v>0.1076933096</v>
      </c>
      <c r="AM481" t="str">
        <f t="shared" si="8"/>
        <v>1.048192771</v>
      </c>
      <c r="AN481" t="str">
        <f t="shared" si="9"/>
        <v>1.105330063</v>
      </c>
      <c r="AO481" s="6" t="str">
        <f>vlookup(Q481,RPI!$C$6:$T$4758,15,FALSE)</f>
        <v>0.9153846154</v>
      </c>
      <c r="AP481" s="8" t="str">
        <f>vlookup(Q481,RPI!$C$6:$T$4758,13,FALSE)</f>
        <v>  0.5649 </v>
      </c>
      <c r="AQ481" s="8" t="str">
        <f>vlookup(Q481,RPI!$C$6:$T$4758,14,FALSE)</f>
        <v>  0.5496 </v>
      </c>
      <c r="AR481" s="6" t="str">
        <f>vlookup(R481,RPI!$C$6:$T$4758,15,FALSE)</f>
        <v>0.6217948718</v>
      </c>
      <c r="AS481" s="8" t="str">
        <f>vlookup(R481,RPI!$C$6:$T$4758,13,FALSE)</f>
        <v>  0.5874 </v>
      </c>
      <c r="AT481" s="8" t="str">
        <f>vlookup(R481,RPI!$C$6:$T$4758,14,FALSE)</f>
        <v>  0.5510 </v>
      </c>
    </row>
    <row r="482" ht="12.75" customHeight="1">
      <c r="A482" s="4">
        <v>2006.0</v>
      </c>
      <c r="B482" s="4">
        <v>5135.0</v>
      </c>
      <c r="C482" s="5">
        <v>38795.0</v>
      </c>
      <c r="D482" s="4">
        <v>157.0</v>
      </c>
      <c r="E482" s="4" t="s">
        <v>141</v>
      </c>
      <c r="F482" s="4">
        <v>72.0</v>
      </c>
      <c r="G482" s="4" t="s">
        <v>47</v>
      </c>
      <c r="H482" s="4">
        <v>31.0</v>
      </c>
      <c r="I482" s="4" t="s">
        <v>568</v>
      </c>
      <c r="J482" s="4">
        <v>56.0</v>
      </c>
      <c r="K482" s="4" t="s">
        <v>108</v>
      </c>
      <c r="L482" s="4" t="s">
        <v>201</v>
      </c>
      <c r="M482" s="4">
        <v>1.0</v>
      </c>
      <c r="N482" s="4">
        <v>1.0</v>
      </c>
      <c r="O482" s="4">
        <v>0.0</v>
      </c>
      <c r="P482" s="4">
        <v>0.0</v>
      </c>
      <c r="Q482" t="str">
        <f t="shared" si="1"/>
        <v>Memphis2006</v>
      </c>
      <c r="R482" t="s">
        <v>653</v>
      </c>
      <c r="S482" t="str">
        <f>vlookup(Q482,RPI!$C$6:$T$4758,16,FALSE)</f>
        <v>0.6512431083</v>
      </c>
      <c r="T482" s="6" t="str">
        <f>VLOOKUP(Q482,RPI!$C$6:$T$4758, 17, FALSE)</f>
        <v>0.6540260396</v>
      </c>
      <c r="U482" s="6" t="str">
        <f>VLOOKUP(Q482,RPI!$C$6:$T$4758, 18, FALSE)</f>
        <v>0.6512431083</v>
      </c>
      <c r="V482">
        <v>0.5338961694921767</v>
      </c>
      <c r="W482">
        <v>0.5380909958729736</v>
      </c>
      <c r="X482">
        <v>0.5400973637962648</v>
      </c>
      <c r="Y482">
        <v>0.5420464977692878</v>
      </c>
      <c r="Z482" s="6" t="str">
        <f>vlookup(R482,RPI!$C$6:$T$4758,16,FALSE)</f>
        <v>0.5908897386</v>
      </c>
      <c r="AA482">
        <v>0.479177728024396</v>
      </c>
      <c r="AB482">
        <v>0.47929259510677213</v>
      </c>
      <c r="AC482">
        <v>0.4794058153492575</v>
      </c>
      <c r="AD482">
        <v>0.47951742391569335</v>
      </c>
      <c r="AE482">
        <v>0.47962745497588977</v>
      </c>
      <c r="AF482">
        <v>0.4797359417405045</v>
      </c>
      <c r="AG482" t="str">
        <f t="shared" si="2"/>
        <v>1</v>
      </c>
      <c r="AH482" s="3" t="str">
        <f t="shared" si="3"/>
        <v>1</v>
      </c>
      <c r="AI482" t="str">
        <f t="shared" si="4"/>
        <v>0.06035336963</v>
      </c>
      <c r="AJ482" t="str">
        <f t="shared" si="5"/>
        <v>16</v>
      </c>
      <c r="AK482" s="6" t="str">
        <f t="shared" si="6"/>
        <v>0.2294090825</v>
      </c>
      <c r="AL482" t="str">
        <f t="shared" si="7"/>
        <v>0.1051450731</v>
      </c>
      <c r="AM482" t="str">
        <f t="shared" si="8"/>
        <v>1.285714286</v>
      </c>
      <c r="AN482" t="str">
        <f t="shared" si="9"/>
        <v>1.102139817</v>
      </c>
      <c r="AO482" s="6" t="str">
        <f>vlookup(Q482,RPI!$C$6:$T$4758,15,FALSE)</f>
        <v>0.8979591837</v>
      </c>
      <c r="AP482" s="8" t="str">
        <f>vlookup(Q482,RPI!$C$6:$T$4758,13,FALSE)</f>
        <v>  0.5882 </v>
      </c>
      <c r="AQ482" s="8" t="str">
        <f>vlookup(Q482,RPI!$C$6:$T$4758,14,FALSE)</f>
        <v>  0.5305 </v>
      </c>
      <c r="AR482" s="6" t="str">
        <f>vlookup(R482,RPI!$C$6:$T$4758,15,FALSE)</f>
        <v>0.8832116788</v>
      </c>
      <c r="AS482" s="8" t="str">
        <f>vlookup(R482,RPI!$C$6:$T$4758,13,FALSE)</f>
        <v>  0.4813 </v>
      </c>
      <c r="AT482" s="8" t="str">
        <f>vlookup(R482,RPI!$C$6:$T$4758,14,FALSE)</f>
        <v>  0.5177 </v>
      </c>
    </row>
    <row r="483" ht="12.75" customHeight="1">
      <c r="A483" s="4">
        <v>2006.0</v>
      </c>
      <c r="B483" s="4">
        <v>5136.0</v>
      </c>
      <c r="C483" s="5">
        <v>38795.0</v>
      </c>
      <c r="D483" s="4">
        <v>193.0</v>
      </c>
      <c r="E483" s="4" t="s">
        <v>264</v>
      </c>
      <c r="F483" s="4">
        <v>60.0</v>
      </c>
      <c r="G483" s="4" t="s">
        <v>47</v>
      </c>
      <c r="H483" s="4">
        <v>96.0</v>
      </c>
      <c r="I483" s="4" t="s">
        <v>56</v>
      </c>
      <c r="J483" s="4">
        <v>65.0</v>
      </c>
      <c r="K483" s="4" t="s">
        <v>108</v>
      </c>
      <c r="L483" s="4" t="s">
        <v>262</v>
      </c>
      <c r="M483" s="4">
        <v>1.0</v>
      </c>
      <c r="N483" s="4">
        <v>1.0</v>
      </c>
      <c r="O483" s="4">
        <v>0.0</v>
      </c>
      <c r="P483" s="4">
        <v>0.0</v>
      </c>
      <c r="Q483" t="str">
        <f t="shared" si="1"/>
        <v>North Carolina2006</v>
      </c>
      <c r="R483" t="s">
        <v>667</v>
      </c>
      <c r="S483" t="str">
        <f>vlookup(Q483,RPI!$C$6:$T$4758,16,FALSE)</f>
        <v>0.6201842661</v>
      </c>
      <c r="T483" s="6" t="str">
        <f>VLOOKUP(Q483,RPI!$C$6:$T$4758, 17, FALSE)</f>
        <v>0.6299833234</v>
      </c>
      <c r="U483" s="6" t="str">
        <f>VLOOKUP(Q483,RPI!$C$6:$T$4758, 18, FALSE)</f>
        <v>0.6201842661</v>
      </c>
      <c r="V483">
        <v>0.5297776922720288</v>
      </c>
      <c r="W483">
        <v>0.5333408551618538</v>
      </c>
      <c r="X483">
        <v>0.535093493947914</v>
      </c>
      <c r="Y483">
        <v>0.5368272533215569</v>
      </c>
      <c r="Z483" s="6" t="str">
        <f>vlookup(R483,RPI!$C$6:$T$4758,16,FALSE)</f>
        <v>0.597979131</v>
      </c>
      <c r="AA483">
        <v>0.4993138038195096</v>
      </c>
      <c r="AB483">
        <v>0.49967802293372876</v>
      </c>
      <c r="AC483">
        <v>0.5000313698355832</v>
      </c>
      <c r="AD483">
        <v>0.5003743241815006</v>
      </c>
      <c r="AE483">
        <v>0.5007073378217393</v>
      </c>
      <c r="AF483">
        <v>0.5010308367865426</v>
      </c>
      <c r="AG483" t="str">
        <f t="shared" si="2"/>
        <v>0</v>
      </c>
      <c r="AH483" s="3" t="str">
        <f t="shared" si="3"/>
        <v>0</v>
      </c>
      <c r="AI483" t="str">
        <f t="shared" si="4"/>
        <v>0.02220513507</v>
      </c>
      <c r="AJ483" t="str">
        <f t="shared" si="5"/>
        <v>-5</v>
      </c>
      <c r="AK483" s="6" t="str">
        <f t="shared" si="6"/>
        <v>-0.07169033827</v>
      </c>
      <c r="AL483" t="str">
        <f t="shared" si="7"/>
        <v>0.03868484171</v>
      </c>
      <c r="AM483" t="str">
        <f t="shared" si="8"/>
        <v>0.9230769231</v>
      </c>
      <c r="AN483" t="str">
        <f t="shared" si="9"/>
        <v>1.037133629</v>
      </c>
      <c r="AO483" s="6" t="str">
        <f>vlookup(Q483,RPI!$C$6:$T$4758,15,FALSE)</f>
        <v>0.7194244604</v>
      </c>
      <c r="AP483" s="8" t="str">
        <f>vlookup(Q483,RPI!$C$6:$T$4758,13,FALSE)</f>
        <v>  0.6080 </v>
      </c>
      <c r="AQ483" s="8" t="str">
        <f>vlookup(Q483,RPI!$C$6:$T$4758,14,FALSE)</f>
        <v>  0.5453 </v>
      </c>
      <c r="AR483" s="6" t="str">
        <f>vlookup(R483,RPI!$C$6:$T$4758,15,FALSE)</f>
        <v>0.7985074627</v>
      </c>
      <c r="AS483" s="8" t="str">
        <f>vlookup(R483,RPI!$C$6:$T$4758,13,FALSE)</f>
        <v>  0.5427 </v>
      </c>
      <c r="AT483" s="8" t="str">
        <f>vlookup(R483,RPI!$C$6:$T$4758,14,FALSE)</f>
        <v>  0.5079 </v>
      </c>
    </row>
    <row r="484" ht="12.75" customHeight="1">
      <c r="A484" s="4">
        <v>2006.0</v>
      </c>
      <c r="B484" s="4">
        <v>5137.0</v>
      </c>
      <c r="C484" s="5">
        <v>38795.0</v>
      </c>
      <c r="D484" s="4">
        <v>204.0</v>
      </c>
      <c r="E484" s="4" t="s">
        <v>150</v>
      </c>
      <c r="F484" s="4">
        <v>52.0</v>
      </c>
      <c r="G484" s="4" t="s">
        <v>47</v>
      </c>
      <c r="H484" s="4">
        <v>97.0</v>
      </c>
      <c r="I484" s="4" t="s">
        <v>271</v>
      </c>
      <c r="J484" s="4">
        <v>70.0</v>
      </c>
      <c r="K484" s="4" t="s">
        <v>108</v>
      </c>
      <c r="L484" s="4" t="s">
        <v>262</v>
      </c>
      <c r="M484" s="4">
        <v>1.0</v>
      </c>
      <c r="N484" s="4">
        <v>1.0</v>
      </c>
      <c r="O484" s="4">
        <v>0.0</v>
      </c>
      <c r="P484" s="4">
        <v>0.0</v>
      </c>
      <c r="Q484" t="str">
        <f t="shared" si="1"/>
        <v>Ohio St.2006</v>
      </c>
      <c r="R484" t="s">
        <v>682</v>
      </c>
      <c r="S484" t="str">
        <f>vlookup(Q484,RPI!$C$6:$T$4758,16,FALSE)</f>
        <v>0.6369807025</v>
      </c>
      <c r="T484" s="6" t="str">
        <f>VLOOKUP(Q484,RPI!$C$6:$T$4758, 17, FALSE)</f>
        <v>0.6369807025</v>
      </c>
      <c r="U484" s="6" t="str">
        <f>VLOOKUP(Q484,RPI!$C$6:$T$4758, 18, FALSE)</f>
        <v>0.6369807025</v>
      </c>
      <c r="V484">
        <v>0.528647369146347</v>
      </c>
      <c r="W484">
        <v>0.5336092012074157</v>
      </c>
      <c r="X484">
        <v>0.5359234885493321</v>
      </c>
      <c r="Y484">
        <v>0.5381364202412375</v>
      </c>
      <c r="Z484" s="6" t="str">
        <f>vlookup(R484,RPI!$C$6:$T$4758,16,FALSE)</f>
        <v>0.5904213508</v>
      </c>
      <c r="AA484">
        <v>0.500797355404267</v>
      </c>
      <c r="AB484">
        <v>0.5013072621641737</v>
      </c>
      <c r="AC484">
        <v>0.5018019478267698</v>
      </c>
      <c r="AD484">
        <v>0.5022820839110542</v>
      </c>
      <c r="AE484">
        <v>0.5027483030073885</v>
      </c>
      <c r="AF484">
        <v>0.5032012015581131</v>
      </c>
      <c r="AG484" t="str">
        <f t="shared" si="2"/>
        <v>0</v>
      </c>
      <c r="AH484" s="3" t="str">
        <f t="shared" si="3"/>
        <v>0</v>
      </c>
      <c r="AI484" t="str">
        <f t="shared" si="4"/>
        <v>0.04655935167</v>
      </c>
      <c r="AJ484" t="str">
        <f t="shared" si="5"/>
        <v>-18</v>
      </c>
      <c r="AK484" s="6" t="str">
        <f t="shared" si="6"/>
        <v>-0.2580852178</v>
      </c>
      <c r="AL484" t="str">
        <f t="shared" si="7"/>
        <v>0.08111372184</v>
      </c>
      <c r="AM484" t="str">
        <f t="shared" si="8"/>
        <v>0.7428571429</v>
      </c>
      <c r="AN484" t="str">
        <f t="shared" si="9"/>
        <v>1.078857839</v>
      </c>
      <c r="AO484" s="6" t="str">
        <f>vlookup(Q484,RPI!$C$6:$T$4758,15,FALSE)</f>
        <v>0.8333333333</v>
      </c>
      <c r="AP484" s="8" t="str">
        <f>vlookup(Q484,RPI!$C$6:$T$4758,13,FALSE)</f>
        <v>  0.5856 </v>
      </c>
      <c r="AQ484" s="8" t="str">
        <f>vlookup(Q484,RPI!$C$6:$T$4758,14,FALSE)</f>
        <v>  0.5433 </v>
      </c>
      <c r="AR484" s="6" t="str">
        <f>vlookup(R484,RPI!$C$6:$T$4758,15,FALSE)</f>
        <v>0.723880597</v>
      </c>
      <c r="AS484" s="8" t="str">
        <f>vlookup(R484,RPI!$C$6:$T$4758,13,FALSE)</f>
        <v>  0.5441 </v>
      </c>
      <c r="AT484" s="8" t="str">
        <f>vlookup(R484,RPI!$C$6:$T$4758,14,FALSE)</f>
        <v>  0.5495 </v>
      </c>
    </row>
    <row r="485" ht="12.75" customHeight="1">
      <c r="A485" s="4">
        <v>2006.0</v>
      </c>
      <c r="B485" s="4">
        <v>5138.0</v>
      </c>
      <c r="C485" s="5">
        <v>38795.0</v>
      </c>
      <c r="D485" s="4">
        <v>215.0</v>
      </c>
      <c r="E485" s="4" t="s">
        <v>209</v>
      </c>
      <c r="F485" s="4">
        <v>66.0</v>
      </c>
      <c r="G485" s="4" t="s">
        <v>47</v>
      </c>
      <c r="H485" s="4">
        <v>29.0</v>
      </c>
      <c r="I485" s="4" t="s">
        <v>663</v>
      </c>
      <c r="J485" s="4">
        <v>72.0</v>
      </c>
      <c r="K485" s="4" t="s">
        <v>108</v>
      </c>
      <c r="L485" s="4" t="s">
        <v>661</v>
      </c>
      <c r="M485" s="4">
        <v>1.0</v>
      </c>
      <c r="N485" s="4">
        <v>1.0</v>
      </c>
      <c r="O485" s="4">
        <v>0.0</v>
      </c>
      <c r="P485" s="4">
        <v>0.0</v>
      </c>
      <c r="Q485" t="str">
        <f t="shared" si="1"/>
        <v>Pittsburgh2006</v>
      </c>
      <c r="R485" t="s">
        <v>664</v>
      </c>
      <c r="S485" t="str">
        <f>vlookup(Q485,RPI!$C$6:$T$4758,16,FALSE)</f>
        <v>0.6210784963</v>
      </c>
      <c r="T485" s="6" t="str">
        <f>VLOOKUP(Q485,RPI!$C$6:$T$4758, 17, FALSE)</f>
        <v>0.6186268834</v>
      </c>
      <c r="U485" s="6" t="str">
        <f>VLOOKUP(Q485,RPI!$C$6:$T$4758, 18, FALSE)</f>
        <v>0.6210784963</v>
      </c>
      <c r="V485">
        <v>0.5166626547527785</v>
      </c>
      <c r="W485">
        <v>0.5218074682995537</v>
      </c>
      <c r="X485">
        <v>0.5241694054278461</v>
      </c>
      <c r="Y485">
        <v>0.5264059299652555</v>
      </c>
      <c r="Z485" s="6" t="str">
        <f>vlookup(R485,RPI!$C$6:$T$4758,16,FALSE)</f>
        <v>0.5905430198</v>
      </c>
      <c r="AA485">
        <v>0.49635110057965676</v>
      </c>
      <c r="AB485">
        <v>0.4978959609480465</v>
      </c>
      <c r="AC485">
        <v>0.49935254358109976</v>
      </c>
      <c r="AD485">
        <v>0.5007282049567612</v>
      </c>
      <c r="AE485">
        <v>0.5020295062580624</v>
      </c>
      <c r="AF485">
        <v>0.50326231801719</v>
      </c>
      <c r="AG485" t="str">
        <f t="shared" si="2"/>
        <v>0</v>
      </c>
      <c r="AH485" s="3" t="str">
        <f t="shared" si="3"/>
        <v>0</v>
      </c>
      <c r="AI485" t="str">
        <f t="shared" si="4"/>
        <v>0.03053547657</v>
      </c>
      <c r="AJ485" t="str">
        <f t="shared" si="5"/>
        <v>-6</v>
      </c>
      <c r="AK485" s="6" t="str">
        <f t="shared" si="6"/>
        <v>-0.08602840592</v>
      </c>
      <c r="AL485" t="str">
        <f t="shared" si="7"/>
        <v>0.05319760829</v>
      </c>
      <c r="AM485" t="str">
        <f t="shared" si="8"/>
        <v>0.9166666667</v>
      </c>
      <c r="AN485" t="str">
        <f t="shared" si="9"/>
        <v>1.051707455</v>
      </c>
      <c r="AO485" s="6" t="str">
        <f>vlookup(Q485,RPI!$C$6:$T$4758,15,FALSE)</f>
        <v>0.784</v>
      </c>
      <c r="AP485" s="8" t="str">
        <f>vlookup(Q485,RPI!$C$6:$T$4758,13,FALSE)</f>
        <v>  0.5729 </v>
      </c>
      <c r="AQ485" s="8" t="str">
        <f>vlookup(Q485,RPI!$C$6:$T$4758,14,FALSE)</f>
        <v>  0.5546 </v>
      </c>
      <c r="AR485" s="6" t="str">
        <f>vlookup(R485,RPI!$C$6:$T$4758,15,FALSE)</f>
        <v>0.7</v>
      </c>
      <c r="AS485" s="8" t="str">
        <f>vlookup(R485,RPI!$C$6:$T$4758,13,FALSE)</f>
        <v>  0.5650 </v>
      </c>
      <c r="AT485" s="8" t="str">
        <f>vlookup(R485,RPI!$C$6:$T$4758,14,FALSE)</f>
        <v>  0.5322 </v>
      </c>
    </row>
    <row r="486" ht="12.75" customHeight="1">
      <c r="A486" s="4">
        <v>2006.0</v>
      </c>
      <c r="B486" s="4">
        <v>5139.0</v>
      </c>
      <c r="C486" s="5">
        <v>38795.0</v>
      </c>
      <c r="D486" s="4">
        <v>273.0</v>
      </c>
      <c r="E486" s="4" t="s">
        <v>213</v>
      </c>
      <c r="F486" s="4">
        <v>75.0</v>
      </c>
      <c r="G486" s="4" t="s">
        <v>47</v>
      </c>
      <c r="H486" s="4">
        <v>183.0</v>
      </c>
      <c r="I486" s="4" t="s">
        <v>203</v>
      </c>
      <c r="J486" s="4">
        <v>54.0</v>
      </c>
      <c r="K486" s="4" t="s">
        <v>108</v>
      </c>
      <c r="L486" s="4" t="s">
        <v>201</v>
      </c>
      <c r="M486" s="4">
        <v>1.0</v>
      </c>
      <c r="N486" s="4">
        <v>1.0</v>
      </c>
      <c r="O486" s="4">
        <v>0.0</v>
      </c>
      <c r="P486" s="4">
        <v>0.0</v>
      </c>
      <c r="Q486" t="str">
        <f t="shared" si="1"/>
        <v>Texas2006</v>
      </c>
      <c r="R486" t="s">
        <v>654</v>
      </c>
      <c r="S486" t="str">
        <f>vlookup(Q486,RPI!$C$6:$T$4758,16,FALSE)</f>
        <v>0.6286081387</v>
      </c>
      <c r="T486" s="6" t="str">
        <f>VLOOKUP(Q486,RPI!$C$6:$T$4758, 17, FALSE)</f>
        <v>0.6286081387</v>
      </c>
      <c r="U486" s="6" t="str">
        <f>VLOOKUP(Q486,RPI!$C$6:$T$4758, 18, FALSE)</f>
        <v>0.6286081387</v>
      </c>
      <c r="V486">
        <v>0.5272736933526643</v>
      </c>
      <c r="W486">
        <v>0.5312055413212096</v>
      </c>
      <c r="X486">
        <v>0.5330592239707399</v>
      </c>
      <c r="Y486">
        <v>0.5348436688982166</v>
      </c>
      <c r="Z486" s="6" t="str">
        <f>vlookup(R486,RPI!$C$6:$T$4758,16,FALSE)</f>
        <v>0.5765489515</v>
      </c>
      <c r="AA486">
        <v>0.48482123475808364</v>
      </c>
      <c r="AB486">
        <v>0.4877853758801195</v>
      </c>
      <c r="AC486">
        <v>0.4906187460703008</v>
      </c>
      <c r="AD486">
        <v>0.49332981251126573</v>
      </c>
      <c r="AE486">
        <v>0.4959263268490912</v>
      </c>
      <c r="AF486">
        <v>0.49841539921431705</v>
      </c>
      <c r="AG486" t="str">
        <f t="shared" si="2"/>
        <v>1</v>
      </c>
      <c r="AH486" s="3" t="str">
        <f t="shared" si="3"/>
        <v>1</v>
      </c>
      <c r="AI486" t="str">
        <f t="shared" si="4"/>
        <v>0.05205918724</v>
      </c>
      <c r="AJ486" t="str">
        <f t="shared" si="5"/>
        <v>21</v>
      </c>
      <c r="AK486" s="6" t="str">
        <f t="shared" si="6"/>
        <v>0.3010994207</v>
      </c>
      <c r="AL486" t="str">
        <f t="shared" si="7"/>
        <v>0.09069530141</v>
      </c>
      <c r="AM486" t="str">
        <f t="shared" si="8"/>
        <v>1.388888889</v>
      </c>
      <c r="AN486" t="str">
        <f t="shared" si="9"/>
        <v>1.090294479</v>
      </c>
      <c r="AO486" s="6" t="str">
        <f>vlookup(Q486,RPI!$C$6:$T$4758,15,FALSE)</f>
        <v>0.8181818182</v>
      </c>
      <c r="AP486" s="8" t="str">
        <f>vlookup(Q486,RPI!$C$6:$T$4758,13,FALSE)</f>
        <v>  0.5755 </v>
      </c>
      <c r="AQ486" s="8" t="str">
        <f>vlookup(Q486,RPI!$C$6:$T$4758,14,FALSE)</f>
        <v>  0.5452 </v>
      </c>
      <c r="AR486" s="6" t="str">
        <f>vlookup(R486,RPI!$C$6:$T$4758,15,FALSE)</f>
        <v>0.6746031746</v>
      </c>
      <c r="AS486" s="8" t="str">
        <f>vlookup(R486,RPI!$C$6:$T$4758,13,FALSE)</f>
        <v>  0.5503 </v>
      </c>
      <c r="AT486" s="8" t="str">
        <f>vlookup(R486,RPI!$C$6:$T$4758,14,FALSE)</f>
        <v>  0.5309 </v>
      </c>
    </row>
    <row r="487" ht="12.75" customHeight="1">
      <c r="A487" s="4">
        <v>2006.0</v>
      </c>
      <c r="B487" s="4">
        <v>5140.0</v>
      </c>
      <c r="C487" s="5">
        <v>38795.0</v>
      </c>
      <c r="D487" s="4">
        <v>309.0</v>
      </c>
      <c r="E487" s="4" t="s">
        <v>168</v>
      </c>
      <c r="F487" s="4">
        <v>82.0</v>
      </c>
      <c r="G487" s="4" t="s">
        <v>47</v>
      </c>
      <c r="H487" s="4">
        <v>10.0</v>
      </c>
      <c r="I487" s="4" t="s">
        <v>111</v>
      </c>
      <c r="J487" s="4">
        <v>78.0</v>
      </c>
      <c r="K487" s="4" t="s">
        <v>198</v>
      </c>
      <c r="L487" s="4" t="s">
        <v>358</v>
      </c>
      <c r="M487" s="4">
        <v>1.0</v>
      </c>
      <c r="N487" s="4">
        <v>1.0</v>
      </c>
      <c r="O487" s="4">
        <v>0.0</v>
      </c>
      <c r="P487" s="4">
        <v>0.0</v>
      </c>
      <c r="Q487" t="str">
        <f t="shared" si="1"/>
        <v>Villanova2006</v>
      </c>
      <c r="R487" t="s">
        <v>683</v>
      </c>
      <c r="S487" t="str">
        <f>vlookup(Q487,RPI!$C$6:$T$4758,16,FALSE)</f>
        <v>0.6650427115</v>
      </c>
      <c r="T487" s="6" t="str">
        <f>VLOOKUP(Q487,RPI!$C$6:$T$4758, 17, FALSE)</f>
        <v>0.6629340536</v>
      </c>
      <c r="U487" s="6" t="str">
        <f>VLOOKUP(Q487,RPI!$C$6:$T$4758, 18, FALSE)</f>
        <v>0.6650427115</v>
      </c>
      <c r="V487">
        <v>0.5617025264671871</v>
      </c>
      <c r="W487">
        <v>0.5622944016353334</v>
      </c>
      <c r="X487">
        <v>0.5625853515073155</v>
      </c>
      <c r="Y487">
        <v>0.5628730505427391</v>
      </c>
      <c r="Z487" s="6" t="str">
        <f>vlookup(R487,RPI!$C$6:$T$4758,16,FALSE)</f>
        <v>0.5986943856</v>
      </c>
      <c r="AA487">
        <v>0.5213511861634976</v>
      </c>
      <c r="AB487">
        <v>0.5233495159177329</v>
      </c>
      <c r="AC487">
        <v>0.5252481209625438</v>
      </c>
      <c r="AD487">
        <v>0.5270542845632253</v>
      </c>
      <c r="AE487">
        <v>0.5287745976088469</v>
      </c>
      <c r="AF487">
        <v>0.5304150389773505</v>
      </c>
      <c r="AG487" t="str">
        <f t="shared" si="2"/>
        <v>1</v>
      </c>
      <c r="AH487" s="3" t="str">
        <f t="shared" si="3"/>
        <v>1</v>
      </c>
      <c r="AI487" t="str">
        <f t="shared" si="4"/>
        <v>0.06634832586</v>
      </c>
      <c r="AJ487" t="str">
        <f t="shared" si="5"/>
        <v>4</v>
      </c>
      <c r="AK487" s="6" t="str">
        <f t="shared" si="6"/>
        <v>0.05735227062</v>
      </c>
      <c r="AL487" t="str">
        <f t="shared" si="7"/>
        <v>0.1155892309</v>
      </c>
      <c r="AM487" t="str">
        <f t="shared" si="8"/>
        <v>1.051282051</v>
      </c>
      <c r="AN487" t="str">
        <f t="shared" si="9"/>
        <v>1.110821694</v>
      </c>
      <c r="AO487" s="6" t="str">
        <f>vlookup(Q487,RPI!$C$6:$T$4758,15,FALSE)</f>
        <v>0.8705035971</v>
      </c>
      <c r="AP487" s="8" t="str">
        <f>vlookup(Q487,RPI!$C$6:$T$4758,13,FALSE)</f>
        <v>  0.6192 </v>
      </c>
      <c r="AQ487" s="8" t="str">
        <f>vlookup(Q487,RPI!$C$6:$T$4758,14,FALSE)</f>
        <v>  0.5512 </v>
      </c>
      <c r="AR487" s="6" t="str">
        <f>vlookup(R487,RPI!$C$6:$T$4758,15,FALSE)</f>
        <v>0.6124031008</v>
      </c>
      <c r="AS487" s="8" t="str">
        <f>vlookup(R487,RPI!$C$6:$T$4758,13,FALSE)</f>
        <v>  0.6197 </v>
      </c>
      <c r="AT487" s="8" t="str">
        <f>vlookup(R487,RPI!$C$6:$T$4758,14,FALSE)</f>
        <v>  0.5430 </v>
      </c>
    </row>
    <row r="488" ht="12.75" customHeight="1">
      <c r="A488" s="4">
        <v>2006.0</v>
      </c>
      <c r="B488" s="4">
        <v>5141.0</v>
      </c>
      <c r="C488" s="5">
        <v>38795.0</v>
      </c>
      <c r="D488" s="4">
        <v>322.0</v>
      </c>
      <c r="E488" s="4" t="s">
        <v>407</v>
      </c>
      <c r="F488" s="4">
        <v>67.0</v>
      </c>
      <c r="G488" s="4" t="s">
        <v>47</v>
      </c>
      <c r="H488" s="4">
        <v>200.0</v>
      </c>
      <c r="I488" s="4" t="s">
        <v>660</v>
      </c>
      <c r="J488" s="4">
        <v>54.0</v>
      </c>
      <c r="K488" s="4" t="s">
        <v>108</v>
      </c>
      <c r="L488" s="4" t="s">
        <v>661</v>
      </c>
      <c r="M488" s="4">
        <v>1.0</v>
      </c>
      <c r="N488" s="4">
        <v>1.0</v>
      </c>
      <c r="O488" s="4">
        <v>0.0</v>
      </c>
      <c r="P488" s="4">
        <v>0.0</v>
      </c>
      <c r="Q488" t="str">
        <f t="shared" si="1"/>
        <v>West Virginia2006</v>
      </c>
      <c r="R488" t="s">
        <v>662</v>
      </c>
      <c r="S488" t="str">
        <f>vlookup(Q488,RPI!$C$6:$T$4758,16,FALSE)</f>
        <v>0.591271551</v>
      </c>
      <c r="T488" s="6" t="str">
        <f>VLOOKUP(Q488,RPI!$C$6:$T$4758, 17, FALSE)</f>
        <v>0.5956158355</v>
      </c>
      <c r="U488" s="6" t="str">
        <f>VLOOKUP(Q488,RPI!$C$6:$T$4758, 18, FALSE)</f>
        <v>0.591271551</v>
      </c>
      <c r="V488">
        <v>0.5134016794593711</v>
      </c>
      <c r="W488">
        <v>0.5175225292511934</v>
      </c>
      <c r="X488">
        <v>0.5194721344813883</v>
      </c>
      <c r="Y488">
        <v>0.5213530647719676</v>
      </c>
      <c r="Z488" s="6" t="str">
        <f>vlookup(R488,RPI!$C$6:$T$4758,16,FALSE)</f>
        <v>0.5702480215</v>
      </c>
      <c r="AA488">
        <v>0.4665221036899657</v>
      </c>
      <c r="AB488">
        <v>0.4656449107075096</v>
      </c>
      <c r="AC488">
        <v>0.464790501958364</v>
      </c>
      <c r="AD488">
        <v>0.46395800112586316</v>
      </c>
      <c r="AE488">
        <v>0.4631465762638054</v>
      </c>
      <c r="AF488">
        <v>0.46235543702329907</v>
      </c>
      <c r="AG488" t="str">
        <f t="shared" si="2"/>
        <v>1</v>
      </c>
      <c r="AH488" s="3" t="str">
        <f t="shared" si="3"/>
        <v>1</v>
      </c>
      <c r="AI488" t="str">
        <f t="shared" si="4"/>
        <v>0.02102352945</v>
      </c>
      <c r="AJ488" t="str">
        <f t="shared" si="5"/>
        <v>13</v>
      </c>
      <c r="AK488" s="6" t="str">
        <f t="shared" si="6"/>
        <v>0.1863948795</v>
      </c>
      <c r="AL488" t="str">
        <f t="shared" si="7"/>
        <v>0.03662629867</v>
      </c>
      <c r="AM488" t="str">
        <f t="shared" si="8"/>
        <v>1.240740741</v>
      </c>
      <c r="AN488" t="str">
        <f t="shared" si="9"/>
        <v>1.036867343</v>
      </c>
      <c r="AO488" s="6" t="str">
        <f>vlookup(Q488,RPI!$C$6:$T$4758,15,FALSE)</f>
        <v>0.6377952756</v>
      </c>
      <c r="AP488" s="8" t="str">
        <f>vlookup(Q488,RPI!$C$6:$T$4758,13,FALSE)</f>
        <v>  0.5869 </v>
      </c>
      <c r="AQ488" s="8" t="str">
        <f>vlookup(Q488,RPI!$C$6:$T$4758,14,FALSE)</f>
        <v>  0.5534 </v>
      </c>
      <c r="AR488" s="6" t="str">
        <f>vlookup(R488,RPI!$C$6:$T$4758,15,FALSE)</f>
        <v>0.8244274809</v>
      </c>
      <c r="AS488" s="8" t="str">
        <f>vlookup(R488,RPI!$C$6:$T$4758,13,FALSE)</f>
        <v>  0.4774 </v>
      </c>
      <c r="AT488" s="8" t="str">
        <f>vlookup(R488,RPI!$C$6:$T$4758,14,FALSE)</f>
        <v>  0.5018 </v>
      </c>
    </row>
    <row r="489" ht="12.75" customHeight="1">
      <c r="A489" s="4">
        <v>2006.0</v>
      </c>
      <c r="B489" s="4">
        <v>5142.0</v>
      </c>
      <c r="C489" s="5">
        <v>38796.0</v>
      </c>
      <c r="D489" s="4">
        <v>59.0</v>
      </c>
      <c r="E489" s="4" t="s">
        <v>187</v>
      </c>
      <c r="F489" s="4">
        <v>52.0</v>
      </c>
      <c r="G489" s="4" t="s">
        <v>47</v>
      </c>
      <c r="H489" s="4">
        <v>159.0</v>
      </c>
      <c r="I489" s="4" t="s">
        <v>505</v>
      </c>
      <c r="J489" s="4">
        <v>53.0</v>
      </c>
      <c r="K489" s="4" t="s">
        <v>49</v>
      </c>
      <c r="L489" s="4" t="s">
        <v>50</v>
      </c>
      <c r="M489" s="4">
        <v>1.0</v>
      </c>
      <c r="N489" s="4">
        <v>0.0</v>
      </c>
      <c r="O489" s="4">
        <v>0.0</v>
      </c>
      <c r="P489" s="4">
        <v>0.0</v>
      </c>
      <c r="Q489" t="str">
        <f t="shared" si="1"/>
        <v>Creighton2006</v>
      </c>
      <c r="R489" t="s">
        <v>684</v>
      </c>
      <c r="S489" t="str">
        <f>vlookup(Q489,RPI!$C$6:$T$4758,16,FALSE)</f>
        <v>0.5879446149</v>
      </c>
      <c r="T489" s="6" t="str">
        <f>VLOOKUP(Q489,RPI!$C$6:$T$4758, 17, FALSE)</f>
        <v>0.582587472</v>
      </c>
      <c r="U489" s="6" t="str">
        <f>VLOOKUP(Q489,RPI!$C$6:$T$4758, 18, FALSE)</f>
        <v>0.5879446149</v>
      </c>
      <c r="V489">
        <v>0.4892604043609218</v>
      </c>
      <c r="W489">
        <v>0.4936376841941682</v>
      </c>
      <c r="X489">
        <v>0.4956369225795453</v>
      </c>
      <c r="Y489">
        <v>0.497524054139574</v>
      </c>
      <c r="Z489" s="6" t="str">
        <f>vlookup(R489,RPI!$C$6:$T$4758,16,FALSE)</f>
        <v>0.5491061572</v>
      </c>
      <c r="AA489">
        <v>0.48934781262018145</v>
      </c>
      <c r="AB489">
        <v>0.49164530020633723</v>
      </c>
      <c r="AC489">
        <v>0.49386519909352344</v>
      </c>
      <c r="AD489">
        <v>0.49601137440143034</v>
      </c>
      <c r="AE489">
        <v>0.4980874387192423</v>
      </c>
      <c r="AF489">
        <v>0.5000967723982674</v>
      </c>
      <c r="AG489" t="str">
        <f t="shared" si="2"/>
        <v>0</v>
      </c>
      <c r="AH489" s="3" t="str">
        <f t="shared" si="3"/>
        <v>0</v>
      </c>
      <c r="AI489" t="str">
        <f t="shared" si="4"/>
        <v>0.03883845771</v>
      </c>
      <c r="AJ489" t="str">
        <f t="shared" si="5"/>
        <v>-1</v>
      </c>
      <c r="AK489" s="6" t="str">
        <f t="shared" si="6"/>
        <v>-0.01433806765</v>
      </c>
      <c r="AL489" t="str">
        <f t="shared" si="7"/>
        <v>0.06766270884</v>
      </c>
      <c r="AM489" t="str">
        <f t="shared" si="8"/>
        <v>0.9811320755</v>
      </c>
      <c r="AN489" t="str">
        <f t="shared" si="9"/>
        <v>1.070730326</v>
      </c>
      <c r="AO489" s="6" t="str">
        <f>vlookup(Q489,RPI!$C$6:$T$4758,15,FALSE)</f>
        <v>0.7</v>
      </c>
      <c r="AP489" s="8" t="str">
        <f>vlookup(Q489,RPI!$C$6:$T$4758,13,FALSE)</f>
        <v>  0.5612 </v>
      </c>
      <c r="AQ489" s="8" t="str">
        <f>vlookup(Q489,RPI!$C$6:$T$4758,14,FALSE)</f>
        <v>  0.5294 </v>
      </c>
      <c r="AR489" s="6" t="str">
        <f>vlookup(R489,RPI!$C$6:$T$4758,15,FALSE)</f>
        <v>0.4817518248</v>
      </c>
      <c r="AS489" s="8" t="str">
        <f>vlookup(R489,RPI!$C$6:$T$4758,13,FALSE)</f>
        <v>  0.5946 </v>
      </c>
      <c r="AT489" s="8" t="str">
        <f>vlookup(R489,RPI!$C$6:$T$4758,14,FALSE)</f>
        <v>  0.5256 </v>
      </c>
    </row>
    <row r="490" ht="12.75" customHeight="1">
      <c r="A490" s="4">
        <v>2006.0</v>
      </c>
      <c r="B490" s="4">
        <v>5143.0</v>
      </c>
      <c r="C490" s="5">
        <v>38796.0</v>
      </c>
      <c r="D490" s="4">
        <v>143.0</v>
      </c>
      <c r="E490" s="4" t="s">
        <v>59</v>
      </c>
      <c r="F490" s="4">
        <v>74.0</v>
      </c>
      <c r="G490" s="4" t="s">
        <v>47</v>
      </c>
      <c r="H490" s="4">
        <v>48.0</v>
      </c>
      <c r="I490" s="4" t="s">
        <v>531</v>
      </c>
      <c r="J490" s="4">
        <v>68.0</v>
      </c>
      <c r="K490" s="4" t="s">
        <v>49</v>
      </c>
      <c r="L490" s="4" t="s">
        <v>50</v>
      </c>
      <c r="M490" s="4">
        <v>1.0</v>
      </c>
      <c r="N490" s="4">
        <v>0.0</v>
      </c>
      <c r="O490" s="4">
        <v>0.0</v>
      </c>
      <c r="P490" s="4">
        <v>0.0</v>
      </c>
      <c r="Q490" t="str">
        <f t="shared" si="1"/>
        <v>Louisville2006</v>
      </c>
      <c r="R490" t="s">
        <v>685</v>
      </c>
      <c r="S490" t="str">
        <f>vlookup(Q490,RPI!$C$6:$T$4758,16,FALSE)</f>
        <v>0.5569465269</v>
      </c>
      <c r="T490" s="6" t="str">
        <f>VLOOKUP(Q490,RPI!$C$6:$T$4758, 17, FALSE)</f>
        <v>0.5705828905</v>
      </c>
      <c r="U490" s="6" t="str">
        <f>VLOOKUP(Q490,RPI!$C$6:$T$4758, 18, FALSE)</f>
        <v>0.5569465269</v>
      </c>
      <c r="V490">
        <v>0.4752703905105591</v>
      </c>
      <c r="W490">
        <v>0.4854867366644052</v>
      </c>
      <c r="X490">
        <v>0.4900273349550035</v>
      </c>
      <c r="Y490">
        <v>0.4942436047962734</v>
      </c>
      <c r="Z490" s="6" t="str">
        <f>vlookup(R490,RPI!$C$6:$T$4758,16,FALSE)</f>
        <v>0.5502638472</v>
      </c>
      <c r="AA490">
        <v>0.47576384723186493</v>
      </c>
      <c r="AB490">
        <v>0.4778716903691198</v>
      </c>
      <c r="AC490">
        <v>0.4798984626164803</v>
      </c>
      <c r="AD490">
        <v>0.48184875289224227</v>
      </c>
      <c r="AE490">
        <v>0.4837268101948279</v>
      </c>
      <c r="AF490">
        <v>0.4855365745045922</v>
      </c>
      <c r="AG490" t="str">
        <f t="shared" si="2"/>
        <v>1</v>
      </c>
      <c r="AH490" s="3" t="str">
        <f t="shared" si="3"/>
        <v>1</v>
      </c>
      <c r="AI490" t="str">
        <f t="shared" si="4"/>
        <v>0.006682679642</v>
      </c>
      <c r="AJ490" t="str">
        <f t="shared" si="5"/>
        <v>6</v>
      </c>
      <c r="AK490" s="6" t="str">
        <f t="shared" si="6"/>
        <v>0.08602840592</v>
      </c>
      <c r="AL490" t="str">
        <f t="shared" si="7"/>
        <v>0.01164228019</v>
      </c>
      <c r="AM490" t="str">
        <f t="shared" si="8"/>
        <v>1.088235294</v>
      </c>
      <c r="AN490" t="str">
        <f t="shared" si="9"/>
        <v>1.012144501</v>
      </c>
      <c r="AO490" s="6" t="str">
        <f>vlookup(Q490,RPI!$C$6:$T$4758,15,FALSE)</f>
        <v>0.5454545455</v>
      </c>
      <c r="AP490" s="8" t="str">
        <f>vlookup(Q490,RPI!$C$6:$T$4758,13,FALSE)</f>
        <v>  0.5718 </v>
      </c>
      <c r="AQ490" s="8" t="str">
        <f>vlookup(Q490,RPI!$C$6:$T$4758,14,FALSE)</f>
        <v>  0.5388 </v>
      </c>
      <c r="AR490" s="6" t="str">
        <f>vlookup(R490,RPI!$C$6:$T$4758,15,FALSE)</f>
        <v>0.568</v>
      </c>
      <c r="AS490" s="8" t="str">
        <f>vlookup(R490,RPI!$C$6:$T$4758,13,FALSE)</f>
        <v>  0.5513 </v>
      </c>
      <c r="AT490" s="8" t="str">
        <f>vlookup(R490,RPI!$C$6:$T$4758,14,FALSE)</f>
        <v>  0.5304 </v>
      </c>
    </row>
    <row r="491" ht="12.75" customHeight="1">
      <c r="A491" s="4">
        <v>2006.0</v>
      </c>
      <c r="B491" s="4">
        <v>5144.0</v>
      </c>
      <c r="C491" s="5">
        <v>38796.0</v>
      </c>
      <c r="D491" s="4">
        <v>161.0</v>
      </c>
      <c r="E491" s="4" t="s">
        <v>398</v>
      </c>
      <c r="F491" s="4">
        <v>87.0</v>
      </c>
      <c r="G491" s="4" t="s">
        <v>47</v>
      </c>
      <c r="H491" s="4">
        <v>201.0</v>
      </c>
      <c r="I491" s="4" t="s">
        <v>147</v>
      </c>
      <c r="J491" s="4">
        <v>84.0</v>
      </c>
      <c r="K491" s="4" t="s">
        <v>421</v>
      </c>
      <c r="L491" s="4" t="s">
        <v>50</v>
      </c>
      <c r="M491" s="4">
        <v>1.0</v>
      </c>
      <c r="N491" s="4">
        <v>0.0</v>
      </c>
      <c r="O491" s="4">
        <v>0.0</v>
      </c>
      <c r="P491" s="4">
        <v>2.0</v>
      </c>
      <c r="Q491" t="str">
        <f t="shared" si="1"/>
        <v>Michigan2006</v>
      </c>
      <c r="R491" t="s">
        <v>686</v>
      </c>
      <c r="S491" t="str">
        <f>vlookup(Q491,RPI!$C$6:$T$4758,16,FALSE)</f>
        <v>0.5787001394</v>
      </c>
      <c r="T491" s="6" t="str">
        <f>VLOOKUP(Q491,RPI!$C$6:$T$4758, 17, FALSE)</f>
        <v>0.5826347641</v>
      </c>
      <c r="U491" s="6" t="str">
        <f>VLOOKUP(Q491,RPI!$C$6:$T$4758, 18, FALSE)</f>
        <v>0.5787001394</v>
      </c>
      <c r="V491">
        <v>0.49262754905103434</v>
      </c>
      <c r="W491">
        <v>0.4973556814387412</v>
      </c>
      <c r="X491">
        <v>0.49957199349547876</v>
      </c>
      <c r="Y491">
        <v>0.5016978438356148</v>
      </c>
      <c r="Z491" s="6" t="str">
        <f>vlookup(R491,RPI!$C$6:$T$4758,16,FALSE)</f>
        <v>0.5390573572</v>
      </c>
      <c r="AA491">
        <v>0.4735734862089157</v>
      </c>
      <c r="AB491">
        <v>0.4761128562876559</v>
      </c>
      <c r="AC491">
        <v>0.4785734862089157</v>
      </c>
      <c r="AD491">
        <v>0.4809589823921218</v>
      </c>
      <c r="AE491">
        <v>0.48327273432921647</v>
      </c>
      <c r="AF491">
        <v>0.48551793065336013</v>
      </c>
      <c r="AG491" t="str">
        <f t="shared" si="2"/>
        <v>1</v>
      </c>
      <c r="AH491" s="3" t="str">
        <f t="shared" si="3"/>
        <v>1</v>
      </c>
      <c r="AI491" t="str">
        <f t="shared" si="4"/>
        <v>0.03964278218</v>
      </c>
      <c r="AJ491" t="str">
        <f t="shared" si="5"/>
        <v>3</v>
      </c>
      <c r="AK491" s="6" t="str">
        <f t="shared" si="6"/>
        <v>0.04301420296</v>
      </c>
      <c r="AL491" t="str">
        <f t="shared" si="7"/>
        <v>0.06906396872</v>
      </c>
      <c r="AM491" t="str">
        <f t="shared" si="8"/>
        <v>1.035714286</v>
      </c>
      <c r="AN491" t="str">
        <f t="shared" si="9"/>
        <v>1.073540935</v>
      </c>
      <c r="AO491" s="6" t="str">
        <f>vlookup(Q491,RPI!$C$6:$T$4758,15,FALSE)</f>
        <v>0.6271186441</v>
      </c>
      <c r="AP491" s="8" t="str">
        <f>vlookup(Q491,RPI!$C$6:$T$4758,13,FALSE)</f>
        <v>  0.5687 </v>
      </c>
      <c r="AQ491" s="8" t="str">
        <f>vlookup(Q491,RPI!$C$6:$T$4758,14,FALSE)</f>
        <v>  0.5502 </v>
      </c>
      <c r="AR491" s="6" t="str">
        <f>vlookup(R491,RPI!$C$6:$T$4758,15,FALSE)</f>
        <v>0.4919354839</v>
      </c>
      <c r="AS491" s="8" t="str">
        <f>vlookup(R491,RPI!$C$6:$T$4758,13,FALSE)</f>
        <v>  0.5591 </v>
      </c>
      <c r="AT491" s="8" t="str">
        <f>vlookup(R491,RPI!$C$6:$T$4758,14,FALSE)</f>
        <v>  0.5460 </v>
      </c>
    </row>
    <row r="492" ht="12.75" customHeight="1">
      <c r="A492" s="4">
        <v>2006.0</v>
      </c>
      <c r="B492" s="4">
        <v>5145.0</v>
      </c>
      <c r="C492" s="5">
        <v>38796.0</v>
      </c>
      <c r="D492" s="4">
        <v>168.0</v>
      </c>
      <c r="E492" s="4" t="s">
        <v>668</v>
      </c>
      <c r="F492" s="4">
        <v>60.0</v>
      </c>
      <c r="G492" s="4" t="s">
        <v>47</v>
      </c>
      <c r="H492" s="4">
        <v>110.0</v>
      </c>
      <c r="I492" s="4" t="s">
        <v>101</v>
      </c>
      <c r="J492" s="4">
        <v>59.0</v>
      </c>
      <c r="K492" s="4" t="s">
        <v>49</v>
      </c>
      <c r="L492" s="4" t="s">
        <v>50</v>
      </c>
      <c r="M492" s="4">
        <v>1.0</v>
      </c>
      <c r="N492" s="4">
        <v>0.0</v>
      </c>
      <c r="O492" s="4">
        <v>0.0</v>
      </c>
      <c r="P492" s="4">
        <v>0.0</v>
      </c>
      <c r="Q492" t="str">
        <f t="shared" si="1"/>
        <v>Missouri St.2006</v>
      </c>
      <c r="R492" t="s">
        <v>687</v>
      </c>
      <c r="S492" t="str">
        <f>vlookup(Q492,RPI!$C$6:$T$4758,16,FALSE)</f>
        <v>0.5989380588</v>
      </c>
      <c r="T492" s="6" t="str">
        <f>VLOOKUP(Q492,RPI!$C$6:$T$4758, 17, FALSE)</f>
        <v>0.5949698048</v>
      </c>
      <c r="U492" s="6" t="str">
        <f>VLOOKUP(Q492,RPI!$C$6:$T$4758, 18, FALSE)</f>
        <v>0.5989380588</v>
      </c>
      <c r="V492">
        <v>0.5037770170031242</v>
      </c>
      <c r="W492">
        <v>0.5052452571337975</v>
      </c>
      <c r="X492">
        <v>0.5059506150323954</v>
      </c>
      <c r="Y492">
        <v>0.5066377869078248</v>
      </c>
      <c r="Z492" s="6" t="str">
        <f>vlookup(R492,RPI!$C$6:$T$4758,16,FALSE)</f>
        <v>0.5776765237</v>
      </c>
      <c r="AA492">
        <v>0.4835562509770441</v>
      </c>
      <c r="AB492">
        <v>0.4840281853300124</v>
      </c>
      <c r="AC492">
        <v>0.4844838772004694</v>
      </c>
      <c r="AD492">
        <v>0.4849241509249336</v>
      </c>
      <c r="AE492">
        <v>0.48534977598573714</v>
      </c>
      <c r="AF492">
        <v>0.48576147149909626</v>
      </c>
      <c r="AG492" t="str">
        <f t="shared" si="2"/>
        <v>1</v>
      </c>
      <c r="AH492" s="3" t="str">
        <f t="shared" si="3"/>
        <v>1</v>
      </c>
      <c r="AI492" t="str">
        <f t="shared" si="4"/>
        <v>0.02126153511</v>
      </c>
      <c r="AJ492" t="str">
        <f t="shared" si="5"/>
        <v>1</v>
      </c>
      <c r="AK492" s="6" t="str">
        <f t="shared" si="6"/>
        <v>0.01433806765</v>
      </c>
      <c r="AL492" t="str">
        <f t="shared" si="7"/>
        <v>0.037040942</v>
      </c>
      <c r="AM492" t="str">
        <f t="shared" si="8"/>
        <v>1.016949153</v>
      </c>
      <c r="AN492" t="str">
        <f t="shared" si="9"/>
        <v>1.036805261</v>
      </c>
      <c r="AO492" s="6" t="str">
        <f>vlookup(Q492,RPI!$C$6:$T$4758,15,FALSE)</f>
        <v>0.7301587302</v>
      </c>
      <c r="AP492" s="8" t="str">
        <f>vlookup(Q492,RPI!$C$6:$T$4758,13,FALSE)</f>
        <v>  0.5763 </v>
      </c>
      <c r="AQ492" s="8" t="str">
        <f>vlookup(Q492,RPI!$C$6:$T$4758,14,FALSE)</f>
        <v>  0.5129 </v>
      </c>
      <c r="AR492" s="6" t="str">
        <f>vlookup(R492,RPI!$C$6:$T$4758,15,FALSE)</f>
        <v>0.7131147541</v>
      </c>
      <c r="AS492" s="8" t="str">
        <f>vlookup(R492,RPI!$C$6:$T$4758,13,FALSE)</f>
        <v>  0.5481 </v>
      </c>
      <c r="AT492" s="8" t="str">
        <f>vlookup(R492,RPI!$C$6:$T$4758,14,FALSE)</f>
        <v>  0.5014 </v>
      </c>
    </row>
    <row r="493" ht="12.75" customHeight="1">
      <c r="A493" s="4">
        <v>2006.0</v>
      </c>
      <c r="B493" s="4">
        <v>5146.0</v>
      </c>
      <c r="C493" s="5">
        <v>38796.0</v>
      </c>
      <c r="D493" s="4">
        <v>207.0</v>
      </c>
      <c r="E493" s="4" t="s">
        <v>571</v>
      </c>
      <c r="F493" s="4">
        <v>70.0</v>
      </c>
      <c r="G493" s="4" t="s">
        <v>47</v>
      </c>
      <c r="H493" s="4">
        <v>149.0</v>
      </c>
      <c r="I493" s="4" t="s">
        <v>169</v>
      </c>
      <c r="J493" s="4">
        <v>66.0</v>
      </c>
      <c r="K493" s="4" t="s">
        <v>49</v>
      </c>
      <c r="L493" s="4" t="s">
        <v>50</v>
      </c>
      <c r="M493" s="4">
        <v>1.0</v>
      </c>
      <c r="N493" s="4">
        <v>0.0</v>
      </c>
      <c r="O493" s="4">
        <v>0.0</v>
      </c>
      <c r="P493" s="4">
        <v>0.0</v>
      </c>
      <c r="Q493" t="str">
        <f t="shared" si="1"/>
        <v>Old Dominion2006</v>
      </c>
      <c r="R493" t="s">
        <v>679</v>
      </c>
      <c r="S493" t="str">
        <f>vlookup(Q493,RPI!$C$6:$T$4758,16,FALSE)</f>
        <v>0.5616896633</v>
      </c>
      <c r="T493" s="6" t="str">
        <f>VLOOKUP(Q493,RPI!$C$6:$T$4758, 17, FALSE)</f>
        <v>0.5561341077</v>
      </c>
      <c r="U493" s="6" t="str">
        <f>VLOOKUP(Q493,RPI!$C$6:$T$4758, 18, FALSE)</f>
        <v>0.5616896633</v>
      </c>
      <c r="V493">
        <v>0.468634107708931</v>
      </c>
      <c r="W493">
        <v>0.4713058634341218</v>
      </c>
      <c r="X493">
        <v>0.4725520181566922</v>
      </c>
      <c r="Y493">
        <v>0.47374359676002586</v>
      </c>
      <c r="Z493" s="6" t="str">
        <f>vlookup(R493,RPI!$C$6:$T$4758,16,FALSE)</f>
        <v>0.5460487753</v>
      </c>
      <c r="AA493">
        <v>0.4628686282564612</v>
      </c>
      <c r="AB493">
        <v>0.463381624152494</v>
      </c>
      <c r="AC493">
        <v>0.46388282703942263</v>
      </c>
      <c r="AD493">
        <v>0.4643726389516484</v>
      </c>
      <c r="AE493">
        <v>0.4648514438546106</v>
      </c>
      <c r="AF493">
        <v>0.46531960864861804</v>
      </c>
      <c r="AG493" t="str">
        <f t="shared" si="2"/>
        <v>1</v>
      </c>
      <c r="AH493" s="3" t="str">
        <f t="shared" si="3"/>
        <v>1</v>
      </c>
      <c r="AI493" t="str">
        <f t="shared" si="4"/>
        <v>0.01564088795</v>
      </c>
      <c r="AJ493" t="str">
        <f t="shared" si="5"/>
        <v>4</v>
      </c>
      <c r="AK493" s="6" t="str">
        <f t="shared" si="6"/>
        <v>0.05735227062</v>
      </c>
      <c r="AL493" t="str">
        <f t="shared" si="7"/>
        <v>0.02724888962</v>
      </c>
      <c r="AM493" t="str">
        <f t="shared" si="8"/>
        <v>1.060606061</v>
      </c>
      <c r="AN493" t="str">
        <f t="shared" si="9"/>
        <v>1.028643756</v>
      </c>
      <c r="AO493" s="6" t="str">
        <f>vlookup(Q493,RPI!$C$6:$T$4758,15,FALSE)</f>
        <v>0.7222222222</v>
      </c>
      <c r="AP493" s="8" t="str">
        <f>vlookup(Q493,RPI!$C$6:$T$4758,13,FALSE)</f>
        <v>  0.5040 </v>
      </c>
      <c r="AQ493" s="8" t="str">
        <f>vlookup(Q493,RPI!$C$6:$T$4758,14,FALSE)</f>
        <v>  0.5166 </v>
      </c>
      <c r="AR493" s="6" t="str">
        <f>vlookup(R493,RPI!$C$6:$T$4758,15,FALSE)</f>
        <v>0.65625</v>
      </c>
      <c r="AS493" s="8" t="str">
        <f>vlookup(R493,RPI!$C$6:$T$4758,13,FALSE)</f>
        <v>  0.5110 </v>
      </c>
      <c r="AT493" s="8" t="str">
        <f>vlookup(R493,RPI!$C$6:$T$4758,14,FALSE)</f>
        <v>  0.5060 </v>
      </c>
    </row>
    <row r="494" ht="12.75" customHeight="1">
      <c r="A494" s="4">
        <v>2006.0</v>
      </c>
      <c r="B494" s="4">
        <v>5147.0</v>
      </c>
      <c r="C494" s="5">
        <v>38796.0</v>
      </c>
      <c r="D494" s="4">
        <v>259.0</v>
      </c>
      <c r="E494" s="4" t="s">
        <v>354</v>
      </c>
      <c r="F494" s="4">
        <v>75.0</v>
      </c>
      <c r="G494" s="4" t="s">
        <v>47</v>
      </c>
      <c r="H494" s="4">
        <v>108.0</v>
      </c>
      <c r="I494" s="4" t="s">
        <v>523</v>
      </c>
      <c r="J494" s="4">
        <v>77.0</v>
      </c>
      <c r="K494" s="4" t="s">
        <v>288</v>
      </c>
      <c r="L494" s="4" t="s">
        <v>50</v>
      </c>
      <c r="M494" s="4">
        <v>1.0</v>
      </c>
      <c r="N494" s="4">
        <v>0.0</v>
      </c>
      <c r="O494" s="4">
        <v>0.0</v>
      </c>
      <c r="P494" s="4">
        <v>1.0</v>
      </c>
      <c r="Q494" t="str">
        <f t="shared" si="1"/>
        <v>Saint Joseph's2006</v>
      </c>
      <c r="R494" t="s">
        <v>688</v>
      </c>
      <c r="S494" t="str">
        <f>vlookup(Q494,RPI!$C$6:$T$4758,16,FALSE)</f>
        <v>0.5856453736</v>
      </c>
      <c r="T494" s="6" t="str">
        <f>VLOOKUP(Q494,RPI!$C$6:$T$4758, 17, FALSE)</f>
        <v>0.5751775248</v>
      </c>
      <c r="U494" s="6" t="str">
        <f>VLOOKUP(Q494,RPI!$C$6:$T$4758, 18, FALSE)</f>
        <v>0.5856453736</v>
      </c>
      <c r="V494">
        <v>0.5148376630885261</v>
      </c>
      <c r="W494">
        <v>0.5124630430277357</v>
      </c>
      <c r="X494">
        <v>0.5112883193227512</v>
      </c>
      <c r="Y494">
        <v>0.5101218683199144</v>
      </c>
      <c r="Z494" s="6" t="str">
        <f>vlookup(R494,RPI!$C$6:$T$4758,16,FALSE)</f>
        <v>0.5961278763</v>
      </c>
      <c r="AA494">
        <v>0.48876856891881854</v>
      </c>
      <c r="AB494">
        <v>0.48887557801459164</v>
      </c>
      <c r="AC494">
        <v>0.4889790398475215</v>
      </c>
      <c r="AD494">
        <v>0.4890791279250297</v>
      </c>
      <c r="AE494">
        <v>0.48917600462037186</v>
      </c>
      <c r="AF494">
        <v>0.4892698220516506</v>
      </c>
      <c r="AG494" t="str">
        <f t="shared" si="2"/>
        <v>1</v>
      </c>
      <c r="AH494" s="3" t="str">
        <f t="shared" si="3"/>
        <v>1</v>
      </c>
      <c r="AI494" t="str">
        <f t="shared" si="4"/>
        <v>-0.01048250269</v>
      </c>
      <c r="AJ494" t="str">
        <f t="shared" si="5"/>
        <v>-2</v>
      </c>
      <c r="AK494" s="6" t="str">
        <f t="shared" si="6"/>
        <v>-0.02867613531</v>
      </c>
      <c r="AL494" t="str">
        <f t="shared" si="7"/>
        <v>-0.01826217026</v>
      </c>
      <c r="AM494" t="str">
        <f t="shared" si="8"/>
        <v>0.974025974</v>
      </c>
      <c r="AN494" t="str">
        <f t="shared" si="9"/>
        <v>0.9824156811</v>
      </c>
      <c r="AO494" s="6" t="str">
        <f>vlookup(Q494,RPI!$C$6:$T$4758,15,FALSE)</f>
        <v>0.6225165563</v>
      </c>
      <c r="AP494" s="8" t="str">
        <f>vlookup(Q494,RPI!$C$6:$T$4758,13,FALSE)</f>
        <v>  0.6004 </v>
      </c>
      <c r="AQ494" s="8" t="str">
        <f>vlookup(Q494,RPI!$C$6:$T$4758,14,FALSE)</f>
        <v>  0.5193 </v>
      </c>
      <c r="AR494" s="6" t="str">
        <f>vlookup(R494,RPI!$C$6:$T$4758,15,FALSE)</f>
        <v>0.8484848485</v>
      </c>
      <c r="AS494" s="8" t="str">
        <f>vlookup(R494,RPI!$C$6:$T$4758,13,FALSE)</f>
        <v>  0.5148 </v>
      </c>
      <c r="AT494" s="8" t="str">
        <f>vlookup(R494,RPI!$C$6:$T$4758,14,FALSE)</f>
        <v>  0.5064 </v>
      </c>
    </row>
    <row r="495" ht="12.75" customHeight="1">
      <c r="A495" s="4">
        <v>2006.0</v>
      </c>
      <c r="B495" s="4">
        <v>5148.0</v>
      </c>
      <c r="C495" s="5">
        <v>38797.0</v>
      </c>
      <c r="D495" s="4">
        <v>46.0</v>
      </c>
      <c r="E495" s="4" t="s">
        <v>178</v>
      </c>
      <c r="F495" s="4">
        <v>76.0</v>
      </c>
      <c r="G495" s="4" t="s">
        <v>47</v>
      </c>
      <c r="H495" s="4">
        <v>163.0</v>
      </c>
      <c r="I495" s="4" t="s">
        <v>88</v>
      </c>
      <c r="J495" s="4">
        <v>62.0</v>
      </c>
      <c r="K495" s="4" t="s">
        <v>49</v>
      </c>
      <c r="L495" s="4" t="s">
        <v>50</v>
      </c>
      <c r="M495" s="4">
        <v>1.0</v>
      </c>
      <c r="N495" s="4">
        <v>0.0</v>
      </c>
      <c r="O495" s="4">
        <v>0.0</v>
      </c>
      <c r="P495" s="4">
        <v>0.0</v>
      </c>
      <c r="Q495" t="str">
        <f t="shared" si="1"/>
        <v>Cincinnati2006</v>
      </c>
      <c r="R495" t="s">
        <v>689</v>
      </c>
      <c r="S495" t="str">
        <f>vlookup(Q495,RPI!$C$6:$T$4758,16,FALSE)</f>
        <v>0.5884099458</v>
      </c>
      <c r="T495" s="6" t="str">
        <f>VLOOKUP(Q495,RPI!$C$6:$T$4758, 17, FALSE)</f>
        <v>0.5972809136</v>
      </c>
      <c r="U495" s="6" t="str">
        <f>VLOOKUP(Q495,RPI!$C$6:$T$4758, 18, FALSE)</f>
        <v>0.5884099458</v>
      </c>
      <c r="V495">
        <v>0.5116373492349493</v>
      </c>
      <c r="W495">
        <v>0.5179023825179385</v>
      </c>
      <c r="X495">
        <v>0.5208103253560907</v>
      </c>
      <c r="Y495">
        <v>0.5235825293903077</v>
      </c>
      <c r="Z495" s="6" t="str">
        <f>vlookup(R495,RPI!$C$6:$T$4758,16,FALSE)</f>
        <v>0.5471709141</v>
      </c>
      <c r="AA495">
        <v>0.4821297461637343</v>
      </c>
      <c r="AB495">
        <v>0.4857585539264003</v>
      </c>
      <c r="AC495">
        <v>0.48920626955503693</v>
      </c>
      <c r="AD495">
        <v>0.49248611887965754</v>
      </c>
      <c r="AE495">
        <v>0.4956100704301646</v>
      </c>
      <c r="AF495">
        <v>0.4985889813729695</v>
      </c>
      <c r="AG495" t="str">
        <f t="shared" si="2"/>
        <v>1</v>
      </c>
      <c r="AH495" s="3" t="str">
        <f t="shared" si="3"/>
        <v>1</v>
      </c>
      <c r="AI495" t="str">
        <f t="shared" si="4"/>
        <v>0.0412390317</v>
      </c>
      <c r="AJ495" t="str">
        <f t="shared" si="5"/>
        <v>14</v>
      </c>
      <c r="AK495" s="6" t="str">
        <f t="shared" si="6"/>
        <v>0.2007329472</v>
      </c>
      <c r="AL495" t="str">
        <f t="shared" si="7"/>
        <v>0.07184488673</v>
      </c>
      <c r="AM495" t="str">
        <f t="shared" si="8"/>
        <v>1.225806452</v>
      </c>
      <c r="AN495" t="str">
        <f t="shared" si="9"/>
        <v>1.075367734</v>
      </c>
      <c r="AO495" s="6" t="str">
        <f>vlookup(Q495,RPI!$C$6:$T$4758,15,FALSE)</f>
        <v>0.564516129</v>
      </c>
      <c r="AP495" s="8" t="str">
        <f>vlookup(Q495,RPI!$C$6:$T$4758,13,FALSE)</f>
        <v>  0.6187 </v>
      </c>
      <c r="AQ495" s="8" t="str">
        <f>vlookup(Q495,RPI!$C$6:$T$4758,14,FALSE)</f>
        <v>  0.5517 </v>
      </c>
      <c r="AR495" s="6" t="str">
        <f>vlookup(R495,RPI!$C$6:$T$4758,15,FALSE)</f>
        <v>0.4621848739</v>
      </c>
      <c r="AS495" s="8" t="str">
        <f>vlookup(R495,RPI!$C$6:$T$4758,13,FALSE)</f>
        <v>  0.5972 </v>
      </c>
      <c r="AT495" s="8" t="str">
        <f>vlookup(R495,RPI!$C$6:$T$4758,14,FALSE)</f>
        <v>  0.5321 </v>
      </c>
    </row>
    <row r="496" ht="12.75" customHeight="1">
      <c r="A496" s="4">
        <v>2006.0</v>
      </c>
      <c r="B496" s="4">
        <v>5149.0</v>
      </c>
      <c r="C496" s="5">
        <v>38797.0</v>
      </c>
      <c r="D496" s="4">
        <v>89.0</v>
      </c>
      <c r="E496" s="4" t="s">
        <v>420</v>
      </c>
      <c r="F496" s="4">
        <v>68.0</v>
      </c>
      <c r="G496" s="4" t="s">
        <v>47</v>
      </c>
      <c r="H496" s="4">
        <v>250.0</v>
      </c>
      <c r="I496" s="4" t="s">
        <v>104</v>
      </c>
      <c r="J496" s="4">
        <v>69.0</v>
      </c>
      <c r="K496" s="4" t="s">
        <v>288</v>
      </c>
      <c r="L496" s="4" t="s">
        <v>50</v>
      </c>
      <c r="M496" s="4">
        <v>1.0</v>
      </c>
      <c r="N496" s="4">
        <v>0.0</v>
      </c>
      <c r="O496" s="4">
        <v>0.0</v>
      </c>
      <c r="P496" s="4">
        <v>1.0</v>
      </c>
      <c r="Q496" t="str">
        <f t="shared" si="1"/>
        <v>Florida St.2006</v>
      </c>
      <c r="R496" t="s">
        <v>690</v>
      </c>
      <c r="S496" t="str">
        <f>vlookup(Q496,RPI!$C$6:$T$4758,16,FALSE)</f>
        <v>0.5632194911</v>
      </c>
      <c r="T496" s="6" t="str">
        <f>VLOOKUP(Q496,RPI!$C$6:$T$4758, 17, FALSE)</f>
        <v>0.5640026991</v>
      </c>
      <c r="U496" s="6" t="str">
        <f>VLOOKUP(Q496,RPI!$C$6:$T$4758, 18, FALSE)</f>
        <v>0.5632194911</v>
      </c>
      <c r="V496">
        <v>0.472316831190099</v>
      </c>
      <c r="W496">
        <v>0.4773537319631538</v>
      </c>
      <c r="X496">
        <v>0.47967730226024746</v>
      </c>
      <c r="Y496">
        <v>0.481884019892497</v>
      </c>
      <c r="Z496" s="6" t="str">
        <f>vlookup(R496,RPI!$C$6:$T$4758,16,FALSE)</f>
        <v>0.5647065873</v>
      </c>
      <c r="AA496">
        <v>0.5039264890280637</v>
      </c>
      <c r="AB496">
        <v>0.5054634412844404</v>
      </c>
      <c r="AC496">
        <v>0.5069675760549158</v>
      </c>
      <c r="AD496">
        <v>0.5084399333302404</v>
      </c>
      <c r="AE496">
        <v>0.5098815096172307</v>
      </c>
      <c r="AF496">
        <v>0.5112932601879383</v>
      </c>
      <c r="AG496" t="str">
        <f t="shared" si="2"/>
        <v>1</v>
      </c>
      <c r="AH496" s="3" t="str">
        <f t="shared" si="3"/>
        <v>1</v>
      </c>
      <c r="AI496" t="str">
        <f t="shared" si="4"/>
        <v>-0.001487096243</v>
      </c>
      <c r="AJ496" t="str">
        <f t="shared" si="5"/>
        <v>-1</v>
      </c>
      <c r="AK496" s="6" t="str">
        <f t="shared" si="6"/>
        <v>-0.01433806765</v>
      </c>
      <c r="AL496" t="str">
        <f t="shared" si="7"/>
        <v>-0.002590755813</v>
      </c>
      <c r="AM496" t="str">
        <f t="shared" si="8"/>
        <v>0.9855072464</v>
      </c>
      <c r="AN496" t="str">
        <f t="shared" si="9"/>
        <v>0.9973666037</v>
      </c>
      <c r="AO496" s="6" t="str">
        <f>vlookup(Q496,RPI!$C$6:$T$4758,15,FALSE)</f>
        <v>0.6754385965</v>
      </c>
      <c r="AP496" s="8" t="str">
        <f>vlookup(Q496,RPI!$C$6:$T$4758,13,FALSE)</f>
        <v>  0.5203 </v>
      </c>
      <c r="AQ496" s="8" t="str">
        <f>vlookup(Q496,RPI!$C$6:$T$4758,14,FALSE)</f>
        <v>  0.5368 </v>
      </c>
      <c r="AR496" s="6" t="str">
        <f>vlookup(R496,RPI!$C$6:$T$4758,15,FALSE)</f>
        <v>0.5067567568</v>
      </c>
      <c r="AS496" s="8" t="str">
        <f>vlookup(R496,RPI!$C$6:$T$4758,13,FALSE)</f>
        <v>  0.6084 </v>
      </c>
      <c r="AT496" s="8" t="str">
        <f>vlookup(R496,RPI!$C$6:$T$4758,14,FALSE)</f>
        <v>  0.5353 </v>
      </c>
    </row>
    <row r="497" ht="12.75" customHeight="1">
      <c r="A497" s="4">
        <v>2006.0</v>
      </c>
      <c r="B497" s="4">
        <v>5150.0</v>
      </c>
      <c r="C497" s="5">
        <v>38798.0</v>
      </c>
      <c r="D497" s="4">
        <v>108.0</v>
      </c>
      <c r="E497" s="4" t="s">
        <v>523</v>
      </c>
      <c r="F497" s="4">
        <v>51.0</v>
      </c>
      <c r="G497" s="4" t="s">
        <v>47</v>
      </c>
      <c r="H497" s="4">
        <v>207.0</v>
      </c>
      <c r="I497" s="4" t="s">
        <v>571</v>
      </c>
      <c r="J497" s="4">
        <v>61.0</v>
      </c>
      <c r="K497" s="4" t="s">
        <v>49</v>
      </c>
      <c r="L497" s="4" t="s">
        <v>50</v>
      </c>
      <c r="M497" s="4">
        <v>1.0</v>
      </c>
      <c r="N497" s="4">
        <v>0.0</v>
      </c>
      <c r="O497" s="4">
        <v>0.0</v>
      </c>
      <c r="P497" s="4">
        <v>0.0</v>
      </c>
      <c r="Q497" t="str">
        <f t="shared" si="1"/>
        <v>Hofstra2006</v>
      </c>
      <c r="R497" t="s">
        <v>621</v>
      </c>
      <c r="S497" t="str">
        <f>vlookup(Q497,RPI!$C$6:$T$4758,16,FALSE)</f>
        <v>0.5961278763</v>
      </c>
      <c r="T497" s="6" t="str">
        <f>VLOOKUP(Q497,RPI!$C$6:$T$4758, 17, FALSE)</f>
        <v>0.5840066642</v>
      </c>
      <c r="U497" s="6" t="str">
        <f>VLOOKUP(Q497,RPI!$C$6:$T$4758, 18, FALSE)</f>
        <v>0.5961278763</v>
      </c>
      <c r="V497">
        <v>0.48876856891881854</v>
      </c>
      <c r="W497">
        <v>0.4889790398475215</v>
      </c>
      <c r="X497">
        <v>0.4890791279250297</v>
      </c>
      <c r="Y497">
        <v>0.48917600462037186</v>
      </c>
      <c r="Z497" s="6" t="str">
        <f>vlookup(R497,RPI!$C$6:$T$4758,16,FALSE)</f>
        <v>0.5616896633</v>
      </c>
      <c r="AA497">
        <v>0.468634107708931</v>
      </c>
      <c r="AB497">
        <v>0.47000129520893097</v>
      </c>
      <c r="AC497">
        <v>0.4713058634341218</v>
      </c>
      <c r="AD497">
        <v>0.4725520181566922</v>
      </c>
      <c r="AE497">
        <v>0.47374359676002586</v>
      </c>
      <c r="AF497">
        <v>0.47488410770893097</v>
      </c>
      <c r="AG497" t="str">
        <f t="shared" si="2"/>
        <v>0</v>
      </c>
      <c r="AH497" s="3" t="str">
        <f t="shared" si="3"/>
        <v>0</v>
      </c>
      <c r="AI497" t="str">
        <f t="shared" si="4"/>
        <v>0.03443821301</v>
      </c>
      <c r="AJ497" t="str">
        <f t="shared" si="5"/>
        <v>-10</v>
      </c>
      <c r="AK497" s="6" t="str">
        <f t="shared" si="6"/>
        <v>-0.1433806765</v>
      </c>
      <c r="AL497" t="str">
        <f t="shared" si="7"/>
        <v>0.05999678971</v>
      </c>
      <c r="AM497" t="str">
        <f t="shared" si="8"/>
        <v>0.8360655738</v>
      </c>
      <c r="AN497" t="str">
        <f t="shared" si="9"/>
        <v>1.061311816</v>
      </c>
      <c r="AO497" s="6" t="str">
        <f>vlookup(Q497,RPI!$C$6:$T$4758,15,FALSE)</f>
        <v>0.8484848485</v>
      </c>
      <c r="AP497" s="8" t="str">
        <f>vlookup(Q497,RPI!$C$6:$T$4758,13,FALSE)</f>
        <v>  0.5148 </v>
      </c>
      <c r="AQ497" s="8" t="str">
        <f>vlookup(Q497,RPI!$C$6:$T$4758,14,FALSE)</f>
        <v>  0.5064 </v>
      </c>
      <c r="AR497" s="6" t="str">
        <f>vlookup(R497,RPI!$C$6:$T$4758,15,FALSE)</f>
        <v>0.7222222222</v>
      </c>
      <c r="AS497" s="8" t="str">
        <f>vlookup(R497,RPI!$C$6:$T$4758,13,FALSE)</f>
        <v>  0.5040 </v>
      </c>
      <c r="AT497" s="8" t="str">
        <f>vlookup(R497,RPI!$C$6:$T$4758,14,FALSE)</f>
        <v>  0.5166 </v>
      </c>
    </row>
    <row r="498" ht="12.75" customHeight="1">
      <c r="A498" s="4">
        <v>2006.0</v>
      </c>
      <c r="B498" s="4">
        <v>5151.0</v>
      </c>
      <c r="C498" s="5">
        <v>38798.0</v>
      </c>
      <c r="D498" s="4">
        <v>143.0</v>
      </c>
      <c r="E498" s="4" t="s">
        <v>59</v>
      </c>
      <c r="F498" s="4">
        <v>74.0</v>
      </c>
      <c r="G498" s="4" t="s">
        <v>47</v>
      </c>
      <c r="H498" s="4">
        <v>168.0</v>
      </c>
      <c r="I498" s="4" t="s">
        <v>668</v>
      </c>
      <c r="J498" s="4">
        <v>56.0</v>
      </c>
      <c r="K498" s="4" t="s">
        <v>49</v>
      </c>
      <c r="L498" s="4" t="s">
        <v>50</v>
      </c>
      <c r="M498" s="4">
        <v>1.0</v>
      </c>
      <c r="N498" s="4">
        <v>0.0</v>
      </c>
      <c r="O498" s="4">
        <v>0.0</v>
      </c>
      <c r="P498" s="4">
        <v>0.0</v>
      </c>
      <c r="Q498" t="str">
        <f t="shared" si="1"/>
        <v>Louisville2006</v>
      </c>
      <c r="R498" t="s">
        <v>691</v>
      </c>
      <c r="S498" t="str">
        <f>vlookup(Q498,RPI!$C$6:$T$4758,16,FALSE)</f>
        <v>0.5569465269</v>
      </c>
      <c r="T498" s="6" t="str">
        <f>VLOOKUP(Q498,RPI!$C$6:$T$4758, 17, FALSE)</f>
        <v>0.5705828905</v>
      </c>
      <c r="U498" s="6" t="str">
        <f>VLOOKUP(Q498,RPI!$C$6:$T$4758, 18, FALSE)</f>
        <v>0.5569465269</v>
      </c>
      <c r="V498">
        <v>0.4752703905105591</v>
      </c>
      <c r="W498">
        <v>0.4854867366644052</v>
      </c>
      <c r="X498">
        <v>0.4900273349550035</v>
      </c>
      <c r="Y498">
        <v>0.4942436047962734</v>
      </c>
      <c r="Z498" s="6" t="str">
        <f>vlookup(R498,RPI!$C$6:$T$4758,16,FALSE)</f>
        <v>0.5989380588</v>
      </c>
      <c r="AA498">
        <v>0.5037770170031242</v>
      </c>
      <c r="AB498">
        <v>0.5045209815904098</v>
      </c>
      <c r="AC498">
        <v>0.5052452571337975</v>
      </c>
      <c r="AD498">
        <v>0.5059506150323954</v>
      </c>
      <c r="AE498">
        <v>0.5066377869078248</v>
      </c>
      <c r="AF498">
        <v>0.5073074671355161</v>
      </c>
      <c r="AG498" t="str">
        <f t="shared" si="2"/>
        <v>0</v>
      </c>
      <c r="AH498" s="3" t="str">
        <f t="shared" si="3"/>
        <v>0</v>
      </c>
      <c r="AI498" t="str">
        <f t="shared" si="4"/>
        <v>-0.04199153189</v>
      </c>
      <c r="AJ498" t="str">
        <f t="shared" si="5"/>
        <v>18</v>
      </c>
      <c r="AK498" s="6" t="str">
        <f t="shared" si="6"/>
        <v>0.2580852178</v>
      </c>
      <c r="AL498" t="str">
        <f t="shared" si="7"/>
        <v>-0.07315586054</v>
      </c>
      <c r="AM498" t="str">
        <f t="shared" si="8"/>
        <v>1.321428571</v>
      </c>
      <c r="AN498" t="str">
        <f t="shared" si="9"/>
        <v>0.9298900257</v>
      </c>
      <c r="AO498" s="6" t="str">
        <f>vlookup(Q498,RPI!$C$6:$T$4758,15,FALSE)</f>
        <v>0.5454545455</v>
      </c>
      <c r="AP498" s="8" t="str">
        <f>vlookup(Q498,RPI!$C$6:$T$4758,13,FALSE)</f>
        <v>  0.5718 </v>
      </c>
      <c r="AQ498" s="8" t="str">
        <f>vlookup(Q498,RPI!$C$6:$T$4758,14,FALSE)</f>
        <v>  0.5388 </v>
      </c>
      <c r="AR498" s="6" t="str">
        <f>vlookup(R498,RPI!$C$6:$T$4758,15,FALSE)</f>
        <v>0.7301587302</v>
      </c>
      <c r="AS498" s="8" t="str">
        <f>vlookup(R498,RPI!$C$6:$T$4758,13,FALSE)</f>
        <v>  0.5763 </v>
      </c>
      <c r="AT498" s="8" t="str">
        <f>vlookup(R498,RPI!$C$6:$T$4758,14,FALSE)</f>
        <v>  0.5129 </v>
      </c>
    </row>
    <row r="499" ht="12.75" customHeight="1">
      <c r="A499" s="4">
        <v>2006.0</v>
      </c>
      <c r="B499" s="4">
        <v>5152.0</v>
      </c>
      <c r="C499" s="5">
        <v>38798.0</v>
      </c>
      <c r="D499" s="4">
        <v>161.0</v>
      </c>
      <c r="E499" s="4" t="s">
        <v>398</v>
      </c>
      <c r="F499" s="4">
        <v>71.0</v>
      </c>
      <c r="G499" s="4" t="s">
        <v>47</v>
      </c>
      <c r="H499" s="4">
        <v>159.0</v>
      </c>
      <c r="I499" s="4" t="s">
        <v>505</v>
      </c>
      <c r="J499" s="4">
        <v>65.0</v>
      </c>
      <c r="K499" s="4" t="s">
        <v>49</v>
      </c>
      <c r="L499" s="4" t="s">
        <v>50</v>
      </c>
      <c r="M499" s="4">
        <v>1.0</v>
      </c>
      <c r="N499" s="4">
        <v>0.0</v>
      </c>
      <c r="O499" s="4">
        <v>0.0</v>
      </c>
      <c r="P499" s="4">
        <v>0.0</v>
      </c>
      <c r="Q499" t="str">
        <f t="shared" si="1"/>
        <v>Michigan2006</v>
      </c>
      <c r="R499" t="s">
        <v>684</v>
      </c>
      <c r="S499" t="str">
        <f>vlookup(Q499,RPI!$C$6:$T$4758,16,FALSE)</f>
        <v>0.5787001394</v>
      </c>
      <c r="T499" s="6" t="str">
        <f>VLOOKUP(Q499,RPI!$C$6:$T$4758, 17, FALSE)</f>
        <v>0.5826347641</v>
      </c>
      <c r="U499" s="6" t="str">
        <f>VLOOKUP(Q499,RPI!$C$6:$T$4758, 18, FALSE)</f>
        <v>0.5787001394</v>
      </c>
      <c r="V499">
        <v>0.49262754905103434</v>
      </c>
      <c r="W499">
        <v>0.4973556814387412</v>
      </c>
      <c r="X499">
        <v>0.49957199349547876</v>
      </c>
      <c r="Y499">
        <v>0.5016978438356148</v>
      </c>
      <c r="Z499" s="6" t="str">
        <f>vlookup(R499,RPI!$C$6:$T$4758,16,FALSE)</f>
        <v>0.5491061572</v>
      </c>
      <c r="AA499">
        <v>0.48934781262018145</v>
      </c>
      <c r="AB499">
        <v>0.49164530020633723</v>
      </c>
      <c r="AC499">
        <v>0.49386519909352344</v>
      </c>
      <c r="AD499">
        <v>0.49601137440143034</v>
      </c>
      <c r="AE499">
        <v>0.4980874387192423</v>
      </c>
      <c r="AF499">
        <v>0.5000967723982674</v>
      </c>
      <c r="AG499" t="str">
        <f t="shared" si="2"/>
        <v>1</v>
      </c>
      <c r="AH499" s="3" t="str">
        <f t="shared" si="3"/>
        <v>1</v>
      </c>
      <c r="AI499" t="str">
        <f t="shared" si="4"/>
        <v>0.02959398219</v>
      </c>
      <c r="AJ499" t="str">
        <f t="shared" si="5"/>
        <v>6</v>
      </c>
      <c r="AK499" s="6" t="str">
        <f t="shared" si="6"/>
        <v>0.08602840592</v>
      </c>
      <c r="AL499" t="str">
        <f t="shared" si="7"/>
        <v>0.05155737684</v>
      </c>
      <c r="AM499" t="str">
        <f t="shared" si="8"/>
        <v>1.092307692</v>
      </c>
      <c r="AN499" t="str">
        <f t="shared" si="9"/>
        <v>1.053894829</v>
      </c>
      <c r="AO499" s="6" t="str">
        <f>vlookup(Q499,RPI!$C$6:$T$4758,15,FALSE)</f>
        <v>0.6271186441</v>
      </c>
      <c r="AP499" s="8" t="str">
        <f>vlookup(Q499,RPI!$C$6:$T$4758,13,FALSE)</f>
        <v>  0.5687 </v>
      </c>
      <c r="AQ499" s="8" t="str">
        <f>vlookup(Q499,RPI!$C$6:$T$4758,14,FALSE)</f>
        <v>  0.5502 </v>
      </c>
      <c r="AR499" s="6" t="str">
        <f>vlookup(R499,RPI!$C$6:$T$4758,15,FALSE)</f>
        <v>0.4817518248</v>
      </c>
      <c r="AS499" s="8" t="str">
        <f>vlookup(R499,RPI!$C$6:$T$4758,13,FALSE)</f>
        <v>  0.5946 </v>
      </c>
      <c r="AT499" s="8" t="str">
        <f>vlookup(R499,RPI!$C$6:$T$4758,14,FALSE)</f>
        <v>  0.5256 </v>
      </c>
    </row>
    <row r="500" ht="12.75" customHeight="1">
      <c r="A500" s="4">
        <v>2006.0</v>
      </c>
      <c r="B500" s="4">
        <v>5153.0</v>
      </c>
      <c r="C500" s="5">
        <v>38799.0</v>
      </c>
      <c r="D500" s="4">
        <v>46.0</v>
      </c>
      <c r="E500" s="4" t="s">
        <v>178</v>
      </c>
      <c r="F500" s="4">
        <v>62.0</v>
      </c>
      <c r="G500" s="4" t="s">
        <v>47</v>
      </c>
      <c r="H500" s="4">
        <v>250.0</v>
      </c>
      <c r="I500" s="4" t="s">
        <v>104</v>
      </c>
      <c r="J500" s="4">
        <v>65.0</v>
      </c>
      <c r="K500" s="4" t="s">
        <v>49</v>
      </c>
      <c r="L500" s="4" t="s">
        <v>50</v>
      </c>
      <c r="M500" s="4">
        <v>1.0</v>
      </c>
      <c r="N500" s="4">
        <v>0.0</v>
      </c>
      <c r="O500" s="4">
        <v>0.0</v>
      </c>
      <c r="P500" s="4">
        <v>0.0</v>
      </c>
      <c r="Q500" t="str">
        <f t="shared" si="1"/>
        <v>Cincinnati2006</v>
      </c>
      <c r="R500" t="s">
        <v>690</v>
      </c>
      <c r="S500" t="str">
        <f>vlookup(Q500,RPI!$C$6:$T$4758,16,FALSE)</f>
        <v>0.5884099458</v>
      </c>
      <c r="T500" s="6" t="str">
        <f>VLOOKUP(Q500,RPI!$C$6:$T$4758, 17, FALSE)</f>
        <v>0.5972809136</v>
      </c>
      <c r="U500" s="6" t="str">
        <f>VLOOKUP(Q500,RPI!$C$6:$T$4758, 18, FALSE)</f>
        <v>0.5884099458</v>
      </c>
      <c r="V500">
        <v>0.5116373492349493</v>
      </c>
      <c r="W500">
        <v>0.5179023825179385</v>
      </c>
      <c r="X500">
        <v>0.5208103253560907</v>
      </c>
      <c r="Y500">
        <v>0.5235825293903077</v>
      </c>
      <c r="Z500" s="6" t="str">
        <f>vlookup(R500,RPI!$C$6:$T$4758,16,FALSE)</f>
        <v>0.5647065873</v>
      </c>
      <c r="AA500">
        <v>0.5039264890280637</v>
      </c>
      <c r="AB500">
        <v>0.5054634412844404</v>
      </c>
      <c r="AC500">
        <v>0.5069675760549158</v>
      </c>
      <c r="AD500">
        <v>0.5084399333302404</v>
      </c>
      <c r="AE500">
        <v>0.5098815096172307</v>
      </c>
      <c r="AF500">
        <v>0.5112932601879383</v>
      </c>
      <c r="AG500" t="str">
        <f t="shared" si="2"/>
        <v>0</v>
      </c>
      <c r="AH500" s="3" t="str">
        <f t="shared" si="3"/>
        <v>0</v>
      </c>
      <c r="AI500" t="str">
        <f t="shared" si="4"/>
        <v>0.02370335854</v>
      </c>
      <c r="AJ500" t="str">
        <f t="shared" si="5"/>
        <v>-3</v>
      </c>
      <c r="AK500" s="6" t="str">
        <f t="shared" si="6"/>
        <v>-0.04301420296</v>
      </c>
      <c r="AL500" t="str">
        <f t="shared" si="7"/>
        <v>0.04129498291</v>
      </c>
      <c r="AM500" t="str">
        <f t="shared" si="8"/>
        <v>0.9538461538</v>
      </c>
      <c r="AN500" t="str">
        <f t="shared" si="9"/>
        <v>1.041974645</v>
      </c>
      <c r="AO500" s="6" t="str">
        <f>vlookup(Q500,RPI!$C$6:$T$4758,15,FALSE)</f>
        <v>0.564516129</v>
      </c>
      <c r="AP500" s="8" t="str">
        <f>vlookup(Q500,RPI!$C$6:$T$4758,13,FALSE)</f>
        <v>  0.6187 </v>
      </c>
      <c r="AQ500" s="8" t="str">
        <f>vlookup(Q500,RPI!$C$6:$T$4758,14,FALSE)</f>
        <v>  0.5517 </v>
      </c>
      <c r="AR500" s="6" t="str">
        <f>vlookup(R500,RPI!$C$6:$T$4758,15,FALSE)</f>
        <v>0.5067567568</v>
      </c>
      <c r="AS500" s="8" t="str">
        <f>vlookup(R500,RPI!$C$6:$T$4758,13,FALSE)</f>
        <v>  0.6084 </v>
      </c>
      <c r="AT500" s="8" t="str">
        <f>vlookup(R500,RPI!$C$6:$T$4758,14,FALSE)</f>
        <v>  0.5353 </v>
      </c>
    </row>
    <row r="501" ht="12.75" customHeight="1">
      <c r="A501" s="4">
        <v>2006.0</v>
      </c>
      <c r="B501" s="4">
        <v>5154.0</v>
      </c>
      <c r="C501" s="5">
        <v>38799.0</v>
      </c>
      <c r="D501" s="4">
        <v>73.0</v>
      </c>
      <c r="E501" s="4" t="s">
        <v>121</v>
      </c>
      <c r="F501" s="4">
        <v>54.0</v>
      </c>
      <c r="G501" s="4" t="s">
        <v>47</v>
      </c>
      <c r="H501" s="4">
        <v>147.0</v>
      </c>
      <c r="I501" s="4" t="s">
        <v>341</v>
      </c>
      <c r="J501" s="4">
        <v>62.0</v>
      </c>
      <c r="K501" s="4" t="s">
        <v>108</v>
      </c>
      <c r="L501" s="4" t="s">
        <v>255</v>
      </c>
      <c r="M501" s="4">
        <v>1.0</v>
      </c>
      <c r="N501" s="4">
        <v>1.0</v>
      </c>
      <c r="O501" s="4">
        <v>0.0</v>
      </c>
      <c r="P501" s="4">
        <v>0.0</v>
      </c>
      <c r="Q501" t="str">
        <f t="shared" si="1"/>
        <v>Duke2006</v>
      </c>
      <c r="R501" t="s">
        <v>692</v>
      </c>
      <c r="S501" t="str">
        <f>vlookup(Q501,RPI!$C$6:$T$4758,16,FALSE)</f>
        <v>0.6823410937</v>
      </c>
      <c r="T501" s="6" t="str">
        <f>VLOOKUP(Q501,RPI!$C$6:$T$4758, 17, FALSE)</f>
        <v>0.6805815629</v>
      </c>
      <c r="U501" s="6" t="str">
        <f>VLOOKUP(Q501,RPI!$C$6:$T$4758, 18, FALSE)</f>
        <v>0.6823410937</v>
      </c>
      <c r="V501">
        <v>0.5750479660604311</v>
      </c>
      <c r="W501">
        <v>0.5763857587025716</v>
      </c>
      <c r="X501">
        <v>0.5770376491849705</v>
      </c>
      <c r="Y501">
        <v>0.5776785835248082</v>
      </c>
      <c r="Z501" s="6" t="str">
        <f>vlookup(R501,RPI!$C$6:$T$4758,16,FALSE)</f>
        <v>0.6209200656</v>
      </c>
      <c r="AA501">
        <v>0.5260472076910514</v>
      </c>
      <c r="AB501">
        <v>0.5275003031222489</v>
      </c>
      <c r="AC501">
        <v>0.5289115828575848</v>
      </c>
      <c r="AD501">
        <v>0.5302828262883721</v>
      </c>
      <c r="AE501">
        <v>0.5316157132595569</v>
      </c>
      <c r="AF501">
        <v>0.532911830934985</v>
      </c>
      <c r="AG501" t="str">
        <f t="shared" si="2"/>
        <v>0</v>
      </c>
      <c r="AH501" s="3" t="str">
        <f t="shared" si="3"/>
        <v>0</v>
      </c>
      <c r="AI501" t="str">
        <f t="shared" si="4"/>
        <v>0.06142102807</v>
      </c>
      <c r="AJ501" t="str">
        <f t="shared" si="5"/>
        <v>-8</v>
      </c>
      <c r="AK501" s="6" t="str">
        <f t="shared" si="6"/>
        <v>-0.1147045412</v>
      </c>
      <c r="AL501" t="str">
        <f t="shared" si="7"/>
        <v>0.1070051023</v>
      </c>
      <c r="AM501" t="str">
        <f t="shared" si="8"/>
        <v>0.8709677419</v>
      </c>
      <c r="AN501" t="str">
        <f t="shared" si="9"/>
        <v>1.09891938</v>
      </c>
      <c r="AO501" s="6" t="str">
        <f>vlookup(Q501,RPI!$C$6:$T$4758,15,FALSE)</f>
        <v>0.9161290323</v>
      </c>
      <c r="AP501" s="8" t="str">
        <f>vlookup(Q501,RPI!$C$6:$T$4758,13,FALSE)</f>
        <v>  0.6341 </v>
      </c>
      <c r="AQ501" s="8" t="str">
        <f>vlookup(Q501,RPI!$C$6:$T$4758,14,FALSE)</f>
        <v>  0.5449 </v>
      </c>
      <c r="AR501" s="6" t="str">
        <f>vlookup(R501,RPI!$C$6:$T$4758,15,FALSE)</f>
        <v>0.7313432836</v>
      </c>
      <c r="AS501" s="8" t="str">
        <f>vlookup(R501,RPI!$C$6:$T$4758,13,FALSE)</f>
        <v>  0.6010 </v>
      </c>
      <c r="AT501" s="8" t="str">
        <f>vlookup(R501,RPI!$C$6:$T$4758,14,FALSE)</f>
        <v>  0.5504 </v>
      </c>
    </row>
    <row r="502" ht="12.75" customHeight="1">
      <c r="A502" s="4">
        <v>2006.0</v>
      </c>
      <c r="B502" s="4">
        <v>5155.0</v>
      </c>
      <c r="C502" s="5">
        <v>38799.0</v>
      </c>
      <c r="D502" s="4">
        <v>157.0</v>
      </c>
      <c r="E502" s="4" t="s">
        <v>141</v>
      </c>
      <c r="F502" s="4">
        <v>80.0</v>
      </c>
      <c r="G502" s="4" t="s">
        <v>47</v>
      </c>
      <c r="H502" s="4">
        <v>29.0</v>
      </c>
      <c r="I502" s="4" t="s">
        <v>663</v>
      </c>
      <c r="J502" s="4">
        <v>64.0</v>
      </c>
      <c r="K502" s="4" t="s">
        <v>108</v>
      </c>
      <c r="L502" s="4" t="s">
        <v>693</v>
      </c>
      <c r="M502" s="4">
        <v>1.0</v>
      </c>
      <c r="N502" s="4">
        <v>1.0</v>
      </c>
      <c r="O502" s="4">
        <v>0.0</v>
      </c>
      <c r="P502" s="4">
        <v>0.0</v>
      </c>
      <c r="Q502" t="str">
        <f t="shared" si="1"/>
        <v>Memphis2006</v>
      </c>
      <c r="R502" t="s">
        <v>664</v>
      </c>
      <c r="S502" t="str">
        <f>vlookup(Q502,RPI!$C$6:$T$4758,16,FALSE)</f>
        <v>0.6512431083</v>
      </c>
      <c r="T502" s="6" t="str">
        <f>VLOOKUP(Q502,RPI!$C$6:$T$4758, 17, FALSE)</f>
        <v>0.6540260396</v>
      </c>
      <c r="U502" s="6" t="str">
        <f>VLOOKUP(Q502,RPI!$C$6:$T$4758, 18, FALSE)</f>
        <v>0.6512431083</v>
      </c>
      <c r="V502">
        <v>0.5338961694921767</v>
      </c>
      <c r="W502">
        <v>0.5380909958729736</v>
      </c>
      <c r="X502">
        <v>0.5400973637962648</v>
      </c>
      <c r="Y502">
        <v>0.5420464977692878</v>
      </c>
      <c r="Z502" s="6" t="str">
        <f>vlookup(R502,RPI!$C$6:$T$4758,16,FALSE)</f>
        <v>0.5905430198</v>
      </c>
      <c r="AA502">
        <v>0.49635110057965676</v>
      </c>
      <c r="AB502">
        <v>0.4978959609480465</v>
      </c>
      <c r="AC502">
        <v>0.49935254358109976</v>
      </c>
      <c r="AD502">
        <v>0.5007282049567612</v>
      </c>
      <c r="AE502">
        <v>0.5020295062580624</v>
      </c>
      <c r="AF502">
        <v>0.50326231801719</v>
      </c>
      <c r="AG502" t="str">
        <f t="shared" si="2"/>
        <v>1</v>
      </c>
      <c r="AH502" s="3" t="str">
        <f t="shared" si="3"/>
        <v>1</v>
      </c>
      <c r="AI502" t="str">
        <f t="shared" si="4"/>
        <v>0.0607000885</v>
      </c>
      <c r="AJ502" t="str">
        <f t="shared" si="5"/>
        <v>16</v>
      </c>
      <c r="AK502" s="6" t="str">
        <f t="shared" si="6"/>
        <v>0.2294090825</v>
      </c>
      <c r="AL502" t="str">
        <f t="shared" si="7"/>
        <v>0.105749112</v>
      </c>
      <c r="AM502" t="str">
        <f t="shared" si="8"/>
        <v>1.25</v>
      </c>
      <c r="AN502" t="str">
        <f t="shared" si="9"/>
        <v>1.102786904</v>
      </c>
      <c r="AO502" s="6" t="str">
        <f>vlookup(Q502,RPI!$C$6:$T$4758,15,FALSE)</f>
        <v>0.8979591837</v>
      </c>
      <c r="AP502" s="8" t="str">
        <f>vlookup(Q502,RPI!$C$6:$T$4758,13,FALSE)</f>
        <v>  0.5882 </v>
      </c>
      <c r="AQ502" s="8" t="str">
        <f>vlookup(Q502,RPI!$C$6:$T$4758,14,FALSE)</f>
        <v>  0.5305 </v>
      </c>
      <c r="AR502" s="6" t="str">
        <f>vlookup(R502,RPI!$C$6:$T$4758,15,FALSE)</f>
        <v>0.7</v>
      </c>
      <c r="AS502" s="8" t="str">
        <f>vlookup(R502,RPI!$C$6:$T$4758,13,FALSE)</f>
        <v>  0.5650 </v>
      </c>
      <c r="AT502" s="8" t="str">
        <f>vlookup(R502,RPI!$C$6:$T$4758,14,FALSE)</f>
        <v>  0.5322 </v>
      </c>
    </row>
    <row r="503" ht="12.75" customHeight="1">
      <c r="A503" s="4">
        <v>2006.0</v>
      </c>
      <c r="B503" s="4">
        <v>5156.0</v>
      </c>
      <c r="C503" s="5">
        <v>38799.0</v>
      </c>
      <c r="D503" s="4">
        <v>273.0</v>
      </c>
      <c r="E503" s="4" t="s">
        <v>213</v>
      </c>
      <c r="F503" s="4">
        <v>74.0</v>
      </c>
      <c r="G503" s="4" t="s">
        <v>47</v>
      </c>
      <c r="H503" s="4">
        <v>322.0</v>
      </c>
      <c r="I503" s="4" t="s">
        <v>407</v>
      </c>
      <c r="J503" s="4">
        <v>71.0</v>
      </c>
      <c r="K503" s="4" t="s">
        <v>108</v>
      </c>
      <c r="L503" s="4" t="s">
        <v>255</v>
      </c>
      <c r="M503" s="4">
        <v>1.0</v>
      </c>
      <c r="N503" s="4">
        <v>1.0</v>
      </c>
      <c r="O503" s="4">
        <v>0.0</v>
      </c>
      <c r="P503" s="4">
        <v>0.0</v>
      </c>
      <c r="Q503" t="str">
        <f t="shared" si="1"/>
        <v>Texas2006</v>
      </c>
      <c r="R503" t="s">
        <v>694</v>
      </c>
      <c r="S503" t="str">
        <f>vlookup(Q503,RPI!$C$6:$T$4758,16,FALSE)</f>
        <v>0.6286081387</v>
      </c>
      <c r="T503" s="6" t="str">
        <f>VLOOKUP(Q503,RPI!$C$6:$T$4758, 17, FALSE)</f>
        <v>0.6286081387</v>
      </c>
      <c r="U503" s="6" t="str">
        <f>VLOOKUP(Q503,RPI!$C$6:$T$4758, 18, FALSE)</f>
        <v>0.6286081387</v>
      </c>
      <c r="V503">
        <v>0.5272736933526643</v>
      </c>
      <c r="W503">
        <v>0.5312055413212096</v>
      </c>
      <c r="X503">
        <v>0.5330592239707399</v>
      </c>
      <c r="Y503">
        <v>0.5348436688982166</v>
      </c>
      <c r="Z503" s="6" t="str">
        <f>vlookup(R503,RPI!$C$6:$T$4758,16,FALSE)</f>
        <v>0.591271551</v>
      </c>
      <c r="AA503">
        <v>0.5134016794593711</v>
      </c>
      <c r="AB503">
        <v>0.5155004180413633</v>
      </c>
      <c r="AC503">
        <v>0.5175225292511934</v>
      </c>
      <c r="AD503">
        <v>0.5194721344813883</v>
      </c>
      <c r="AE503">
        <v>0.5213530647719676</v>
      </c>
      <c r="AF503">
        <v>0.5231688859371039</v>
      </c>
      <c r="AG503" t="str">
        <f t="shared" si="2"/>
        <v>1</v>
      </c>
      <c r="AH503" s="3" t="str">
        <f t="shared" si="3"/>
        <v>1</v>
      </c>
      <c r="AI503" t="str">
        <f t="shared" si="4"/>
        <v>0.03733658774</v>
      </c>
      <c r="AJ503" t="str">
        <f t="shared" si="5"/>
        <v>3</v>
      </c>
      <c r="AK503" s="6" t="str">
        <f t="shared" si="6"/>
        <v>0.04301420296</v>
      </c>
      <c r="AL503" t="str">
        <f t="shared" si="7"/>
        <v>0.06504621486</v>
      </c>
      <c r="AM503" t="str">
        <f t="shared" si="8"/>
        <v>1.042253521</v>
      </c>
      <c r="AN503" t="str">
        <f t="shared" si="9"/>
        <v>1.063146261</v>
      </c>
      <c r="AO503" s="6" t="str">
        <f>vlookup(Q503,RPI!$C$6:$T$4758,15,FALSE)</f>
        <v>0.8181818182</v>
      </c>
      <c r="AP503" s="8" t="str">
        <f>vlookup(Q503,RPI!$C$6:$T$4758,13,FALSE)</f>
        <v>  0.5755 </v>
      </c>
      <c r="AQ503" s="8" t="str">
        <f>vlookup(Q503,RPI!$C$6:$T$4758,14,FALSE)</f>
        <v>  0.5452 </v>
      </c>
      <c r="AR503" s="6" t="str">
        <f>vlookup(R503,RPI!$C$6:$T$4758,15,FALSE)</f>
        <v>0.6377952756</v>
      </c>
      <c r="AS503" s="8" t="str">
        <f>vlookup(R503,RPI!$C$6:$T$4758,13,FALSE)</f>
        <v>  0.5869 </v>
      </c>
      <c r="AT503" s="8" t="str">
        <f>vlookup(R503,RPI!$C$6:$T$4758,14,FALSE)</f>
        <v>  0.5534 </v>
      </c>
    </row>
    <row r="504" ht="12.75" customHeight="1">
      <c r="A504" s="4">
        <v>2006.0</v>
      </c>
      <c r="B504" s="4">
        <v>5157.0</v>
      </c>
      <c r="C504" s="5">
        <v>38799.0</v>
      </c>
      <c r="D504" s="4">
        <v>290.0</v>
      </c>
      <c r="E504" s="4" t="s">
        <v>219</v>
      </c>
      <c r="F504" s="4">
        <v>73.0</v>
      </c>
      <c r="G504" s="4" t="s">
        <v>47</v>
      </c>
      <c r="H504" s="4">
        <v>101.0</v>
      </c>
      <c r="I504" s="4" t="s">
        <v>124</v>
      </c>
      <c r="J504" s="4">
        <v>71.0</v>
      </c>
      <c r="K504" s="4" t="s">
        <v>108</v>
      </c>
      <c r="L504" s="4" t="s">
        <v>693</v>
      </c>
      <c r="M504" s="4">
        <v>1.0</v>
      </c>
      <c r="N504" s="4">
        <v>1.0</v>
      </c>
      <c r="O504" s="4">
        <v>0.0</v>
      </c>
      <c r="P504" s="4">
        <v>0.0</v>
      </c>
      <c r="Q504" t="str">
        <f t="shared" si="1"/>
        <v>UCLA2006</v>
      </c>
      <c r="R504" t="s">
        <v>695</v>
      </c>
      <c r="S504" t="str">
        <f>vlookup(Q504,RPI!$C$6:$T$4758,16,FALSE)</f>
        <v>0.6259320929</v>
      </c>
      <c r="T504" s="6" t="str">
        <f>VLOOKUP(Q504,RPI!$C$6:$T$4758, 17, FALSE)</f>
        <v>0.6320904507</v>
      </c>
      <c r="U504" s="6" t="str">
        <f>VLOOKUP(Q504,RPI!$C$6:$T$4758, 18, FALSE)</f>
        <v>0.6259320929</v>
      </c>
      <c r="V504">
        <v>0.531892822229344</v>
      </c>
      <c r="W504">
        <v>0.5352373038346951</v>
      </c>
      <c r="X504">
        <v>0.5368670300406925</v>
      </c>
      <c r="Y504">
        <v>0.5384693658902866</v>
      </c>
      <c r="Z504" s="6" t="str">
        <f>vlookup(R504,RPI!$C$6:$T$4758,16,FALSE)</f>
        <v>0.6277006032</v>
      </c>
      <c r="AA504">
        <v>0.5115995474305808</v>
      </c>
      <c r="AB504">
        <v>0.513277526314442</v>
      </c>
      <c r="AC504">
        <v>0.5148921852404217</v>
      </c>
      <c r="AD504">
        <v>0.5164470419839576</v>
      </c>
      <c r="AE504">
        <v>0.5179453584822742</v>
      </c>
      <c r="AF504">
        <v>0.5193901636770794</v>
      </c>
      <c r="AG504" t="str">
        <f t="shared" si="2"/>
        <v>0</v>
      </c>
      <c r="AH504" s="3" t="str">
        <f t="shared" si="3"/>
        <v>0</v>
      </c>
      <c r="AI504" t="str">
        <f t="shared" si="4"/>
        <v>-0.001768510321</v>
      </c>
      <c r="AJ504" t="str">
        <f t="shared" si="5"/>
        <v>2</v>
      </c>
      <c r="AK504" s="6" t="str">
        <f t="shared" si="6"/>
        <v>0.02867613531</v>
      </c>
      <c r="AL504" t="str">
        <f t="shared" si="7"/>
        <v>-0.003081023449</v>
      </c>
      <c r="AM504" t="str">
        <f t="shared" si="8"/>
        <v>1.028169014</v>
      </c>
      <c r="AN504" t="str">
        <f t="shared" si="9"/>
        <v>0.9971825576</v>
      </c>
      <c r="AO504" s="6" t="str">
        <f>vlookup(Q504,RPI!$C$6:$T$4758,15,FALSE)</f>
        <v>0.7935483871</v>
      </c>
      <c r="AP504" s="8" t="str">
        <f>vlookup(Q504,RPI!$C$6:$T$4758,13,FALSE)</f>
        <v>  0.5875 </v>
      </c>
      <c r="AQ504" s="8" t="str">
        <f>vlookup(Q504,RPI!$C$6:$T$4758,14,FALSE)</f>
        <v>  0.5352 </v>
      </c>
      <c r="AR504" s="6" t="str">
        <f>vlookup(R504,RPI!$C$6:$T$4758,15,FALSE)</f>
        <v>0.9153846154</v>
      </c>
      <c r="AS504" s="8" t="str">
        <f>vlookup(R504,RPI!$C$6:$T$4758,13,FALSE)</f>
        <v>  0.5261 </v>
      </c>
      <c r="AT504" s="8" t="str">
        <f>vlookup(R504,RPI!$C$6:$T$4758,14,FALSE)</f>
        <v>  0.5433 </v>
      </c>
    </row>
    <row r="505" ht="12.75" customHeight="1">
      <c r="A505" s="4">
        <v>2006.0</v>
      </c>
      <c r="B505" s="4">
        <v>5158.0</v>
      </c>
      <c r="C505" s="5">
        <v>38800.0</v>
      </c>
      <c r="D505" s="4">
        <v>56.0</v>
      </c>
      <c r="E505" s="4" t="s">
        <v>181</v>
      </c>
      <c r="F505" s="4">
        <v>98.0</v>
      </c>
      <c r="G505" s="4" t="s">
        <v>47</v>
      </c>
      <c r="H505" s="4">
        <v>319.0</v>
      </c>
      <c r="I505" s="4" t="s">
        <v>453</v>
      </c>
      <c r="J505" s="4">
        <v>92.0</v>
      </c>
      <c r="K505" s="4" t="s">
        <v>305</v>
      </c>
      <c r="L505" s="4" t="s">
        <v>183</v>
      </c>
      <c r="M505" s="4">
        <v>1.0</v>
      </c>
      <c r="N505" s="4">
        <v>1.0</v>
      </c>
      <c r="O505" s="4">
        <v>0.0</v>
      </c>
      <c r="P505" s="4">
        <v>1.0</v>
      </c>
      <c r="Q505" t="str">
        <f t="shared" si="1"/>
        <v>Connecticut2006</v>
      </c>
      <c r="R505" t="s">
        <v>678</v>
      </c>
      <c r="S505" t="str">
        <f>vlookup(Q505,RPI!$C$6:$T$4758,16,FALSE)</f>
        <v>0.6486956092</v>
      </c>
      <c r="T505" s="6" t="str">
        <f>VLOOKUP(Q505,RPI!$C$6:$T$4758, 17, FALSE)</f>
        <v>0.6448494554</v>
      </c>
      <c r="U505" s="6" t="str">
        <f>VLOOKUP(Q505,RPI!$C$6:$T$4758, 18, FALSE)</f>
        <v>0.6486956092</v>
      </c>
      <c r="V505">
        <v>0.5325945533958136</v>
      </c>
      <c r="W505">
        <v>0.5358871912056545</v>
      </c>
      <c r="X505">
        <v>0.5374420479491905</v>
      </c>
      <c r="Y505">
        <v>0.538940364447507</v>
      </c>
      <c r="Z505" s="6" t="str">
        <f>vlookup(R505,RPI!$C$6:$T$4758,16,FALSE)</f>
        <v>0.5897279647</v>
      </c>
      <c r="AA505">
        <v>0.4842258279140179</v>
      </c>
      <c r="AB505">
        <v>0.4873887833796049</v>
      </c>
      <c r="AC505">
        <v>0.4904121966922984</v>
      </c>
      <c r="AD505">
        <v>0.49330510295552316</v>
      </c>
      <c r="AE505">
        <v>0.49607577374283696</v>
      </c>
      <c r="AF505">
        <v>0.49873179608377916</v>
      </c>
      <c r="AG505" t="str">
        <f t="shared" si="2"/>
        <v>1</v>
      </c>
      <c r="AH505" s="3" t="str">
        <f t="shared" si="3"/>
        <v>1</v>
      </c>
      <c r="AI505" t="str">
        <f t="shared" si="4"/>
        <v>0.05896764454</v>
      </c>
      <c r="AJ505" t="str">
        <f t="shared" si="5"/>
        <v>6</v>
      </c>
      <c r="AK505" s="6" t="str">
        <f t="shared" si="6"/>
        <v>0.08602840592</v>
      </c>
      <c r="AL505" t="str">
        <f t="shared" si="7"/>
        <v>0.1027309218</v>
      </c>
      <c r="AM505" t="str">
        <f t="shared" si="8"/>
        <v>1.065217391</v>
      </c>
      <c r="AN505" t="str">
        <f t="shared" si="9"/>
        <v>1.099991264</v>
      </c>
      <c r="AO505" s="6" t="str">
        <f>vlookup(Q505,RPI!$C$6:$T$4758,15,FALSE)</f>
        <v>0.9153846154</v>
      </c>
      <c r="AP505" s="8" t="str">
        <f>vlookup(Q505,RPI!$C$6:$T$4758,13,FALSE)</f>
        <v>  0.5649 </v>
      </c>
      <c r="AQ505" s="8" t="str">
        <f>vlookup(Q505,RPI!$C$6:$T$4758,14,FALSE)</f>
        <v>  0.5496 </v>
      </c>
      <c r="AR505" s="6" t="str">
        <f>vlookup(R505,RPI!$C$6:$T$4758,15,FALSE)</f>
        <v>0.7777777778</v>
      </c>
      <c r="AS505" s="8" t="str">
        <f>vlookup(R505,RPI!$C$6:$T$4758,13,FALSE)</f>
        <v>  0.5286 </v>
      </c>
      <c r="AT505" s="8" t="str">
        <f>vlookup(R505,RPI!$C$6:$T$4758,14,FALSE)</f>
        <v>  0.5240 </v>
      </c>
    </row>
    <row r="506" ht="12.75" customHeight="1">
      <c r="A506" s="4">
        <v>2006.0</v>
      </c>
      <c r="B506" s="4">
        <v>5159.0</v>
      </c>
      <c r="C506" s="5">
        <v>38800.0</v>
      </c>
      <c r="D506" s="4">
        <v>86.0</v>
      </c>
      <c r="E506" s="4" t="s">
        <v>186</v>
      </c>
      <c r="F506" s="4">
        <v>57.0</v>
      </c>
      <c r="G506" s="4" t="s">
        <v>47</v>
      </c>
      <c r="H506" s="4">
        <v>97.0</v>
      </c>
      <c r="I506" s="4" t="s">
        <v>271</v>
      </c>
      <c r="J506" s="4">
        <v>53.0</v>
      </c>
      <c r="K506" s="4" t="s">
        <v>108</v>
      </c>
      <c r="L506" s="4" t="s">
        <v>383</v>
      </c>
      <c r="M506" s="4">
        <v>1.0</v>
      </c>
      <c r="N506" s="4">
        <v>1.0</v>
      </c>
      <c r="O506" s="4">
        <v>0.0</v>
      </c>
      <c r="P506" s="4">
        <v>0.0</v>
      </c>
      <c r="Q506" t="str">
        <f t="shared" si="1"/>
        <v>Florida2006</v>
      </c>
      <c r="R506" t="s">
        <v>682</v>
      </c>
      <c r="S506" t="str">
        <f>vlookup(Q506,RPI!$C$6:$T$4758,16,FALSE)</f>
        <v>0.6067459173</v>
      </c>
      <c r="T506" s="6" t="str">
        <f>VLOOKUP(Q506,RPI!$C$6:$T$4758, 17, FALSE)</f>
        <v>0.6069723666</v>
      </c>
      <c r="U506" s="6" t="str">
        <f>VLOOKUP(Q506,RPI!$C$6:$T$4758, 18, FALSE)</f>
        <v>0.6067459173</v>
      </c>
      <c r="V506">
        <v>0.5043146562910525</v>
      </c>
      <c r="W506">
        <v>0.5084254635193618</v>
      </c>
      <c r="X506">
        <v>0.5103614510784686</v>
      </c>
      <c r="Y506">
        <v>0.5122238777976785</v>
      </c>
      <c r="Z506" s="6" t="str">
        <f>vlookup(R506,RPI!$C$6:$T$4758,16,FALSE)</f>
        <v>0.5904213508</v>
      </c>
      <c r="AA506">
        <v>0.500797355404267</v>
      </c>
      <c r="AB506">
        <v>0.5013072621641737</v>
      </c>
      <c r="AC506">
        <v>0.5018019478267698</v>
      </c>
      <c r="AD506">
        <v>0.5022820839110542</v>
      </c>
      <c r="AE506">
        <v>0.5027483030073885</v>
      </c>
      <c r="AF506">
        <v>0.5032012015581131</v>
      </c>
      <c r="AG506" t="str">
        <f t="shared" si="2"/>
        <v>1</v>
      </c>
      <c r="AH506" s="3" t="str">
        <f t="shared" si="3"/>
        <v>1</v>
      </c>
      <c r="AI506" t="str">
        <f t="shared" si="4"/>
        <v>0.01632456648</v>
      </c>
      <c r="AJ506" t="str">
        <f t="shared" si="5"/>
        <v>4</v>
      </c>
      <c r="AK506" s="6" t="str">
        <f t="shared" si="6"/>
        <v>0.05735227062</v>
      </c>
      <c r="AL506" t="str">
        <f t="shared" si="7"/>
        <v>0.02843996528</v>
      </c>
      <c r="AM506" t="str">
        <f t="shared" si="8"/>
        <v>1.075471698</v>
      </c>
      <c r="AN506" t="str">
        <f t="shared" si="9"/>
        <v>1.027649011</v>
      </c>
      <c r="AO506" s="6" t="str">
        <f>vlookup(Q506,RPI!$C$6:$T$4758,15,FALSE)</f>
        <v>0.8115942029</v>
      </c>
      <c r="AP506" s="8" t="str">
        <f>vlookup(Q506,RPI!$C$6:$T$4758,13,FALSE)</f>
        <v>  0.5402 </v>
      </c>
      <c r="AQ506" s="8" t="str">
        <f>vlookup(Q506,RPI!$C$6:$T$4758,14,FALSE)</f>
        <v>  0.5349 </v>
      </c>
      <c r="AR506" s="6" t="str">
        <f>vlookup(R506,RPI!$C$6:$T$4758,15,FALSE)</f>
        <v>0.723880597</v>
      </c>
      <c r="AS506" s="8" t="str">
        <f>vlookup(R506,RPI!$C$6:$T$4758,13,FALSE)</f>
        <v>  0.5441 </v>
      </c>
      <c r="AT506" s="8" t="str">
        <f>vlookup(R506,RPI!$C$6:$T$4758,14,FALSE)</f>
        <v>  0.5495 </v>
      </c>
    </row>
    <row r="507" ht="12.75" customHeight="1">
      <c r="A507" s="4">
        <v>2006.0</v>
      </c>
      <c r="B507" s="4">
        <v>5160.0</v>
      </c>
      <c r="C507" s="5">
        <v>38800.0</v>
      </c>
      <c r="D507" s="4">
        <v>309.0</v>
      </c>
      <c r="E507" s="4" t="s">
        <v>168</v>
      </c>
      <c r="F507" s="4">
        <v>60.0</v>
      </c>
      <c r="G507" s="4" t="s">
        <v>47</v>
      </c>
      <c r="H507" s="4">
        <v>26.0</v>
      </c>
      <c r="I507" s="4" t="s">
        <v>214</v>
      </c>
      <c r="J507" s="4">
        <v>59.0</v>
      </c>
      <c r="K507" s="4" t="s">
        <v>305</v>
      </c>
      <c r="L507" s="4" t="s">
        <v>383</v>
      </c>
      <c r="M507" s="4">
        <v>1.0</v>
      </c>
      <c r="N507" s="4">
        <v>1.0</v>
      </c>
      <c r="O507" s="4">
        <v>0.0</v>
      </c>
      <c r="P507" s="4">
        <v>1.0</v>
      </c>
      <c r="Q507" t="str">
        <f t="shared" si="1"/>
        <v>Villanova2006</v>
      </c>
      <c r="R507" t="s">
        <v>696</v>
      </c>
      <c r="S507" t="str">
        <f>vlookup(Q507,RPI!$C$6:$T$4758,16,FALSE)</f>
        <v>0.6650427115</v>
      </c>
      <c r="T507" s="6" t="str">
        <f>VLOOKUP(Q507,RPI!$C$6:$T$4758, 17, FALSE)</f>
        <v>0.6629340536</v>
      </c>
      <c r="U507" s="6" t="str">
        <f>VLOOKUP(Q507,RPI!$C$6:$T$4758, 18, FALSE)</f>
        <v>0.6650427115</v>
      </c>
      <c r="V507">
        <v>0.5617025264671871</v>
      </c>
      <c r="W507">
        <v>0.5622944016353334</v>
      </c>
      <c r="X507">
        <v>0.5625853515073155</v>
      </c>
      <c r="Y507">
        <v>0.5628730505427391</v>
      </c>
      <c r="Z507" s="6" t="str">
        <f>vlookup(R507,RPI!$C$6:$T$4758,16,FALSE)</f>
        <v>0.5990876447</v>
      </c>
      <c r="AA507">
        <v>0.5071036151864312</v>
      </c>
      <c r="AB507">
        <v>0.5082481541007543</v>
      </c>
      <c r="AC507">
        <v>0.5093682544617466</v>
      </c>
      <c r="AD507">
        <v>0.5104646907306054</v>
      </c>
      <c r="AE507">
        <v>0.5115382049868746</v>
      </c>
      <c r="AF507">
        <v>0.5125895086033591</v>
      </c>
      <c r="AG507" t="str">
        <f t="shared" si="2"/>
        <v>1</v>
      </c>
      <c r="AH507" s="3" t="str">
        <f t="shared" si="3"/>
        <v>1</v>
      </c>
      <c r="AI507" t="str">
        <f t="shared" si="4"/>
        <v>0.06595506679</v>
      </c>
      <c r="AJ507" t="str">
        <f t="shared" si="5"/>
        <v>1</v>
      </c>
      <c r="AK507" s="6" t="str">
        <f t="shared" si="6"/>
        <v>0.01433806765</v>
      </c>
      <c r="AL507" t="str">
        <f t="shared" si="7"/>
        <v>0.1149041116</v>
      </c>
      <c r="AM507" t="str">
        <f t="shared" si="8"/>
        <v>1.016949153</v>
      </c>
      <c r="AN507" t="str">
        <f t="shared" si="9"/>
        <v>1.110092517</v>
      </c>
      <c r="AO507" s="6" t="str">
        <f>vlookup(Q507,RPI!$C$6:$T$4758,15,FALSE)</f>
        <v>0.8705035971</v>
      </c>
      <c r="AP507" s="8" t="str">
        <f>vlookup(Q507,RPI!$C$6:$T$4758,13,FALSE)</f>
        <v>  0.6192 </v>
      </c>
      <c r="AQ507" s="8" t="str">
        <f>vlookup(Q507,RPI!$C$6:$T$4758,14,FALSE)</f>
        <v>  0.5512 </v>
      </c>
      <c r="AR507" s="6" t="str">
        <f>vlookup(R507,RPI!$C$6:$T$4758,15,FALSE)</f>
        <v>0.777027027</v>
      </c>
      <c r="AS507" s="8" t="str">
        <f>vlookup(R507,RPI!$C$6:$T$4758,13,FALSE)</f>
        <v>  0.5400 </v>
      </c>
      <c r="AT507" s="8" t="str">
        <f>vlookup(R507,RPI!$C$6:$T$4758,14,FALSE)</f>
        <v>  0.5394 </v>
      </c>
    </row>
    <row r="508" ht="12.75" customHeight="1">
      <c r="A508" s="4">
        <v>2006.0</v>
      </c>
      <c r="B508" s="4">
        <v>5161.0</v>
      </c>
      <c r="C508" s="5">
        <v>38800.0</v>
      </c>
      <c r="D508" s="4">
        <v>325.0</v>
      </c>
      <c r="E508" s="4" t="s">
        <v>276</v>
      </c>
      <c r="F508" s="4">
        <v>55.0</v>
      </c>
      <c r="G508" s="4" t="s">
        <v>47</v>
      </c>
      <c r="H508" s="4">
        <v>96.0</v>
      </c>
      <c r="I508" s="4" t="s">
        <v>56</v>
      </c>
      <c r="J508" s="4">
        <v>63.0</v>
      </c>
      <c r="K508" s="4" t="s">
        <v>108</v>
      </c>
      <c r="L508" s="4" t="s">
        <v>183</v>
      </c>
      <c r="M508" s="4">
        <v>1.0</v>
      </c>
      <c r="N508" s="4">
        <v>1.0</v>
      </c>
      <c r="O508" s="4">
        <v>0.0</v>
      </c>
      <c r="P508" s="4">
        <v>0.0</v>
      </c>
      <c r="Q508" t="str">
        <f t="shared" si="1"/>
        <v>Wichita St.2006</v>
      </c>
      <c r="R508" t="s">
        <v>667</v>
      </c>
      <c r="S508" t="str">
        <f>vlookup(Q508,RPI!$C$6:$T$4758,16,FALSE)</f>
        <v>0.5932353322</v>
      </c>
      <c r="T508" s="6" t="str">
        <f>VLOOKUP(Q508,RPI!$C$6:$T$4758, 17, FALSE)</f>
        <v>0.5944258084</v>
      </c>
      <c r="U508" s="6" t="str">
        <f>VLOOKUP(Q508,RPI!$C$6:$T$4758, 18, FALSE)</f>
        <v>0.5932353322</v>
      </c>
      <c r="V508">
        <v>0.5063305702947435</v>
      </c>
      <c r="W508">
        <v>0.5082887367388913</v>
      </c>
      <c r="X508">
        <v>0.5092406232047963</v>
      </c>
      <c r="Y508">
        <v>0.5101750438639877</v>
      </c>
      <c r="Z508" s="6" t="str">
        <f>vlookup(R508,RPI!$C$6:$T$4758,16,FALSE)</f>
        <v>0.597979131</v>
      </c>
      <c r="AA508">
        <v>0.4993138038195096</v>
      </c>
      <c r="AB508">
        <v>0.49967802293372876</v>
      </c>
      <c r="AC508">
        <v>0.5000313698355832</v>
      </c>
      <c r="AD508">
        <v>0.5003743241815006</v>
      </c>
      <c r="AE508">
        <v>0.5007073378217393</v>
      </c>
      <c r="AF508">
        <v>0.5010308367865426</v>
      </c>
      <c r="AG508" t="str">
        <f t="shared" si="2"/>
        <v>1</v>
      </c>
      <c r="AH508" s="3" t="str">
        <f t="shared" si="3"/>
        <v>1</v>
      </c>
      <c r="AI508" t="str">
        <f t="shared" si="4"/>
        <v>-0.00474379883</v>
      </c>
      <c r="AJ508" t="str">
        <f t="shared" si="5"/>
        <v>-8</v>
      </c>
      <c r="AK508" s="6" t="str">
        <f t="shared" si="6"/>
        <v>-0.1147045412</v>
      </c>
      <c r="AL508" t="str">
        <f t="shared" si="7"/>
        <v>-0.008264444521</v>
      </c>
      <c r="AM508" t="str">
        <f t="shared" si="8"/>
        <v>0.873015873</v>
      </c>
      <c r="AN508" t="str">
        <f t="shared" si="9"/>
        <v>0.9920669492</v>
      </c>
      <c r="AO508" s="6" t="str">
        <f>vlookup(Q508,RPI!$C$6:$T$4758,15,FALSE)</f>
        <v>0.7285714286</v>
      </c>
      <c r="AP508" s="8" t="str">
        <f>vlookup(Q508,RPI!$C$6:$T$4758,13,FALSE)</f>
        <v>  0.5574 </v>
      </c>
      <c r="AQ508" s="8" t="str">
        <f>vlookup(Q508,RPI!$C$6:$T$4758,14,FALSE)</f>
        <v>  0.5296 </v>
      </c>
      <c r="AR508" s="6" t="str">
        <f>vlookup(R508,RPI!$C$6:$T$4758,15,FALSE)</f>
        <v>0.7985074627</v>
      </c>
      <c r="AS508" s="8" t="str">
        <f>vlookup(R508,RPI!$C$6:$T$4758,13,FALSE)</f>
        <v>  0.5427 </v>
      </c>
      <c r="AT508" s="8" t="str">
        <f>vlookup(R508,RPI!$C$6:$T$4758,14,FALSE)</f>
        <v>  0.5079 </v>
      </c>
    </row>
    <row r="509" ht="12.75" customHeight="1">
      <c r="A509" s="4">
        <v>2006.0</v>
      </c>
      <c r="B509" s="4">
        <v>5162.0</v>
      </c>
      <c r="C509" s="5">
        <v>38801.0</v>
      </c>
      <c r="D509" s="4">
        <v>157.0</v>
      </c>
      <c r="E509" s="4" t="s">
        <v>141</v>
      </c>
      <c r="F509" s="4">
        <v>45.0</v>
      </c>
      <c r="G509" s="4" t="s">
        <v>47</v>
      </c>
      <c r="H509" s="4">
        <v>290.0</v>
      </c>
      <c r="I509" s="4" t="s">
        <v>219</v>
      </c>
      <c r="J509" s="4">
        <v>50.0</v>
      </c>
      <c r="K509" s="4" t="s">
        <v>108</v>
      </c>
      <c r="L509" s="4" t="s">
        <v>693</v>
      </c>
      <c r="M509" s="4">
        <v>1.0</v>
      </c>
      <c r="N509" s="4">
        <v>1.0</v>
      </c>
      <c r="O509" s="4">
        <v>0.0</v>
      </c>
      <c r="P509" s="4">
        <v>0.0</v>
      </c>
      <c r="Q509" t="str">
        <f t="shared" si="1"/>
        <v>Memphis2006</v>
      </c>
      <c r="R509" t="s">
        <v>697</v>
      </c>
      <c r="S509" t="str">
        <f>vlookup(Q509,RPI!$C$6:$T$4758,16,FALSE)</f>
        <v>0.6512431083</v>
      </c>
      <c r="T509" s="6" t="str">
        <f>VLOOKUP(Q509,RPI!$C$6:$T$4758, 17, FALSE)</f>
        <v>0.6540260396</v>
      </c>
      <c r="U509" s="6" t="str">
        <f>VLOOKUP(Q509,RPI!$C$6:$T$4758, 18, FALSE)</f>
        <v>0.6512431083</v>
      </c>
      <c r="V509">
        <v>0.5338961694921767</v>
      </c>
      <c r="W509">
        <v>0.5380909958729736</v>
      </c>
      <c r="X509">
        <v>0.5400973637962648</v>
      </c>
      <c r="Y509">
        <v>0.5420464977692878</v>
      </c>
      <c r="Z509" s="6" t="str">
        <f>vlookup(R509,RPI!$C$6:$T$4758,16,FALSE)</f>
        <v>0.6259320929</v>
      </c>
      <c r="AA509">
        <v>0.531892822229344</v>
      </c>
      <c r="AB509">
        <v>0.5335794789010081</v>
      </c>
      <c r="AC509">
        <v>0.5352373038346951</v>
      </c>
      <c r="AD509">
        <v>0.5368670300406925</v>
      </c>
      <c r="AE509">
        <v>0.5384693658902866</v>
      </c>
      <c r="AF509">
        <v>0.5400449961423874</v>
      </c>
      <c r="AG509" t="str">
        <f t="shared" si="2"/>
        <v>0</v>
      </c>
      <c r="AH509" s="3" t="str">
        <f t="shared" si="3"/>
        <v>0</v>
      </c>
      <c r="AI509" t="str">
        <f t="shared" si="4"/>
        <v>0.02531101535</v>
      </c>
      <c r="AJ509" t="str">
        <f t="shared" si="5"/>
        <v>-5</v>
      </c>
      <c r="AK509" s="6" t="str">
        <f t="shared" si="6"/>
        <v>-0.07169033827</v>
      </c>
      <c r="AL509" t="str">
        <f t="shared" si="7"/>
        <v>0.04409577422</v>
      </c>
      <c r="AM509" t="str">
        <f t="shared" si="8"/>
        <v>0.9</v>
      </c>
      <c r="AN509" t="str">
        <f t="shared" si="9"/>
        <v>1.040437318</v>
      </c>
      <c r="AO509" s="6" t="str">
        <f>vlookup(Q509,RPI!$C$6:$T$4758,15,FALSE)</f>
        <v>0.8979591837</v>
      </c>
      <c r="AP509" s="8" t="str">
        <f>vlookup(Q509,RPI!$C$6:$T$4758,13,FALSE)</f>
        <v>  0.5882 </v>
      </c>
      <c r="AQ509" s="8" t="str">
        <f>vlookup(Q509,RPI!$C$6:$T$4758,14,FALSE)</f>
        <v>  0.5305 </v>
      </c>
      <c r="AR509" s="6" t="str">
        <f>vlookup(R509,RPI!$C$6:$T$4758,15,FALSE)</f>
        <v>0.7935483871</v>
      </c>
      <c r="AS509" s="8" t="str">
        <f>vlookup(R509,RPI!$C$6:$T$4758,13,FALSE)</f>
        <v>  0.5875 </v>
      </c>
      <c r="AT509" s="8" t="str">
        <f>vlookup(R509,RPI!$C$6:$T$4758,14,FALSE)</f>
        <v>  0.5352 </v>
      </c>
    </row>
    <row r="510" ht="12.75" customHeight="1">
      <c r="A510" s="4">
        <v>2006.0</v>
      </c>
      <c r="B510" s="4">
        <v>5163.0</v>
      </c>
      <c r="C510" s="5">
        <v>38801.0</v>
      </c>
      <c r="D510" s="4">
        <v>273.0</v>
      </c>
      <c r="E510" s="4" t="s">
        <v>213</v>
      </c>
      <c r="F510" s="4">
        <v>60.0</v>
      </c>
      <c r="G510" s="4" t="s">
        <v>47</v>
      </c>
      <c r="H510" s="4">
        <v>147.0</v>
      </c>
      <c r="I510" s="4" t="s">
        <v>341</v>
      </c>
      <c r="J510" s="4">
        <v>70.0</v>
      </c>
      <c r="K510" s="4" t="s">
        <v>305</v>
      </c>
      <c r="L510" s="4" t="s">
        <v>255</v>
      </c>
      <c r="M510" s="4">
        <v>1.0</v>
      </c>
      <c r="N510" s="4">
        <v>1.0</v>
      </c>
      <c r="O510" s="4">
        <v>0.0</v>
      </c>
      <c r="P510" s="4">
        <v>1.0</v>
      </c>
      <c r="Q510" t="str">
        <f t="shared" si="1"/>
        <v>Texas2006</v>
      </c>
      <c r="R510" t="s">
        <v>692</v>
      </c>
      <c r="S510" t="str">
        <f>vlookup(Q510,RPI!$C$6:$T$4758,16,FALSE)</f>
        <v>0.6286081387</v>
      </c>
      <c r="T510" s="6" t="str">
        <f>VLOOKUP(Q510,RPI!$C$6:$T$4758, 17, FALSE)</f>
        <v>0.6286081387</v>
      </c>
      <c r="U510" s="6" t="str">
        <f>VLOOKUP(Q510,RPI!$C$6:$T$4758, 18, FALSE)</f>
        <v>0.6286081387</v>
      </c>
      <c r="V510">
        <v>0.5272736933526643</v>
      </c>
      <c r="W510">
        <v>0.5312055413212096</v>
      </c>
      <c r="X510">
        <v>0.5330592239707399</v>
      </c>
      <c r="Y510">
        <v>0.5348436688982166</v>
      </c>
      <c r="Z510" s="6" t="str">
        <f>vlookup(R510,RPI!$C$6:$T$4758,16,FALSE)</f>
        <v>0.6209200656</v>
      </c>
      <c r="AA510">
        <v>0.5260472076910514</v>
      </c>
      <c r="AB510">
        <v>0.5275003031222489</v>
      </c>
      <c r="AC510">
        <v>0.5289115828575848</v>
      </c>
      <c r="AD510">
        <v>0.5302828262883721</v>
      </c>
      <c r="AE510">
        <v>0.5316157132595569</v>
      </c>
      <c r="AF510">
        <v>0.532911830934985</v>
      </c>
      <c r="AG510" t="str">
        <f t="shared" si="2"/>
        <v>0</v>
      </c>
      <c r="AH510" s="3" t="str">
        <f t="shared" si="3"/>
        <v>0</v>
      </c>
      <c r="AI510" t="str">
        <f t="shared" si="4"/>
        <v>0.0076880731</v>
      </c>
      <c r="AJ510" t="str">
        <f t="shared" si="5"/>
        <v>-10</v>
      </c>
      <c r="AK510" s="6" t="str">
        <f t="shared" si="6"/>
        <v>-0.1433806765</v>
      </c>
      <c r="AL510" t="str">
        <f t="shared" si="7"/>
        <v>0.0133938339</v>
      </c>
      <c r="AM510" t="str">
        <f t="shared" si="8"/>
        <v>0.8571428571</v>
      </c>
      <c r="AN510" t="str">
        <f t="shared" si="9"/>
        <v>1.012381744</v>
      </c>
      <c r="AO510" s="6" t="str">
        <f>vlookup(Q510,RPI!$C$6:$T$4758,15,FALSE)</f>
        <v>0.8181818182</v>
      </c>
      <c r="AP510" s="8" t="str">
        <f>vlookup(Q510,RPI!$C$6:$T$4758,13,FALSE)</f>
        <v>  0.5755 </v>
      </c>
      <c r="AQ510" s="8" t="str">
        <f>vlookup(Q510,RPI!$C$6:$T$4758,14,FALSE)</f>
        <v>  0.5452 </v>
      </c>
      <c r="AR510" s="6" t="str">
        <f>vlookup(R510,RPI!$C$6:$T$4758,15,FALSE)</f>
        <v>0.7313432836</v>
      </c>
      <c r="AS510" s="8" t="str">
        <f>vlookup(R510,RPI!$C$6:$T$4758,13,FALSE)</f>
        <v>  0.6010 </v>
      </c>
      <c r="AT510" s="8" t="str">
        <f>vlookup(R510,RPI!$C$6:$T$4758,14,FALSE)</f>
        <v>  0.5504 </v>
      </c>
    </row>
    <row r="511" ht="12.75" customHeight="1">
      <c r="A511" s="4">
        <v>2006.0</v>
      </c>
      <c r="B511" s="4">
        <v>5164.0</v>
      </c>
      <c r="C511" s="5">
        <v>38802.0</v>
      </c>
      <c r="D511" s="4">
        <v>56.0</v>
      </c>
      <c r="E511" s="4" t="s">
        <v>181</v>
      </c>
      <c r="F511" s="4">
        <v>84.0</v>
      </c>
      <c r="G511" s="4" t="s">
        <v>47</v>
      </c>
      <c r="H511" s="4">
        <v>96.0</v>
      </c>
      <c r="I511" s="4" t="s">
        <v>56</v>
      </c>
      <c r="J511" s="4">
        <v>86.0</v>
      </c>
      <c r="K511" s="4" t="s">
        <v>305</v>
      </c>
      <c r="L511" s="4" t="s">
        <v>183</v>
      </c>
      <c r="M511" s="4">
        <v>1.0</v>
      </c>
      <c r="N511" s="4">
        <v>1.0</v>
      </c>
      <c r="O511" s="4">
        <v>0.0</v>
      </c>
      <c r="P511" s="4">
        <v>1.0</v>
      </c>
      <c r="Q511" t="str">
        <f t="shared" si="1"/>
        <v>Connecticut2006</v>
      </c>
      <c r="R511" t="s">
        <v>667</v>
      </c>
      <c r="S511" t="str">
        <f>vlookup(Q511,RPI!$C$6:$T$4758,16,FALSE)</f>
        <v>0.6486956092</v>
      </c>
      <c r="T511" s="6" t="str">
        <f>VLOOKUP(Q511,RPI!$C$6:$T$4758, 17, FALSE)</f>
        <v>0.6448494554</v>
      </c>
      <c r="U511" s="6" t="str">
        <f>VLOOKUP(Q511,RPI!$C$6:$T$4758, 18, FALSE)</f>
        <v>0.6486956092</v>
      </c>
      <c r="V511">
        <v>0.5325945533958136</v>
      </c>
      <c r="W511">
        <v>0.5358871912056545</v>
      </c>
      <c r="X511">
        <v>0.5374420479491905</v>
      </c>
      <c r="Y511">
        <v>0.538940364447507</v>
      </c>
      <c r="Z511" s="6" t="str">
        <f>vlookup(R511,RPI!$C$6:$T$4758,16,FALSE)</f>
        <v>0.597979131</v>
      </c>
      <c r="AA511">
        <v>0.4993138038195096</v>
      </c>
      <c r="AB511">
        <v>0.49967802293372876</v>
      </c>
      <c r="AC511">
        <v>0.5000313698355832</v>
      </c>
      <c r="AD511">
        <v>0.5003743241815006</v>
      </c>
      <c r="AE511">
        <v>0.5007073378217393</v>
      </c>
      <c r="AF511">
        <v>0.5010308367865426</v>
      </c>
      <c r="AG511" t="str">
        <f t="shared" si="2"/>
        <v>0</v>
      </c>
      <c r="AH511" s="3" t="str">
        <f t="shared" si="3"/>
        <v>0</v>
      </c>
      <c r="AI511" t="str">
        <f t="shared" si="4"/>
        <v>0.05071647817</v>
      </c>
      <c r="AJ511" t="str">
        <f t="shared" si="5"/>
        <v>-2</v>
      </c>
      <c r="AK511" s="6" t="str">
        <f t="shared" si="6"/>
        <v>-0.02867613531</v>
      </c>
      <c r="AL511" t="str">
        <f t="shared" si="7"/>
        <v>0.0883560908</v>
      </c>
      <c r="AM511" t="str">
        <f t="shared" si="8"/>
        <v>0.976744186</v>
      </c>
      <c r="AN511" t="str">
        <f t="shared" si="9"/>
        <v>1.084813124</v>
      </c>
      <c r="AO511" s="6" t="str">
        <f>vlookup(Q511,RPI!$C$6:$T$4758,15,FALSE)</f>
        <v>0.9153846154</v>
      </c>
      <c r="AP511" s="8" t="str">
        <f>vlookup(Q511,RPI!$C$6:$T$4758,13,FALSE)</f>
        <v>  0.5649 </v>
      </c>
      <c r="AQ511" s="8" t="str">
        <f>vlookup(Q511,RPI!$C$6:$T$4758,14,FALSE)</f>
        <v>  0.5496 </v>
      </c>
      <c r="AR511" s="6" t="str">
        <f>vlookup(R511,RPI!$C$6:$T$4758,15,FALSE)</f>
        <v>0.7985074627</v>
      </c>
      <c r="AS511" s="8" t="str">
        <f>vlookup(R511,RPI!$C$6:$T$4758,13,FALSE)</f>
        <v>  0.5427 </v>
      </c>
      <c r="AT511" s="8" t="str">
        <f>vlookup(R511,RPI!$C$6:$T$4758,14,FALSE)</f>
        <v>  0.5079 </v>
      </c>
    </row>
    <row r="512" ht="12.75" customHeight="1">
      <c r="A512" s="4">
        <v>2006.0</v>
      </c>
      <c r="B512" s="4">
        <v>5165.0</v>
      </c>
      <c r="C512" s="5">
        <v>38802.0</v>
      </c>
      <c r="D512" s="4">
        <v>309.0</v>
      </c>
      <c r="E512" s="4" t="s">
        <v>168</v>
      </c>
      <c r="F512" s="4">
        <v>62.0</v>
      </c>
      <c r="G512" s="4" t="s">
        <v>47</v>
      </c>
      <c r="H512" s="4">
        <v>86.0</v>
      </c>
      <c r="I512" s="4" t="s">
        <v>186</v>
      </c>
      <c r="J512" s="4">
        <v>75.0</v>
      </c>
      <c r="K512" s="4" t="s">
        <v>108</v>
      </c>
      <c r="L512" s="4" t="s">
        <v>383</v>
      </c>
      <c r="M512" s="4">
        <v>1.0</v>
      </c>
      <c r="N512" s="4">
        <v>1.0</v>
      </c>
      <c r="O512" s="4">
        <v>0.0</v>
      </c>
      <c r="P512" s="4">
        <v>0.0</v>
      </c>
      <c r="Q512" t="str">
        <f t="shared" si="1"/>
        <v>Villanova2006</v>
      </c>
      <c r="R512" t="s">
        <v>698</v>
      </c>
      <c r="S512" t="str">
        <f>vlookup(Q512,RPI!$C$6:$T$4758,16,FALSE)</f>
        <v>0.6650427115</v>
      </c>
      <c r="T512" s="6" t="str">
        <f>VLOOKUP(Q512,RPI!$C$6:$T$4758, 17, FALSE)</f>
        <v>0.6629340536</v>
      </c>
      <c r="U512" s="6" t="str">
        <f>VLOOKUP(Q512,RPI!$C$6:$T$4758, 18, FALSE)</f>
        <v>0.6650427115</v>
      </c>
      <c r="V512">
        <v>0.5617025264671871</v>
      </c>
      <c r="W512">
        <v>0.5622944016353334</v>
      </c>
      <c r="X512">
        <v>0.5625853515073155</v>
      </c>
      <c r="Y512">
        <v>0.5628730505427391</v>
      </c>
      <c r="Z512" s="6" t="str">
        <f>vlookup(R512,RPI!$C$6:$T$4758,16,FALSE)</f>
        <v>0.6067459173</v>
      </c>
      <c r="AA512">
        <v>0.5043146562910525</v>
      </c>
      <c r="AB512">
        <v>0.506411469135529</v>
      </c>
      <c r="AC512">
        <v>0.5084254635193618</v>
      </c>
      <c r="AD512">
        <v>0.5103614510784686</v>
      </c>
      <c r="AE512">
        <v>0.5122238777976785</v>
      </c>
      <c r="AF512">
        <v>0.51401685809685</v>
      </c>
      <c r="AG512" t="str">
        <f t="shared" si="2"/>
        <v>0</v>
      </c>
      <c r="AH512" s="3" t="str">
        <f t="shared" si="3"/>
        <v>0</v>
      </c>
      <c r="AI512" t="str">
        <f t="shared" si="4"/>
        <v>0.05829679417</v>
      </c>
      <c r="AJ512" t="str">
        <f t="shared" si="5"/>
        <v>-13</v>
      </c>
      <c r="AK512" s="6" t="str">
        <f t="shared" si="6"/>
        <v>-0.1863948795</v>
      </c>
      <c r="AL512" t="str">
        <f t="shared" si="7"/>
        <v>0.1015621949</v>
      </c>
      <c r="AM512" t="str">
        <f t="shared" si="8"/>
        <v>0.8266666667</v>
      </c>
      <c r="AN512" t="str">
        <f t="shared" si="9"/>
        <v>1.096081065</v>
      </c>
      <c r="AO512" s="6" t="str">
        <f>vlookup(Q512,RPI!$C$6:$T$4758,15,FALSE)</f>
        <v>0.8705035971</v>
      </c>
      <c r="AP512" s="8" t="str">
        <f>vlookup(Q512,RPI!$C$6:$T$4758,13,FALSE)</f>
        <v>  0.6192 </v>
      </c>
      <c r="AQ512" s="8" t="str">
        <f>vlookup(Q512,RPI!$C$6:$T$4758,14,FALSE)</f>
        <v>  0.5512 </v>
      </c>
      <c r="AR512" s="6" t="str">
        <f>vlookup(R512,RPI!$C$6:$T$4758,15,FALSE)</f>
        <v>0.8115942029</v>
      </c>
      <c r="AS512" s="8" t="str">
        <f>vlookup(R512,RPI!$C$6:$T$4758,13,FALSE)</f>
        <v>  0.5402 </v>
      </c>
      <c r="AT512" s="8" t="str">
        <f>vlookup(R512,RPI!$C$6:$T$4758,14,FALSE)</f>
        <v>  0.5349 </v>
      </c>
    </row>
    <row r="513" ht="12.75" customHeight="1">
      <c r="A513" s="4">
        <v>2006.0</v>
      </c>
      <c r="B513" s="4">
        <v>5166.0</v>
      </c>
      <c r="C513" s="5">
        <v>38804.0</v>
      </c>
      <c r="D513" s="4">
        <v>143.0</v>
      </c>
      <c r="E513" s="4" t="s">
        <v>59</v>
      </c>
      <c r="F513" s="4">
        <v>63.0</v>
      </c>
      <c r="G513" s="4" t="s">
        <v>47</v>
      </c>
      <c r="H513" s="4">
        <v>250.0</v>
      </c>
      <c r="I513" s="4" t="s">
        <v>104</v>
      </c>
      <c r="J513" s="4">
        <v>78.0</v>
      </c>
      <c r="K513" s="4" t="s">
        <v>108</v>
      </c>
      <c r="L513" s="4" t="s">
        <v>254</v>
      </c>
      <c r="M513" s="4">
        <v>1.0</v>
      </c>
      <c r="N513" s="4">
        <v>1.0</v>
      </c>
      <c r="O513" s="4">
        <v>0.0</v>
      </c>
      <c r="P513" s="4">
        <v>0.0</v>
      </c>
      <c r="Q513" t="str">
        <f t="shared" si="1"/>
        <v>Louisville2006</v>
      </c>
      <c r="R513" t="s">
        <v>690</v>
      </c>
      <c r="S513" t="str">
        <f>vlookup(Q513,RPI!$C$6:$T$4758,16,FALSE)</f>
        <v>0.5569465269</v>
      </c>
      <c r="T513" s="6" t="str">
        <f>VLOOKUP(Q513,RPI!$C$6:$T$4758, 17, FALSE)</f>
        <v>0.5705828905</v>
      </c>
      <c r="U513" s="6" t="str">
        <f>VLOOKUP(Q513,RPI!$C$6:$T$4758, 18, FALSE)</f>
        <v>0.5569465269</v>
      </c>
      <c r="V513">
        <v>0.4752703905105591</v>
      </c>
      <c r="W513">
        <v>0.4854867366644052</v>
      </c>
      <c r="X513">
        <v>0.4900273349550035</v>
      </c>
      <c r="Y513">
        <v>0.4942436047962734</v>
      </c>
      <c r="Z513" s="6" t="str">
        <f>vlookup(R513,RPI!$C$6:$T$4758,16,FALSE)</f>
        <v>0.5647065873</v>
      </c>
      <c r="AA513">
        <v>0.5039264890280637</v>
      </c>
      <c r="AB513">
        <v>0.5054634412844404</v>
      </c>
      <c r="AC513">
        <v>0.5069675760549158</v>
      </c>
      <c r="AD513">
        <v>0.5084399333302404</v>
      </c>
      <c r="AE513">
        <v>0.5098815096172307</v>
      </c>
      <c r="AF513">
        <v>0.5112932601879383</v>
      </c>
      <c r="AG513" t="str">
        <f t="shared" si="2"/>
        <v>1</v>
      </c>
      <c r="AH513" s="3" t="str">
        <f t="shared" si="3"/>
        <v>1</v>
      </c>
      <c r="AI513" t="str">
        <f t="shared" si="4"/>
        <v>-0.007760060434</v>
      </c>
      <c r="AJ513" t="str">
        <f t="shared" si="5"/>
        <v>-15</v>
      </c>
      <c r="AK513" s="6" t="str">
        <f t="shared" si="6"/>
        <v>-0.2150710148</v>
      </c>
      <c r="AL513" t="str">
        <f t="shared" si="7"/>
        <v>-0.01351924718</v>
      </c>
      <c r="AM513" t="str">
        <f t="shared" si="8"/>
        <v>0.8076923077</v>
      </c>
      <c r="AN513" t="str">
        <f t="shared" si="9"/>
        <v>0.9862582435</v>
      </c>
      <c r="AO513" s="6" t="str">
        <f>vlookup(Q513,RPI!$C$6:$T$4758,15,FALSE)</f>
        <v>0.5454545455</v>
      </c>
      <c r="AP513" s="8" t="str">
        <f>vlookup(Q513,RPI!$C$6:$T$4758,13,FALSE)</f>
        <v>  0.5718 </v>
      </c>
      <c r="AQ513" s="8" t="str">
        <f>vlookup(Q513,RPI!$C$6:$T$4758,14,FALSE)</f>
        <v>  0.5388 </v>
      </c>
      <c r="AR513" s="6" t="str">
        <f>vlookup(R513,RPI!$C$6:$T$4758,15,FALSE)</f>
        <v>0.5067567568</v>
      </c>
      <c r="AS513" s="8" t="str">
        <f>vlookup(R513,RPI!$C$6:$T$4758,13,FALSE)</f>
        <v>  0.6084 </v>
      </c>
      <c r="AT513" s="8" t="str">
        <f>vlookup(R513,RPI!$C$6:$T$4758,14,FALSE)</f>
        <v>  0.5353 </v>
      </c>
    </row>
    <row r="514" ht="12.75" customHeight="1">
      <c r="A514" s="4">
        <v>2006.0</v>
      </c>
      <c r="B514" s="4">
        <v>5167.0</v>
      </c>
      <c r="C514" s="5">
        <v>38804.0</v>
      </c>
      <c r="D514" s="4">
        <v>161.0</v>
      </c>
      <c r="E514" s="4" t="s">
        <v>398</v>
      </c>
      <c r="F514" s="4">
        <v>66.0</v>
      </c>
      <c r="G514" s="4" t="s">
        <v>47</v>
      </c>
      <c r="H514" s="4">
        <v>207.0</v>
      </c>
      <c r="I514" s="4" t="s">
        <v>571</v>
      </c>
      <c r="J514" s="4">
        <v>43.0</v>
      </c>
      <c r="K514" s="4" t="s">
        <v>108</v>
      </c>
      <c r="L514" s="4" t="s">
        <v>254</v>
      </c>
      <c r="M514" s="4">
        <v>1.0</v>
      </c>
      <c r="N514" s="4">
        <v>1.0</v>
      </c>
      <c r="O514" s="4">
        <v>0.0</v>
      </c>
      <c r="P514" s="4">
        <v>0.0</v>
      </c>
      <c r="Q514" t="str">
        <f t="shared" si="1"/>
        <v>Michigan2006</v>
      </c>
      <c r="R514" t="s">
        <v>621</v>
      </c>
      <c r="S514" t="str">
        <f>vlookup(Q514,RPI!$C$6:$T$4758,16,FALSE)</f>
        <v>0.5787001394</v>
      </c>
      <c r="T514" s="6" t="str">
        <f>VLOOKUP(Q514,RPI!$C$6:$T$4758, 17, FALSE)</f>
        <v>0.5826347641</v>
      </c>
      <c r="U514" s="6" t="str">
        <f>VLOOKUP(Q514,RPI!$C$6:$T$4758, 18, FALSE)</f>
        <v>0.5787001394</v>
      </c>
      <c r="V514">
        <v>0.49262754905103434</v>
      </c>
      <c r="W514">
        <v>0.4973556814387412</v>
      </c>
      <c r="X514">
        <v>0.49957199349547876</v>
      </c>
      <c r="Y514">
        <v>0.5016978438356148</v>
      </c>
      <c r="Z514" s="6" t="str">
        <f>vlookup(R514,RPI!$C$6:$T$4758,16,FALSE)</f>
        <v>0.5616896633</v>
      </c>
      <c r="AA514">
        <v>0.468634107708931</v>
      </c>
      <c r="AB514">
        <v>0.47000129520893097</v>
      </c>
      <c r="AC514">
        <v>0.4713058634341218</v>
      </c>
      <c r="AD514">
        <v>0.4725520181566922</v>
      </c>
      <c r="AE514">
        <v>0.47374359676002586</v>
      </c>
      <c r="AF514">
        <v>0.47488410770893097</v>
      </c>
      <c r="AG514" t="str">
        <f t="shared" si="2"/>
        <v>1</v>
      </c>
      <c r="AH514" s="3" t="str">
        <f t="shared" si="3"/>
        <v>1</v>
      </c>
      <c r="AI514" t="str">
        <f t="shared" si="4"/>
        <v>0.0170104761</v>
      </c>
      <c r="AJ514" t="str">
        <f t="shared" si="5"/>
        <v>23</v>
      </c>
      <c r="AK514" s="6" t="str">
        <f t="shared" si="6"/>
        <v>0.329775556</v>
      </c>
      <c r="AL514" t="str">
        <f t="shared" si="7"/>
        <v>0.02963492783</v>
      </c>
      <c r="AM514" t="str">
        <f t="shared" si="8"/>
        <v>1.534883721</v>
      </c>
      <c r="AN514" t="str">
        <f t="shared" si="9"/>
        <v>1.030284474</v>
      </c>
      <c r="AO514" s="6" t="str">
        <f>vlookup(Q514,RPI!$C$6:$T$4758,15,FALSE)</f>
        <v>0.6271186441</v>
      </c>
      <c r="AP514" s="8" t="str">
        <f>vlookup(Q514,RPI!$C$6:$T$4758,13,FALSE)</f>
        <v>  0.5687 </v>
      </c>
      <c r="AQ514" s="8" t="str">
        <f>vlookup(Q514,RPI!$C$6:$T$4758,14,FALSE)</f>
        <v>  0.5502 </v>
      </c>
      <c r="AR514" s="6" t="str">
        <f>vlookup(R514,RPI!$C$6:$T$4758,15,FALSE)</f>
        <v>0.7222222222</v>
      </c>
      <c r="AS514" s="8" t="str">
        <f>vlookup(R514,RPI!$C$6:$T$4758,13,FALSE)</f>
        <v>  0.5040 </v>
      </c>
      <c r="AT514" s="8" t="str">
        <f>vlookup(R514,RPI!$C$6:$T$4758,14,FALSE)</f>
        <v>  0.5166 </v>
      </c>
    </row>
    <row r="515" ht="12.75" customHeight="1">
      <c r="A515" s="4">
        <v>2006.0</v>
      </c>
      <c r="B515" s="4">
        <v>5168.0</v>
      </c>
      <c r="C515" s="5">
        <v>38806.0</v>
      </c>
      <c r="D515" s="4">
        <v>161.0</v>
      </c>
      <c r="E515" s="4" t="s">
        <v>398</v>
      </c>
      <c r="F515" s="4">
        <v>64.0</v>
      </c>
      <c r="G515" s="4" t="s">
        <v>47</v>
      </c>
      <c r="H515" s="4">
        <v>250.0</v>
      </c>
      <c r="I515" s="4" t="s">
        <v>104</v>
      </c>
      <c r="J515" s="4">
        <v>76.0</v>
      </c>
      <c r="K515" s="4" t="s">
        <v>108</v>
      </c>
      <c r="L515" s="4" t="s">
        <v>254</v>
      </c>
      <c r="M515" s="4">
        <v>1.0</v>
      </c>
      <c r="N515" s="4">
        <v>1.0</v>
      </c>
      <c r="O515" s="4">
        <v>0.0</v>
      </c>
      <c r="P515" s="4">
        <v>0.0</v>
      </c>
      <c r="Q515" t="str">
        <f t="shared" si="1"/>
        <v>Michigan2006</v>
      </c>
      <c r="R515" t="s">
        <v>690</v>
      </c>
      <c r="S515" t="str">
        <f>vlookup(Q515,RPI!$C$6:$T$4758,16,FALSE)</f>
        <v>0.5787001394</v>
      </c>
      <c r="T515" s="6" t="str">
        <f>VLOOKUP(Q515,RPI!$C$6:$T$4758, 17, FALSE)</f>
        <v>0.5826347641</v>
      </c>
      <c r="U515" s="6" t="str">
        <f>VLOOKUP(Q515,RPI!$C$6:$T$4758, 18, FALSE)</f>
        <v>0.5787001394</v>
      </c>
      <c r="V515">
        <v>0.49262754905103434</v>
      </c>
      <c r="W515">
        <v>0.4973556814387412</v>
      </c>
      <c r="X515">
        <v>0.49957199349547876</v>
      </c>
      <c r="Y515">
        <v>0.5016978438356148</v>
      </c>
      <c r="Z515" s="6" t="str">
        <f>vlookup(R515,RPI!$C$6:$T$4758,16,FALSE)</f>
        <v>0.5647065873</v>
      </c>
      <c r="AA515">
        <v>0.5039264890280637</v>
      </c>
      <c r="AB515">
        <v>0.5054634412844404</v>
      </c>
      <c r="AC515">
        <v>0.5069675760549158</v>
      </c>
      <c r="AD515">
        <v>0.5084399333302404</v>
      </c>
      <c r="AE515">
        <v>0.5098815096172307</v>
      </c>
      <c r="AF515">
        <v>0.5112932601879383</v>
      </c>
      <c r="AG515" t="str">
        <f t="shared" si="2"/>
        <v>0</v>
      </c>
      <c r="AH515" s="3" t="str">
        <f t="shared" si="3"/>
        <v>0</v>
      </c>
      <c r="AI515" t="str">
        <f t="shared" si="4"/>
        <v>0.01399355205</v>
      </c>
      <c r="AJ515" t="str">
        <f t="shared" si="5"/>
        <v>-12</v>
      </c>
      <c r="AK515" s="6" t="str">
        <f t="shared" si="6"/>
        <v>-0.1720568118</v>
      </c>
      <c r="AL515" t="str">
        <f t="shared" si="7"/>
        <v>0.0243789711</v>
      </c>
      <c r="AM515" t="str">
        <f t="shared" si="8"/>
        <v>0.8421052632</v>
      </c>
      <c r="AN515" t="str">
        <f t="shared" si="9"/>
        <v>1.024780217</v>
      </c>
      <c r="AO515" s="6" t="str">
        <f>vlookup(Q515,RPI!$C$6:$T$4758,15,FALSE)</f>
        <v>0.6271186441</v>
      </c>
      <c r="AP515" s="8" t="str">
        <f>vlookup(Q515,RPI!$C$6:$T$4758,13,FALSE)</f>
        <v>  0.5687 </v>
      </c>
      <c r="AQ515" s="8" t="str">
        <f>vlookup(Q515,RPI!$C$6:$T$4758,14,FALSE)</f>
        <v>  0.5502 </v>
      </c>
      <c r="AR515" s="6" t="str">
        <f>vlookup(R515,RPI!$C$6:$T$4758,15,FALSE)</f>
        <v>0.5067567568</v>
      </c>
      <c r="AS515" s="8" t="str">
        <f>vlookup(R515,RPI!$C$6:$T$4758,13,FALSE)</f>
        <v>  0.6084 </v>
      </c>
      <c r="AT515" s="8" t="str">
        <f>vlookup(R515,RPI!$C$6:$T$4758,14,FALSE)</f>
        <v>  0.5353 </v>
      </c>
    </row>
    <row r="516" ht="12.75" customHeight="1">
      <c r="A516" s="4">
        <v>2006.0</v>
      </c>
      <c r="B516" s="4">
        <v>5169.0</v>
      </c>
      <c r="C516" s="5">
        <v>38808.0</v>
      </c>
      <c r="D516" s="4">
        <v>86.0</v>
      </c>
      <c r="E516" s="4" t="s">
        <v>186</v>
      </c>
      <c r="F516" s="4">
        <v>73.0</v>
      </c>
      <c r="G516" s="4" t="s">
        <v>47</v>
      </c>
      <c r="H516" s="4">
        <v>96.0</v>
      </c>
      <c r="I516" s="4" t="s">
        <v>56</v>
      </c>
      <c r="J516" s="4">
        <v>58.0</v>
      </c>
      <c r="K516" s="4" t="s">
        <v>108</v>
      </c>
      <c r="L516" s="4" t="s">
        <v>316</v>
      </c>
      <c r="M516" s="4">
        <v>1.0</v>
      </c>
      <c r="N516" s="4">
        <v>1.0</v>
      </c>
      <c r="O516" s="4">
        <v>0.0</v>
      </c>
      <c r="P516" s="4">
        <v>0.0</v>
      </c>
      <c r="Q516" t="str">
        <f t="shared" si="1"/>
        <v>Florida2006</v>
      </c>
      <c r="R516" t="s">
        <v>667</v>
      </c>
      <c r="S516" t="str">
        <f>vlookup(Q516,RPI!$C$6:$T$4758,16,FALSE)</f>
        <v>0.6067459173</v>
      </c>
      <c r="T516" s="6" t="str">
        <f>VLOOKUP(Q516,RPI!$C$6:$T$4758, 17, FALSE)</f>
        <v>0.6069723666</v>
      </c>
      <c r="U516" s="6" t="str">
        <f>VLOOKUP(Q516,RPI!$C$6:$T$4758, 18, FALSE)</f>
        <v>0.6067459173</v>
      </c>
      <c r="V516">
        <v>0.5043146562910525</v>
      </c>
      <c r="W516">
        <v>0.5084254635193618</v>
      </c>
      <c r="X516">
        <v>0.5103614510784686</v>
      </c>
      <c r="Y516">
        <v>0.5122238777976785</v>
      </c>
      <c r="Z516" s="6" t="str">
        <f>vlookup(R516,RPI!$C$6:$T$4758,16,FALSE)</f>
        <v>0.597979131</v>
      </c>
      <c r="AA516">
        <v>0.4993138038195096</v>
      </c>
      <c r="AB516">
        <v>0.49967802293372876</v>
      </c>
      <c r="AC516">
        <v>0.5000313698355832</v>
      </c>
      <c r="AD516">
        <v>0.5003743241815006</v>
      </c>
      <c r="AE516">
        <v>0.5007073378217393</v>
      </c>
      <c r="AF516">
        <v>0.5010308367865426</v>
      </c>
      <c r="AG516" t="str">
        <f t="shared" si="2"/>
        <v>1</v>
      </c>
      <c r="AH516" s="3" t="str">
        <f t="shared" si="3"/>
        <v>1</v>
      </c>
      <c r="AI516" t="str">
        <f t="shared" si="4"/>
        <v>0.008766786266</v>
      </c>
      <c r="AJ516" t="str">
        <f t="shared" si="5"/>
        <v>15</v>
      </c>
      <c r="AK516" s="6" t="str">
        <f t="shared" si="6"/>
        <v>0.2150710148</v>
      </c>
      <c r="AL516" t="str">
        <f t="shared" si="7"/>
        <v>0.01527312209</v>
      </c>
      <c r="AM516" t="str">
        <f t="shared" si="8"/>
        <v>1.25862069</v>
      </c>
      <c r="AN516" t="str">
        <f t="shared" si="9"/>
        <v>1.014660689</v>
      </c>
      <c r="AO516" s="6" t="str">
        <f>vlookup(Q516,RPI!$C$6:$T$4758,15,FALSE)</f>
        <v>0.8115942029</v>
      </c>
      <c r="AP516" s="8" t="str">
        <f>vlookup(Q516,RPI!$C$6:$T$4758,13,FALSE)</f>
        <v>  0.5402 </v>
      </c>
      <c r="AQ516" s="8" t="str">
        <f>vlookup(Q516,RPI!$C$6:$T$4758,14,FALSE)</f>
        <v>  0.5349 </v>
      </c>
      <c r="AR516" s="6" t="str">
        <f>vlookup(R516,RPI!$C$6:$T$4758,15,FALSE)</f>
        <v>0.7985074627</v>
      </c>
      <c r="AS516" s="8" t="str">
        <f>vlookup(R516,RPI!$C$6:$T$4758,13,FALSE)</f>
        <v>  0.5427 </v>
      </c>
      <c r="AT516" s="8" t="str">
        <f>vlookup(R516,RPI!$C$6:$T$4758,14,FALSE)</f>
        <v>  0.5079 </v>
      </c>
    </row>
    <row r="517" ht="12.75" customHeight="1">
      <c r="A517" s="4">
        <v>2006.0</v>
      </c>
      <c r="B517" s="4">
        <v>5170.0</v>
      </c>
      <c r="C517" s="5">
        <v>38808.0</v>
      </c>
      <c r="D517" s="4">
        <v>290.0</v>
      </c>
      <c r="E517" s="4" t="s">
        <v>219</v>
      </c>
      <c r="F517" s="4">
        <v>59.0</v>
      </c>
      <c r="G517" s="4" t="s">
        <v>47</v>
      </c>
      <c r="H517" s="4">
        <v>147.0</v>
      </c>
      <c r="I517" s="4" t="s">
        <v>341</v>
      </c>
      <c r="J517" s="4">
        <v>45.0</v>
      </c>
      <c r="K517" s="4" t="s">
        <v>108</v>
      </c>
      <c r="L517" s="4" t="s">
        <v>316</v>
      </c>
      <c r="M517" s="4">
        <v>1.0</v>
      </c>
      <c r="N517" s="4">
        <v>1.0</v>
      </c>
      <c r="O517" s="4">
        <v>0.0</v>
      </c>
      <c r="P517" s="4">
        <v>0.0</v>
      </c>
      <c r="Q517" t="str">
        <f t="shared" si="1"/>
        <v>UCLA2006</v>
      </c>
      <c r="R517" t="s">
        <v>692</v>
      </c>
      <c r="S517" t="str">
        <f>vlookup(Q517,RPI!$C$6:$T$4758,16,FALSE)</f>
        <v>0.6259320929</v>
      </c>
      <c r="T517" s="6" t="str">
        <f>VLOOKUP(Q517,RPI!$C$6:$T$4758, 17, FALSE)</f>
        <v>0.6320904507</v>
      </c>
      <c r="U517" s="6" t="str">
        <f>VLOOKUP(Q517,RPI!$C$6:$T$4758, 18, FALSE)</f>
        <v>0.6259320929</v>
      </c>
      <c r="V517">
        <v>0.531892822229344</v>
      </c>
      <c r="W517">
        <v>0.5352373038346951</v>
      </c>
      <c r="X517">
        <v>0.5368670300406925</v>
      </c>
      <c r="Y517">
        <v>0.5384693658902866</v>
      </c>
      <c r="Z517" s="6" t="str">
        <f>vlookup(R517,RPI!$C$6:$T$4758,16,FALSE)</f>
        <v>0.6209200656</v>
      </c>
      <c r="AA517">
        <v>0.5260472076910514</v>
      </c>
      <c r="AB517">
        <v>0.5275003031222489</v>
      </c>
      <c r="AC517">
        <v>0.5289115828575848</v>
      </c>
      <c r="AD517">
        <v>0.5302828262883721</v>
      </c>
      <c r="AE517">
        <v>0.5316157132595569</v>
      </c>
      <c r="AF517">
        <v>0.532911830934985</v>
      </c>
      <c r="AG517" t="str">
        <f t="shared" si="2"/>
        <v>1</v>
      </c>
      <c r="AH517" s="3" t="str">
        <f t="shared" si="3"/>
        <v>1</v>
      </c>
      <c r="AI517" t="str">
        <f t="shared" si="4"/>
        <v>0.005012027293</v>
      </c>
      <c r="AJ517" t="str">
        <f t="shared" si="5"/>
        <v>14</v>
      </c>
      <c r="AK517" s="6" t="str">
        <f t="shared" si="6"/>
        <v>0.2007329472</v>
      </c>
      <c r="AL517" t="str">
        <f t="shared" si="7"/>
        <v>0.008731740738</v>
      </c>
      <c r="AM517" t="str">
        <f t="shared" si="8"/>
        <v>1.311111111</v>
      </c>
      <c r="AN517" t="str">
        <f t="shared" si="9"/>
        <v>1.008071936</v>
      </c>
      <c r="AO517" s="6" t="str">
        <f>vlookup(Q517,RPI!$C$6:$T$4758,15,FALSE)</f>
        <v>0.7935483871</v>
      </c>
      <c r="AP517" s="8" t="str">
        <f>vlookup(Q517,RPI!$C$6:$T$4758,13,FALSE)</f>
        <v>  0.5875 </v>
      </c>
      <c r="AQ517" s="8" t="str">
        <f>vlookup(Q517,RPI!$C$6:$T$4758,14,FALSE)</f>
        <v>  0.5352 </v>
      </c>
      <c r="AR517" s="6" t="str">
        <f>vlookup(R517,RPI!$C$6:$T$4758,15,FALSE)</f>
        <v>0.7313432836</v>
      </c>
      <c r="AS517" s="8" t="str">
        <f>vlookup(R517,RPI!$C$6:$T$4758,13,FALSE)</f>
        <v>  0.6010 </v>
      </c>
      <c r="AT517" s="8" t="str">
        <f>vlookup(R517,RPI!$C$6:$T$4758,14,FALSE)</f>
        <v>  0.5504 </v>
      </c>
    </row>
    <row r="518" ht="12.75" customHeight="1">
      <c r="A518" s="4">
        <v>2006.0</v>
      </c>
      <c r="B518" s="4">
        <v>5171.0</v>
      </c>
      <c r="C518" s="5">
        <v>38810.0</v>
      </c>
      <c r="D518" s="4">
        <v>290.0</v>
      </c>
      <c r="E518" s="4" t="s">
        <v>219</v>
      </c>
      <c r="F518" s="4">
        <v>57.0</v>
      </c>
      <c r="G518" s="4" t="s">
        <v>47</v>
      </c>
      <c r="H518" s="4">
        <v>86.0</v>
      </c>
      <c r="I518" s="4" t="s">
        <v>186</v>
      </c>
      <c r="J518" s="4">
        <v>73.0</v>
      </c>
      <c r="K518" s="4" t="s">
        <v>108</v>
      </c>
      <c r="L518" s="4" t="s">
        <v>316</v>
      </c>
      <c r="M518" s="4">
        <v>1.0</v>
      </c>
      <c r="N518" s="4">
        <v>1.0</v>
      </c>
      <c r="O518" s="4">
        <v>0.0</v>
      </c>
      <c r="P518" s="4">
        <v>0.0</v>
      </c>
      <c r="Q518" t="str">
        <f t="shared" si="1"/>
        <v>UCLA2006</v>
      </c>
      <c r="R518" t="s">
        <v>698</v>
      </c>
      <c r="S518" t="str">
        <f>vlookup(Q518,RPI!$C$6:$T$4758,16,FALSE)</f>
        <v>0.6259320929</v>
      </c>
      <c r="T518" s="6" t="str">
        <f>VLOOKUP(Q518,RPI!$C$6:$T$4758, 17, FALSE)</f>
        <v>0.6320904507</v>
      </c>
      <c r="U518" s="6" t="str">
        <f>VLOOKUP(Q518,RPI!$C$6:$T$4758, 18, FALSE)</f>
        <v>0.6259320929</v>
      </c>
      <c r="V518">
        <v>0.531892822229344</v>
      </c>
      <c r="W518">
        <v>0.5352373038346951</v>
      </c>
      <c r="X518">
        <v>0.5368670300406925</v>
      </c>
      <c r="Y518">
        <v>0.5384693658902866</v>
      </c>
      <c r="Z518" s="6" t="str">
        <f>vlookup(R518,RPI!$C$6:$T$4758,16,FALSE)</f>
        <v>0.6067459173</v>
      </c>
      <c r="AA518">
        <v>0.5043146562910525</v>
      </c>
      <c r="AB518">
        <v>0.506411469135529</v>
      </c>
      <c r="AC518">
        <v>0.5084254635193618</v>
      </c>
      <c r="AD518">
        <v>0.5103614510784686</v>
      </c>
      <c r="AE518">
        <v>0.5122238777976785</v>
      </c>
      <c r="AF518">
        <v>0.51401685809685</v>
      </c>
      <c r="AG518" t="str">
        <f t="shared" si="2"/>
        <v>0</v>
      </c>
      <c r="AH518" s="3" t="str">
        <f t="shared" si="3"/>
        <v>0</v>
      </c>
      <c r="AI518" t="str">
        <f t="shared" si="4"/>
        <v>0.01918617562</v>
      </c>
      <c r="AJ518" t="str">
        <f t="shared" si="5"/>
        <v>-16</v>
      </c>
      <c r="AK518" s="6" t="str">
        <f t="shared" si="6"/>
        <v>-0.2294090825</v>
      </c>
      <c r="AL518" t="str">
        <f t="shared" si="7"/>
        <v>0.03342533899</v>
      </c>
      <c r="AM518" t="str">
        <f t="shared" si="8"/>
        <v>0.7808219178</v>
      </c>
      <c r="AN518" t="str">
        <f t="shared" si="9"/>
        <v>1.031621433</v>
      </c>
      <c r="AO518" s="6" t="str">
        <f>vlookup(Q518,RPI!$C$6:$T$4758,15,FALSE)</f>
        <v>0.7935483871</v>
      </c>
      <c r="AP518" s="8" t="str">
        <f>vlookup(Q518,RPI!$C$6:$T$4758,13,FALSE)</f>
        <v>  0.5875 </v>
      </c>
      <c r="AQ518" s="8" t="str">
        <f>vlookup(Q518,RPI!$C$6:$T$4758,14,FALSE)</f>
        <v>  0.5352 </v>
      </c>
      <c r="AR518" s="6" t="str">
        <f>vlookup(R518,RPI!$C$6:$T$4758,15,FALSE)</f>
        <v>0.8115942029</v>
      </c>
      <c r="AS518" s="8" t="str">
        <f>vlookup(R518,RPI!$C$6:$T$4758,13,FALSE)</f>
        <v>  0.5402 </v>
      </c>
      <c r="AT518" s="8" t="str">
        <f>vlookup(R518,RPI!$C$6:$T$4758,14,FALSE)</f>
        <v>  0.5349 </v>
      </c>
    </row>
    <row r="519" ht="12.75" customHeight="1">
      <c r="A519" s="4">
        <v>2007.0</v>
      </c>
      <c r="B519" s="4">
        <v>5387.0</v>
      </c>
      <c r="C519" s="5">
        <v>39154.0</v>
      </c>
      <c r="D519" s="4">
        <v>72.0</v>
      </c>
      <c r="E519" s="4" t="s">
        <v>268</v>
      </c>
      <c r="F519" s="4">
        <v>56.0</v>
      </c>
      <c r="G519" s="4" t="s">
        <v>47</v>
      </c>
      <c r="H519" s="4">
        <v>183.0</v>
      </c>
      <c r="I519" s="4" t="s">
        <v>203</v>
      </c>
      <c r="J519" s="4">
        <v>63.0</v>
      </c>
      <c r="K519" s="4" t="s">
        <v>49</v>
      </c>
      <c r="L519" s="4" t="s">
        <v>50</v>
      </c>
      <c r="M519" s="4">
        <v>1.0</v>
      </c>
      <c r="N519" s="4">
        <v>0.0</v>
      </c>
      <c r="O519" s="4">
        <v>0.0</v>
      </c>
      <c r="P519" s="4">
        <v>0.0</v>
      </c>
      <c r="Q519" t="str">
        <f t="shared" si="1"/>
        <v>Drexel2007</v>
      </c>
      <c r="R519" t="s">
        <v>699</v>
      </c>
      <c r="S519" t="str">
        <f>vlookup(Q519,RPI!$C$6:$T$4758,16,FALSE)</f>
        <v>0.5862873847</v>
      </c>
      <c r="T519" s="6" t="str">
        <f>VLOOKUP(Q519,RPI!$C$6:$T$4758, 17, FALSE)</f>
        <v>0.5797473003</v>
      </c>
      <c r="U519" s="6" t="str">
        <f>VLOOKUP(Q519,RPI!$C$6:$T$4758, 18, FALSE)</f>
        <v>0.5862873847</v>
      </c>
      <c r="V519">
        <v>0.4984973003466924</v>
      </c>
      <c r="W519">
        <v>0.4956538318782239</v>
      </c>
      <c r="X519">
        <v>0.4942030826596176</v>
      </c>
      <c r="Y519">
        <v>0.492732460164044</v>
      </c>
      <c r="Z519" s="6" t="str">
        <f>vlookup(R519,RPI!$C$6:$T$4758,16,FALSE)</f>
        <v>0.54437981</v>
      </c>
      <c r="AA519">
        <v>0.4806306158954447</v>
      </c>
      <c r="AB519">
        <v>0.4843106547178323</v>
      </c>
      <c r="AC519">
        <v>0.4878368243211653</v>
      </c>
      <c r="AD519">
        <v>0.4912185774219728</v>
      </c>
      <c r="AE519">
        <v>0.49446460799030634</v>
      </c>
      <c r="AF519">
        <v>0.49758292588054154</v>
      </c>
      <c r="AG519" t="str">
        <f t="shared" si="2"/>
        <v>0</v>
      </c>
      <c r="AH519" s="3" t="str">
        <f t="shared" si="3"/>
        <v>0</v>
      </c>
      <c r="AI519" t="str">
        <f t="shared" si="4"/>
        <v>0.04190757477</v>
      </c>
      <c r="AJ519" t="str">
        <f t="shared" si="5"/>
        <v>-7</v>
      </c>
      <c r="AK519" s="6" t="str">
        <f t="shared" si="6"/>
        <v>-0.1003664736</v>
      </c>
      <c r="AL519" t="str">
        <f t="shared" si="7"/>
        <v>0.07300959402</v>
      </c>
      <c r="AM519" t="str">
        <f t="shared" si="8"/>
        <v>0.8888888889</v>
      </c>
      <c r="AN519" t="str">
        <f t="shared" si="9"/>
        <v>1.076982236</v>
      </c>
      <c r="AO519" s="6" t="str">
        <f>vlookup(Q519,RPI!$C$6:$T$4758,15,FALSE)</f>
        <v>0.7594936709</v>
      </c>
      <c r="AP519" s="8" t="str">
        <f>vlookup(Q519,RPI!$C$6:$T$4758,13,FALSE)</f>
        <v>  0.5368 </v>
      </c>
      <c r="AQ519" s="8" t="str">
        <f>vlookup(Q519,RPI!$C$6:$T$4758,14,FALSE)</f>
        <v>  0.5120 </v>
      </c>
      <c r="AR519" s="6" t="str">
        <f>vlookup(R519,RPI!$C$6:$T$4758,15,FALSE)</f>
        <v>0.4822695035</v>
      </c>
      <c r="AS519" s="8" t="str">
        <f>vlookup(R519,RPI!$C$6:$T$4758,13,FALSE)</f>
        <v>  0.5778 </v>
      </c>
      <c r="AT519" s="8" t="str">
        <f>vlookup(R519,RPI!$C$6:$T$4758,14,FALSE)</f>
        <v>  0.5396 </v>
      </c>
    </row>
    <row r="520" ht="12.75" customHeight="1">
      <c r="A520" s="4">
        <v>2007.0</v>
      </c>
      <c r="B520" s="4">
        <v>5388.0</v>
      </c>
      <c r="C520" s="5">
        <v>39154.0</v>
      </c>
      <c r="D520" s="4">
        <v>87.0</v>
      </c>
      <c r="E520" s="4" t="s">
        <v>395</v>
      </c>
      <c r="F520" s="4">
        <v>69.0</v>
      </c>
      <c r="G520" s="4" t="s">
        <v>47</v>
      </c>
      <c r="H520" s="4">
        <v>190.0</v>
      </c>
      <c r="I520" s="4" t="s">
        <v>409</v>
      </c>
      <c r="J520" s="4">
        <v>77.0</v>
      </c>
      <c r="K520" s="4" t="s">
        <v>108</v>
      </c>
      <c r="L520" s="4" t="s">
        <v>262</v>
      </c>
      <c r="M520" s="4">
        <v>1.0</v>
      </c>
      <c r="N520" s="4">
        <v>1.0</v>
      </c>
      <c r="O520" s="4">
        <v>0.0</v>
      </c>
      <c r="P520" s="4">
        <v>0.0</v>
      </c>
      <c r="Q520" t="str">
        <f t="shared" si="1"/>
        <v>Florida A&amp;M2007</v>
      </c>
      <c r="R520" t="s">
        <v>700</v>
      </c>
      <c r="S520" t="str">
        <f>vlookup(Q520,RPI!$C$6:$T$4758,16,FALSE)</f>
        <v>0.4953245303</v>
      </c>
      <c r="T520" s="6" t="str">
        <f>VLOOKUP(Q520,RPI!$C$6:$T$4758, 17, FALSE)</f>
        <v>0.483551514</v>
      </c>
      <c r="U520" s="6" t="str">
        <f>VLOOKUP(Q520,RPI!$C$6:$T$4758, 18, FALSE)</f>
        <v>0.4953245303</v>
      </c>
      <c r="V520">
        <v>0.42091449552658694</v>
      </c>
      <c r="W520">
        <v>0.42000373212470343</v>
      </c>
      <c r="X520">
        <v>0.4195710354900448</v>
      </c>
      <c r="Y520">
        <v>0.41915247413564727</v>
      </c>
      <c r="Z520" s="6" t="str">
        <f>vlookup(R520,RPI!$C$6:$T$4758,16,FALSE)</f>
        <v>0.5118428159</v>
      </c>
      <c r="AA520">
        <v>0.43783059980600114</v>
      </c>
      <c r="AB520">
        <v>0.4381176861406916</v>
      </c>
      <c r="AC520">
        <v>0.4384066366723606</v>
      </c>
      <c r="AD520">
        <v>0.4386974696179166</v>
      </c>
      <c r="AE520">
        <v>0.4389902034323979</v>
      </c>
      <c r="AF520">
        <v>0.43928485681287577</v>
      </c>
      <c r="AG520" t="str">
        <f t="shared" si="2"/>
        <v>1</v>
      </c>
      <c r="AH520" s="3" t="str">
        <f t="shared" si="3"/>
        <v>1</v>
      </c>
      <c r="AI520" t="str">
        <f t="shared" si="4"/>
        <v>-0.01651828563</v>
      </c>
      <c r="AJ520" t="str">
        <f t="shared" si="5"/>
        <v>-8</v>
      </c>
      <c r="AK520" s="6" t="str">
        <f t="shared" si="6"/>
        <v>-0.1147045412</v>
      </c>
      <c r="AL520" t="str">
        <f t="shared" si="7"/>
        <v>-0.02877745453</v>
      </c>
      <c r="AM520" t="str">
        <f t="shared" si="8"/>
        <v>0.8961038961</v>
      </c>
      <c r="AN520" t="str">
        <f t="shared" si="9"/>
        <v>0.9677278158</v>
      </c>
      <c r="AO520" s="6" t="str">
        <f>vlookup(Q520,RPI!$C$6:$T$4758,15,FALSE)</f>
        <v>0.6277372263</v>
      </c>
      <c r="AP520" s="8" t="str">
        <f>vlookup(Q520,RPI!$C$6:$T$4758,13,FALSE)</f>
        <v>  0.4343 </v>
      </c>
      <c r="AQ520" s="8" t="str">
        <f>vlookup(Q520,RPI!$C$6:$T$4758,14,FALSE)</f>
        <v>  0.4850 </v>
      </c>
      <c r="AR520" s="6" t="str">
        <f>vlookup(R520,RPI!$C$6:$T$4758,15,FALSE)</f>
        <v>0.650887574</v>
      </c>
      <c r="AS520" s="8" t="str">
        <f>vlookup(R520,RPI!$C$6:$T$4758,13,FALSE)</f>
        <v>  0.4620 </v>
      </c>
      <c r="AT520" s="8" t="str">
        <f>vlookup(R520,RPI!$C$6:$T$4758,14,FALSE)</f>
        <v>  0.4724 </v>
      </c>
    </row>
    <row r="521" ht="12.75" customHeight="1">
      <c r="A521" s="4">
        <v>2007.0</v>
      </c>
      <c r="B521" s="4">
        <v>5389.0</v>
      </c>
      <c r="C521" s="5">
        <v>39154.0</v>
      </c>
      <c r="D521" s="4">
        <v>89.0</v>
      </c>
      <c r="E521" s="4" t="s">
        <v>420</v>
      </c>
      <c r="F521" s="4">
        <v>77.0</v>
      </c>
      <c r="G521" s="4" t="s">
        <v>47</v>
      </c>
      <c r="H521" s="4">
        <v>279.0</v>
      </c>
      <c r="I521" s="4" t="s">
        <v>391</v>
      </c>
      <c r="J521" s="4">
        <v>61.0</v>
      </c>
      <c r="K521" s="4" t="s">
        <v>49</v>
      </c>
      <c r="L521" s="4" t="s">
        <v>50</v>
      </c>
      <c r="M521" s="4">
        <v>1.0</v>
      </c>
      <c r="N521" s="4">
        <v>0.0</v>
      </c>
      <c r="O521" s="4">
        <v>0.0</v>
      </c>
      <c r="P521" s="4">
        <v>0.0</v>
      </c>
      <c r="Q521" t="str">
        <f t="shared" si="1"/>
        <v>Florida St.2007</v>
      </c>
      <c r="R521" t="s">
        <v>701</v>
      </c>
      <c r="S521" t="str">
        <f>vlookup(Q521,RPI!$C$6:$T$4758,16,FALSE)</f>
        <v>0.5840963217</v>
      </c>
      <c r="T521" s="6" t="str">
        <f>VLOOKUP(Q521,RPI!$C$6:$T$4758, 17, FALSE)</f>
        <v>0.5865001678</v>
      </c>
      <c r="U521" s="6" t="str">
        <f>VLOOKUP(Q521,RPI!$C$6:$T$4758, 18, FALSE)</f>
        <v>0.5840963217</v>
      </c>
      <c r="V521">
        <v>0.5003436257906049</v>
      </c>
      <c r="W521">
        <v>0.5054714067847328</v>
      </c>
      <c r="X521">
        <v>0.5078363747432314</v>
      </c>
      <c r="Y521">
        <v>0.5100821006197889</v>
      </c>
      <c r="Z521" s="6" t="str">
        <f>vlookup(R521,RPI!$C$6:$T$4758,16,FALSE)</f>
        <v>0.5456975347</v>
      </c>
      <c r="AA521">
        <v>0.4695864236354828</v>
      </c>
      <c r="AB521">
        <v>0.4698805412825416</v>
      </c>
      <c r="AC521">
        <v>0.4701633467124059</v>
      </c>
      <c r="AD521">
        <v>0.47043548023925635</v>
      </c>
      <c r="AE521">
        <v>0.4706975347465939</v>
      </c>
      <c r="AF521">
        <v>0.47095005999911915</v>
      </c>
      <c r="AG521" t="str">
        <f t="shared" si="2"/>
        <v>1</v>
      </c>
      <c r="AH521" s="3" t="str">
        <f t="shared" si="3"/>
        <v>1</v>
      </c>
      <c r="AI521" t="str">
        <f t="shared" si="4"/>
        <v>0.03839878695</v>
      </c>
      <c r="AJ521" t="str">
        <f t="shared" si="5"/>
        <v>16</v>
      </c>
      <c r="AK521" s="6" t="str">
        <f t="shared" si="6"/>
        <v>0.2294090825</v>
      </c>
      <c r="AL521" t="str">
        <f t="shared" si="7"/>
        <v>0.06689673314</v>
      </c>
      <c r="AM521" t="str">
        <f t="shared" si="8"/>
        <v>1.262295082</v>
      </c>
      <c r="AN521" t="str">
        <f t="shared" si="9"/>
        <v>1.070366429</v>
      </c>
      <c r="AO521" s="6" t="str">
        <f>vlookup(Q521,RPI!$C$6:$T$4758,15,FALSE)</f>
        <v>0.6153846154</v>
      </c>
      <c r="AP521" s="8" t="str">
        <f>vlookup(Q521,RPI!$C$6:$T$4758,13,FALSE)</f>
        <v>  0.5934 </v>
      </c>
      <c r="AQ521" s="8" t="str">
        <f>vlookup(Q521,RPI!$C$6:$T$4758,14,FALSE)</f>
        <v>  0.5343 </v>
      </c>
      <c r="AR521" s="6" t="str">
        <f>vlookup(R521,RPI!$C$6:$T$4758,15,FALSE)</f>
        <v>0.6444444444</v>
      </c>
      <c r="AS521" s="8" t="str">
        <f>vlookup(R521,RPI!$C$6:$T$4758,13,FALSE)</f>
        <v>  0.5116 </v>
      </c>
      <c r="AT521" s="8" t="str">
        <f>vlookup(R521,RPI!$C$6:$T$4758,14,FALSE)</f>
        <v>  0.5151 </v>
      </c>
    </row>
    <row r="522" ht="12.75" customHeight="1">
      <c r="A522" s="4">
        <v>2007.0</v>
      </c>
      <c r="B522" s="4">
        <v>5390.0</v>
      </c>
      <c r="C522" s="5">
        <v>39154.0</v>
      </c>
      <c r="D522" s="4">
        <v>154.0</v>
      </c>
      <c r="E522" s="4" t="s">
        <v>702</v>
      </c>
      <c r="F522" s="4">
        <v>89.0</v>
      </c>
      <c r="G522" s="4" t="s">
        <v>47</v>
      </c>
      <c r="H522" s="4">
        <v>3.0</v>
      </c>
      <c r="I522" s="4" t="s">
        <v>106</v>
      </c>
      <c r="J522" s="4">
        <v>87.0</v>
      </c>
      <c r="K522" s="4" t="s">
        <v>288</v>
      </c>
      <c r="L522" s="4" t="s">
        <v>50</v>
      </c>
      <c r="M522" s="4">
        <v>1.0</v>
      </c>
      <c r="N522" s="4">
        <v>0.0</v>
      </c>
      <c r="O522" s="4">
        <v>0.0</v>
      </c>
      <c r="P522" s="4">
        <v>1.0</v>
      </c>
      <c r="Q522" t="str">
        <f t="shared" si="1"/>
        <v>Massachusetts2007</v>
      </c>
      <c r="R522" t="s">
        <v>703</v>
      </c>
      <c r="S522" t="str">
        <f>vlookup(Q522,RPI!$C$6:$T$4758,16,FALSE)</f>
        <v>0.5721487121</v>
      </c>
      <c r="T522" s="6" t="str">
        <f>VLOOKUP(Q522,RPI!$C$6:$T$4758, 17, FALSE)</f>
        <v>0.5662532728</v>
      </c>
      <c r="U522" s="6" t="str">
        <f>VLOOKUP(Q522,RPI!$C$6:$T$4758, 18, FALSE)</f>
        <v>0.5721487121</v>
      </c>
      <c r="V522">
        <v>0.47986850088781063</v>
      </c>
      <c r="W522">
        <v>0.47988444603649916</v>
      </c>
      <c r="X522">
        <v>0.4798922088062554</v>
      </c>
      <c r="Y522">
        <v>0.47989983657132024</v>
      </c>
      <c r="Z522" s="6" t="str">
        <f>vlookup(R522,RPI!$C$6:$T$4758,16,FALSE)</f>
        <v>0.5793968534</v>
      </c>
      <c r="AA522">
        <v>0.4926496545473735</v>
      </c>
      <c r="AB522">
        <v>0.49603820876424093</v>
      </c>
      <c r="AC522">
        <v>0.49919035222179203</v>
      </c>
      <c r="AD522">
        <v>0.5021299916260251</v>
      </c>
      <c r="AE522">
        <v>0.5048779154169387</v>
      </c>
      <c r="AF522">
        <v>0.5074522861263209</v>
      </c>
      <c r="AG522" t="str">
        <f t="shared" si="2"/>
        <v>0</v>
      </c>
      <c r="AH522" s="3" t="str">
        <f t="shared" si="3"/>
        <v>0</v>
      </c>
      <c r="AI522" t="str">
        <f t="shared" si="4"/>
        <v>-0.007248141293</v>
      </c>
      <c r="AJ522" t="str">
        <f t="shared" si="5"/>
        <v>2</v>
      </c>
      <c r="AK522" s="6" t="str">
        <f t="shared" si="6"/>
        <v>0.02867613531</v>
      </c>
      <c r="AL522" t="str">
        <f t="shared" si="7"/>
        <v>-0.01262740343</v>
      </c>
      <c r="AM522" t="str">
        <f t="shared" si="8"/>
        <v>1.022988506</v>
      </c>
      <c r="AN522" t="str">
        <f t="shared" si="9"/>
        <v>0.9874901956</v>
      </c>
      <c r="AO522" s="6" t="str">
        <f>vlookup(Q522,RPI!$C$6:$T$4758,15,FALSE)</f>
        <v>0.7655172414</v>
      </c>
      <c r="AP522" s="8" t="str">
        <f>vlookup(Q522,RPI!$C$6:$T$4758,13,FALSE)</f>
        <v>  0.5012 </v>
      </c>
      <c r="AQ522" s="8" t="str">
        <f>vlookup(Q522,RPI!$C$6:$T$4758,14,FALSE)</f>
        <v>  0.5207 </v>
      </c>
      <c r="AR522" s="6" t="str">
        <f>vlookup(R522,RPI!$C$6:$T$4758,15,FALSE)</f>
        <v>0.6386554622</v>
      </c>
      <c r="AS522" s="8" t="str">
        <f>vlookup(R522,RPI!$C$6:$T$4758,13,FALSE)</f>
        <v>  0.5736 </v>
      </c>
      <c r="AT522" s="8" t="str">
        <f>vlookup(R522,RPI!$C$6:$T$4758,14,FALSE)</f>
        <v>  0.5316 </v>
      </c>
    </row>
    <row r="523" ht="12.75" customHeight="1">
      <c r="A523" s="4">
        <v>2007.0</v>
      </c>
      <c r="B523" s="4">
        <v>5391.0</v>
      </c>
      <c r="C523" s="5">
        <v>39154.0</v>
      </c>
      <c r="D523" s="4">
        <v>161.0</v>
      </c>
      <c r="E523" s="4" t="s">
        <v>398</v>
      </c>
      <c r="F523" s="4">
        <v>68.0</v>
      </c>
      <c r="G523" s="4" t="s">
        <v>47</v>
      </c>
      <c r="H523" s="4">
        <v>303.0</v>
      </c>
      <c r="I523" s="4" t="s">
        <v>70</v>
      </c>
      <c r="J523" s="4">
        <v>58.0</v>
      </c>
      <c r="K523" s="4" t="s">
        <v>49</v>
      </c>
      <c r="L523" s="4" t="s">
        <v>50</v>
      </c>
      <c r="M523" s="4">
        <v>1.0</v>
      </c>
      <c r="N523" s="4">
        <v>0.0</v>
      </c>
      <c r="O523" s="4">
        <v>0.0</v>
      </c>
      <c r="P523" s="4">
        <v>0.0</v>
      </c>
      <c r="Q523" t="str">
        <f t="shared" si="1"/>
        <v>Michigan2007</v>
      </c>
      <c r="R523" t="s">
        <v>704</v>
      </c>
      <c r="S523" t="str">
        <f>vlookup(Q523,RPI!$C$6:$T$4758,16,FALSE)</f>
        <v>0.5754455008</v>
      </c>
      <c r="T523" s="6" t="str">
        <f>VLOOKUP(Q523,RPI!$C$6:$T$4758, 17, FALSE)</f>
        <v>0.5829616067</v>
      </c>
      <c r="U523" s="6" t="str">
        <f>VLOOKUP(Q523,RPI!$C$6:$T$4758, 18, FALSE)</f>
        <v>0.5754455008</v>
      </c>
      <c r="V523">
        <v>0.48809088110376936</v>
      </c>
      <c r="W523">
        <v>0.4959118639983198</v>
      </c>
      <c r="X523">
        <v>0.49945209296636806</v>
      </c>
      <c r="Y523">
        <v>0.502775689566001</v>
      </c>
      <c r="Z523" s="6" t="str">
        <f>vlookup(R523,RPI!$C$6:$T$4758,16,FALSE)</f>
        <v>0.5841808795</v>
      </c>
      <c r="AA523">
        <v>0.4909939026495196</v>
      </c>
      <c r="AB523">
        <v>0.4916418396182113</v>
      </c>
      <c r="AC523">
        <v>0.4922528833787212</v>
      </c>
      <c r="AD523">
        <v>0.4928300977268846</v>
      </c>
      <c r="AE523">
        <v>0.493376216352588</v>
      </c>
      <c r="AF523">
        <v>0.49389368613235285</v>
      </c>
      <c r="AG523" t="str">
        <f t="shared" si="2"/>
        <v>0</v>
      </c>
      <c r="AH523" s="3" t="str">
        <f t="shared" si="3"/>
        <v>0</v>
      </c>
      <c r="AI523" t="str">
        <f t="shared" si="4"/>
        <v>-0.008735378759</v>
      </c>
      <c r="AJ523" t="str">
        <f t="shared" si="5"/>
        <v>10</v>
      </c>
      <c r="AK523" s="6" t="str">
        <f t="shared" si="6"/>
        <v>0.1433806765</v>
      </c>
      <c r="AL523" t="str">
        <f t="shared" si="7"/>
        <v>-0.01521840527</v>
      </c>
      <c r="AM523" t="str">
        <f t="shared" si="8"/>
        <v>1.172413793</v>
      </c>
      <c r="AN523" t="str">
        <f t="shared" si="9"/>
        <v>0.985046791</v>
      </c>
      <c r="AO523" s="6" t="str">
        <f>vlookup(Q523,RPI!$C$6:$T$4758,15,FALSE)</f>
        <v>0.6062992126</v>
      </c>
      <c r="AP523" s="8" t="str">
        <f>vlookup(Q523,RPI!$C$6:$T$4758,13,FALSE)</f>
        <v>  0.5805 </v>
      </c>
      <c r="AQ523" s="8" t="str">
        <f>vlookup(Q523,RPI!$C$6:$T$4758,14,FALSE)</f>
        <v>  0.5344 </v>
      </c>
      <c r="AR523" s="6" t="str">
        <f>vlookup(R523,RPI!$C$6:$T$4758,15,FALSE)</f>
        <v>0.7218045113</v>
      </c>
      <c r="AS523" s="8" t="str">
        <f>vlookup(R523,RPI!$C$6:$T$4758,13,FALSE)</f>
        <v>  0.5565 </v>
      </c>
      <c r="AT523" s="8" t="str">
        <f>vlookup(R523,RPI!$C$6:$T$4758,14,FALSE)</f>
        <v>  0.5019 </v>
      </c>
    </row>
    <row r="524" ht="12.75" customHeight="1">
      <c r="A524" s="4">
        <v>2007.0</v>
      </c>
      <c r="B524" s="4">
        <v>5392.0</v>
      </c>
      <c r="C524" s="5">
        <v>39154.0</v>
      </c>
      <c r="D524" s="4">
        <v>165.0</v>
      </c>
      <c r="E524" s="4" t="s">
        <v>199</v>
      </c>
      <c r="F524" s="4">
        <v>82.0</v>
      </c>
      <c r="G524" s="4" t="s">
        <v>47</v>
      </c>
      <c r="H524" s="4">
        <v>174.0</v>
      </c>
      <c r="I524" s="4" t="s">
        <v>705</v>
      </c>
      <c r="J524" s="4">
        <v>63.0</v>
      </c>
      <c r="K524" s="4" t="s">
        <v>49</v>
      </c>
      <c r="L524" s="4" t="s">
        <v>50</v>
      </c>
      <c r="M524" s="4">
        <v>1.0</v>
      </c>
      <c r="N524" s="4">
        <v>0.0</v>
      </c>
      <c r="O524" s="4">
        <v>0.0</v>
      </c>
      <c r="P524" s="4">
        <v>0.0</v>
      </c>
      <c r="Q524" t="str">
        <f t="shared" si="1"/>
        <v>Mississippi St.2007</v>
      </c>
      <c r="R524" t="s">
        <v>706</v>
      </c>
      <c r="S524" t="str">
        <f>vlookup(Q524,RPI!$C$6:$T$4758,16,FALSE)</f>
        <v>0.566945018</v>
      </c>
      <c r="T524" s="6" t="str">
        <f>VLOOKUP(Q524,RPI!$C$6:$T$4758, 17, FALSE)</f>
        <v>0.5698298855</v>
      </c>
      <c r="U524" s="6" t="str">
        <f>VLOOKUP(Q524,RPI!$C$6:$T$4758, 18, FALSE)</f>
        <v>0.566945018</v>
      </c>
      <c r="V524">
        <v>0.488394085390895</v>
      </c>
      <c r="W524">
        <v>0.4938567870767354</v>
      </c>
      <c r="X524">
        <v>0.49635318300843667</v>
      </c>
      <c r="Y524">
        <v>0.4987104070415065</v>
      </c>
      <c r="Z524" s="6" t="str">
        <f>vlookup(R524,RPI!$C$6:$T$4758,16,FALSE)</f>
        <v>0.4821634265</v>
      </c>
      <c r="AA524">
        <v>0.4066024640644038</v>
      </c>
      <c r="AB524">
        <v>0.40653561020693624</v>
      </c>
      <c r="AC524">
        <v>0.40647205196216074</v>
      </c>
      <c r="AD524">
        <v>0.40641155150235725</v>
      </c>
      <c r="AE524">
        <v>0.40635389334603444</v>
      </c>
      <c r="AF524">
        <v>0.4062988817936084</v>
      </c>
      <c r="AG524" t="str">
        <f t="shared" si="2"/>
        <v>1</v>
      </c>
      <c r="AH524" s="3" t="str">
        <f t="shared" si="3"/>
        <v>1</v>
      </c>
      <c r="AI524" t="str">
        <f t="shared" si="4"/>
        <v>0.08478159147</v>
      </c>
      <c r="AJ524" t="str">
        <f t="shared" si="5"/>
        <v>19</v>
      </c>
      <c r="AK524" s="6" t="str">
        <f t="shared" si="6"/>
        <v>0.2724232854</v>
      </c>
      <c r="AL524" t="str">
        <f t="shared" si="7"/>
        <v>0.1477028821</v>
      </c>
      <c r="AM524" t="str">
        <f t="shared" si="8"/>
        <v>1.301587302</v>
      </c>
      <c r="AN524" t="str">
        <f t="shared" si="9"/>
        <v>1.175835799</v>
      </c>
      <c r="AO524" s="6" t="str">
        <f>vlookup(Q524,RPI!$C$6:$T$4758,15,FALSE)</f>
        <v>0.5691056911</v>
      </c>
      <c r="AP524" s="8" t="str">
        <f>vlookup(Q524,RPI!$C$6:$T$4758,13,FALSE)</f>
        <v>  0.5808 </v>
      </c>
      <c r="AQ524" s="8" t="str">
        <f>vlookup(Q524,RPI!$C$6:$T$4758,14,FALSE)</f>
        <v>  0.5371 </v>
      </c>
      <c r="AR524" s="6" t="str">
        <f>vlookup(R524,RPI!$C$6:$T$4758,15,FALSE)</f>
        <v>0.598540146</v>
      </c>
      <c r="AS524" s="8" t="str">
        <f>vlookup(R524,RPI!$C$6:$T$4758,13,FALSE)</f>
        <v>  0.4278 </v>
      </c>
      <c r="AT524" s="8" t="str">
        <f>vlookup(R524,RPI!$C$6:$T$4758,14,FALSE)</f>
        <v>  0.4744 </v>
      </c>
    </row>
    <row r="525" ht="12.75" customHeight="1">
      <c r="A525" s="4">
        <v>2007.0</v>
      </c>
      <c r="B525" s="4">
        <v>5393.0</v>
      </c>
      <c r="C525" s="5">
        <v>39154.0</v>
      </c>
      <c r="D525" s="4">
        <v>207.0</v>
      </c>
      <c r="E525" s="4" t="s">
        <v>153</v>
      </c>
      <c r="F525" s="4">
        <v>64.0</v>
      </c>
      <c r="G525" s="4" t="s">
        <v>47</v>
      </c>
      <c r="H525" s="4">
        <v>150.0</v>
      </c>
      <c r="I525" s="4" t="s">
        <v>707</v>
      </c>
      <c r="J525" s="4">
        <v>67.0</v>
      </c>
      <c r="K525" s="4" t="s">
        <v>49</v>
      </c>
      <c r="L525" s="4" t="s">
        <v>50</v>
      </c>
      <c r="M525" s="4">
        <v>1.0</v>
      </c>
      <c r="N525" s="4">
        <v>0.0</v>
      </c>
      <c r="O525" s="4">
        <v>0.0</v>
      </c>
      <c r="P525" s="4">
        <v>0.0</v>
      </c>
      <c r="Q525" t="str">
        <f t="shared" si="1"/>
        <v>Oklahoma St.2007</v>
      </c>
      <c r="R525" t="s">
        <v>708</v>
      </c>
      <c r="S525" t="str">
        <f>vlookup(Q525,RPI!$C$6:$T$4758,16,FALSE)</f>
        <v>0.5786851802</v>
      </c>
      <c r="T525" s="6" t="str">
        <f>VLOOKUP(Q525,RPI!$C$6:$T$4758, 17, FALSE)</f>
        <v>0.5837760893</v>
      </c>
      <c r="U525" s="6" t="str">
        <f>VLOOKUP(Q525,RPI!$C$6:$T$4758, 18, FALSE)</f>
        <v>0.5786851802</v>
      </c>
      <c r="V525">
        <v>0.4991532652936083</v>
      </c>
      <c r="W525">
        <v>0.5070381213636959</v>
      </c>
      <c r="X525">
        <v>0.510534236790999</v>
      </c>
      <c r="Y525">
        <v>0.5137760892781345</v>
      </c>
      <c r="Z525" s="6" t="str">
        <f>vlookup(R525,RPI!$C$6:$T$4758,16,FALSE)</f>
        <v>0.538315608</v>
      </c>
      <c r="AA525">
        <v>0.4432774894281265</v>
      </c>
      <c r="AB525">
        <v>0.4439316145564675</v>
      </c>
      <c r="AC525">
        <v>0.4445648262704033</v>
      </c>
      <c r="AD525">
        <v>0.44517811174159283</v>
      </c>
      <c r="AE525">
        <v>0.4457723969744323</v>
      </c>
      <c r="AF525">
        <v>0.4463485514713546</v>
      </c>
      <c r="AG525" t="str">
        <f t="shared" si="2"/>
        <v>0</v>
      </c>
      <c r="AH525" s="3" t="str">
        <f t="shared" si="3"/>
        <v>0</v>
      </c>
      <c r="AI525" t="str">
        <f t="shared" si="4"/>
        <v>0.04036957214</v>
      </c>
      <c r="AJ525" t="str">
        <f t="shared" si="5"/>
        <v>-3</v>
      </c>
      <c r="AK525" s="6" t="str">
        <f t="shared" si="6"/>
        <v>-0.04301420296</v>
      </c>
      <c r="AL525" t="str">
        <f t="shared" si="7"/>
        <v>0.07033015126</v>
      </c>
      <c r="AM525" t="str">
        <f t="shared" si="8"/>
        <v>0.9552238806</v>
      </c>
      <c r="AN525" t="str">
        <f t="shared" si="9"/>
        <v>1.074992387</v>
      </c>
      <c r="AO525" s="6" t="str">
        <f>vlookup(Q525,RPI!$C$6:$T$4758,15,FALSE)</f>
        <v>0.616</v>
      </c>
      <c r="AP525" s="8" t="str">
        <f>vlookup(Q525,RPI!$C$6:$T$4758,13,FALSE)</f>
        <v>  0.5832 </v>
      </c>
      <c r="AQ525" s="8" t="str">
        <f>vlookup(Q525,RPI!$C$6:$T$4758,14,FALSE)</f>
        <v>  0.5323 </v>
      </c>
      <c r="AR525" s="6" t="str">
        <f>vlookup(R525,RPI!$C$6:$T$4758,15,FALSE)</f>
        <v>0.7746478873</v>
      </c>
      <c r="AS525" s="8" t="str">
        <f>vlookup(R525,RPI!$C$6:$T$4758,13,FALSE)</f>
        <v>  0.4438 </v>
      </c>
      <c r="AT525" s="8" t="str">
        <f>vlookup(R525,RPI!$C$6:$T$4758,14,FALSE)</f>
        <v>  0.4910 </v>
      </c>
    </row>
    <row r="526" ht="12.75" customHeight="1">
      <c r="A526" s="4">
        <v>2007.0</v>
      </c>
      <c r="B526" s="4">
        <v>5394.0</v>
      </c>
      <c r="C526" s="5">
        <v>39154.0</v>
      </c>
      <c r="D526" s="4">
        <v>324.0</v>
      </c>
      <c r="E526" s="4" t="s">
        <v>407</v>
      </c>
      <c r="F526" s="4">
        <v>74.0</v>
      </c>
      <c r="G526" s="4" t="s">
        <v>47</v>
      </c>
      <c r="H526" s="4">
        <v>67.0</v>
      </c>
      <c r="I526" s="4" t="s">
        <v>562</v>
      </c>
      <c r="J526" s="4">
        <v>50.0</v>
      </c>
      <c r="K526" s="4" t="s">
        <v>49</v>
      </c>
      <c r="L526" s="4" t="s">
        <v>50</v>
      </c>
      <c r="M526" s="4">
        <v>1.0</v>
      </c>
      <c r="N526" s="4">
        <v>0.0</v>
      </c>
      <c r="O526" s="4">
        <v>0.0</v>
      </c>
      <c r="P526" s="4">
        <v>0.0</v>
      </c>
      <c r="Q526" t="str">
        <f t="shared" si="1"/>
        <v>West Virginia2007</v>
      </c>
      <c r="R526" t="s">
        <v>709</v>
      </c>
      <c r="S526" t="str">
        <f>vlookup(Q526,RPI!$C$6:$T$4758,16,FALSE)</f>
        <v>0.5737673243</v>
      </c>
      <c r="T526" s="6" t="str">
        <f>VLOOKUP(Q526,RPI!$C$6:$T$4758, 17, FALSE)</f>
        <v>0.571683991</v>
      </c>
      <c r="U526" s="6" t="str">
        <f>VLOOKUP(Q526,RPI!$C$6:$T$4758, 18, FALSE)</f>
        <v>0.5737673243</v>
      </c>
      <c r="V526">
        <v>0.4845960788674407</v>
      </c>
      <c r="W526">
        <v>0.48946749610999196</v>
      </c>
      <c r="X526">
        <v>0.49168399095535276</v>
      </c>
      <c r="Y526">
        <v>0.4937713695961295</v>
      </c>
      <c r="Z526" s="6" t="str">
        <f>vlookup(R526,RPI!$C$6:$T$4758,16,FALSE)</f>
        <v>0.5304203289</v>
      </c>
      <c r="AA526">
        <v>0.44810513695618054</v>
      </c>
      <c r="AB526">
        <v>0.4465101255746923</v>
      </c>
      <c r="AC526">
        <v>0.4449543587614656</v>
      </c>
      <c r="AD526">
        <v>0.4434364057249493</v>
      </c>
      <c r="AE526">
        <v>0.4419549043908536</v>
      </c>
      <c r="AF526">
        <v>0.4405085573257026</v>
      </c>
      <c r="AG526" t="str">
        <f t="shared" si="2"/>
        <v>1</v>
      </c>
      <c r="AH526" s="3" t="str">
        <f t="shared" si="3"/>
        <v>1</v>
      </c>
      <c r="AI526" t="str">
        <f t="shared" si="4"/>
        <v>0.04334699543</v>
      </c>
      <c r="AJ526" t="str">
        <f t="shared" si="5"/>
        <v>24</v>
      </c>
      <c r="AK526" s="6" t="str">
        <f t="shared" si="6"/>
        <v>0.3441136237</v>
      </c>
      <c r="AL526" t="str">
        <f t="shared" si="7"/>
        <v>0.07551729146</v>
      </c>
      <c r="AM526" t="str">
        <f t="shared" si="8"/>
        <v>1.48</v>
      </c>
      <c r="AN526" t="str">
        <f t="shared" si="9"/>
        <v>1.081721972</v>
      </c>
      <c r="AO526" s="6" t="str">
        <f>vlookup(Q526,RPI!$C$6:$T$4758,15,FALSE)</f>
        <v>0.7083333333</v>
      </c>
      <c r="AP526" s="8" t="str">
        <f>vlookup(Q526,RPI!$C$6:$T$4758,13,FALSE)</f>
        <v>  0.5233 </v>
      </c>
      <c r="AQ526" s="8" t="str">
        <f>vlookup(Q526,RPI!$C$6:$T$4758,14,FALSE)</f>
        <v>  0.5402 </v>
      </c>
      <c r="AR526" s="6" t="str">
        <f>vlookup(R526,RPI!$C$6:$T$4758,15,FALSE)</f>
        <v>0.698630137</v>
      </c>
      <c r="AS526" s="8" t="str">
        <f>vlookup(R526,RPI!$C$6:$T$4758,13,FALSE)</f>
        <v>  0.4674 </v>
      </c>
      <c r="AT526" s="8" t="str">
        <f>vlookup(R526,RPI!$C$6:$T$4758,14,FALSE)</f>
        <v>  0.4882 </v>
      </c>
    </row>
    <row r="527" ht="12.75" customHeight="1">
      <c r="A527" s="4">
        <v>2007.0</v>
      </c>
      <c r="B527" s="4">
        <v>5395.0</v>
      </c>
      <c r="C527" s="5">
        <v>39155.0</v>
      </c>
      <c r="D527" s="4">
        <v>1.0</v>
      </c>
      <c r="E527" s="4" t="s">
        <v>425</v>
      </c>
      <c r="F527" s="4">
        <v>75.0</v>
      </c>
      <c r="G527" s="4" t="s">
        <v>47</v>
      </c>
      <c r="H527" s="4">
        <v>18.0</v>
      </c>
      <c r="I527" s="4" t="s">
        <v>345</v>
      </c>
      <c r="J527" s="4">
        <v>51.0</v>
      </c>
      <c r="K527" s="4" t="s">
        <v>49</v>
      </c>
      <c r="L527" s="4" t="s">
        <v>50</v>
      </c>
      <c r="M527" s="4">
        <v>1.0</v>
      </c>
      <c r="N527" s="4">
        <v>0.0</v>
      </c>
      <c r="O527" s="4">
        <v>0.0</v>
      </c>
      <c r="P527" s="4">
        <v>0.0</v>
      </c>
      <c r="Q527" t="str">
        <f t="shared" si="1"/>
        <v>Air Force2007</v>
      </c>
      <c r="R527" t="s">
        <v>710</v>
      </c>
      <c r="S527" t="str">
        <f>vlookup(Q527,RPI!$C$6:$T$4758,16,FALSE)</f>
        <v>0.5924935937</v>
      </c>
      <c r="T527" s="6" t="str">
        <f>VLOOKUP(Q527,RPI!$C$6:$T$4758, 17, FALSE)</f>
        <v>0.588326927</v>
      </c>
      <c r="U527" s="6" t="str">
        <f>VLOOKUP(Q527,RPI!$C$6:$T$4758, 18, FALSE)</f>
        <v>0.5924935937</v>
      </c>
      <c r="V527">
        <v>0.49842793712712297</v>
      </c>
      <c r="W527">
        <v>0.5012218335380406</v>
      </c>
      <c r="X527">
        <v>0.5025314724806583</v>
      </c>
      <c r="Y527">
        <v>0.5037876567725569</v>
      </c>
      <c r="Z527" s="6" t="str">
        <f>vlookup(R527,RPI!$C$6:$T$4758,16,FALSE)</f>
        <v>0.5288019951</v>
      </c>
      <c r="AA527">
        <v>0.4416829819949168</v>
      </c>
      <c r="AB527">
        <v>0.44204985830518934</v>
      </c>
      <c r="AC527">
        <v>0.4424033936587247</v>
      </c>
      <c r="AD527">
        <v>0.44274430274963383</v>
      </c>
      <c r="AE527">
        <v>0.4430732501180549</v>
      </c>
      <c r="AF527">
        <v>0.4433908544737717</v>
      </c>
      <c r="AG527" t="str">
        <f t="shared" si="2"/>
        <v>1</v>
      </c>
      <c r="AH527" s="3" t="str">
        <f t="shared" si="3"/>
        <v>1</v>
      </c>
      <c r="AI527" t="str">
        <f t="shared" si="4"/>
        <v>0.06369159864</v>
      </c>
      <c r="AJ527" t="str">
        <f t="shared" si="5"/>
        <v>24</v>
      </c>
      <c r="AK527" s="6" t="str">
        <f t="shared" si="6"/>
        <v>0.3441136237</v>
      </c>
      <c r="AL527" t="str">
        <f t="shared" si="7"/>
        <v>0.1109607937</v>
      </c>
      <c r="AM527" t="str">
        <f t="shared" si="8"/>
        <v>1.470588235</v>
      </c>
      <c r="AN527" t="str">
        <f t="shared" si="9"/>
        <v>1.12044508</v>
      </c>
      <c r="AO527" s="6" t="str">
        <f>vlookup(Q527,RPI!$C$6:$T$4758,15,FALSE)</f>
        <v>0.75</v>
      </c>
      <c r="AP527" s="8" t="str">
        <f>vlookup(Q527,RPI!$C$6:$T$4758,13,FALSE)</f>
        <v>  0.5495 </v>
      </c>
      <c r="AQ527" s="8" t="str">
        <f>vlookup(Q527,RPI!$C$6:$T$4758,14,FALSE)</f>
        <v>  0.5211 </v>
      </c>
      <c r="AR527" s="6" t="str">
        <f>vlookup(R527,RPI!$C$6:$T$4758,15,FALSE)</f>
        <v>0.6692307692</v>
      </c>
      <c r="AS527" s="8" t="str">
        <f>vlookup(R527,RPI!$C$6:$T$4758,13,FALSE)</f>
        <v>  0.4817 </v>
      </c>
      <c r="AT527" s="8" t="str">
        <f>vlookup(R527,RPI!$C$6:$T$4758,14,FALSE)</f>
        <v>  0.4826 </v>
      </c>
    </row>
    <row r="528" ht="12.75" customHeight="1">
      <c r="A528" s="4">
        <v>2007.0</v>
      </c>
      <c r="B528" s="4">
        <v>5396.0</v>
      </c>
      <c r="C528" s="5">
        <v>39155.0</v>
      </c>
      <c r="D528" s="4">
        <v>28.0</v>
      </c>
      <c r="E528" s="4" t="s">
        <v>663</v>
      </c>
      <c r="F528" s="4">
        <v>90.0</v>
      </c>
      <c r="G528" s="4" t="s">
        <v>47</v>
      </c>
      <c r="H528" s="4">
        <v>221.0</v>
      </c>
      <c r="I528" s="4" t="s">
        <v>285</v>
      </c>
      <c r="J528" s="4">
        <v>78.0</v>
      </c>
      <c r="K528" s="4" t="s">
        <v>288</v>
      </c>
      <c r="L528" s="4" t="s">
        <v>50</v>
      </c>
      <c r="M528" s="4">
        <v>1.0</v>
      </c>
      <c r="N528" s="4">
        <v>0.0</v>
      </c>
      <c r="O528" s="4">
        <v>0.0</v>
      </c>
      <c r="P528" s="4">
        <v>1.0</v>
      </c>
      <c r="Q528" t="str">
        <f t="shared" si="1"/>
        <v>Bradley2007</v>
      </c>
      <c r="R528" t="s">
        <v>711</v>
      </c>
      <c r="S528" t="str">
        <f>vlookup(Q528,RPI!$C$6:$T$4758,16,FALSE)</f>
        <v>0.5866663231</v>
      </c>
      <c r="T528" s="6" t="str">
        <f>VLOOKUP(Q528,RPI!$C$6:$T$4758, 17, FALSE)</f>
        <v>0.5871192217</v>
      </c>
      <c r="U528" s="6" t="str">
        <f>VLOOKUP(Q528,RPI!$C$6:$T$4758, 18, FALSE)</f>
        <v>0.5866663231</v>
      </c>
      <c r="V528">
        <v>0.5079720254256346</v>
      </c>
      <c r="W528">
        <v>0.5112103347932415</v>
      </c>
      <c r="X528">
        <v>0.5127354188704155</v>
      </c>
      <c r="Y528">
        <v>0.5142025550206502</v>
      </c>
      <c r="Z528" s="6" t="str">
        <f>vlookup(R528,RPI!$C$6:$T$4758,16,FALSE)</f>
        <v>0.5558706791</v>
      </c>
      <c r="AA528">
        <v>0.4760282158243413</v>
      </c>
      <c r="AB528">
        <v>0.48092938889199355</v>
      </c>
      <c r="AC528">
        <v>0.4854951204569168</v>
      </c>
      <c r="AD528">
        <v>0.48975870802122</v>
      </c>
      <c r="AE528">
        <v>0.4937491832148562</v>
      </c>
      <c r="AF528">
        <v>0.49749197374130116</v>
      </c>
      <c r="AG528" t="str">
        <f t="shared" si="2"/>
        <v>1</v>
      </c>
      <c r="AH528" s="3" t="str">
        <f t="shared" si="3"/>
        <v>1</v>
      </c>
      <c r="AI528" t="str">
        <f t="shared" si="4"/>
        <v>0.03079564401</v>
      </c>
      <c r="AJ528" t="str">
        <f t="shared" si="5"/>
        <v>12</v>
      </c>
      <c r="AK528" s="6" t="str">
        <f t="shared" si="6"/>
        <v>0.1720568118</v>
      </c>
      <c r="AL528" t="str">
        <f t="shared" si="7"/>
        <v>0.05365086095</v>
      </c>
      <c r="AM528" t="str">
        <f t="shared" si="8"/>
        <v>1.153846154</v>
      </c>
      <c r="AN528" t="str">
        <f t="shared" si="9"/>
        <v>1.055400735</v>
      </c>
      <c r="AO528" s="6" t="str">
        <f>vlookup(Q528,RPI!$C$6:$T$4758,15,FALSE)</f>
        <v>0.6231884058</v>
      </c>
      <c r="AP528" s="8" t="str">
        <f>vlookup(Q528,RPI!$C$6:$T$4758,13,FALSE)</f>
        <v>  0.5932 </v>
      </c>
      <c r="AQ528" s="8" t="str">
        <f>vlookup(Q528,RPI!$C$6:$T$4758,14,FALSE)</f>
        <v>  0.5371 </v>
      </c>
      <c r="AR528" s="6" t="str">
        <f>vlookup(R528,RPI!$C$6:$T$4758,15,FALSE)</f>
        <v>0.5438596491</v>
      </c>
      <c r="AS528" s="8" t="str">
        <f>vlookup(R528,RPI!$C$6:$T$4758,13,FALSE)</f>
        <v>  0.5731 </v>
      </c>
      <c r="AT528" s="8" t="str">
        <f>vlookup(R528,RPI!$C$6:$T$4758,14,FALSE)</f>
        <v>  0.5334 </v>
      </c>
    </row>
    <row r="529" ht="12.75" customHeight="1">
      <c r="A529" s="4">
        <v>2007.0</v>
      </c>
      <c r="B529" s="4">
        <v>5397.0</v>
      </c>
      <c r="C529" s="5">
        <v>39155.0</v>
      </c>
      <c r="D529" s="4">
        <v>48.0</v>
      </c>
      <c r="E529" s="4" t="s">
        <v>531</v>
      </c>
      <c r="F529" s="4">
        <v>64.0</v>
      </c>
      <c r="G529" s="4" t="s">
        <v>47</v>
      </c>
      <c r="H529" s="4">
        <v>81.0</v>
      </c>
      <c r="I529" s="4" t="s">
        <v>361</v>
      </c>
      <c r="J529" s="4">
        <v>57.0</v>
      </c>
      <c r="K529" s="4" t="s">
        <v>49</v>
      </c>
      <c r="L529" s="4" t="s">
        <v>50</v>
      </c>
      <c r="M529" s="4">
        <v>1.0</v>
      </c>
      <c r="N529" s="4">
        <v>0.0</v>
      </c>
      <c r="O529" s="4">
        <v>0.0</v>
      </c>
      <c r="P529" s="4">
        <v>0.0</v>
      </c>
      <c r="Q529" t="str">
        <f t="shared" si="1"/>
        <v>Clemson2007</v>
      </c>
      <c r="R529" t="s">
        <v>712</v>
      </c>
      <c r="S529" t="str">
        <f>vlookup(Q529,RPI!$C$6:$T$4758,16,FALSE)</f>
        <v>0.5804229529</v>
      </c>
      <c r="T529" s="6" t="str">
        <f>VLOOKUP(Q529,RPI!$C$6:$T$4758, 17, FALSE)</f>
        <v>0.5861087268</v>
      </c>
      <c r="U529" s="6" t="str">
        <f>VLOOKUP(Q529,RPI!$C$6:$T$4758, 18, FALSE)</f>
        <v>0.5804229529</v>
      </c>
      <c r="V529">
        <v>0.4962993426756425</v>
      </c>
      <c r="W529">
        <v>0.5002344535012127</v>
      </c>
      <c r="X529">
        <v>0.5021197417887246</v>
      </c>
      <c r="Y529">
        <v>0.5039532008449646</v>
      </c>
      <c r="Z529" s="6" t="str">
        <f>vlookup(R529,RPI!$C$6:$T$4758,16,FALSE)</f>
        <v>0.5263381089</v>
      </c>
      <c r="AA529">
        <v>0.4316941948758589</v>
      </c>
      <c r="AB529">
        <v>0.43250883930752465</v>
      </c>
      <c r="AC529">
        <v>0.4332978928146354</v>
      </c>
      <c r="AD529">
        <v>0.4340625426050314</v>
      </c>
      <c r="AE529">
        <v>0.43480390356932397</v>
      </c>
      <c r="AF529">
        <v>0.43552302370468776</v>
      </c>
      <c r="AG529" t="str">
        <f t="shared" si="2"/>
        <v>1</v>
      </c>
      <c r="AH529" s="3" t="str">
        <f t="shared" si="3"/>
        <v>1</v>
      </c>
      <c r="AI529" t="str">
        <f t="shared" si="4"/>
        <v>0.05408484402</v>
      </c>
      <c r="AJ529" t="str">
        <f t="shared" si="5"/>
        <v>7</v>
      </c>
      <c r="AK529" s="6" t="str">
        <f t="shared" si="6"/>
        <v>0.1003664736</v>
      </c>
      <c r="AL529" t="str">
        <f t="shared" si="7"/>
        <v>0.09422431448</v>
      </c>
      <c r="AM529" t="str">
        <f t="shared" si="8"/>
        <v>1.122807018</v>
      </c>
      <c r="AN529" t="str">
        <f t="shared" si="9"/>
        <v>1.102756846</v>
      </c>
      <c r="AO529" s="6" t="str">
        <f>vlookup(Q529,RPI!$C$6:$T$4758,15,FALSE)</f>
        <v>0.654676259</v>
      </c>
      <c r="AP529" s="8" t="str">
        <f>vlookup(Q529,RPI!$C$6:$T$4758,13,FALSE)</f>
        <v>  0.5630 </v>
      </c>
      <c r="AQ529" s="8" t="str">
        <f>vlookup(Q529,RPI!$C$6:$T$4758,14,FALSE)</f>
        <v>  0.5411 </v>
      </c>
      <c r="AR529" s="6" t="str">
        <f>vlookup(R529,RPI!$C$6:$T$4758,15,FALSE)</f>
        <v>0.7299270073</v>
      </c>
      <c r="AS529" s="8" t="str">
        <f>vlookup(R529,RPI!$C$6:$T$4758,13,FALSE)</f>
        <v>  0.4487 </v>
      </c>
      <c r="AT529" s="8" t="str">
        <f>vlookup(R529,RPI!$C$6:$T$4758,14,FALSE)</f>
        <v>  0.4779 </v>
      </c>
    </row>
    <row r="530" ht="12.75" customHeight="1">
      <c r="A530" s="4">
        <v>2007.0</v>
      </c>
      <c r="B530" s="4">
        <v>5398.0</v>
      </c>
      <c r="C530" s="5">
        <v>39155.0</v>
      </c>
      <c r="D530" s="4">
        <v>69.0</v>
      </c>
      <c r="E530" s="4" t="s">
        <v>265</v>
      </c>
      <c r="F530" s="4">
        <v>83.0</v>
      </c>
      <c r="G530" s="4" t="s">
        <v>47</v>
      </c>
      <c r="H530" s="4">
        <v>108.0</v>
      </c>
      <c r="I530" s="4" t="s">
        <v>523</v>
      </c>
      <c r="J530" s="4">
        <v>71.0</v>
      </c>
      <c r="K530" s="4" t="s">
        <v>49</v>
      </c>
      <c r="L530" s="4" t="s">
        <v>50</v>
      </c>
      <c r="M530" s="4">
        <v>1.0</v>
      </c>
      <c r="N530" s="4">
        <v>0.0</v>
      </c>
      <c r="O530" s="4">
        <v>0.0</v>
      </c>
      <c r="P530" s="4">
        <v>0.0</v>
      </c>
      <c r="Q530" t="str">
        <f t="shared" si="1"/>
        <v>DePaul2007</v>
      </c>
      <c r="R530" t="s">
        <v>713</v>
      </c>
      <c r="S530" t="str">
        <f>vlookup(Q530,RPI!$C$6:$T$4758,16,FALSE)</f>
        <v>0.5668664416</v>
      </c>
      <c r="T530" s="6" t="str">
        <f>VLOOKUP(Q530,RPI!$C$6:$T$4758, 17, FALSE)</f>
        <v>0.5689497749</v>
      </c>
      <c r="U530" s="6" t="str">
        <f>VLOOKUP(Q530,RPI!$C$6:$T$4758, 18, FALSE)</f>
        <v>0.5668664416</v>
      </c>
      <c r="V530">
        <v>0.49041442136571867</v>
      </c>
      <c r="W530">
        <v>0.4953783463296436</v>
      </c>
      <c r="X530">
        <v>0.4976534786047759</v>
      </c>
      <c r="Y530">
        <v>0.499805630756928</v>
      </c>
      <c r="Z530" s="6" t="str">
        <f>vlookup(R530,RPI!$C$6:$T$4758,16,FALSE)</f>
        <v>0.5601539312</v>
      </c>
      <c r="AA530">
        <v>0.47025784147235583</v>
      </c>
      <c r="AB530">
        <v>0.46964181781704745</v>
      </c>
      <c r="AC530">
        <v>0.46903943306185664</v>
      </c>
      <c r="AD530">
        <v>0.46845023921371376</v>
      </c>
      <c r="AE530">
        <v>0.46787380768719133</v>
      </c>
      <c r="AF530">
        <v>0.46730972826480865</v>
      </c>
      <c r="AG530" t="str">
        <f t="shared" si="2"/>
        <v>1</v>
      </c>
      <c r="AH530" s="3" t="str">
        <f t="shared" si="3"/>
        <v>1</v>
      </c>
      <c r="AI530" t="str">
        <f t="shared" si="4"/>
        <v>0.006712510404</v>
      </c>
      <c r="AJ530" t="str">
        <f t="shared" si="5"/>
        <v>12</v>
      </c>
      <c r="AK530" s="6" t="str">
        <f t="shared" si="6"/>
        <v>0.1720568118</v>
      </c>
      <c r="AL530" t="str">
        <f t="shared" si="7"/>
        <v>0.01169425008</v>
      </c>
      <c r="AM530" t="str">
        <f t="shared" si="8"/>
        <v>1.169014085</v>
      </c>
      <c r="AN530" t="str">
        <f t="shared" si="9"/>
        <v>1.011983332</v>
      </c>
      <c r="AO530" s="6" t="str">
        <f>vlookup(Q530,RPI!$C$6:$T$4758,15,FALSE)</f>
        <v>0.5583333333</v>
      </c>
      <c r="AP530" s="8" t="str">
        <f>vlookup(Q530,RPI!$C$6:$T$4758,13,FALSE)</f>
        <v>  0.5778 </v>
      </c>
      <c r="AQ530" s="8" t="str">
        <f>vlookup(Q530,RPI!$C$6:$T$4758,14,FALSE)</f>
        <v>  0.5534 </v>
      </c>
      <c r="AR530" s="6" t="str">
        <f>vlookup(R530,RPI!$C$6:$T$4758,15,FALSE)</f>
        <v>0.7463768116</v>
      </c>
      <c r="AS530" s="8" t="str">
        <f>vlookup(R530,RPI!$C$6:$T$4758,13,FALSE)</f>
        <v>  0.4920 </v>
      </c>
      <c r="AT530" s="8" t="str">
        <f>vlookup(R530,RPI!$C$6:$T$4758,14,FALSE)</f>
        <v>  0.5103 </v>
      </c>
    </row>
    <row r="531" ht="12.75" customHeight="1">
      <c r="A531" s="4">
        <v>2007.0</v>
      </c>
      <c r="B531" s="4">
        <v>5399.0</v>
      </c>
      <c r="C531" s="5">
        <v>39155.0</v>
      </c>
      <c r="D531" s="4">
        <v>98.0</v>
      </c>
      <c r="E531" s="4" t="s">
        <v>190</v>
      </c>
      <c r="F531" s="4">
        <v>88.0</v>
      </c>
      <c r="G531" s="4" t="s">
        <v>47</v>
      </c>
      <c r="H531" s="4">
        <v>91.0</v>
      </c>
      <c r="I531" s="4" t="s">
        <v>78</v>
      </c>
      <c r="J531" s="4">
        <v>78.0</v>
      </c>
      <c r="K531" s="4" t="s">
        <v>49</v>
      </c>
      <c r="L531" s="4" t="s">
        <v>50</v>
      </c>
      <c r="M531" s="4">
        <v>1.0</v>
      </c>
      <c r="N531" s="4">
        <v>0.0</v>
      </c>
      <c r="O531" s="4">
        <v>0.0</v>
      </c>
      <c r="P531" s="4">
        <v>0.0</v>
      </c>
      <c r="Q531" t="str">
        <f t="shared" si="1"/>
        <v>Georgia2007</v>
      </c>
      <c r="R531" t="s">
        <v>714</v>
      </c>
      <c r="S531" t="str">
        <f>vlookup(Q531,RPI!$C$6:$T$4758,16,FALSE)</f>
        <v>0.5671847708</v>
      </c>
      <c r="T531" s="6" t="str">
        <f>VLOOKUP(Q531,RPI!$C$6:$T$4758, 17, FALSE)</f>
        <v>0.5737707923</v>
      </c>
      <c r="U531" s="6" t="str">
        <f>VLOOKUP(Q531,RPI!$C$6:$T$4758, 18, FALSE)</f>
        <v>0.5671847708</v>
      </c>
      <c r="V531">
        <v>0.4939853137377465</v>
      </c>
      <c r="W531">
        <v>0.49942992599558245</v>
      </c>
      <c r="X531">
        <v>0.5019570667954052</v>
      </c>
      <c r="Y531">
        <v>0.5043662441108556</v>
      </c>
      <c r="Z531" s="6" t="str">
        <f>vlookup(R531,RPI!$C$6:$T$4758,16,FALSE)</f>
        <v>0.5497165972</v>
      </c>
      <c r="AA531">
        <v>0.45599966602666037</v>
      </c>
      <c r="AB531">
        <v>0.4580986635203947</v>
      </c>
      <c r="AC531">
        <v>0.4601252817902072</v>
      </c>
      <c r="AD531">
        <v>0.4620832011356192</v>
      </c>
      <c r="AE531">
        <v>0.4639758565028509</v>
      </c>
      <c r="AF531">
        <v>0.465806457595747</v>
      </c>
      <c r="AG531" t="str">
        <f t="shared" si="2"/>
        <v>1</v>
      </c>
      <c r="AH531" s="3" t="str">
        <f t="shared" si="3"/>
        <v>1</v>
      </c>
      <c r="AI531" t="str">
        <f t="shared" si="4"/>
        <v>0.01746817354</v>
      </c>
      <c r="AJ531" t="str">
        <f t="shared" si="5"/>
        <v>10</v>
      </c>
      <c r="AK531" s="6" t="str">
        <f t="shared" si="6"/>
        <v>0.1433806765</v>
      </c>
      <c r="AL531" t="str">
        <f t="shared" si="7"/>
        <v>0.03043230884</v>
      </c>
      <c r="AM531" t="str">
        <f t="shared" si="8"/>
        <v>1.128205128</v>
      </c>
      <c r="AN531" t="str">
        <f t="shared" si="9"/>
        <v>1.031776689</v>
      </c>
      <c r="AO531" s="6" t="str">
        <f>vlookup(Q531,RPI!$C$6:$T$4758,15,FALSE)</f>
        <v>0.5403225806</v>
      </c>
      <c r="AP531" s="8" t="str">
        <f>vlookup(Q531,RPI!$C$6:$T$4758,13,FALSE)</f>
        <v>  0.5945 </v>
      </c>
      <c r="AQ531" s="8" t="str">
        <f>vlookup(Q531,RPI!$C$6:$T$4758,14,FALSE)</f>
        <v>  0.5393 </v>
      </c>
      <c r="AR531" s="6" t="str">
        <f>vlookup(R531,RPI!$C$6:$T$4758,15,FALSE)</f>
        <v>0.6962962963</v>
      </c>
      <c r="AS531" s="8" t="str">
        <f>vlookup(R531,RPI!$C$6:$T$4758,13,FALSE)</f>
        <v>  0.4964 </v>
      </c>
      <c r="AT531" s="8" t="str">
        <f>vlookup(R531,RPI!$C$6:$T$4758,14,FALSE)</f>
        <v>  0.5099 </v>
      </c>
    </row>
    <row r="532" ht="12.75" customHeight="1">
      <c r="A532" s="4">
        <v>2007.0</v>
      </c>
      <c r="B532" s="4">
        <v>5400.0</v>
      </c>
      <c r="C532" s="5">
        <v>39155.0</v>
      </c>
      <c r="D532" s="4">
        <v>129.0</v>
      </c>
      <c r="E532" s="4" t="s">
        <v>715</v>
      </c>
      <c r="F532" s="4">
        <v>59.0</v>
      </c>
      <c r="G532" s="4" t="s">
        <v>47</v>
      </c>
      <c r="H532" s="4">
        <v>309.0</v>
      </c>
      <c r="I532" s="4" t="s">
        <v>302</v>
      </c>
      <c r="J532" s="4">
        <v>57.0</v>
      </c>
      <c r="K532" s="4" t="s">
        <v>49</v>
      </c>
      <c r="L532" s="4" t="s">
        <v>50</v>
      </c>
      <c r="M532" s="4">
        <v>1.0</v>
      </c>
      <c r="N532" s="4">
        <v>0.0</v>
      </c>
      <c r="O532" s="4">
        <v>0.0</v>
      </c>
      <c r="P532" s="4">
        <v>0.0</v>
      </c>
      <c r="Q532" t="str">
        <f t="shared" si="1"/>
        <v>Kansas St.2007</v>
      </c>
      <c r="R532" t="s">
        <v>716</v>
      </c>
      <c r="S532" t="str">
        <f>vlookup(Q532,RPI!$C$6:$T$4758,16,FALSE)</f>
        <v>0.574348226</v>
      </c>
      <c r="T532" s="6" t="str">
        <f>VLOOKUP(Q532,RPI!$C$6:$T$4758, 17, FALSE)</f>
        <v>0.5683530221</v>
      </c>
      <c r="U532" s="6" t="str">
        <f>VLOOKUP(Q532,RPI!$C$6:$T$4758, 18, FALSE)</f>
        <v>0.574348226</v>
      </c>
      <c r="V532">
        <v>0.48501968880494434</v>
      </c>
      <c r="W532">
        <v>0.4873145826661033</v>
      </c>
      <c r="X532">
        <v>0.48838669217194774</v>
      </c>
      <c r="Y532">
        <v>0.48941287935958466</v>
      </c>
      <c r="Z532" s="6" t="str">
        <f>vlookup(R532,RPI!$C$6:$T$4758,16,FALSE)</f>
        <v>0.5544453007</v>
      </c>
      <c r="AA532">
        <v>0.4651562780376495</v>
      </c>
      <c r="AB532">
        <v>0.46441262099477976</v>
      </c>
      <c r="AC532">
        <v>0.46365706543922425</v>
      </c>
      <c r="AD532">
        <v>0.46288932350374035</v>
      </c>
      <c r="AE532">
        <v>0.46210909795954946</v>
      </c>
      <c r="AF532">
        <v>0.46131608183266687</v>
      </c>
      <c r="AG532" t="str">
        <f t="shared" si="2"/>
        <v>1</v>
      </c>
      <c r="AH532" s="3" t="str">
        <f t="shared" si="3"/>
        <v>1</v>
      </c>
      <c r="AI532" t="str">
        <f t="shared" si="4"/>
        <v>0.01990292524</v>
      </c>
      <c r="AJ532" t="str">
        <f t="shared" si="5"/>
        <v>2</v>
      </c>
      <c r="AK532" s="6" t="str">
        <f t="shared" si="6"/>
        <v>0.02867613531</v>
      </c>
      <c r="AL532" t="str">
        <f t="shared" si="7"/>
        <v>0.03467402969</v>
      </c>
      <c r="AM532" t="str">
        <f t="shared" si="8"/>
        <v>1.035087719</v>
      </c>
      <c r="AN532" t="str">
        <f t="shared" si="9"/>
        <v>1.035897004</v>
      </c>
      <c r="AO532" s="6" t="str">
        <f>vlookup(Q532,RPI!$C$6:$T$4758,15,FALSE)</f>
        <v>0.690647482</v>
      </c>
      <c r="AP532" s="8" t="str">
        <f>vlookup(Q532,RPI!$C$6:$T$4758,13,FALSE)</f>
        <v>  0.5409 </v>
      </c>
      <c r="AQ532" s="8" t="str">
        <f>vlookup(Q532,RPI!$C$6:$T$4758,14,FALSE)</f>
        <v>  0.5250 </v>
      </c>
      <c r="AR532" s="6" t="str">
        <f>vlookup(R532,RPI!$C$6:$T$4758,15,FALSE)</f>
        <v>0.7823529412</v>
      </c>
      <c r="AS532" s="8" t="str">
        <f>vlookup(R532,RPI!$C$6:$T$4758,13,FALSE)</f>
        <v>  0.4712 </v>
      </c>
      <c r="AT532" s="8" t="str">
        <f>vlookup(R532,RPI!$C$6:$T$4758,14,FALSE)</f>
        <v>  0.4930 </v>
      </c>
    </row>
    <row r="533" ht="12.75" customHeight="1">
      <c r="A533" s="4">
        <v>2007.0</v>
      </c>
      <c r="B533" s="4">
        <v>5401.0</v>
      </c>
      <c r="C533" s="5">
        <v>39155.0</v>
      </c>
      <c r="D533" s="4">
        <v>164.0</v>
      </c>
      <c r="E533" s="4" t="s">
        <v>220</v>
      </c>
      <c r="F533" s="4">
        <v>73.0</v>
      </c>
      <c r="G533" s="4" t="s">
        <v>47</v>
      </c>
      <c r="H533" s="4">
        <v>9.0</v>
      </c>
      <c r="I533" s="4" t="s">
        <v>717</v>
      </c>
      <c r="J533" s="4">
        <v>59.0</v>
      </c>
      <c r="K533" s="4" t="s">
        <v>49</v>
      </c>
      <c r="L533" s="4" t="s">
        <v>50</v>
      </c>
      <c r="M533" s="4">
        <v>1.0</v>
      </c>
      <c r="N533" s="4">
        <v>0.0</v>
      </c>
      <c r="O533" s="4">
        <v>0.0</v>
      </c>
      <c r="P533" s="4">
        <v>0.0</v>
      </c>
      <c r="Q533" t="str">
        <f t="shared" si="1"/>
        <v>Mississippi2007</v>
      </c>
      <c r="R533" t="s">
        <v>718</v>
      </c>
      <c r="S533" t="str">
        <f>vlookup(Q533,RPI!$C$6:$T$4758,16,FALSE)</f>
        <v>0.5711358303</v>
      </c>
      <c r="T533" s="6" t="str">
        <f>VLOOKUP(Q533,RPI!$C$6:$T$4758, 17, FALSE)</f>
        <v>0.5679030716</v>
      </c>
      <c r="U533" s="6" t="str">
        <f>VLOOKUP(Q533,RPI!$C$6:$T$4758, 18, FALSE)</f>
        <v>0.5711358303</v>
      </c>
      <c r="V533">
        <v>0.48053062266233015</v>
      </c>
      <c r="W533">
        <v>0.487027603477128</v>
      </c>
      <c r="X533">
        <v>0.4898904817138644</v>
      </c>
      <c r="Y533">
        <v>0.49253542458309846</v>
      </c>
      <c r="Z533" s="6" t="str">
        <f>vlookup(R533,RPI!$C$6:$T$4758,16,FALSE)</f>
        <v>0.5727828126</v>
      </c>
      <c r="AA533">
        <v>0.47989602284688576</v>
      </c>
      <c r="AB533">
        <v>0.47905677664256746</v>
      </c>
      <c r="AC533">
        <v>0.47823049176959</v>
      </c>
      <c r="AD533">
        <v>0.4774168702663133</v>
      </c>
      <c r="AE533">
        <v>0.47661562323456935</v>
      </c>
      <c r="AF533">
        <v>0.47582647049764415</v>
      </c>
      <c r="AG533" t="str">
        <f t="shared" si="2"/>
        <v>0</v>
      </c>
      <c r="AH533" s="3" t="str">
        <f t="shared" si="3"/>
        <v>0</v>
      </c>
      <c r="AI533" t="str">
        <f t="shared" si="4"/>
        <v>-0.001646982337</v>
      </c>
      <c r="AJ533" t="str">
        <f t="shared" si="5"/>
        <v>14</v>
      </c>
      <c r="AK533" s="6" t="str">
        <f t="shared" si="6"/>
        <v>0.2007329472</v>
      </c>
      <c r="AL533" t="str">
        <f t="shared" si="7"/>
        <v>-0.002869302564</v>
      </c>
      <c r="AM533" t="str">
        <f t="shared" si="8"/>
        <v>1.237288136</v>
      </c>
      <c r="AN533" t="str">
        <f t="shared" si="9"/>
        <v>0.9971245954</v>
      </c>
      <c r="AO533" s="6" t="str">
        <f>vlookup(Q533,RPI!$C$6:$T$4758,15,FALSE)</f>
        <v>0.6379310345</v>
      </c>
      <c r="AP533" s="8" t="str">
        <f>vlookup(Q533,RPI!$C$6:$T$4758,13,FALSE)</f>
        <v>  0.5578 </v>
      </c>
      <c r="AQ533" s="8" t="str">
        <f>vlookup(Q533,RPI!$C$6:$T$4758,14,FALSE)</f>
        <v>  0.5310 </v>
      </c>
      <c r="AR533" s="6" t="str">
        <f>vlookup(R533,RPI!$C$6:$T$4758,15,FALSE)</f>
        <v>0.802919708</v>
      </c>
      <c r="AS533" s="8" t="str">
        <f>vlookup(R533,RPI!$C$6:$T$4758,13,FALSE)</f>
        <v>  0.4950 </v>
      </c>
      <c r="AT533" s="8" t="str">
        <f>vlookup(R533,RPI!$C$6:$T$4758,14,FALSE)</f>
        <v>  0.4982 </v>
      </c>
    </row>
    <row r="534" ht="12.75" customHeight="1">
      <c r="A534" s="4">
        <v>2007.0</v>
      </c>
      <c r="B534" s="4">
        <v>5402.0</v>
      </c>
      <c r="C534" s="5">
        <v>39155.0</v>
      </c>
      <c r="D534" s="4">
        <v>168.0</v>
      </c>
      <c r="E534" s="4" t="s">
        <v>668</v>
      </c>
      <c r="F534" s="4">
        <v>70.0</v>
      </c>
      <c r="G534" s="4" t="s">
        <v>47</v>
      </c>
      <c r="H534" s="4">
        <v>238.0</v>
      </c>
      <c r="I534" s="4" t="s">
        <v>194</v>
      </c>
      <c r="J534" s="4">
        <v>74.0</v>
      </c>
      <c r="K534" s="4" t="s">
        <v>49</v>
      </c>
      <c r="L534" s="4" t="s">
        <v>50</v>
      </c>
      <c r="M534" s="4">
        <v>1.0</v>
      </c>
      <c r="N534" s="4">
        <v>0.0</v>
      </c>
      <c r="O534" s="4">
        <v>0.0</v>
      </c>
      <c r="P534" s="4">
        <v>0.0</v>
      </c>
      <c r="Q534" t="str">
        <f t="shared" si="1"/>
        <v>Missouri St.2007</v>
      </c>
      <c r="R534" t="s">
        <v>719</v>
      </c>
      <c r="S534" t="str">
        <f>vlookup(Q534,RPI!$C$6:$T$4758,16,FALSE)</f>
        <v>0.5870094857</v>
      </c>
      <c r="T534" s="6" t="str">
        <f>VLOOKUP(Q534,RPI!$C$6:$T$4758, 17, FALSE)</f>
        <v>0.5902569419</v>
      </c>
      <c r="U534" s="6" t="str">
        <f>VLOOKUP(Q534,RPI!$C$6:$T$4758, 18, FALSE)</f>
        <v>0.5870094857</v>
      </c>
      <c r="V534">
        <v>0.5071852890263616</v>
      </c>
      <c r="W534">
        <v>0.5089056058126239</v>
      </c>
      <c r="X534">
        <v>0.5097522774016816</v>
      </c>
      <c r="Y534">
        <v>0.5105901447801078</v>
      </c>
      <c r="Z534" s="6" t="str">
        <f>vlookup(R534,RPI!$C$6:$T$4758,16,FALSE)</f>
        <v>0.56660571</v>
      </c>
      <c r="AA534">
        <v>0.4799131817963659</v>
      </c>
      <c r="AB534">
        <v>0.48206782851561136</v>
      </c>
      <c r="AC534">
        <v>0.48412186916236283</v>
      </c>
      <c r="AD534">
        <v>0.486082189323331</v>
      </c>
      <c r="AE534">
        <v>0.4879550602577876</v>
      </c>
      <c r="AF534">
        <v>0.48974620591510426</v>
      </c>
      <c r="AG534" t="str">
        <f t="shared" si="2"/>
        <v>0</v>
      </c>
      <c r="AH534" s="3" t="str">
        <f t="shared" si="3"/>
        <v>0</v>
      </c>
      <c r="AI534" t="str">
        <f t="shared" si="4"/>
        <v>0.02040377569</v>
      </c>
      <c r="AJ534" t="str">
        <f t="shared" si="5"/>
        <v>-4</v>
      </c>
      <c r="AK534" s="6" t="str">
        <f t="shared" si="6"/>
        <v>-0.05735227062</v>
      </c>
      <c r="AL534" t="str">
        <f t="shared" si="7"/>
        <v>0.03554659003</v>
      </c>
      <c r="AM534" t="str">
        <f t="shared" si="8"/>
        <v>0.9459459459</v>
      </c>
      <c r="AN534" t="str">
        <f t="shared" si="9"/>
        <v>1.036010537</v>
      </c>
      <c r="AO534" s="6" t="str">
        <f>vlookup(Q534,RPI!$C$6:$T$4758,15,FALSE)</f>
        <v>0.6644295302</v>
      </c>
      <c r="AP534" s="8" t="str">
        <f>vlookup(Q534,RPI!$C$6:$T$4758,13,FALSE)</f>
        <v>  0.5763 </v>
      </c>
      <c r="AQ534" s="8" t="str">
        <f>vlookup(Q534,RPI!$C$6:$T$4758,14,FALSE)</f>
        <v>  0.5309 </v>
      </c>
      <c r="AR534" s="6" t="str">
        <f>vlookup(R534,RPI!$C$6:$T$4758,15,FALSE)</f>
        <v>0.652892562</v>
      </c>
      <c r="AS534" s="8" t="str">
        <f>vlookup(R534,RPI!$C$6:$T$4758,13,FALSE)</f>
        <v>  0.5456 </v>
      </c>
      <c r="AT534" s="8" t="str">
        <f>vlookup(R534,RPI!$C$6:$T$4758,14,FALSE)</f>
        <v>  0.5222 </v>
      </c>
    </row>
    <row r="535" ht="12.75" customHeight="1">
      <c r="A535" s="4">
        <v>2007.0</v>
      </c>
      <c r="B535" s="4">
        <v>5403.0</v>
      </c>
      <c r="C535" s="5">
        <v>39155.0</v>
      </c>
      <c r="D535" s="4">
        <v>267.0</v>
      </c>
      <c r="E535" s="4" t="s">
        <v>94</v>
      </c>
      <c r="F535" s="4">
        <v>79.0</v>
      </c>
      <c r="G535" s="4" t="s">
        <v>47</v>
      </c>
      <c r="H535" s="4">
        <v>250.0</v>
      </c>
      <c r="I535" s="4" t="s">
        <v>631</v>
      </c>
      <c r="J535" s="4">
        <v>73.0</v>
      </c>
      <c r="K535" s="4" t="s">
        <v>49</v>
      </c>
      <c r="L535" s="4" t="s">
        <v>50</v>
      </c>
      <c r="M535" s="4">
        <v>1.0</v>
      </c>
      <c r="N535" s="4">
        <v>0.0</v>
      </c>
      <c r="O535" s="4">
        <v>0.0</v>
      </c>
      <c r="P535" s="4">
        <v>0.0</v>
      </c>
      <c r="Q535" t="str">
        <f t="shared" si="1"/>
        <v>Syracuse2007</v>
      </c>
      <c r="R535" t="s">
        <v>720</v>
      </c>
      <c r="S535" t="str">
        <f>vlookup(Q535,RPI!$C$6:$T$4758,16,FALSE)</f>
        <v>0.5800717406</v>
      </c>
      <c r="T535" s="6" t="str">
        <f>VLOOKUP(Q535,RPI!$C$6:$T$4758, 17, FALSE)</f>
        <v>0.5925264508</v>
      </c>
      <c r="U535" s="6" t="str">
        <f>VLOOKUP(Q535,RPI!$C$6:$T$4758, 18, FALSE)</f>
        <v>0.5800717406</v>
      </c>
      <c r="V535">
        <v>0.4949757750775363</v>
      </c>
      <c r="W535">
        <v>0.5016739810825014</v>
      </c>
      <c r="X535">
        <v>0.5048351242225997</v>
      </c>
      <c r="Y535">
        <v>0.507880165277419</v>
      </c>
      <c r="Z535" s="6" t="str">
        <f>vlookup(R535,RPI!$C$6:$T$4758,16,FALSE)</f>
        <v>0.5174218399</v>
      </c>
      <c r="AA535">
        <v>0.4374984737772208</v>
      </c>
      <c r="AB535">
        <v>0.43751675397610934</v>
      </c>
      <c r="AC535">
        <v>0.4375346218396846</v>
      </c>
      <c r="AD535">
        <v>0.437552091163552</v>
      </c>
      <c r="AE535">
        <v>0.43756917513468685</v>
      </c>
      <c r="AF535">
        <v>0.43758588636463336</v>
      </c>
      <c r="AG535" t="str">
        <f t="shared" si="2"/>
        <v>1</v>
      </c>
      <c r="AH535" s="3" t="str">
        <f t="shared" si="3"/>
        <v>1</v>
      </c>
      <c r="AI535" t="str">
        <f t="shared" si="4"/>
        <v>0.06264990072</v>
      </c>
      <c r="AJ535" t="str">
        <f t="shared" si="5"/>
        <v>6</v>
      </c>
      <c r="AK535" s="6" t="str">
        <f t="shared" si="6"/>
        <v>0.08602840592</v>
      </c>
      <c r="AL535" t="str">
        <f t="shared" si="7"/>
        <v>0.1091459919</v>
      </c>
      <c r="AM535" t="str">
        <f t="shared" si="8"/>
        <v>1.082191781</v>
      </c>
      <c r="AN535" t="str">
        <f t="shared" si="9"/>
        <v>1.121080897</v>
      </c>
      <c r="AO535" s="6" t="str">
        <f>vlookup(Q535,RPI!$C$6:$T$4758,15,FALSE)</f>
        <v>0.6376811594</v>
      </c>
      <c r="AP535" s="8" t="str">
        <f>vlookup(Q535,RPI!$C$6:$T$4758,13,FALSE)</f>
        <v>  0.5720 </v>
      </c>
      <c r="AQ535" s="8" t="str">
        <f>vlookup(Q535,RPI!$C$6:$T$4758,14,FALSE)</f>
        <v>  0.5386 </v>
      </c>
      <c r="AR535" s="6" t="str">
        <f>vlookup(R535,RPI!$C$6:$T$4758,15,FALSE)</f>
        <v>0.6466165414</v>
      </c>
      <c r="AS535" s="8" t="str">
        <f>vlookup(R535,RPI!$C$6:$T$4758,13,FALSE)</f>
        <v>  0.4657 </v>
      </c>
      <c r="AT535" s="8" t="str">
        <f>vlookup(R535,RPI!$C$6:$T$4758,14,FALSE)</f>
        <v>  0.4916 </v>
      </c>
    </row>
    <row r="536" ht="12.75" customHeight="1">
      <c r="A536" s="4">
        <v>2007.0</v>
      </c>
      <c r="B536" s="4">
        <v>5404.0</v>
      </c>
      <c r="C536" s="5">
        <v>39156.0</v>
      </c>
      <c r="D536" s="4">
        <v>25.0</v>
      </c>
      <c r="E536" s="4" t="s">
        <v>214</v>
      </c>
      <c r="F536" s="4">
        <v>84.0</v>
      </c>
      <c r="G536" s="4" t="s">
        <v>47</v>
      </c>
      <c r="H536" s="4">
        <v>277.0</v>
      </c>
      <c r="I536" s="4" t="s">
        <v>216</v>
      </c>
      <c r="J536" s="4">
        <v>75.0</v>
      </c>
      <c r="K536" s="4" t="s">
        <v>108</v>
      </c>
      <c r="L536" s="4" t="s">
        <v>721</v>
      </c>
      <c r="M536" s="4">
        <v>1.0</v>
      </c>
      <c r="N536" s="4">
        <v>1.0</v>
      </c>
      <c r="O536" s="4">
        <v>0.0</v>
      </c>
      <c r="P536" s="4">
        <v>0.0</v>
      </c>
      <c r="Q536" t="str">
        <f t="shared" si="1"/>
        <v>Boston College2007</v>
      </c>
      <c r="R536" t="s">
        <v>722</v>
      </c>
      <c r="S536" t="str">
        <f>vlookup(Q536,RPI!$C$6:$T$4758,16,FALSE)</f>
        <v>0.5917260566</v>
      </c>
      <c r="T536" s="6" t="str">
        <f>VLOOKUP(Q536,RPI!$C$6:$T$4758, 17, FALSE)</f>
        <v>0.5988810408</v>
      </c>
      <c r="U536" s="6" t="str">
        <f>VLOOKUP(Q536,RPI!$C$6:$T$4758, 18, FALSE)</f>
        <v>0.5917260566</v>
      </c>
      <c r="V536">
        <v>0.5086916357005409</v>
      </c>
      <c r="W536">
        <v>0.513869377881341</v>
      </c>
      <c r="X536">
        <v>0.5163104414527392</v>
      </c>
      <c r="Y536">
        <v>0.5186603277769882</v>
      </c>
      <c r="Z536" s="6" t="str">
        <f>vlookup(R536,RPI!$C$6:$T$4758,16,FALSE)</f>
        <v>0.5778132471</v>
      </c>
      <c r="AA536">
        <v>0.5018801711969547</v>
      </c>
      <c r="AB536">
        <v>0.5037251012333741</v>
      </c>
      <c r="AC536">
        <v>0.5055120753524192</v>
      </c>
      <c r="AD536">
        <v>0.5072437822306689</v>
      </c>
      <c r="AE536">
        <v>0.5089227467674491</v>
      </c>
      <c r="AF536">
        <v>0.5105513423681259</v>
      </c>
      <c r="AG536" t="str">
        <f t="shared" si="2"/>
        <v>1</v>
      </c>
      <c r="AH536" s="3" t="str">
        <f t="shared" si="3"/>
        <v>1</v>
      </c>
      <c r="AI536" t="str">
        <f t="shared" si="4"/>
        <v>0.01391280949</v>
      </c>
      <c r="AJ536" t="str">
        <f t="shared" si="5"/>
        <v>9</v>
      </c>
      <c r="AK536" s="6" t="str">
        <f t="shared" si="6"/>
        <v>0.1290426089</v>
      </c>
      <c r="AL536" t="str">
        <f t="shared" si="7"/>
        <v>0.02423830483</v>
      </c>
      <c r="AM536" t="str">
        <f t="shared" si="8"/>
        <v>1.12</v>
      </c>
      <c r="AN536" t="str">
        <f t="shared" si="9"/>
        <v>1.024078384</v>
      </c>
      <c r="AO536" s="6" t="str">
        <f>vlookup(Q536,RPI!$C$6:$T$4758,15,FALSE)</f>
        <v>0.6165413534</v>
      </c>
      <c r="AP536" s="8" t="str">
        <f>vlookup(Q536,RPI!$C$6:$T$4758,13,FALSE)</f>
        <v>  0.6027 </v>
      </c>
      <c r="AQ536" s="8" t="str">
        <f>vlookup(Q536,RPI!$C$6:$T$4758,14,FALSE)</f>
        <v>  0.5450 </v>
      </c>
      <c r="AR536" s="6" t="str">
        <f>vlookup(R536,RPI!$C$6:$T$4758,15,FALSE)</f>
        <v>0.619047619</v>
      </c>
      <c r="AS536" s="8" t="str">
        <f>vlookup(R536,RPI!$C$6:$T$4758,13,FALSE)</f>
        <v>  0.5786 </v>
      </c>
      <c r="AT536" s="8" t="str">
        <f>vlookup(R536,RPI!$C$6:$T$4758,14,FALSE)</f>
        <v>  0.5350 </v>
      </c>
    </row>
    <row r="537" ht="12.75" customHeight="1">
      <c r="A537" s="4">
        <v>2007.0</v>
      </c>
      <c r="B537" s="4">
        <v>5405.0</v>
      </c>
      <c r="C537" s="5">
        <v>39156.0</v>
      </c>
      <c r="D537" s="4">
        <v>33.0</v>
      </c>
      <c r="E537" s="4" t="s">
        <v>115</v>
      </c>
      <c r="F537" s="4">
        <v>77.0</v>
      </c>
      <c r="G537" s="4" t="s">
        <v>47</v>
      </c>
      <c r="H537" s="4">
        <v>334.0</v>
      </c>
      <c r="I537" s="4" t="s">
        <v>363</v>
      </c>
      <c r="J537" s="4">
        <v>79.0</v>
      </c>
      <c r="K537" s="4" t="s">
        <v>108</v>
      </c>
      <c r="L537" s="4" t="s">
        <v>243</v>
      </c>
      <c r="M537" s="4">
        <v>1.0</v>
      </c>
      <c r="N537" s="4">
        <v>1.0</v>
      </c>
      <c r="O537" s="4">
        <v>0.0</v>
      </c>
      <c r="P537" s="4">
        <v>0.0</v>
      </c>
      <c r="Q537" t="str">
        <f t="shared" si="1"/>
        <v>Brigham Young2007</v>
      </c>
      <c r="R537" t="s">
        <v>723</v>
      </c>
      <c r="S537" t="str">
        <f>vlookup(Q537,RPI!$C$6:$T$4758,16,FALSE)</f>
        <v>0.6130345731</v>
      </c>
      <c r="T537" s="6" t="str">
        <f>VLOOKUP(Q537,RPI!$C$6:$T$4758, 17, FALSE)</f>
        <v>0.6021218747</v>
      </c>
      <c r="U537" s="6" t="str">
        <f>VLOOKUP(Q537,RPI!$C$6:$T$4758, 18, FALSE)</f>
        <v>0.6130345731</v>
      </c>
      <c r="V537">
        <v>0.5050980651662463</v>
      </c>
      <c r="W537">
        <v>0.5085395848868358</v>
      </c>
      <c r="X537">
        <v>0.510107985801167</v>
      </c>
      <c r="Y537">
        <v>0.5115864615365988</v>
      </c>
      <c r="Z537" s="6" t="str">
        <f>vlookup(R537,RPI!$C$6:$T$4758,16,FALSE)</f>
        <v>0.5930375271</v>
      </c>
      <c r="AA537">
        <v>0.4943818138930404</v>
      </c>
      <c r="AB537">
        <v>0.4970288188390012</v>
      </c>
      <c r="AC537">
        <v>0.49953011709068895</v>
      </c>
      <c r="AD537">
        <v>0.5018974172217505</v>
      </c>
      <c r="AE537">
        <v>0.5041412060416263</v>
      </c>
      <c r="AF537">
        <v>0.5062709039045592</v>
      </c>
      <c r="AG537" t="str">
        <f t="shared" si="2"/>
        <v>0</v>
      </c>
      <c r="AH537" s="3" t="str">
        <f t="shared" si="3"/>
        <v>0</v>
      </c>
      <c r="AI537" t="str">
        <f t="shared" si="4"/>
        <v>0.01999704599</v>
      </c>
      <c r="AJ537" t="str">
        <f t="shared" si="5"/>
        <v>-2</v>
      </c>
      <c r="AK537" s="6" t="str">
        <f t="shared" si="6"/>
        <v>-0.02867613531</v>
      </c>
      <c r="AL537" t="str">
        <f t="shared" si="7"/>
        <v>0.03483800285</v>
      </c>
      <c r="AM537" t="str">
        <f t="shared" si="8"/>
        <v>0.9746835443</v>
      </c>
      <c r="AN537" t="str">
        <f t="shared" si="9"/>
        <v>1.033719697</v>
      </c>
      <c r="AO537" s="6" t="str">
        <f>vlookup(Q537,RPI!$C$6:$T$4758,15,FALSE)</f>
        <v>0.7936507937</v>
      </c>
      <c r="AP537" s="8" t="str">
        <f>vlookup(Q537,RPI!$C$6:$T$4758,13,FALSE)</f>
        <v>  0.5647 </v>
      </c>
      <c r="AQ537" s="8" t="str">
        <f>vlookup(Q537,RPI!$C$6:$T$4758,14,FALSE)</f>
        <v>  0.5290 </v>
      </c>
      <c r="AR537" s="6" t="str">
        <f>vlookup(R537,RPI!$C$6:$T$4758,15,FALSE)</f>
        <v>0.7538461538</v>
      </c>
      <c r="AS537" s="8" t="str">
        <f>vlookup(R537,RPI!$C$6:$T$4758,13,FALSE)</f>
        <v>  0.5466 </v>
      </c>
      <c r="AT537" s="8" t="str">
        <f>vlookup(R537,RPI!$C$6:$T$4758,14,FALSE)</f>
        <v>  0.5250 </v>
      </c>
    </row>
    <row r="538" ht="12.75" customHeight="1">
      <c r="A538" s="4">
        <v>2007.0</v>
      </c>
      <c r="B538" s="4">
        <v>5406.0</v>
      </c>
      <c r="C538" s="5">
        <v>39156.0</v>
      </c>
      <c r="D538" s="4">
        <v>32.0</v>
      </c>
      <c r="E538" s="4" t="s">
        <v>118</v>
      </c>
      <c r="F538" s="4">
        <v>57.0</v>
      </c>
      <c r="G538" s="4" t="s">
        <v>47</v>
      </c>
      <c r="H538" s="4">
        <v>208.0</v>
      </c>
      <c r="I538" s="4" t="s">
        <v>571</v>
      </c>
      <c r="J538" s="4">
        <v>46.0</v>
      </c>
      <c r="K538" s="4" t="s">
        <v>108</v>
      </c>
      <c r="L538" s="4" t="s">
        <v>433</v>
      </c>
      <c r="M538" s="4">
        <v>1.0</v>
      </c>
      <c r="N538" s="4">
        <v>1.0</v>
      </c>
      <c r="O538" s="4">
        <v>0.0</v>
      </c>
      <c r="P538" s="4">
        <v>0.0</v>
      </c>
      <c r="Q538" t="str">
        <f t="shared" si="1"/>
        <v>Butler2007</v>
      </c>
      <c r="R538" t="s">
        <v>724</v>
      </c>
      <c r="S538" t="str">
        <f>vlookup(Q538,RPI!$C$6:$T$4758,16,FALSE)</f>
        <v>0.5979319917</v>
      </c>
      <c r="T538" s="6" t="str">
        <f>VLOOKUP(Q538,RPI!$C$6:$T$4758, 17, FALSE)</f>
        <v>0.5963074849</v>
      </c>
      <c r="U538" s="6" t="str">
        <f>VLOOKUP(Q538,RPI!$C$6:$T$4758, 18, FALSE)</f>
        <v>0.5979319917</v>
      </c>
      <c r="V538">
        <v>0.49469458162784574</v>
      </c>
      <c r="W538">
        <v>0.4971680798610613</v>
      </c>
      <c r="X538">
        <v>0.4983531182132116</v>
      </c>
      <c r="Y538">
        <v>0.4995055781914196</v>
      </c>
      <c r="Z538" s="6" t="str">
        <f>vlookup(R538,RPI!$C$6:$T$4758,16,FALSE)</f>
        <v>0.5879568123</v>
      </c>
      <c r="AA538">
        <v>0.48858337875520974</v>
      </c>
      <c r="AB538">
        <v>0.49005040839828296</v>
      </c>
      <c r="AC538">
        <v>0.4914677082229469</v>
      </c>
      <c r="AD538">
        <v>0.49283776472012203</v>
      </c>
      <c r="AE538">
        <v>0.4941629013321439</v>
      </c>
      <c r="AF538">
        <v>0.4954452916018425</v>
      </c>
      <c r="AG538" t="str">
        <f t="shared" si="2"/>
        <v>1</v>
      </c>
      <c r="AH538" s="3" t="str">
        <f t="shared" si="3"/>
        <v>1</v>
      </c>
      <c r="AI538" t="str">
        <f t="shared" si="4"/>
        <v>0.009975179361</v>
      </c>
      <c r="AJ538" t="str">
        <f t="shared" si="5"/>
        <v>11</v>
      </c>
      <c r="AK538" s="6" t="str">
        <f t="shared" si="6"/>
        <v>0.1577187442</v>
      </c>
      <c r="AL538" t="str">
        <f t="shared" si="7"/>
        <v>0.01737833314</v>
      </c>
      <c r="AM538" t="str">
        <f t="shared" si="8"/>
        <v>1.239130435</v>
      </c>
      <c r="AN538" t="str">
        <f t="shared" si="9"/>
        <v>1.016965837</v>
      </c>
      <c r="AO538" s="6" t="str">
        <f>vlookup(Q538,RPI!$C$6:$T$4758,15,FALSE)</f>
        <v>0.8129496403</v>
      </c>
      <c r="AP538" s="8" t="str">
        <f>vlookup(Q538,RPI!$C$6:$T$4758,13,FALSE)</f>
        <v>  0.5300 </v>
      </c>
      <c r="AQ538" s="8" t="str">
        <f>vlookup(Q538,RPI!$C$6:$T$4758,14,FALSE)</f>
        <v>  0.5187 </v>
      </c>
      <c r="AR538" s="6" t="str">
        <f>vlookup(R538,RPI!$C$6:$T$4758,15,FALSE)</f>
        <v>0.7571428571</v>
      </c>
      <c r="AS538" s="8" t="str">
        <f>vlookup(R538,RPI!$C$6:$T$4758,13,FALSE)</f>
        <v>  0.5477 </v>
      </c>
      <c r="AT538" s="8" t="str">
        <f>vlookup(R538,RPI!$C$6:$T$4758,14,FALSE)</f>
        <v>  0.4993 </v>
      </c>
    </row>
    <row r="539" ht="12.75" customHeight="1">
      <c r="A539" s="4">
        <v>2007.0</v>
      </c>
      <c r="B539" s="4">
        <v>5407.0</v>
      </c>
      <c r="C539" s="5">
        <v>39156.0</v>
      </c>
      <c r="D539" s="4">
        <v>73.0</v>
      </c>
      <c r="E539" s="4" t="s">
        <v>121</v>
      </c>
      <c r="F539" s="4">
        <v>77.0</v>
      </c>
      <c r="G539" s="4" t="s">
        <v>47</v>
      </c>
      <c r="H539" s="4">
        <v>306.0</v>
      </c>
      <c r="I539" s="4" t="s">
        <v>450</v>
      </c>
      <c r="J539" s="4">
        <v>79.0</v>
      </c>
      <c r="K539" s="4" t="s">
        <v>108</v>
      </c>
      <c r="L539" s="4" t="s">
        <v>433</v>
      </c>
      <c r="M539" s="4">
        <v>1.0</v>
      </c>
      <c r="N539" s="4">
        <v>1.0</v>
      </c>
      <c r="O539" s="4">
        <v>0.0</v>
      </c>
      <c r="P539" s="4">
        <v>0.0</v>
      </c>
      <c r="Q539" t="str">
        <f t="shared" si="1"/>
        <v>Duke2007</v>
      </c>
      <c r="R539" t="s">
        <v>725</v>
      </c>
      <c r="S539" t="str">
        <f>vlookup(Q539,RPI!$C$6:$T$4758,16,FALSE)</f>
        <v>0.6159506312</v>
      </c>
      <c r="T539" s="6" t="str">
        <f>VLOOKUP(Q539,RPI!$C$6:$T$4758, 17, FALSE)</f>
        <v>0.6271113455</v>
      </c>
      <c r="U539" s="6" t="str">
        <f>VLOOKUP(Q539,RPI!$C$6:$T$4758, 18, FALSE)</f>
        <v>0.6159506312</v>
      </c>
      <c r="V539">
        <v>0.5325090728022835</v>
      </c>
      <c r="W539">
        <v>0.5385696788628895</v>
      </c>
      <c r="X539">
        <v>0.5414432420812805</v>
      </c>
      <c r="Y539">
        <v>0.5442193963770139</v>
      </c>
      <c r="Z539" s="6" t="str">
        <f>vlookup(R539,RPI!$C$6:$T$4758,16,FALSE)</f>
        <v>0.5861647551</v>
      </c>
      <c r="AA539">
        <v>0.4935215628948532</v>
      </c>
      <c r="AB539">
        <v>0.4937542062877809</v>
      </c>
      <c r="AC539">
        <v>0.49398607030585784</v>
      </c>
      <c r="AD539">
        <v>0.49421715885899137</v>
      </c>
      <c r="AE539">
        <v>0.49444747583097926</v>
      </c>
      <c r="AF539">
        <v>0.49467702507972716</v>
      </c>
      <c r="AG539" t="str">
        <f t="shared" si="2"/>
        <v>0</v>
      </c>
      <c r="AH539" s="3" t="str">
        <f t="shared" si="3"/>
        <v>0</v>
      </c>
      <c r="AI539" t="str">
        <f t="shared" si="4"/>
        <v>0.0297858761</v>
      </c>
      <c r="AJ539" t="str">
        <f t="shared" si="5"/>
        <v>-2</v>
      </c>
      <c r="AK539" s="6" t="str">
        <f t="shared" si="6"/>
        <v>-0.02867613531</v>
      </c>
      <c r="AL539" t="str">
        <f t="shared" si="7"/>
        <v>0.05189168626</v>
      </c>
      <c r="AM539" t="str">
        <f t="shared" si="8"/>
        <v>0.9746835443</v>
      </c>
      <c r="AN539" t="str">
        <f t="shared" si="9"/>
        <v>1.050814853</v>
      </c>
      <c r="AO539" s="6" t="str">
        <f>vlookup(Q539,RPI!$C$6:$T$4758,15,FALSE)</f>
        <v>0.6428571429</v>
      </c>
      <c r="AP539" s="8" t="str">
        <f>vlookup(Q539,RPI!$C$6:$T$4758,13,FALSE)</f>
        <v>  0.6388 </v>
      </c>
      <c r="AQ539" s="8" t="str">
        <f>vlookup(Q539,RPI!$C$6:$T$4758,14,FALSE)</f>
        <v>  0.5434 </v>
      </c>
      <c r="AR539" s="6" t="str">
        <f>vlookup(R539,RPI!$C$6:$T$4758,15,FALSE)</f>
        <v>0.8159509202</v>
      </c>
      <c r="AS539" s="8" t="str">
        <f>vlookup(R539,RPI!$C$6:$T$4758,13,FALSE)</f>
        <v>  0.5108 </v>
      </c>
      <c r="AT539" s="8" t="str">
        <f>vlookup(R539,RPI!$C$6:$T$4758,14,FALSE)</f>
        <v>  0.5071 </v>
      </c>
    </row>
    <row r="540" ht="12.75" customHeight="1">
      <c r="A540" s="4">
        <v>2007.0</v>
      </c>
      <c r="B540" s="4">
        <v>5408.0</v>
      </c>
      <c r="C540" s="5">
        <v>39156.0</v>
      </c>
      <c r="D540" s="4">
        <v>89.0</v>
      </c>
      <c r="E540" s="4" t="s">
        <v>420</v>
      </c>
      <c r="F540" s="4">
        <v>87.0</v>
      </c>
      <c r="G540" s="4" t="s">
        <v>47</v>
      </c>
      <c r="H540" s="4">
        <v>161.0</v>
      </c>
      <c r="I540" s="4" t="s">
        <v>398</v>
      </c>
      <c r="J540" s="4">
        <v>66.0</v>
      </c>
      <c r="K540" s="4" t="s">
        <v>49</v>
      </c>
      <c r="L540" s="4" t="s">
        <v>50</v>
      </c>
      <c r="M540" s="4">
        <v>1.0</v>
      </c>
      <c r="N540" s="4">
        <v>0.0</v>
      </c>
      <c r="O540" s="4">
        <v>0.0</v>
      </c>
      <c r="P540" s="4">
        <v>0.0</v>
      </c>
      <c r="Q540" t="str">
        <f t="shared" si="1"/>
        <v>Florida St.2007</v>
      </c>
      <c r="R540" t="s">
        <v>726</v>
      </c>
      <c r="S540" t="str">
        <f>vlookup(Q540,RPI!$C$6:$T$4758,16,FALSE)</f>
        <v>0.5840963217</v>
      </c>
      <c r="T540" s="6" t="str">
        <f>VLOOKUP(Q540,RPI!$C$6:$T$4758, 17, FALSE)</f>
        <v>0.5865001678</v>
      </c>
      <c r="U540" s="6" t="str">
        <f>VLOOKUP(Q540,RPI!$C$6:$T$4758, 18, FALSE)</f>
        <v>0.5840963217</v>
      </c>
      <c r="V540">
        <v>0.5003436257906049</v>
      </c>
      <c r="W540">
        <v>0.5054714067847328</v>
      </c>
      <c r="X540">
        <v>0.5078363747432314</v>
      </c>
      <c r="Y540">
        <v>0.5100821006197889</v>
      </c>
      <c r="Z540" s="6" t="str">
        <f>vlookup(R540,RPI!$C$6:$T$4758,16,FALSE)</f>
        <v>0.5754455008</v>
      </c>
      <c r="AA540">
        <v>0.48809088110376936</v>
      </c>
      <c r="AB540">
        <v>0.4921331089650486</v>
      </c>
      <c r="AC540">
        <v>0.4959118639983198</v>
      </c>
      <c r="AD540">
        <v>0.49945209296636806</v>
      </c>
      <c r="AE540">
        <v>0.502775689566001</v>
      </c>
      <c r="AF540">
        <v>0.5059019476175308</v>
      </c>
      <c r="AG540" t="str">
        <f t="shared" si="2"/>
        <v>1</v>
      </c>
      <c r="AH540" s="3" t="str">
        <f t="shared" si="3"/>
        <v>1</v>
      </c>
      <c r="AI540" t="str">
        <f t="shared" si="4"/>
        <v>0.008650820926</v>
      </c>
      <c r="AJ540" t="str">
        <f t="shared" si="5"/>
        <v>21</v>
      </c>
      <c r="AK540" s="6" t="str">
        <f t="shared" si="6"/>
        <v>0.3010994207</v>
      </c>
      <c r="AL540" t="str">
        <f t="shared" si="7"/>
        <v>0.01507109221</v>
      </c>
      <c r="AM540" t="str">
        <f t="shared" si="8"/>
        <v>1.318181818</v>
      </c>
      <c r="AN540" t="str">
        <f t="shared" si="9"/>
        <v>1.015033258</v>
      </c>
      <c r="AO540" s="6" t="str">
        <f>vlookup(Q540,RPI!$C$6:$T$4758,15,FALSE)</f>
        <v>0.6153846154</v>
      </c>
      <c r="AP540" s="8" t="str">
        <f>vlookup(Q540,RPI!$C$6:$T$4758,13,FALSE)</f>
        <v>  0.5934 </v>
      </c>
      <c r="AQ540" s="8" t="str">
        <f>vlookup(Q540,RPI!$C$6:$T$4758,14,FALSE)</f>
        <v>  0.5343 </v>
      </c>
      <c r="AR540" s="6" t="str">
        <f>vlookup(R540,RPI!$C$6:$T$4758,15,FALSE)</f>
        <v>0.6062992126</v>
      </c>
      <c r="AS540" s="8" t="str">
        <f>vlookup(R540,RPI!$C$6:$T$4758,13,FALSE)</f>
        <v>  0.5805 </v>
      </c>
      <c r="AT540" s="8" t="str">
        <f>vlookup(R540,RPI!$C$6:$T$4758,14,FALSE)</f>
        <v>  0.5344 </v>
      </c>
    </row>
    <row r="541" ht="12.75" customHeight="1">
      <c r="A541" s="4">
        <v>2007.0</v>
      </c>
      <c r="B541" s="4">
        <v>5409.0</v>
      </c>
      <c r="C541" s="5">
        <v>39156.0</v>
      </c>
      <c r="D541" s="4">
        <v>97.0</v>
      </c>
      <c r="E541" s="4" t="s">
        <v>271</v>
      </c>
      <c r="F541" s="4">
        <v>80.0</v>
      </c>
      <c r="G541" s="4" t="s">
        <v>47</v>
      </c>
      <c r="H541" s="4">
        <v>21.0</v>
      </c>
      <c r="I541" s="4" t="s">
        <v>401</v>
      </c>
      <c r="J541" s="4">
        <v>55.0</v>
      </c>
      <c r="K541" s="4" t="s">
        <v>108</v>
      </c>
      <c r="L541" s="4" t="s">
        <v>721</v>
      </c>
      <c r="M541" s="4">
        <v>1.0</v>
      </c>
      <c r="N541" s="4">
        <v>1.0</v>
      </c>
      <c r="O541" s="4">
        <v>0.0</v>
      </c>
      <c r="P541" s="4">
        <v>0.0</v>
      </c>
      <c r="Q541" t="str">
        <f t="shared" si="1"/>
        <v>Georgetown2007</v>
      </c>
      <c r="R541" t="s">
        <v>727</v>
      </c>
      <c r="S541" t="str">
        <f>vlookup(Q541,RPI!$C$6:$T$4758,16,FALSE)</f>
        <v>0.6342974424</v>
      </c>
      <c r="T541" s="6" t="str">
        <f>VLOOKUP(Q541,RPI!$C$6:$T$4758, 17, FALSE)</f>
        <v>0.6374224424</v>
      </c>
      <c r="U541" s="6" t="str">
        <f>VLOOKUP(Q541,RPI!$C$6:$T$4758, 18, FALSE)</f>
        <v>0.6342974424</v>
      </c>
      <c r="V541">
        <v>0.5347247928635687</v>
      </c>
      <c r="W541">
        <v>0.5372386189068065</v>
      </c>
      <c r="X541">
        <v>0.538464109102885</v>
      </c>
      <c r="Y541">
        <v>0.5396693432626645</v>
      </c>
      <c r="Z541" s="6" t="str">
        <f>vlookup(R541,RPI!$C$6:$T$4758,16,FALSE)</f>
        <v>0.5316654557</v>
      </c>
      <c r="AA541">
        <v>0.4432177507671817</v>
      </c>
      <c r="AB541">
        <v>0.44245492341796966</v>
      </c>
      <c r="AC541">
        <v>0.4416973209136153</v>
      </c>
      <c r="AD541">
        <v>0.4409448897574135</v>
      </c>
      <c r="AE541">
        <v>0.4401975771805056</v>
      </c>
      <c r="AF541">
        <v>0.4394553311295428</v>
      </c>
      <c r="AG541" t="str">
        <f t="shared" si="2"/>
        <v>1</v>
      </c>
      <c r="AH541" s="3" t="str">
        <f t="shared" si="3"/>
        <v>1</v>
      </c>
      <c r="AI541" t="str">
        <f t="shared" si="4"/>
        <v>0.1026319867</v>
      </c>
      <c r="AJ541" t="str">
        <f t="shared" si="5"/>
        <v>25</v>
      </c>
      <c r="AK541" s="6" t="str">
        <f t="shared" si="6"/>
        <v>0.3584516914</v>
      </c>
      <c r="AL541" t="str">
        <f t="shared" si="7"/>
        <v>0.1788010813</v>
      </c>
      <c r="AM541" t="str">
        <f t="shared" si="8"/>
        <v>1.454545455</v>
      </c>
      <c r="AN541" t="str">
        <f t="shared" si="9"/>
        <v>1.193038659</v>
      </c>
      <c r="AO541" s="6" t="str">
        <f>vlookup(Q541,RPI!$C$6:$T$4758,15,FALSE)</f>
        <v>0.8</v>
      </c>
      <c r="AP541" s="8" t="str">
        <f>vlookup(Q541,RPI!$C$6:$T$4758,13,FALSE)</f>
        <v>  0.5958 </v>
      </c>
      <c r="AQ541" s="8" t="str">
        <f>vlookup(Q541,RPI!$C$6:$T$4758,14,FALSE)</f>
        <v>  0.5456 </v>
      </c>
      <c r="AR541" s="6" t="str">
        <f>vlookup(R541,RPI!$C$6:$T$4758,15,FALSE)</f>
        <v>0.7417218543</v>
      </c>
      <c r="AS541" s="8" t="str">
        <f>vlookup(R541,RPI!$C$6:$T$4758,13,FALSE)</f>
        <v>  0.4496 </v>
      </c>
      <c r="AT541" s="8" t="str">
        <f>vlookup(R541,RPI!$C$6:$T$4758,14,FALSE)</f>
        <v>  0.4858 </v>
      </c>
    </row>
    <row r="542" ht="12.75" customHeight="1">
      <c r="A542" s="4">
        <v>2007.0</v>
      </c>
      <c r="B542" s="4">
        <v>5410.0</v>
      </c>
      <c r="C542" s="5">
        <v>39156.0</v>
      </c>
      <c r="D542" s="4">
        <v>117.0</v>
      </c>
      <c r="E542" s="4" t="s">
        <v>127</v>
      </c>
      <c r="F542" s="4">
        <v>70.0</v>
      </c>
      <c r="G542" s="4" t="s">
        <v>47</v>
      </c>
      <c r="H542" s="4">
        <v>101.0</v>
      </c>
      <c r="I542" s="4" t="s">
        <v>124</v>
      </c>
      <c r="J542" s="4">
        <v>57.0</v>
      </c>
      <c r="K542" s="4" t="s">
        <v>108</v>
      </c>
      <c r="L542" s="4" t="s">
        <v>129</v>
      </c>
      <c r="M542" s="4">
        <v>1.0</v>
      </c>
      <c r="N542" s="4">
        <v>1.0</v>
      </c>
      <c r="O542" s="4">
        <v>0.0</v>
      </c>
      <c r="P542" s="4">
        <v>0.0</v>
      </c>
      <c r="Q542" t="str">
        <f t="shared" si="1"/>
        <v>Indiana2007</v>
      </c>
      <c r="R542" t="s">
        <v>728</v>
      </c>
      <c r="S542" t="str">
        <f>vlookup(Q542,RPI!$C$6:$T$4758,16,FALSE)</f>
        <v>0.5938352352</v>
      </c>
      <c r="T542" s="6" t="str">
        <f>VLOOKUP(Q542,RPI!$C$6:$T$4758, 17, FALSE)</f>
        <v>0.5845759759</v>
      </c>
      <c r="U542" s="6" t="str">
        <f>VLOOKUP(Q542,RPI!$C$6:$T$4758, 18, FALSE)</f>
        <v>0.5938352352</v>
      </c>
      <c r="V542">
        <v>0.4931781264722988</v>
      </c>
      <c r="W542">
        <v>0.49877715936661704</v>
      </c>
      <c r="X542">
        <v>0.501242642601331</v>
      </c>
      <c r="Y542">
        <v>0.5035195096322964</v>
      </c>
      <c r="Z542" s="6" t="str">
        <f>vlookup(R542,RPI!$C$6:$T$4758,16,FALSE)</f>
        <v>0.5749426161</v>
      </c>
      <c r="AA542">
        <v>0.49429540391837323</v>
      </c>
      <c r="AB542">
        <v>0.4960047909442116</v>
      </c>
      <c r="AC542">
        <v>0.4976585378860263</v>
      </c>
      <c r="AD542">
        <v>0.4992593178439395</v>
      </c>
      <c r="AE542">
        <v>0.5008096353863668</v>
      </c>
      <c r="AF542">
        <v>0.5023118396257532</v>
      </c>
      <c r="AG542" t="str">
        <f t="shared" si="2"/>
        <v>1</v>
      </c>
      <c r="AH542" s="3" t="str">
        <f t="shared" si="3"/>
        <v>1</v>
      </c>
      <c r="AI542" t="str">
        <f t="shared" si="4"/>
        <v>0.01889261912</v>
      </c>
      <c r="AJ542" t="str">
        <f t="shared" si="5"/>
        <v>13</v>
      </c>
      <c r="AK542" s="6" t="str">
        <f t="shared" si="6"/>
        <v>0.1863948795</v>
      </c>
      <c r="AL542" t="str">
        <f t="shared" si="7"/>
        <v>0.03291391734</v>
      </c>
      <c r="AM542" t="str">
        <f t="shared" si="8"/>
        <v>1.228070175</v>
      </c>
      <c r="AN542" t="str">
        <f t="shared" si="9"/>
        <v>1.032860008</v>
      </c>
      <c r="AO542" s="6" t="str">
        <f>vlookup(Q542,RPI!$C$6:$T$4758,15,FALSE)</f>
        <v>0.7037037037</v>
      </c>
      <c r="AP542" s="8" t="str">
        <f>vlookup(Q542,RPI!$C$6:$T$4758,13,FALSE)</f>
        <v>  0.5599 </v>
      </c>
      <c r="AQ542" s="8" t="str">
        <f>vlookup(Q542,RPI!$C$6:$T$4758,14,FALSE)</f>
        <v>  0.5518 </v>
      </c>
      <c r="AR542" s="6" t="str">
        <f>vlookup(R542,RPI!$C$6:$T$4758,15,FALSE)</f>
        <v>0.6870748299</v>
      </c>
      <c r="AS542" s="8" t="str">
        <f>vlookup(R542,RPI!$C$6:$T$4758,13,FALSE)</f>
        <v>  0.5424 </v>
      </c>
      <c r="AT542" s="8" t="str">
        <f>vlookup(R542,RPI!$C$6:$T$4758,14,FALSE)</f>
        <v>  0.5279 </v>
      </c>
    </row>
    <row r="543" ht="12.75" customHeight="1">
      <c r="A543" s="4">
        <v>2007.0</v>
      </c>
      <c r="B543" s="4">
        <v>5411.0</v>
      </c>
      <c r="C543" s="5">
        <v>39156.0</v>
      </c>
      <c r="D543" s="4">
        <v>143.0</v>
      </c>
      <c r="E543" s="4" t="s">
        <v>59</v>
      </c>
      <c r="F543" s="4">
        <v>78.0</v>
      </c>
      <c r="G543" s="4" t="s">
        <v>47</v>
      </c>
      <c r="H543" s="4">
        <v>264.0</v>
      </c>
      <c r="I543" s="4" t="s">
        <v>165</v>
      </c>
      <c r="J543" s="4">
        <v>58.0</v>
      </c>
      <c r="K543" s="4" t="s">
        <v>108</v>
      </c>
      <c r="L543" s="4" t="s">
        <v>243</v>
      </c>
      <c r="M543" s="4">
        <v>1.0</v>
      </c>
      <c r="N543" s="4">
        <v>1.0</v>
      </c>
      <c r="O543" s="4">
        <v>0.0</v>
      </c>
      <c r="P543" s="4">
        <v>0.0</v>
      </c>
      <c r="Q543" t="str">
        <f t="shared" si="1"/>
        <v>Louisville2007</v>
      </c>
      <c r="R543" t="s">
        <v>729</v>
      </c>
      <c r="S543" t="str">
        <f>vlookup(Q543,RPI!$C$6:$T$4758,16,FALSE)</f>
        <v>0.5881610807</v>
      </c>
      <c r="T543" s="6" t="str">
        <f>VLOOKUP(Q543,RPI!$C$6:$T$4758, 17, FALSE)</f>
        <v>0.6024598681</v>
      </c>
      <c r="U543" s="6" t="str">
        <f>VLOOKUP(Q543,RPI!$C$6:$T$4758, 18, FALSE)</f>
        <v>0.5881610807</v>
      </c>
      <c r="V543">
        <v>0.505315742634852</v>
      </c>
      <c r="W543">
        <v>0.5113553612198087</v>
      </c>
      <c r="X543">
        <v>0.5142631281180432</v>
      </c>
      <c r="Y543">
        <v>0.5170998501007886</v>
      </c>
      <c r="Z543" s="6" t="str">
        <f>vlookup(R543,RPI!$C$6:$T$4758,16,FALSE)</f>
        <v>0.5662273309</v>
      </c>
      <c r="AA543">
        <v>0.49156591572143415</v>
      </c>
      <c r="AB543">
        <v>0.49377935178523513</v>
      </c>
      <c r="AC543">
        <v>0.4959290918472002</v>
      </c>
      <c r="AD543">
        <v>0.49801784637549246</v>
      </c>
      <c r="AE543">
        <v>0.5000481742036926</v>
      </c>
      <c r="AF543">
        <v>0.5020224929883562</v>
      </c>
      <c r="AG543" t="str">
        <f t="shared" si="2"/>
        <v>1</v>
      </c>
      <c r="AH543" s="3" t="str">
        <f t="shared" si="3"/>
        <v>1</v>
      </c>
      <c r="AI543" t="str">
        <f t="shared" si="4"/>
        <v>0.02193374979</v>
      </c>
      <c r="AJ543" t="str">
        <f t="shared" si="5"/>
        <v>20</v>
      </c>
      <c r="AK543" s="6" t="str">
        <f t="shared" si="6"/>
        <v>0.2867613531</v>
      </c>
      <c r="AL543" t="str">
        <f t="shared" si="7"/>
        <v>0.03821204581</v>
      </c>
      <c r="AM543" t="str">
        <f t="shared" si="8"/>
        <v>1.344827586</v>
      </c>
      <c r="AN543" t="str">
        <f t="shared" si="9"/>
        <v>1.03873665</v>
      </c>
      <c r="AO543" s="6" t="str">
        <f>vlookup(Q543,RPI!$C$6:$T$4758,15,FALSE)</f>
        <v>0.6524822695</v>
      </c>
      <c r="AP543" s="8" t="str">
        <f>vlookup(Q543,RPI!$C$6:$T$4758,13,FALSE)</f>
        <v>  0.5757 </v>
      </c>
      <c r="AQ543" s="8" t="str">
        <f>vlookup(Q543,RPI!$C$6:$T$4758,14,FALSE)</f>
        <v>  0.5487 </v>
      </c>
      <c r="AR543" s="6" t="str">
        <f>vlookup(R543,RPI!$C$6:$T$4758,15,FALSE)</f>
        <v>0.5671641791</v>
      </c>
      <c r="AS543" s="8" t="str">
        <f>vlookup(R543,RPI!$C$6:$T$4758,13,FALSE)</f>
        <v>  0.5765 </v>
      </c>
      <c r="AT543" s="8" t="str">
        <f>vlookup(R543,RPI!$C$6:$T$4758,14,FALSE)</f>
        <v>  0.5448 </v>
      </c>
    </row>
    <row r="544" ht="12.75" customHeight="1">
      <c r="A544" s="4">
        <v>2007.0</v>
      </c>
      <c r="B544" s="4">
        <v>5412.0</v>
      </c>
      <c r="C544" s="5">
        <v>39156.0</v>
      </c>
      <c r="D544" s="4">
        <v>151.0</v>
      </c>
      <c r="E544" s="4" t="s">
        <v>138</v>
      </c>
      <c r="F544" s="4">
        <v>49.0</v>
      </c>
      <c r="G544" s="4" t="s">
        <v>47</v>
      </c>
      <c r="H544" s="4">
        <v>162.0</v>
      </c>
      <c r="I544" s="4" t="s">
        <v>204</v>
      </c>
      <c r="J544" s="4">
        <v>61.0</v>
      </c>
      <c r="K544" s="4" t="s">
        <v>108</v>
      </c>
      <c r="L544" s="4" t="s">
        <v>721</v>
      </c>
      <c r="M544" s="4">
        <v>1.0</v>
      </c>
      <c r="N544" s="4">
        <v>1.0</v>
      </c>
      <c r="O544" s="4">
        <v>0.0</v>
      </c>
      <c r="P544" s="4">
        <v>0.0</v>
      </c>
      <c r="Q544" t="str">
        <f t="shared" si="1"/>
        <v>Marquette2007</v>
      </c>
      <c r="R544" t="s">
        <v>730</v>
      </c>
      <c r="S544" t="str">
        <f>vlookup(Q544,RPI!$C$6:$T$4758,16,FALSE)</f>
        <v>0.6030939463</v>
      </c>
      <c r="T544" s="6" t="str">
        <f>VLOOKUP(Q544,RPI!$C$6:$T$4758, 17, FALSE)</f>
        <v>0.6120067984</v>
      </c>
      <c r="U544" s="6" t="str">
        <f>VLOOKUP(Q544,RPI!$C$6:$T$4758, 18, FALSE)</f>
        <v>0.6030939463</v>
      </c>
      <c r="V544">
        <v>0.5141777054662198</v>
      </c>
      <c r="W544">
        <v>0.5193690410966938</v>
      </c>
      <c r="X544">
        <v>0.5218463254136008</v>
      </c>
      <c r="Y544">
        <v>0.5242494148591196</v>
      </c>
      <c r="Z544" s="6" t="str">
        <f>vlookup(R544,RPI!$C$6:$T$4758,16,FALSE)</f>
        <v>0.6011148043</v>
      </c>
      <c r="AA544">
        <v>0.5075991929185634</v>
      </c>
      <c r="AB544">
        <v>0.5126516029876493</v>
      </c>
      <c r="AC544">
        <v>0.5172532404111664</v>
      </c>
      <c r="AD544">
        <v>0.5214618554212869</v>
      </c>
      <c r="AE544">
        <v>0.5253257374612952</v>
      </c>
      <c r="AF544">
        <v>0.5288855763243847</v>
      </c>
      <c r="AG544" t="str">
        <f t="shared" si="2"/>
        <v>0</v>
      </c>
      <c r="AH544" s="3" t="str">
        <f t="shared" si="3"/>
        <v>0</v>
      </c>
      <c r="AI544" t="str">
        <f t="shared" si="4"/>
        <v>0.001979141983</v>
      </c>
      <c r="AJ544" t="str">
        <f t="shared" si="5"/>
        <v>-12</v>
      </c>
      <c r="AK544" s="6" t="str">
        <f t="shared" si="6"/>
        <v>-0.1720568118</v>
      </c>
      <c r="AL544" t="str">
        <f t="shared" si="7"/>
        <v>0.003447976969</v>
      </c>
      <c r="AM544" t="str">
        <f t="shared" si="8"/>
        <v>0.8032786885</v>
      </c>
      <c r="AN544" t="str">
        <f t="shared" si="9"/>
        <v>1.003292453</v>
      </c>
      <c r="AO544" s="6" t="str">
        <f>vlookup(Q544,RPI!$C$6:$T$4758,15,FALSE)</f>
        <v>0.6830985915</v>
      </c>
      <c r="AP544" s="8" t="str">
        <f>vlookup(Q544,RPI!$C$6:$T$4758,13,FALSE)</f>
        <v>  0.6006 </v>
      </c>
      <c r="AQ544" s="8" t="str">
        <f>vlookup(Q544,RPI!$C$6:$T$4758,14,FALSE)</f>
        <v>  0.5280 </v>
      </c>
      <c r="AR544" s="6" t="str">
        <f>vlookup(R544,RPI!$C$6:$T$4758,15,FALSE)</f>
        <v>0.6495726496</v>
      </c>
      <c r="AS544" s="8" t="str">
        <f>vlookup(R544,RPI!$C$6:$T$4758,13,FALSE)</f>
        <v>  0.6087 </v>
      </c>
      <c r="AT544" s="8" t="str">
        <f>vlookup(R544,RPI!$C$6:$T$4758,14,FALSE)</f>
        <v>  0.5375 </v>
      </c>
    </row>
    <row r="545" ht="12.75" customHeight="1">
      <c r="A545" s="4">
        <v>2007.0</v>
      </c>
      <c r="B545" s="4">
        <v>5413.0</v>
      </c>
      <c r="C545" s="5">
        <v>39156.0</v>
      </c>
      <c r="D545" s="4">
        <v>153.0</v>
      </c>
      <c r="E545" s="4" t="s">
        <v>197</v>
      </c>
      <c r="F545" s="4">
        <v>82.0</v>
      </c>
      <c r="G545" s="4" t="s">
        <v>47</v>
      </c>
      <c r="H545" s="4">
        <v>64.0</v>
      </c>
      <c r="I545" s="4" t="s">
        <v>151</v>
      </c>
      <c r="J545" s="4">
        <v>70.0</v>
      </c>
      <c r="K545" s="4" t="s">
        <v>108</v>
      </c>
      <c r="L545" s="4" t="s">
        <v>433</v>
      </c>
      <c r="M545" s="4">
        <v>1.0</v>
      </c>
      <c r="N545" s="4">
        <v>1.0</v>
      </c>
      <c r="O545" s="4">
        <v>0.0</v>
      </c>
      <c r="P545" s="4">
        <v>0.0</v>
      </c>
      <c r="Q545" t="str">
        <f t="shared" si="1"/>
        <v>Maryland2007</v>
      </c>
      <c r="R545" t="s">
        <v>731</v>
      </c>
      <c r="S545" t="str">
        <f>vlookup(Q545,RPI!$C$6:$T$4758,16,FALSE)</f>
        <v>0.6141986321</v>
      </c>
      <c r="T545" s="6" t="str">
        <f>VLOOKUP(Q545,RPI!$C$6:$T$4758, 17, FALSE)</f>
        <v>0.6215515733</v>
      </c>
      <c r="U545" s="6" t="str">
        <f>VLOOKUP(Q545,RPI!$C$6:$T$4758, 18, FALSE)</f>
        <v>0.6141986321</v>
      </c>
      <c r="V545">
        <v>0.5166408589908055</v>
      </c>
      <c r="W545">
        <v>0.5226645869751498</v>
      </c>
      <c r="X545">
        <v>0.5254945262966539</v>
      </c>
      <c r="Y545">
        <v>0.5282127574870461</v>
      </c>
      <c r="Z545" s="6" t="str">
        <f>vlookup(R545,RPI!$C$6:$T$4758,16,FALSE)</f>
        <v>0.5839421862</v>
      </c>
      <c r="AA545">
        <v>0.4823474568237952</v>
      </c>
      <c r="AB545">
        <v>0.48213818875977593</v>
      </c>
      <c r="AC545">
        <v>0.48193119947685303</v>
      </c>
      <c r="AD545">
        <v>0.48172645195511704</v>
      </c>
      <c r="AE545">
        <v>0.48152390997221484</v>
      </c>
      <c r="AF545">
        <v>0.4813235380819866</v>
      </c>
      <c r="AG545" t="str">
        <f t="shared" si="2"/>
        <v>1</v>
      </c>
      <c r="AH545" s="3" t="str">
        <f t="shared" si="3"/>
        <v>1</v>
      </c>
      <c r="AI545" t="str">
        <f t="shared" si="4"/>
        <v>0.03025644589</v>
      </c>
      <c r="AJ545" t="str">
        <f t="shared" si="5"/>
        <v>12</v>
      </c>
      <c r="AK545" s="6" t="str">
        <f t="shared" si="6"/>
        <v>0.1720568118</v>
      </c>
      <c r="AL545" t="str">
        <f t="shared" si="7"/>
        <v>0.05271149292</v>
      </c>
      <c r="AM545" t="str">
        <f t="shared" si="8"/>
        <v>1.171428571</v>
      </c>
      <c r="AN545" t="str">
        <f t="shared" si="9"/>
        <v>1.051814112</v>
      </c>
      <c r="AO545" s="6" t="str">
        <f>vlookup(Q545,RPI!$C$6:$T$4758,15,FALSE)</f>
        <v>0.7205882353</v>
      </c>
      <c r="AP545" s="8" t="str">
        <f>vlookup(Q545,RPI!$C$6:$T$4758,13,FALSE)</f>
        <v>  0.6041 </v>
      </c>
      <c r="AQ545" s="8" t="str">
        <f>vlookup(Q545,RPI!$C$6:$T$4758,14,FALSE)</f>
        <v>  0.5281 </v>
      </c>
      <c r="AR545" s="6" t="str">
        <f>vlookup(R545,RPI!$C$6:$T$4758,15,FALSE)</f>
        <v>0.8926174497</v>
      </c>
      <c r="AS545" s="8" t="str">
        <f>vlookup(R545,RPI!$C$6:$T$4758,13,FALSE)</f>
        <v>  0.4704 </v>
      </c>
      <c r="AT545" s="8" t="str">
        <f>vlookup(R545,RPI!$C$6:$T$4758,14,FALSE)</f>
        <v>  0.5023 </v>
      </c>
    </row>
    <row r="546" ht="12.75" customHeight="1">
      <c r="A546" s="4">
        <v>2007.0</v>
      </c>
      <c r="B546" s="4">
        <v>5414.0</v>
      </c>
      <c r="C546" s="5">
        <v>39156.0</v>
      </c>
      <c r="D546" s="4">
        <v>194.0</v>
      </c>
      <c r="E546" s="4" t="s">
        <v>264</v>
      </c>
      <c r="F546" s="4">
        <v>86.0</v>
      </c>
      <c r="G546" s="4" t="s">
        <v>47</v>
      </c>
      <c r="H546" s="4">
        <v>76.0</v>
      </c>
      <c r="I546" s="4" t="s">
        <v>546</v>
      </c>
      <c r="J546" s="4">
        <v>65.0</v>
      </c>
      <c r="K546" s="4" t="s">
        <v>108</v>
      </c>
      <c r="L546" s="4" t="s">
        <v>721</v>
      </c>
      <c r="M546" s="4">
        <v>1.0</v>
      </c>
      <c r="N546" s="4">
        <v>1.0</v>
      </c>
      <c r="O546" s="4">
        <v>0.0</v>
      </c>
      <c r="P546" s="4">
        <v>0.0</v>
      </c>
      <c r="Q546" t="str">
        <f t="shared" si="1"/>
        <v>North Carolina2007</v>
      </c>
      <c r="R546" t="s">
        <v>732</v>
      </c>
      <c r="S546" t="str">
        <f>vlookup(Q546,RPI!$C$6:$T$4758,16,FALSE)</f>
        <v>0.6588712384</v>
      </c>
      <c r="T546" s="6" t="str">
        <f>VLOOKUP(Q546,RPI!$C$6:$T$4758, 17, FALSE)</f>
        <v>0.656420258</v>
      </c>
      <c r="U546" s="6" t="str">
        <f>VLOOKUP(Q546,RPI!$C$6:$T$4758, 18, FALSE)</f>
        <v>0.6588712384</v>
      </c>
      <c r="V546">
        <v>0.5560424922529711</v>
      </c>
      <c r="W546">
        <v>0.5599949979166224</v>
      </c>
      <c r="X546">
        <v>0.5618392749600214</v>
      </c>
      <c r="Y546">
        <v>0.5636032317301736</v>
      </c>
      <c r="Z546" s="6" t="str">
        <f>vlookup(R546,RPI!$C$6:$T$4758,16,FALSE)</f>
        <v>0.52031603</v>
      </c>
      <c r="AA546">
        <v>0.43592867824164305</v>
      </c>
      <c r="AB546">
        <v>0.4354708626759138</v>
      </c>
      <c r="AC546">
        <v>0.43502282253151686</v>
      </c>
      <c r="AD546">
        <v>0.4345842480239734</v>
      </c>
      <c r="AE546">
        <v>0.4341548423214656</v>
      </c>
      <c r="AF546">
        <v>0.43373432087487185</v>
      </c>
      <c r="AG546" t="str">
        <f t="shared" si="2"/>
        <v>1</v>
      </c>
      <c r="AH546" s="3" t="str">
        <f t="shared" si="3"/>
        <v>1</v>
      </c>
      <c r="AI546" t="str">
        <f t="shared" si="4"/>
        <v>0.1385552084</v>
      </c>
      <c r="AJ546" t="str">
        <f t="shared" si="5"/>
        <v>21</v>
      </c>
      <c r="AK546" s="6" t="str">
        <f t="shared" si="6"/>
        <v>0.3010994207</v>
      </c>
      <c r="AL546" t="str">
        <f t="shared" si="7"/>
        <v>0.24138499</v>
      </c>
      <c r="AM546" t="str">
        <f t="shared" si="8"/>
        <v>1.323076923</v>
      </c>
      <c r="AN546" t="str">
        <f t="shared" si="9"/>
        <v>1.266290486</v>
      </c>
      <c r="AO546" s="6" t="str">
        <f>vlookup(Q546,RPI!$C$6:$T$4758,15,FALSE)</f>
        <v>0.8333333333</v>
      </c>
      <c r="AP546" s="8" t="str">
        <f>vlookup(Q546,RPI!$C$6:$T$4758,13,FALSE)</f>
        <v>  0.6250 </v>
      </c>
      <c r="AQ546" s="8" t="str">
        <f>vlookup(Q546,RPI!$C$6:$T$4758,14,FALSE)</f>
        <v>  0.5521 </v>
      </c>
      <c r="AR546" s="6" t="str">
        <f>vlookup(R546,RPI!$C$6:$T$4758,15,FALSE)</f>
        <v>0.6739130435</v>
      </c>
      <c r="AS546" s="8" t="str">
        <f>vlookup(R546,RPI!$C$6:$T$4758,13,FALSE)</f>
        <v>  0.4628 </v>
      </c>
      <c r="AT546" s="8" t="str">
        <f>vlookup(R546,RPI!$C$6:$T$4758,14,FALSE)</f>
        <v>  0.4817 </v>
      </c>
    </row>
    <row r="547" ht="12.75" customHeight="1">
      <c r="A547" s="4">
        <v>2007.0</v>
      </c>
      <c r="B547" s="4">
        <v>5415.0</v>
      </c>
      <c r="C547" s="5">
        <v>39156.0</v>
      </c>
      <c r="D547" s="4">
        <v>205.0</v>
      </c>
      <c r="E547" s="4" t="s">
        <v>150</v>
      </c>
      <c r="F547" s="4">
        <v>78.0</v>
      </c>
      <c r="G547" s="4" t="s">
        <v>47</v>
      </c>
      <c r="H547" s="4">
        <v>41.0</v>
      </c>
      <c r="I547" s="4" t="s">
        <v>210</v>
      </c>
      <c r="J547" s="4">
        <v>57.0</v>
      </c>
      <c r="K547" s="4" t="s">
        <v>108</v>
      </c>
      <c r="L547" s="4" t="s">
        <v>243</v>
      </c>
      <c r="M547" s="4">
        <v>1.0</v>
      </c>
      <c r="N547" s="4">
        <v>1.0</v>
      </c>
      <c r="O547" s="4">
        <v>0.0</v>
      </c>
      <c r="P547" s="4">
        <v>0.0</v>
      </c>
      <c r="Q547" t="str">
        <f t="shared" si="1"/>
        <v>Ohio St.2007</v>
      </c>
      <c r="R547" t="s">
        <v>733</v>
      </c>
      <c r="S547" t="str">
        <f>vlookup(Q547,RPI!$C$6:$T$4758,16,FALSE)</f>
        <v>0.6696551879</v>
      </c>
      <c r="T547" s="6" t="str">
        <f>VLOOKUP(Q547,RPI!$C$6:$T$4758, 17, FALSE)</f>
        <v>0.6635945819</v>
      </c>
      <c r="U547" s="6" t="str">
        <f>VLOOKUP(Q547,RPI!$C$6:$T$4758, 18, FALSE)</f>
        <v>0.6696551879</v>
      </c>
      <c r="V547">
        <v>0.5464135977106357</v>
      </c>
      <c r="W547">
        <v>0.5511044632870218</v>
      </c>
      <c r="X547">
        <v>0.5532710071337426</v>
      </c>
      <c r="Y547">
        <v>0.5553301190541795</v>
      </c>
      <c r="Z547" s="6" t="str">
        <f>vlookup(R547,RPI!$C$6:$T$4758,16,FALSE)</f>
        <v>0.5044111511</v>
      </c>
      <c r="AA547">
        <v>0.4239579820242084</v>
      </c>
      <c r="AB547">
        <v>0.42505265816026866</v>
      </c>
      <c r="AC547">
        <v>0.4261331637314608</v>
      </c>
      <c r="AD547">
        <v>0.4271997721248884</v>
      </c>
      <c r="AE547">
        <v>0.4282527497401253</v>
      </c>
      <c r="AF547">
        <v>0.42929235621104167</v>
      </c>
      <c r="AG547" t="str">
        <f t="shared" si="2"/>
        <v>1</v>
      </c>
      <c r="AH547" s="3" t="str">
        <f t="shared" si="3"/>
        <v>1</v>
      </c>
      <c r="AI547" t="str">
        <f t="shared" si="4"/>
        <v>0.1652440368</v>
      </c>
      <c r="AJ547" t="str">
        <f t="shared" si="5"/>
        <v>21</v>
      </c>
      <c r="AK547" s="6" t="str">
        <f t="shared" si="6"/>
        <v>0.3010994207</v>
      </c>
      <c r="AL547" t="str">
        <f t="shared" si="7"/>
        <v>0.2878811315</v>
      </c>
      <c r="AM547" t="str">
        <f t="shared" si="8"/>
        <v>1.368421053</v>
      </c>
      <c r="AN547" t="str">
        <f t="shared" si="9"/>
        <v>1.327597906</v>
      </c>
      <c r="AO547" s="6" t="str">
        <f>vlookup(Q547,RPI!$C$6:$T$4758,15,FALSE)</f>
        <v>0.9333333333</v>
      </c>
      <c r="AP547" s="8" t="str">
        <f>vlookup(Q547,RPI!$C$6:$T$4758,13,FALSE)</f>
        <v>  0.6010 </v>
      </c>
      <c r="AQ547" s="8" t="str">
        <f>vlookup(Q547,RPI!$C$6:$T$4758,14,FALSE)</f>
        <v>  0.5432 </v>
      </c>
      <c r="AR547" s="6" t="str">
        <f>vlookup(R547,RPI!$C$6:$T$4758,15,FALSE)</f>
        <v>0.6496815287</v>
      </c>
      <c r="AS547" s="8" t="str">
        <f>vlookup(R547,RPI!$C$6:$T$4758,13,FALSE)</f>
        <v>  0.4492 </v>
      </c>
      <c r="AT547" s="8" t="str">
        <f>vlookup(R547,RPI!$C$6:$T$4758,14,FALSE)</f>
        <v>  0.4696 </v>
      </c>
    </row>
    <row r="548" ht="12.75" customHeight="1">
      <c r="A548" s="4">
        <v>2007.0</v>
      </c>
      <c r="B548" s="4">
        <v>5416.0</v>
      </c>
      <c r="C548" s="5">
        <v>39156.0</v>
      </c>
      <c r="D548" s="4">
        <v>216.0</v>
      </c>
      <c r="E548" s="4" t="s">
        <v>209</v>
      </c>
      <c r="F548" s="4">
        <v>79.0</v>
      </c>
      <c r="G548" s="4" t="s">
        <v>47</v>
      </c>
      <c r="H548" s="4">
        <v>332.0</v>
      </c>
      <c r="I548" s="4" t="s">
        <v>734</v>
      </c>
      <c r="J548" s="4">
        <v>58.0</v>
      </c>
      <c r="K548" s="4" t="s">
        <v>108</v>
      </c>
      <c r="L548" s="4" t="s">
        <v>433</v>
      </c>
      <c r="M548" s="4">
        <v>1.0</v>
      </c>
      <c r="N548" s="4">
        <v>1.0</v>
      </c>
      <c r="O548" s="4">
        <v>0.0</v>
      </c>
      <c r="P548" s="4">
        <v>0.0</v>
      </c>
      <c r="Q548" t="str">
        <f t="shared" si="1"/>
        <v>Pittsburgh2007</v>
      </c>
      <c r="R548" t="s">
        <v>735</v>
      </c>
      <c r="S548" t="str">
        <f>vlookup(Q548,RPI!$C$6:$T$4758,16,FALSE)</f>
        <v>0.6444892899</v>
      </c>
      <c r="T548" s="6" t="str">
        <f>VLOOKUP(Q548,RPI!$C$6:$T$4758, 17, FALSE)</f>
        <v>0.6472950175</v>
      </c>
      <c r="U548" s="6" t="str">
        <f>VLOOKUP(Q548,RPI!$C$6:$T$4758, 18, FALSE)</f>
        <v>0.6444892899</v>
      </c>
      <c r="V548">
        <v>0.5470562039786934</v>
      </c>
      <c r="W548">
        <v>0.5507556554393389</v>
      </c>
      <c r="X548">
        <v>0.5525237756227356</v>
      </c>
      <c r="Y548">
        <v>0.5542406459457441</v>
      </c>
      <c r="Z548" s="6" t="str">
        <f>vlookup(R548,RPI!$C$6:$T$4758,16,FALSE)</f>
        <v>0.5612512118</v>
      </c>
      <c r="AA548">
        <v>0.45859969664703715</v>
      </c>
      <c r="AB548">
        <v>0.4595023401028721</v>
      </c>
      <c r="AC548">
        <v>0.4603612568861061</v>
      </c>
      <c r="AD548">
        <v>0.46117954922688975</v>
      </c>
      <c r="AE548">
        <v>0.46196003268064056</v>
      </c>
      <c r="AF548">
        <v>0.4627052684945445</v>
      </c>
      <c r="AG548" t="str">
        <f t="shared" si="2"/>
        <v>1</v>
      </c>
      <c r="AH548" s="3" t="str">
        <f t="shared" si="3"/>
        <v>1</v>
      </c>
      <c r="AI548" t="str">
        <f t="shared" si="4"/>
        <v>0.0832380781</v>
      </c>
      <c r="AJ548" t="str">
        <f t="shared" si="5"/>
        <v>21</v>
      </c>
      <c r="AK548" s="6" t="str">
        <f t="shared" si="6"/>
        <v>0.3010994207</v>
      </c>
      <c r="AL548" t="str">
        <f t="shared" si="7"/>
        <v>0.1450138387</v>
      </c>
      <c r="AM548" t="str">
        <f t="shared" si="8"/>
        <v>1.362068966</v>
      </c>
      <c r="AN548" t="str">
        <f t="shared" si="9"/>
        <v>1.148308059</v>
      </c>
      <c r="AO548" s="6" t="str">
        <f>vlookup(Q548,RPI!$C$6:$T$4758,15,FALSE)</f>
        <v>0.7828947368</v>
      </c>
      <c r="AP548" s="8" t="str">
        <f>vlookup(Q548,RPI!$C$6:$T$4758,13,FALSE)</f>
        <v>  0.6277 </v>
      </c>
      <c r="AQ548" s="8" t="str">
        <f>vlookup(Q548,RPI!$C$6:$T$4758,14,FALSE)</f>
        <v>  0.5398 </v>
      </c>
      <c r="AR548" s="6" t="str">
        <f>vlookup(R548,RPI!$C$6:$T$4758,15,FALSE)</f>
        <v>0.7651515152</v>
      </c>
      <c r="AS548" s="8" t="str">
        <f>vlookup(R548,RPI!$C$6:$T$4758,13,FALSE)</f>
        <v>  0.4899 </v>
      </c>
      <c r="AT548" s="8" t="str">
        <f>vlookup(R548,RPI!$C$6:$T$4758,14,FALSE)</f>
        <v>  0.5000 </v>
      </c>
    </row>
    <row r="549" ht="12.75" customHeight="1">
      <c r="A549" s="4">
        <v>2007.0</v>
      </c>
      <c r="B549" s="4">
        <v>5417.0</v>
      </c>
      <c r="C549" s="5">
        <v>39156.0</v>
      </c>
      <c r="D549" s="4">
        <v>275.0</v>
      </c>
      <c r="E549" s="4" t="s">
        <v>530</v>
      </c>
      <c r="F549" s="4">
        <v>68.0</v>
      </c>
      <c r="G549" s="4" t="s">
        <v>47</v>
      </c>
      <c r="H549" s="4">
        <v>213.0</v>
      </c>
      <c r="I549" s="4" t="s">
        <v>175</v>
      </c>
      <c r="J549" s="4">
        <v>52.0</v>
      </c>
      <c r="K549" s="4" t="s">
        <v>108</v>
      </c>
      <c r="L549" s="4" t="s">
        <v>243</v>
      </c>
      <c r="M549" s="4">
        <v>1.0</v>
      </c>
      <c r="N549" s="4">
        <v>1.0</v>
      </c>
      <c r="O549" s="4">
        <v>0.0</v>
      </c>
      <c r="P549" s="4">
        <v>0.0</v>
      </c>
      <c r="Q549" t="str">
        <f t="shared" si="1"/>
        <v>Texas A&amp;M2007</v>
      </c>
      <c r="R549" t="s">
        <v>736</v>
      </c>
      <c r="S549" t="str">
        <f>vlookup(Q549,RPI!$C$6:$T$4758,16,FALSE)</f>
        <v>0.6132694276</v>
      </c>
      <c r="T549" s="6" t="str">
        <f>VLOOKUP(Q549,RPI!$C$6:$T$4758, 17, FALSE)</f>
        <v>0.6152699277</v>
      </c>
      <c r="U549" s="6" t="str">
        <f>VLOOKUP(Q549,RPI!$C$6:$T$4758, 18, FALSE)</f>
        <v>0.6132694276</v>
      </c>
      <c r="V549">
        <v>0.504778519829857</v>
      </c>
      <c r="W549">
        <v>0.5103593417933068</v>
      </c>
      <c r="X549">
        <v>0.5129601603912559</v>
      </c>
      <c r="Y549">
        <v>0.5154457808911699</v>
      </c>
      <c r="Z549" s="6" t="str">
        <f>vlookup(R549,RPI!$C$6:$T$4758,16,FALSE)</f>
        <v>0.5521397138</v>
      </c>
      <c r="AA549">
        <v>0.4622281568312864</v>
      </c>
      <c r="AB549">
        <v>0.46263832223676415</v>
      </c>
      <c r="AC549">
        <v>0.463044021231293</v>
      </c>
      <c r="AD549">
        <v>0.46344532637389557</v>
      </c>
      <c r="AE549">
        <v>0.4638423086603839</v>
      </c>
      <c r="AF549">
        <v>0.4642350375652313</v>
      </c>
      <c r="AG549" t="str">
        <f t="shared" si="2"/>
        <v>1</v>
      </c>
      <c r="AH549" s="3" t="str">
        <f t="shared" si="3"/>
        <v>1</v>
      </c>
      <c r="AI549" t="str">
        <f t="shared" si="4"/>
        <v>0.06112971378</v>
      </c>
      <c r="AJ549" t="str">
        <f t="shared" si="5"/>
        <v>16</v>
      </c>
      <c r="AK549" s="6" t="str">
        <f t="shared" si="6"/>
        <v>0.2294090825</v>
      </c>
      <c r="AL549" t="str">
        <f t="shared" si="7"/>
        <v>0.1064975869</v>
      </c>
      <c r="AM549" t="str">
        <f t="shared" si="8"/>
        <v>1.307692308</v>
      </c>
      <c r="AN549" t="str">
        <f t="shared" si="9"/>
        <v>1.110714213</v>
      </c>
      <c r="AO549" s="6" t="str">
        <f>vlookup(Q549,RPI!$C$6:$T$4758,15,FALSE)</f>
        <v>0.7984496124</v>
      </c>
      <c r="AP549" s="8" t="str">
        <f>vlookup(Q549,RPI!$C$6:$T$4758,13,FALSE)</f>
        <v>  0.5636 </v>
      </c>
      <c r="AQ549" s="8" t="str">
        <f>vlookup(Q549,RPI!$C$6:$T$4758,14,FALSE)</f>
        <v>  0.5274 </v>
      </c>
      <c r="AR549" s="6" t="str">
        <f>vlookup(R549,RPI!$C$6:$T$4758,15,FALSE)</f>
        <v>0.726618705</v>
      </c>
      <c r="AS549" s="8" t="str">
        <f>vlookup(R549,RPI!$C$6:$T$4758,13,FALSE)</f>
        <v>  0.4869 </v>
      </c>
      <c r="AT549" s="8" t="str">
        <f>vlookup(R549,RPI!$C$6:$T$4758,14,FALSE)</f>
        <v>  0.5081 </v>
      </c>
    </row>
    <row r="550" ht="12.75" customHeight="1">
      <c r="A550" s="4">
        <v>2007.0</v>
      </c>
      <c r="B550" s="4">
        <v>5418.0</v>
      </c>
      <c r="C550" s="5">
        <v>39156.0</v>
      </c>
      <c r="D550" s="4">
        <v>291.0</v>
      </c>
      <c r="E550" s="4" t="s">
        <v>219</v>
      </c>
      <c r="F550" s="4">
        <v>70.0</v>
      </c>
      <c r="G550" s="4" t="s">
        <v>47</v>
      </c>
      <c r="H550" s="4">
        <v>323.0</v>
      </c>
      <c r="I550" s="4" t="s">
        <v>328</v>
      </c>
      <c r="J550" s="4">
        <v>42.0</v>
      </c>
      <c r="K550" s="4" t="s">
        <v>108</v>
      </c>
      <c r="L550" s="4" t="s">
        <v>129</v>
      </c>
      <c r="M550" s="4">
        <v>1.0</v>
      </c>
      <c r="N550" s="4">
        <v>1.0</v>
      </c>
      <c r="O550" s="4">
        <v>0.0</v>
      </c>
      <c r="P550" s="4">
        <v>0.0</v>
      </c>
      <c r="Q550" t="str">
        <f t="shared" si="1"/>
        <v>UCLA2007</v>
      </c>
      <c r="R550" t="s">
        <v>737</v>
      </c>
      <c r="S550" t="str">
        <f>vlookup(Q550,RPI!$C$6:$T$4758,16,FALSE)</f>
        <v>0.6589444907</v>
      </c>
      <c r="T550" s="6" t="str">
        <f>VLOOKUP(Q550,RPI!$C$6:$T$4758, 17, FALSE)</f>
        <v>0.6521138897</v>
      </c>
      <c r="U550" s="6" t="str">
        <f>VLOOKUP(Q550,RPI!$C$6:$T$4758, 18, FALSE)</f>
        <v>0.6589444907</v>
      </c>
      <c r="V550">
        <v>0.5458213726476747</v>
      </c>
      <c r="W550">
        <v>0.5499581624987503</v>
      </c>
      <c r="X550">
        <v>0.5518632630880613</v>
      </c>
      <c r="Y550">
        <v>0.553670666211254</v>
      </c>
      <c r="Z550" s="6" t="str">
        <f>vlookup(R550,RPI!$C$6:$T$4758,16,FALSE)</f>
        <v>0.5089448256</v>
      </c>
      <c r="AA550">
        <v>0.4245339060823123</v>
      </c>
      <c r="AB550">
        <v>0.4258042312855643</v>
      </c>
      <c r="AC550">
        <v>0.427014064812471</v>
      </c>
      <c r="AD550">
        <v>0.42816762701254485</v>
      </c>
      <c r="AE550">
        <v>0.42926875456716074</v>
      </c>
      <c r="AF550">
        <v>0.4303209431193493</v>
      </c>
      <c r="AG550" t="str">
        <f t="shared" si="2"/>
        <v>1</v>
      </c>
      <c r="AH550" s="3" t="str">
        <f t="shared" si="3"/>
        <v>1</v>
      </c>
      <c r="AI550" t="str">
        <f t="shared" si="4"/>
        <v>0.1499996651</v>
      </c>
      <c r="AJ550" t="str">
        <f t="shared" si="5"/>
        <v>28</v>
      </c>
      <c r="AK550" s="6" t="str">
        <f t="shared" si="6"/>
        <v>0.4014658943</v>
      </c>
      <c r="AL550" t="str">
        <f t="shared" si="7"/>
        <v>0.2613230356</v>
      </c>
      <c r="AM550" t="str">
        <f t="shared" si="8"/>
        <v>1.666666667</v>
      </c>
      <c r="AN550" t="str">
        <f t="shared" si="9"/>
        <v>1.294726771</v>
      </c>
      <c r="AO550" s="6" t="str">
        <f>vlookup(Q550,RPI!$C$6:$T$4758,15,FALSE)</f>
        <v>0.8606557377</v>
      </c>
      <c r="AP550" s="8" t="str">
        <f>vlookup(Q550,RPI!$C$6:$T$4758,13,FALSE)</f>
        <v>  0.6150 </v>
      </c>
      <c r="AQ550" s="8" t="str">
        <f>vlookup(Q550,RPI!$C$6:$T$4758,14,FALSE)</f>
        <v>  0.5450 </v>
      </c>
      <c r="AR550" s="6" t="str">
        <f>vlookup(R550,RPI!$C$6:$T$4758,15,FALSE)</f>
        <v>0.6293103448</v>
      </c>
      <c r="AS550" s="8" t="str">
        <f>vlookup(R550,RPI!$C$6:$T$4758,13,FALSE)</f>
        <v>  0.4608 </v>
      </c>
      <c r="AT550" s="8" t="str">
        <f>vlookup(R550,RPI!$C$6:$T$4758,14,FALSE)</f>
        <v>  0.4848 </v>
      </c>
    </row>
    <row r="551" ht="12.75" customHeight="1">
      <c r="A551" s="4">
        <v>2007.0</v>
      </c>
      <c r="B551" s="4">
        <v>5419.0</v>
      </c>
      <c r="C551" s="5">
        <v>39156.0</v>
      </c>
      <c r="D551" s="4">
        <v>308.0</v>
      </c>
      <c r="E551" s="4" t="s">
        <v>100</v>
      </c>
      <c r="F551" s="4">
        <v>77.0</v>
      </c>
      <c r="G551" s="4" t="s">
        <v>47</v>
      </c>
      <c r="H551" s="4">
        <v>93.0</v>
      </c>
      <c r="I551" s="4" t="s">
        <v>418</v>
      </c>
      <c r="J551" s="4">
        <v>44.0</v>
      </c>
      <c r="K551" s="4" t="s">
        <v>108</v>
      </c>
      <c r="L551" s="4" t="s">
        <v>129</v>
      </c>
      <c r="M551" s="4">
        <v>1.0</v>
      </c>
      <c r="N551" s="4">
        <v>1.0</v>
      </c>
      <c r="O551" s="4">
        <v>0.0</v>
      </c>
      <c r="P551" s="4">
        <v>0.0</v>
      </c>
      <c r="Q551" t="str">
        <f t="shared" si="1"/>
        <v>Vanderbilt2007</v>
      </c>
      <c r="R551" t="s">
        <v>738</v>
      </c>
      <c r="S551" t="str">
        <f>vlookup(Q551,RPI!$C$6:$T$4758,16,FALSE)</f>
        <v>0.5791239541</v>
      </c>
      <c r="T551" s="6" t="str">
        <f>VLOOKUP(Q551,RPI!$C$6:$T$4758, 17, FALSE)</f>
        <v>0.5862476101</v>
      </c>
      <c r="U551" s="6" t="str">
        <f>VLOOKUP(Q551,RPI!$C$6:$T$4758, 18, FALSE)</f>
        <v>0.5791239541</v>
      </c>
      <c r="V551">
        <v>0.49722120741216264</v>
      </c>
      <c r="W551">
        <v>0.5032438435740839</v>
      </c>
      <c r="X551">
        <v>0.5060392767190933</v>
      </c>
      <c r="Y551">
        <v>0.5087042228591292</v>
      </c>
      <c r="Z551" s="6" t="str">
        <f>vlookup(R551,RPI!$C$6:$T$4758,16,FALSE)</f>
        <v>0.5610779912</v>
      </c>
      <c r="AA551">
        <v>0.46776302055557173</v>
      </c>
      <c r="AB551">
        <v>0.4690965841444888</v>
      </c>
      <c r="AC551">
        <v>0.4703744771471512</v>
      </c>
      <c r="AD551">
        <v>0.4716001143021211</v>
      </c>
      <c r="AE551">
        <v>0.47277663667128167</v>
      </c>
      <c r="AF551">
        <v>0.4739069385187966</v>
      </c>
      <c r="AG551" t="str">
        <f t="shared" si="2"/>
        <v>1</v>
      </c>
      <c r="AH551" s="3" t="str">
        <f t="shared" si="3"/>
        <v>1</v>
      </c>
      <c r="AI551" t="str">
        <f t="shared" si="4"/>
        <v>0.01804596299</v>
      </c>
      <c r="AJ551" t="str">
        <f t="shared" si="5"/>
        <v>33</v>
      </c>
      <c r="AK551" s="6" t="str">
        <f t="shared" si="6"/>
        <v>0.4731562326</v>
      </c>
      <c r="AL551" t="str">
        <f t="shared" si="7"/>
        <v>0.03143890904</v>
      </c>
      <c r="AM551" t="str">
        <f t="shared" si="8"/>
        <v>1.75</v>
      </c>
      <c r="AN551" t="str">
        <f t="shared" si="9"/>
        <v>1.032163021</v>
      </c>
      <c r="AO551" s="6" t="str">
        <f>vlookup(Q551,RPI!$C$6:$T$4758,15,FALSE)</f>
        <v>0.6048387097</v>
      </c>
      <c r="AP551" s="8" t="str">
        <f>vlookup(Q551,RPI!$C$6:$T$4758,13,FALSE)</f>
        <v>  0.5869 </v>
      </c>
      <c r="AQ551" s="8" t="str">
        <f>vlookup(Q551,RPI!$C$6:$T$4758,14,FALSE)</f>
        <v>  0.5378 </v>
      </c>
      <c r="AR551" s="6" t="str">
        <f>vlookup(R551,RPI!$C$6:$T$4758,15,FALSE)</f>
        <v>0.7593984962</v>
      </c>
      <c r="AS551" s="8" t="str">
        <f>vlookup(R551,RPI!$C$6:$T$4758,13,FALSE)</f>
        <v>  0.4853 </v>
      </c>
      <c r="AT551" s="8" t="str">
        <f>vlookup(R551,RPI!$C$6:$T$4758,14,FALSE)</f>
        <v>  0.5144 </v>
      </c>
    </row>
    <row r="552" ht="12.75" customHeight="1">
      <c r="A552" s="4">
        <v>2007.0</v>
      </c>
      <c r="B552" s="4">
        <v>5420.0</v>
      </c>
      <c r="C552" s="5">
        <v>39156.0</v>
      </c>
      <c r="D552" s="4">
        <v>322.0</v>
      </c>
      <c r="E552" s="4" t="s">
        <v>739</v>
      </c>
      <c r="F552" s="4">
        <v>70.0</v>
      </c>
      <c r="G552" s="4" t="s">
        <v>47</v>
      </c>
      <c r="H552" s="4">
        <v>209.0</v>
      </c>
      <c r="I552" s="4" t="s">
        <v>513</v>
      </c>
      <c r="J552" s="4">
        <v>54.0</v>
      </c>
      <c r="K552" s="4" t="s">
        <v>108</v>
      </c>
      <c r="L552" s="4" t="s">
        <v>129</v>
      </c>
      <c r="M552" s="4">
        <v>1.0</v>
      </c>
      <c r="N552" s="4">
        <v>1.0</v>
      </c>
      <c r="O552" s="4">
        <v>0.0</v>
      </c>
      <c r="P552" s="4">
        <v>0.0</v>
      </c>
      <c r="Q552" t="str">
        <f t="shared" si="1"/>
        <v>Washington St.2007</v>
      </c>
      <c r="R552" t="s">
        <v>740</v>
      </c>
      <c r="S552" t="str">
        <f>vlookup(Q552,RPI!$C$6:$T$4758,16,FALSE)</f>
        <v>0.5972629399</v>
      </c>
      <c r="T552" s="6" t="str">
        <f>VLOOKUP(Q552,RPI!$C$6:$T$4758, 17, FALSE)</f>
        <v>0.5949403048</v>
      </c>
      <c r="U552" s="6" t="str">
        <f>VLOOKUP(Q552,RPI!$C$6:$T$4758, 18, FALSE)</f>
        <v>0.5972629399</v>
      </c>
      <c r="V552">
        <v>0.504173259301619</v>
      </c>
      <c r="W552">
        <v>0.505499690877161</v>
      </c>
      <c r="X552">
        <v>0.5061418892632068</v>
      </c>
      <c r="Y552">
        <v>0.5067706618990218</v>
      </c>
      <c r="Z552" s="6" t="str">
        <f>vlookup(R552,RPI!$C$6:$T$4758,16,FALSE)</f>
        <v>0.5539085552</v>
      </c>
      <c r="AA552">
        <v>0.4638706302252885</v>
      </c>
      <c r="AB552">
        <v>0.4643242264732773</v>
      </c>
      <c r="AC552">
        <v>0.46475990689100444</v>
      </c>
      <c r="AD552">
        <v>0.4651787123629745</v>
      </c>
      <c r="AE552">
        <v>0.46558160467366067</v>
      </c>
      <c r="AF552">
        <v>0.46596947388123655</v>
      </c>
      <c r="AG552" t="str">
        <f t="shared" si="2"/>
        <v>1</v>
      </c>
      <c r="AH552" s="3" t="str">
        <f t="shared" si="3"/>
        <v>1</v>
      </c>
      <c r="AI552" t="str">
        <f t="shared" si="4"/>
        <v>0.0433543847</v>
      </c>
      <c r="AJ552" t="str">
        <f t="shared" si="5"/>
        <v>16</v>
      </c>
      <c r="AK552" s="6" t="str">
        <f t="shared" si="6"/>
        <v>0.2294090825</v>
      </c>
      <c r="AL552" t="str">
        <f t="shared" si="7"/>
        <v>0.07553016474</v>
      </c>
      <c r="AM552" t="str">
        <f t="shared" si="8"/>
        <v>1.296296296</v>
      </c>
      <c r="AN552" t="str">
        <f t="shared" si="9"/>
        <v>1.078269932</v>
      </c>
      <c r="AO552" s="6" t="str">
        <f>vlookup(Q552,RPI!$C$6:$T$4758,15,FALSE)</f>
        <v>0.7905405405</v>
      </c>
      <c r="AP552" s="8" t="str">
        <f>vlookup(Q552,RPI!$C$6:$T$4758,13,FALSE)</f>
        <v>  0.5282 </v>
      </c>
      <c r="AQ552" s="8" t="str">
        <f>vlookup(Q552,RPI!$C$6:$T$4758,14,FALSE)</f>
        <v>  0.5421 </v>
      </c>
      <c r="AR552" s="6" t="str">
        <f>vlookup(R552,RPI!$C$6:$T$4758,15,FALSE)</f>
        <v>0.7246376812</v>
      </c>
      <c r="AS552" s="8" t="str">
        <f>vlookup(R552,RPI!$C$6:$T$4758,13,FALSE)</f>
        <v>  0.4952 </v>
      </c>
      <c r="AT552" s="8" t="str">
        <f>vlookup(R552,RPI!$C$6:$T$4758,14,FALSE)</f>
        <v>  0.5005 </v>
      </c>
    </row>
    <row r="553" ht="12.75" customHeight="1">
      <c r="A553" s="4">
        <v>2007.0</v>
      </c>
      <c r="B553" s="4">
        <v>5421.0</v>
      </c>
      <c r="C553" s="5">
        <v>39156.0</v>
      </c>
      <c r="D553" s="4">
        <v>324.0</v>
      </c>
      <c r="E553" s="4" t="s">
        <v>407</v>
      </c>
      <c r="F553" s="4">
        <v>90.0</v>
      </c>
      <c r="G553" s="4" t="s">
        <v>47</v>
      </c>
      <c r="H553" s="4">
        <v>154.0</v>
      </c>
      <c r="I553" s="4" t="s">
        <v>702</v>
      </c>
      <c r="J553" s="4">
        <v>77.0</v>
      </c>
      <c r="K553" s="4" t="s">
        <v>49</v>
      </c>
      <c r="L553" s="4" t="s">
        <v>50</v>
      </c>
      <c r="M553" s="4">
        <v>1.0</v>
      </c>
      <c r="N553" s="4">
        <v>0.0</v>
      </c>
      <c r="O553" s="4">
        <v>0.0</v>
      </c>
      <c r="P553" s="4">
        <v>0.0</v>
      </c>
      <c r="Q553" t="str">
        <f t="shared" si="1"/>
        <v>West Virginia2007</v>
      </c>
      <c r="R553" t="s">
        <v>741</v>
      </c>
      <c r="S553" t="str">
        <f>vlookup(Q553,RPI!$C$6:$T$4758,16,FALSE)</f>
        <v>0.5737673243</v>
      </c>
      <c r="T553" s="6" t="str">
        <f>VLOOKUP(Q553,RPI!$C$6:$T$4758, 17, FALSE)</f>
        <v>0.571683991</v>
      </c>
      <c r="U553" s="6" t="str">
        <f>VLOOKUP(Q553,RPI!$C$6:$T$4758, 18, FALSE)</f>
        <v>0.5737673243</v>
      </c>
      <c r="V553">
        <v>0.4845960788674407</v>
      </c>
      <c r="W553">
        <v>0.48946749610999196</v>
      </c>
      <c r="X553">
        <v>0.49168399095535276</v>
      </c>
      <c r="Y553">
        <v>0.4937713695961295</v>
      </c>
      <c r="Z553" s="6" t="str">
        <f>vlookup(R553,RPI!$C$6:$T$4758,16,FALSE)</f>
        <v>0.5721487121</v>
      </c>
      <c r="AA553">
        <v>0.47986850088781063</v>
      </c>
      <c r="AB553">
        <v>0.4798765446458544</v>
      </c>
      <c r="AC553">
        <v>0.47988444603649916</v>
      </c>
      <c r="AD553">
        <v>0.4798922088062554</v>
      </c>
      <c r="AE553">
        <v>0.47989983657132024</v>
      </c>
      <c r="AF553">
        <v>0.4799073328231943</v>
      </c>
      <c r="AG553" t="str">
        <f t="shared" si="2"/>
        <v>1</v>
      </c>
      <c r="AH553" s="3" t="str">
        <f t="shared" si="3"/>
        <v>1</v>
      </c>
      <c r="AI553" t="str">
        <f t="shared" si="4"/>
        <v>0.001618612155</v>
      </c>
      <c r="AJ553" t="str">
        <f t="shared" si="5"/>
        <v>13</v>
      </c>
      <c r="AK553" s="6" t="str">
        <f t="shared" si="6"/>
        <v>0.1863948795</v>
      </c>
      <c r="AL553" t="str">
        <f t="shared" si="7"/>
        <v>0.002819877241</v>
      </c>
      <c r="AM553" t="str">
        <f t="shared" si="8"/>
        <v>1.168831169</v>
      </c>
      <c r="AN553" t="str">
        <f t="shared" si="9"/>
        <v>1.002829006</v>
      </c>
      <c r="AO553" s="6" t="str">
        <f>vlookup(Q553,RPI!$C$6:$T$4758,15,FALSE)</f>
        <v>0.7083333333</v>
      </c>
      <c r="AP553" s="8" t="str">
        <f>vlookup(Q553,RPI!$C$6:$T$4758,13,FALSE)</f>
        <v>  0.5233 </v>
      </c>
      <c r="AQ553" s="8" t="str">
        <f>vlookup(Q553,RPI!$C$6:$T$4758,14,FALSE)</f>
        <v>  0.5402 </v>
      </c>
      <c r="AR553" s="6" t="str">
        <f>vlookup(R553,RPI!$C$6:$T$4758,15,FALSE)</f>
        <v>0.7655172414</v>
      </c>
      <c r="AS553" s="8" t="str">
        <f>vlookup(R553,RPI!$C$6:$T$4758,13,FALSE)</f>
        <v>  0.5012 </v>
      </c>
      <c r="AT553" s="8" t="str">
        <f>vlookup(R553,RPI!$C$6:$T$4758,14,FALSE)</f>
        <v>  0.5207 </v>
      </c>
    </row>
    <row r="554" ht="12.75" customHeight="1">
      <c r="A554" s="4">
        <v>2007.0</v>
      </c>
      <c r="B554" s="4">
        <v>5422.0</v>
      </c>
      <c r="C554" s="5">
        <v>39157.0</v>
      </c>
      <c r="D554" s="4">
        <v>10.0</v>
      </c>
      <c r="E554" s="4" t="s">
        <v>111</v>
      </c>
      <c r="F554" s="4">
        <v>63.0</v>
      </c>
      <c r="G554" s="4" t="s">
        <v>47</v>
      </c>
      <c r="H554" s="4">
        <v>222.0</v>
      </c>
      <c r="I554" s="4" t="s">
        <v>342</v>
      </c>
      <c r="J554" s="4">
        <v>72.0</v>
      </c>
      <c r="K554" s="4" t="s">
        <v>108</v>
      </c>
      <c r="L554" s="4" t="s">
        <v>390</v>
      </c>
      <c r="M554" s="4">
        <v>1.0</v>
      </c>
      <c r="N554" s="4">
        <v>1.0</v>
      </c>
      <c r="O554" s="4">
        <v>0.0</v>
      </c>
      <c r="P554" s="4">
        <v>0.0</v>
      </c>
      <c r="Q554" t="str">
        <f t="shared" si="1"/>
        <v>Arizona2007</v>
      </c>
      <c r="R554" t="s">
        <v>742</v>
      </c>
      <c r="S554" t="str">
        <f>vlookup(Q554,RPI!$C$6:$T$4758,16,FALSE)</f>
        <v>0.6232446416</v>
      </c>
      <c r="T554" s="6" t="str">
        <f>VLOOKUP(Q554,RPI!$C$6:$T$4758, 17, FALSE)</f>
        <v>0.630189086</v>
      </c>
      <c r="U554" s="6" t="str">
        <f>VLOOKUP(Q554,RPI!$C$6:$T$4758, 18, FALSE)</f>
        <v>0.6232446416</v>
      </c>
      <c r="V554">
        <v>0.5446035004145391</v>
      </c>
      <c r="W554">
        <v>0.5473013854653652</v>
      </c>
      <c r="X554">
        <v>0.5486288023121814</v>
      </c>
      <c r="Y554">
        <v>0.5499421724198776</v>
      </c>
      <c r="Z554" s="6" t="str">
        <f>vlookup(R554,RPI!$C$6:$T$4758,16,FALSE)</f>
        <v>0.5835187635</v>
      </c>
      <c r="AA554">
        <v>0.49254811870068615</v>
      </c>
      <c r="AB554">
        <v>0.4964701267688171</v>
      </c>
      <c r="AC554">
        <v>0.500079564933985</v>
      </c>
      <c r="AD554">
        <v>0.5034123673273699</v>
      </c>
      <c r="AE554">
        <v>0.5064991632172009</v>
      </c>
      <c r="AF554">
        <v>0.5093662210945356</v>
      </c>
      <c r="AG554" t="str">
        <f t="shared" si="2"/>
        <v>0</v>
      </c>
      <c r="AH554" s="3" t="str">
        <f t="shared" si="3"/>
        <v>0</v>
      </c>
      <c r="AI554" t="str">
        <f t="shared" si="4"/>
        <v>0.03972587809</v>
      </c>
      <c r="AJ554" t="str">
        <f t="shared" si="5"/>
        <v>-9</v>
      </c>
      <c r="AK554" s="6" t="str">
        <f t="shared" si="6"/>
        <v>-0.1290426089</v>
      </c>
      <c r="AL554" t="str">
        <f t="shared" si="7"/>
        <v>0.06920873487</v>
      </c>
      <c r="AM554" t="str">
        <f t="shared" si="8"/>
        <v>0.875</v>
      </c>
      <c r="AN554" t="str">
        <f t="shared" si="9"/>
        <v>1.068079864</v>
      </c>
      <c r="AO554" s="6" t="str">
        <f>vlookup(Q554,RPI!$C$6:$T$4758,15,FALSE)</f>
        <v>0.6388888889</v>
      </c>
      <c r="AP554" s="8" t="str">
        <f>vlookup(Q554,RPI!$C$6:$T$4758,13,FALSE)</f>
        <v>  0.6487 </v>
      </c>
      <c r="AQ554" s="8" t="str">
        <f>vlookup(Q554,RPI!$C$6:$T$4758,14,FALSE)</f>
        <v>  0.5568 </v>
      </c>
      <c r="AR554" s="6" t="str">
        <f>vlookup(R554,RPI!$C$6:$T$4758,15,FALSE)</f>
        <v>0.6525423729</v>
      </c>
      <c r="AS554" s="8" t="str">
        <f>vlookup(R554,RPI!$C$6:$T$4758,13,FALSE)</f>
        <v>  0.5730 </v>
      </c>
      <c r="AT554" s="8" t="str">
        <f>vlookup(R554,RPI!$C$6:$T$4758,14,FALSE)</f>
        <v>  0.5356 </v>
      </c>
    </row>
    <row r="555" ht="12.75" customHeight="1">
      <c r="A555" s="4">
        <v>2007.0</v>
      </c>
      <c r="B555" s="4">
        <v>5423.0</v>
      </c>
      <c r="C555" s="5">
        <v>39157.0</v>
      </c>
      <c r="D555" s="4">
        <v>86.0</v>
      </c>
      <c r="E555" s="4" t="s">
        <v>186</v>
      </c>
      <c r="F555" s="4">
        <v>112.0</v>
      </c>
      <c r="G555" s="4" t="s">
        <v>47</v>
      </c>
      <c r="H555" s="4">
        <v>124.0</v>
      </c>
      <c r="I555" s="4" t="s">
        <v>743</v>
      </c>
      <c r="J555" s="4">
        <v>69.0</v>
      </c>
      <c r="K555" s="4" t="s">
        <v>108</v>
      </c>
      <c r="L555" s="4" t="s">
        <v>390</v>
      </c>
      <c r="M555" s="4">
        <v>1.0</v>
      </c>
      <c r="N555" s="4">
        <v>1.0</v>
      </c>
      <c r="O555" s="4">
        <v>0.0</v>
      </c>
      <c r="P555" s="4">
        <v>0.0</v>
      </c>
      <c r="Q555" t="str">
        <f t="shared" si="1"/>
        <v>Florida2007</v>
      </c>
      <c r="R555" t="s">
        <v>744</v>
      </c>
      <c r="S555" t="str">
        <f>vlookup(Q555,RPI!$C$6:$T$4758,16,FALSE)</f>
        <v>0.6395564377</v>
      </c>
      <c r="T555" s="6" t="str">
        <f>VLOOKUP(Q555,RPI!$C$6:$T$4758, 17, FALSE)</f>
        <v>0.6340417318</v>
      </c>
      <c r="U555" s="6" t="str">
        <f>VLOOKUP(Q555,RPI!$C$6:$T$4758, 18, FALSE)</f>
        <v>0.6395564377</v>
      </c>
      <c r="V555">
        <v>0.5279492948736464</v>
      </c>
      <c r="W555">
        <v>0.5330604627755119</v>
      </c>
      <c r="X555">
        <v>0.5353897710641224</v>
      </c>
      <c r="Y555">
        <v>0.5375855271068432</v>
      </c>
      <c r="Z555" s="6" t="str">
        <f>vlookup(R555,RPI!$C$6:$T$4758,16,FALSE)</f>
        <v>0.4962971636</v>
      </c>
      <c r="AA555">
        <v>0.41813095599676653</v>
      </c>
      <c r="AB555">
        <v>0.4165838305558358</v>
      </c>
      <c r="AC555">
        <v>0.41507411402021255</v>
      </c>
      <c r="AD555">
        <v>0.413600465797727</v>
      </c>
      <c r="AE555">
        <v>0.4121616085956712</v>
      </c>
      <c r="AF555">
        <v>0.41075632472832996</v>
      </c>
      <c r="AG555" t="str">
        <f t="shared" si="2"/>
        <v>1</v>
      </c>
      <c r="AH555" s="3" t="str">
        <f t="shared" si="3"/>
        <v>1</v>
      </c>
      <c r="AI555" t="str">
        <f t="shared" si="4"/>
        <v>0.1432592742</v>
      </c>
      <c r="AJ555" t="str">
        <f t="shared" si="5"/>
        <v>43</v>
      </c>
      <c r="AK555" s="6" t="str">
        <f t="shared" si="6"/>
        <v>0.6165369091</v>
      </c>
      <c r="AL555" t="str">
        <f t="shared" si="7"/>
        <v>0.2495802132</v>
      </c>
      <c r="AM555" t="str">
        <f t="shared" si="8"/>
        <v>1.623188406</v>
      </c>
      <c r="AN555" t="str">
        <f t="shared" si="9"/>
        <v>1.288656242</v>
      </c>
      <c r="AO555" s="6" t="str">
        <f>vlookup(Q555,RPI!$C$6:$T$4758,15,FALSE)</f>
        <v>0.875</v>
      </c>
      <c r="AP555" s="8" t="str">
        <f>vlookup(Q555,RPI!$C$6:$T$4758,13,FALSE)</f>
        <v>  0.5735 </v>
      </c>
      <c r="AQ555" s="8" t="str">
        <f>vlookup(Q555,RPI!$C$6:$T$4758,14,FALSE)</f>
        <v>  0.5361 </v>
      </c>
      <c r="AR555" s="6" t="str">
        <f>vlookup(R555,RPI!$C$6:$T$4758,15,FALSE)</f>
        <v>0.6754966887</v>
      </c>
      <c r="AS555" s="8" t="str">
        <f>vlookup(R555,RPI!$C$6:$T$4758,13,FALSE)</f>
        <v>  0.4166 </v>
      </c>
      <c r="AT555" s="8" t="str">
        <f>vlookup(R555,RPI!$C$6:$T$4758,14,FALSE)</f>
        <v>  0.4764 </v>
      </c>
    </row>
    <row r="556" ht="12.75" customHeight="1">
      <c r="A556" s="4">
        <v>2007.0</v>
      </c>
      <c r="B556" s="4">
        <v>5424.0</v>
      </c>
      <c r="C556" s="5">
        <v>39157.0</v>
      </c>
      <c r="D556" s="4">
        <v>128.0</v>
      </c>
      <c r="E556" s="4" t="s">
        <v>131</v>
      </c>
      <c r="F556" s="4">
        <v>107.0</v>
      </c>
      <c r="G556" s="4" t="s">
        <v>47</v>
      </c>
      <c r="H556" s="4">
        <v>190.0</v>
      </c>
      <c r="I556" s="4" t="s">
        <v>409</v>
      </c>
      <c r="J556" s="4">
        <v>67.0</v>
      </c>
      <c r="K556" s="4" t="s">
        <v>108</v>
      </c>
      <c r="L556" s="4" t="s">
        <v>188</v>
      </c>
      <c r="M556" s="4">
        <v>1.0</v>
      </c>
      <c r="N556" s="4">
        <v>1.0</v>
      </c>
      <c r="O556" s="4">
        <v>0.0</v>
      </c>
      <c r="P556" s="4">
        <v>0.0</v>
      </c>
      <c r="Q556" t="str">
        <f t="shared" si="1"/>
        <v>Kansas2007</v>
      </c>
      <c r="R556" t="s">
        <v>700</v>
      </c>
      <c r="S556" t="str">
        <f>vlookup(Q556,RPI!$C$6:$T$4758,16,FALSE)</f>
        <v>0.6325986054</v>
      </c>
      <c r="T556" s="6" t="str">
        <f>VLOOKUP(Q556,RPI!$C$6:$T$4758, 17, FALSE)</f>
        <v>0.6356543732</v>
      </c>
      <c r="U556" s="6" t="str">
        <f>VLOOKUP(Q556,RPI!$C$6:$T$4758, 18, FALSE)</f>
        <v>0.6325986054</v>
      </c>
      <c r="V556">
        <v>0.5271351034271305</v>
      </c>
      <c r="W556">
        <v>0.5308379499904261</v>
      </c>
      <c r="X556">
        <v>0.5326158067840614</v>
      </c>
      <c r="Y556">
        <v>0.5343471836615232</v>
      </c>
      <c r="Z556" s="6" t="str">
        <f>vlookup(R556,RPI!$C$6:$T$4758,16,FALSE)</f>
        <v>0.5118428159</v>
      </c>
      <c r="AA556">
        <v>0.43783059980600114</v>
      </c>
      <c r="AB556">
        <v>0.4381176861406916</v>
      </c>
      <c r="AC556">
        <v>0.4384066366723606</v>
      </c>
      <c r="AD556">
        <v>0.4386974696179166</v>
      </c>
      <c r="AE556">
        <v>0.4389902034323979</v>
      </c>
      <c r="AF556">
        <v>0.43928485681287577</v>
      </c>
      <c r="AG556" t="str">
        <f t="shared" si="2"/>
        <v>1</v>
      </c>
      <c r="AH556" s="3" t="str">
        <f t="shared" si="3"/>
        <v>1</v>
      </c>
      <c r="AI556" t="str">
        <f t="shared" si="4"/>
        <v>0.1207557896</v>
      </c>
      <c r="AJ556" t="str">
        <f t="shared" si="5"/>
        <v>40</v>
      </c>
      <c r="AK556" s="6" t="str">
        <f t="shared" si="6"/>
        <v>0.5735227062</v>
      </c>
      <c r="AL556" t="str">
        <f t="shared" si="7"/>
        <v>0.2103755996</v>
      </c>
      <c r="AM556" t="str">
        <f t="shared" si="8"/>
        <v>1.597014925</v>
      </c>
      <c r="AN556" t="str">
        <f t="shared" si="9"/>
        <v>1.23592358</v>
      </c>
      <c r="AO556" s="6" t="str">
        <f>vlookup(Q556,RPI!$C$6:$T$4758,15,FALSE)</f>
        <v>0.8701298701</v>
      </c>
      <c r="AP556" s="8" t="str">
        <f>vlookup(Q556,RPI!$C$6:$T$4758,13,FALSE)</f>
        <v>  0.5601 </v>
      </c>
      <c r="AQ556" s="8" t="str">
        <f>vlookup(Q556,RPI!$C$6:$T$4758,14,FALSE)</f>
        <v>  0.5401 </v>
      </c>
      <c r="AR556" s="6" t="str">
        <f>vlookup(R556,RPI!$C$6:$T$4758,15,FALSE)</f>
        <v>0.650887574</v>
      </c>
      <c r="AS556" s="8" t="str">
        <f>vlookup(R556,RPI!$C$6:$T$4758,13,FALSE)</f>
        <v>  0.4620 </v>
      </c>
      <c r="AT556" s="8" t="str">
        <f>vlookup(R556,RPI!$C$6:$T$4758,14,FALSE)</f>
        <v>  0.4724 </v>
      </c>
    </row>
    <row r="557" ht="12.75" customHeight="1">
      <c r="A557" s="4">
        <v>2007.0</v>
      </c>
      <c r="B557" s="4">
        <v>5425.0</v>
      </c>
      <c r="C557" s="5">
        <v>39157.0</v>
      </c>
      <c r="D557" s="4">
        <v>132.0</v>
      </c>
      <c r="E557" s="4" t="s">
        <v>135</v>
      </c>
      <c r="F557" s="4">
        <v>67.0</v>
      </c>
      <c r="G557" s="4" t="s">
        <v>47</v>
      </c>
      <c r="H557" s="4">
        <v>310.0</v>
      </c>
      <c r="I557" s="4" t="s">
        <v>168</v>
      </c>
      <c r="J557" s="4">
        <v>58.0</v>
      </c>
      <c r="K557" s="4" t="s">
        <v>108</v>
      </c>
      <c r="L557" s="4" t="s">
        <v>188</v>
      </c>
      <c r="M557" s="4">
        <v>1.0</v>
      </c>
      <c r="N557" s="4">
        <v>1.0</v>
      </c>
      <c r="O557" s="4">
        <v>0.0</v>
      </c>
      <c r="P557" s="4">
        <v>0.0</v>
      </c>
      <c r="Q557" t="str">
        <f t="shared" si="1"/>
        <v>Kentucky2007</v>
      </c>
      <c r="R557" t="s">
        <v>745</v>
      </c>
      <c r="S557" t="str">
        <f>vlookup(Q557,RPI!$C$6:$T$4758,16,FALSE)</f>
        <v>0.6244594351</v>
      </c>
      <c r="T557" s="6" t="str">
        <f>VLOOKUP(Q557,RPI!$C$6:$T$4758, 17, FALSE)</f>
        <v>0.6275370866</v>
      </c>
      <c r="U557" s="6" t="str">
        <f>VLOOKUP(Q557,RPI!$C$6:$T$4758, 18, FALSE)</f>
        <v>0.6244594351</v>
      </c>
      <c r="V557">
        <v>0.5419059591550452</v>
      </c>
      <c r="W557">
        <v>0.5471177092826056</v>
      </c>
      <c r="X557">
        <v>0.5495253112437068</v>
      </c>
      <c r="Y557">
        <v>0.5518138092208666</v>
      </c>
      <c r="Z557" s="6" t="str">
        <f>vlookup(R557,RPI!$C$6:$T$4758,16,FALSE)</f>
        <v>0.6125084678</v>
      </c>
      <c r="AA557">
        <v>0.5345756390265056</v>
      </c>
      <c r="AB557">
        <v>0.5351475759863429</v>
      </c>
      <c r="AC557">
        <v>0.535715456655685</v>
      </c>
      <c r="AD557">
        <v>0.5362793240340775</v>
      </c>
      <c r="AE557">
        <v>0.5368392205154392</v>
      </c>
      <c r="AF557">
        <v>0.537395187898686</v>
      </c>
      <c r="AG557" t="str">
        <f t="shared" si="2"/>
        <v>1</v>
      </c>
      <c r="AH557" s="3" t="str">
        <f t="shared" si="3"/>
        <v>1</v>
      </c>
      <c r="AI557" t="str">
        <f t="shared" si="4"/>
        <v>0.0119509673</v>
      </c>
      <c r="AJ557" t="str">
        <f t="shared" si="5"/>
        <v>9</v>
      </c>
      <c r="AK557" s="6" t="str">
        <f t="shared" si="6"/>
        <v>0.1290426089</v>
      </c>
      <c r="AL557" t="str">
        <f t="shared" si="7"/>
        <v>0.02082046684</v>
      </c>
      <c r="AM557" t="str">
        <f t="shared" si="8"/>
        <v>1.155172414</v>
      </c>
      <c r="AN557" t="str">
        <f t="shared" si="9"/>
        <v>1.019511514</v>
      </c>
      <c r="AO557" s="6" t="str">
        <f>vlookup(Q557,RPI!$C$6:$T$4758,15,FALSE)</f>
        <v>0.6439393939</v>
      </c>
      <c r="AP557" s="8" t="str">
        <f>vlookup(Q557,RPI!$C$6:$T$4758,13,FALSE)</f>
        <v>  0.6490 </v>
      </c>
      <c r="AQ557" s="8" t="str">
        <f>vlookup(Q557,RPI!$C$6:$T$4758,14,FALSE)</f>
        <v>  0.5559 </v>
      </c>
      <c r="AR557" s="6" t="str">
        <f>vlookup(R557,RPI!$C$6:$T$4758,15,FALSE)</f>
        <v>0.6688741722</v>
      </c>
      <c r="AS557" s="8" t="str">
        <f>vlookup(R557,RPI!$C$6:$T$4758,13,FALSE)</f>
        <v>  0.6206 </v>
      </c>
      <c r="AT557" s="8" t="str">
        <f>vlookup(R557,RPI!$C$6:$T$4758,14,FALSE)</f>
        <v>  0.5399 </v>
      </c>
    </row>
    <row r="558" ht="12.75" customHeight="1">
      <c r="A558" s="4">
        <v>2007.0</v>
      </c>
      <c r="B558" s="4">
        <v>5426.0</v>
      </c>
      <c r="C558" s="5">
        <v>39157.0</v>
      </c>
      <c r="D558" s="4">
        <v>157.0</v>
      </c>
      <c r="E558" s="4" t="s">
        <v>141</v>
      </c>
      <c r="F558" s="4">
        <v>73.0</v>
      </c>
      <c r="G558" s="4" t="s">
        <v>47</v>
      </c>
      <c r="H558" s="4">
        <v>196.0</v>
      </c>
      <c r="I558" s="4" t="s">
        <v>746</v>
      </c>
      <c r="J558" s="4">
        <v>58.0</v>
      </c>
      <c r="K558" s="4" t="s">
        <v>108</v>
      </c>
      <c r="L558" s="4" t="s">
        <v>390</v>
      </c>
      <c r="M558" s="4">
        <v>1.0</v>
      </c>
      <c r="N558" s="4">
        <v>1.0</v>
      </c>
      <c r="O558" s="4">
        <v>0.0</v>
      </c>
      <c r="P558" s="4">
        <v>0.0</v>
      </c>
      <c r="Q558" t="str">
        <f t="shared" si="1"/>
        <v>Memphis2007</v>
      </c>
      <c r="R558" t="s">
        <v>747</v>
      </c>
      <c r="S558" t="str">
        <f>vlookup(Q558,RPI!$C$6:$T$4758,16,FALSE)</f>
        <v>0.6362543953</v>
      </c>
      <c r="T558" s="6" t="str">
        <f>VLOOKUP(Q558,RPI!$C$6:$T$4758, 17, FALSE)</f>
        <v>0.6327444315</v>
      </c>
      <c r="U558" s="6" t="str">
        <f>VLOOKUP(Q558,RPI!$C$6:$T$4758, 18, FALSE)</f>
        <v>0.6362543953</v>
      </c>
      <c r="V558">
        <v>0.5165422918560268</v>
      </c>
      <c r="W558">
        <v>0.5201334046325816</v>
      </c>
      <c r="X558">
        <v>0.5218281899990679</v>
      </c>
      <c r="Y558">
        <v>0.5234607294923276</v>
      </c>
      <c r="Z558" s="6" t="str">
        <f>vlookup(R558,RPI!$C$6:$T$4758,16,FALSE)</f>
        <v>0.5102000377</v>
      </c>
      <c r="AA558">
        <v>0.4238545181595276</v>
      </c>
      <c r="AB558">
        <v>0.4241217871873581</v>
      </c>
      <c r="AC558">
        <v>0.4243822406115645</v>
      </c>
      <c r="AD558">
        <v>0.42463613585602467</v>
      </c>
      <c r="AE558">
        <v>0.42488371754200804</v>
      </c>
      <c r="AF558">
        <v>0.42512521827430055</v>
      </c>
      <c r="AG558" t="str">
        <f t="shared" si="2"/>
        <v>1</v>
      </c>
      <c r="AH558" s="3" t="str">
        <f t="shared" si="3"/>
        <v>1</v>
      </c>
      <c r="AI558" t="str">
        <f t="shared" si="4"/>
        <v>0.1260543576</v>
      </c>
      <c r="AJ558" t="str">
        <f t="shared" si="5"/>
        <v>15</v>
      </c>
      <c r="AK558" s="6" t="str">
        <f t="shared" si="6"/>
        <v>0.2150710148</v>
      </c>
      <c r="AL558" t="str">
        <f t="shared" si="7"/>
        <v>0.2196065394</v>
      </c>
      <c r="AM558" t="str">
        <f t="shared" si="8"/>
        <v>1.25862069</v>
      </c>
      <c r="AN558" t="str">
        <f t="shared" si="9"/>
        <v>1.247068499</v>
      </c>
      <c r="AO558" s="6" t="str">
        <f>vlookup(Q558,RPI!$C$6:$T$4758,15,FALSE)</f>
        <v>0.9202898551</v>
      </c>
      <c r="AP558" s="8" t="str">
        <f>vlookup(Q558,RPI!$C$6:$T$4758,13,FALSE)</f>
        <v>  0.5493 </v>
      </c>
      <c r="AQ558" s="8" t="str">
        <f>vlookup(Q558,RPI!$C$6:$T$4758,14,FALSE)</f>
        <v>  0.5262 </v>
      </c>
      <c r="AR558" s="6" t="str">
        <f>vlookup(R558,RPI!$C$6:$T$4758,15,FALSE)</f>
        <v>0.6911764706</v>
      </c>
      <c r="AS558" s="8" t="str">
        <f>vlookup(R558,RPI!$C$6:$T$4758,13,FALSE)</f>
        <v>  0.4362 </v>
      </c>
      <c r="AT558" s="8" t="str">
        <f>vlookup(R558,RPI!$C$6:$T$4758,14,FALSE)</f>
        <v>  0.4773 </v>
      </c>
    </row>
    <row r="559" ht="12.75" customHeight="1">
      <c r="A559" s="4">
        <v>2007.0</v>
      </c>
      <c r="B559" s="4">
        <v>5427.0</v>
      </c>
      <c r="C559" s="5">
        <v>39157.0</v>
      </c>
      <c r="D559" s="4">
        <v>185.0</v>
      </c>
      <c r="E559" s="4" t="s">
        <v>294</v>
      </c>
      <c r="F559" s="4">
        <v>77.0</v>
      </c>
      <c r="G559" s="4" t="s">
        <v>47</v>
      </c>
      <c r="H559" s="4">
        <v>59.0</v>
      </c>
      <c r="I559" s="4" t="s">
        <v>187</v>
      </c>
      <c r="J559" s="4">
        <v>71.0</v>
      </c>
      <c r="K559" s="4" t="s">
        <v>305</v>
      </c>
      <c r="L559" s="4" t="s">
        <v>390</v>
      </c>
      <c r="M559" s="4">
        <v>1.0</v>
      </c>
      <c r="N559" s="4">
        <v>1.0</v>
      </c>
      <c r="O559" s="4">
        <v>0.0</v>
      </c>
      <c r="P559" s="4">
        <v>1.0</v>
      </c>
      <c r="Q559" t="str">
        <f t="shared" si="1"/>
        <v>Nevada2007</v>
      </c>
      <c r="R559" t="s">
        <v>748</v>
      </c>
      <c r="S559" t="str">
        <f>vlookup(Q559,RPI!$C$6:$T$4758,16,FALSE)</f>
        <v>0.6029887217</v>
      </c>
      <c r="T559" s="6" t="str">
        <f>VLOOKUP(Q559,RPI!$C$6:$T$4758, 17, FALSE)</f>
        <v>0.6017651399</v>
      </c>
      <c r="U559" s="6" t="str">
        <f>VLOOKUP(Q559,RPI!$C$6:$T$4758, 18, FALSE)</f>
        <v>0.6029887217</v>
      </c>
      <c r="V559">
        <v>0.49663581705845156</v>
      </c>
      <c r="W559">
        <v>0.49818249648123714</v>
      </c>
      <c r="X559">
        <v>0.49893548514759334</v>
      </c>
      <c r="Y559">
        <v>0.4996753783588824</v>
      </c>
      <c r="Z559" s="6" t="str">
        <f>vlookup(R559,RPI!$C$6:$T$4758,16,FALSE)</f>
        <v>0.6096301977</v>
      </c>
      <c r="AA559">
        <v>0.5186209582147144</v>
      </c>
      <c r="AB559">
        <v>0.519745050974495</v>
      </c>
      <c r="AC559">
        <v>0.5208161012447032</v>
      </c>
      <c r="AD559">
        <v>0.521837776857065</v>
      </c>
      <c r="AE559">
        <v>0.5228134150934798</v>
      </c>
      <c r="AF559">
        <v>0.5237460591025271</v>
      </c>
      <c r="AG559" t="str">
        <f t="shared" si="2"/>
        <v>0</v>
      </c>
      <c r="AH559" s="3" t="str">
        <f t="shared" si="3"/>
        <v>0</v>
      </c>
      <c r="AI559" t="str">
        <f t="shared" si="4"/>
        <v>-0.006641476044</v>
      </c>
      <c r="AJ559" t="str">
        <f t="shared" si="5"/>
        <v>6</v>
      </c>
      <c r="AK559" s="6" t="str">
        <f t="shared" si="6"/>
        <v>0.08602840592</v>
      </c>
      <c r="AL559" t="str">
        <f t="shared" si="7"/>
        <v>-0.01157049704</v>
      </c>
      <c r="AM559" t="str">
        <f t="shared" si="8"/>
        <v>1.084507042</v>
      </c>
      <c r="AN559" t="str">
        <f t="shared" si="9"/>
        <v>0.9891057299</v>
      </c>
      <c r="AO559" s="6" t="str">
        <f>vlookup(Q559,RPI!$C$6:$T$4758,15,FALSE)</f>
        <v>0.875862069</v>
      </c>
      <c r="AP559" s="8" t="str">
        <f>vlookup(Q559,RPI!$C$6:$T$4758,13,FALSE)</f>
        <v>  0.5078 </v>
      </c>
      <c r="AQ559" s="8" t="str">
        <f>vlookup(Q559,RPI!$C$6:$T$4758,14,FALSE)</f>
        <v>  0.5204 </v>
      </c>
      <c r="AR559" s="6" t="str">
        <f>vlookup(R559,RPI!$C$6:$T$4758,15,FALSE)</f>
        <v>0.7164179104</v>
      </c>
      <c r="AS559" s="8" t="str">
        <f>vlookup(R559,RPI!$C$6:$T$4758,13,FALSE)</f>
        <v>  0.5937 </v>
      </c>
      <c r="AT559" s="8" t="str">
        <f>vlookup(R559,RPI!$C$6:$T$4758,14,FALSE)</f>
        <v>  0.5347 </v>
      </c>
    </row>
    <row r="560" ht="12.75" customHeight="1">
      <c r="A560" s="4">
        <v>2007.0</v>
      </c>
      <c r="B560" s="4">
        <v>5428.0</v>
      </c>
      <c r="C560" s="5">
        <v>39157.0</v>
      </c>
      <c r="D560" s="4">
        <v>298.0</v>
      </c>
      <c r="E560" s="4" t="s">
        <v>280</v>
      </c>
      <c r="F560" s="4">
        <v>67.0</v>
      </c>
      <c r="G560" s="4" t="s">
        <v>47</v>
      </c>
      <c r="H560" s="4">
        <v>100.0</v>
      </c>
      <c r="I560" s="4" t="s">
        <v>273</v>
      </c>
      <c r="J560" s="4">
        <v>63.0</v>
      </c>
      <c r="K560" s="4" t="s">
        <v>108</v>
      </c>
      <c r="L560" s="4" t="s">
        <v>188</v>
      </c>
      <c r="M560" s="4">
        <v>1.0</v>
      </c>
      <c r="N560" s="4">
        <v>1.0</v>
      </c>
      <c r="O560" s="4">
        <v>0.0</v>
      </c>
      <c r="P560" s="4">
        <v>0.0</v>
      </c>
      <c r="Q560" t="str">
        <f t="shared" si="1"/>
        <v>Nevada Las Vegas2007</v>
      </c>
      <c r="R560" t="s">
        <v>749</v>
      </c>
      <c r="S560" t="str">
        <f>vlookup(Q560,RPI!$C$6:$T$4758,16,FALSE)</f>
        <v>0.6328439046</v>
      </c>
      <c r="T560" s="6" t="str">
        <f>VLOOKUP(Q560,RPI!$C$6:$T$4758, 17, FALSE)</f>
        <v>0.6275353445</v>
      </c>
      <c r="U560" s="6" t="str">
        <f>VLOOKUP(Q560,RPI!$C$6:$T$4758, 18, FALSE)</f>
        <v>0.6328439046</v>
      </c>
      <c r="V560">
        <v>0.5178174761862591</v>
      </c>
      <c r="W560">
        <v>0.5216741005056783</v>
      </c>
      <c r="X560">
        <v>0.5234722050919027</v>
      </c>
      <c r="Y560">
        <v>0.5251911478409976</v>
      </c>
      <c r="Z560" s="6" t="str">
        <f>vlookup(R560,RPI!$C$6:$T$4758,16,FALSE)</f>
        <v>0.5784523796</v>
      </c>
      <c r="AA560">
        <v>0.4870052058850565</v>
      </c>
      <c r="AB560">
        <v>0.49216120800033947</v>
      </c>
      <c r="AC560">
        <v>0.4968530690250098</v>
      </c>
      <c r="AD560">
        <v>0.5011407622460569</v>
      </c>
      <c r="AE560">
        <v>0.5050743551292796</v>
      </c>
      <c r="AF560">
        <v>0.5086959734045227</v>
      </c>
      <c r="AG560" t="str">
        <f t="shared" si="2"/>
        <v>1</v>
      </c>
      <c r="AH560" s="3" t="str">
        <f t="shared" si="3"/>
        <v>1</v>
      </c>
      <c r="AI560" t="str">
        <f t="shared" si="4"/>
        <v>0.05439152497</v>
      </c>
      <c r="AJ560" t="str">
        <f t="shared" si="5"/>
        <v>4</v>
      </c>
      <c r="AK560" s="6" t="str">
        <f t="shared" si="6"/>
        <v>0.05735227062</v>
      </c>
      <c r="AL560" t="str">
        <f t="shared" si="7"/>
        <v>0.09475860099</v>
      </c>
      <c r="AM560" t="str">
        <f t="shared" si="8"/>
        <v>1.063492063</v>
      </c>
      <c r="AN560" t="str">
        <f t="shared" si="9"/>
        <v>1.094029391</v>
      </c>
      <c r="AO560" s="6" t="str">
        <f>vlookup(Q560,RPI!$C$6:$T$4758,15,FALSE)</f>
        <v>0.8394160584</v>
      </c>
      <c r="AP560" s="8" t="str">
        <f>vlookup(Q560,RPI!$C$6:$T$4758,13,FALSE)</f>
        <v>  0.5812 </v>
      </c>
      <c r="AQ560" s="8" t="str">
        <f>vlookup(Q560,RPI!$C$6:$T$4758,14,FALSE)</f>
        <v>  0.5296 </v>
      </c>
      <c r="AR560" s="6" t="str">
        <f>vlookup(R560,RPI!$C$6:$T$4758,15,FALSE)</f>
        <v>0.623853211</v>
      </c>
      <c r="AS560" s="8" t="str">
        <f>vlookup(R560,RPI!$C$6:$T$4758,13,FALSE)</f>
        <v>  0.5699 </v>
      </c>
      <c r="AT560" s="8" t="str">
        <f>vlookup(R560,RPI!$C$6:$T$4758,14,FALSE)</f>
        <v>  0.5502 </v>
      </c>
    </row>
    <row r="561" ht="12.75" customHeight="1">
      <c r="A561" s="4">
        <v>2007.0</v>
      </c>
      <c r="B561" s="4">
        <v>5429.0</v>
      </c>
      <c r="C561" s="5">
        <v>39157.0</v>
      </c>
      <c r="D561" s="4">
        <v>183.0</v>
      </c>
      <c r="E561" s="4" t="s">
        <v>203</v>
      </c>
      <c r="F561" s="4">
        <v>69.0</v>
      </c>
      <c r="G561" s="4" t="s">
        <v>47</v>
      </c>
      <c r="H561" s="4">
        <v>150.0</v>
      </c>
      <c r="I561" s="4" t="s">
        <v>707</v>
      </c>
      <c r="J561" s="4">
        <v>62.0</v>
      </c>
      <c r="K561" s="4" t="s">
        <v>49</v>
      </c>
      <c r="L561" s="4" t="s">
        <v>50</v>
      </c>
      <c r="M561" s="4">
        <v>1.0</v>
      </c>
      <c r="N561" s="4">
        <v>0.0</v>
      </c>
      <c r="O561" s="4">
        <v>0.0</v>
      </c>
      <c r="P561" s="4">
        <v>0.0</v>
      </c>
      <c r="Q561" t="str">
        <f t="shared" si="1"/>
        <v>North Carolina St.2007</v>
      </c>
      <c r="R561" t="s">
        <v>708</v>
      </c>
      <c r="S561" t="str">
        <f>vlookup(Q561,RPI!$C$6:$T$4758,16,FALSE)</f>
        <v>0.54437981</v>
      </c>
      <c r="T561" s="6" t="str">
        <f>VLOOKUP(Q561,RPI!$C$6:$T$4758, 17, FALSE)</f>
        <v>0.5601760704</v>
      </c>
      <c r="U561" s="6" t="str">
        <f>VLOOKUP(Q561,RPI!$C$6:$T$4758, 18, FALSE)</f>
        <v>0.54437981</v>
      </c>
      <c r="V561">
        <v>0.4806306158954447</v>
      </c>
      <c r="W561">
        <v>0.4878368243211653</v>
      </c>
      <c r="X561">
        <v>0.4912185774219728</v>
      </c>
      <c r="Y561">
        <v>0.49446460799030634</v>
      </c>
      <c r="Z561" s="6" t="str">
        <f>vlookup(R561,RPI!$C$6:$T$4758,16,FALSE)</f>
        <v>0.538315608</v>
      </c>
      <c r="AA561">
        <v>0.4432774894281265</v>
      </c>
      <c r="AB561">
        <v>0.4439316145564675</v>
      </c>
      <c r="AC561">
        <v>0.4445648262704033</v>
      </c>
      <c r="AD561">
        <v>0.44517811174159283</v>
      </c>
      <c r="AE561">
        <v>0.4457723969744323</v>
      </c>
      <c r="AF561">
        <v>0.4463485514713546</v>
      </c>
      <c r="AG561" t="str">
        <f t="shared" si="2"/>
        <v>1</v>
      </c>
      <c r="AH561" s="3" t="str">
        <f t="shared" si="3"/>
        <v>1</v>
      </c>
      <c r="AI561" t="str">
        <f t="shared" si="4"/>
        <v>0.006064201916</v>
      </c>
      <c r="AJ561" t="str">
        <f t="shared" si="5"/>
        <v>7</v>
      </c>
      <c r="AK561" s="6" t="str">
        <f t="shared" si="6"/>
        <v>0.1003664736</v>
      </c>
      <c r="AL561" t="str">
        <f t="shared" si="7"/>
        <v>0.01056479461</v>
      </c>
      <c r="AM561" t="str">
        <f t="shared" si="8"/>
        <v>1.112903226</v>
      </c>
      <c r="AN561" t="str">
        <f t="shared" si="9"/>
        <v>1.011265142</v>
      </c>
      <c r="AO561" s="6" t="str">
        <f>vlookup(Q561,RPI!$C$6:$T$4758,15,FALSE)</f>
        <v>0.4822695035</v>
      </c>
      <c r="AP561" s="8" t="str">
        <f>vlookup(Q561,RPI!$C$6:$T$4758,13,FALSE)</f>
        <v>  0.5778 </v>
      </c>
      <c r="AQ561" s="8" t="str">
        <f>vlookup(Q561,RPI!$C$6:$T$4758,14,FALSE)</f>
        <v>  0.5396 </v>
      </c>
      <c r="AR561" s="6" t="str">
        <f>vlookup(R561,RPI!$C$6:$T$4758,15,FALSE)</f>
        <v>0.7746478873</v>
      </c>
      <c r="AS561" s="8" t="str">
        <f>vlookup(R561,RPI!$C$6:$T$4758,13,FALSE)</f>
        <v>  0.4438 </v>
      </c>
      <c r="AT561" s="8" t="str">
        <f>vlookup(R561,RPI!$C$6:$T$4758,14,FALSE)</f>
        <v>  0.4910 </v>
      </c>
    </row>
    <row r="562" ht="12.75" customHeight="1">
      <c r="A562" s="4">
        <v>2007.0</v>
      </c>
      <c r="B562" s="4">
        <v>5430.0</v>
      </c>
      <c r="C562" s="5">
        <v>39157.0</v>
      </c>
      <c r="D562" s="4">
        <v>202.0</v>
      </c>
      <c r="E562" s="4" t="s">
        <v>147</v>
      </c>
      <c r="F562" s="4">
        <v>64.0</v>
      </c>
      <c r="G562" s="4" t="s">
        <v>47</v>
      </c>
      <c r="H562" s="4">
        <v>329.0</v>
      </c>
      <c r="I562" s="4" t="s">
        <v>122</v>
      </c>
      <c r="J562" s="4">
        <v>74.0</v>
      </c>
      <c r="K562" s="4" t="s">
        <v>108</v>
      </c>
      <c r="L562" s="4" t="s">
        <v>309</v>
      </c>
      <c r="M562" s="4">
        <v>1.0</v>
      </c>
      <c r="N562" s="4">
        <v>1.0</v>
      </c>
      <c r="O562" s="4">
        <v>0.0</v>
      </c>
      <c r="P562" s="4">
        <v>0.0</v>
      </c>
      <c r="Q562" t="str">
        <f t="shared" si="1"/>
        <v>Notre Dame2007</v>
      </c>
      <c r="R562" t="s">
        <v>750</v>
      </c>
      <c r="S562" t="str">
        <f>vlookup(Q562,RPI!$C$6:$T$4758,16,FALSE)</f>
        <v>0.5925798684</v>
      </c>
      <c r="T562" s="6" t="str">
        <f>VLOOKUP(Q562,RPI!$C$6:$T$4758, 17, FALSE)</f>
        <v>0.5861282555</v>
      </c>
      <c r="U562" s="6" t="str">
        <f>VLOOKUP(Q562,RPI!$C$6:$T$4758, 18, FALSE)</f>
        <v>0.5925798684</v>
      </c>
      <c r="V562">
        <v>0.4793145623134107</v>
      </c>
      <c r="W562">
        <v>0.48597609485095405</v>
      </c>
      <c r="X562">
        <v>0.48894350479949605</v>
      </c>
      <c r="Y562">
        <v>0.4917026754534035</v>
      </c>
      <c r="Z562" s="6" t="str">
        <f>vlookup(R562,RPI!$C$6:$T$4758,16,FALSE)</f>
        <v>0.5704536832</v>
      </c>
      <c r="AA562">
        <v>0.46175501509657446</v>
      </c>
      <c r="AB562">
        <v>0.46085063149606376</v>
      </c>
      <c r="AC562">
        <v>0.4599530223045456</v>
      </c>
      <c r="AD562">
        <v>0.4590621116890836</v>
      </c>
      <c r="AE562">
        <v>0.45817782494436854</v>
      </c>
      <c r="AF562">
        <v>0.4573000884718365</v>
      </c>
      <c r="AG562" t="str">
        <f t="shared" si="2"/>
        <v>0</v>
      </c>
      <c r="AH562" s="3" t="str">
        <f t="shared" si="3"/>
        <v>0</v>
      </c>
      <c r="AI562" t="str">
        <f t="shared" si="4"/>
        <v>0.02212618519</v>
      </c>
      <c r="AJ562" t="str">
        <f t="shared" si="5"/>
        <v>-10</v>
      </c>
      <c r="AK562" s="6" t="str">
        <f t="shared" si="6"/>
        <v>-0.1433806765</v>
      </c>
      <c r="AL562" t="str">
        <f t="shared" si="7"/>
        <v>0.0385472986</v>
      </c>
      <c r="AM562" t="str">
        <f t="shared" si="8"/>
        <v>0.8648648649</v>
      </c>
      <c r="AN562" t="str">
        <f t="shared" si="9"/>
        <v>1.038786997</v>
      </c>
      <c r="AO562" s="6" t="str">
        <f>vlookup(Q562,RPI!$C$6:$T$4758,15,FALSE)</f>
        <v>0.8</v>
      </c>
      <c r="AP562" s="8" t="str">
        <f>vlookup(Q562,RPI!$C$6:$T$4758,13,FALSE)</f>
        <v>  0.5185 </v>
      </c>
      <c r="AQ562" s="8" t="str">
        <f>vlookup(Q562,RPI!$C$6:$T$4758,14,FALSE)</f>
        <v>  0.5333 </v>
      </c>
      <c r="AR562" s="6" t="str">
        <f>vlookup(R562,RPI!$C$6:$T$4758,15,FALSE)</f>
        <v>0.8970588235</v>
      </c>
      <c r="AS562" s="8" t="str">
        <f>vlookup(R562,RPI!$C$6:$T$4758,13,FALSE)</f>
        <v>  0.4405 </v>
      </c>
      <c r="AT562" s="8" t="str">
        <f>vlookup(R562,RPI!$C$6:$T$4758,14,FALSE)</f>
        <v>  0.5039 </v>
      </c>
    </row>
    <row r="563" ht="12.75" customHeight="1">
      <c r="A563" s="4">
        <v>2007.0</v>
      </c>
      <c r="B563" s="4">
        <v>5431.0</v>
      </c>
      <c r="C563" s="5">
        <v>39157.0</v>
      </c>
      <c r="D563" s="4">
        <v>210.0</v>
      </c>
      <c r="E563" s="4" t="s">
        <v>156</v>
      </c>
      <c r="F563" s="4">
        <v>58.0</v>
      </c>
      <c r="G563" s="4" t="s">
        <v>47</v>
      </c>
      <c r="H563" s="4">
        <v>160.0</v>
      </c>
      <c r="I563" s="4" t="s">
        <v>517</v>
      </c>
      <c r="J563" s="4">
        <v>56.0</v>
      </c>
      <c r="K563" s="4" t="s">
        <v>108</v>
      </c>
      <c r="L563" s="4" t="s">
        <v>309</v>
      </c>
      <c r="M563" s="4">
        <v>1.0</v>
      </c>
      <c r="N563" s="4">
        <v>1.0</v>
      </c>
      <c r="O563" s="4">
        <v>0.0</v>
      </c>
      <c r="P563" s="4">
        <v>0.0</v>
      </c>
      <c r="Q563" t="str">
        <f t="shared" si="1"/>
        <v>Oregon2007</v>
      </c>
      <c r="R563" t="s">
        <v>751</v>
      </c>
      <c r="S563" t="str">
        <f>vlookup(Q563,RPI!$C$6:$T$4758,16,FALSE)</f>
        <v>0.6051180292</v>
      </c>
      <c r="T563" s="6" t="str">
        <f>VLOOKUP(Q563,RPI!$C$6:$T$4758, 17, FALSE)</f>
        <v>0.6042459995</v>
      </c>
      <c r="U563" s="6" t="str">
        <f>VLOOKUP(Q563,RPI!$C$6:$T$4758, 18, FALSE)</f>
        <v>0.6051180292</v>
      </c>
      <c r="V563">
        <v>0.5018708971706597</v>
      </c>
      <c r="W563">
        <v>0.5062436003385435</v>
      </c>
      <c r="X563">
        <v>0.5082864035861661</v>
      </c>
      <c r="Y563">
        <v>0.5102417062004473</v>
      </c>
      <c r="Z563" s="6" t="str">
        <f>vlookup(R563,RPI!$C$6:$T$4758,16,FALSE)</f>
        <v>0.5477609275</v>
      </c>
      <c r="AA563">
        <v>0.47024246135560593</v>
      </c>
      <c r="AB563">
        <v>0.47181675671617646</v>
      </c>
      <c r="AC563">
        <v>0.4732917458758947</v>
      </c>
      <c r="AD563">
        <v>0.4746765378567812</v>
      </c>
      <c r="AE563">
        <v>0.47597916067998863</v>
      </c>
      <c r="AF563">
        <v>0.4772067171032146</v>
      </c>
      <c r="AG563" t="str">
        <f t="shared" si="2"/>
        <v>1</v>
      </c>
      <c r="AH563" s="3" t="str">
        <f t="shared" si="3"/>
        <v>1</v>
      </c>
      <c r="AI563" t="str">
        <f t="shared" si="4"/>
        <v>0.05735710171</v>
      </c>
      <c r="AJ563" t="str">
        <f t="shared" si="5"/>
        <v>2</v>
      </c>
      <c r="AK563" s="6" t="str">
        <f t="shared" si="6"/>
        <v>0.02867613531</v>
      </c>
      <c r="AL563" t="str">
        <f t="shared" si="7"/>
        <v>0.09992510263</v>
      </c>
      <c r="AM563" t="str">
        <f t="shared" si="8"/>
        <v>1.035714286</v>
      </c>
      <c r="AN563" t="str">
        <f t="shared" si="9"/>
        <v>1.104711926</v>
      </c>
      <c r="AO563" s="6" t="str">
        <f>vlookup(Q563,RPI!$C$6:$T$4758,15,FALSE)</f>
        <v>0.7913669065</v>
      </c>
      <c r="AP563" s="8" t="str">
        <f>vlookup(Q563,RPI!$C$6:$T$4758,13,FALSE)</f>
        <v>  0.5511 </v>
      </c>
      <c r="AQ563" s="8" t="str">
        <f>vlookup(Q563,RPI!$C$6:$T$4758,14,FALSE)</f>
        <v>  0.5269 </v>
      </c>
      <c r="AR563" s="6" t="str">
        <f>vlookup(R563,RPI!$C$6:$T$4758,15,FALSE)</f>
        <v>0.5873015873</v>
      </c>
      <c r="AS563" s="8" t="str">
        <f>vlookup(R563,RPI!$C$6:$T$4758,13,FALSE)</f>
        <v>  0.5427 </v>
      </c>
      <c r="AT563" s="8" t="str">
        <f>vlookup(R563,RPI!$C$6:$T$4758,14,FALSE)</f>
        <v>  0.5184 </v>
      </c>
    </row>
    <row r="564" ht="12.75" customHeight="1">
      <c r="A564" s="4">
        <v>2007.0</v>
      </c>
      <c r="B564" s="4">
        <v>5432.0</v>
      </c>
      <c r="C564" s="5">
        <v>39157.0</v>
      </c>
      <c r="D564" s="4">
        <v>299.0</v>
      </c>
      <c r="E564" s="4" t="s">
        <v>162</v>
      </c>
      <c r="F564" s="4">
        <v>77.0</v>
      </c>
      <c r="G564" s="4" t="s">
        <v>47</v>
      </c>
      <c r="H564" s="4">
        <v>14.0</v>
      </c>
      <c r="I564" s="4" t="s">
        <v>652</v>
      </c>
      <c r="J564" s="4">
        <v>60.0</v>
      </c>
      <c r="K564" s="4" t="s">
        <v>108</v>
      </c>
      <c r="L564" s="4" t="s">
        <v>309</v>
      </c>
      <c r="M564" s="4">
        <v>1.0</v>
      </c>
      <c r="N564" s="4">
        <v>1.0</v>
      </c>
      <c r="O564" s="4">
        <v>0.0</v>
      </c>
      <c r="P564" s="4">
        <v>0.0</v>
      </c>
      <c r="Q564" t="str">
        <f t="shared" si="1"/>
        <v>Southern California2007</v>
      </c>
      <c r="R564" t="s">
        <v>752</v>
      </c>
      <c r="S564" t="str">
        <f>vlookup(Q564,RPI!$C$6:$T$4758,16,FALSE)</f>
        <v>0.5834207235</v>
      </c>
      <c r="T564" s="6" t="str">
        <f>VLOOKUP(Q564,RPI!$C$6:$T$4758, 17, FALSE)</f>
        <v>0.5888059762</v>
      </c>
      <c r="U564" s="6" t="str">
        <f>VLOOKUP(Q564,RPI!$C$6:$T$4758, 18, FALSE)</f>
        <v>0.5834207235</v>
      </c>
      <c r="V564">
        <v>0.49923378364606336</v>
      </c>
      <c r="W564">
        <v>0.5048959415573562</v>
      </c>
      <c r="X564">
        <v>0.5075261669384467</v>
      </c>
      <c r="Y564">
        <v>0.5100348637540741</v>
      </c>
      <c r="Z564" s="6" t="str">
        <f>vlookup(R564,RPI!$C$6:$T$4758,16,FALSE)</f>
        <v>0.5885853679</v>
      </c>
      <c r="AA564">
        <v>0.5127422798138399</v>
      </c>
      <c r="AB564">
        <v>0.5156484221789375</v>
      </c>
      <c r="AC564">
        <v>0.5183860925228699</v>
      </c>
      <c r="AD564">
        <v>0.5209695279178486</v>
      </c>
      <c r="AE564">
        <v>0.5234114052089927</v>
      </c>
      <c r="AF564">
        <v>0.5257230490446091</v>
      </c>
      <c r="AG564" t="str">
        <f t="shared" si="2"/>
        <v>0</v>
      </c>
      <c r="AH564" s="3" t="str">
        <f t="shared" si="3"/>
        <v>0</v>
      </c>
      <c r="AI564" t="str">
        <f t="shared" si="4"/>
        <v>-0.005164644418</v>
      </c>
      <c r="AJ564" t="str">
        <f t="shared" si="5"/>
        <v>17</v>
      </c>
      <c r="AK564" s="6" t="str">
        <f t="shared" si="6"/>
        <v>0.2437471501</v>
      </c>
      <c r="AL564" t="str">
        <f t="shared" si="7"/>
        <v>-0.008997623802</v>
      </c>
      <c r="AM564" t="str">
        <f t="shared" si="8"/>
        <v>1.283333333</v>
      </c>
      <c r="AN564" t="str">
        <f t="shared" si="9"/>
        <v>0.9912253265</v>
      </c>
      <c r="AO564" s="6" t="str">
        <f>vlookup(Q564,RPI!$C$6:$T$4758,15,FALSE)</f>
        <v>0.6549295775</v>
      </c>
      <c r="AP564" s="8" t="str">
        <f>vlookup(Q564,RPI!$C$6:$T$4758,13,FALSE)</f>
        <v>  0.5759 </v>
      </c>
      <c r="AQ564" s="8" t="str">
        <f>vlookup(Q564,RPI!$C$6:$T$4758,14,FALSE)</f>
        <v>  0.5270 </v>
      </c>
      <c r="AR564" s="6" t="str">
        <f>vlookup(R564,RPI!$C$6:$T$4758,15,FALSE)</f>
        <v>0.6014492754</v>
      </c>
      <c r="AS564" s="8" t="str">
        <f>vlookup(R564,RPI!$C$6:$T$4758,13,FALSE)</f>
        <v>  0.6062 </v>
      </c>
      <c r="AT564" s="8" t="str">
        <f>vlookup(R564,RPI!$C$6:$T$4758,14,FALSE)</f>
        <v>  0.5405 </v>
      </c>
    </row>
    <row r="565" ht="12.75" customHeight="1">
      <c r="A565" s="4">
        <v>2007.0</v>
      </c>
      <c r="B565" s="4">
        <v>5433.0</v>
      </c>
      <c r="C565" s="5">
        <v>39157.0</v>
      </c>
      <c r="D565" s="4">
        <v>233.0</v>
      </c>
      <c r="E565" s="4" t="s">
        <v>217</v>
      </c>
      <c r="F565" s="4">
        <v>61.0</v>
      </c>
      <c r="G565" s="4" t="s">
        <v>47</v>
      </c>
      <c r="H565" s="4">
        <v>109.0</v>
      </c>
      <c r="I565" s="4" t="s">
        <v>132</v>
      </c>
      <c r="J565" s="4">
        <v>51.0</v>
      </c>
      <c r="K565" s="4" t="s">
        <v>108</v>
      </c>
      <c r="L565" s="4" t="s">
        <v>454</v>
      </c>
      <c r="M565" s="4">
        <v>1.0</v>
      </c>
      <c r="N565" s="4">
        <v>1.0</v>
      </c>
      <c r="O565" s="4">
        <v>0.0</v>
      </c>
      <c r="P565" s="4">
        <v>0.0</v>
      </c>
      <c r="Q565" t="str">
        <f t="shared" si="1"/>
        <v>Southern Illinois2007</v>
      </c>
      <c r="R565" t="s">
        <v>753</v>
      </c>
      <c r="S565" t="str">
        <f>vlookup(Q565,RPI!$C$6:$T$4758,16,FALSE)</f>
        <v>0.6383317338</v>
      </c>
      <c r="T565" s="6" t="str">
        <f>VLOOKUP(Q565,RPI!$C$6:$T$4758, 17, FALSE)</f>
        <v>0.628618896</v>
      </c>
      <c r="U565" s="6" t="str">
        <f>VLOOKUP(Q565,RPI!$C$6:$T$4758, 18, FALSE)</f>
        <v>0.6383317338</v>
      </c>
      <c r="V565">
        <v>0.5391302596439015</v>
      </c>
      <c r="W565">
        <v>0.5384832198509542</v>
      </c>
      <c r="X565">
        <v>0.5381699523455661</v>
      </c>
      <c r="Y565">
        <v>0.5378632339866319</v>
      </c>
      <c r="Z565" s="6" t="str">
        <f>vlookup(R565,RPI!$C$6:$T$4758,16,FALSE)</f>
        <v>0.5752884502</v>
      </c>
      <c r="AA565">
        <v>0.47294751385680767</v>
      </c>
      <c r="AB565">
        <v>0.4731631630303844</v>
      </c>
      <c r="AC565">
        <v>0.47337247992806486</v>
      </c>
      <c r="AD565">
        <v>0.47357573942356174</v>
      </c>
      <c r="AE565">
        <v>0.47377320070841045</v>
      </c>
      <c r="AF565">
        <v>0.4739651083946228</v>
      </c>
      <c r="AG565" t="str">
        <f t="shared" si="2"/>
        <v>1</v>
      </c>
      <c r="AH565" s="3" t="str">
        <f t="shared" si="3"/>
        <v>1</v>
      </c>
      <c r="AI565" t="str">
        <f t="shared" si="4"/>
        <v>0.06304328361</v>
      </c>
      <c r="AJ565" t="str">
        <f t="shared" si="5"/>
        <v>10</v>
      </c>
      <c r="AK565" s="6" t="str">
        <f t="shared" si="6"/>
        <v>0.1433806765</v>
      </c>
      <c r="AL565" t="str">
        <f t="shared" si="7"/>
        <v>0.1098313269</v>
      </c>
      <c r="AM565" t="str">
        <f t="shared" si="8"/>
        <v>1.196078431</v>
      </c>
      <c r="AN565" t="str">
        <f t="shared" si="9"/>
        <v>1.109585519</v>
      </c>
      <c r="AO565" s="6" t="str">
        <f>vlookup(Q565,RPI!$C$6:$T$4758,15,FALSE)</f>
        <v>0.8513513514</v>
      </c>
      <c r="AP565" s="8" t="str">
        <f>vlookup(Q565,RPI!$C$6:$T$4758,13,FALSE)</f>
        <v>  0.5784 </v>
      </c>
      <c r="AQ565" s="8" t="str">
        <f>vlookup(Q565,RPI!$C$6:$T$4758,14,FALSE)</f>
        <v>  0.5452 </v>
      </c>
      <c r="AR565" s="6" t="str">
        <f>vlookup(R565,RPI!$C$6:$T$4758,15,FALSE)</f>
        <v>0.7959183673</v>
      </c>
      <c r="AS565" s="8" t="str">
        <f>vlookup(R565,RPI!$C$6:$T$4758,13,FALSE)</f>
        <v>  0.5023 </v>
      </c>
      <c r="AT565" s="8" t="str">
        <f>vlookup(R565,RPI!$C$6:$T$4758,14,FALSE)</f>
        <v>  0.5006 </v>
      </c>
    </row>
    <row r="566" ht="12.75" customHeight="1">
      <c r="A566" s="4">
        <v>2007.0</v>
      </c>
      <c r="B566" s="4">
        <v>5434.0</v>
      </c>
      <c r="C566" s="5">
        <v>39157.0</v>
      </c>
      <c r="D566" s="4">
        <v>271.0</v>
      </c>
      <c r="E566" s="4" t="s">
        <v>270</v>
      </c>
      <c r="F566" s="4">
        <v>121.0</v>
      </c>
      <c r="G566" s="4" t="s">
        <v>47</v>
      </c>
      <c r="H566" s="4">
        <v>139.0</v>
      </c>
      <c r="I566" s="4" t="s">
        <v>754</v>
      </c>
      <c r="J566" s="4">
        <v>86.0</v>
      </c>
      <c r="K566" s="4" t="s">
        <v>108</v>
      </c>
      <c r="L566" s="4" t="s">
        <v>454</v>
      </c>
      <c r="M566" s="4">
        <v>1.0</v>
      </c>
      <c r="N566" s="4">
        <v>1.0</v>
      </c>
      <c r="O566" s="4">
        <v>0.0</v>
      </c>
      <c r="P566" s="4">
        <v>0.0</v>
      </c>
      <c r="Q566" t="str">
        <f t="shared" si="1"/>
        <v>Tennessee2007</v>
      </c>
      <c r="R566" t="s">
        <v>755</v>
      </c>
      <c r="S566" t="str">
        <f>vlookup(Q566,RPI!$C$6:$T$4758,16,FALSE)</f>
        <v>0.6248710036</v>
      </c>
      <c r="T566" s="6" t="str">
        <f>VLOOKUP(Q566,RPI!$C$6:$T$4758, 17, FALSE)</f>
        <v>0.6217460036</v>
      </c>
      <c r="U566" s="6" t="str">
        <f>VLOOKUP(Q566,RPI!$C$6:$T$4758, 18, FALSE)</f>
        <v>0.6248710036</v>
      </c>
      <c r="V566">
        <v>0.5306001702944438</v>
      </c>
      <c r="W566">
        <v>0.5368902343970079</v>
      </c>
      <c r="X566">
        <v>0.5396858184425919</v>
      </c>
      <c r="Y566">
        <v>0.5422817179134913</v>
      </c>
      <c r="Z566" s="6" t="str">
        <f>vlookup(R566,RPI!$C$6:$T$4758,16,FALSE)</f>
        <v>0.5569864842</v>
      </c>
      <c r="AA566">
        <v>0.4596731125746133</v>
      </c>
      <c r="AB566">
        <v>0.45944430378835593</v>
      </c>
      <c r="AC566">
        <v>0.45922056087928503</v>
      </c>
      <c r="AD566">
        <v>0.45900171744997487</v>
      </c>
      <c r="AE566">
        <v>0.45878761431155224</v>
      </c>
      <c r="AF566">
        <v>0.45857809909752434</v>
      </c>
      <c r="AG566" t="str">
        <f t="shared" si="2"/>
        <v>1</v>
      </c>
      <c r="AH566" s="3" t="str">
        <f t="shared" si="3"/>
        <v>1</v>
      </c>
      <c r="AI566" t="str">
        <f t="shared" si="4"/>
        <v>0.06788451944</v>
      </c>
      <c r="AJ566" t="str">
        <f t="shared" si="5"/>
        <v>35</v>
      </c>
      <c r="AK566" s="6" t="str">
        <f t="shared" si="6"/>
        <v>0.5018323679</v>
      </c>
      <c r="AL566" t="str">
        <f t="shared" si="7"/>
        <v>0.118265522</v>
      </c>
      <c r="AM566" t="str">
        <f t="shared" si="8"/>
        <v>1.406976744</v>
      </c>
      <c r="AN566" t="str">
        <f t="shared" si="9"/>
        <v>1.121878217</v>
      </c>
      <c r="AO566" s="6" t="str">
        <f>vlookup(Q566,RPI!$C$6:$T$4758,15,FALSE)</f>
        <v>0.7</v>
      </c>
      <c r="AP566" s="8" t="str">
        <f>vlookup(Q566,RPI!$C$6:$T$4758,13,FALSE)</f>
        <v>  0.6252 </v>
      </c>
      <c r="AQ566" s="8" t="str">
        <f>vlookup(Q566,RPI!$C$6:$T$4758,14,FALSE)</f>
        <v>  0.5491 </v>
      </c>
      <c r="AR566" s="6" t="str">
        <f>vlookup(R566,RPI!$C$6:$T$4758,15,FALSE)</f>
        <v>0.8043478261</v>
      </c>
      <c r="AS566" s="8" t="str">
        <f>vlookup(R566,RPI!$C$6:$T$4758,13,FALSE)</f>
        <v>  0.4611 </v>
      </c>
      <c r="AT566" s="8" t="str">
        <f>vlookup(R566,RPI!$C$6:$T$4758,14,FALSE)</f>
        <v>  0.5013 </v>
      </c>
    </row>
    <row r="567" ht="12.75" customHeight="1">
      <c r="A567" s="4">
        <v>2007.0</v>
      </c>
      <c r="B567" s="4">
        <v>5435.0</v>
      </c>
      <c r="C567" s="5">
        <v>39157.0</v>
      </c>
      <c r="D567" s="4">
        <v>274.0</v>
      </c>
      <c r="E567" s="4" t="s">
        <v>213</v>
      </c>
      <c r="F567" s="4">
        <v>79.0</v>
      </c>
      <c r="G567" s="4" t="s">
        <v>47</v>
      </c>
      <c r="H567" s="4">
        <v>188.0</v>
      </c>
      <c r="I567" s="4" t="s">
        <v>756</v>
      </c>
      <c r="J567" s="4">
        <v>67.0</v>
      </c>
      <c r="K567" s="4" t="s">
        <v>108</v>
      </c>
      <c r="L567" s="4" t="s">
        <v>309</v>
      </c>
      <c r="M567" s="4">
        <v>1.0</v>
      </c>
      <c r="N567" s="4">
        <v>1.0</v>
      </c>
      <c r="O567" s="4">
        <v>0.0</v>
      </c>
      <c r="P567" s="4">
        <v>0.0</v>
      </c>
      <c r="Q567" t="str">
        <f t="shared" si="1"/>
        <v>Texas2007</v>
      </c>
      <c r="R567" t="s">
        <v>757</v>
      </c>
      <c r="S567" t="str">
        <f>vlookup(Q567,RPI!$C$6:$T$4758,16,FALSE)</f>
        <v>0.5996387505</v>
      </c>
      <c r="T567" s="6" t="str">
        <f>VLOOKUP(Q567,RPI!$C$6:$T$4758, 17, FALSE)</f>
        <v>0.598003695</v>
      </c>
      <c r="U567" s="6" t="str">
        <f>VLOOKUP(Q567,RPI!$C$6:$T$4758, 18, FALSE)</f>
        <v>0.5996387505</v>
      </c>
      <c r="V567">
        <v>0.5073070084658738</v>
      </c>
      <c r="W567">
        <v>0.5111052992350278</v>
      </c>
      <c r="X567">
        <v>0.5128754086091543</v>
      </c>
      <c r="Y567">
        <v>0.5145671145016331</v>
      </c>
      <c r="Z567" s="6" t="str">
        <f>vlookup(R567,RPI!$C$6:$T$4758,16,FALSE)</f>
        <v>0.5661257861</v>
      </c>
      <c r="AA567">
        <v>0.4543955808336084</v>
      </c>
      <c r="AB567">
        <v>0.45708444126894776</v>
      </c>
      <c r="AC567">
        <v>0.4596081157389761</v>
      </c>
      <c r="AD567">
        <v>0.4619813725253604</v>
      </c>
      <c r="AE567">
        <v>0.46421727039806326</v>
      </c>
      <c r="AF567">
        <v>0.46632739901542664</v>
      </c>
      <c r="AG567" t="str">
        <f t="shared" si="2"/>
        <v>1</v>
      </c>
      <c r="AH567" s="3" t="str">
        <f t="shared" si="3"/>
        <v>1</v>
      </c>
      <c r="AI567" t="str">
        <f t="shared" si="4"/>
        <v>0.03351296444</v>
      </c>
      <c r="AJ567" t="str">
        <f t="shared" si="5"/>
        <v>12</v>
      </c>
      <c r="AK567" s="6" t="str">
        <f t="shared" si="6"/>
        <v>0.1720568118</v>
      </c>
      <c r="AL567" t="str">
        <f t="shared" si="7"/>
        <v>0.058384861</v>
      </c>
      <c r="AM567" t="str">
        <f t="shared" si="8"/>
        <v>1.179104478</v>
      </c>
      <c r="AN567" t="str">
        <f t="shared" si="9"/>
        <v>1.059197029</v>
      </c>
      <c r="AO567" s="6" t="str">
        <f>vlookup(Q567,RPI!$C$6:$T$4758,15,FALSE)</f>
        <v>0.7338129496</v>
      </c>
      <c r="AP567" s="8" t="str">
        <f>vlookup(Q567,RPI!$C$6:$T$4758,13,FALSE)</f>
        <v>  0.5648 </v>
      </c>
      <c r="AQ567" s="8" t="str">
        <f>vlookup(Q567,RPI!$C$6:$T$4758,14,FALSE)</f>
        <v>  0.5352 </v>
      </c>
      <c r="AR567" s="6" t="str">
        <f>vlookup(R567,RPI!$C$6:$T$4758,15,FALSE)</f>
        <v>0.7741935484</v>
      </c>
      <c r="AS567" s="8" t="str">
        <f>vlookup(R567,RPI!$C$6:$T$4758,13,FALSE)</f>
        <v>  0.4840 </v>
      </c>
      <c r="AT567" s="8" t="str">
        <f>vlookup(R567,RPI!$C$6:$T$4758,14,FALSE)</f>
        <v>  0.5223 </v>
      </c>
    </row>
    <row r="568" ht="12.75" customHeight="1">
      <c r="A568" s="4">
        <v>2007.0</v>
      </c>
      <c r="B568" s="4">
        <v>5436.0</v>
      </c>
      <c r="C568" s="5">
        <v>39157.0</v>
      </c>
      <c r="D568" s="4">
        <v>311.0</v>
      </c>
      <c r="E568" s="4" t="s">
        <v>103</v>
      </c>
      <c r="F568" s="4">
        <v>84.0</v>
      </c>
      <c r="G568" s="4" t="s">
        <v>47</v>
      </c>
      <c r="H568" s="4">
        <v>6.0</v>
      </c>
      <c r="I568" s="4" t="s">
        <v>656</v>
      </c>
      <c r="J568" s="4">
        <v>57.0</v>
      </c>
      <c r="K568" s="4" t="s">
        <v>108</v>
      </c>
      <c r="L568" s="4" t="s">
        <v>454</v>
      </c>
      <c r="M568" s="4">
        <v>1.0</v>
      </c>
      <c r="N568" s="4">
        <v>1.0</v>
      </c>
      <c r="O568" s="4">
        <v>0.0</v>
      </c>
      <c r="P568" s="4">
        <v>0.0</v>
      </c>
      <c r="Q568" t="str">
        <f t="shared" si="1"/>
        <v>Virginia2007</v>
      </c>
      <c r="R568" t="s">
        <v>758</v>
      </c>
      <c r="S568" t="str">
        <f>vlookup(Q568,RPI!$C$6:$T$4758,16,FALSE)</f>
        <v>0.5766704453</v>
      </c>
      <c r="T568" s="6" t="str">
        <f>VLOOKUP(Q568,RPI!$C$6:$T$4758, 17, FALSE)</f>
        <v>0.582206668</v>
      </c>
      <c r="U568" s="6" t="str">
        <f>VLOOKUP(Q568,RPI!$C$6:$T$4758, 18, FALSE)</f>
        <v>0.5766704453</v>
      </c>
      <c r="V568">
        <v>0.4863483471714932</v>
      </c>
      <c r="W568">
        <v>0.4945224355305395</v>
      </c>
      <c r="X568">
        <v>0.4981801015277781</v>
      </c>
      <c r="Y568">
        <v>0.5015902562921208</v>
      </c>
      <c r="Z568" s="6" t="str">
        <f>vlookup(R568,RPI!$C$6:$T$4758,16,FALSE)</f>
        <v>0.5568540136</v>
      </c>
      <c r="AA568">
        <v>0.4602286692493218</v>
      </c>
      <c r="AB568">
        <v>0.4594496420172394</v>
      </c>
      <c r="AC568">
        <v>0.4586832818946218</v>
      </c>
      <c r="AD568">
        <v>0.4579292824191432</v>
      </c>
      <c r="AE568">
        <v>0.4571873469352722</v>
      </c>
      <c r="AF568">
        <v>0.4564571882051135</v>
      </c>
      <c r="AG568" t="str">
        <f t="shared" si="2"/>
        <v>1</v>
      </c>
      <c r="AH568" s="3" t="str">
        <f t="shared" si="3"/>
        <v>1</v>
      </c>
      <c r="AI568" t="str">
        <f t="shared" si="4"/>
        <v>0.01981643169</v>
      </c>
      <c r="AJ568" t="str">
        <f t="shared" si="5"/>
        <v>27</v>
      </c>
      <c r="AK568" s="6" t="str">
        <f t="shared" si="6"/>
        <v>0.3871278267</v>
      </c>
      <c r="AL568" t="str">
        <f t="shared" si="7"/>
        <v>0.03452334431</v>
      </c>
      <c r="AM568" t="str">
        <f t="shared" si="8"/>
        <v>1.473684211</v>
      </c>
      <c r="AN568" t="str">
        <f t="shared" si="9"/>
        <v>1.035586404</v>
      </c>
      <c r="AO568" s="6" t="str">
        <f>vlookup(Q568,RPI!$C$6:$T$4758,15,FALSE)</f>
        <v>0.6330275229</v>
      </c>
      <c r="AP568" s="8" t="str">
        <f>vlookup(Q568,RPI!$C$6:$T$4758,13,FALSE)</f>
        <v>  0.5642 </v>
      </c>
      <c r="AQ568" s="8" t="str">
        <f>vlookup(Q568,RPI!$C$6:$T$4758,14,FALSE)</f>
        <v>  0.5452 </v>
      </c>
      <c r="AR568" s="6" t="str">
        <f>vlookup(R568,RPI!$C$6:$T$4758,15,FALSE)</f>
        <v>0.7666666667</v>
      </c>
      <c r="AS568" s="8" t="str">
        <f>vlookup(R568,RPI!$C$6:$T$4758,13,FALSE)</f>
        <v>  0.4879 </v>
      </c>
      <c r="AT568" s="8" t="str">
        <f>vlookup(R568,RPI!$C$6:$T$4758,14,FALSE)</f>
        <v>  0.4849 </v>
      </c>
    </row>
    <row r="569" ht="12.75" customHeight="1">
      <c r="A569" s="4">
        <v>2007.0</v>
      </c>
      <c r="B569" s="4">
        <v>5437.0</v>
      </c>
      <c r="C569" s="5">
        <v>39157.0</v>
      </c>
      <c r="D569" s="4">
        <v>312.0</v>
      </c>
      <c r="E569" s="4" t="s">
        <v>507</v>
      </c>
      <c r="F569" s="4">
        <v>54.0</v>
      </c>
      <c r="G569" s="4" t="s">
        <v>47</v>
      </c>
      <c r="H569" s="4">
        <v>115.0</v>
      </c>
      <c r="I569" s="4" t="s">
        <v>193</v>
      </c>
      <c r="J569" s="4">
        <v>52.0</v>
      </c>
      <c r="K569" s="4" t="s">
        <v>108</v>
      </c>
      <c r="L569" s="4" t="s">
        <v>454</v>
      </c>
      <c r="M569" s="4">
        <v>1.0</v>
      </c>
      <c r="N569" s="4">
        <v>1.0</v>
      </c>
      <c r="O569" s="4">
        <v>0.0</v>
      </c>
      <c r="P569" s="4">
        <v>0.0</v>
      </c>
      <c r="Q569" t="str">
        <f t="shared" si="1"/>
        <v>Virginia Tech2007</v>
      </c>
      <c r="R569" t="s">
        <v>759</v>
      </c>
      <c r="S569" t="str">
        <f>vlookup(Q569,RPI!$C$6:$T$4758,16,FALSE)</f>
        <v>0.5914118347</v>
      </c>
      <c r="T569" s="6" t="str">
        <f>VLOOKUP(Q569,RPI!$C$6:$T$4758, 17, FALSE)</f>
        <v>0.591048022</v>
      </c>
      <c r="U569" s="6" t="str">
        <f>VLOOKUP(Q569,RPI!$C$6:$T$4758, 18, FALSE)</f>
        <v>0.5914118347</v>
      </c>
      <c r="V569">
        <v>0.511440867687216</v>
      </c>
      <c r="W569">
        <v>0.5146723103760769</v>
      </c>
      <c r="X569">
        <v>0.5161889261361835</v>
      </c>
      <c r="Y569">
        <v>0.5176447667656483</v>
      </c>
      <c r="Z569" s="6" t="str">
        <f>vlookup(R569,RPI!$C$6:$T$4758,16,FALSE)</f>
        <v>0.5925015656</v>
      </c>
      <c r="AA569">
        <v>0.5113163410492663</v>
      </c>
      <c r="AB569">
        <v>0.5142471124144161</v>
      </c>
      <c r="AC569">
        <v>0.5170308199834652</v>
      </c>
      <c r="AD569">
        <v>0.5196782621470365</v>
      </c>
      <c r="AE569">
        <v>0.5221992053676384</v>
      </c>
      <c r="AF569">
        <v>0.5246025045712789</v>
      </c>
      <c r="AG569" t="str">
        <f t="shared" si="2"/>
        <v>0</v>
      </c>
      <c r="AH569" s="3" t="str">
        <f t="shared" si="3"/>
        <v>0</v>
      </c>
      <c r="AI569" t="str">
        <f t="shared" si="4"/>
        <v>-0.001089730895</v>
      </c>
      <c r="AJ569" t="str">
        <f t="shared" si="5"/>
        <v>2</v>
      </c>
      <c r="AK569" s="6" t="str">
        <f t="shared" si="6"/>
        <v>0.02867613531</v>
      </c>
      <c r="AL569" t="str">
        <f t="shared" si="7"/>
        <v>-0.001898482809</v>
      </c>
      <c r="AM569" t="str">
        <f t="shared" si="8"/>
        <v>1.038461538</v>
      </c>
      <c r="AN569" t="str">
        <f t="shared" si="9"/>
        <v>0.9981607966</v>
      </c>
      <c r="AO569" s="6" t="str">
        <f>vlookup(Q569,RPI!$C$6:$T$4758,15,FALSE)</f>
        <v>0.6466165414</v>
      </c>
      <c r="AP569" s="8" t="str">
        <f>vlookup(Q569,RPI!$C$6:$T$4758,13,FALSE)</f>
        <v>  0.5898 </v>
      </c>
      <c r="AQ569" s="8" t="str">
        <f>vlookup(Q569,RPI!$C$6:$T$4758,14,FALSE)</f>
        <v>  0.5395 </v>
      </c>
      <c r="AR569" s="6" t="str">
        <f>vlookup(R569,RPI!$C$6:$T$4758,15,FALSE)</f>
        <v>0.6549295775</v>
      </c>
      <c r="AS569" s="8" t="str">
        <f>vlookup(R569,RPI!$C$6:$T$4758,13,FALSE)</f>
        <v>  0.5896 </v>
      </c>
      <c r="AT569" s="8" t="str">
        <f>vlookup(R569,RPI!$C$6:$T$4758,14,FALSE)</f>
        <v>  0.5359 </v>
      </c>
    </row>
    <row r="570" ht="12.75" customHeight="1">
      <c r="A570" s="4">
        <v>2007.0</v>
      </c>
      <c r="B570" s="4">
        <v>5438.0</v>
      </c>
      <c r="C570" s="5">
        <v>39157.0</v>
      </c>
      <c r="D570" s="4">
        <v>330.0</v>
      </c>
      <c r="E570" s="4" t="s">
        <v>222</v>
      </c>
      <c r="F570" s="4">
        <v>76.0</v>
      </c>
      <c r="G570" s="4" t="s">
        <v>47</v>
      </c>
      <c r="H570" s="4">
        <v>268.0</v>
      </c>
      <c r="I570" s="4" t="s">
        <v>760</v>
      </c>
      <c r="J570" s="4">
        <v>63.0</v>
      </c>
      <c r="K570" s="4" t="s">
        <v>108</v>
      </c>
      <c r="L570" s="4" t="s">
        <v>188</v>
      </c>
      <c r="M570" s="4">
        <v>1.0</v>
      </c>
      <c r="N570" s="4">
        <v>1.0</v>
      </c>
      <c r="O570" s="4">
        <v>0.0</v>
      </c>
      <c r="P570" s="4">
        <v>0.0</v>
      </c>
      <c r="Q570" t="str">
        <f t="shared" si="1"/>
        <v>Wisconsin2007</v>
      </c>
      <c r="R570" t="s">
        <v>761</v>
      </c>
      <c r="S570" t="str">
        <f>vlookup(Q570,RPI!$C$6:$T$4758,16,FALSE)</f>
        <v>0.6438740807</v>
      </c>
      <c r="T570" s="6" t="str">
        <f>VLOOKUP(Q570,RPI!$C$6:$T$4758, 17, FALSE)</f>
        <v>0.6410379462</v>
      </c>
      <c r="U570" s="6" t="str">
        <f>VLOOKUP(Q570,RPI!$C$6:$T$4758, 18, FALSE)</f>
        <v>0.6438740807</v>
      </c>
      <c r="V570">
        <v>0.5314062557241939</v>
      </c>
      <c r="W570">
        <v>0.5363496606675988</v>
      </c>
      <c r="X570">
        <v>0.5386359854539235</v>
      </c>
      <c r="Y570">
        <v>0.540810782201891</v>
      </c>
      <c r="Z570" s="6" t="str">
        <f>vlookup(R570,RPI!$C$6:$T$4758,16,FALSE)</f>
        <v>0.5569598017</v>
      </c>
      <c r="AA570">
        <v>0.456624279178462</v>
      </c>
      <c r="AB570">
        <v>0.45659638050643875</v>
      </c>
      <c r="AC570">
        <v>0.4565692201735617</v>
      </c>
      <c r="AD570">
        <v>0.4565427692523643</v>
      </c>
      <c r="AE570">
        <v>0.45651700030703574</v>
      </c>
      <c r="AF570">
        <v>0.45649188729849727</v>
      </c>
      <c r="AG570" t="str">
        <f t="shared" si="2"/>
        <v>1</v>
      </c>
      <c r="AH570" s="3" t="str">
        <f t="shared" si="3"/>
        <v>1</v>
      </c>
      <c r="AI570" t="str">
        <f t="shared" si="4"/>
        <v>0.08691427896</v>
      </c>
      <c r="AJ570" t="str">
        <f t="shared" si="5"/>
        <v>13</v>
      </c>
      <c r="AK570" s="6" t="str">
        <f t="shared" si="6"/>
        <v>0.1863948795</v>
      </c>
      <c r="AL570" t="str">
        <f t="shared" si="7"/>
        <v>0.1514183595</v>
      </c>
      <c r="AM570" t="str">
        <f t="shared" si="8"/>
        <v>1.206349206</v>
      </c>
      <c r="AN570" t="str">
        <f t="shared" si="9"/>
        <v>1.15605126</v>
      </c>
      <c r="AO570" s="6" t="str">
        <f>vlookup(Q570,RPI!$C$6:$T$4758,15,FALSE)</f>
        <v>0.8642857143</v>
      </c>
      <c r="AP570" s="8" t="str">
        <f>vlookup(Q570,RPI!$C$6:$T$4758,13,FALSE)</f>
        <v>  0.5844 </v>
      </c>
      <c r="AQ570" s="8" t="str">
        <f>vlookup(Q570,RPI!$C$6:$T$4758,14,FALSE)</f>
        <v>  0.5424 </v>
      </c>
      <c r="AR570" s="6" t="str">
        <f>vlookup(R570,RPI!$C$6:$T$4758,15,FALSE)</f>
        <v>0.8382352941</v>
      </c>
      <c r="AS570" s="8" t="str">
        <f>vlookup(R570,RPI!$C$6:$T$4758,13,FALSE)</f>
        <v>  0.4543 </v>
      </c>
      <c r="AT570" s="8" t="str">
        <f>vlookup(R570,RPI!$C$6:$T$4758,14,FALSE)</f>
        <v>  0.4810 </v>
      </c>
    </row>
    <row r="571" ht="12.75" customHeight="1">
      <c r="A571" s="4">
        <v>2007.0</v>
      </c>
      <c r="B571" s="4">
        <v>5439.0</v>
      </c>
      <c r="C571" s="5">
        <v>39158.0</v>
      </c>
      <c r="D571" s="4">
        <v>97.0</v>
      </c>
      <c r="E571" s="4" t="s">
        <v>271</v>
      </c>
      <c r="F571" s="4">
        <v>62.0</v>
      </c>
      <c r="G571" s="4" t="s">
        <v>47</v>
      </c>
      <c r="H571" s="4">
        <v>25.0</v>
      </c>
      <c r="I571" s="4" t="s">
        <v>214</v>
      </c>
      <c r="J571" s="4">
        <v>55.0</v>
      </c>
      <c r="K571" s="4" t="s">
        <v>108</v>
      </c>
      <c r="L571" s="4" t="s">
        <v>721</v>
      </c>
      <c r="M571" s="4">
        <v>1.0</v>
      </c>
      <c r="N571" s="4">
        <v>1.0</v>
      </c>
      <c r="O571" s="4">
        <v>0.0</v>
      </c>
      <c r="P571" s="4">
        <v>0.0</v>
      </c>
      <c r="Q571" t="str">
        <f t="shared" si="1"/>
        <v>Georgetown2007</v>
      </c>
      <c r="R571" t="s">
        <v>762</v>
      </c>
      <c r="S571" t="str">
        <f>vlookup(Q571,RPI!$C$6:$T$4758,16,FALSE)</f>
        <v>0.6342974424</v>
      </c>
      <c r="T571" s="6" t="str">
        <f>VLOOKUP(Q571,RPI!$C$6:$T$4758, 17, FALSE)</f>
        <v>0.6374224424</v>
      </c>
      <c r="U571" s="6" t="str">
        <f>VLOOKUP(Q571,RPI!$C$6:$T$4758, 18, FALSE)</f>
        <v>0.6342974424</v>
      </c>
      <c r="V571">
        <v>0.5347247928635687</v>
      </c>
      <c r="W571">
        <v>0.5372386189068065</v>
      </c>
      <c r="X571">
        <v>0.538464109102885</v>
      </c>
      <c r="Y571">
        <v>0.5396693432626645</v>
      </c>
      <c r="Z571" s="6" t="str">
        <f>vlookup(R571,RPI!$C$6:$T$4758,16,FALSE)</f>
        <v>0.5917260566</v>
      </c>
      <c r="AA571">
        <v>0.5086916357005409</v>
      </c>
      <c r="AB571">
        <v>0.5113317254635927</v>
      </c>
      <c r="AC571">
        <v>0.513869377881341</v>
      </c>
      <c r="AD571">
        <v>0.5163104414527392</v>
      </c>
      <c r="AE571">
        <v>0.5186603277769882</v>
      </c>
      <c r="AF571">
        <v>0.5209240516026814</v>
      </c>
      <c r="AG571" t="str">
        <f t="shared" si="2"/>
        <v>1</v>
      </c>
      <c r="AH571" s="3" t="str">
        <f t="shared" si="3"/>
        <v>1</v>
      </c>
      <c r="AI571" t="str">
        <f t="shared" si="4"/>
        <v>0.04257138582</v>
      </c>
      <c r="AJ571" t="str">
        <f t="shared" si="5"/>
        <v>7</v>
      </c>
      <c r="AK571" s="6" t="str">
        <f t="shared" si="6"/>
        <v>0.1003664736</v>
      </c>
      <c r="AL571" t="str">
        <f t="shared" si="7"/>
        <v>0.07416605739</v>
      </c>
      <c r="AM571" t="str">
        <f t="shared" si="8"/>
        <v>1.127272727</v>
      </c>
      <c r="AN571" t="str">
        <f t="shared" si="9"/>
        <v>1.071944416</v>
      </c>
      <c r="AO571" s="6" t="str">
        <f>vlookup(Q571,RPI!$C$6:$T$4758,15,FALSE)</f>
        <v>0.8</v>
      </c>
      <c r="AP571" s="8" t="str">
        <f>vlookup(Q571,RPI!$C$6:$T$4758,13,FALSE)</f>
        <v>  0.5958 </v>
      </c>
      <c r="AQ571" s="8" t="str">
        <f>vlookup(Q571,RPI!$C$6:$T$4758,14,FALSE)</f>
        <v>  0.5456 </v>
      </c>
      <c r="AR571" s="6" t="str">
        <f>vlookup(R571,RPI!$C$6:$T$4758,15,FALSE)</f>
        <v>0.6165413534</v>
      </c>
      <c r="AS571" s="8" t="str">
        <f>vlookup(R571,RPI!$C$6:$T$4758,13,FALSE)</f>
        <v>  0.6027 </v>
      </c>
      <c r="AT571" s="8" t="str">
        <f>vlookup(R571,RPI!$C$6:$T$4758,14,FALSE)</f>
        <v>  0.5450 </v>
      </c>
    </row>
    <row r="572" ht="12.75" customHeight="1">
      <c r="A572" s="4">
        <v>2007.0</v>
      </c>
      <c r="B572" s="4">
        <v>5440.0</v>
      </c>
      <c r="C572" s="5">
        <v>39158.0</v>
      </c>
      <c r="D572" s="4">
        <v>153.0</v>
      </c>
      <c r="E572" s="4" t="s">
        <v>197</v>
      </c>
      <c r="F572" s="4">
        <v>59.0</v>
      </c>
      <c r="G572" s="4" t="s">
        <v>47</v>
      </c>
      <c r="H572" s="4">
        <v>32.0</v>
      </c>
      <c r="I572" s="4" t="s">
        <v>118</v>
      </c>
      <c r="J572" s="4">
        <v>62.0</v>
      </c>
      <c r="K572" s="4" t="s">
        <v>108</v>
      </c>
      <c r="L572" s="4" t="s">
        <v>433</v>
      </c>
      <c r="M572" s="4">
        <v>1.0</v>
      </c>
      <c r="N572" s="4">
        <v>1.0</v>
      </c>
      <c r="O572" s="4">
        <v>0.0</v>
      </c>
      <c r="P572" s="4">
        <v>0.0</v>
      </c>
      <c r="Q572" t="str">
        <f t="shared" si="1"/>
        <v>Maryland2007</v>
      </c>
      <c r="R572" t="s">
        <v>763</v>
      </c>
      <c r="S572" t="str">
        <f>vlookup(Q572,RPI!$C$6:$T$4758,16,FALSE)</f>
        <v>0.6141986321</v>
      </c>
      <c r="T572" s="6" t="str">
        <f>VLOOKUP(Q572,RPI!$C$6:$T$4758, 17, FALSE)</f>
        <v>0.6215515733</v>
      </c>
      <c r="U572" s="6" t="str">
        <f>VLOOKUP(Q572,RPI!$C$6:$T$4758, 18, FALSE)</f>
        <v>0.6141986321</v>
      </c>
      <c r="V572">
        <v>0.5166408589908055</v>
      </c>
      <c r="W572">
        <v>0.5226645869751498</v>
      </c>
      <c r="X572">
        <v>0.5254945262966539</v>
      </c>
      <c r="Y572">
        <v>0.5282127574870461</v>
      </c>
      <c r="Z572" s="6" t="str">
        <f>vlookup(R572,RPI!$C$6:$T$4758,16,FALSE)</f>
        <v>0.5979319917</v>
      </c>
      <c r="AA572">
        <v>0.49469458162784574</v>
      </c>
      <c r="AB572">
        <v>0.4959490619145841</v>
      </c>
      <c r="AC572">
        <v>0.4971680798610613</v>
      </c>
      <c r="AD572">
        <v>0.4983531182132116</v>
      </c>
      <c r="AE572">
        <v>0.4995055781914196</v>
      </c>
      <c r="AF572">
        <v>0.5006267850176762</v>
      </c>
      <c r="AG572" t="str">
        <f t="shared" si="2"/>
        <v>0</v>
      </c>
      <c r="AH572" s="3" t="str">
        <f t="shared" si="3"/>
        <v>0</v>
      </c>
      <c r="AI572" t="str">
        <f t="shared" si="4"/>
        <v>0.0162666404</v>
      </c>
      <c r="AJ572" t="str">
        <f t="shared" si="5"/>
        <v>-3</v>
      </c>
      <c r="AK572" s="6" t="str">
        <f t="shared" si="6"/>
        <v>-0.04301420296</v>
      </c>
      <c r="AL572" t="str">
        <f t="shared" si="7"/>
        <v>0.02833904892</v>
      </c>
      <c r="AM572" t="str">
        <f t="shared" si="8"/>
        <v>0.9516129032</v>
      </c>
      <c r="AN572" t="str">
        <f t="shared" si="9"/>
        <v>1.027204834</v>
      </c>
      <c r="AO572" s="6" t="str">
        <f>vlookup(Q572,RPI!$C$6:$T$4758,15,FALSE)</f>
        <v>0.7205882353</v>
      </c>
      <c r="AP572" s="8" t="str">
        <f>vlookup(Q572,RPI!$C$6:$T$4758,13,FALSE)</f>
        <v>  0.6041 </v>
      </c>
      <c r="AQ572" s="8" t="str">
        <f>vlookup(Q572,RPI!$C$6:$T$4758,14,FALSE)</f>
        <v>  0.5281 </v>
      </c>
      <c r="AR572" s="6" t="str">
        <f>vlookup(R572,RPI!$C$6:$T$4758,15,FALSE)</f>
        <v>0.8129496403</v>
      </c>
      <c r="AS572" s="8" t="str">
        <f>vlookup(R572,RPI!$C$6:$T$4758,13,FALSE)</f>
        <v>  0.5300 </v>
      </c>
      <c r="AT572" s="8" t="str">
        <f>vlookup(R572,RPI!$C$6:$T$4758,14,FALSE)</f>
        <v>  0.5187 </v>
      </c>
    </row>
    <row r="573" ht="12.75" customHeight="1">
      <c r="A573" s="4">
        <v>2007.0</v>
      </c>
      <c r="B573" s="4">
        <v>5441.0</v>
      </c>
      <c r="C573" s="5">
        <v>39158.0</v>
      </c>
      <c r="D573" s="4">
        <v>165.0</v>
      </c>
      <c r="E573" s="4" t="s">
        <v>199</v>
      </c>
      <c r="F573" s="4">
        <v>101.0</v>
      </c>
      <c r="G573" s="4" t="s">
        <v>47</v>
      </c>
      <c r="H573" s="4">
        <v>28.0</v>
      </c>
      <c r="I573" s="4" t="s">
        <v>663</v>
      </c>
      <c r="J573" s="4">
        <v>72.0</v>
      </c>
      <c r="K573" s="4" t="s">
        <v>49</v>
      </c>
      <c r="L573" s="4" t="s">
        <v>50</v>
      </c>
      <c r="M573" s="4">
        <v>1.0</v>
      </c>
      <c r="N573" s="4">
        <v>0.0</v>
      </c>
      <c r="O573" s="4">
        <v>0.0</v>
      </c>
      <c r="P573" s="4">
        <v>0.0</v>
      </c>
      <c r="Q573" t="str">
        <f t="shared" si="1"/>
        <v>Mississippi St.2007</v>
      </c>
      <c r="R573" t="s">
        <v>764</v>
      </c>
      <c r="S573" t="str">
        <f>vlookup(Q573,RPI!$C$6:$T$4758,16,FALSE)</f>
        <v>0.566945018</v>
      </c>
      <c r="T573" s="6" t="str">
        <f>VLOOKUP(Q573,RPI!$C$6:$T$4758, 17, FALSE)</f>
        <v>0.5698298855</v>
      </c>
      <c r="U573" s="6" t="str">
        <f>VLOOKUP(Q573,RPI!$C$6:$T$4758, 18, FALSE)</f>
        <v>0.566945018</v>
      </c>
      <c r="V573">
        <v>0.488394085390895</v>
      </c>
      <c r="W573">
        <v>0.4938567870767354</v>
      </c>
      <c r="X573">
        <v>0.49635318300843667</v>
      </c>
      <c r="Y573">
        <v>0.4987104070415065</v>
      </c>
      <c r="Z573" s="6" t="str">
        <f>vlookup(R573,RPI!$C$6:$T$4758,16,FALSE)</f>
        <v>0.5866663231</v>
      </c>
      <c r="AA573">
        <v>0.5079720254256346</v>
      </c>
      <c r="AB573">
        <v>0.5096238004418956</v>
      </c>
      <c r="AC573">
        <v>0.5112103347932415</v>
      </c>
      <c r="AD573">
        <v>0.5127354188704155</v>
      </c>
      <c r="AE573">
        <v>0.5142025550206502</v>
      </c>
      <c r="AF573">
        <v>0.5156149843991813</v>
      </c>
      <c r="AG573" t="str">
        <f t="shared" si="2"/>
        <v>0</v>
      </c>
      <c r="AH573" s="3" t="str">
        <f t="shared" si="3"/>
        <v>0</v>
      </c>
      <c r="AI573" t="str">
        <f t="shared" si="4"/>
        <v>-0.01972130518</v>
      </c>
      <c r="AJ573" t="str">
        <f t="shared" si="5"/>
        <v>29</v>
      </c>
      <c r="AK573" s="6" t="str">
        <f t="shared" si="6"/>
        <v>0.415803962</v>
      </c>
      <c r="AL573" t="str">
        <f t="shared" si="7"/>
        <v>-0.03435761894</v>
      </c>
      <c r="AM573" t="str">
        <f t="shared" si="8"/>
        <v>1.402777778</v>
      </c>
      <c r="AN573" t="str">
        <f t="shared" si="9"/>
        <v>0.9663841192</v>
      </c>
      <c r="AO573" s="6" t="str">
        <f>vlookup(Q573,RPI!$C$6:$T$4758,15,FALSE)</f>
        <v>0.5691056911</v>
      </c>
      <c r="AP573" s="8" t="str">
        <f>vlookup(Q573,RPI!$C$6:$T$4758,13,FALSE)</f>
        <v>  0.5808 </v>
      </c>
      <c r="AQ573" s="8" t="str">
        <f>vlookup(Q573,RPI!$C$6:$T$4758,14,FALSE)</f>
        <v>  0.5371 </v>
      </c>
      <c r="AR573" s="6" t="str">
        <f>vlookup(R573,RPI!$C$6:$T$4758,15,FALSE)</f>
        <v>0.6231884058</v>
      </c>
      <c r="AS573" s="8" t="str">
        <f>vlookup(R573,RPI!$C$6:$T$4758,13,FALSE)</f>
        <v>  0.5932 </v>
      </c>
      <c r="AT573" s="8" t="str">
        <f>vlookup(R573,RPI!$C$6:$T$4758,14,FALSE)</f>
        <v>  0.5371 </v>
      </c>
    </row>
    <row r="574" ht="12.75" customHeight="1">
      <c r="A574" s="4">
        <v>2007.0</v>
      </c>
      <c r="B574" s="4">
        <v>5442.0</v>
      </c>
      <c r="C574" s="5">
        <v>39158.0</v>
      </c>
      <c r="D574" s="4">
        <v>194.0</v>
      </c>
      <c r="E574" s="4" t="s">
        <v>264</v>
      </c>
      <c r="F574" s="4">
        <v>81.0</v>
      </c>
      <c r="G574" s="4" t="s">
        <v>47</v>
      </c>
      <c r="H574" s="4">
        <v>162.0</v>
      </c>
      <c r="I574" s="4" t="s">
        <v>204</v>
      </c>
      <c r="J574" s="4">
        <v>67.0</v>
      </c>
      <c r="K574" s="4" t="s">
        <v>108</v>
      </c>
      <c r="L574" s="4" t="s">
        <v>721</v>
      </c>
      <c r="M574" s="4">
        <v>1.0</v>
      </c>
      <c r="N574" s="4">
        <v>1.0</v>
      </c>
      <c r="O574" s="4">
        <v>0.0</v>
      </c>
      <c r="P574" s="4">
        <v>0.0</v>
      </c>
      <c r="Q574" t="str">
        <f t="shared" si="1"/>
        <v>North Carolina2007</v>
      </c>
      <c r="R574" t="s">
        <v>730</v>
      </c>
      <c r="S574" t="str">
        <f>vlookup(Q574,RPI!$C$6:$T$4758,16,FALSE)</f>
        <v>0.6588712384</v>
      </c>
      <c r="T574" s="6" t="str">
        <f>VLOOKUP(Q574,RPI!$C$6:$T$4758, 17, FALSE)</f>
        <v>0.656420258</v>
      </c>
      <c r="U574" s="6" t="str">
        <f>VLOOKUP(Q574,RPI!$C$6:$T$4758, 18, FALSE)</f>
        <v>0.6588712384</v>
      </c>
      <c r="V574">
        <v>0.5560424922529711</v>
      </c>
      <c r="W574">
        <v>0.5599949979166224</v>
      </c>
      <c r="X574">
        <v>0.5618392749600214</v>
      </c>
      <c r="Y574">
        <v>0.5636032317301736</v>
      </c>
      <c r="Z574" s="6" t="str">
        <f>vlookup(R574,RPI!$C$6:$T$4758,16,FALSE)</f>
        <v>0.6011148043</v>
      </c>
      <c r="AA574">
        <v>0.5075991929185634</v>
      </c>
      <c r="AB574">
        <v>0.5126516029876493</v>
      </c>
      <c r="AC574">
        <v>0.5172532404111664</v>
      </c>
      <c r="AD574">
        <v>0.5214618554212869</v>
      </c>
      <c r="AE574">
        <v>0.5253257374612952</v>
      </c>
      <c r="AF574">
        <v>0.5288855763243847</v>
      </c>
      <c r="AG574" t="str">
        <f t="shared" si="2"/>
        <v>1</v>
      </c>
      <c r="AH574" s="3" t="str">
        <f t="shared" si="3"/>
        <v>1</v>
      </c>
      <c r="AI574" t="str">
        <f t="shared" si="4"/>
        <v>0.05775643414</v>
      </c>
      <c r="AJ574" t="str">
        <f t="shared" si="5"/>
        <v>14</v>
      </c>
      <c r="AK574" s="6" t="str">
        <f t="shared" si="6"/>
        <v>0.2007329472</v>
      </c>
      <c r="AL574" t="str">
        <f t="shared" si="7"/>
        <v>0.1006208026</v>
      </c>
      <c r="AM574" t="str">
        <f t="shared" si="8"/>
        <v>1.208955224</v>
      </c>
      <c r="AN574" t="str">
        <f t="shared" si="9"/>
        <v>1.096082202</v>
      </c>
      <c r="AO574" s="6" t="str">
        <f>vlookup(Q574,RPI!$C$6:$T$4758,15,FALSE)</f>
        <v>0.8333333333</v>
      </c>
      <c r="AP574" s="8" t="str">
        <f>vlookup(Q574,RPI!$C$6:$T$4758,13,FALSE)</f>
        <v>  0.6250 </v>
      </c>
      <c r="AQ574" s="8" t="str">
        <f>vlookup(Q574,RPI!$C$6:$T$4758,14,FALSE)</f>
        <v>  0.5521 </v>
      </c>
      <c r="AR574" s="6" t="str">
        <f>vlookup(R574,RPI!$C$6:$T$4758,15,FALSE)</f>
        <v>0.6495726496</v>
      </c>
      <c r="AS574" s="8" t="str">
        <f>vlookup(R574,RPI!$C$6:$T$4758,13,FALSE)</f>
        <v>  0.6087 </v>
      </c>
      <c r="AT574" s="8" t="str">
        <f>vlookup(R574,RPI!$C$6:$T$4758,14,FALSE)</f>
        <v>  0.5375 </v>
      </c>
    </row>
    <row r="575" ht="12.75" customHeight="1">
      <c r="A575" s="4">
        <v>2007.0</v>
      </c>
      <c r="B575" s="4">
        <v>5443.0</v>
      </c>
      <c r="C575" s="5">
        <v>39158.0</v>
      </c>
      <c r="D575" s="4">
        <v>205.0</v>
      </c>
      <c r="E575" s="4" t="s">
        <v>150</v>
      </c>
      <c r="F575" s="4">
        <v>78.0</v>
      </c>
      <c r="G575" s="4" t="s">
        <v>47</v>
      </c>
      <c r="H575" s="4">
        <v>334.0</v>
      </c>
      <c r="I575" s="4" t="s">
        <v>363</v>
      </c>
      <c r="J575" s="4">
        <v>71.0</v>
      </c>
      <c r="K575" s="4" t="s">
        <v>305</v>
      </c>
      <c r="L575" s="4" t="s">
        <v>243</v>
      </c>
      <c r="M575" s="4">
        <v>1.0</v>
      </c>
      <c r="N575" s="4">
        <v>1.0</v>
      </c>
      <c r="O575" s="4">
        <v>0.0</v>
      </c>
      <c r="P575" s="4">
        <v>1.0</v>
      </c>
      <c r="Q575" t="str">
        <f t="shared" si="1"/>
        <v>Ohio St.2007</v>
      </c>
      <c r="R575" t="s">
        <v>723</v>
      </c>
      <c r="S575" t="str">
        <f>vlookup(Q575,RPI!$C$6:$T$4758,16,FALSE)</f>
        <v>0.6696551879</v>
      </c>
      <c r="T575" s="6" t="str">
        <f>VLOOKUP(Q575,RPI!$C$6:$T$4758, 17, FALSE)</f>
        <v>0.6635945819</v>
      </c>
      <c r="U575" s="6" t="str">
        <f>VLOOKUP(Q575,RPI!$C$6:$T$4758, 18, FALSE)</f>
        <v>0.6696551879</v>
      </c>
      <c r="V575">
        <v>0.5464135977106357</v>
      </c>
      <c r="W575">
        <v>0.5511044632870218</v>
      </c>
      <c r="X575">
        <v>0.5532710071337426</v>
      </c>
      <c r="Y575">
        <v>0.5553301190541795</v>
      </c>
      <c r="Z575" s="6" t="str">
        <f>vlookup(R575,RPI!$C$6:$T$4758,16,FALSE)</f>
        <v>0.5930375271</v>
      </c>
      <c r="AA575">
        <v>0.4943818138930404</v>
      </c>
      <c r="AB575">
        <v>0.4970288188390012</v>
      </c>
      <c r="AC575">
        <v>0.49953011709068895</v>
      </c>
      <c r="AD575">
        <v>0.5018974172217505</v>
      </c>
      <c r="AE575">
        <v>0.5041412060416263</v>
      </c>
      <c r="AF575">
        <v>0.5062709039045592</v>
      </c>
      <c r="AG575" t="str">
        <f t="shared" si="2"/>
        <v>1</v>
      </c>
      <c r="AH575" s="3" t="str">
        <f t="shared" si="3"/>
        <v>1</v>
      </c>
      <c r="AI575" t="str">
        <f t="shared" si="4"/>
        <v>0.07661766081</v>
      </c>
      <c r="AJ575" t="str">
        <f t="shared" si="5"/>
        <v>7</v>
      </c>
      <c r="AK575" s="6" t="str">
        <f t="shared" si="6"/>
        <v>0.1003664736</v>
      </c>
      <c r="AL575" t="str">
        <f t="shared" si="7"/>
        <v>0.1334800294</v>
      </c>
      <c r="AM575" t="str">
        <f t="shared" si="8"/>
        <v>1.098591549</v>
      </c>
      <c r="AN575" t="str">
        <f t="shared" si="9"/>
        <v>1.129195299</v>
      </c>
      <c r="AO575" s="6" t="str">
        <f>vlookup(Q575,RPI!$C$6:$T$4758,15,FALSE)</f>
        <v>0.9333333333</v>
      </c>
      <c r="AP575" s="8" t="str">
        <f>vlookup(Q575,RPI!$C$6:$T$4758,13,FALSE)</f>
        <v>  0.6010 </v>
      </c>
      <c r="AQ575" s="8" t="str">
        <f>vlookup(Q575,RPI!$C$6:$T$4758,14,FALSE)</f>
        <v>  0.5432 </v>
      </c>
      <c r="AR575" s="6" t="str">
        <f>vlookup(R575,RPI!$C$6:$T$4758,15,FALSE)</f>
        <v>0.7538461538</v>
      </c>
      <c r="AS575" s="8" t="str">
        <f>vlookup(R575,RPI!$C$6:$T$4758,13,FALSE)</f>
        <v>  0.5466 </v>
      </c>
      <c r="AT575" s="8" t="str">
        <f>vlookup(R575,RPI!$C$6:$T$4758,14,FALSE)</f>
        <v>  0.5250 </v>
      </c>
    </row>
    <row r="576" ht="12.75" customHeight="1">
      <c r="A576" s="4">
        <v>2007.0</v>
      </c>
      <c r="B576" s="4">
        <v>5444.0</v>
      </c>
      <c r="C576" s="5">
        <v>39158.0</v>
      </c>
      <c r="D576" s="4">
        <v>216.0</v>
      </c>
      <c r="E576" s="4" t="s">
        <v>209</v>
      </c>
      <c r="F576" s="4">
        <v>84.0</v>
      </c>
      <c r="G576" s="4" t="s">
        <v>47</v>
      </c>
      <c r="H576" s="4">
        <v>306.0</v>
      </c>
      <c r="I576" s="4" t="s">
        <v>450</v>
      </c>
      <c r="J576" s="4">
        <v>79.0</v>
      </c>
      <c r="K576" s="4" t="s">
        <v>305</v>
      </c>
      <c r="L576" s="4" t="s">
        <v>433</v>
      </c>
      <c r="M576" s="4">
        <v>1.0</v>
      </c>
      <c r="N576" s="4">
        <v>1.0</v>
      </c>
      <c r="O576" s="4">
        <v>0.0</v>
      </c>
      <c r="P576" s="4">
        <v>1.0</v>
      </c>
      <c r="Q576" t="str">
        <f t="shared" si="1"/>
        <v>Pittsburgh2007</v>
      </c>
      <c r="R576" t="s">
        <v>725</v>
      </c>
      <c r="S576" t="str">
        <f>vlookup(Q576,RPI!$C$6:$T$4758,16,FALSE)</f>
        <v>0.6444892899</v>
      </c>
      <c r="T576" s="6" t="str">
        <f>VLOOKUP(Q576,RPI!$C$6:$T$4758, 17, FALSE)</f>
        <v>0.6472950175</v>
      </c>
      <c r="U576" s="6" t="str">
        <f>VLOOKUP(Q576,RPI!$C$6:$T$4758, 18, FALSE)</f>
        <v>0.6444892899</v>
      </c>
      <c r="V576">
        <v>0.5470562039786934</v>
      </c>
      <c r="W576">
        <v>0.5507556554393389</v>
      </c>
      <c r="X576">
        <v>0.5525237756227356</v>
      </c>
      <c r="Y576">
        <v>0.5542406459457441</v>
      </c>
      <c r="Z576" s="6" t="str">
        <f>vlookup(R576,RPI!$C$6:$T$4758,16,FALSE)</f>
        <v>0.5861647551</v>
      </c>
      <c r="AA576">
        <v>0.4935215628948532</v>
      </c>
      <c r="AB576">
        <v>0.4937542062877809</v>
      </c>
      <c r="AC576">
        <v>0.49398607030585784</v>
      </c>
      <c r="AD576">
        <v>0.49421715885899137</v>
      </c>
      <c r="AE576">
        <v>0.49444747583097926</v>
      </c>
      <c r="AF576">
        <v>0.49467702507972716</v>
      </c>
      <c r="AG576" t="str">
        <f t="shared" si="2"/>
        <v>1</v>
      </c>
      <c r="AH576" s="3" t="str">
        <f t="shared" si="3"/>
        <v>1</v>
      </c>
      <c r="AI576" t="str">
        <f t="shared" si="4"/>
        <v>0.05832453476</v>
      </c>
      <c r="AJ576" t="str">
        <f t="shared" si="5"/>
        <v>5</v>
      </c>
      <c r="AK576" s="6" t="str">
        <f t="shared" si="6"/>
        <v>0.07169033827</v>
      </c>
      <c r="AL576" t="str">
        <f t="shared" si="7"/>
        <v>0.1016105233</v>
      </c>
      <c r="AM576" t="str">
        <f t="shared" si="8"/>
        <v>1.063291139</v>
      </c>
      <c r="AN576" t="str">
        <f t="shared" si="9"/>
        <v>1.099501948</v>
      </c>
      <c r="AO576" s="6" t="str">
        <f>vlookup(Q576,RPI!$C$6:$T$4758,15,FALSE)</f>
        <v>0.7828947368</v>
      </c>
      <c r="AP576" s="8" t="str">
        <f>vlookup(Q576,RPI!$C$6:$T$4758,13,FALSE)</f>
        <v>  0.6277 </v>
      </c>
      <c r="AQ576" s="8" t="str">
        <f>vlookup(Q576,RPI!$C$6:$T$4758,14,FALSE)</f>
        <v>  0.5398 </v>
      </c>
      <c r="AR576" s="6" t="str">
        <f>vlookup(R576,RPI!$C$6:$T$4758,15,FALSE)</f>
        <v>0.8159509202</v>
      </c>
      <c r="AS576" s="8" t="str">
        <f>vlookup(R576,RPI!$C$6:$T$4758,13,FALSE)</f>
        <v>  0.5108 </v>
      </c>
      <c r="AT576" s="8" t="str">
        <f>vlookup(R576,RPI!$C$6:$T$4758,14,FALSE)</f>
        <v>  0.5071 </v>
      </c>
    </row>
    <row r="577" ht="12.75" customHeight="1">
      <c r="A577" s="4">
        <v>2007.0</v>
      </c>
      <c r="B577" s="4">
        <v>5445.0</v>
      </c>
      <c r="C577" s="5">
        <v>39158.0</v>
      </c>
      <c r="D577" s="4">
        <v>275.0</v>
      </c>
      <c r="E577" s="4" t="s">
        <v>530</v>
      </c>
      <c r="F577" s="4">
        <v>72.0</v>
      </c>
      <c r="G577" s="4" t="s">
        <v>47</v>
      </c>
      <c r="H577" s="4">
        <v>143.0</v>
      </c>
      <c r="I577" s="4" t="s">
        <v>59</v>
      </c>
      <c r="J577" s="4">
        <v>69.0</v>
      </c>
      <c r="K577" s="4" t="s">
        <v>108</v>
      </c>
      <c r="L577" s="4" t="s">
        <v>243</v>
      </c>
      <c r="M577" s="4">
        <v>1.0</v>
      </c>
      <c r="N577" s="4">
        <v>1.0</v>
      </c>
      <c r="O577" s="4">
        <v>0.0</v>
      </c>
      <c r="P577" s="4">
        <v>0.0</v>
      </c>
      <c r="Q577" t="str">
        <f t="shared" si="1"/>
        <v>Texas A&amp;M2007</v>
      </c>
      <c r="R577" t="s">
        <v>765</v>
      </c>
      <c r="S577" t="str">
        <f>vlookup(Q577,RPI!$C$6:$T$4758,16,FALSE)</f>
        <v>0.6132694276</v>
      </c>
      <c r="T577" s="6" t="str">
        <f>VLOOKUP(Q577,RPI!$C$6:$T$4758, 17, FALSE)</f>
        <v>0.6152699277</v>
      </c>
      <c r="U577" s="6" t="str">
        <f>VLOOKUP(Q577,RPI!$C$6:$T$4758, 18, FALSE)</f>
        <v>0.6132694276</v>
      </c>
      <c r="V577">
        <v>0.504778519829857</v>
      </c>
      <c r="W577">
        <v>0.5103593417933068</v>
      </c>
      <c r="X577">
        <v>0.5129601603912559</v>
      </c>
      <c r="Y577">
        <v>0.5154457808911699</v>
      </c>
      <c r="Z577" s="6" t="str">
        <f>vlookup(R577,RPI!$C$6:$T$4758,16,FALSE)</f>
        <v>0.5881610807</v>
      </c>
      <c r="AA577">
        <v>0.505315742634852</v>
      </c>
      <c r="AB577">
        <v>0.5083738466103871</v>
      </c>
      <c r="AC577">
        <v>0.5113553612198087</v>
      </c>
      <c r="AD577">
        <v>0.5142631281180432</v>
      </c>
      <c r="AE577">
        <v>0.5170998501007886</v>
      </c>
      <c r="AF577">
        <v>0.5198680994839504</v>
      </c>
      <c r="AG577" t="str">
        <f t="shared" si="2"/>
        <v>1</v>
      </c>
      <c r="AH577" s="3" t="str">
        <f t="shared" si="3"/>
        <v>1</v>
      </c>
      <c r="AI577" t="str">
        <f t="shared" si="4"/>
        <v>0.02510834695</v>
      </c>
      <c r="AJ577" t="str">
        <f t="shared" si="5"/>
        <v>3</v>
      </c>
      <c r="AK577" s="6" t="str">
        <f t="shared" si="6"/>
        <v>0.04301420296</v>
      </c>
      <c r="AL577" t="str">
        <f t="shared" si="7"/>
        <v>0.04374269395</v>
      </c>
      <c r="AM577" t="str">
        <f t="shared" si="8"/>
        <v>1.043478261</v>
      </c>
      <c r="AN577" t="str">
        <f t="shared" si="9"/>
        <v>1.042689576</v>
      </c>
      <c r="AO577" s="6" t="str">
        <f>vlookup(Q577,RPI!$C$6:$T$4758,15,FALSE)</f>
        <v>0.7984496124</v>
      </c>
      <c r="AP577" s="8" t="str">
        <f>vlookup(Q577,RPI!$C$6:$T$4758,13,FALSE)</f>
        <v>  0.5636 </v>
      </c>
      <c r="AQ577" s="8" t="str">
        <f>vlookup(Q577,RPI!$C$6:$T$4758,14,FALSE)</f>
        <v>  0.5274 </v>
      </c>
      <c r="AR577" s="6" t="str">
        <f>vlookup(R577,RPI!$C$6:$T$4758,15,FALSE)</f>
        <v>0.6524822695</v>
      </c>
      <c r="AS577" s="8" t="str">
        <f>vlookup(R577,RPI!$C$6:$T$4758,13,FALSE)</f>
        <v>  0.5757 </v>
      </c>
      <c r="AT577" s="8" t="str">
        <f>vlookup(R577,RPI!$C$6:$T$4758,14,FALSE)</f>
        <v>  0.5487 </v>
      </c>
    </row>
    <row r="578" ht="12.75" customHeight="1">
      <c r="A578" s="4">
        <v>2007.0</v>
      </c>
      <c r="B578" s="4">
        <v>5446.0</v>
      </c>
      <c r="C578" s="5">
        <v>39158.0</v>
      </c>
      <c r="D578" s="4">
        <v>291.0</v>
      </c>
      <c r="E578" s="4" t="s">
        <v>219</v>
      </c>
      <c r="F578" s="4">
        <v>54.0</v>
      </c>
      <c r="G578" s="4" t="s">
        <v>47</v>
      </c>
      <c r="H578" s="4">
        <v>117.0</v>
      </c>
      <c r="I578" s="4" t="s">
        <v>127</v>
      </c>
      <c r="J578" s="4">
        <v>49.0</v>
      </c>
      <c r="K578" s="4" t="s">
        <v>108</v>
      </c>
      <c r="L578" s="4" t="s">
        <v>129</v>
      </c>
      <c r="M578" s="4">
        <v>1.0</v>
      </c>
      <c r="N578" s="4">
        <v>1.0</v>
      </c>
      <c r="O578" s="4">
        <v>0.0</v>
      </c>
      <c r="P578" s="4">
        <v>0.0</v>
      </c>
      <c r="Q578" t="str">
        <f t="shared" si="1"/>
        <v>UCLA2007</v>
      </c>
      <c r="R578" t="s">
        <v>766</v>
      </c>
      <c r="S578" t="str">
        <f>vlookup(Q578,RPI!$C$6:$T$4758,16,FALSE)</f>
        <v>0.6589444907</v>
      </c>
      <c r="T578" s="6" t="str">
        <f>VLOOKUP(Q578,RPI!$C$6:$T$4758, 17, FALSE)</f>
        <v>0.6521138897</v>
      </c>
      <c r="U578" s="6" t="str">
        <f>VLOOKUP(Q578,RPI!$C$6:$T$4758, 18, FALSE)</f>
        <v>0.6589444907</v>
      </c>
      <c r="V578">
        <v>0.5458213726476747</v>
      </c>
      <c r="W578">
        <v>0.5499581624987503</v>
      </c>
      <c r="X578">
        <v>0.5518632630880613</v>
      </c>
      <c r="Y578">
        <v>0.553670666211254</v>
      </c>
      <c r="Z578" s="6" t="str">
        <f>vlookup(R578,RPI!$C$6:$T$4758,16,FALSE)</f>
        <v>0.5938352352</v>
      </c>
      <c r="AA578">
        <v>0.4931781264722988</v>
      </c>
      <c r="AB578">
        <v>0.49609860967952035</v>
      </c>
      <c r="AC578">
        <v>0.49877715936661704</v>
      </c>
      <c r="AD578">
        <v>0.501242642601331</v>
      </c>
      <c r="AE578">
        <v>0.5035195096322964</v>
      </c>
      <c r="AF578">
        <v>0.5056286075136118</v>
      </c>
      <c r="AG578" t="str">
        <f t="shared" si="2"/>
        <v>1</v>
      </c>
      <c r="AH578" s="3" t="str">
        <f t="shared" si="3"/>
        <v>1</v>
      </c>
      <c r="AI578" t="str">
        <f t="shared" si="4"/>
        <v>0.06510925555</v>
      </c>
      <c r="AJ578" t="str">
        <f t="shared" si="5"/>
        <v>5</v>
      </c>
      <c r="AK578" s="6" t="str">
        <f t="shared" si="6"/>
        <v>0.07169033827</v>
      </c>
      <c r="AL578" t="str">
        <f t="shared" si="7"/>
        <v>0.1134305753</v>
      </c>
      <c r="AM578" t="str">
        <f t="shared" si="8"/>
        <v>1.102040816</v>
      </c>
      <c r="AN578" t="str">
        <f t="shared" si="9"/>
        <v>1.109641954</v>
      </c>
      <c r="AO578" s="6" t="str">
        <f>vlookup(Q578,RPI!$C$6:$T$4758,15,FALSE)</f>
        <v>0.8606557377</v>
      </c>
      <c r="AP578" s="8" t="str">
        <f>vlookup(Q578,RPI!$C$6:$T$4758,13,FALSE)</f>
        <v>  0.6150 </v>
      </c>
      <c r="AQ578" s="8" t="str">
        <f>vlookup(Q578,RPI!$C$6:$T$4758,14,FALSE)</f>
        <v>  0.5450 </v>
      </c>
      <c r="AR578" s="6" t="str">
        <f>vlookup(R578,RPI!$C$6:$T$4758,15,FALSE)</f>
        <v>0.7037037037</v>
      </c>
      <c r="AS578" s="8" t="str">
        <f>vlookup(R578,RPI!$C$6:$T$4758,13,FALSE)</f>
        <v>  0.5599 </v>
      </c>
      <c r="AT578" s="8" t="str">
        <f>vlookup(R578,RPI!$C$6:$T$4758,14,FALSE)</f>
        <v>  0.5518 </v>
      </c>
    </row>
    <row r="579" ht="12.75" customHeight="1">
      <c r="A579" s="4">
        <v>2007.0</v>
      </c>
      <c r="B579" s="4">
        <v>5447.0</v>
      </c>
      <c r="C579" s="5">
        <v>39158.0</v>
      </c>
      <c r="D579" s="4">
        <v>322.0</v>
      </c>
      <c r="E579" s="4" t="s">
        <v>739</v>
      </c>
      <c r="F579" s="4">
        <v>74.0</v>
      </c>
      <c r="G579" s="4" t="s">
        <v>47</v>
      </c>
      <c r="H579" s="4">
        <v>308.0</v>
      </c>
      <c r="I579" s="4" t="s">
        <v>100</v>
      </c>
      <c r="J579" s="4">
        <v>78.0</v>
      </c>
      <c r="K579" s="4" t="s">
        <v>366</v>
      </c>
      <c r="L579" s="4" t="s">
        <v>129</v>
      </c>
      <c r="M579" s="4">
        <v>1.0</v>
      </c>
      <c r="N579" s="4">
        <v>1.0</v>
      </c>
      <c r="O579" s="4">
        <v>0.0</v>
      </c>
      <c r="P579" s="4">
        <v>2.0</v>
      </c>
      <c r="Q579" t="str">
        <f t="shared" si="1"/>
        <v>Washington St.2007</v>
      </c>
      <c r="R579" t="s">
        <v>767</v>
      </c>
      <c r="S579" t="str">
        <f>vlookup(Q579,RPI!$C$6:$T$4758,16,FALSE)</f>
        <v>0.5972629399</v>
      </c>
      <c r="T579" s="6" t="str">
        <f>VLOOKUP(Q579,RPI!$C$6:$T$4758, 17, FALSE)</f>
        <v>0.5949403048</v>
      </c>
      <c r="U579" s="6" t="str">
        <f>VLOOKUP(Q579,RPI!$C$6:$T$4758, 18, FALSE)</f>
        <v>0.5972629399</v>
      </c>
      <c r="V579">
        <v>0.504173259301619</v>
      </c>
      <c r="W579">
        <v>0.505499690877161</v>
      </c>
      <c r="X579">
        <v>0.5061418892632068</v>
      </c>
      <c r="Y579">
        <v>0.5067706618990218</v>
      </c>
      <c r="Z579" s="6" t="str">
        <f>vlookup(R579,RPI!$C$6:$T$4758,16,FALSE)</f>
        <v>0.5791239541</v>
      </c>
      <c r="AA579">
        <v>0.49722120741216264</v>
      </c>
      <c r="AB579">
        <v>0.5003080991129157</v>
      </c>
      <c r="AC579">
        <v>0.5032438435740839</v>
      </c>
      <c r="AD579">
        <v>0.5060392767190933</v>
      </c>
      <c r="AE579">
        <v>0.5087042228591292</v>
      </c>
      <c r="AF579">
        <v>0.5112476100524266</v>
      </c>
      <c r="AG579" t="str">
        <f t="shared" si="2"/>
        <v>0</v>
      </c>
      <c r="AH579" s="3" t="str">
        <f t="shared" si="3"/>
        <v>0</v>
      </c>
      <c r="AI579" t="str">
        <f t="shared" si="4"/>
        <v>0.01813898575</v>
      </c>
      <c r="AJ579" t="str">
        <f t="shared" si="5"/>
        <v>-4</v>
      </c>
      <c r="AK579" s="6" t="str">
        <f t="shared" si="6"/>
        <v>-0.05735227062</v>
      </c>
      <c r="AL579" t="str">
        <f t="shared" si="7"/>
        <v>0.03160096935</v>
      </c>
      <c r="AM579" t="str">
        <f t="shared" si="8"/>
        <v>0.9487179487</v>
      </c>
      <c r="AN579" t="str">
        <f t="shared" si="9"/>
        <v>1.031321422</v>
      </c>
      <c r="AO579" s="6" t="str">
        <f>vlookup(Q579,RPI!$C$6:$T$4758,15,FALSE)</f>
        <v>0.7905405405</v>
      </c>
      <c r="AP579" s="8" t="str">
        <f>vlookup(Q579,RPI!$C$6:$T$4758,13,FALSE)</f>
        <v>  0.5282 </v>
      </c>
      <c r="AQ579" s="8" t="str">
        <f>vlookup(Q579,RPI!$C$6:$T$4758,14,FALSE)</f>
        <v>  0.5421 </v>
      </c>
      <c r="AR579" s="6" t="str">
        <f>vlookup(R579,RPI!$C$6:$T$4758,15,FALSE)</f>
        <v>0.6048387097</v>
      </c>
      <c r="AS579" s="8" t="str">
        <f>vlookup(R579,RPI!$C$6:$T$4758,13,FALSE)</f>
        <v>  0.5869 </v>
      </c>
      <c r="AT579" s="8" t="str">
        <f>vlookup(R579,RPI!$C$6:$T$4758,14,FALSE)</f>
        <v>  0.5378 </v>
      </c>
    </row>
    <row r="580" ht="12.75" customHeight="1">
      <c r="A580" s="4">
        <v>2007.0</v>
      </c>
      <c r="B580" s="4">
        <v>5448.0</v>
      </c>
      <c r="C580" s="5">
        <v>39159.0</v>
      </c>
      <c r="D580" s="4">
        <v>86.0</v>
      </c>
      <c r="E580" s="4" t="s">
        <v>186</v>
      </c>
      <c r="F580" s="4">
        <v>74.0</v>
      </c>
      <c r="G580" s="4" t="s">
        <v>47</v>
      </c>
      <c r="H580" s="4">
        <v>222.0</v>
      </c>
      <c r="I580" s="4" t="s">
        <v>342</v>
      </c>
      <c r="J580" s="4">
        <v>67.0</v>
      </c>
      <c r="K580" s="4" t="s">
        <v>108</v>
      </c>
      <c r="L580" s="4" t="s">
        <v>390</v>
      </c>
      <c r="M580" s="4">
        <v>1.0</v>
      </c>
      <c r="N580" s="4">
        <v>1.0</v>
      </c>
      <c r="O580" s="4">
        <v>0.0</v>
      </c>
      <c r="P580" s="4">
        <v>0.0</v>
      </c>
      <c r="Q580" t="str">
        <f t="shared" si="1"/>
        <v>Florida2007</v>
      </c>
      <c r="R580" t="s">
        <v>742</v>
      </c>
      <c r="S580" t="str">
        <f>vlookup(Q580,RPI!$C$6:$T$4758,16,FALSE)</f>
        <v>0.6395564377</v>
      </c>
      <c r="T580" s="6" t="str">
        <f>VLOOKUP(Q580,RPI!$C$6:$T$4758, 17, FALSE)</f>
        <v>0.6340417318</v>
      </c>
      <c r="U580" s="6" t="str">
        <f>VLOOKUP(Q580,RPI!$C$6:$T$4758, 18, FALSE)</f>
        <v>0.6395564377</v>
      </c>
      <c r="V580">
        <v>0.5279492948736464</v>
      </c>
      <c r="W580">
        <v>0.5330604627755119</v>
      </c>
      <c r="X580">
        <v>0.5353897710641224</v>
      </c>
      <c r="Y580">
        <v>0.5375855271068432</v>
      </c>
      <c r="Z580" s="6" t="str">
        <f>vlookup(R580,RPI!$C$6:$T$4758,16,FALSE)</f>
        <v>0.5835187635</v>
      </c>
      <c r="AA580">
        <v>0.49254811870068615</v>
      </c>
      <c r="AB580">
        <v>0.4964701267688171</v>
      </c>
      <c r="AC580">
        <v>0.500079564933985</v>
      </c>
      <c r="AD580">
        <v>0.5034123673273699</v>
      </c>
      <c r="AE580">
        <v>0.5064991632172009</v>
      </c>
      <c r="AF580">
        <v>0.5093662210945356</v>
      </c>
      <c r="AG580" t="str">
        <f t="shared" si="2"/>
        <v>1</v>
      </c>
      <c r="AH580" s="3" t="str">
        <f t="shared" si="3"/>
        <v>1</v>
      </c>
      <c r="AI580" t="str">
        <f t="shared" si="4"/>
        <v>0.05603767426</v>
      </c>
      <c r="AJ580" t="str">
        <f t="shared" si="5"/>
        <v>7</v>
      </c>
      <c r="AK580" s="6" t="str">
        <f t="shared" si="6"/>
        <v>0.1003664736</v>
      </c>
      <c r="AL580" t="str">
        <f t="shared" si="7"/>
        <v>0.09762645226</v>
      </c>
      <c r="AM580" t="str">
        <f t="shared" si="8"/>
        <v>1.104477612</v>
      </c>
      <c r="AN580" t="str">
        <f t="shared" si="9"/>
        <v>1.096034057</v>
      </c>
      <c r="AO580" s="6" t="str">
        <f>vlookup(Q580,RPI!$C$6:$T$4758,15,FALSE)</f>
        <v>0.875</v>
      </c>
      <c r="AP580" s="8" t="str">
        <f>vlookup(Q580,RPI!$C$6:$T$4758,13,FALSE)</f>
        <v>  0.5735 </v>
      </c>
      <c r="AQ580" s="8" t="str">
        <f>vlookup(Q580,RPI!$C$6:$T$4758,14,FALSE)</f>
        <v>  0.5361 </v>
      </c>
      <c r="AR580" s="6" t="str">
        <f>vlookup(R580,RPI!$C$6:$T$4758,15,FALSE)</f>
        <v>0.6525423729</v>
      </c>
      <c r="AS580" s="8" t="str">
        <f>vlookup(R580,RPI!$C$6:$T$4758,13,FALSE)</f>
        <v>  0.5730 </v>
      </c>
      <c r="AT580" s="8" t="str">
        <f>vlookup(R580,RPI!$C$6:$T$4758,14,FALSE)</f>
        <v>  0.5356 </v>
      </c>
    </row>
    <row r="581" ht="12.75" customHeight="1">
      <c r="A581" s="4">
        <v>2007.0</v>
      </c>
      <c r="B581" s="4">
        <v>5449.0</v>
      </c>
      <c r="C581" s="5">
        <v>39159.0</v>
      </c>
      <c r="D581" s="4">
        <v>128.0</v>
      </c>
      <c r="E581" s="4" t="s">
        <v>131</v>
      </c>
      <c r="F581" s="4">
        <v>88.0</v>
      </c>
      <c r="G581" s="4" t="s">
        <v>47</v>
      </c>
      <c r="H581" s="4">
        <v>132.0</v>
      </c>
      <c r="I581" s="4" t="s">
        <v>135</v>
      </c>
      <c r="J581" s="4">
        <v>76.0</v>
      </c>
      <c r="K581" s="4" t="s">
        <v>108</v>
      </c>
      <c r="L581" s="4" t="s">
        <v>188</v>
      </c>
      <c r="M581" s="4">
        <v>1.0</v>
      </c>
      <c r="N581" s="4">
        <v>1.0</v>
      </c>
      <c r="O581" s="4">
        <v>0.0</v>
      </c>
      <c r="P581" s="4">
        <v>0.0</v>
      </c>
      <c r="Q581" t="str">
        <f t="shared" si="1"/>
        <v>Kansas2007</v>
      </c>
      <c r="R581" t="s">
        <v>768</v>
      </c>
      <c r="S581" t="str">
        <f>vlookup(Q581,RPI!$C$6:$T$4758,16,FALSE)</f>
        <v>0.6325986054</v>
      </c>
      <c r="T581" s="6" t="str">
        <f>VLOOKUP(Q581,RPI!$C$6:$T$4758, 17, FALSE)</f>
        <v>0.6356543732</v>
      </c>
      <c r="U581" s="6" t="str">
        <f>VLOOKUP(Q581,RPI!$C$6:$T$4758, 18, FALSE)</f>
        <v>0.6325986054</v>
      </c>
      <c r="V581">
        <v>0.5271351034271305</v>
      </c>
      <c r="W581">
        <v>0.5308379499904261</v>
      </c>
      <c r="X581">
        <v>0.5326158067840614</v>
      </c>
      <c r="Y581">
        <v>0.5343471836615232</v>
      </c>
      <c r="Z581" s="6" t="str">
        <f>vlookup(R581,RPI!$C$6:$T$4758,16,FALSE)</f>
        <v>0.6244594351</v>
      </c>
      <c r="AA581">
        <v>0.5419059591550452</v>
      </c>
      <c r="AB581">
        <v>0.5445814568350333</v>
      </c>
      <c r="AC581">
        <v>0.5471177092826056</v>
      </c>
      <c r="AD581">
        <v>0.5495253112437068</v>
      </c>
      <c r="AE581">
        <v>0.5518138092208666</v>
      </c>
      <c r="AF581">
        <v>0.553991827985336</v>
      </c>
      <c r="AG581" t="str">
        <f t="shared" si="2"/>
        <v>1</v>
      </c>
      <c r="AH581" s="3" t="str">
        <f t="shared" si="3"/>
        <v>1</v>
      </c>
      <c r="AI581" t="str">
        <f t="shared" si="4"/>
        <v>0.008139170351</v>
      </c>
      <c r="AJ581" t="str">
        <f t="shared" si="5"/>
        <v>12</v>
      </c>
      <c r="AK581" s="6" t="str">
        <f t="shared" si="6"/>
        <v>0.1720568118</v>
      </c>
      <c r="AL581" t="str">
        <f t="shared" si="7"/>
        <v>0.01417971635</v>
      </c>
      <c r="AM581" t="str">
        <f t="shared" si="8"/>
        <v>1.157894737</v>
      </c>
      <c r="AN581" t="str">
        <f t="shared" si="9"/>
        <v>1.013033946</v>
      </c>
      <c r="AO581" s="6" t="str">
        <f>vlookup(Q581,RPI!$C$6:$T$4758,15,FALSE)</f>
        <v>0.8701298701</v>
      </c>
      <c r="AP581" s="8" t="str">
        <f>vlookup(Q581,RPI!$C$6:$T$4758,13,FALSE)</f>
        <v>  0.5601 </v>
      </c>
      <c r="AQ581" s="8" t="str">
        <f>vlookup(Q581,RPI!$C$6:$T$4758,14,FALSE)</f>
        <v>  0.5401 </v>
      </c>
      <c r="AR581" s="6" t="str">
        <f>vlookup(R581,RPI!$C$6:$T$4758,15,FALSE)</f>
        <v>0.6439393939</v>
      </c>
      <c r="AS581" s="8" t="str">
        <f>vlookup(R581,RPI!$C$6:$T$4758,13,FALSE)</f>
        <v>  0.6490 </v>
      </c>
      <c r="AT581" s="8" t="str">
        <f>vlookup(R581,RPI!$C$6:$T$4758,14,FALSE)</f>
        <v>  0.5559 </v>
      </c>
    </row>
    <row r="582" ht="12.75" customHeight="1">
      <c r="A582" s="4">
        <v>2007.0</v>
      </c>
      <c r="B582" s="4">
        <v>5450.0</v>
      </c>
      <c r="C582" s="5">
        <v>39159.0</v>
      </c>
      <c r="D582" s="4">
        <v>157.0</v>
      </c>
      <c r="E582" s="4" t="s">
        <v>141</v>
      </c>
      <c r="F582" s="4">
        <v>78.0</v>
      </c>
      <c r="G582" s="4" t="s">
        <v>47</v>
      </c>
      <c r="H582" s="4">
        <v>185.0</v>
      </c>
      <c r="I582" s="4" t="s">
        <v>294</v>
      </c>
      <c r="J582" s="4">
        <v>62.0</v>
      </c>
      <c r="K582" s="4" t="s">
        <v>108</v>
      </c>
      <c r="L582" s="4" t="s">
        <v>390</v>
      </c>
      <c r="M582" s="4">
        <v>1.0</v>
      </c>
      <c r="N582" s="4">
        <v>1.0</v>
      </c>
      <c r="O582" s="4">
        <v>0.0</v>
      </c>
      <c r="P582" s="4">
        <v>0.0</v>
      </c>
      <c r="Q582" t="str">
        <f t="shared" si="1"/>
        <v>Memphis2007</v>
      </c>
      <c r="R582" t="s">
        <v>769</v>
      </c>
      <c r="S582" t="str">
        <f>vlookup(Q582,RPI!$C$6:$T$4758,16,FALSE)</f>
        <v>0.6362543953</v>
      </c>
      <c r="T582" s="6" t="str">
        <f>VLOOKUP(Q582,RPI!$C$6:$T$4758, 17, FALSE)</f>
        <v>0.6327444315</v>
      </c>
      <c r="U582" s="6" t="str">
        <f>VLOOKUP(Q582,RPI!$C$6:$T$4758, 18, FALSE)</f>
        <v>0.6362543953</v>
      </c>
      <c r="V582">
        <v>0.5165422918560268</v>
      </c>
      <c r="W582">
        <v>0.5201334046325816</v>
      </c>
      <c r="X582">
        <v>0.5218281899990679</v>
      </c>
      <c r="Y582">
        <v>0.5234607294923276</v>
      </c>
      <c r="Z582" s="6" t="str">
        <f>vlookup(R582,RPI!$C$6:$T$4758,16,FALSE)</f>
        <v>0.6029887217</v>
      </c>
      <c r="AA582">
        <v>0.49663581705845156</v>
      </c>
      <c r="AB582">
        <v>0.49741606158869606</v>
      </c>
      <c r="AC582">
        <v>0.49818249648123714</v>
      </c>
      <c r="AD582">
        <v>0.49893548514759334</v>
      </c>
      <c r="AE582">
        <v>0.4996753783588824</v>
      </c>
      <c r="AF582">
        <v>0.5004025147906666</v>
      </c>
      <c r="AG582" t="str">
        <f t="shared" si="2"/>
        <v>1</v>
      </c>
      <c r="AH582" s="3" t="str">
        <f t="shared" si="3"/>
        <v>1</v>
      </c>
      <c r="AI582" t="str">
        <f t="shared" si="4"/>
        <v>0.03326567358</v>
      </c>
      <c r="AJ582" t="str">
        <f t="shared" si="5"/>
        <v>16</v>
      </c>
      <c r="AK582" s="6" t="str">
        <f t="shared" si="6"/>
        <v>0.2294090825</v>
      </c>
      <c r="AL582" t="str">
        <f t="shared" si="7"/>
        <v>0.05795404139</v>
      </c>
      <c r="AM582" t="str">
        <f t="shared" si="8"/>
        <v>1.258064516</v>
      </c>
      <c r="AN582" t="str">
        <f t="shared" si="9"/>
        <v>1.055167986</v>
      </c>
      <c r="AO582" s="6" t="str">
        <f>vlookup(Q582,RPI!$C$6:$T$4758,15,FALSE)</f>
        <v>0.9202898551</v>
      </c>
      <c r="AP582" s="8" t="str">
        <f>vlookup(Q582,RPI!$C$6:$T$4758,13,FALSE)</f>
        <v>  0.5493 </v>
      </c>
      <c r="AQ582" s="8" t="str">
        <f>vlookup(Q582,RPI!$C$6:$T$4758,14,FALSE)</f>
        <v>  0.5262 </v>
      </c>
      <c r="AR582" s="6" t="str">
        <f>vlookup(R582,RPI!$C$6:$T$4758,15,FALSE)</f>
        <v>0.875862069</v>
      </c>
      <c r="AS582" s="8" t="str">
        <f>vlookup(R582,RPI!$C$6:$T$4758,13,FALSE)</f>
        <v>  0.5078 </v>
      </c>
      <c r="AT582" s="8" t="str">
        <f>vlookup(R582,RPI!$C$6:$T$4758,14,FALSE)</f>
        <v>  0.5204 </v>
      </c>
    </row>
    <row r="583" ht="12.75" customHeight="1">
      <c r="A583" s="4">
        <v>2007.0</v>
      </c>
      <c r="B583" s="4">
        <v>5451.0</v>
      </c>
      <c r="C583" s="5">
        <v>39159.0</v>
      </c>
      <c r="D583" s="4">
        <v>210.0</v>
      </c>
      <c r="E583" s="4" t="s">
        <v>156</v>
      </c>
      <c r="F583" s="4">
        <v>75.0</v>
      </c>
      <c r="G583" s="4" t="s">
        <v>47</v>
      </c>
      <c r="H583" s="4">
        <v>329.0</v>
      </c>
      <c r="I583" s="4" t="s">
        <v>122</v>
      </c>
      <c r="J583" s="4">
        <v>61.0</v>
      </c>
      <c r="K583" s="4" t="s">
        <v>108</v>
      </c>
      <c r="L583" s="4" t="s">
        <v>309</v>
      </c>
      <c r="M583" s="4">
        <v>1.0</v>
      </c>
      <c r="N583" s="4">
        <v>1.0</v>
      </c>
      <c r="O583" s="4">
        <v>0.0</v>
      </c>
      <c r="P583" s="4">
        <v>0.0</v>
      </c>
      <c r="Q583" t="str">
        <f t="shared" si="1"/>
        <v>Oregon2007</v>
      </c>
      <c r="R583" t="s">
        <v>750</v>
      </c>
      <c r="S583" t="str">
        <f>vlookup(Q583,RPI!$C$6:$T$4758,16,FALSE)</f>
        <v>0.6051180292</v>
      </c>
      <c r="T583" s="6" t="str">
        <f>VLOOKUP(Q583,RPI!$C$6:$T$4758, 17, FALSE)</f>
        <v>0.6042459995</v>
      </c>
      <c r="U583" s="6" t="str">
        <f>VLOOKUP(Q583,RPI!$C$6:$T$4758, 18, FALSE)</f>
        <v>0.6051180292</v>
      </c>
      <c r="V583">
        <v>0.5018708971706597</v>
      </c>
      <c r="W583">
        <v>0.5062436003385435</v>
      </c>
      <c r="X583">
        <v>0.5082864035861661</v>
      </c>
      <c r="Y583">
        <v>0.5102417062004473</v>
      </c>
      <c r="Z583" s="6" t="str">
        <f>vlookup(R583,RPI!$C$6:$T$4758,16,FALSE)</f>
        <v>0.5704536832</v>
      </c>
      <c r="AA583">
        <v>0.46175501509657446</v>
      </c>
      <c r="AB583">
        <v>0.46085063149606376</v>
      </c>
      <c r="AC583">
        <v>0.4599530223045456</v>
      </c>
      <c r="AD583">
        <v>0.4590621116890836</v>
      </c>
      <c r="AE583">
        <v>0.45817782494436854</v>
      </c>
      <c r="AF583">
        <v>0.4573000884718365</v>
      </c>
      <c r="AG583" t="str">
        <f t="shared" si="2"/>
        <v>1</v>
      </c>
      <c r="AH583" s="3" t="str">
        <f t="shared" si="3"/>
        <v>1</v>
      </c>
      <c r="AI583" t="str">
        <f t="shared" si="4"/>
        <v>0.03466434595</v>
      </c>
      <c r="AJ583" t="str">
        <f t="shared" si="5"/>
        <v>14</v>
      </c>
      <c r="AK583" s="6" t="str">
        <f t="shared" si="6"/>
        <v>0.2007329472</v>
      </c>
      <c r="AL583" t="str">
        <f t="shared" si="7"/>
        <v>0.0603907489</v>
      </c>
      <c r="AM583" t="str">
        <f t="shared" si="8"/>
        <v>1.229508197</v>
      </c>
      <c r="AN583" t="str">
        <f t="shared" si="9"/>
        <v>1.060766276</v>
      </c>
      <c r="AO583" s="6" t="str">
        <f>vlookup(Q583,RPI!$C$6:$T$4758,15,FALSE)</f>
        <v>0.7913669065</v>
      </c>
      <c r="AP583" s="8" t="str">
        <f>vlookup(Q583,RPI!$C$6:$T$4758,13,FALSE)</f>
        <v>  0.5511 </v>
      </c>
      <c r="AQ583" s="8" t="str">
        <f>vlookup(Q583,RPI!$C$6:$T$4758,14,FALSE)</f>
        <v>  0.5269 </v>
      </c>
      <c r="AR583" s="6" t="str">
        <f>vlookup(R583,RPI!$C$6:$T$4758,15,FALSE)</f>
        <v>0.8970588235</v>
      </c>
      <c r="AS583" s="8" t="str">
        <f>vlookup(R583,RPI!$C$6:$T$4758,13,FALSE)</f>
        <v>  0.4405 </v>
      </c>
      <c r="AT583" s="8" t="str">
        <f>vlookup(R583,RPI!$C$6:$T$4758,14,FALSE)</f>
        <v>  0.5039 </v>
      </c>
    </row>
    <row r="584" ht="12.75" customHeight="1">
      <c r="A584" s="4">
        <v>2007.0</v>
      </c>
      <c r="B584" s="4">
        <v>5452.0</v>
      </c>
      <c r="C584" s="5">
        <v>39159.0</v>
      </c>
      <c r="D584" s="4">
        <v>233.0</v>
      </c>
      <c r="E584" s="4" t="s">
        <v>217</v>
      </c>
      <c r="F584" s="4">
        <v>63.0</v>
      </c>
      <c r="G584" s="4" t="s">
        <v>47</v>
      </c>
      <c r="H584" s="4">
        <v>312.0</v>
      </c>
      <c r="I584" s="4" t="s">
        <v>507</v>
      </c>
      <c r="J584" s="4">
        <v>48.0</v>
      </c>
      <c r="K584" s="4" t="s">
        <v>108</v>
      </c>
      <c r="L584" s="4" t="s">
        <v>454</v>
      </c>
      <c r="M584" s="4">
        <v>1.0</v>
      </c>
      <c r="N584" s="4">
        <v>1.0</v>
      </c>
      <c r="O584" s="4">
        <v>0.0</v>
      </c>
      <c r="P584" s="4">
        <v>0.0</v>
      </c>
      <c r="Q584" t="str">
        <f t="shared" si="1"/>
        <v>Southern Illinois2007</v>
      </c>
      <c r="R584" t="s">
        <v>770</v>
      </c>
      <c r="S584" t="str">
        <f>vlookup(Q584,RPI!$C$6:$T$4758,16,FALSE)</f>
        <v>0.6383317338</v>
      </c>
      <c r="T584" s="6" t="str">
        <f>VLOOKUP(Q584,RPI!$C$6:$T$4758, 17, FALSE)</f>
        <v>0.628618896</v>
      </c>
      <c r="U584" s="6" t="str">
        <f>VLOOKUP(Q584,RPI!$C$6:$T$4758, 18, FALSE)</f>
        <v>0.6383317338</v>
      </c>
      <c r="V584">
        <v>0.5391302596439015</v>
      </c>
      <c r="W584">
        <v>0.5384832198509542</v>
      </c>
      <c r="X584">
        <v>0.5381699523455661</v>
      </c>
      <c r="Y584">
        <v>0.5378632339866319</v>
      </c>
      <c r="Z584" s="6" t="str">
        <f>vlookup(R584,RPI!$C$6:$T$4758,16,FALSE)</f>
        <v>0.5914118347</v>
      </c>
      <c r="AA584">
        <v>0.511440867687216</v>
      </c>
      <c r="AB584">
        <v>0.5130910327037176</v>
      </c>
      <c r="AC584">
        <v>0.5146723103760769</v>
      </c>
      <c r="AD584">
        <v>0.5161889261361835</v>
      </c>
      <c r="AE584">
        <v>0.5176447667656483</v>
      </c>
      <c r="AF584">
        <v>0.5190434136560985</v>
      </c>
      <c r="AG584" t="str">
        <f t="shared" si="2"/>
        <v>1</v>
      </c>
      <c r="AH584" s="3" t="str">
        <f t="shared" si="3"/>
        <v>1</v>
      </c>
      <c r="AI584" t="str">
        <f t="shared" si="4"/>
        <v>0.04691989914</v>
      </c>
      <c r="AJ584" t="str">
        <f t="shared" si="5"/>
        <v>15</v>
      </c>
      <c r="AK584" s="6" t="str">
        <f t="shared" si="6"/>
        <v>0.2150710148</v>
      </c>
      <c r="AL584" t="str">
        <f t="shared" si="7"/>
        <v>0.08174185231</v>
      </c>
      <c r="AM584" t="str">
        <f t="shared" si="8"/>
        <v>1.3125</v>
      </c>
      <c r="AN584" t="str">
        <f t="shared" si="9"/>
        <v>1.079335408</v>
      </c>
      <c r="AO584" s="6" t="str">
        <f>vlookup(Q584,RPI!$C$6:$T$4758,15,FALSE)</f>
        <v>0.8513513514</v>
      </c>
      <c r="AP584" s="8" t="str">
        <f>vlookup(Q584,RPI!$C$6:$T$4758,13,FALSE)</f>
        <v>  0.5784 </v>
      </c>
      <c r="AQ584" s="8" t="str">
        <f>vlookup(Q584,RPI!$C$6:$T$4758,14,FALSE)</f>
        <v>  0.5452 </v>
      </c>
      <c r="AR584" s="6" t="str">
        <f>vlookup(R584,RPI!$C$6:$T$4758,15,FALSE)</f>
        <v>0.6466165414</v>
      </c>
      <c r="AS584" s="8" t="str">
        <f>vlookup(R584,RPI!$C$6:$T$4758,13,FALSE)</f>
        <v>  0.5898 </v>
      </c>
      <c r="AT584" s="8" t="str">
        <f>vlookup(R584,RPI!$C$6:$T$4758,14,FALSE)</f>
        <v>  0.5395 </v>
      </c>
    </row>
    <row r="585" ht="12.75" customHeight="1">
      <c r="A585" s="4">
        <v>2007.0</v>
      </c>
      <c r="B585" s="4">
        <v>5453.0</v>
      </c>
      <c r="C585" s="5">
        <v>39159.0</v>
      </c>
      <c r="D585" s="4">
        <v>274.0</v>
      </c>
      <c r="E585" s="4" t="s">
        <v>213</v>
      </c>
      <c r="F585" s="4">
        <v>68.0</v>
      </c>
      <c r="G585" s="4" t="s">
        <v>47</v>
      </c>
      <c r="H585" s="4">
        <v>299.0</v>
      </c>
      <c r="I585" s="4" t="s">
        <v>162</v>
      </c>
      <c r="J585" s="4">
        <v>87.0</v>
      </c>
      <c r="K585" s="4" t="s">
        <v>108</v>
      </c>
      <c r="L585" s="4" t="s">
        <v>309</v>
      </c>
      <c r="M585" s="4">
        <v>1.0</v>
      </c>
      <c r="N585" s="4">
        <v>1.0</v>
      </c>
      <c r="O585" s="4">
        <v>0.0</v>
      </c>
      <c r="P585" s="4">
        <v>0.0</v>
      </c>
      <c r="Q585" t="str">
        <f t="shared" si="1"/>
        <v>Texas2007</v>
      </c>
      <c r="R585" t="s">
        <v>771</v>
      </c>
      <c r="S585" t="str">
        <f>vlookup(Q585,RPI!$C$6:$T$4758,16,FALSE)</f>
        <v>0.5996387505</v>
      </c>
      <c r="T585" s="6" t="str">
        <f>VLOOKUP(Q585,RPI!$C$6:$T$4758, 17, FALSE)</f>
        <v>0.598003695</v>
      </c>
      <c r="U585" s="6" t="str">
        <f>VLOOKUP(Q585,RPI!$C$6:$T$4758, 18, FALSE)</f>
        <v>0.5996387505</v>
      </c>
      <c r="V585">
        <v>0.5073070084658738</v>
      </c>
      <c r="W585">
        <v>0.5111052992350278</v>
      </c>
      <c r="X585">
        <v>0.5128754086091543</v>
      </c>
      <c r="Y585">
        <v>0.5145671145016331</v>
      </c>
      <c r="Z585" s="6" t="str">
        <f>vlookup(R585,RPI!$C$6:$T$4758,16,FALSE)</f>
        <v>0.5834207235</v>
      </c>
      <c r="AA585">
        <v>0.49923378364606336</v>
      </c>
      <c r="AB585">
        <v>0.5021351376112471</v>
      </c>
      <c r="AC585">
        <v>0.5048959415573562</v>
      </c>
      <c r="AD585">
        <v>0.5075261669384467</v>
      </c>
      <c r="AE585">
        <v>0.5100348637540741</v>
      </c>
      <c r="AF585">
        <v>0.5124302645844798</v>
      </c>
      <c r="AG585" t="str">
        <f t="shared" si="2"/>
        <v>0</v>
      </c>
      <c r="AH585" s="3" t="str">
        <f t="shared" si="3"/>
        <v>0</v>
      </c>
      <c r="AI585" t="str">
        <f t="shared" si="4"/>
        <v>0.01621802708</v>
      </c>
      <c r="AJ585" t="str">
        <f t="shared" si="5"/>
        <v>-19</v>
      </c>
      <c r="AK585" s="6" t="str">
        <f t="shared" si="6"/>
        <v>-0.2724232854</v>
      </c>
      <c r="AL585" t="str">
        <f t="shared" si="7"/>
        <v>0.02825435687</v>
      </c>
      <c r="AM585" t="str">
        <f t="shared" si="8"/>
        <v>0.7816091954</v>
      </c>
      <c r="AN585" t="str">
        <f t="shared" si="9"/>
        <v>1.027798168</v>
      </c>
      <c r="AO585" s="6" t="str">
        <f>vlookup(Q585,RPI!$C$6:$T$4758,15,FALSE)</f>
        <v>0.7338129496</v>
      </c>
      <c r="AP585" s="8" t="str">
        <f>vlookup(Q585,RPI!$C$6:$T$4758,13,FALSE)</f>
        <v>  0.5648 </v>
      </c>
      <c r="AQ585" s="8" t="str">
        <f>vlookup(Q585,RPI!$C$6:$T$4758,14,FALSE)</f>
        <v>  0.5352 </v>
      </c>
      <c r="AR585" s="6" t="str">
        <f>vlookup(R585,RPI!$C$6:$T$4758,15,FALSE)</f>
        <v>0.6549295775</v>
      </c>
      <c r="AS585" s="8" t="str">
        <f>vlookup(R585,RPI!$C$6:$T$4758,13,FALSE)</f>
        <v>  0.5759 </v>
      </c>
      <c r="AT585" s="8" t="str">
        <f>vlookup(R585,RPI!$C$6:$T$4758,14,FALSE)</f>
        <v>  0.5270 </v>
      </c>
    </row>
    <row r="586" ht="12.75" customHeight="1">
      <c r="A586" s="4">
        <v>2007.0</v>
      </c>
      <c r="B586" s="4">
        <v>5454.0</v>
      </c>
      <c r="C586" s="5">
        <v>39159.0</v>
      </c>
      <c r="D586" s="4">
        <v>311.0</v>
      </c>
      <c r="E586" s="4" t="s">
        <v>103</v>
      </c>
      <c r="F586" s="4">
        <v>74.0</v>
      </c>
      <c r="G586" s="4" t="s">
        <v>47</v>
      </c>
      <c r="H586" s="4">
        <v>271.0</v>
      </c>
      <c r="I586" s="4" t="s">
        <v>270</v>
      </c>
      <c r="J586" s="4">
        <v>77.0</v>
      </c>
      <c r="K586" s="4" t="s">
        <v>108</v>
      </c>
      <c r="L586" s="4" t="s">
        <v>454</v>
      </c>
      <c r="M586" s="4">
        <v>1.0</v>
      </c>
      <c r="N586" s="4">
        <v>1.0</v>
      </c>
      <c r="O586" s="4">
        <v>0.0</v>
      </c>
      <c r="P586" s="4">
        <v>0.0</v>
      </c>
      <c r="Q586" t="str">
        <f t="shared" si="1"/>
        <v>Virginia2007</v>
      </c>
      <c r="R586" t="s">
        <v>772</v>
      </c>
      <c r="S586" t="str">
        <f>vlookup(Q586,RPI!$C$6:$T$4758,16,FALSE)</f>
        <v>0.5766704453</v>
      </c>
      <c r="T586" s="6" t="str">
        <f>VLOOKUP(Q586,RPI!$C$6:$T$4758, 17, FALSE)</f>
        <v>0.582206668</v>
      </c>
      <c r="U586" s="6" t="str">
        <f>VLOOKUP(Q586,RPI!$C$6:$T$4758, 18, FALSE)</f>
        <v>0.5766704453</v>
      </c>
      <c r="V586">
        <v>0.4863483471714932</v>
      </c>
      <c r="W586">
        <v>0.4945224355305395</v>
      </c>
      <c r="X586">
        <v>0.4981801015277781</v>
      </c>
      <c r="Y586">
        <v>0.5015902562921208</v>
      </c>
      <c r="Z586" s="6" t="str">
        <f>vlookup(R586,RPI!$C$6:$T$4758,16,FALSE)</f>
        <v>0.6248710036</v>
      </c>
      <c r="AA586">
        <v>0.5306001702944438</v>
      </c>
      <c r="AB586">
        <v>0.5338710036277771</v>
      </c>
      <c r="AC586">
        <v>0.5368902343970079</v>
      </c>
      <c r="AD586">
        <v>0.5396858184425919</v>
      </c>
      <c r="AE586">
        <v>0.5422817179134913</v>
      </c>
      <c r="AF586">
        <v>0.5446985898346737</v>
      </c>
      <c r="AG586" t="str">
        <f t="shared" si="2"/>
        <v>1</v>
      </c>
      <c r="AH586" s="3" t="str">
        <f t="shared" si="3"/>
        <v>1</v>
      </c>
      <c r="AI586" t="str">
        <f t="shared" si="4"/>
        <v>-0.04820055833</v>
      </c>
      <c r="AJ586" t="str">
        <f t="shared" si="5"/>
        <v>-3</v>
      </c>
      <c r="AK586" s="6" t="str">
        <f t="shared" si="6"/>
        <v>-0.04301420296</v>
      </c>
      <c r="AL586" t="str">
        <f t="shared" si="7"/>
        <v>-0.08397296228</v>
      </c>
      <c r="AM586" t="str">
        <f t="shared" si="8"/>
        <v>0.961038961</v>
      </c>
      <c r="AN586" t="str">
        <f t="shared" si="9"/>
        <v>0.9228631861</v>
      </c>
      <c r="AO586" s="6" t="str">
        <f>vlookup(Q586,RPI!$C$6:$T$4758,15,FALSE)</f>
        <v>0.6330275229</v>
      </c>
      <c r="AP586" s="8" t="str">
        <f>vlookup(Q586,RPI!$C$6:$T$4758,13,FALSE)</f>
        <v>  0.5642 </v>
      </c>
      <c r="AQ586" s="8" t="str">
        <f>vlookup(Q586,RPI!$C$6:$T$4758,14,FALSE)</f>
        <v>  0.5452 </v>
      </c>
      <c r="AR586" s="6" t="str">
        <f>vlookup(R586,RPI!$C$6:$T$4758,15,FALSE)</f>
        <v>0.7</v>
      </c>
      <c r="AS586" s="8" t="str">
        <f>vlookup(R586,RPI!$C$6:$T$4758,13,FALSE)</f>
        <v>  0.6252 </v>
      </c>
      <c r="AT586" s="8" t="str">
        <f>vlookup(R586,RPI!$C$6:$T$4758,14,FALSE)</f>
        <v>  0.5491 </v>
      </c>
    </row>
    <row r="587" ht="12.75" customHeight="1">
      <c r="A587" s="4">
        <v>2007.0</v>
      </c>
      <c r="B587" s="4">
        <v>5455.0</v>
      </c>
      <c r="C587" s="5">
        <v>39159.0</v>
      </c>
      <c r="D587" s="4">
        <v>330.0</v>
      </c>
      <c r="E587" s="4" t="s">
        <v>222</v>
      </c>
      <c r="F587" s="4">
        <v>68.0</v>
      </c>
      <c r="G587" s="4" t="s">
        <v>47</v>
      </c>
      <c r="H587" s="4">
        <v>298.0</v>
      </c>
      <c r="I587" s="4" t="s">
        <v>280</v>
      </c>
      <c r="J587" s="4">
        <v>74.0</v>
      </c>
      <c r="K587" s="4" t="s">
        <v>108</v>
      </c>
      <c r="L587" s="4" t="s">
        <v>188</v>
      </c>
      <c r="M587" s="4">
        <v>1.0</v>
      </c>
      <c r="N587" s="4">
        <v>1.0</v>
      </c>
      <c r="O587" s="4">
        <v>0.0</v>
      </c>
      <c r="P587" s="4">
        <v>0.0</v>
      </c>
      <c r="Q587" t="str">
        <f t="shared" si="1"/>
        <v>Wisconsin2007</v>
      </c>
      <c r="R587" t="s">
        <v>773</v>
      </c>
      <c r="S587" t="str">
        <f>vlookup(Q587,RPI!$C$6:$T$4758,16,FALSE)</f>
        <v>0.6438740807</v>
      </c>
      <c r="T587" s="6" t="str">
        <f>VLOOKUP(Q587,RPI!$C$6:$T$4758, 17, FALSE)</f>
        <v>0.6410379462</v>
      </c>
      <c r="U587" s="6" t="str">
        <f>VLOOKUP(Q587,RPI!$C$6:$T$4758, 18, FALSE)</f>
        <v>0.6438740807</v>
      </c>
      <c r="V587">
        <v>0.5314062557241939</v>
      </c>
      <c r="W587">
        <v>0.5363496606675988</v>
      </c>
      <c r="X587">
        <v>0.5386359854539235</v>
      </c>
      <c r="Y587">
        <v>0.540810782201891</v>
      </c>
      <c r="Z587" s="6" t="str">
        <f>vlookup(R587,RPI!$C$6:$T$4758,16,FALSE)</f>
        <v>0.6328439046</v>
      </c>
      <c r="AA587">
        <v>0.5178174761862591</v>
      </c>
      <c r="AB587">
        <v>0.5197912367807093</v>
      </c>
      <c r="AC587">
        <v>0.5216741005056783</v>
      </c>
      <c r="AD587">
        <v>0.5234722050919027</v>
      </c>
      <c r="AE587">
        <v>0.5251911478409976</v>
      </c>
      <c r="AF587">
        <v>0.5268360438255164</v>
      </c>
      <c r="AG587" t="str">
        <f t="shared" si="2"/>
        <v>0</v>
      </c>
      <c r="AH587" s="3" t="str">
        <f t="shared" si="3"/>
        <v>0</v>
      </c>
      <c r="AI587" t="str">
        <f t="shared" si="4"/>
        <v>0.01103017611</v>
      </c>
      <c r="AJ587" t="str">
        <f t="shared" si="5"/>
        <v>-6</v>
      </c>
      <c r="AK587" s="6" t="str">
        <f t="shared" si="6"/>
        <v>-0.08602840592</v>
      </c>
      <c r="AL587" t="str">
        <f t="shared" si="7"/>
        <v>0.0192163036</v>
      </c>
      <c r="AM587" t="str">
        <f t="shared" si="8"/>
        <v>0.9189189189</v>
      </c>
      <c r="AN587" t="str">
        <f t="shared" si="9"/>
        <v>1.017429537</v>
      </c>
      <c r="AO587" s="6" t="str">
        <f>vlookup(Q587,RPI!$C$6:$T$4758,15,FALSE)</f>
        <v>0.8642857143</v>
      </c>
      <c r="AP587" s="8" t="str">
        <f>vlookup(Q587,RPI!$C$6:$T$4758,13,FALSE)</f>
        <v>  0.5844 </v>
      </c>
      <c r="AQ587" s="8" t="str">
        <f>vlookup(Q587,RPI!$C$6:$T$4758,14,FALSE)</f>
        <v>  0.5424 </v>
      </c>
      <c r="AR587" s="6" t="str">
        <f>vlookup(R587,RPI!$C$6:$T$4758,15,FALSE)</f>
        <v>0.8394160584</v>
      </c>
      <c r="AS587" s="8" t="str">
        <f>vlookup(R587,RPI!$C$6:$T$4758,13,FALSE)</f>
        <v>  0.5812 </v>
      </c>
      <c r="AT587" s="8" t="str">
        <f>vlookup(R587,RPI!$C$6:$T$4758,14,FALSE)</f>
        <v>  0.5296 </v>
      </c>
    </row>
    <row r="588" ht="12.75" customHeight="1">
      <c r="A588" s="4">
        <v>2007.0</v>
      </c>
      <c r="B588" s="4">
        <v>5456.0</v>
      </c>
      <c r="C588" s="5">
        <v>39160.0</v>
      </c>
      <c r="D588" s="4">
        <v>1.0</v>
      </c>
      <c r="E588" s="4" t="s">
        <v>425</v>
      </c>
      <c r="F588" s="4">
        <v>83.0</v>
      </c>
      <c r="G588" s="4" t="s">
        <v>47</v>
      </c>
      <c r="H588" s="4">
        <v>98.0</v>
      </c>
      <c r="I588" s="4" t="s">
        <v>190</v>
      </c>
      <c r="J588" s="4">
        <v>52.0</v>
      </c>
      <c r="K588" s="4" t="s">
        <v>49</v>
      </c>
      <c r="L588" s="4" t="s">
        <v>50</v>
      </c>
      <c r="M588" s="4">
        <v>1.0</v>
      </c>
      <c r="N588" s="4">
        <v>0.0</v>
      </c>
      <c r="O588" s="4">
        <v>0.0</v>
      </c>
      <c r="P588" s="4">
        <v>0.0</v>
      </c>
      <c r="Q588" t="str">
        <f t="shared" si="1"/>
        <v>Air Force2007</v>
      </c>
      <c r="R588" t="s">
        <v>774</v>
      </c>
      <c r="S588" t="str">
        <f>vlookup(Q588,RPI!$C$6:$T$4758,16,FALSE)</f>
        <v>0.5924935937</v>
      </c>
      <c r="T588" s="6" t="str">
        <f>VLOOKUP(Q588,RPI!$C$6:$T$4758, 17, FALSE)</f>
        <v>0.588326927</v>
      </c>
      <c r="U588" s="6" t="str">
        <f>VLOOKUP(Q588,RPI!$C$6:$T$4758, 18, FALSE)</f>
        <v>0.5924935937</v>
      </c>
      <c r="V588">
        <v>0.49842793712712297</v>
      </c>
      <c r="W588">
        <v>0.5012218335380406</v>
      </c>
      <c r="X588">
        <v>0.5025314724806583</v>
      </c>
      <c r="Y588">
        <v>0.5037876567725569</v>
      </c>
      <c r="Z588" s="6" t="str">
        <f>vlookup(R588,RPI!$C$6:$T$4758,16,FALSE)</f>
        <v>0.5671847708</v>
      </c>
      <c r="AA588">
        <v>0.4939853137377465</v>
      </c>
      <c r="AB588">
        <v>0.4967759402907493</v>
      </c>
      <c r="AC588">
        <v>0.49942992599558245</v>
      </c>
      <c r="AD588">
        <v>0.5019570667954052</v>
      </c>
      <c r="AE588">
        <v>0.5043662441108556</v>
      </c>
      <c r="AF588">
        <v>0.5066655291277066</v>
      </c>
      <c r="AG588" t="str">
        <f t="shared" si="2"/>
        <v>1</v>
      </c>
      <c r="AH588" s="3" t="str">
        <f t="shared" si="3"/>
        <v>1</v>
      </c>
      <c r="AI588" t="str">
        <f t="shared" si="4"/>
        <v>0.02530882291</v>
      </c>
      <c r="AJ588" t="str">
        <f t="shared" si="5"/>
        <v>31</v>
      </c>
      <c r="AK588" s="6" t="str">
        <f t="shared" si="6"/>
        <v>0.4444800973</v>
      </c>
      <c r="AL588" t="str">
        <f t="shared" si="7"/>
        <v>0.04409195464</v>
      </c>
      <c r="AM588" t="str">
        <f t="shared" si="8"/>
        <v>1.596153846</v>
      </c>
      <c r="AN588" t="str">
        <f t="shared" si="9"/>
        <v>1.044621831</v>
      </c>
      <c r="AO588" s="6" t="str">
        <f>vlookup(Q588,RPI!$C$6:$T$4758,15,FALSE)</f>
        <v>0.75</v>
      </c>
      <c r="AP588" s="8" t="str">
        <f>vlookup(Q588,RPI!$C$6:$T$4758,13,FALSE)</f>
        <v>  0.5495 </v>
      </c>
      <c r="AQ588" s="8" t="str">
        <f>vlookup(Q588,RPI!$C$6:$T$4758,14,FALSE)</f>
        <v>  0.5211 </v>
      </c>
      <c r="AR588" s="6" t="str">
        <f>vlookup(R588,RPI!$C$6:$T$4758,15,FALSE)</f>
        <v>0.5403225806</v>
      </c>
      <c r="AS588" s="8" t="str">
        <f>vlookup(R588,RPI!$C$6:$T$4758,13,FALSE)</f>
        <v>  0.5945 </v>
      </c>
      <c r="AT588" s="8" t="str">
        <f>vlookup(R588,RPI!$C$6:$T$4758,14,FALSE)</f>
        <v>  0.5393 </v>
      </c>
    </row>
    <row r="589" ht="12.75" customHeight="1">
      <c r="A589" s="4">
        <v>2007.0</v>
      </c>
      <c r="B589" s="4">
        <v>5457.0</v>
      </c>
      <c r="C589" s="5">
        <v>39160.0</v>
      </c>
      <c r="D589" s="4">
        <v>48.0</v>
      </c>
      <c r="E589" s="4" t="s">
        <v>531</v>
      </c>
      <c r="F589" s="4">
        <v>89.0</v>
      </c>
      <c r="G589" s="4" t="s">
        <v>47</v>
      </c>
      <c r="H589" s="4">
        <v>164.0</v>
      </c>
      <c r="I589" s="4" t="s">
        <v>220</v>
      </c>
      <c r="J589" s="4">
        <v>68.0</v>
      </c>
      <c r="K589" s="4" t="s">
        <v>49</v>
      </c>
      <c r="L589" s="4" t="s">
        <v>50</v>
      </c>
      <c r="M589" s="4">
        <v>1.0</v>
      </c>
      <c r="N589" s="4">
        <v>0.0</v>
      </c>
      <c r="O589" s="4">
        <v>0.0</v>
      </c>
      <c r="P589" s="4">
        <v>0.0</v>
      </c>
      <c r="Q589" t="str">
        <f t="shared" si="1"/>
        <v>Clemson2007</v>
      </c>
      <c r="R589" t="s">
        <v>775</v>
      </c>
      <c r="S589" t="str">
        <f>vlookup(Q589,RPI!$C$6:$T$4758,16,FALSE)</f>
        <v>0.5804229529</v>
      </c>
      <c r="T589" s="6" t="str">
        <f>VLOOKUP(Q589,RPI!$C$6:$T$4758, 17, FALSE)</f>
        <v>0.5861087268</v>
      </c>
      <c r="U589" s="6" t="str">
        <f>VLOOKUP(Q589,RPI!$C$6:$T$4758, 18, FALSE)</f>
        <v>0.5804229529</v>
      </c>
      <c r="V589">
        <v>0.4962993426756425</v>
      </c>
      <c r="W589">
        <v>0.5002344535012127</v>
      </c>
      <c r="X589">
        <v>0.5021197417887246</v>
      </c>
      <c r="Y589">
        <v>0.5039532008449646</v>
      </c>
      <c r="Z589" s="6" t="str">
        <f>vlookup(R589,RPI!$C$6:$T$4758,16,FALSE)</f>
        <v>0.5711358303</v>
      </c>
      <c r="AA589">
        <v>0.48053062266233015</v>
      </c>
      <c r="AB589">
        <v>0.483918696641922</v>
      </c>
      <c r="AC589">
        <v>0.487027603477128</v>
      </c>
      <c r="AD589">
        <v>0.4898904817138644</v>
      </c>
      <c r="AE589">
        <v>0.49253542458309846</v>
      </c>
      <c r="AF589">
        <v>0.4949864049752553</v>
      </c>
      <c r="AG589" t="str">
        <f t="shared" si="2"/>
        <v>1</v>
      </c>
      <c r="AH589" s="3" t="str">
        <f t="shared" si="3"/>
        <v>1</v>
      </c>
      <c r="AI589" t="str">
        <f t="shared" si="4"/>
        <v>0.009287122616</v>
      </c>
      <c r="AJ589" t="str">
        <f t="shared" si="5"/>
        <v>21</v>
      </c>
      <c r="AK589" s="6" t="str">
        <f t="shared" si="6"/>
        <v>0.3010994207</v>
      </c>
      <c r="AL589" t="str">
        <f t="shared" si="7"/>
        <v>0.01617962995</v>
      </c>
      <c r="AM589" t="str">
        <f t="shared" si="8"/>
        <v>1.308823529</v>
      </c>
      <c r="AN589" t="str">
        <f t="shared" si="9"/>
        <v>1.016260795</v>
      </c>
      <c r="AO589" s="6" t="str">
        <f>vlookup(Q589,RPI!$C$6:$T$4758,15,FALSE)</f>
        <v>0.654676259</v>
      </c>
      <c r="AP589" s="8" t="str">
        <f>vlookup(Q589,RPI!$C$6:$T$4758,13,FALSE)</f>
        <v>  0.5630 </v>
      </c>
      <c r="AQ589" s="8" t="str">
        <f>vlookup(Q589,RPI!$C$6:$T$4758,14,FALSE)</f>
        <v>  0.5411 </v>
      </c>
      <c r="AR589" s="6" t="str">
        <f>vlookup(R589,RPI!$C$6:$T$4758,15,FALSE)</f>
        <v>0.6379310345</v>
      </c>
      <c r="AS589" s="8" t="str">
        <f>vlookup(R589,RPI!$C$6:$T$4758,13,FALSE)</f>
        <v>  0.5578 </v>
      </c>
      <c r="AT589" s="8" t="str">
        <f>vlookup(R589,RPI!$C$6:$T$4758,14,FALSE)</f>
        <v>  0.5310 </v>
      </c>
    </row>
    <row r="590" ht="12.75" customHeight="1">
      <c r="A590" s="4">
        <v>2007.0</v>
      </c>
      <c r="B590" s="4">
        <v>5458.0</v>
      </c>
      <c r="C590" s="5">
        <v>39160.0</v>
      </c>
      <c r="D590" s="4">
        <v>129.0</v>
      </c>
      <c r="E590" s="4" t="s">
        <v>715</v>
      </c>
      <c r="F590" s="4">
        <v>65.0</v>
      </c>
      <c r="G590" s="4" t="s">
        <v>47</v>
      </c>
      <c r="H590" s="4">
        <v>69.0</v>
      </c>
      <c r="I590" s="4" t="s">
        <v>265</v>
      </c>
      <c r="J590" s="4">
        <v>70.0</v>
      </c>
      <c r="K590" s="4" t="s">
        <v>49</v>
      </c>
      <c r="L590" s="4" t="s">
        <v>50</v>
      </c>
      <c r="M590" s="4">
        <v>1.0</v>
      </c>
      <c r="N590" s="4">
        <v>0.0</v>
      </c>
      <c r="O590" s="4">
        <v>0.0</v>
      </c>
      <c r="P590" s="4">
        <v>0.0</v>
      </c>
      <c r="Q590" t="str">
        <f t="shared" si="1"/>
        <v>Kansas St.2007</v>
      </c>
      <c r="R590" t="s">
        <v>776</v>
      </c>
      <c r="S590" t="str">
        <f>vlookup(Q590,RPI!$C$6:$T$4758,16,FALSE)</f>
        <v>0.574348226</v>
      </c>
      <c r="T590" s="6" t="str">
        <f>VLOOKUP(Q590,RPI!$C$6:$T$4758, 17, FALSE)</f>
        <v>0.5683530221</v>
      </c>
      <c r="U590" s="6" t="str">
        <f>VLOOKUP(Q590,RPI!$C$6:$T$4758, 18, FALSE)</f>
        <v>0.574348226</v>
      </c>
      <c r="V590">
        <v>0.48501968880494434</v>
      </c>
      <c r="W590">
        <v>0.4873145826661033</v>
      </c>
      <c r="X590">
        <v>0.48838669217194774</v>
      </c>
      <c r="Y590">
        <v>0.48941287935958466</v>
      </c>
      <c r="Z590" s="6" t="str">
        <f>vlookup(R590,RPI!$C$6:$T$4758,16,FALSE)</f>
        <v>0.5668664416</v>
      </c>
      <c r="AA590">
        <v>0.49041442136571867</v>
      </c>
      <c r="AB590">
        <v>0.49296938274420943</v>
      </c>
      <c r="AC590">
        <v>0.4953783463296436</v>
      </c>
      <c r="AD590">
        <v>0.4976534786047759</v>
      </c>
      <c r="AE590">
        <v>0.499805630756928</v>
      </c>
      <c r="AF590">
        <v>0.5018445117431775</v>
      </c>
      <c r="AG590" t="str">
        <f t="shared" si="2"/>
        <v>0</v>
      </c>
      <c r="AH590" s="3" t="str">
        <f t="shared" si="3"/>
        <v>0</v>
      </c>
      <c r="AI590" t="str">
        <f t="shared" si="4"/>
        <v>0.007481784407</v>
      </c>
      <c r="AJ590" t="str">
        <f t="shared" si="5"/>
        <v>-5</v>
      </c>
      <c r="AK590" s="6" t="str">
        <f t="shared" si="6"/>
        <v>-0.07169033827</v>
      </c>
      <c r="AL590" t="str">
        <f t="shared" si="7"/>
        <v>0.01303444652</v>
      </c>
      <c r="AM590" t="str">
        <f t="shared" si="8"/>
        <v>0.9285714286</v>
      </c>
      <c r="AN590" t="str">
        <f t="shared" si="9"/>
        <v>1.013198496</v>
      </c>
      <c r="AO590" s="6" t="str">
        <f>vlookup(Q590,RPI!$C$6:$T$4758,15,FALSE)</f>
        <v>0.690647482</v>
      </c>
      <c r="AP590" s="8" t="str">
        <f>vlookup(Q590,RPI!$C$6:$T$4758,13,FALSE)</f>
        <v>  0.5409 </v>
      </c>
      <c r="AQ590" s="8" t="str">
        <f>vlookup(Q590,RPI!$C$6:$T$4758,14,FALSE)</f>
        <v>  0.5250 </v>
      </c>
      <c r="AR590" s="6" t="str">
        <f>vlookup(R590,RPI!$C$6:$T$4758,15,FALSE)</f>
        <v>0.5583333333</v>
      </c>
      <c r="AS590" s="8" t="str">
        <f>vlookup(R590,RPI!$C$6:$T$4758,13,FALSE)</f>
        <v>  0.5778 </v>
      </c>
      <c r="AT590" s="8" t="str">
        <f>vlookup(R590,RPI!$C$6:$T$4758,14,FALSE)</f>
        <v>  0.5534 </v>
      </c>
    </row>
    <row r="591" ht="12.75" customHeight="1">
      <c r="A591" s="4">
        <v>2007.0</v>
      </c>
      <c r="B591" s="4">
        <v>5459.0</v>
      </c>
      <c r="C591" s="5">
        <v>39160.0</v>
      </c>
      <c r="D591" s="4">
        <v>267.0</v>
      </c>
      <c r="E591" s="4" t="s">
        <v>94</v>
      </c>
      <c r="F591" s="4">
        <v>80.0</v>
      </c>
      <c r="G591" s="4" t="s">
        <v>47</v>
      </c>
      <c r="H591" s="4">
        <v>238.0</v>
      </c>
      <c r="I591" s="4" t="s">
        <v>194</v>
      </c>
      <c r="J591" s="4">
        <v>64.0</v>
      </c>
      <c r="K591" s="4" t="s">
        <v>49</v>
      </c>
      <c r="L591" s="4" t="s">
        <v>50</v>
      </c>
      <c r="M591" s="4">
        <v>1.0</v>
      </c>
      <c r="N591" s="4">
        <v>0.0</v>
      </c>
      <c r="O591" s="4">
        <v>0.0</v>
      </c>
      <c r="P591" s="4">
        <v>0.0</v>
      </c>
      <c r="Q591" t="str">
        <f t="shared" si="1"/>
        <v>Syracuse2007</v>
      </c>
      <c r="R591" t="s">
        <v>719</v>
      </c>
      <c r="S591" t="str">
        <f>vlookup(Q591,RPI!$C$6:$T$4758,16,FALSE)</f>
        <v>0.5800717406</v>
      </c>
      <c r="T591" s="6" t="str">
        <f>VLOOKUP(Q591,RPI!$C$6:$T$4758, 17, FALSE)</f>
        <v>0.5925264508</v>
      </c>
      <c r="U591" s="6" t="str">
        <f>VLOOKUP(Q591,RPI!$C$6:$T$4758, 18, FALSE)</f>
        <v>0.5800717406</v>
      </c>
      <c r="V591">
        <v>0.4949757750775363</v>
      </c>
      <c r="W591">
        <v>0.5016739810825014</v>
      </c>
      <c r="X591">
        <v>0.5048351242225997</v>
      </c>
      <c r="Y591">
        <v>0.507880165277419</v>
      </c>
      <c r="Z591" s="6" t="str">
        <f>vlookup(R591,RPI!$C$6:$T$4758,16,FALSE)</f>
        <v>0.56660571</v>
      </c>
      <c r="AA591">
        <v>0.4799131817963659</v>
      </c>
      <c r="AB591">
        <v>0.48206782851561136</v>
      </c>
      <c r="AC591">
        <v>0.48412186916236283</v>
      </c>
      <c r="AD591">
        <v>0.486082189323331</v>
      </c>
      <c r="AE591">
        <v>0.4879550602577876</v>
      </c>
      <c r="AF591">
        <v>0.48974620591510426</v>
      </c>
      <c r="AG591" t="str">
        <f t="shared" si="2"/>
        <v>1</v>
      </c>
      <c r="AH591" s="3" t="str">
        <f t="shared" si="3"/>
        <v>1</v>
      </c>
      <c r="AI591" t="str">
        <f t="shared" si="4"/>
        <v>0.01346603056</v>
      </c>
      <c r="AJ591" t="str">
        <f t="shared" si="5"/>
        <v>16</v>
      </c>
      <c r="AK591" s="6" t="str">
        <f t="shared" si="6"/>
        <v>0.2294090825</v>
      </c>
      <c r="AL591" t="str">
        <f t="shared" si="7"/>
        <v>0.0234599456</v>
      </c>
      <c r="AM591" t="str">
        <f t="shared" si="8"/>
        <v>1.25</v>
      </c>
      <c r="AN591" t="str">
        <f t="shared" si="9"/>
        <v>1.02376614</v>
      </c>
      <c r="AO591" s="6" t="str">
        <f>vlookup(Q591,RPI!$C$6:$T$4758,15,FALSE)</f>
        <v>0.6376811594</v>
      </c>
      <c r="AP591" s="8" t="str">
        <f>vlookup(Q591,RPI!$C$6:$T$4758,13,FALSE)</f>
        <v>  0.5720 </v>
      </c>
      <c r="AQ591" s="8" t="str">
        <f>vlookup(Q591,RPI!$C$6:$T$4758,14,FALSE)</f>
        <v>  0.5386 </v>
      </c>
      <c r="AR591" s="6" t="str">
        <f>vlookup(R591,RPI!$C$6:$T$4758,15,FALSE)</f>
        <v>0.652892562</v>
      </c>
      <c r="AS591" s="8" t="str">
        <f>vlookup(R591,RPI!$C$6:$T$4758,13,FALSE)</f>
        <v>  0.5456 </v>
      </c>
      <c r="AT591" s="8" t="str">
        <f>vlookup(R591,RPI!$C$6:$T$4758,14,FALSE)</f>
        <v>  0.5222 </v>
      </c>
    </row>
    <row r="592" ht="12.75" customHeight="1">
      <c r="A592" s="4">
        <v>2007.0</v>
      </c>
      <c r="B592" s="4">
        <v>5460.0</v>
      </c>
      <c r="C592" s="5">
        <v>39161.0</v>
      </c>
      <c r="D592" s="4">
        <v>165.0</v>
      </c>
      <c r="E592" s="4" t="s">
        <v>199</v>
      </c>
      <c r="F592" s="4">
        <v>86.0</v>
      </c>
      <c r="G592" s="4" t="s">
        <v>47</v>
      </c>
      <c r="H592" s="4">
        <v>89.0</v>
      </c>
      <c r="I592" s="4" t="s">
        <v>420</v>
      </c>
      <c r="J592" s="4">
        <v>71.0</v>
      </c>
      <c r="K592" s="4" t="s">
        <v>49</v>
      </c>
      <c r="L592" s="4" t="s">
        <v>50</v>
      </c>
      <c r="M592" s="4">
        <v>1.0</v>
      </c>
      <c r="N592" s="4">
        <v>0.0</v>
      </c>
      <c r="O592" s="4">
        <v>0.0</v>
      </c>
      <c r="P592" s="4">
        <v>0.0</v>
      </c>
      <c r="Q592" t="str">
        <f t="shared" si="1"/>
        <v>Mississippi St.2007</v>
      </c>
      <c r="R592" t="s">
        <v>777</v>
      </c>
      <c r="S592" t="str">
        <f>vlookup(Q592,RPI!$C$6:$T$4758,16,FALSE)</f>
        <v>0.566945018</v>
      </c>
      <c r="T592" s="6" t="str">
        <f>VLOOKUP(Q592,RPI!$C$6:$T$4758, 17, FALSE)</f>
        <v>0.5698298855</v>
      </c>
      <c r="U592" s="6" t="str">
        <f>VLOOKUP(Q592,RPI!$C$6:$T$4758, 18, FALSE)</f>
        <v>0.566945018</v>
      </c>
      <c r="V592">
        <v>0.488394085390895</v>
      </c>
      <c r="W592">
        <v>0.4938567870767354</v>
      </c>
      <c r="X592">
        <v>0.49635318300843667</v>
      </c>
      <c r="Y592">
        <v>0.4987104070415065</v>
      </c>
      <c r="Z592" s="6" t="str">
        <f>vlookup(R592,RPI!$C$6:$T$4758,16,FALSE)</f>
        <v>0.5840963217</v>
      </c>
      <c r="AA592">
        <v>0.5003436257906049</v>
      </c>
      <c r="AB592">
        <v>0.5029774405739524</v>
      </c>
      <c r="AC592">
        <v>0.5054714067847328</v>
      </c>
      <c r="AD592">
        <v>0.5078363747432314</v>
      </c>
      <c r="AE592">
        <v>0.5100821006197889</v>
      </c>
      <c r="AF592">
        <v>0.5122173809614338</v>
      </c>
      <c r="AG592" t="str">
        <f t="shared" si="2"/>
        <v>0</v>
      </c>
      <c r="AH592" s="3" t="str">
        <f t="shared" si="3"/>
        <v>0</v>
      </c>
      <c r="AI592" t="str">
        <f t="shared" si="4"/>
        <v>-0.01715130373</v>
      </c>
      <c r="AJ592" t="str">
        <f t="shared" si="5"/>
        <v>15</v>
      </c>
      <c r="AK592" s="6" t="str">
        <f t="shared" si="6"/>
        <v>0.2150710148</v>
      </c>
      <c r="AL592" t="str">
        <f t="shared" si="7"/>
        <v>-0.02988027175</v>
      </c>
      <c r="AM592" t="str">
        <f t="shared" si="8"/>
        <v>1.211267606</v>
      </c>
      <c r="AN592" t="str">
        <f t="shared" si="9"/>
        <v>0.9706361723</v>
      </c>
      <c r="AO592" s="6" t="str">
        <f>vlookup(Q592,RPI!$C$6:$T$4758,15,FALSE)</f>
        <v>0.5691056911</v>
      </c>
      <c r="AP592" s="8" t="str">
        <f>vlookup(Q592,RPI!$C$6:$T$4758,13,FALSE)</f>
        <v>  0.5808 </v>
      </c>
      <c r="AQ592" s="8" t="str">
        <f>vlookup(Q592,RPI!$C$6:$T$4758,14,FALSE)</f>
        <v>  0.5371 </v>
      </c>
      <c r="AR592" s="6" t="str">
        <f>vlookup(R592,RPI!$C$6:$T$4758,15,FALSE)</f>
        <v>0.6153846154</v>
      </c>
      <c r="AS592" s="8" t="str">
        <f>vlookup(R592,RPI!$C$6:$T$4758,13,FALSE)</f>
        <v>  0.5934 </v>
      </c>
      <c r="AT592" s="8" t="str">
        <f>vlookup(R592,RPI!$C$6:$T$4758,14,FALSE)</f>
        <v>  0.5343 </v>
      </c>
    </row>
    <row r="593" ht="12.75" customHeight="1">
      <c r="A593" s="4">
        <v>2007.0</v>
      </c>
      <c r="B593" s="4">
        <v>5461.0</v>
      </c>
      <c r="C593" s="5">
        <v>39161.0</v>
      </c>
      <c r="D593" s="4">
        <v>324.0</v>
      </c>
      <c r="E593" s="4" t="s">
        <v>407</v>
      </c>
      <c r="F593" s="4">
        <v>71.0</v>
      </c>
      <c r="G593" s="4" t="s">
        <v>47</v>
      </c>
      <c r="H593" s="4">
        <v>183.0</v>
      </c>
      <c r="I593" s="4" t="s">
        <v>203</v>
      </c>
      <c r="J593" s="4">
        <v>66.0</v>
      </c>
      <c r="K593" s="4" t="s">
        <v>49</v>
      </c>
      <c r="L593" s="4" t="s">
        <v>50</v>
      </c>
      <c r="M593" s="4">
        <v>1.0</v>
      </c>
      <c r="N593" s="4">
        <v>0.0</v>
      </c>
      <c r="O593" s="4">
        <v>0.0</v>
      </c>
      <c r="P593" s="4">
        <v>0.0</v>
      </c>
      <c r="Q593" t="str">
        <f t="shared" si="1"/>
        <v>West Virginia2007</v>
      </c>
      <c r="R593" t="s">
        <v>699</v>
      </c>
      <c r="S593" t="str">
        <f>vlookup(Q593,RPI!$C$6:$T$4758,16,FALSE)</f>
        <v>0.5737673243</v>
      </c>
      <c r="T593" s="6" t="str">
        <f>VLOOKUP(Q593,RPI!$C$6:$T$4758, 17, FALSE)</f>
        <v>0.571683991</v>
      </c>
      <c r="U593" s="6" t="str">
        <f>VLOOKUP(Q593,RPI!$C$6:$T$4758, 18, FALSE)</f>
        <v>0.5737673243</v>
      </c>
      <c r="V593">
        <v>0.4845960788674407</v>
      </c>
      <c r="W593">
        <v>0.48946749610999196</v>
      </c>
      <c r="X593">
        <v>0.49168399095535276</v>
      </c>
      <c r="Y593">
        <v>0.4937713695961295</v>
      </c>
      <c r="Z593" s="6" t="str">
        <f>vlookup(R593,RPI!$C$6:$T$4758,16,FALSE)</f>
        <v>0.54437981</v>
      </c>
      <c r="AA593">
        <v>0.4806306158954447</v>
      </c>
      <c r="AB593">
        <v>0.4843106547178323</v>
      </c>
      <c r="AC593">
        <v>0.4878368243211653</v>
      </c>
      <c r="AD593">
        <v>0.4912185774219728</v>
      </c>
      <c r="AE593">
        <v>0.49446460799030634</v>
      </c>
      <c r="AF593">
        <v>0.49758292588054154</v>
      </c>
      <c r="AG593" t="str">
        <f t="shared" si="2"/>
        <v>1</v>
      </c>
      <c r="AH593" s="3" t="str">
        <f t="shared" si="3"/>
        <v>1</v>
      </c>
      <c r="AI593" t="str">
        <f t="shared" si="4"/>
        <v>0.02938751432</v>
      </c>
      <c r="AJ593" t="str">
        <f t="shared" si="5"/>
        <v>5</v>
      </c>
      <c r="AK593" s="6" t="str">
        <f t="shared" si="6"/>
        <v>0.07169033827</v>
      </c>
      <c r="AL593" t="str">
        <f t="shared" si="7"/>
        <v>0.05119767731</v>
      </c>
      <c r="AM593" t="str">
        <f t="shared" si="8"/>
        <v>1.075757576</v>
      </c>
      <c r="AN593" t="str">
        <f t="shared" si="9"/>
        <v>1.053983476</v>
      </c>
      <c r="AO593" s="6" t="str">
        <f>vlookup(Q593,RPI!$C$6:$T$4758,15,FALSE)</f>
        <v>0.7083333333</v>
      </c>
      <c r="AP593" s="8" t="str">
        <f>vlookup(Q593,RPI!$C$6:$T$4758,13,FALSE)</f>
        <v>  0.5233 </v>
      </c>
      <c r="AQ593" s="8" t="str">
        <f>vlookup(Q593,RPI!$C$6:$T$4758,14,FALSE)</f>
        <v>  0.5402 </v>
      </c>
      <c r="AR593" s="6" t="str">
        <f>vlookup(R593,RPI!$C$6:$T$4758,15,FALSE)</f>
        <v>0.4822695035</v>
      </c>
      <c r="AS593" s="8" t="str">
        <f>vlookup(R593,RPI!$C$6:$T$4758,13,FALSE)</f>
        <v>  0.5778 </v>
      </c>
      <c r="AT593" s="8" t="str">
        <f>vlookup(R593,RPI!$C$6:$T$4758,14,FALSE)</f>
        <v>  0.5396 </v>
      </c>
    </row>
    <row r="594" ht="12.75" customHeight="1">
      <c r="A594" s="4">
        <v>2007.0</v>
      </c>
      <c r="B594" s="4">
        <v>5462.0</v>
      </c>
      <c r="C594" s="5">
        <v>39162.0</v>
      </c>
      <c r="D594" s="4">
        <v>1.0</v>
      </c>
      <c r="E594" s="4" t="s">
        <v>425</v>
      </c>
      <c r="F594" s="4">
        <v>52.0</v>
      </c>
      <c r="G594" s="4" t="s">
        <v>47</v>
      </c>
      <c r="H594" s="4">
        <v>69.0</v>
      </c>
      <c r="I594" s="4" t="s">
        <v>265</v>
      </c>
      <c r="J594" s="4">
        <v>51.0</v>
      </c>
      <c r="K594" s="4" t="s">
        <v>49</v>
      </c>
      <c r="L594" s="4" t="s">
        <v>50</v>
      </c>
      <c r="M594" s="4">
        <v>1.0</v>
      </c>
      <c r="N594" s="4">
        <v>0.0</v>
      </c>
      <c r="O594" s="4">
        <v>0.0</v>
      </c>
      <c r="P594" s="4">
        <v>0.0</v>
      </c>
      <c r="Q594" t="str">
        <f t="shared" si="1"/>
        <v>Air Force2007</v>
      </c>
      <c r="R594" t="s">
        <v>776</v>
      </c>
      <c r="S594" t="str">
        <f>vlookup(Q594,RPI!$C$6:$T$4758,16,FALSE)</f>
        <v>0.5924935937</v>
      </c>
      <c r="T594" s="6" t="str">
        <f>VLOOKUP(Q594,RPI!$C$6:$T$4758, 17, FALSE)</f>
        <v>0.588326927</v>
      </c>
      <c r="U594" s="6" t="str">
        <f>VLOOKUP(Q594,RPI!$C$6:$T$4758, 18, FALSE)</f>
        <v>0.5924935937</v>
      </c>
      <c r="V594">
        <v>0.49842793712712297</v>
      </c>
      <c r="W594">
        <v>0.5012218335380406</v>
      </c>
      <c r="X594">
        <v>0.5025314724806583</v>
      </c>
      <c r="Y594">
        <v>0.5037876567725569</v>
      </c>
      <c r="Z594" s="6" t="str">
        <f>vlookup(R594,RPI!$C$6:$T$4758,16,FALSE)</f>
        <v>0.5668664416</v>
      </c>
      <c r="AA594">
        <v>0.49041442136571867</v>
      </c>
      <c r="AB594">
        <v>0.49296938274420943</v>
      </c>
      <c r="AC594">
        <v>0.4953783463296436</v>
      </c>
      <c r="AD594">
        <v>0.4976534786047759</v>
      </c>
      <c r="AE594">
        <v>0.499805630756928</v>
      </c>
      <c r="AF594">
        <v>0.5018445117431775</v>
      </c>
      <c r="AG594" t="str">
        <f t="shared" si="2"/>
        <v>1</v>
      </c>
      <c r="AH594" s="3" t="str">
        <f t="shared" si="3"/>
        <v>1</v>
      </c>
      <c r="AI594" t="str">
        <f t="shared" si="4"/>
        <v>0.02562715213</v>
      </c>
      <c r="AJ594" t="str">
        <f t="shared" si="5"/>
        <v>1</v>
      </c>
      <c r="AK594" s="6" t="str">
        <f t="shared" si="6"/>
        <v>0.01433806765</v>
      </c>
      <c r="AL594" t="str">
        <f t="shared" si="7"/>
        <v>0.04464653425</v>
      </c>
      <c r="AM594" t="str">
        <f t="shared" si="8"/>
        <v>1.019607843</v>
      </c>
      <c r="AN594" t="str">
        <f t="shared" si="9"/>
        <v>1.045208448</v>
      </c>
      <c r="AO594" s="6" t="str">
        <f>vlookup(Q594,RPI!$C$6:$T$4758,15,FALSE)</f>
        <v>0.75</v>
      </c>
      <c r="AP594" s="8" t="str">
        <f>vlookup(Q594,RPI!$C$6:$T$4758,13,FALSE)</f>
        <v>  0.5495 </v>
      </c>
      <c r="AQ594" s="8" t="str">
        <f>vlookup(Q594,RPI!$C$6:$T$4758,14,FALSE)</f>
        <v>  0.5211 </v>
      </c>
      <c r="AR594" s="6" t="str">
        <f>vlookup(R594,RPI!$C$6:$T$4758,15,FALSE)</f>
        <v>0.5583333333</v>
      </c>
      <c r="AS594" s="8" t="str">
        <f>vlookup(R594,RPI!$C$6:$T$4758,13,FALSE)</f>
        <v>  0.5778 </v>
      </c>
      <c r="AT594" s="8" t="str">
        <f>vlookup(R594,RPI!$C$6:$T$4758,14,FALSE)</f>
        <v>  0.5534 </v>
      </c>
    </row>
    <row r="595" ht="12.75" customHeight="1">
      <c r="A595" s="4">
        <v>2007.0</v>
      </c>
      <c r="B595" s="4">
        <v>5463.0</v>
      </c>
      <c r="C595" s="5">
        <v>39162.0</v>
      </c>
      <c r="D595" s="4">
        <v>48.0</v>
      </c>
      <c r="E595" s="4" t="s">
        <v>531</v>
      </c>
      <c r="F595" s="4">
        <v>74.0</v>
      </c>
      <c r="G595" s="4" t="s">
        <v>47</v>
      </c>
      <c r="H595" s="4">
        <v>267.0</v>
      </c>
      <c r="I595" s="4" t="s">
        <v>94</v>
      </c>
      <c r="J595" s="4">
        <v>70.0</v>
      </c>
      <c r="K595" s="4" t="s">
        <v>49</v>
      </c>
      <c r="L595" s="4" t="s">
        <v>50</v>
      </c>
      <c r="M595" s="4">
        <v>1.0</v>
      </c>
      <c r="N595" s="4">
        <v>0.0</v>
      </c>
      <c r="O595" s="4">
        <v>0.0</v>
      </c>
      <c r="P595" s="4">
        <v>0.0</v>
      </c>
      <c r="Q595" t="str">
        <f t="shared" si="1"/>
        <v>Clemson2007</v>
      </c>
      <c r="R595" t="s">
        <v>778</v>
      </c>
      <c r="S595" t="str">
        <f>vlookup(Q595,RPI!$C$6:$T$4758,16,FALSE)</f>
        <v>0.5804229529</v>
      </c>
      <c r="T595" s="6" t="str">
        <f>VLOOKUP(Q595,RPI!$C$6:$T$4758, 17, FALSE)</f>
        <v>0.5861087268</v>
      </c>
      <c r="U595" s="6" t="str">
        <f>VLOOKUP(Q595,RPI!$C$6:$T$4758, 18, FALSE)</f>
        <v>0.5804229529</v>
      </c>
      <c r="V595">
        <v>0.4962993426756425</v>
      </c>
      <c r="W595">
        <v>0.5002344535012127</v>
      </c>
      <c r="X595">
        <v>0.5021197417887246</v>
      </c>
      <c r="Y595">
        <v>0.5039532008449646</v>
      </c>
      <c r="Z595" s="6" t="str">
        <f>vlookup(R595,RPI!$C$6:$T$4758,16,FALSE)</f>
        <v>0.5800717406</v>
      </c>
      <c r="AA595">
        <v>0.4949757750775363</v>
      </c>
      <c r="AB595">
        <v>0.49838996665427204</v>
      </c>
      <c r="AC595">
        <v>0.5016739810825014</v>
      </c>
      <c r="AD595">
        <v>0.5048351242225997</v>
      </c>
      <c r="AE595">
        <v>0.507880165277419</v>
      </c>
      <c r="AF595">
        <v>0.5108153851794415</v>
      </c>
      <c r="AG595" t="str">
        <f t="shared" si="2"/>
        <v>1</v>
      </c>
      <c r="AH595" s="3" t="str">
        <f t="shared" si="3"/>
        <v>1</v>
      </c>
      <c r="AI595" t="str">
        <f t="shared" si="4"/>
        <v>0.0003512122701</v>
      </c>
      <c r="AJ595" t="str">
        <f t="shared" si="5"/>
        <v>4</v>
      </c>
      <c r="AK595" s="6" t="str">
        <f t="shared" si="6"/>
        <v>0.05735227062</v>
      </c>
      <c r="AL595" t="str">
        <f t="shared" si="7"/>
        <v>0.0006118670764</v>
      </c>
      <c r="AM595" t="str">
        <f t="shared" si="8"/>
        <v>1.057142857</v>
      </c>
      <c r="AN595" t="str">
        <f t="shared" si="9"/>
        <v>1.000605464</v>
      </c>
      <c r="AO595" s="6" t="str">
        <f>vlookup(Q595,RPI!$C$6:$T$4758,15,FALSE)</f>
        <v>0.654676259</v>
      </c>
      <c r="AP595" s="8" t="str">
        <f>vlookup(Q595,RPI!$C$6:$T$4758,13,FALSE)</f>
        <v>  0.5630 </v>
      </c>
      <c r="AQ595" s="8" t="str">
        <f>vlookup(Q595,RPI!$C$6:$T$4758,14,FALSE)</f>
        <v>  0.5411 </v>
      </c>
      <c r="AR595" s="6" t="str">
        <f>vlookup(R595,RPI!$C$6:$T$4758,15,FALSE)</f>
        <v>0.6376811594</v>
      </c>
      <c r="AS595" s="8" t="str">
        <f>vlookup(R595,RPI!$C$6:$T$4758,13,FALSE)</f>
        <v>  0.5720 </v>
      </c>
      <c r="AT595" s="8" t="str">
        <f>vlookup(R595,RPI!$C$6:$T$4758,14,FALSE)</f>
        <v>  0.5386 </v>
      </c>
    </row>
    <row r="596" ht="12.75" customHeight="1">
      <c r="A596" s="4">
        <v>2007.0</v>
      </c>
      <c r="B596" s="4">
        <v>5464.0</v>
      </c>
      <c r="C596" s="5">
        <v>39163.0</v>
      </c>
      <c r="D596" s="4">
        <v>128.0</v>
      </c>
      <c r="E596" s="4" t="s">
        <v>131</v>
      </c>
      <c r="F596" s="4">
        <v>61.0</v>
      </c>
      <c r="G596" s="4" t="s">
        <v>47</v>
      </c>
      <c r="H596" s="4">
        <v>233.0</v>
      </c>
      <c r="I596" s="4" t="s">
        <v>217</v>
      </c>
      <c r="J596" s="4">
        <v>58.0</v>
      </c>
      <c r="K596" s="4" t="s">
        <v>108</v>
      </c>
      <c r="L596" s="4" t="s">
        <v>245</v>
      </c>
      <c r="M596" s="4">
        <v>1.0</v>
      </c>
      <c r="N596" s="4">
        <v>1.0</v>
      </c>
      <c r="O596" s="4">
        <v>0.0</v>
      </c>
      <c r="P596" s="4">
        <v>0.0</v>
      </c>
      <c r="Q596" t="str">
        <f t="shared" si="1"/>
        <v>Kansas2007</v>
      </c>
      <c r="R596" t="s">
        <v>779</v>
      </c>
      <c r="S596" t="str">
        <f>vlookup(Q596,RPI!$C$6:$T$4758,16,FALSE)</f>
        <v>0.6325986054</v>
      </c>
      <c r="T596" s="6" t="str">
        <f>VLOOKUP(Q596,RPI!$C$6:$T$4758, 17, FALSE)</f>
        <v>0.6356543732</v>
      </c>
      <c r="U596" s="6" t="str">
        <f>VLOOKUP(Q596,RPI!$C$6:$T$4758, 18, FALSE)</f>
        <v>0.6325986054</v>
      </c>
      <c r="V596">
        <v>0.5271351034271305</v>
      </c>
      <c r="W596">
        <v>0.5308379499904261</v>
      </c>
      <c r="X596">
        <v>0.5326158067840614</v>
      </c>
      <c r="Y596">
        <v>0.5343471836615232</v>
      </c>
      <c r="Z596" s="6" t="str">
        <f>vlookup(R596,RPI!$C$6:$T$4758,16,FALSE)</f>
        <v>0.6383317338</v>
      </c>
      <c r="AA596">
        <v>0.5391302596439015</v>
      </c>
      <c r="AB596">
        <v>0.5388032485255234</v>
      </c>
      <c r="AC596">
        <v>0.5384832198509542</v>
      </c>
      <c r="AD596">
        <v>0.5381699523455661</v>
      </c>
      <c r="AE596">
        <v>0.5378632339866319</v>
      </c>
      <c r="AF596">
        <v>0.5375628615247792</v>
      </c>
      <c r="AG596" t="str">
        <f t="shared" si="2"/>
        <v>0</v>
      </c>
      <c r="AH596" s="3" t="str">
        <f t="shared" si="3"/>
        <v>0</v>
      </c>
      <c r="AI596" t="str">
        <f t="shared" si="4"/>
        <v>-0.005733128403</v>
      </c>
      <c r="AJ596" t="str">
        <f t="shared" si="5"/>
        <v>3</v>
      </c>
      <c r="AK596" s="6" t="str">
        <f t="shared" si="6"/>
        <v>0.04301420296</v>
      </c>
      <c r="AL596" t="str">
        <f t="shared" si="7"/>
        <v>-0.009988012417</v>
      </c>
      <c r="AM596" t="str">
        <f t="shared" si="8"/>
        <v>1.051724138</v>
      </c>
      <c r="AN596" t="str">
        <f t="shared" si="9"/>
        <v>0.9910185753</v>
      </c>
      <c r="AO596" s="6" t="str">
        <f>vlookup(Q596,RPI!$C$6:$T$4758,15,FALSE)</f>
        <v>0.8701298701</v>
      </c>
      <c r="AP596" s="8" t="str">
        <f>vlookup(Q596,RPI!$C$6:$T$4758,13,FALSE)</f>
        <v>  0.5601 </v>
      </c>
      <c r="AQ596" s="8" t="str">
        <f>vlookup(Q596,RPI!$C$6:$T$4758,14,FALSE)</f>
        <v>  0.5401 </v>
      </c>
      <c r="AR596" s="6" t="str">
        <f>vlookup(R596,RPI!$C$6:$T$4758,15,FALSE)</f>
        <v>0.8513513514</v>
      </c>
      <c r="AS596" s="8" t="str">
        <f>vlookup(R596,RPI!$C$6:$T$4758,13,FALSE)</f>
        <v>  0.5784 </v>
      </c>
      <c r="AT596" s="8" t="str">
        <f>vlookup(R596,RPI!$C$6:$T$4758,14,FALSE)</f>
        <v>  0.5452 </v>
      </c>
    </row>
    <row r="597" ht="12.75" customHeight="1">
      <c r="A597" s="4">
        <v>2007.0</v>
      </c>
      <c r="B597" s="4">
        <v>5465.0</v>
      </c>
      <c r="C597" s="5">
        <v>39163.0</v>
      </c>
      <c r="D597" s="4">
        <v>157.0</v>
      </c>
      <c r="E597" s="4" t="s">
        <v>141</v>
      </c>
      <c r="F597" s="4">
        <v>65.0</v>
      </c>
      <c r="G597" s="4" t="s">
        <v>47</v>
      </c>
      <c r="H597" s="4">
        <v>275.0</v>
      </c>
      <c r="I597" s="4" t="s">
        <v>530</v>
      </c>
      <c r="J597" s="4">
        <v>64.0</v>
      </c>
      <c r="K597" s="4" t="s">
        <v>108</v>
      </c>
      <c r="L597" s="4" t="s">
        <v>386</v>
      </c>
      <c r="M597" s="4">
        <v>1.0</v>
      </c>
      <c r="N597" s="4">
        <v>1.0</v>
      </c>
      <c r="O597" s="4">
        <v>0.0</v>
      </c>
      <c r="P597" s="4">
        <v>0.0</v>
      </c>
      <c r="Q597" t="str">
        <f t="shared" si="1"/>
        <v>Memphis2007</v>
      </c>
      <c r="R597" t="s">
        <v>780</v>
      </c>
      <c r="S597" t="str">
        <f>vlookup(Q597,RPI!$C$6:$T$4758,16,FALSE)</f>
        <v>0.6362543953</v>
      </c>
      <c r="T597" s="6" t="str">
        <f>VLOOKUP(Q597,RPI!$C$6:$T$4758, 17, FALSE)</f>
        <v>0.6327444315</v>
      </c>
      <c r="U597" s="6" t="str">
        <f>VLOOKUP(Q597,RPI!$C$6:$T$4758, 18, FALSE)</f>
        <v>0.6362543953</v>
      </c>
      <c r="V597">
        <v>0.5165422918560268</v>
      </c>
      <c r="W597">
        <v>0.5201334046325816</v>
      </c>
      <c r="X597">
        <v>0.5218281899990679</v>
      </c>
      <c r="Y597">
        <v>0.5234607294923276</v>
      </c>
      <c r="Z597" s="6" t="str">
        <f>vlookup(R597,RPI!$C$6:$T$4758,16,FALSE)</f>
        <v>0.6132694276</v>
      </c>
      <c r="AA597">
        <v>0.504778519829857</v>
      </c>
      <c r="AB597">
        <v>0.5076351266925352</v>
      </c>
      <c r="AC597">
        <v>0.5103593417933068</v>
      </c>
      <c r="AD597">
        <v>0.5129601603912559</v>
      </c>
      <c r="AE597">
        <v>0.5154457808911699</v>
      </c>
      <c r="AF597">
        <v>0.517823691169421</v>
      </c>
      <c r="AG597" t="str">
        <f t="shared" si="2"/>
        <v>1</v>
      </c>
      <c r="AH597" s="3" t="str">
        <f t="shared" si="3"/>
        <v>1</v>
      </c>
      <c r="AI597" t="str">
        <f t="shared" si="4"/>
        <v>0.02298496766</v>
      </c>
      <c r="AJ597" t="str">
        <f t="shared" si="5"/>
        <v>1</v>
      </c>
      <c r="AK597" s="6" t="str">
        <f t="shared" si="6"/>
        <v>0.01433806765</v>
      </c>
      <c r="AL597" t="str">
        <f t="shared" si="7"/>
        <v>0.04004343288</v>
      </c>
      <c r="AM597" t="str">
        <f t="shared" si="8"/>
        <v>1.015625</v>
      </c>
      <c r="AN597" t="str">
        <f t="shared" si="9"/>
        <v>1.037479396</v>
      </c>
      <c r="AO597" s="6" t="str">
        <f>vlookup(Q597,RPI!$C$6:$T$4758,15,FALSE)</f>
        <v>0.9202898551</v>
      </c>
      <c r="AP597" s="8" t="str">
        <f>vlookup(Q597,RPI!$C$6:$T$4758,13,FALSE)</f>
        <v>  0.5493 </v>
      </c>
      <c r="AQ597" s="8" t="str">
        <f>vlookup(Q597,RPI!$C$6:$T$4758,14,FALSE)</f>
        <v>  0.5262 </v>
      </c>
      <c r="AR597" s="6" t="str">
        <f>vlookup(R597,RPI!$C$6:$T$4758,15,FALSE)</f>
        <v>0.7984496124</v>
      </c>
      <c r="AS597" s="8" t="str">
        <f>vlookup(R597,RPI!$C$6:$T$4758,13,FALSE)</f>
        <v>  0.5636 </v>
      </c>
      <c r="AT597" s="8" t="str">
        <f>vlookup(R597,RPI!$C$6:$T$4758,14,FALSE)</f>
        <v>  0.5274 </v>
      </c>
    </row>
    <row r="598" ht="12.75" customHeight="1">
      <c r="A598" s="4">
        <v>2007.0</v>
      </c>
      <c r="B598" s="4">
        <v>5466.0</v>
      </c>
      <c r="C598" s="5">
        <v>39163.0</v>
      </c>
      <c r="D598" s="4">
        <v>205.0</v>
      </c>
      <c r="E598" s="4" t="s">
        <v>150</v>
      </c>
      <c r="F598" s="4">
        <v>85.0</v>
      </c>
      <c r="G598" s="4" t="s">
        <v>47</v>
      </c>
      <c r="H598" s="4">
        <v>271.0</v>
      </c>
      <c r="I598" s="4" t="s">
        <v>270</v>
      </c>
      <c r="J598" s="4">
        <v>84.0</v>
      </c>
      <c r="K598" s="4" t="s">
        <v>108</v>
      </c>
      <c r="L598" s="4" t="s">
        <v>386</v>
      </c>
      <c r="M598" s="4">
        <v>1.0</v>
      </c>
      <c r="N598" s="4">
        <v>1.0</v>
      </c>
      <c r="O598" s="4">
        <v>0.0</v>
      </c>
      <c r="P598" s="4">
        <v>0.0</v>
      </c>
      <c r="Q598" t="str">
        <f t="shared" si="1"/>
        <v>Ohio St.2007</v>
      </c>
      <c r="R598" t="s">
        <v>772</v>
      </c>
      <c r="S598" t="str">
        <f>vlookup(Q598,RPI!$C$6:$T$4758,16,FALSE)</f>
        <v>0.6696551879</v>
      </c>
      <c r="T598" s="6" t="str">
        <f>VLOOKUP(Q598,RPI!$C$6:$T$4758, 17, FALSE)</f>
        <v>0.6635945819</v>
      </c>
      <c r="U598" s="6" t="str">
        <f>VLOOKUP(Q598,RPI!$C$6:$T$4758, 18, FALSE)</f>
        <v>0.6696551879</v>
      </c>
      <c r="V598">
        <v>0.5464135977106357</v>
      </c>
      <c r="W598">
        <v>0.5511044632870218</v>
      </c>
      <c r="X598">
        <v>0.5532710071337426</v>
      </c>
      <c r="Y598">
        <v>0.5553301190541795</v>
      </c>
      <c r="Z598" s="6" t="str">
        <f>vlookup(R598,RPI!$C$6:$T$4758,16,FALSE)</f>
        <v>0.6248710036</v>
      </c>
      <c r="AA598">
        <v>0.5306001702944438</v>
      </c>
      <c r="AB598">
        <v>0.5338710036277771</v>
      </c>
      <c r="AC598">
        <v>0.5368902343970079</v>
      </c>
      <c r="AD598">
        <v>0.5396858184425919</v>
      </c>
      <c r="AE598">
        <v>0.5422817179134913</v>
      </c>
      <c r="AF598">
        <v>0.5446985898346737</v>
      </c>
      <c r="AG598" t="str">
        <f t="shared" si="2"/>
        <v>1</v>
      </c>
      <c r="AH598" s="3" t="str">
        <f t="shared" si="3"/>
        <v>1</v>
      </c>
      <c r="AI598" t="str">
        <f t="shared" si="4"/>
        <v>0.0447841843</v>
      </c>
      <c r="AJ598" t="str">
        <f t="shared" si="5"/>
        <v>1</v>
      </c>
      <c r="AK598" s="6" t="str">
        <f t="shared" si="6"/>
        <v>0.01433806765</v>
      </c>
      <c r="AL598" t="str">
        <f t="shared" si="7"/>
        <v>0.07802110077</v>
      </c>
      <c r="AM598" t="str">
        <f t="shared" si="8"/>
        <v>1.011904762</v>
      </c>
      <c r="AN598" t="str">
        <f t="shared" si="9"/>
        <v>1.071669487</v>
      </c>
      <c r="AO598" s="6" t="str">
        <f>vlookup(Q598,RPI!$C$6:$T$4758,15,FALSE)</f>
        <v>0.9333333333</v>
      </c>
      <c r="AP598" s="8" t="str">
        <f>vlookup(Q598,RPI!$C$6:$T$4758,13,FALSE)</f>
        <v>  0.6010 </v>
      </c>
      <c r="AQ598" s="8" t="str">
        <f>vlookup(Q598,RPI!$C$6:$T$4758,14,FALSE)</f>
        <v>  0.5432 </v>
      </c>
      <c r="AR598" s="6" t="str">
        <f>vlookup(R598,RPI!$C$6:$T$4758,15,FALSE)</f>
        <v>0.7</v>
      </c>
      <c r="AS598" s="8" t="str">
        <f>vlookup(R598,RPI!$C$6:$T$4758,13,FALSE)</f>
        <v>  0.6252 </v>
      </c>
      <c r="AT598" s="8" t="str">
        <f>vlookup(R598,RPI!$C$6:$T$4758,14,FALSE)</f>
        <v>  0.5491 </v>
      </c>
    </row>
    <row r="599" ht="12.75" customHeight="1">
      <c r="A599" s="4">
        <v>2007.0</v>
      </c>
      <c r="B599" s="4">
        <v>5467.0</v>
      </c>
      <c r="C599" s="5">
        <v>39163.0</v>
      </c>
      <c r="D599" s="4">
        <v>291.0</v>
      </c>
      <c r="E599" s="4" t="s">
        <v>219</v>
      </c>
      <c r="F599" s="4">
        <v>64.0</v>
      </c>
      <c r="G599" s="4" t="s">
        <v>47</v>
      </c>
      <c r="H599" s="4">
        <v>216.0</v>
      </c>
      <c r="I599" s="4" t="s">
        <v>209</v>
      </c>
      <c r="J599" s="4">
        <v>55.0</v>
      </c>
      <c r="K599" s="4" t="s">
        <v>108</v>
      </c>
      <c r="L599" s="4" t="s">
        <v>245</v>
      </c>
      <c r="M599" s="4">
        <v>1.0</v>
      </c>
      <c r="N599" s="4">
        <v>1.0</v>
      </c>
      <c r="O599" s="4">
        <v>0.0</v>
      </c>
      <c r="P599" s="4">
        <v>0.0</v>
      </c>
      <c r="Q599" t="str">
        <f t="shared" si="1"/>
        <v>UCLA2007</v>
      </c>
      <c r="R599" t="s">
        <v>781</v>
      </c>
      <c r="S599" t="str">
        <f>vlookup(Q599,RPI!$C$6:$T$4758,16,FALSE)</f>
        <v>0.6589444907</v>
      </c>
      <c r="T599" s="6" t="str">
        <f>VLOOKUP(Q599,RPI!$C$6:$T$4758, 17, FALSE)</f>
        <v>0.6521138897</v>
      </c>
      <c r="U599" s="6" t="str">
        <f>VLOOKUP(Q599,RPI!$C$6:$T$4758, 18, FALSE)</f>
        <v>0.6589444907</v>
      </c>
      <c r="V599">
        <v>0.5458213726476747</v>
      </c>
      <c r="W599">
        <v>0.5499581624987503</v>
      </c>
      <c r="X599">
        <v>0.5518632630880613</v>
      </c>
      <c r="Y599">
        <v>0.553670666211254</v>
      </c>
      <c r="Z599" s="6" t="str">
        <f>vlookup(R599,RPI!$C$6:$T$4758,16,FALSE)</f>
        <v>0.6444892899</v>
      </c>
      <c r="AA599">
        <v>0.5470562039786934</v>
      </c>
      <c r="AB599">
        <v>0.5489339558564452</v>
      </c>
      <c r="AC599">
        <v>0.5507556554393389</v>
      </c>
      <c r="AD599">
        <v>0.5525237756227356</v>
      </c>
      <c r="AE599">
        <v>0.5542406459457441</v>
      </c>
      <c r="AF599">
        <v>0.5559084628309523</v>
      </c>
      <c r="AG599" t="str">
        <f t="shared" si="2"/>
        <v>1</v>
      </c>
      <c r="AH599" s="3" t="str">
        <f t="shared" si="3"/>
        <v>1</v>
      </c>
      <c r="AI599" t="str">
        <f t="shared" si="4"/>
        <v>0.01445520085</v>
      </c>
      <c r="AJ599" t="str">
        <f t="shared" si="5"/>
        <v>9</v>
      </c>
      <c r="AK599" s="6" t="str">
        <f t="shared" si="6"/>
        <v>0.1290426089</v>
      </c>
      <c r="AL599" t="str">
        <f t="shared" si="7"/>
        <v>0.025183236</v>
      </c>
      <c r="AM599" t="str">
        <f t="shared" si="8"/>
        <v>1.163636364</v>
      </c>
      <c r="AN599" t="str">
        <f t="shared" si="9"/>
        <v>1.022428923</v>
      </c>
      <c r="AO599" s="6" t="str">
        <f>vlookup(Q599,RPI!$C$6:$T$4758,15,FALSE)</f>
        <v>0.8606557377</v>
      </c>
      <c r="AP599" s="8" t="str">
        <f>vlookup(Q599,RPI!$C$6:$T$4758,13,FALSE)</f>
        <v>  0.6150 </v>
      </c>
      <c r="AQ599" s="8" t="str">
        <f>vlookup(Q599,RPI!$C$6:$T$4758,14,FALSE)</f>
        <v>  0.5450 </v>
      </c>
      <c r="AR599" s="6" t="str">
        <f>vlookup(R599,RPI!$C$6:$T$4758,15,FALSE)</f>
        <v>0.7828947368</v>
      </c>
      <c r="AS599" s="8" t="str">
        <f>vlookup(R599,RPI!$C$6:$T$4758,13,FALSE)</f>
        <v>  0.6277 </v>
      </c>
      <c r="AT599" s="8" t="str">
        <f>vlookup(R599,RPI!$C$6:$T$4758,14,FALSE)</f>
        <v>  0.5398 </v>
      </c>
    </row>
    <row r="600" ht="12.75" customHeight="1">
      <c r="A600" s="4">
        <v>2007.0</v>
      </c>
      <c r="B600" s="4">
        <v>5468.0</v>
      </c>
      <c r="C600" s="5">
        <v>39164.0</v>
      </c>
      <c r="D600" s="4">
        <v>86.0</v>
      </c>
      <c r="E600" s="4" t="s">
        <v>186</v>
      </c>
      <c r="F600" s="4">
        <v>65.0</v>
      </c>
      <c r="G600" s="4" t="s">
        <v>47</v>
      </c>
      <c r="H600" s="4">
        <v>32.0</v>
      </c>
      <c r="I600" s="4" t="s">
        <v>118</v>
      </c>
      <c r="J600" s="4">
        <v>57.0</v>
      </c>
      <c r="K600" s="4" t="s">
        <v>108</v>
      </c>
      <c r="L600" s="4" t="s">
        <v>133</v>
      </c>
      <c r="M600" s="4">
        <v>1.0</v>
      </c>
      <c r="N600" s="4">
        <v>1.0</v>
      </c>
      <c r="O600" s="4">
        <v>0.0</v>
      </c>
      <c r="P600" s="4">
        <v>0.0</v>
      </c>
      <c r="Q600" t="str">
        <f t="shared" si="1"/>
        <v>Florida2007</v>
      </c>
      <c r="R600" t="s">
        <v>763</v>
      </c>
      <c r="S600" t="str">
        <f>vlookup(Q600,RPI!$C$6:$T$4758,16,FALSE)</f>
        <v>0.6395564377</v>
      </c>
      <c r="T600" s="6" t="str">
        <f>VLOOKUP(Q600,RPI!$C$6:$T$4758, 17, FALSE)</f>
        <v>0.6340417318</v>
      </c>
      <c r="U600" s="6" t="str">
        <f>VLOOKUP(Q600,RPI!$C$6:$T$4758, 18, FALSE)</f>
        <v>0.6395564377</v>
      </c>
      <c r="V600">
        <v>0.5279492948736464</v>
      </c>
      <c r="W600">
        <v>0.5330604627755119</v>
      </c>
      <c r="X600">
        <v>0.5353897710641224</v>
      </c>
      <c r="Y600">
        <v>0.5375855271068432</v>
      </c>
      <c r="Z600" s="6" t="str">
        <f>vlookup(R600,RPI!$C$6:$T$4758,16,FALSE)</f>
        <v>0.5979319917</v>
      </c>
      <c r="AA600">
        <v>0.49469458162784574</v>
      </c>
      <c r="AB600">
        <v>0.4959490619145841</v>
      </c>
      <c r="AC600">
        <v>0.4971680798610613</v>
      </c>
      <c r="AD600">
        <v>0.4983531182132116</v>
      </c>
      <c r="AE600">
        <v>0.4995055781914196</v>
      </c>
      <c r="AF600">
        <v>0.5006267850176762</v>
      </c>
      <c r="AG600" t="str">
        <f t="shared" si="2"/>
        <v>1</v>
      </c>
      <c r="AH600" s="3" t="str">
        <f t="shared" si="3"/>
        <v>1</v>
      </c>
      <c r="AI600" t="str">
        <f t="shared" si="4"/>
        <v>0.04162444603</v>
      </c>
      <c r="AJ600" t="str">
        <f t="shared" si="5"/>
        <v>8</v>
      </c>
      <c r="AK600" s="6" t="str">
        <f t="shared" si="6"/>
        <v>0.1147045412</v>
      </c>
      <c r="AL600" t="str">
        <f t="shared" si="7"/>
        <v>0.07251633917</v>
      </c>
      <c r="AM600" t="str">
        <f t="shared" si="8"/>
        <v>1.140350877</v>
      </c>
      <c r="AN600" t="str">
        <f t="shared" si="9"/>
        <v>1.069614014</v>
      </c>
      <c r="AO600" s="6" t="str">
        <f>vlookup(Q600,RPI!$C$6:$T$4758,15,FALSE)</f>
        <v>0.875</v>
      </c>
      <c r="AP600" s="8" t="str">
        <f>vlookup(Q600,RPI!$C$6:$T$4758,13,FALSE)</f>
        <v>  0.5735 </v>
      </c>
      <c r="AQ600" s="8" t="str">
        <f>vlookup(Q600,RPI!$C$6:$T$4758,14,FALSE)</f>
        <v>  0.5361 </v>
      </c>
      <c r="AR600" s="6" t="str">
        <f>vlookup(R600,RPI!$C$6:$T$4758,15,FALSE)</f>
        <v>0.8129496403</v>
      </c>
      <c r="AS600" s="8" t="str">
        <f>vlookup(R600,RPI!$C$6:$T$4758,13,FALSE)</f>
        <v>  0.5300 </v>
      </c>
      <c r="AT600" s="8" t="str">
        <f>vlookup(R600,RPI!$C$6:$T$4758,14,FALSE)</f>
        <v>  0.5187 </v>
      </c>
    </row>
    <row r="601" ht="12.75" customHeight="1">
      <c r="A601" s="4">
        <v>2007.0</v>
      </c>
      <c r="B601" s="4">
        <v>5469.0</v>
      </c>
      <c r="C601" s="5">
        <v>39164.0</v>
      </c>
      <c r="D601" s="4">
        <v>97.0</v>
      </c>
      <c r="E601" s="4" t="s">
        <v>271</v>
      </c>
      <c r="F601" s="4">
        <v>66.0</v>
      </c>
      <c r="G601" s="4" t="s">
        <v>47</v>
      </c>
      <c r="H601" s="4">
        <v>308.0</v>
      </c>
      <c r="I601" s="4" t="s">
        <v>100</v>
      </c>
      <c r="J601" s="4">
        <v>65.0</v>
      </c>
      <c r="K601" s="4" t="s">
        <v>108</v>
      </c>
      <c r="L601" s="4" t="s">
        <v>782</v>
      </c>
      <c r="M601" s="4">
        <v>1.0</v>
      </c>
      <c r="N601" s="4">
        <v>1.0</v>
      </c>
      <c r="O601" s="4">
        <v>0.0</v>
      </c>
      <c r="P601" s="4">
        <v>0.0</v>
      </c>
      <c r="Q601" t="str">
        <f t="shared" si="1"/>
        <v>Georgetown2007</v>
      </c>
      <c r="R601" t="s">
        <v>767</v>
      </c>
      <c r="S601" t="str">
        <f>vlookup(Q601,RPI!$C$6:$T$4758,16,FALSE)</f>
        <v>0.6342974424</v>
      </c>
      <c r="T601" s="6" t="str">
        <f>VLOOKUP(Q601,RPI!$C$6:$T$4758, 17, FALSE)</f>
        <v>0.6374224424</v>
      </c>
      <c r="U601" s="6" t="str">
        <f>VLOOKUP(Q601,RPI!$C$6:$T$4758, 18, FALSE)</f>
        <v>0.6342974424</v>
      </c>
      <c r="V601">
        <v>0.5347247928635687</v>
      </c>
      <c r="W601">
        <v>0.5372386189068065</v>
      </c>
      <c r="X601">
        <v>0.538464109102885</v>
      </c>
      <c r="Y601">
        <v>0.5396693432626645</v>
      </c>
      <c r="Z601" s="6" t="str">
        <f>vlookup(R601,RPI!$C$6:$T$4758,16,FALSE)</f>
        <v>0.5791239541</v>
      </c>
      <c r="AA601">
        <v>0.49722120741216264</v>
      </c>
      <c r="AB601">
        <v>0.5003080991129157</v>
      </c>
      <c r="AC601">
        <v>0.5032438435740839</v>
      </c>
      <c r="AD601">
        <v>0.5060392767190933</v>
      </c>
      <c r="AE601">
        <v>0.5087042228591292</v>
      </c>
      <c r="AF601">
        <v>0.5112476100524266</v>
      </c>
      <c r="AG601" t="str">
        <f t="shared" si="2"/>
        <v>1</v>
      </c>
      <c r="AH601" s="3" t="str">
        <f t="shared" si="3"/>
        <v>1</v>
      </c>
      <c r="AI601" t="str">
        <f t="shared" si="4"/>
        <v>0.0551734883</v>
      </c>
      <c r="AJ601" t="str">
        <f t="shared" si="5"/>
        <v>1</v>
      </c>
      <c r="AK601" s="6" t="str">
        <f t="shared" si="6"/>
        <v>0.01433806765</v>
      </c>
      <c r="AL601" t="str">
        <f t="shared" si="7"/>
        <v>0.09612090423</v>
      </c>
      <c r="AM601" t="str">
        <f t="shared" si="8"/>
        <v>1.015384615</v>
      </c>
      <c r="AN601" t="str">
        <f t="shared" si="9"/>
        <v>1.095270603</v>
      </c>
      <c r="AO601" s="6" t="str">
        <f>vlookup(Q601,RPI!$C$6:$T$4758,15,FALSE)</f>
        <v>0.8</v>
      </c>
      <c r="AP601" s="8" t="str">
        <f>vlookup(Q601,RPI!$C$6:$T$4758,13,FALSE)</f>
        <v>  0.5958 </v>
      </c>
      <c r="AQ601" s="8" t="str">
        <f>vlookup(Q601,RPI!$C$6:$T$4758,14,FALSE)</f>
        <v>  0.5456 </v>
      </c>
      <c r="AR601" s="6" t="str">
        <f>vlookup(R601,RPI!$C$6:$T$4758,15,FALSE)</f>
        <v>0.6048387097</v>
      </c>
      <c r="AS601" s="8" t="str">
        <f>vlookup(R601,RPI!$C$6:$T$4758,13,FALSE)</f>
        <v>  0.5869 </v>
      </c>
      <c r="AT601" s="8" t="str">
        <f>vlookup(R601,RPI!$C$6:$T$4758,14,FALSE)</f>
        <v>  0.5378 </v>
      </c>
    </row>
    <row r="602" ht="12.75" customHeight="1">
      <c r="A602" s="4">
        <v>2007.0</v>
      </c>
      <c r="B602" s="4">
        <v>5470.0</v>
      </c>
      <c r="C602" s="5">
        <v>39164.0</v>
      </c>
      <c r="D602" s="4">
        <v>194.0</v>
      </c>
      <c r="E602" s="4" t="s">
        <v>264</v>
      </c>
      <c r="F602" s="4">
        <v>74.0</v>
      </c>
      <c r="G602" s="4" t="s">
        <v>47</v>
      </c>
      <c r="H602" s="4">
        <v>299.0</v>
      </c>
      <c r="I602" s="4" t="s">
        <v>162</v>
      </c>
      <c r="J602" s="4">
        <v>64.0</v>
      </c>
      <c r="K602" s="4" t="s">
        <v>108</v>
      </c>
      <c r="L602" s="4" t="s">
        <v>782</v>
      </c>
      <c r="M602" s="4">
        <v>1.0</v>
      </c>
      <c r="N602" s="4">
        <v>1.0</v>
      </c>
      <c r="O602" s="4">
        <v>0.0</v>
      </c>
      <c r="P602" s="4">
        <v>0.0</v>
      </c>
      <c r="Q602" t="str">
        <f t="shared" si="1"/>
        <v>North Carolina2007</v>
      </c>
      <c r="R602" t="s">
        <v>771</v>
      </c>
      <c r="S602" t="str">
        <f>vlookup(Q602,RPI!$C$6:$T$4758,16,FALSE)</f>
        <v>0.6588712384</v>
      </c>
      <c r="T602" s="6" t="str">
        <f>VLOOKUP(Q602,RPI!$C$6:$T$4758, 17, FALSE)</f>
        <v>0.656420258</v>
      </c>
      <c r="U602" s="6" t="str">
        <f>VLOOKUP(Q602,RPI!$C$6:$T$4758, 18, FALSE)</f>
        <v>0.6588712384</v>
      </c>
      <c r="V602">
        <v>0.5560424922529711</v>
      </c>
      <c r="W602">
        <v>0.5599949979166224</v>
      </c>
      <c r="X602">
        <v>0.5618392749600214</v>
      </c>
      <c r="Y602">
        <v>0.5636032317301736</v>
      </c>
      <c r="Z602" s="6" t="str">
        <f>vlookup(R602,RPI!$C$6:$T$4758,16,FALSE)</f>
        <v>0.5834207235</v>
      </c>
      <c r="AA602">
        <v>0.49923378364606336</v>
      </c>
      <c r="AB602">
        <v>0.5021351376112471</v>
      </c>
      <c r="AC602">
        <v>0.5048959415573562</v>
      </c>
      <c r="AD602">
        <v>0.5075261669384467</v>
      </c>
      <c r="AE602">
        <v>0.5100348637540741</v>
      </c>
      <c r="AF602">
        <v>0.5124302645844798</v>
      </c>
      <c r="AG602" t="str">
        <f t="shared" si="2"/>
        <v>1</v>
      </c>
      <c r="AH602" s="3" t="str">
        <f t="shared" si="3"/>
        <v>1</v>
      </c>
      <c r="AI602" t="str">
        <f t="shared" si="4"/>
        <v>0.07545051496</v>
      </c>
      <c r="AJ602" t="str">
        <f t="shared" si="5"/>
        <v>10</v>
      </c>
      <c r="AK602" s="6" t="str">
        <f t="shared" si="6"/>
        <v>0.1433806765</v>
      </c>
      <c r="AL602" t="str">
        <f t="shared" si="7"/>
        <v>0.1314466775</v>
      </c>
      <c r="AM602" t="str">
        <f t="shared" si="8"/>
        <v>1.15625</v>
      </c>
      <c r="AN602" t="str">
        <f t="shared" si="9"/>
        <v>1.129324366</v>
      </c>
      <c r="AO602" s="6" t="str">
        <f>vlookup(Q602,RPI!$C$6:$T$4758,15,FALSE)</f>
        <v>0.8333333333</v>
      </c>
      <c r="AP602" s="8" t="str">
        <f>vlookup(Q602,RPI!$C$6:$T$4758,13,FALSE)</f>
        <v>  0.6250 </v>
      </c>
      <c r="AQ602" s="8" t="str">
        <f>vlookup(Q602,RPI!$C$6:$T$4758,14,FALSE)</f>
        <v>  0.5521 </v>
      </c>
      <c r="AR602" s="6" t="str">
        <f>vlookup(R602,RPI!$C$6:$T$4758,15,FALSE)</f>
        <v>0.6549295775</v>
      </c>
      <c r="AS602" s="8" t="str">
        <f>vlookup(R602,RPI!$C$6:$T$4758,13,FALSE)</f>
        <v>  0.5759 </v>
      </c>
      <c r="AT602" s="8" t="str">
        <f>vlookup(R602,RPI!$C$6:$T$4758,14,FALSE)</f>
        <v>  0.5270 </v>
      </c>
    </row>
    <row r="603" ht="12.75" customHeight="1">
      <c r="A603" s="4">
        <v>2007.0</v>
      </c>
      <c r="B603" s="4">
        <v>5471.0</v>
      </c>
      <c r="C603" s="5">
        <v>39164.0</v>
      </c>
      <c r="D603" s="4">
        <v>210.0</v>
      </c>
      <c r="E603" s="4" t="s">
        <v>156</v>
      </c>
      <c r="F603" s="4">
        <v>76.0</v>
      </c>
      <c r="G603" s="4" t="s">
        <v>47</v>
      </c>
      <c r="H603" s="4">
        <v>298.0</v>
      </c>
      <c r="I603" s="4" t="s">
        <v>280</v>
      </c>
      <c r="J603" s="4">
        <v>72.0</v>
      </c>
      <c r="K603" s="4" t="s">
        <v>108</v>
      </c>
      <c r="L603" s="4" t="s">
        <v>133</v>
      </c>
      <c r="M603" s="4">
        <v>1.0</v>
      </c>
      <c r="N603" s="4">
        <v>1.0</v>
      </c>
      <c r="O603" s="4">
        <v>0.0</v>
      </c>
      <c r="P603" s="4">
        <v>0.0</v>
      </c>
      <c r="Q603" t="str">
        <f t="shared" si="1"/>
        <v>Oregon2007</v>
      </c>
      <c r="R603" t="s">
        <v>773</v>
      </c>
      <c r="S603" t="str">
        <f>vlookup(Q603,RPI!$C$6:$T$4758,16,FALSE)</f>
        <v>0.6051180292</v>
      </c>
      <c r="T603" s="6" t="str">
        <f>VLOOKUP(Q603,RPI!$C$6:$T$4758, 17, FALSE)</f>
        <v>0.6042459995</v>
      </c>
      <c r="U603" s="6" t="str">
        <f>VLOOKUP(Q603,RPI!$C$6:$T$4758, 18, FALSE)</f>
        <v>0.6051180292</v>
      </c>
      <c r="V603">
        <v>0.5018708971706597</v>
      </c>
      <c r="W603">
        <v>0.5062436003385435</v>
      </c>
      <c r="X603">
        <v>0.5082864035861661</v>
      </c>
      <c r="Y603">
        <v>0.5102417062004473</v>
      </c>
      <c r="Z603" s="6" t="str">
        <f>vlookup(R603,RPI!$C$6:$T$4758,16,FALSE)</f>
        <v>0.6328439046</v>
      </c>
      <c r="AA603">
        <v>0.5178174761862591</v>
      </c>
      <c r="AB603">
        <v>0.5197912367807093</v>
      </c>
      <c r="AC603">
        <v>0.5216741005056783</v>
      </c>
      <c r="AD603">
        <v>0.5234722050919027</v>
      </c>
      <c r="AE603">
        <v>0.5251911478409976</v>
      </c>
      <c r="AF603">
        <v>0.5268360438255164</v>
      </c>
      <c r="AG603" t="str">
        <f t="shared" si="2"/>
        <v>0</v>
      </c>
      <c r="AH603" s="3" t="str">
        <f t="shared" si="3"/>
        <v>0</v>
      </c>
      <c r="AI603" t="str">
        <f t="shared" si="4"/>
        <v>-0.02772587538</v>
      </c>
      <c r="AJ603" t="str">
        <f t="shared" si="5"/>
        <v>4</v>
      </c>
      <c r="AK603" s="6" t="str">
        <f t="shared" si="6"/>
        <v>0.05735227062</v>
      </c>
      <c r="AL603" t="str">
        <f t="shared" si="7"/>
        <v>-0.04830284064</v>
      </c>
      <c r="AM603" t="str">
        <f t="shared" si="8"/>
        <v>1.055555556</v>
      </c>
      <c r="AN603" t="str">
        <f t="shared" si="9"/>
        <v>0.9561884452</v>
      </c>
      <c r="AO603" s="6" t="str">
        <f>vlookup(Q603,RPI!$C$6:$T$4758,15,FALSE)</f>
        <v>0.7913669065</v>
      </c>
      <c r="AP603" s="8" t="str">
        <f>vlookup(Q603,RPI!$C$6:$T$4758,13,FALSE)</f>
        <v>  0.5511 </v>
      </c>
      <c r="AQ603" s="8" t="str">
        <f>vlookup(Q603,RPI!$C$6:$T$4758,14,FALSE)</f>
        <v>  0.5269 </v>
      </c>
      <c r="AR603" s="6" t="str">
        <f>vlookup(R603,RPI!$C$6:$T$4758,15,FALSE)</f>
        <v>0.8394160584</v>
      </c>
      <c r="AS603" s="8" t="str">
        <f>vlookup(R603,RPI!$C$6:$T$4758,13,FALSE)</f>
        <v>  0.5812 </v>
      </c>
      <c r="AT603" s="8" t="str">
        <f>vlookup(R603,RPI!$C$6:$T$4758,14,FALSE)</f>
        <v>  0.5296 </v>
      </c>
    </row>
    <row r="604" ht="12.75" customHeight="1">
      <c r="A604" s="4">
        <v>2007.0</v>
      </c>
      <c r="B604" s="4">
        <v>5472.0</v>
      </c>
      <c r="C604" s="5">
        <v>39165.0</v>
      </c>
      <c r="D604" s="4">
        <v>128.0</v>
      </c>
      <c r="E604" s="4" t="s">
        <v>131</v>
      </c>
      <c r="F604" s="4">
        <v>55.0</v>
      </c>
      <c r="G604" s="4" t="s">
        <v>47</v>
      </c>
      <c r="H604" s="4">
        <v>291.0</v>
      </c>
      <c r="I604" s="4" t="s">
        <v>219</v>
      </c>
      <c r="J604" s="4">
        <v>68.0</v>
      </c>
      <c r="K604" s="4" t="s">
        <v>108</v>
      </c>
      <c r="L604" s="4" t="s">
        <v>245</v>
      </c>
      <c r="M604" s="4">
        <v>1.0</v>
      </c>
      <c r="N604" s="4">
        <v>1.0</v>
      </c>
      <c r="O604" s="4">
        <v>0.0</v>
      </c>
      <c r="P604" s="4">
        <v>0.0</v>
      </c>
      <c r="Q604" t="str">
        <f t="shared" si="1"/>
        <v>Kansas2007</v>
      </c>
      <c r="R604" t="s">
        <v>783</v>
      </c>
      <c r="S604" t="str">
        <f>vlookup(Q604,RPI!$C$6:$T$4758,16,FALSE)</f>
        <v>0.6325986054</v>
      </c>
      <c r="T604" s="6" t="str">
        <f>VLOOKUP(Q604,RPI!$C$6:$T$4758, 17, FALSE)</f>
        <v>0.6356543732</v>
      </c>
      <c r="U604" s="6" t="str">
        <f>VLOOKUP(Q604,RPI!$C$6:$T$4758, 18, FALSE)</f>
        <v>0.6325986054</v>
      </c>
      <c r="V604">
        <v>0.5271351034271305</v>
      </c>
      <c r="W604">
        <v>0.5308379499904261</v>
      </c>
      <c r="X604">
        <v>0.5326158067840614</v>
      </c>
      <c r="Y604">
        <v>0.5343471836615232</v>
      </c>
      <c r="Z604" s="6" t="str">
        <f>vlookup(R604,RPI!$C$6:$T$4758,16,FALSE)</f>
        <v>0.6589444907</v>
      </c>
      <c r="AA604">
        <v>0.5458213726476747</v>
      </c>
      <c r="AB604">
        <v>0.5479472229878108</v>
      </c>
      <c r="AC604">
        <v>0.5499581624987503</v>
      </c>
      <c r="AD604">
        <v>0.5518632630880613</v>
      </c>
      <c r="AE604">
        <v>0.553670666211254</v>
      </c>
      <c r="AF604">
        <v>0.5553876991782869</v>
      </c>
      <c r="AG604" t="str">
        <f t="shared" si="2"/>
        <v>1</v>
      </c>
      <c r="AH604" s="3" t="str">
        <f t="shared" si="3"/>
        <v>1</v>
      </c>
      <c r="AI604" t="str">
        <f t="shared" si="4"/>
        <v>-0.02634588531</v>
      </c>
      <c r="AJ604" t="str">
        <f t="shared" si="5"/>
        <v>-13</v>
      </c>
      <c r="AK604" s="6" t="str">
        <f t="shared" si="6"/>
        <v>-0.1863948795</v>
      </c>
      <c r="AL604" t="str">
        <f t="shared" si="7"/>
        <v>-0.04589868063</v>
      </c>
      <c r="AM604" t="str">
        <f t="shared" si="8"/>
        <v>0.8088235294</v>
      </c>
      <c r="AN604" t="str">
        <f t="shared" si="9"/>
        <v>0.9600180506</v>
      </c>
      <c r="AO604" s="6" t="str">
        <f>vlookup(Q604,RPI!$C$6:$T$4758,15,FALSE)</f>
        <v>0.8701298701</v>
      </c>
      <c r="AP604" s="8" t="str">
        <f>vlookup(Q604,RPI!$C$6:$T$4758,13,FALSE)</f>
        <v>  0.5601 </v>
      </c>
      <c r="AQ604" s="8" t="str">
        <f>vlookup(Q604,RPI!$C$6:$T$4758,14,FALSE)</f>
        <v>  0.5401 </v>
      </c>
      <c r="AR604" s="6" t="str">
        <f>vlookup(R604,RPI!$C$6:$T$4758,15,FALSE)</f>
        <v>0.8606557377</v>
      </c>
      <c r="AS604" s="8" t="str">
        <f>vlookup(R604,RPI!$C$6:$T$4758,13,FALSE)</f>
        <v>  0.6150 </v>
      </c>
      <c r="AT604" s="8" t="str">
        <f>vlookup(R604,RPI!$C$6:$T$4758,14,FALSE)</f>
        <v>  0.5450 </v>
      </c>
    </row>
    <row r="605" ht="12.75" customHeight="1">
      <c r="A605" s="4">
        <v>2007.0</v>
      </c>
      <c r="B605" s="4">
        <v>5473.0</v>
      </c>
      <c r="C605" s="5">
        <v>39165.0</v>
      </c>
      <c r="D605" s="4">
        <v>205.0</v>
      </c>
      <c r="E605" s="4" t="s">
        <v>150</v>
      </c>
      <c r="F605" s="4">
        <v>92.0</v>
      </c>
      <c r="G605" s="4" t="s">
        <v>47</v>
      </c>
      <c r="H605" s="4">
        <v>157.0</v>
      </c>
      <c r="I605" s="4" t="s">
        <v>141</v>
      </c>
      <c r="J605" s="4">
        <v>76.0</v>
      </c>
      <c r="K605" s="4" t="s">
        <v>108</v>
      </c>
      <c r="L605" s="4" t="s">
        <v>386</v>
      </c>
      <c r="M605" s="4">
        <v>1.0</v>
      </c>
      <c r="N605" s="4">
        <v>1.0</v>
      </c>
      <c r="O605" s="4">
        <v>0.0</v>
      </c>
      <c r="P605" s="4">
        <v>0.0</v>
      </c>
      <c r="Q605" t="str">
        <f t="shared" si="1"/>
        <v>Ohio St.2007</v>
      </c>
      <c r="R605" t="s">
        <v>784</v>
      </c>
      <c r="S605" t="str">
        <f>vlookup(Q605,RPI!$C$6:$T$4758,16,FALSE)</f>
        <v>0.6696551879</v>
      </c>
      <c r="T605" s="6" t="str">
        <f>VLOOKUP(Q605,RPI!$C$6:$T$4758, 17, FALSE)</f>
        <v>0.6635945819</v>
      </c>
      <c r="U605" s="6" t="str">
        <f>VLOOKUP(Q605,RPI!$C$6:$T$4758, 18, FALSE)</f>
        <v>0.6696551879</v>
      </c>
      <c r="V605">
        <v>0.5464135977106357</v>
      </c>
      <c r="W605">
        <v>0.5511044632870218</v>
      </c>
      <c r="X605">
        <v>0.5532710071337426</v>
      </c>
      <c r="Y605">
        <v>0.5553301190541795</v>
      </c>
      <c r="Z605" s="6" t="str">
        <f>vlookup(R605,RPI!$C$6:$T$4758,16,FALSE)</f>
        <v>0.6362543953</v>
      </c>
      <c r="AA605">
        <v>0.5165422918560268</v>
      </c>
      <c r="AB605">
        <v>0.5183727442165146</v>
      </c>
      <c r="AC605">
        <v>0.5201334046325816</v>
      </c>
      <c r="AD605">
        <v>0.5218281899990679</v>
      </c>
      <c r="AE605">
        <v>0.5234607294923276</v>
      </c>
      <c r="AF605">
        <v>0.5250343905120599</v>
      </c>
      <c r="AG605" t="str">
        <f t="shared" si="2"/>
        <v>1</v>
      </c>
      <c r="AH605" s="3" t="str">
        <f t="shared" si="3"/>
        <v>1</v>
      </c>
      <c r="AI605" t="str">
        <f t="shared" si="4"/>
        <v>0.03340079266</v>
      </c>
      <c r="AJ605" t="str">
        <f t="shared" si="5"/>
        <v>16</v>
      </c>
      <c r="AK605" s="6" t="str">
        <f t="shared" si="6"/>
        <v>0.2294090825</v>
      </c>
      <c r="AL605" t="str">
        <f t="shared" si="7"/>
        <v>0.05818944011</v>
      </c>
      <c r="AM605" t="str">
        <f t="shared" si="8"/>
        <v>1.210526316</v>
      </c>
      <c r="AN605" t="str">
        <f t="shared" si="9"/>
        <v>1.052495972</v>
      </c>
      <c r="AO605" s="6" t="str">
        <f>vlookup(Q605,RPI!$C$6:$T$4758,15,FALSE)</f>
        <v>0.9333333333</v>
      </c>
      <c r="AP605" s="8" t="str">
        <f>vlookup(Q605,RPI!$C$6:$T$4758,13,FALSE)</f>
        <v>  0.6010 </v>
      </c>
      <c r="AQ605" s="8" t="str">
        <f>vlookup(Q605,RPI!$C$6:$T$4758,14,FALSE)</f>
        <v>  0.5432 </v>
      </c>
      <c r="AR605" s="6" t="str">
        <f>vlookup(R605,RPI!$C$6:$T$4758,15,FALSE)</f>
        <v>0.9202898551</v>
      </c>
      <c r="AS605" s="8" t="str">
        <f>vlookup(R605,RPI!$C$6:$T$4758,13,FALSE)</f>
        <v>  0.5493 </v>
      </c>
      <c r="AT605" s="8" t="str">
        <f>vlookup(R605,RPI!$C$6:$T$4758,14,FALSE)</f>
        <v>  0.5262 </v>
      </c>
    </row>
    <row r="606" ht="12.75" customHeight="1">
      <c r="A606" s="4">
        <v>2007.0</v>
      </c>
      <c r="B606" s="4">
        <v>5474.0</v>
      </c>
      <c r="C606" s="5">
        <v>39166.0</v>
      </c>
      <c r="D606" s="4">
        <v>86.0</v>
      </c>
      <c r="E606" s="4" t="s">
        <v>186</v>
      </c>
      <c r="F606" s="4">
        <v>85.0</v>
      </c>
      <c r="G606" s="4" t="s">
        <v>47</v>
      </c>
      <c r="H606" s="4">
        <v>210.0</v>
      </c>
      <c r="I606" s="4" t="s">
        <v>156</v>
      </c>
      <c r="J606" s="4">
        <v>77.0</v>
      </c>
      <c r="K606" s="4" t="s">
        <v>108</v>
      </c>
      <c r="L606" s="4" t="s">
        <v>133</v>
      </c>
      <c r="M606" s="4">
        <v>1.0</v>
      </c>
      <c r="N606" s="4">
        <v>1.0</v>
      </c>
      <c r="O606" s="4">
        <v>0.0</v>
      </c>
      <c r="P606" s="4">
        <v>0.0</v>
      </c>
      <c r="Q606" t="str">
        <f t="shared" si="1"/>
        <v>Florida2007</v>
      </c>
      <c r="R606" t="s">
        <v>785</v>
      </c>
      <c r="S606" t="str">
        <f>vlookup(Q606,RPI!$C$6:$T$4758,16,FALSE)</f>
        <v>0.6395564377</v>
      </c>
      <c r="T606" s="6" t="str">
        <f>VLOOKUP(Q606,RPI!$C$6:$T$4758, 17, FALSE)</f>
        <v>0.6340417318</v>
      </c>
      <c r="U606" s="6" t="str">
        <f>VLOOKUP(Q606,RPI!$C$6:$T$4758, 18, FALSE)</f>
        <v>0.6395564377</v>
      </c>
      <c r="V606">
        <v>0.5279492948736464</v>
      </c>
      <c r="W606">
        <v>0.5330604627755119</v>
      </c>
      <c r="X606">
        <v>0.5353897710641224</v>
      </c>
      <c r="Y606">
        <v>0.5375855271068432</v>
      </c>
      <c r="Z606" s="6" t="str">
        <f>vlookup(R606,RPI!$C$6:$T$4758,16,FALSE)</f>
        <v>0.6051180292</v>
      </c>
      <c r="AA606">
        <v>0.5018708971706597</v>
      </c>
      <c r="AB606">
        <v>0.5041072884915581</v>
      </c>
      <c r="AC606">
        <v>0.5062436003385435</v>
      </c>
      <c r="AD606">
        <v>0.5082864035861661</v>
      </c>
      <c r="AE606">
        <v>0.5102417062004473</v>
      </c>
      <c r="AF606">
        <v>0.5121150122534844</v>
      </c>
      <c r="AG606" t="str">
        <f t="shared" si="2"/>
        <v>1</v>
      </c>
      <c r="AH606" s="3" t="str">
        <f t="shared" si="3"/>
        <v>1</v>
      </c>
      <c r="AI606" t="str">
        <f t="shared" si="4"/>
        <v>0.03443840854</v>
      </c>
      <c r="AJ606" t="str">
        <f t="shared" si="5"/>
        <v>8</v>
      </c>
      <c r="AK606" s="6" t="str">
        <f t="shared" si="6"/>
        <v>0.1147045412</v>
      </c>
      <c r="AL606" t="str">
        <f t="shared" si="7"/>
        <v>0.05999713034</v>
      </c>
      <c r="AM606" t="str">
        <f t="shared" si="8"/>
        <v>1.103896104</v>
      </c>
      <c r="AN606" t="str">
        <f t="shared" si="9"/>
        <v>1.056911886</v>
      </c>
      <c r="AO606" s="6" t="str">
        <f>vlookup(Q606,RPI!$C$6:$T$4758,15,FALSE)</f>
        <v>0.875</v>
      </c>
      <c r="AP606" s="8" t="str">
        <f>vlookup(Q606,RPI!$C$6:$T$4758,13,FALSE)</f>
        <v>  0.5735 </v>
      </c>
      <c r="AQ606" s="8" t="str">
        <f>vlookup(Q606,RPI!$C$6:$T$4758,14,FALSE)</f>
        <v>  0.5361 </v>
      </c>
      <c r="AR606" s="6" t="str">
        <f>vlookup(R606,RPI!$C$6:$T$4758,15,FALSE)</f>
        <v>0.7913669065</v>
      </c>
      <c r="AS606" s="8" t="str">
        <f>vlookup(R606,RPI!$C$6:$T$4758,13,FALSE)</f>
        <v>  0.5511 </v>
      </c>
      <c r="AT606" s="8" t="str">
        <f>vlookup(R606,RPI!$C$6:$T$4758,14,FALSE)</f>
        <v>  0.5269 </v>
      </c>
    </row>
    <row r="607" ht="12.75" customHeight="1">
      <c r="A607" s="4">
        <v>2007.0</v>
      </c>
      <c r="B607" s="4">
        <v>5475.0</v>
      </c>
      <c r="C607" s="5">
        <v>39166.0</v>
      </c>
      <c r="D607" s="4">
        <v>194.0</v>
      </c>
      <c r="E607" s="4" t="s">
        <v>264</v>
      </c>
      <c r="F607" s="4">
        <v>84.0</v>
      </c>
      <c r="G607" s="4" t="s">
        <v>47</v>
      </c>
      <c r="H607" s="4">
        <v>97.0</v>
      </c>
      <c r="I607" s="4" t="s">
        <v>271</v>
      </c>
      <c r="J607" s="4">
        <v>96.0</v>
      </c>
      <c r="K607" s="4" t="s">
        <v>305</v>
      </c>
      <c r="L607" s="4" t="s">
        <v>782</v>
      </c>
      <c r="M607" s="4">
        <v>1.0</v>
      </c>
      <c r="N607" s="4">
        <v>1.0</v>
      </c>
      <c r="O607" s="4">
        <v>0.0</v>
      </c>
      <c r="P607" s="4">
        <v>1.0</v>
      </c>
      <c r="Q607" t="str">
        <f t="shared" si="1"/>
        <v>North Carolina2007</v>
      </c>
      <c r="R607" t="s">
        <v>786</v>
      </c>
      <c r="S607" t="str">
        <f>vlookup(Q607,RPI!$C$6:$T$4758,16,FALSE)</f>
        <v>0.6588712384</v>
      </c>
      <c r="T607" s="6" t="str">
        <f>VLOOKUP(Q607,RPI!$C$6:$T$4758, 17, FALSE)</f>
        <v>0.656420258</v>
      </c>
      <c r="U607" s="6" t="str">
        <f>VLOOKUP(Q607,RPI!$C$6:$T$4758, 18, FALSE)</f>
        <v>0.6588712384</v>
      </c>
      <c r="V607">
        <v>0.5560424922529711</v>
      </c>
      <c r="W607">
        <v>0.5599949979166224</v>
      </c>
      <c r="X607">
        <v>0.5618392749600214</v>
      </c>
      <c r="Y607">
        <v>0.5636032317301736</v>
      </c>
      <c r="Z607" s="6" t="str">
        <f>vlookup(R607,RPI!$C$6:$T$4758,16,FALSE)</f>
        <v>0.6342974424</v>
      </c>
      <c r="AA607">
        <v>0.5347247928635687</v>
      </c>
      <c r="AB607">
        <v>0.5359923576904555</v>
      </c>
      <c r="AC607">
        <v>0.5372386189068065</v>
      </c>
      <c r="AD607">
        <v>0.538464109102885</v>
      </c>
      <c r="AE607">
        <v>0.5396693432626645</v>
      </c>
      <c r="AF607">
        <v>0.5408548194853986</v>
      </c>
      <c r="AG607" t="str">
        <f t="shared" si="2"/>
        <v>0</v>
      </c>
      <c r="AH607" s="3" t="str">
        <f t="shared" si="3"/>
        <v>0</v>
      </c>
      <c r="AI607" t="str">
        <f t="shared" si="4"/>
        <v>0.02457379599</v>
      </c>
      <c r="AJ607" t="str">
        <f t="shared" si="5"/>
        <v>-12</v>
      </c>
      <c r="AK607" s="6" t="str">
        <f t="shared" si="6"/>
        <v>-0.1720568118</v>
      </c>
      <c r="AL607" t="str">
        <f t="shared" si="7"/>
        <v>0.04281142201</v>
      </c>
      <c r="AM607" t="str">
        <f t="shared" si="8"/>
        <v>0.875</v>
      </c>
      <c r="AN607" t="str">
        <f t="shared" si="9"/>
        <v>1.038741755</v>
      </c>
      <c r="AO607" s="6" t="str">
        <f>vlookup(Q607,RPI!$C$6:$T$4758,15,FALSE)</f>
        <v>0.8333333333</v>
      </c>
      <c r="AP607" s="8" t="str">
        <f>vlookup(Q607,RPI!$C$6:$T$4758,13,FALSE)</f>
        <v>  0.6250 </v>
      </c>
      <c r="AQ607" s="8" t="str">
        <f>vlookup(Q607,RPI!$C$6:$T$4758,14,FALSE)</f>
        <v>  0.5521 </v>
      </c>
      <c r="AR607" s="6" t="str">
        <f>vlookup(R607,RPI!$C$6:$T$4758,15,FALSE)</f>
        <v>0.8</v>
      </c>
      <c r="AS607" s="8" t="str">
        <f>vlookup(R607,RPI!$C$6:$T$4758,13,FALSE)</f>
        <v>  0.5958 </v>
      </c>
      <c r="AT607" s="8" t="str">
        <f>vlookup(R607,RPI!$C$6:$T$4758,14,FALSE)</f>
        <v>  0.5456 </v>
      </c>
    </row>
    <row r="608" ht="12.75" customHeight="1">
      <c r="A608" s="4">
        <v>2007.0</v>
      </c>
      <c r="B608" s="4">
        <v>5476.0</v>
      </c>
      <c r="C608" s="5">
        <v>39168.0</v>
      </c>
      <c r="D608" s="4">
        <v>1.0</v>
      </c>
      <c r="E608" s="4" t="s">
        <v>425</v>
      </c>
      <c r="F608" s="4">
        <v>67.0</v>
      </c>
      <c r="G608" s="4" t="s">
        <v>47</v>
      </c>
      <c r="H608" s="4">
        <v>48.0</v>
      </c>
      <c r="I608" s="4" t="s">
        <v>531</v>
      </c>
      <c r="J608" s="4">
        <v>68.0</v>
      </c>
      <c r="K608" s="4" t="s">
        <v>108</v>
      </c>
      <c r="L608" s="4" t="s">
        <v>254</v>
      </c>
      <c r="M608" s="4">
        <v>1.0</v>
      </c>
      <c r="N608" s="4">
        <v>1.0</v>
      </c>
      <c r="O608" s="4">
        <v>0.0</v>
      </c>
      <c r="P608" s="4">
        <v>0.0</v>
      </c>
      <c r="Q608" t="str">
        <f t="shared" si="1"/>
        <v>Air Force2007</v>
      </c>
      <c r="R608" t="s">
        <v>787</v>
      </c>
      <c r="S608" t="str">
        <f>vlookup(Q608,RPI!$C$6:$T$4758,16,FALSE)</f>
        <v>0.5924935937</v>
      </c>
      <c r="T608" s="6" t="str">
        <f>VLOOKUP(Q608,RPI!$C$6:$T$4758, 17, FALSE)</f>
        <v>0.588326927</v>
      </c>
      <c r="U608" s="6" t="str">
        <f>VLOOKUP(Q608,RPI!$C$6:$T$4758, 18, FALSE)</f>
        <v>0.5924935937</v>
      </c>
      <c r="V608">
        <v>0.49842793712712297</v>
      </c>
      <c r="W608">
        <v>0.5012218335380406</v>
      </c>
      <c r="X608">
        <v>0.5025314724806583</v>
      </c>
      <c r="Y608">
        <v>0.5037876567725569</v>
      </c>
      <c r="Z608" s="6" t="str">
        <f>vlookup(R608,RPI!$C$6:$T$4758,16,FALSE)</f>
        <v>0.5804229529</v>
      </c>
      <c r="AA608">
        <v>0.4962993426756425</v>
      </c>
      <c r="AB608">
        <v>0.49829510676818084</v>
      </c>
      <c r="AC608">
        <v>0.5002344535012127</v>
      </c>
      <c r="AD608">
        <v>0.5021197417887246</v>
      </c>
      <c r="AE608">
        <v>0.5039532008449646</v>
      </c>
      <c r="AF608">
        <v>0.5057369389776456</v>
      </c>
      <c r="AG608" t="str">
        <f t="shared" si="2"/>
        <v>0</v>
      </c>
      <c r="AH608" s="3" t="str">
        <f t="shared" si="3"/>
        <v>0</v>
      </c>
      <c r="AI608" t="str">
        <f t="shared" si="4"/>
        <v>0.01207064081</v>
      </c>
      <c r="AJ608" t="str">
        <f t="shared" si="5"/>
        <v>-1</v>
      </c>
      <c r="AK608" s="6" t="str">
        <f t="shared" si="6"/>
        <v>-0.01433806765</v>
      </c>
      <c r="AL608" t="str">
        <f t="shared" si="7"/>
        <v>0.02102895694</v>
      </c>
      <c r="AM608" t="str">
        <f t="shared" si="8"/>
        <v>0.9852941176</v>
      </c>
      <c r="AN608" t="str">
        <f t="shared" si="9"/>
        <v>1.020796284</v>
      </c>
      <c r="AO608" s="6" t="str">
        <f>vlookup(Q608,RPI!$C$6:$T$4758,15,FALSE)</f>
        <v>0.75</v>
      </c>
      <c r="AP608" s="8" t="str">
        <f>vlookup(Q608,RPI!$C$6:$T$4758,13,FALSE)</f>
        <v>  0.5495 </v>
      </c>
      <c r="AQ608" s="8" t="str">
        <f>vlookup(Q608,RPI!$C$6:$T$4758,14,FALSE)</f>
        <v>  0.5211 </v>
      </c>
      <c r="AR608" s="6" t="str">
        <f>vlookup(R608,RPI!$C$6:$T$4758,15,FALSE)</f>
        <v>0.654676259</v>
      </c>
      <c r="AS608" s="8" t="str">
        <f>vlookup(R608,RPI!$C$6:$T$4758,13,FALSE)</f>
        <v>  0.5630 </v>
      </c>
      <c r="AT608" s="8" t="str">
        <f>vlookup(R608,RPI!$C$6:$T$4758,14,FALSE)</f>
        <v>  0.5411 </v>
      </c>
    </row>
    <row r="609" ht="12.75" customHeight="1">
      <c r="A609" s="4">
        <v>2007.0</v>
      </c>
      <c r="B609" s="4">
        <v>5477.0</v>
      </c>
      <c r="C609" s="5">
        <v>39168.0</v>
      </c>
      <c r="D609" s="4">
        <v>165.0</v>
      </c>
      <c r="E609" s="4" t="s">
        <v>199</v>
      </c>
      <c r="F609" s="4">
        <v>62.0</v>
      </c>
      <c r="G609" s="4" t="s">
        <v>47</v>
      </c>
      <c r="H609" s="4">
        <v>324.0</v>
      </c>
      <c r="I609" s="4" t="s">
        <v>407</v>
      </c>
      <c r="J609" s="4">
        <v>63.0</v>
      </c>
      <c r="K609" s="4" t="s">
        <v>108</v>
      </c>
      <c r="L609" s="4" t="s">
        <v>254</v>
      </c>
      <c r="M609" s="4">
        <v>1.0</v>
      </c>
      <c r="N609" s="4">
        <v>1.0</v>
      </c>
      <c r="O609" s="4">
        <v>0.0</v>
      </c>
      <c r="P609" s="4">
        <v>0.0</v>
      </c>
      <c r="Q609" t="str">
        <f t="shared" si="1"/>
        <v>Mississippi St.2007</v>
      </c>
      <c r="R609" t="s">
        <v>788</v>
      </c>
      <c r="S609" t="str">
        <f>vlookup(Q609,RPI!$C$6:$T$4758,16,FALSE)</f>
        <v>0.566945018</v>
      </c>
      <c r="T609" s="6" t="str">
        <f>VLOOKUP(Q609,RPI!$C$6:$T$4758, 17, FALSE)</f>
        <v>0.5698298855</v>
      </c>
      <c r="U609" s="6" t="str">
        <f>VLOOKUP(Q609,RPI!$C$6:$T$4758, 18, FALSE)</f>
        <v>0.566945018</v>
      </c>
      <c r="V609">
        <v>0.488394085390895</v>
      </c>
      <c r="W609">
        <v>0.4938567870767354</v>
      </c>
      <c r="X609">
        <v>0.49635318300843667</v>
      </c>
      <c r="Y609">
        <v>0.4987104070415065</v>
      </c>
      <c r="Z609" s="6" t="str">
        <f>vlookup(R609,RPI!$C$6:$T$4758,16,FALSE)</f>
        <v>0.5737673243</v>
      </c>
      <c r="AA609">
        <v>0.4845960788674407</v>
      </c>
      <c r="AB609">
        <v>0.4871095228702464</v>
      </c>
      <c r="AC609">
        <v>0.48946749610999196</v>
      </c>
      <c r="AD609">
        <v>0.49168399095535276</v>
      </c>
      <c r="AE609">
        <v>0.4937713695961295</v>
      </c>
      <c r="AF609">
        <v>0.4957405947289377</v>
      </c>
      <c r="AG609" t="str">
        <f t="shared" si="2"/>
        <v>1</v>
      </c>
      <c r="AH609" s="3" t="str">
        <f t="shared" si="3"/>
        <v>1</v>
      </c>
      <c r="AI609" t="str">
        <f t="shared" si="4"/>
        <v>-0.00682230633</v>
      </c>
      <c r="AJ609" t="str">
        <f t="shared" si="5"/>
        <v>-1</v>
      </c>
      <c r="AK609" s="6" t="str">
        <f t="shared" si="6"/>
        <v>-0.01433806765</v>
      </c>
      <c r="AL609" t="str">
        <f t="shared" si="7"/>
        <v>-0.01188553187</v>
      </c>
      <c r="AM609" t="str">
        <f t="shared" si="8"/>
        <v>0.9841269841</v>
      </c>
      <c r="AN609" t="str">
        <f t="shared" si="9"/>
        <v>0.988109629</v>
      </c>
      <c r="AO609" s="6" t="str">
        <f>vlookup(Q609,RPI!$C$6:$T$4758,15,FALSE)</f>
        <v>0.5691056911</v>
      </c>
      <c r="AP609" s="8" t="str">
        <f>vlookup(Q609,RPI!$C$6:$T$4758,13,FALSE)</f>
        <v>  0.5808 </v>
      </c>
      <c r="AQ609" s="8" t="str">
        <f>vlookup(Q609,RPI!$C$6:$T$4758,14,FALSE)</f>
        <v>  0.5371 </v>
      </c>
      <c r="AR609" s="6" t="str">
        <f>vlookup(R609,RPI!$C$6:$T$4758,15,FALSE)</f>
        <v>0.7083333333</v>
      </c>
      <c r="AS609" s="8" t="str">
        <f>vlookup(R609,RPI!$C$6:$T$4758,13,FALSE)</f>
        <v>  0.5233 </v>
      </c>
      <c r="AT609" s="8" t="str">
        <f>vlookup(R609,RPI!$C$6:$T$4758,14,FALSE)</f>
        <v>  0.5402 </v>
      </c>
    </row>
    <row r="610" ht="12.75" customHeight="1">
      <c r="A610" s="4">
        <v>2007.0</v>
      </c>
      <c r="B610" s="4">
        <v>5478.0</v>
      </c>
      <c r="C610" s="5">
        <v>39170.0</v>
      </c>
      <c r="D610" s="4">
        <v>324.0</v>
      </c>
      <c r="E610" s="4" t="s">
        <v>407</v>
      </c>
      <c r="F610" s="4">
        <v>78.0</v>
      </c>
      <c r="G610" s="4" t="s">
        <v>47</v>
      </c>
      <c r="H610" s="4">
        <v>48.0</v>
      </c>
      <c r="I610" s="4" t="s">
        <v>531</v>
      </c>
      <c r="J610" s="4">
        <v>73.0</v>
      </c>
      <c r="K610" s="4" t="s">
        <v>108</v>
      </c>
      <c r="L610" s="4" t="s">
        <v>254</v>
      </c>
      <c r="M610" s="4">
        <v>1.0</v>
      </c>
      <c r="N610" s="4">
        <v>1.0</v>
      </c>
      <c r="O610" s="4">
        <v>0.0</v>
      </c>
      <c r="P610" s="4">
        <v>0.0</v>
      </c>
      <c r="Q610" t="str">
        <f t="shared" si="1"/>
        <v>West Virginia2007</v>
      </c>
      <c r="R610" t="s">
        <v>787</v>
      </c>
      <c r="S610" t="str">
        <f>vlookup(Q610,RPI!$C$6:$T$4758,16,FALSE)</f>
        <v>0.5737673243</v>
      </c>
      <c r="T610" s="6" t="str">
        <f>VLOOKUP(Q610,RPI!$C$6:$T$4758, 17, FALSE)</f>
        <v>0.571683991</v>
      </c>
      <c r="U610" s="6" t="str">
        <f>VLOOKUP(Q610,RPI!$C$6:$T$4758, 18, FALSE)</f>
        <v>0.5737673243</v>
      </c>
      <c r="V610">
        <v>0.4845960788674407</v>
      </c>
      <c r="W610">
        <v>0.48946749610999196</v>
      </c>
      <c r="X610">
        <v>0.49168399095535276</v>
      </c>
      <c r="Y610">
        <v>0.4937713695961295</v>
      </c>
      <c r="Z610" s="6" t="str">
        <f>vlookup(R610,RPI!$C$6:$T$4758,16,FALSE)</f>
        <v>0.5804229529</v>
      </c>
      <c r="AA610">
        <v>0.4962993426756425</v>
      </c>
      <c r="AB610">
        <v>0.49829510676818084</v>
      </c>
      <c r="AC610">
        <v>0.5002344535012127</v>
      </c>
      <c r="AD610">
        <v>0.5021197417887246</v>
      </c>
      <c r="AE610">
        <v>0.5039532008449646</v>
      </c>
      <c r="AF610">
        <v>0.5057369389776456</v>
      </c>
      <c r="AG610" t="str">
        <f t="shared" si="2"/>
        <v>0</v>
      </c>
      <c r="AH610" s="3" t="str">
        <f t="shared" si="3"/>
        <v>0</v>
      </c>
      <c r="AI610" t="str">
        <f t="shared" si="4"/>
        <v>-0.00665562859</v>
      </c>
      <c r="AJ610" t="str">
        <f t="shared" si="5"/>
        <v>5</v>
      </c>
      <c r="AK610" s="6" t="str">
        <f t="shared" si="6"/>
        <v>0.07169033827</v>
      </c>
      <c r="AL610" t="str">
        <f t="shared" si="7"/>
        <v>-0.011595153</v>
      </c>
      <c r="AM610" t="str">
        <f t="shared" si="8"/>
        <v>1.068493151</v>
      </c>
      <c r="AN610" t="str">
        <f t="shared" si="9"/>
        <v>0.9885331403</v>
      </c>
      <c r="AO610" s="6" t="str">
        <f>vlookup(Q610,RPI!$C$6:$T$4758,15,FALSE)</f>
        <v>0.7083333333</v>
      </c>
      <c r="AP610" s="8" t="str">
        <f>vlookup(Q610,RPI!$C$6:$T$4758,13,FALSE)</f>
        <v>  0.5233 </v>
      </c>
      <c r="AQ610" s="8" t="str">
        <f>vlookup(Q610,RPI!$C$6:$T$4758,14,FALSE)</f>
        <v>  0.5402 </v>
      </c>
      <c r="AR610" s="6" t="str">
        <f>vlookup(R610,RPI!$C$6:$T$4758,15,FALSE)</f>
        <v>0.654676259</v>
      </c>
      <c r="AS610" s="8" t="str">
        <f>vlookup(R610,RPI!$C$6:$T$4758,13,FALSE)</f>
        <v>  0.5630 </v>
      </c>
      <c r="AT610" s="8" t="str">
        <f>vlookup(R610,RPI!$C$6:$T$4758,14,FALSE)</f>
        <v>  0.5411 </v>
      </c>
    </row>
    <row r="611" ht="12.75" customHeight="1">
      <c r="A611" s="4">
        <v>2007.0</v>
      </c>
      <c r="B611" s="4">
        <v>5479.0</v>
      </c>
      <c r="C611" s="5">
        <v>39172.0</v>
      </c>
      <c r="D611" s="4">
        <v>86.0</v>
      </c>
      <c r="E611" s="4" t="s">
        <v>186</v>
      </c>
      <c r="F611" s="4">
        <v>76.0</v>
      </c>
      <c r="G611" s="4" t="s">
        <v>47</v>
      </c>
      <c r="H611" s="4">
        <v>291.0</v>
      </c>
      <c r="I611" s="4" t="s">
        <v>219</v>
      </c>
      <c r="J611" s="4">
        <v>66.0</v>
      </c>
      <c r="K611" s="4" t="s">
        <v>108</v>
      </c>
      <c r="L611" s="4" t="s">
        <v>255</v>
      </c>
      <c r="M611" s="4">
        <v>1.0</v>
      </c>
      <c r="N611" s="4">
        <v>1.0</v>
      </c>
      <c r="O611" s="4">
        <v>0.0</v>
      </c>
      <c r="P611" s="4">
        <v>0.0</v>
      </c>
      <c r="Q611" t="str">
        <f t="shared" si="1"/>
        <v>Florida2007</v>
      </c>
      <c r="R611" t="s">
        <v>783</v>
      </c>
      <c r="S611" t="str">
        <f>vlookup(Q611,RPI!$C$6:$T$4758,16,FALSE)</f>
        <v>0.6395564377</v>
      </c>
      <c r="T611" s="6" t="str">
        <f>VLOOKUP(Q611,RPI!$C$6:$T$4758, 17, FALSE)</f>
        <v>0.6340417318</v>
      </c>
      <c r="U611" s="6" t="str">
        <f>VLOOKUP(Q611,RPI!$C$6:$T$4758, 18, FALSE)</f>
        <v>0.6395564377</v>
      </c>
      <c r="V611">
        <v>0.5279492948736464</v>
      </c>
      <c r="W611">
        <v>0.5330604627755119</v>
      </c>
      <c r="X611">
        <v>0.5353897710641224</v>
      </c>
      <c r="Y611">
        <v>0.5375855271068432</v>
      </c>
      <c r="Z611" s="6" t="str">
        <f>vlookup(R611,RPI!$C$6:$T$4758,16,FALSE)</f>
        <v>0.6589444907</v>
      </c>
      <c r="AA611">
        <v>0.5458213726476747</v>
      </c>
      <c r="AB611">
        <v>0.5479472229878108</v>
      </c>
      <c r="AC611">
        <v>0.5499581624987503</v>
      </c>
      <c r="AD611">
        <v>0.5518632630880613</v>
      </c>
      <c r="AE611">
        <v>0.553670666211254</v>
      </c>
      <c r="AF611">
        <v>0.5553876991782869</v>
      </c>
      <c r="AG611" t="str">
        <f t="shared" si="2"/>
        <v>0</v>
      </c>
      <c r="AH611" s="3" t="str">
        <f t="shared" si="3"/>
        <v>0</v>
      </c>
      <c r="AI611" t="str">
        <f t="shared" si="4"/>
        <v>-0.01938805302</v>
      </c>
      <c r="AJ611" t="str">
        <f t="shared" si="5"/>
        <v>10</v>
      </c>
      <c r="AK611" s="6" t="str">
        <f t="shared" si="6"/>
        <v>0.1433806765</v>
      </c>
      <c r="AL611" t="str">
        <f t="shared" si="7"/>
        <v>-0.0337770412</v>
      </c>
      <c r="AM611" t="str">
        <f t="shared" si="8"/>
        <v>1.151515152</v>
      </c>
      <c r="AN611" t="str">
        <f t="shared" si="9"/>
        <v>0.9705771073</v>
      </c>
      <c r="AO611" s="6" t="str">
        <f>vlookup(Q611,RPI!$C$6:$T$4758,15,FALSE)</f>
        <v>0.875</v>
      </c>
      <c r="AP611" s="8" t="str">
        <f>vlookup(Q611,RPI!$C$6:$T$4758,13,FALSE)</f>
        <v>  0.5735 </v>
      </c>
      <c r="AQ611" s="8" t="str">
        <f>vlookup(Q611,RPI!$C$6:$T$4758,14,FALSE)</f>
        <v>  0.5361 </v>
      </c>
      <c r="AR611" s="6" t="str">
        <f>vlookup(R611,RPI!$C$6:$T$4758,15,FALSE)</f>
        <v>0.8606557377</v>
      </c>
      <c r="AS611" s="8" t="str">
        <f>vlookup(R611,RPI!$C$6:$T$4758,13,FALSE)</f>
        <v>  0.6150 </v>
      </c>
      <c r="AT611" s="8" t="str">
        <f>vlookup(R611,RPI!$C$6:$T$4758,14,FALSE)</f>
        <v>  0.5450 </v>
      </c>
    </row>
    <row r="612" ht="12.75" customHeight="1">
      <c r="A612" s="4">
        <v>2007.0</v>
      </c>
      <c r="B612" s="4">
        <v>5480.0</v>
      </c>
      <c r="C612" s="5">
        <v>39172.0</v>
      </c>
      <c r="D612" s="4">
        <v>205.0</v>
      </c>
      <c r="E612" s="4" t="s">
        <v>150</v>
      </c>
      <c r="F612" s="4">
        <v>67.0</v>
      </c>
      <c r="G612" s="4" t="s">
        <v>47</v>
      </c>
      <c r="H612" s="4">
        <v>97.0</v>
      </c>
      <c r="I612" s="4" t="s">
        <v>271</v>
      </c>
      <c r="J612" s="4">
        <v>60.0</v>
      </c>
      <c r="K612" s="4" t="s">
        <v>108</v>
      </c>
      <c r="L612" s="4" t="s">
        <v>255</v>
      </c>
      <c r="M612" s="4">
        <v>1.0</v>
      </c>
      <c r="N612" s="4">
        <v>1.0</v>
      </c>
      <c r="O612" s="4">
        <v>0.0</v>
      </c>
      <c r="P612" s="4">
        <v>0.0</v>
      </c>
      <c r="Q612" t="str">
        <f t="shared" si="1"/>
        <v>Ohio St.2007</v>
      </c>
      <c r="R612" t="s">
        <v>786</v>
      </c>
      <c r="S612" t="str">
        <f>vlookup(Q612,RPI!$C$6:$T$4758,16,FALSE)</f>
        <v>0.6696551879</v>
      </c>
      <c r="T612" s="6" t="str">
        <f>VLOOKUP(Q612,RPI!$C$6:$T$4758, 17, FALSE)</f>
        <v>0.6635945819</v>
      </c>
      <c r="U612" s="6" t="str">
        <f>VLOOKUP(Q612,RPI!$C$6:$T$4758, 18, FALSE)</f>
        <v>0.6696551879</v>
      </c>
      <c r="V612">
        <v>0.5464135977106357</v>
      </c>
      <c r="W612">
        <v>0.5511044632870218</v>
      </c>
      <c r="X612">
        <v>0.5532710071337426</v>
      </c>
      <c r="Y612">
        <v>0.5553301190541795</v>
      </c>
      <c r="Z612" s="6" t="str">
        <f>vlookup(R612,RPI!$C$6:$T$4758,16,FALSE)</f>
        <v>0.6342974424</v>
      </c>
      <c r="AA612">
        <v>0.5347247928635687</v>
      </c>
      <c r="AB612">
        <v>0.5359923576904555</v>
      </c>
      <c r="AC612">
        <v>0.5372386189068065</v>
      </c>
      <c r="AD612">
        <v>0.538464109102885</v>
      </c>
      <c r="AE612">
        <v>0.5396693432626645</v>
      </c>
      <c r="AF612">
        <v>0.5408548194853986</v>
      </c>
      <c r="AG612" t="str">
        <f t="shared" si="2"/>
        <v>1</v>
      </c>
      <c r="AH612" s="3" t="str">
        <f t="shared" si="3"/>
        <v>1</v>
      </c>
      <c r="AI612" t="str">
        <f t="shared" si="4"/>
        <v>0.03535774549</v>
      </c>
      <c r="AJ612" t="str">
        <f t="shared" si="5"/>
        <v>7</v>
      </c>
      <c r="AK612" s="6" t="str">
        <f t="shared" si="6"/>
        <v>0.1003664736</v>
      </c>
      <c r="AL612" t="str">
        <f t="shared" si="7"/>
        <v>0.06159876007</v>
      </c>
      <c r="AM612" t="str">
        <f t="shared" si="8"/>
        <v>1.116666667</v>
      </c>
      <c r="AN612" t="str">
        <f t="shared" si="9"/>
        <v>1.055743163</v>
      </c>
      <c r="AO612" s="6" t="str">
        <f>vlookup(Q612,RPI!$C$6:$T$4758,15,FALSE)</f>
        <v>0.9333333333</v>
      </c>
      <c r="AP612" s="8" t="str">
        <f>vlookup(Q612,RPI!$C$6:$T$4758,13,FALSE)</f>
        <v>  0.6010 </v>
      </c>
      <c r="AQ612" s="8" t="str">
        <f>vlookup(Q612,RPI!$C$6:$T$4758,14,FALSE)</f>
        <v>  0.5432 </v>
      </c>
      <c r="AR612" s="6" t="str">
        <f>vlookup(R612,RPI!$C$6:$T$4758,15,FALSE)</f>
        <v>0.8</v>
      </c>
      <c r="AS612" s="8" t="str">
        <f>vlookup(R612,RPI!$C$6:$T$4758,13,FALSE)</f>
        <v>  0.5958 </v>
      </c>
      <c r="AT612" s="8" t="str">
        <f>vlookup(R612,RPI!$C$6:$T$4758,14,FALSE)</f>
        <v>  0.5456 </v>
      </c>
    </row>
    <row r="613" ht="12.75" customHeight="1">
      <c r="A613" s="4">
        <v>2007.0</v>
      </c>
      <c r="B613" s="4">
        <v>5481.0</v>
      </c>
      <c r="C613" s="5">
        <v>39174.0</v>
      </c>
      <c r="D613" s="4">
        <v>86.0</v>
      </c>
      <c r="E613" s="4" t="s">
        <v>186</v>
      </c>
      <c r="F613" s="4">
        <v>84.0</v>
      </c>
      <c r="G613" s="4" t="s">
        <v>47</v>
      </c>
      <c r="H613" s="4">
        <v>205.0</v>
      </c>
      <c r="I613" s="4" t="s">
        <v>150</v>
      </c>
      <c r="J613" s="4">
        <v>75.0</v>
      </c>
      <c r="K613" s="4" t="s">
        <v>108</v>
      </c>
      <c r="L613" s="4" t="s">
        <v>255</v>
      </c>
      <c r="M613" s="4">
        <v>1.0</v>
      </c>
      <c r="N613" s="4">
        <v>1.0</v>
      </c>
      <c r="O613" s="4">
        <v>0.0</v>
      </c>
      <c r="P613" s="4">
        <v>0.0</v>
      </c>
      <c r="Q613" t="str">
        <f t="shared" si="1"/>
        <v>Florida2007</v>
      </c>
      <c r="R613" t="s">
        <v>789</v>
      </c>
      <c r="S613" t="str">
        <f>vlookup(Q613,RPI!$C$6:$T$4758,16,FALSE)</f>
        <v>0.6395564377</v>
      </c>
      <c r="T613" s="6" t="str">
        <f>VLOOKUP(Q613,RPI!$C$6:$T$4758, 17, FALSE)</f>
        <v>0.6340417318</v>
      </c>
      <c r="U613" s="6" t="str">
        <f>VLOOKUP(Q613,RPI!$C$6:$T$4758, 18, FALSE)</f>
        <v>0.6395564377</v>
      </c>
      <c r="V613">
        <v>0.5279492948736464</v>
      </c>
      <c r="W613">
        <v>0.5330604627755119</v>
      </c>
      <c r="X613">
        <v>0.5353897710641224</v>
      </c>
      <c r="Y613">
        <v>0.5375855271068432</v>
      </c>
      <c r="Z613" s="6" t="str">
        <f>vlookup(R613,RPI!$C$6:$T$4758,16,FALSE)</f>
        <v>0.6696551879</v>
      </c>
      <c r="AA613">
        <v>0.5464135977106357</v>
      </c>
      <c r="AB613">
        <v>0.5488218545913697</v>
      </c>
      <c r="AC613">
        <v>0.5511044632870218</v>
      </c>
      <c r="AD613">
        <v>0.5532710071337426</v>
      </c>
      <c r="AE613">
        <v>0.5553301190541795</v>
      </c>
      <c r="AF613">
        <v>0.5572895965268535</v>
      </c>
      <c r="AG613" t="str">
        <f t="shared" si="2"/>
        <v>0</v>
      </c>
      <c r="AH613" s="3" t="str">
        <f t="shared" si="3"/>
        <v>0</v>
      </c>
      <c r="AI613" t="str">
        <f t="shared" si="4"/>
        <v>-0.03009875019</v>
      </c>
      <c r="AJ613" t="str">
        <f t="shared" si="5"/>
        <v>9</v>
      </c>
      <c r="AK613" s="6" t="str">
        <f t="shared" si="6"/>
        <v>0.1290426089</v>
      </c>
      <c r="AL613" t="str">
        <f t="shared" si="7"/>
        <v>-0.05243676219</v>
      </c>
      <c r="AM613" t="str">
        <f t="shared" si="8"/>
        <v>1.12</v>
      </c>
      <c r="AN613" t="str">
        <f t="shared" si="9"/>
        <v>0.9550533607</v>
      </c>
      <c r="AO613" s="6" t="str">
        <f>vlookup(Q613,RPI!$C$6:$T$4758,15,FALSE)</f>
        <v>0.875</v>
      </c>
      <c r="AP613" s="8" t="str">
        <f>vlookup(Q613,RPI!$C$6:$T$4758,13,FALSE)</f>
        <v>  0.5735 </v>
      </c>
      <c r="AQ613" s="8" t="str">
        <f>vlookup(Q613,RPI!$C$6:$T$4758,14,FALSE)</f>
        <v>  0.5361 </v>
      </c>
      <c r="AR613" s="6" t="str">
        <f>vlookup(R613,RPI!$C$6:$T$4758,15,FALSE)</f>
        <v>0.9333333333</v>
      </c>
      <c r="AS613" s="8" t="str">
        <f>vlookup(R613,RPI!$C$6:$T$4758,13,FALSE)</f>
        <v>  0.6010 </v>
      </c>
      <c r="AT613" s="8" t="str">
        <f>vlookup(R613,RPI!$C$6:$T$4758,14,FALSE)</f>
        <v>  0.5432 </v>
      </c>
    </row>
    <row r="614" ht="12.75" customHeight="1">
      <c r="A614" s="4">
        <v>2008.0</v>
      </c>
      <c r="B614" s="4">
        <v>5484.0</v>
      </c>
      <c r="C614" s="5">
        <v>39525.0</v>
      </c>
      <c r="D614" s="4">
        <v>11.0</v>
      </c>
      <c r="E614" s="4" t="s">
        <v>63</v>
      </c>
      <c r="F614" s="4">
        <v>64.0</v>
      </c>
      <c r="G614" s="4" t="s">
        <v>47</v>
      </c>
      <c r="H614" s="4">
        <v>5.0</v>
      </c>
      <c r="I614" s="4" t="s">
        <v>428</v>
      </c>
      <c r="J614" s="4">
        <v>53.0</v>
      </c>
      <c r="K614" s="4" t="s">
        <v>49</v>
      </c>
      <c r="L614" s="4" t="s">
        <v>50</v>
      </c>
      <c r="M614" s="4">
        <v>1.0</v>
      </c>
      <c r="N614" s="4">
        <v>0.0</v>
      </c>
      <c r="O614" s="4">
        <v>0.0</v>
      </c>
      <c r="P614" s="4">
        <v>0.0</v>
      </c>
      <c r="Q614" t="str">
        <f t="shared" si="1"/>
        <v>Arizona St.2008</v>
      </c>
      <c r="R614" t="s">
        <v>790</v>
      </c>
      <c r="S614" t="str">
        <f>vlookup(Q614,RPI!$C$6:$T$4758,16,FALSE)</f>
        <v>0.5458447643</v>
      </c>
      <c r="T614" s="6" t="str">
        <f>VLOOKUP(Q614,RPI!$C$6:$T$4758, 17, FALSE)</f>
        <v>0.5543337286</v>
      </c>
      <c r="U614" s="6" t="str">
        <f>VLOOKUP(Q614,RPI!$C$6:$T$4758, 18, FALSE)</f>
        <v>0.5458447643</v>
      </c>
      <c r="V614">
        <v>0.47015554124400727</v>
      </c>
      <c r="W614">
        <v>0.4756051799660409</v>
      </c>
      <c r="X614">
        <v>0.4781688540960298</v>
      </c>
      <c r="Y614">
        <v>0.48063340550043043</v>
      </c>
      <c r="Z614" s="6" t="str">
        <f>vlookup(R614,RPI!$C$6:$T$4758,16,FALSE)</f>
        <v>0.4770193231</v>
      </c>
      <c r="AA614">
        <v>0.3928779089691663</v>
      </c>
      <c r="AB614">
        <v>0.39201932311058046</v>
      </c>
      <c r="AC614">
        <v>0.3911777389521646</v>
      </c>
      <c r="AD614">
        <v>0.39035265644391376</v>
      </c>
      <c r="AE614">
        <v>0.38954359495524066</v>
      </c>
      <c r="AF614">
        <v>0.38875009234134966</v>
      </c>
      <c r="AG614" t="str">
        <f t="shared" si="2"/>
        <v>1</v>
      </c>
      <c r="AH614" s="3" t="str">
        <f t="shared" si="3"/>
        <v>1</v>
      </c>
      <c r="AI614" t="str">
        <f t="shared" si="4"/>
        <v>0.06882544119</v>
      </c>
      <c r="AJ614" t="str">
        <f t="shared" si="5"/>
        <v>11</v>
      </c>
      <c r="AK614" s="6" t="str">
        <f t="shared" si="6"/>
        <v>0.1577187442</v>
      </c>
      <c r="AL614" t="str">
        <f t="shared" si="7"/>
        <v>0.1199047558</v>
      </c>
      <c r="AM614" t="str">
        <f t="shared" si="8"/>
        <v>1.20754717</v>
      </c>
      <c r="AN614" t="str">
        <f t="shared" si="9"/>
        <v>1.144282292</v>
      </c>
      <c r="AO614" s="6" t="str">
        <f>vlookup(Q614,RPI!$C$6:$T$4758,15,FALSE)</f>
        <v>0.5789473684</v>
      </c>
      <c r="AP614" s="8" t="str">
        <f>vlookup(Q614,RPI!$C$6:$T$4758,13,FALSE)</f>
        <v>  0.5387 </v>
      </c>
      <c r="AQ614" s="8" t="str">
        <f>vlookup(Q614,RPI!$C$6:$T$4758,14,FALSE)</f>
        <v>  0.5271 </v>
      </c>
      <c r="AR614" s="6" t="str">
        <f>vlookup(R614,RPI!$C$6:$T$4758,15,FALSE)</f>
        <v>0.68</v>
      </c>
      <c r="AS614" s="8" t="str">
        <f>vlookup(R614,RPI!$C$6:$T$4758,13,FALSE)</f>
        <v>  0.3823 </v>
      </c>
      <c r="AT614" s="8" t="str">
        <f>vlookup(R614,RPI!$C$6:$T$4758,14,FALSE)</f>
        <v>  0.4635 </v>
      </c>
    </row>
    <row r="615" ht="12.75" customHeight="1">
      <c r="A615" s="4">
        <v>2008.0</v>
      </c>
      <c r="B615" s="4">
        <v>5485.0</v>
      </c>
      <c r="C615" s="5">
        <v>39525.0</v>
      </c>
      <c r="D615" s="4">
        <v>57.0</v>
      </c>
      <c r="E615" s="4" t="s">
        <v>791</v>
      </c>
      <c r="F615" s="4">
        <v>60.0</v>
      </c>
      <c r="G615" s="4" t="s">
        <v>47</v>
      </c>
      <c r="H615" s="4">
        <v>177.0</v>
      </c>
      <c r="I615" s="4" t="s">
        <v>792</v>
      </c>
      <c r="J615" s="4">
        <v>69.0</v>
      </c>
      <c r="K615" s="4" t="s">
        <v>108</v>
      </c>
      <c r="L615" s="4" t="s">
        <v>262</v>
      </c>
      <c r="M615" s="4">
        <v>1.0</v>
      </c>
      <c r="N615" s="4">
        <v>1.0</v>
      </c>
      <c r="O615" s="4">
        <v>0.0</v>
      </c>
      <c r="P615" s="4">
        <v>0.0</v>
      </c>
      <c r="Q615" t="str">
        <f t="shared" si="1"/>
        <v>Coppin St.2008</v>
      </c>
      <c r="R615" t="s">
        <v>793</v>
      </c>
      <c r="S615" t="str">
        <f>vlookup(Q615,RPI!$C$6:$T$4758,16,FALSE)</f>
        <v>0.4654575922</v>
      </c>
      <c r="T615" s="6" t="str">
        <f>VLOOKUP(Q615,RPI!$C$6:$T$4758, 17, FALSE)</f>
        <v>0.4550654353</v>
      </c>
      <c r="U615" s="6" t="str">
        <f>VLOOKUP(Q615,RPI!$C$6:$T$4758, 18, FALSE)</f>
        <v>0.4654575922</v>
      </c>
      <c r="V615">
        <v>0.41133478519163635</v>
      </c>
      <c r="W615">
        <v>0.410175106333474</v>
      </c>
      <c r="X615">
        <v>0.40962425887584686</v>
      </c>
      <c r="Y615">
        <v>0.409091471990601</v>
      </c>
      <c r="Z615" s="6" t="str">
        <f>vlookup(R615,RPI!$C$6:$T$4758,16,FALSE)</f>
        <v>0.5071192633</v>
      </c>
      <c r="AA615">
        <v>0.43690350342255374</v>
      </c>
      <c r="AB615">
        <v>0.4363574445431615</v>
      </c>
      <c r="AC615">
        <v>0.43580800449423746</v>
      </c>
      <c r="AD615">
        <v>0.43525515177420204</v>
      </c>
      <c r="AE615">
        <v>0.4346988544889328</v>
      </c>
      <c r="AF615">
        <v>0.43413908034563065</v>
      </c>
      <c r="AG615" t="str">
        <f t="shared" si="2"/>
        <v>1</v>
      </c>
      <c r="AH615" s="3" t="str">
        <f t="shared" si="3"/>
        <v>1</v>
      </c>
      <c r="AI615" t="str">
        <f t="shared" si="4"/>
        <v>-0.04166167106</v>
      </c>
      <c r="AJ615" t="str">
        <f t="shared" si="5"/>
        <v>-9</v>
      </c>
      <c r="AK615" s="6" t="str">
        <f t="shared" si="6"/>
        <v>-0.1290426089</v>
      </c>
      <c r="AL615" t="str">
        <f t="shared" si="7"/>
        <v>-0.07258119104</v>
      </c>
      <c r="AM615" t="str">
        <f t="shared" si="8"/>
        <v>0.8695652174</v>
      </c>
      <c r="AN615" t="str">
        <f t="shared" si="9"/>
        <v>0.917846404</v>
      </c>
      <c r="AO615" s="6" t="str">
        <f>vlookup(Q615,RPI!$C$6:$T$4758,15,FALSE)</f>
        <v>0.4533333333</v>
      </c>
      <c r="AP615" s="8" t="str">
        <f>vlookup(Q615,RPI!$C$6:$T$4758,13,FALSE)</f>
        <v>  0.4603 </v>
      </c>
      <c r="AQ615" s="8" t="str">
        <f>vlookup(Q615,RPI!$C$6:$T$4758,14,FALSE)</f>
        <v>  0.4879 </v>
      </c>
      <c r="AR615" s="6" t="str">
        <f>vlookup(R615,RPI!$C$6:$T$4758,15,FALSE)</f>
        <v>0.5731707317</v>
      </c>
      <c r="AS615" s="8" t="str">
        <f>vlookup(R615,RPI!$C$6:$T$4758,13,FALSE)</f>
        <v>  0.4863 </v>
      </c>
      <c r="AT615" s="8" t="str">
        <f>vlookup(R615,RPI!$C$6:$T$4758,14,FALSE)</f>
        <v>  0.4828 </v>
      </c>
    </row>
    <row r="616" ht="12.75" customHeight="1">
      <c r="A616" s="4">
        <v>2008.0</v>
      </c>
      <c r="B616" s="4">
        <v>5486.0</v>
      </c>
      <c r="C616" s="5">
        <v>39525.0</v>
      </c>
      <c r="D616" s="4">
        <v>59.0</v>
      </c>
      <c r="E616" s="4" t="s">
        <v>187</v>
      </c>
      <c r="F616" s="4">
        <v>74.0</v>
      </c>
      <c r="G616" s="4" t="s">
        <v>47</v>
      </c>
      <c r="H616" s="4">
        <v>229.0</v>
      </c>
      <c r="I616" s="4" t="s">
        <v>282</v>
      </c>
      <c r="J616" s="4">
        <v>73.0</v>
      </c>
      <c r="K616" s="4" t="s">
        <v>49</v>
      </c>
      <c r="L616" s="4" t="s">
        <v>50</v>
      </c>
      <c r="M616" s="4">
        <v>1.0</v>
      </c>
      <c r="N616" s="4">
        <v>0.0</v>
      </c>
      <c r="O616" s="4">
        <v>0.0</v>
      </c>
      <c r="P616" s="4">
        <v>0.0</v>
      </c>
      <c r="Q616" t="str">
        <f t="shared" si="1"/>
        <v>Creighton2008</v>
      </c>
      <c r="R616" t="s">
        <v>794</v>
      </c>
      <c r="S616" t="str">
        <f>vlookup(Q616,RPI!$C$6:$T$4758,16,FALSE)</f>
        <v>0.5737120277</v>
      </c>
      <c r="T616" s="6" t="str">
        <f>VLOOKUP(Q616,RPI!$C$6:$T$4758, 17, FALSE)</f>
        <v>0.5723459075</v>
      </c>
      <c r="U616" s="6" t="str">
        <f>VLOOKUP(Q616,RPI!$C$6:$T$4758, 18, FALSE)</f>
        <v>0.5737120277</v>
      </c>
      <c r="V616">
        <v>0.4816596329796548</v>
      </c>
      <c r="W616">
        <v>0.4860695753952827</v>
      </c>
      <c r="X616">
        <v>0.48810677705467614</v>
      </c>
      <c r="Y616">
        <v>0.4900431984199652</v>
      </c>
      <c r="Z616" s="6" t="str">
        <f>vlookup(R616,RPI!$C$6:$T$4758,16,FALSE)</f>
        <v>0.5512868514</v>
      </c>
      <c r="AA616">
        <v>0.47316185136636096</v>
      </c>
      <c r="AB616">
        <v>0.4746825326315678</v>
      </c>
      <c r="AC616">
        <v>0.47615945328482623</v>
      </c>
      <c r="AD616">
        <v>0.47759447547983613</v>
      </c>
      <c r="AE616">
        <v>0.4789893571938668</v>
      </c>
      <c r="AF616">
        <v>0.480345759412338</v>
      </c>
      <c r="AG616" t="str">
        <f t="shared" si="2"/>
        <v>1</v>
      </c>
      <c r="AH616" s="3" t="str">
        <f t="shared" si="3"/>
        <v>1</v>
      </c>
      <c r="AI616" t="str">
        <f t="shared" si="4"/>
        <v>0.02242517634</v>
      </c>
      <c r="AJ616" t="str">
        <f t="shared" si="5"/>
        <v>1</v>
      </c>
      <c r="AK616" s="6" t="str">
        <f t="shared" si="6"/>
        <v>0.01433806765</v>
      </c>
      <c r="AL616" t="str">
        <f t="shared" si="7"/>
        <v>0.03906818826</v>
      </c>
      <c r="AM616" t="str">
        <f t="shared" si="8"/>
        <v>1.01369863</v>
      </c>
      <c r="AN616" t="str">
        <f t="shared" si="9"/>
        <v>1.040677873</v>
      </c>
      <c r="AO616" s="6" t="str">
        <f>vlookup(Q616,RPI!$C$6:$T$4758,15,FALSE)</f>
        <v>0.6721311475</v>
      </c>
      <c r="AP616" s="8" t="str">
        <f>vlookup(Q616,RPI!$C$6:$T$4758,13,FALSE)</f>
        <v>  0.5486 </v>
      </c>
      <c r="AQ616" s="8" t="str">
        <f>vlookup(Q616,RPI!$C$6:$T$4758,14,FALSE)</f>
        <v>  0.5255 </v>
      </c>
      <c r="AR616" s="6" t="str">
        <f>vlookup(R616,RPI!$C$6:$T$4758,15,FALSE)</f>
        <v>0.6458333333</v>
      </c>
      <c r="AS616" s="8" t="str">
        <f>vlookup(R616,RPI!$C$6:$T$4758,13,FALSE)</f>
        <v>  0.5193 </v>
      </c>
      <c r="AT616" s="8" t="str">
        <f>vlookup(R616,RPI!$C$6:$T$4758,14,FALSE)</f>
        <v>  0.5206 </v>
      </c>
    </row>
    <row r="617" ht="12.75" customHeight="1">
      <c r="A617" s="4">
        <v>2008.0</v>
      </c>
      <c r="B617" s="4">
        <v>5487.0</v>
      </c>
      <c r="C617" s="5">
        <v>39525.0</v>
      </c>
      <c r="D617" s="4">
        <v>91.0</v>
      </c>
      <c r="E617" s="4" t="s">
        <v>420</v>
      </c>
      <c r="F617" s="4">
        <v>60.0</v>
      </c>
      <c r="G617" s="4" t="s">
        <v>47</v>
      </c>
      <c r="H617" s="4">
        <v>2.0</v>
      </c>
      <c r="I617" s="4" t="s">
        <v>616</v>
      </c>
      <c r="J617" s="4">
        <v>65.0</v>
      </c>
      <c r="K617" s="4" t="s">
        <v>288</v>
      </c>
      <c r="L617" s="4" t="s">
        <v>50</v>
      </c>
      <c r="M617" s="4">
        <v>1.0</v>
      </c>
      <c r="N617" s="4">
        <v>0.0</v>
      </c>
      <c r="O617" s="4">
        <v>0.0</v>
      </c>
      <c r="P617" s="4">
        <v>1.0</v>
      </c>
      <c r="Q617" t="str">
        <f t="shared" si="1"/>
        <v>Florida St.2008</v>
      </c>
      <c r="R617" t="s">
        <v>795</v>
      </c>
      <c r="S617" t="str">
        <f>vlookup(Q617,RPI!$C$6:$T$4758,16,FALSE)</f>
        <v>0.5623818716</v>
      </c>
      <c r="T617" s="6" t="str">
        <f>VLOOKUP(Q617,RPI!$C$6:$T$4758, 17, FALSE)</f>
        <v>0.5717058809</v>
      </c>
      <c r="U617" s="6" t="str">
        <f>VLOOKUP(Q617,RPI!$C$6:$T$4758, 18, FALSE)</f>
        <v>0.5623818716</v>
      </c>
      <c r="V617">
        <v>0.49428024847026264</v>
      </c>
      <c r="W617">
        <v>0.49963597553852795</v>
      </c>
      <c r="X617">
        <v>0.5021609506701927</v>
      </c>
      <c r="Y617">
        <v>0.504591614336838</v>
      </c>
      <c r="Z617" s="6" t="str">
        <f>vlookup(R617,RPI!$C$6:$T$4758,16,FALSE)</f>
        <v>0.5526773308</v>
      </c>
      <c r="AA617">
        <v>0.4687464611755835</v>
      </c>
      <c r="AB617">
        <v>0.47044763042994425</v>
      </c>
      <c r="AC617">
        <v>0.4720953598124402</v>
      </c>
      <c r="AD617">
        <v>0.47369212849238485</v>
      </c>
      <c r="AE617">
        <v>0.47524026462370167</v>
      </c>
      <c r="AF617">
        <v>0.476741956671079</v>
      </c>
      <c r="AG617" t="str">
        <f t="shared" si="2"/>
        <v>0</v>
      </c>
      <c r="AH617" s="3" t="str">
        <f t="shared" si="3"/>
        <v>0</v>
      </c>
      <c r="AI617" t="str">
        <f t="shared" si="4"/>
        <v>0.009704540797</v>
      </c>
      <c r="AJ617" t="str">
        <f t="shared" si="5"/>
        <v>-5</v>
      </c>
      <c r="AK617" s="6" t="str">
        <f t="shared" si="6"/>
        <v>-0.07169033827</v>
      </c>
      <c r="AL617" t="str">
        <f t="shared" si="7"/>
        <v>0.01690683815</v>
      </c>
      <c r="AM617" t="str">
        <f t="shared" si="8"/>
        <v>0.9230769231</v>
      </c>
      <c r="AN617" t="str">
        <f t="shared" si="9"/>
        <v>1.017559144</v>
      </c>
      <c r="AO617" s="6" t="str">
        <f>vlookup(Q617,RPI!$C$6:$T$4758,15,FALSE)</f>
        <v>0.5384615385</v>
      </c>
      <c r="AP617" s="8" t="str">
        <f>vlookup(Q617,RPI!$C$6:$T$4758,13,FALSE)</f>
        <v>  0.5910 </v>
      </c>
      <c r="AQ617" s="8" t="str">
        <f>vlookup(Q617,RPI!$C$6:$T$4758,14,FALSE)</f>
        <v>  0.5290 </v>
      </c>
      <c r="AR617" s="6" t="str">
        <f>vlookup(R617,RPI!$C$6:$T$4758,15,FALSE)</f>
        <v>0.6870748299</v>
      </c>
      <c r="AS617" s="8" t="str">
        <f>vlookup(R617,RPI!$C$6:$T$4758,13,FALSE)</f>
        <v>  0.5111 </v>
      </c>
      <c r="AT617" s="8" t="str">
        <f>vlookup(R617,RPI!$C$6:$T$4758,14,FALSE)</f>
        <v>  0.5014 </v>
      </c>
    </row>
    <row r="618" ht="12.75" customHeight="1">
      <c r="A618" s="4">
        <v>2008.0</v>
      </c>
      <c r="B618" s="4">
        <v>5488.0</v>
      </c>
      <c r="C618" s="5">
        <v>39525.0</v>
      </c>
      <c r="D618" s="4">
        <v>156.0</v>
      </c>
      <c r="E618" s="4" t="s">
        <v>702</v>
      </c>
      <c r="F618" s="4">
        <v>80.0</v>
      </c>
      <c r="G618" s="4" t="s">
        <v>47</v>
      </c>
      <c r="H618" s="4">
        <v>252.0</v>
      </c>
      <c r="I618" s="4" t="s">
        <v>796</v>
      </c>
      <c r="J618" s="4">
        <v>60.0</v>
      </c>
      <c r="K618" s="4" t="s">
        <v>49</v>
      </c>
      <c r="L618" s="4" t="s">
        <v>50</v>
      </c>
      <c r="M618" s="4">
        <v>1.0</v>
      </c>
      <c r="N618" s="4">
        <v>0.0</v>
      </c>
      <c r="O618" s="4">
        <v>0.0</v>
      </c>
      <c r="P618" s="4">
        <v>0.0</v>
      </c>
      <c r="Q618" t="str">
        <f t="shared" si="1"/>
        <v>Massachusetts2008</v>
      </c>
      <c r="R618" t="s">
        <v>797</v>
      </c>
      <c r="S618" t="str">
        <f>vlookup(Q618,RPI!$C$6:$T$4758,16,FALSE)</f>
        <v>0.5781610565</v>
      </c>
      <c r="T618" s="6" t="str">
        <f>VLOOKUP(Q618,RPI!$C$6:$T$4758, 17, FALSE)</f>
        <v>0.5755300796</v>
      </c>
      <c r="U618" s="6" t="str">
        <f>VLOOKUP(Q618,RPI!$C$6:$T$4758, 18, FALSE)</f>
        <v>0.5781610565</v>
      </c>
      <c r="V618">
        <v>0.4933312041770428</v>
      </c>
      <c r="W618">
        <v>0.49472622477411154</v>
      </c>
      <c r="X618">
        <v>0.4953978557152799</v>
      </c>
      <c r="Y618">
        <v>0.4960530768254249</v>
      </c>
      <c r="Z618" s="6" t="str">
        <f>vlookup(R618,RPI!$C$6:$T$4758,16,FALSE)</f>
        <v>0.5588254838</v>
      </c>
      <c r="AA618">
        <v>0.45752246902116295</v>
      </c>
      <c r="AB618">
        <v>0.45682629983323486</v>
      </c>
      <c r="AC618">
        <v>0.4561328237562853</v>
      </c>
      <c r="AD618">
        <v>0.4554420251931463</v>
      </c>
      <c r="AE618">
        <v>0.4547538886668595</v>
      </c>
      <c r="AF618">
        <v>0.45406839881951994</v>
      </c>
      <c r="AG618" t="str">
        <f t="shared" si="2"/>
        <v>1</v>
      </c>
      <c r="AH618" s="3" t="str">
        <f t="shared" si="3"/>
        <v>1</v>
      </c>
      <c r="AI618" t="str">
        <f t="shared" si="4"/>
        <v>0.01933557264</v>
      </c>
      <c r="AJ618" t="str">
        <f t="shared" si="5"/>
        <v>20</v>
      </c>
      <c r="AK618" s="6" t="str">
        <f t="shared" si="6"/>
        <v>0.2867613531</v>
      </c>
      <c r="AL618" t="str">
        <f t="shared" si="7"/>
        <v>0.03368561211</v>
      </c>
      <c r="AM618" t="str">
        <f t="shared" si="8"/>
        <v>1.333333333</v>
      </c>
      <c r="AN618" t="str">
        <f t="shared" si="9"/>
        <v>1.034600377</v>
      </c>
      <c r="AO618" s="6" t="str">
        <f>vlookup(Q618,RPI!$C$6:$T$4758,15,FALSE)</f>
        <v>0.6879432624</v>
      </c>
      <c r="AP618" s="8" t="str">
        <f>vlookup(Q618,RPI!$C$6:$T$4758,13,FALSE)</f>
        <v>  0.5480 </v>
      </c>
      <c r="AQ618" s="8" t="str">
        <f>vlookup(Q618,RPI!$C$6:$T$4758,14,FALSE)</f>
        <v>  0.5286 </v>
      </c>
      <c r="AR618" s="6" t="str">
        <f>vlookup(R618,RPI!$C$6:$T$4758,15,FALSE)</f>
        <v>0.8421052632</v>
      </c>
      <c r="AS618" s="8" t="str">
        <f>vlookup(R618,RPI!$C$6:$T$4758,13,FALSE)</f>
        <v>  0.4509 </v>
      </c>
      <c r="AT618" s="8" t="str">
        <f>vlookup(R618,RPI!$C$6:$T$4758,14,FALSE)</f>
        <v>  0.4914 </v>
      </c>
    </row>
    <row r="619" ht="12.75" customHeight="1">
      <c r="A619" s="4">
        <v>2008.0</v>
      </c>
      <c r="B619" s="4">
        <v>5489.0</v>
      </c>
      <c r="C619" s="5">
        <v>39525.0</v>
      </c>
      <c r="D619" s="4">
        <v>165.0</v>
      </c>
      <c r="E619" s="4" t="s">
        <v>88</v>
      </c>
      <c r="F619" s="4">
        <v>58.0</v>
      </c>
      <c r="G619" s="4" t="s">
        <v>47</v>
      </c>
      <c r="H619" s="4">
        <v>155.0</v>
      </c>
      <c r="I619" s="4" t="s">
        <v>197</v>
      </c>
      <c r="J619" s="4">
        <v>68.0</v>
      </c>
      <c r="K619" s="4" t="s">
        <v>49</v>
      </c>
      <c r="L619" s="4" t="s">
        <v>50</v>
      </c>
      <c r="M619" s="4">
        <v>1.0</v>
      </c>
      <c r="N619" s="4">
        <v>0.0</v>
      </c>
      <c r="O619" s="4">
        <v>0.0</v>
      </c>
      <c r="P619" s="4">
        <v>0.0</v>
      </c>
      <c r="Q619" t="str">
        <f t="shared" si="1"/>
        <v>Minnesota2008</v>
      </c>
      <c r="R619" t="s">
        <v>798</v>
      </c>
      <c r="S619" t="str">
        <f>vlookup(Q619,RPI!$C$6:$T$4758,16,FALSE)</f>
        <v>0.5335373907</v>
      </c>
      <c r="T619" s="6" t="str">
        <f>VLOOKUP(Q619,RPI!$C$6:$T$4758, 17, FALSE)</f>
        <v>0.536116372</v>
      </c>
      <c r="U619" s="6" t="str">
        <f>VLOOKUP(Q619,RPI!$C$6:$T$4758, 18, FALSE)</f>
        <v>0.5335373907</v>
      </c>
      <c r="V619">
        <v>0.45732849321582103</v>
      </c>
      <c r="W619">
        <v>0.4612562727533566</v>
      </c>
      <c r="X619">
        <v>0.46309951400390664</v>
      </c>
      <c r="Y619">
        <v>0.4648687790169764</v>
      </c>
      <c r="Z619" s="6" t="str">
        <f>vlookup(R619,RPI!$C$6:$T$4758,16,FALSE)</f>
        <v>0.5473100245</v>
      </c>
      <c r="AA619">
        <v>0.483713533271823</v>
      </c>
      <c r="AB619">
        <v>0.4865461356110043</v>
      </c>
      <c r="AC619">
        <v>0.4893203337782437</v>
      </c>
      <c r="AD619">
        <v>0.4920379156563558</v>
      </c>
      <c r="AE619">
        <v>0.4947005968904656</v>
      </c>
      <c r="AF619">
        <v>0.4973100244998932</v>
      </c>
      <c r="AG619" t="str">
        <f t="shared" si="2"/>
        <v>1</v>
      </c>
      <c r="AH619" s="3" t="str">
        <f t="shared" si="3"/>
        <v>1</v>
      </c>
      <c r="AI619" t="str">
        <f t="shared" si="4"/>
        <v>-0.0137726338</v>
      </c>
      <c r="AJ619" t="str">
        <f t="shared" si="5"/>
        <v>-10</v>
      </c>
      <c r="AK619" s="6" t="str">
        <f t="shared" si="6"/>
        <v>-0.1433806765</v>
      </c>
      <c r="AL619" t="str">
        <f t="shared" si="7"/>
        <v>-0.02399409672</v>
      </c>
      <c r="AM619" t="str">
        <f t="shared" si="8"/>
        <v>0.8529411765</v>
      </c>
      <c r="AN619" t="str">
        <f t="shared" si="9"/>
        <v>0.9748357728</v>
      </c>
      <c r="AO619" s="6" t="str">
        <f>vlookup(Q619,RPI!$C$6:$T$4758,15,FALSE)</f>
        <v>0.5957446809</v>
      </c>
      <c r="AP619" s="8" t="str">
        <f>vlookup(Q619,RPI!$C$6:$T$4758,13,FALSE)</f>
        <v>  0.5090 </v>
      </c>
      <c r="AQ619" s="8" t="str">
        <f>vlookup(Q619,RPI!$C$6:$T$4758,14,FALSE)</f>
        <v>  0.5204 </v>
      </c>
      <c r="AR619" s="6" t="str">
        <f>vlookup(R619,RPI!$C$6:$T$4758,15,FALSE)</f>
        <v>0.5</v>
      </c>
      <c r="AS619" s="8" t="str">
        <f>vlookup(R619,RPI!$C$6:$T$4758,13,FALSE)</f>
        <v>  0.5772 </v>
      </c>
      <c r="AT619" s="8" t="str">
        <f>vlookup(R619,RPI!$C$6:$T$4758,14,FALSE)</f>
        <v>  0.5349 </v>
      </c>
    </row>
    <row r="620" ht="12.75" customHeight="1">
      <c r="A620" s="4">
        <v>2008.0</v>
      </c>
      <c r="B620" s="4">
        <v>5490.0</v>
      </c>
      <c r="C620" s="5">
        <v>39525.0</v>
      </c>
      <c r="D620" s="4">
        <v>188.0</v>
      </c>
      <c r="E620" s="4" t="s">
        <v>294</v>
      </c>
      <c r="F620" s="4">
        <v>79.0</v>
      </c>
      <c r="G620" s="4" t="s">
        <v>47</v>
      </c>
      <c r="H620" s="4">
        <v>112.0</v>
      </c>
      <c r="I620" s="4" t="s">
        <v>101</v>
      </c>
      <c r="J620" s="4">
        <v>80.0</v>
      </c>
      <c r="K620" s="4" t="s">
        <v>49</v>
      </c>
      <c r="L620" s="4" t="s">
        <v>50</v>
      </c>
      <c r="M620" s="4">
        <v>1.0</v>
      </c>
      <c r="N620" s="4">
        <v>0.0</v>
      </c>
      <c r="O620" s="4">
        <v>0.0</v>
      </c>
      <c r="P620" s="4">
        <v>0.0</v>
      </c>
      <c r="Q620" t="str">
        <f t="shared" si="1"/>
        <v>Nevada2008</v>
      </c>
      <c r="R620" t="s">
        <v>799</v>
      </c>
      <c r="S620" t="str">
        <f>vlookup(Q620,RPI!$C$6:$T$4758,16,FALSE)</f>
        <v>0.555235082</v>
      </c>
      <c r="T620" s="6" t="str">
        <f>VLOOKUP(Q620,RPI!$C$6:$T$4758, 17, FALSE)</f>
        <v>0.5447696793</v>
      </c>
      <c r="U620" s="6" t="str">
        <f>VLOOKUP(Q620,RPI!$C$6:$T$4758, 18, FALSE)</f>
        <v>0.555235082</v>
      </c>
      <c r="V620">
        <v>0.4630248113112016</v>
      </c>
      <c r="W620">
        <v>0.4640542696577331</v>
      </c>
      <c r="X620">
        <v>0.4645373772435628</v>
      </c>
      <c r="Y620">
        <v>0.4650010958961818</v>
      </c>
      <c r="Z620" s="6" t="str">
        <f>vlookup(R620,RPI!$C$6:$T$4758,16,FALSE)</f>
        <v>0.5500606538</v>
      </c>
      <c r="AA620">
        <v>0.45726857459781195</v>
      </c>
      <c r="AB620">
        <v>0.4607529614980404</v>
      </c>
      <c r="AC620">
        <v>0.46404196221694766</v>
      </c>
      <c r="AD620">
        <v>0.46715156289664184</v>
      </c>
      <c r="AE620">
        <v>0.47009605203582117</v>
      </c>
      <c r="AF620">
        <v>0.4728882400126293</v>
      </c>
      <c r="AG620" t="str">
        <f t="shared" si="2"/>
        <v>0</v>
      </c>
      <c r="AH620" s="3" t="str">
        <f t="shared" si="3"/>
        <v>0</v>
      </c>
      <c r="AI620" t="str">
        <f t="shared" si="4"/>
        <v>0.005174428151</v>
      </c>
      <c r="AJ620" t="str">
        <f t="shared" si="5"/>
        <v>-1</v>
      </c>
      <c r="AK620" s="6" t="str">
        <f t="shared" si="6"/>
        <v>-0.01433806765</v>
      </c>
      <c r="AL620" t="str">
        <f t="shared" si="7"/>
        <v>0.009014668605</v>
      </c>
      <c r="AM620" t="str">
        <f t="shared" si="8"/>
        <v>0.9875</v>
      </c>
      <c r="AN620" t="str">
        <f t="shared" si="9"/>
        <v>1.009407014</v>
      </c>
      <c r="AO620" s="6" t="str">
        <f>vlookup(Q620,RPI!$C$6:$T$4758,15,FALSE)</f>
        <v>0.6870229008</v>
      </c>
      <c r="AP620" s="8" t="str">
        <f>vlookup(Q620,RPI!$C$6:$T$4758,13,FALSE)</f>
        <v>  0.5121 </v>
      </c>
      <c r="AQ620" s="8" t="str">
        <f>vlookup(Q620,RPI!$C$6:$T$4758,14,FALSE)</f>
        <v>  0.5097 </v>
      </c>
      <c r="AR620" s="6" t="str">
        <f>vlookup(R620,RPI!$C$6:$T$4758,15,FALSE)</f>
        <v>0.688</v>
      </c>
      <c r="AS620" s="8" t="str">
        <f>vlookup(R620,RPI!$C$6:$T$4758,13,FALSE)</f>
        <v>  0.5037 </v>
      </c>
      <c r="AT620" s="8" t="str">
        <f>vlookup(R620,RPI!$C$6:$T$4758,14,FALSE)</f>
        <v>  0.5049 </v>
      </c>
    </row>
    <row r="621" ht="12.75" customHeight="1">
      <c r="A621" s="4">
        <v>2008.0</v>
      </c>
      <c r="B621" s="4">
        <v>5491.0</v>
      </c>
      <c r="C621" s="5">
        <v>39525.0</v>
      </c>
      <c r="D621" s="4">
        <v>207.0</v>
      </c>
      <c r="E621" s="4" t="s">
        <v>565</v>
      </c>
      <c r="F621" s="4">
        <v>80.0</v>
      </c>
      <c r="G621" s="4" t="s">
        <v>47</v>
      </c>
      <c r="H621" s="4">
        <v>29.0</v>
      </c>
      <c r="I621" s="4" t="s">
        <v>298</v>
      </c>
      <c r="J621" s="4">
        <v>74.0</v>
      </c>
      <c r="K621" s="4" t="s">
        <v>49</v>
      </c>
      <c r="L621" s="4" t="s">
        <v>50</v>
      </c>
      <c r="M621" s="4">
        <v>1.0</v>
      </c>
      <c r="N621" s="4">
        <v>0.0</v>
      </c>
      <c r="O621" s="4">
        <v>0.0</v>
      </c>
      <c r="P621" s="4">
        <v>0.0</v>
      </c>
      <c r="Q621" t="str">
        <f t="shared" si="1"/>
        <v>Ohio2008</v>
      </c>
      <c r="R621" t="s">
        <v>800</v>
      </c>
      <c r="S621" t="str">
        <f>vlookup(Q621,RPI!$C$6:$T$4758,16,FALSE)</f>
        <v>0.5494373903</v>
      </c>
      <c r="T621" s="6" t="str">
        <f>VLOOKUP(Q621,RPI!$C$6:$T$4758, 17, FALSE)</f>
        <v>0.5432143779</v>
      </c>
      <c r="U621" s="6" t="str">
        <f>VLOOKUP(Q621,RPI!$C$6:$T$4758, 18, FALSE)</f>
        <v>0.5494373903</v>
      </c>
      <c r="V621">
        <v>0.4674885714054108</v>
      </c>
      <c r="W621">
        <v>0.47000751079935016</v>
      </c>
      <c r="X621">
        <v>0.47116938321352886</v>
      </c>
      <c r="Y621">
        <v>0.47227274406728126</v>
      </c>
      <c r="Z621" s="6" t="str">
        <f>vlookup(R621,RPI!$C$6:$T$4758,16,FALSE)</f>
        <v>0.5344127504</v>
      </c>
      <c r="AA621">
        <v>0.4447402905334126</v>
      </c>
      <c r="AB621">
        <v>0.44396624573762866</v>
      </c>
      <c r="AC621">
        <v>0.44319778971293344</v>
      </c>
      <c r="AD621">
        <v>0.44243486214884753</v>
      </c>
      <c r="AE621">
        <v>0.4416774035995579</v>
      </c>
      <c r="AF621">
        <v>0.44092535546847755</v>
      </c>
      <c r="AG621" t="str">
        <f t="shared" si="2"/>
        <v>1</v>
      </c>
      <c r="AH621" s="3" t="str">
        <f t="shared" si="3"/>
        <v>1</v>
      </c>
      <c r="AI621" t="str">
        <f t="shared" si="4"/>
        <v>0.01502463988</v>
      </c>
      <c r="AJ621" t="str">
        <f t="shared" si="5"/>
        <v>6</v>
      </c>
      <c r="AK621" s="6" t="str">
        <f t="shared" si="6"/>
        <v>0.08602840592</v>
      </c>
      <c r="AL621" t="str">
        <f t="shared" si="7"/>
        <v>0.02617528845</v>
      </c>
      <c r="AM621" t="str">
        <f t="shared" si="8"/>
        <v>1.081081081</v>
      </c>
      <c r="AN621" t="str">
        <f t="shared" si="9"/>
        <v>1.028114299</v>
      </c>
      <c r="AO621" s="6" t="str">
        <f>vlookup(Q621,RPI!$C$6:$T$4758,15,FALSE)</f>
        <v>0.6377952756</v>
      </c>
      <c r="AP621" s="8" t="str">
        <f>vlookup(Q621,RPI!$C$6:$T$4758,13,FALSE)</f>
        <v>  0.5250 </v>
      </c>
      <c r="AQ621" s="8" t="str">
        <f>vlookup(Q621,RPI!$C$6:$T$4758,14,FALSE)</f>
        <v>  0.5099 </v>
      </c>
      <c r="AR621" s="6" t="str">
        <f>vlookup(R621,RPI!$C$6:$T$4758,15,FALSE)</f>
        <v>0.7132352941</v>
      </c>
      <c r="AS621" s="8" t="str">
        <f>vlookup(R621,RPI!$C$6:$T$4758,13,FALSE)</f>
        <v>  0.4677 </v>
      </c>
      <c r="AT621" s="8" t="str">
        <f>vlookup(R621,RPI!$C$6:$T$4758,14,FALSE)</f>
        <v>  0.4891 </v>
      </c>
    </row>
    <row r="622" ht="12.75" customHeight="1">
      <c r="A622" s="4">
        <v>2008.0</v>
      </c>
      <c r="B622" s="4">
        <v>5492.0</v>
      </c>
      <c r="C622" s="5">
        <v>39525.0</v>
      </c>
      <c r="D622" s="4">
        <v>208.0</v>
      </c>
      <c r="E622" s="4" t="s">
        <v>150</v>
      </c>
      <c r="F622" s="4">
        <v>84.0</v>
      </c>
      <c r="G622" s="4" t="s">
        <v>47</v>
      </c>
      <c r="H622" s="4">
        <v>300.0</v>
      </c>
      <c r="I622" s="4" t="s">
        <v>260</v>
      </c>
      <c r="J622" s="4">
        <v>66.0</v>
      </c>
      <c r="K622" s="4" t="s">
        <v>49</v>
      </c>
      <c r="L622" s="4" t="s">
        <v>50</v>
      </c>
      <c r="M622" s="4">
        <v>1.0</v>
      </c>
      <c r="N622" s="4">
        <v>0.0</v>
      </c>
      <c r="O622" s="4">
        <v>0.0</v>
      </c>
      <c r="P622" s="4">
        <v>0.0</v>
      </c>
      <c r="Q622" t="str">
        <f t="shared" si="1"/>
        <v>Ohio St.2008</v>
      </c>
      <c r="R622" t="s">
        <v>801</v>
      </c>
      <c r="S622" t="str">
        <f>vlookup(Q622,RPI!$C$6:$T$4758,16,FALSE)</f>
        <v>0.5718211543</v>
      </c>
      <c r="T622" s="6" t="str">
        <f>VLOOKUP(Q622,RPI!$C$6:$T$4758, 17, FALSE)</f>
        <v>0.5760278851</v>
      </c>
      <c r="U622" s="6" t="str">
        <f>VLOOKUP(Q622,RPI!$C$6:$T$4758, 18, FALSE)</f>
        <v>0.5718211543</v>
      </c>
      <c r="V622">
        <v>0.4930109458270474</v>
      </c>
      <c r="W622">
        <v>0.498386845256375</v>
      </c>
      <c r="X622">
        <v>0.5008662471483494</v>
      </c>
      <c r="Y622">
        <v>0.5032206371802241</v>
      </c>
      <c r="Z622" s="6" t="str">
        <f>vlookup(R622,RPI!$C$6:$T$4758,16,FALSE)</f>
        <v>0.5196116338</v>
      </c>
      <c r="AA622">
        <v>0.4275675891683652</v>
      </c>
      <c r="AB622">
        <v>0.42873309033386636</v>
      </c>
      <c r="AC622">
        <v>0.4298638004198003</v>
      </c>
      <c r="AD622">
        <v>0.4309612543267362</v>
      </c>
      <c r="AE622">
        <v>0.4320268979755001</v>
      </c>
      <c r="AF622">
        <v>0.4330620946628707</v>
      </c>
      <c r="AG622" t="str">
        <f t="shared" si="2"/>
        <v>1</v>
      </c>
      <c r="AH622" s="3" t="str">
        <f t="shared" si="3"/>
        <v>1</v>
      </c>
      <c r="AI622" t="str">
        <f t="shared" si="4"/>
        <v>0.05220952048</v>
      </c>
      <c r="AJ622" t="str">
        <f t="shared" si="5"/>
        <v>18</v>
      </c>
      <c r="AK622" s="6" t="str">
        <f t="shared" si="6"/>
        <v>0.2580852178</v>
      </c>
      <c r="AL622" t="str">
        <f t="shared" si="7"/>
        <v>0.09095720558</v>
      </c>
      <c r="AM622" t="str">
        <f t="shared" si="8"/>
        <v>1.272727273</v>
      </c>
      <c r="AN622" t="str">
        <f t="shared" si="9"/>
        <v>1.100477967</v>
      </c>
      <c r="AO622" s="6" t="str">
        <f>vlookup(Q622,RPI!$C$6:$T$4758,15,FALSE)</f>
        <v>0.5769230769</v>
      </c>
      <c r="AP622" s="8" t="str">
        <f>vlookup(Q622,RPI!$C$6:$T$4758,13,FALSE)</f>
        <v>  0.5892 </v>
      </c>
      <c r="AQ622" s="8" t="str">
        <f>vlookup(Q622,RPI!$C$6:$T$4758,14,FALSE)</f>
        <v>  0.5319 </v>
      </c>
      <c r="AR622" s="6" t="str">
        <f>vlookup(R622,RPI!$C$6:$T$4758,15,FALSE)</f>
        <v>0.685483871</v>
      </c>
      <c r="AS622" s="8" t="str">
        <f>vlookup(R622,RPI!$C$6:$T$4758,13,FALSE)</f>
        <v>  0.4532 </v>
      </c>
      <c r="AT622" s="8" t="str">
        <f>vlookup(R622,RPI!$C$6:$T$4758,14,FALSE)</f>
        <v>  0.4866 </v>
      </c>
    </row>
    <row r="623" ht="12.75" customHeight="1">
      <c r="A623" s="4">
        <v>2008.0</v>
      </c>
      <c r="B623" s="4">
        <v>5493.0</v>
      </c>
      <c r="C623" s="5">
        <v>39525.0</v>
      </c>
      <c r="D623" s="4">
        <v>211.0</v>
      </c>
      <c r="E623" s="4" t="s">
        <v>571</v>
      </c>
      <c r="F623" s="4">
        <v>68.0</v>
      </c>
      <c r="G623" s="4" t="s">
        <v>47</v>
      </c>
      <c r="H623" s="4">
        <v>232.0</v>
      </c>
      <c r="I623" s="4" t="s">
        <v>802</v>
      </c>
      <c r="J623" s="4">
        <v>65.0</v>
      </c>
      <c r="K623" s="4" t="s">
        <v>49</v>
      </c>
      <c r="L623" s="4" t="s">
        <v>50</v>
      </c>
      <c r="M623" s="4">
        <v>1.0</v>
      </c>
      <c r="N623" s="4">
        <v>0.0</v>
      </c>
      <c r="O623" s="4">
        <v>0.0</v>
      </c>
      <c r="P623" s="4">
        <v>0.0</v>
      </c>
      <c r="Q623" t="str">
        <f t="shared" si="1"/>
        <v>Old Dominion2008</v>
      </c>
      <c r="R623" t="s">
        <v>803</v>
      </c>
      <c r="S623" t="str">
        <f>vlookup(Q623,RPI!$C$6:$T$4758,16,FALSE)</f>
        <v>0.5231680581</v>
      </c>
      <c r="T623" s="6" t="str">
        <f>VLOOKUP(Q623,RPI!$C$6:$T$4758, 17, FALSE)</f>
        <v>0.5273573697</v>
      </c>
      <c r="U623" s="6" t="str">
        <f>VLOOKUP(Q623,RPI!$C$6:$T$4758, 18, FALSE)</f>
        <v>0.5231680581</v>
      </c>
      <c r="V623">
        <v>0.455355680472142</v>
      </c>
      <c r="W623">
        <v>0.4591029285868078</v>
      </c>
      <c r="X623">
        <v>0.4608714002735761</v>
      </c>
      <c r="Y623">
        <v>0.46257491974480364</v>
      </c>
      <c r="Z623" s="6" t="str">
        <f>vlookup(R623,RPI!$C$6:$T$4758,16,FALSE)</f>
        <v>0.530967835</v>
      </c>
      <c r="AA623">
        <v>0.4444228721589878</v>
      </c>
      <c r="AB623">
        <v>0.44430518356301274</v>
      </c>
      <c r="AC623">
        <v>0.4441898805466858</v>
      </c>
      <c r="AD623">
        <v>0.4440768913032618</v>
      </c>
      <c r="AE623">
        <v>0.4439661468792435</v>
      </c>
      <c r="AF623">
        <v>0.4438575810340584</v>
      </c>
      <c r="AG623" t="str">
        <f t="shared" si="2"/>
        <v>0</v>
      </c>
      <c r="AH623" s="3" t="str">
        <f t="shared" si="3"/>
        <v>0</v>
      </c>
      <c r="AI623" t="str">
        <f t="shared" si="4"/>
        <v>-0.007799776905</v>
      </c>
      <c r="AJ623" t="str">
        <f t="shared" si="5"/>
        <v>3</v>
      </c>
      <c r="AK623" s="6" t="str">
        <f t="shared" si="6"/>
        <v>0.04301420296</v>
      </c>
      <c r="AL623" t="str">
        <f t="shared" si="7"/>
        <v>-0.01358843952</v>
      </c>
      <c r="AM623" t="str">
        <f t="shared" si="8"/>
        <v>1.046153846</v>
      </c>
      <c r="AN623" t="str">
        <f t="shared" si="9"/>
        <v>0.9853102648</v>
      </c>
      <c r="AO623" s="6" t="str">
        <f>vlookup(Q623,RPI!$C$6:$T$4758,15,FALSE)</f>
        <v>0.5144927536</v>
      </c>
      <c r="AP623" s="8" t="str">
        <f>vlookup(Q623,RPI!$C$6:$T$4758,13,FALSE)</f>
        <v>  0.5328 </v>
      </c>
      <c r="AQ623" s="8" t="str">
        <f>vlookup(Q623,RPI!$C$6:$T$4758,14,FALSE)</f>
        <v>  0.5127 </v>
      </c>
      <c r="AR623" s="6" t="str">
        <f>vlookup(R623,RPI!$C$6:$T$4758,15,FALSE)</f>
        <v>0.7254901961</v>
      </c>
      <c r="AS623" s="8" t="str">
        <f>vlookup(R623,RPI!$C$6:$T$4758,13,FALSE)</f>
        <v>  0.4531 </v>
      </c>
      <c r="AT623" s="8" t="str">
        <f>vlookup(R623,RPI!$C$6:$T$4758,14,FALSE)</f>
        <v>  0.4922 </v>
      </c>
    </row>
    <row r="624" ht="12.75" customHeight="1">
      <c r="A624" s="4">
        <v>2008.0</v>
      </c>
      <c r="B624" s="4">
        <v>5494.0</v>
      </c>
      <c r="C624" s="5">
        <v>39525.0</v>
      </c>
      <c r="D624" s="4">
        <v>237.0</v>
      </c>
      <c r="E624" s="4" t="s">
        <v>217</v>
      </c>
      <c r="F624" s="4">
        <v>69.0</v>
      </c>
      <c r="G624" s="4" t="s">
        <v>47</v>
      </c>
      <c r="H624" s="4">
        <v>210.0</v>
      </c>
      <c r="I624" s="4" t="s">
        <v>153</v>
      </c>
      <c r="J624" s="4">
        <v>53.0</v>
      </c>
      <c r="K624" s="4" t="s">
        <v>49</v>
      </c>
      <c r="L624" s="4" t="s">
        <v>50</v>
      </c>
      <c r="M624" s="4">
        <v>1.0</v>
      </c>
      <c r="N624" s="4">
        <v>0.0</v>
      </c>
      <c r="O624" s="4">
        <v>0.0</v>
      </c>
      <c r="P624" s="4">
        <v>0.0</v>
      </c>
      <c r="Q624" t="str">
        <f t="shared" si="1"/>
        <v>Southern Illinois2008</v>
      </c>
      <c r="R624" t="s">
        <v>804</v>
      </c>
      <c r="S624" t="str">
        <f>vlookup(Q624,RPI!$C$6:$T$4758,16,FALSE)</f>
        <v>0.5634502884</v>
      </c>
      <c r="T624" s="6" t="str">
        <f>VLOOKUP(Q624,RPI!$C$6:$T$4758, 17, FALSE)</f>
        <v>0.5665470626</v>
      </c>
      <c r="U624" s="6" t="str">
        <f>VLOOKUP(Q624,RPI!$C$6:$T$4758, 18, FALSE)</f>
        <v>0.5634502884</v>
      </c>
      <c r="V624">
        <v>0.491331476533767</v>
      </c>
      <c r="W624">
        <v>0.4962727183214972</v>
      </c>
      <c r="X624">
        <v>0.49854119750586423</v>
      </c>
      <c r="Y624">
        <v>0.5006892264680525</v>
      </c>
      <c r="Z624" s="6" t="str">
        <f>vlookup(R624,RPI!$C$6:$T$4758,16,FALSE)</f>
        <v>0.5493522686</v>
      </c>
      <c r="AA624">
        <v>0.4860532995044571</v>
      </c>
      <c r="AB624">
        <v>0.489352268576622</v>
      </c>
      <c r="AC624">
        <v>0.49245906469312684</v>
      </c>
      <c r="AD624">
        <v>0.4953900044256786</v>
      </c>
      <c r="AE624">
        <v>0.4981596080261633</v>
      </c>
      <c r="AF624">
        <v>0.5007808400051934</v>
      </c>
      <c r="AG624" t="str">
        <f t="shared" si="2"/>
        <v>1</v>
      </c>
      <c r="AH624" s="3" t="str">
        <f t="shared" si="3"/>
        <v>1</v>
      </c>
      <c r="AI624" t="str">
        <f t="shared" si="4"/>
        <v>0.01409801984</v>
      </c>
      <c r="AJ624" t="str">
        <f t="shared" si="5"/>
        <v>16</v>
      </c>
      <c r="AK624" s="6" t="str">
        <f t="shared" si="6"/>
        <v>0.2294090825</v>
      </c>
      <c r="AL624" t="str">
        <f t="shared" si="7"/>
        <v>0.02456097043</v>
      </c>
      <c r="AM624" t="str">
        <f t="shared" si="8"/>
        <v>1.301886792</v>
      </c>
      <c r="AN624" t="str">
        <f t="shared" si="9"/>
        <v>1.025662986</v>
      </c>
      <c r="AO624" s="6" t="str">
        <f>vlookup(Q624,RPI!$C$6:$T$4758,15,FALSE)</f>
        <v>0.536</v>
      </c>
      <c r="AP624" s="8" t="str">
        <f>vlookup(Q624,RPI!$C$6:$T$4758,13,FALSE)</f>
        <v>  0.5937 </v>
      </c>
      <c r="AQ624" s="8" t="str">
        <f>vlookup(Q624,RPI!$C$6:$T$4758,14,FALSE)</f>
        <v>  0.5303 </v>
      </c>
      <c r="AR624" s="6" t="str">
        <f>vlookup(R624,RPI!$C$6:$T$4758,15,FALSE)</f>
        <v>0.48</v>
      </c>
      <c r="AS624" s="8" t="str">
        <f>vlookup(R624,RPI!$C$6:$T$4758,13,FALSE)</f>
        <v>  0.5878 </v>
      </c>
      <c r="AT624" s="8" t="str">
        <f>vlookup(R624,RPI!$C$6:$T$4758,14,FALSE)</f>
        <v>  0.5419 </v>
      </c>
    </row>
    <row r="625" ht="12.75" customHeight="1">
      <c r="A625" s="4">
        <v>2008.0</v>
      </c>
      <c r="B625" s="4">
        <v>5495.0</v>
      </c>
      <c r="C625" s="5">
        <v>39525.0</v>
      </c>
      <c r="D625" s="4">
        <v>272.0</v>
      </c>
      <c r="E625" s="4" t="s">
        <v>94</v>
      </c>
      <c r="F625" s="4">
        <v>87.0</v>
      </c>
      <c r="G625" s="4" t="s">
        <v>47</v>
      </c>
      <c r="H625" s="4">
        <v>233.0</v>
      </c>
      <c r="I625" s="4" t="s">
        <v>805</v>
      </c>
      <c r="J625" s="4">
        <v>81.0</v>
      </c>
      <c r="K625" s="4" t="s">
        <v>49</v>
      </c>
      <c r="L625" s="4" t="s">
        <v>50</v>
      </c>
      <c r="M625" s="4">
        <v>1.0</v>
      </c>
      <c r="N625" s="4">
        <v>0.0</v>
      </c>
      <c r="O625" s="4">
        <v>0.0</v>
      </c>
      <c r="P625" s="4">
        <v>0.0</v>
      </c>
      <c r="Q625" t="str">
        <f t="shared" si="1"/>
        <v>Syracuse2008</v>
      </c>
      <c r="R625" t="s">
        <v>806</v>
      </c>
      <c r="S625" t="str">
        <f>vlookup(Q625,RPI!$C$6:$T$4758,16,FALSE)</f>
        <v>0.569810706</v>
      </c>
      <c r="T625" s="6" t="str">
        <f>VLOOKUP(Q625,RPI!$C$6:$T$4758, 17, FALSE)</f>
        <v>0.5823786408</v>
      </c>
      <c r="U625" s="6" t="str">
        <f>VLOOKUP(Q625,RPI!$C$6:$T$4758, 18, FALSE)</f>
        <v>0.569810706</v>
      </c>
      <c r="V625">
        <v>0.49700420383397526</v>
      </c>
      <c r="W625">
        <v>0.5032652308922293</v>
      </c>
      <c r="X625">
        <v>0.506220052335538</v>
      </c>
      <c r="Y625">
        <v>0.5090663494520474</v>
      </c>
      <c r="Z625" s="6" t="str">
        <f>vlookup(R625,RPI!$C$6:$T$4758,16,FALSE)</f>
        <v>0.5221045401</v>
      </c>
      <c r="AA625">
        <v>0.43120228448756653</v>
      </c>
      <c r="AB625">
        <v>0.43084912887125304</v>
      </c>
      <c r="AC625">
        <v>0.43049058156614084</v>
      </c>
      <c r="AD625">
        <v>0.43012651814864233</v>
      </c>
      <c r="AE625">
        <v>0.4297568103370741</v>
      </c>
      <c r="AF625">
        <v>0.42938132584095</v>
      </c>
      <c r="AG625" t="str">
        <f t="shared" si="2"/>
        <v>1</v>
      </c>
      <c r="AH625" s="3" t="str">
        <f t="shared" si="3"/>
        <v>1</v>
      </c>
      <c r="AI625" t="str">
        <f t="shared" si="4"/>
        <v>0.04770616586</v>
      </c>
      <c r="AJ625" t="str">
        <f t="shared" si="5"/>
        <v>6</v>
      </c>
      <c r="AK625" s="6" t="str">
        <f t="shared" si="6"/>
        <v>0.08602840592</v>
      </c>
      <c r="AL625" t="str">
        <f t="shared" si="7"/>
        <v>0.08311165275</v>
      </c>
      <c r="AM625" t="str">
        <f t="shared" si="8"/>
        <v>1.074074074</v>
      </c>
      <c r="AN625" t="str">
        <f t="shared" si="9"/>
        <v>1.091372823</v>
      </c>
      <c r="AO625" s="6" t="str">
        <f>vlookup(Q625,RPI!$C$6:$T$4758,15,FALSE)</f>
        <v>0.5434782609</v>
      </c>
      <c r="AP625" s="8" t="str">
        <f>vlookup(Q625,RPI!$C$6:$T$4758,13,FALSE)</f>
        <v>  0.5955 </v>
      </c>
      <c r="AQ625" s="8" t="str">
        <f>vlookup(Q625,RPI!$C$6:$T$4758,14,FALSE)</f>
        <v>  0.5448 </v>
      </c>
      <c r="AR625" s="6" t="str">
        <f>vlookup(R625,RPI!$C$6:$T$4758,15,FALSE)</f>
        <v>0.7771428571</v>
      </c>
      <c r="AS625" s="8" t="str">
        <f>vlookup(R625,RPI!$C$6:$T$4758,13,FALSE)</f>
        <v>  0.4112 </v>
      </c>
      <c r="AT625" s="8" t="str">
        <f>vlookup(R625,RPI!$C$6:$T$4758,14,FALSE)</f>
        <v>  0.4889 </v>
      </c>
    </row>
    <row r="626" ht="12.75" customHeight="1">
      <c r="A626" s="4">
        <v>2008.0</v>
      </c>
      <c r="B626" s="4">
        <v>5496.0</v>
      </c>
      <c r="C626" s="5">
        <v>39525.0</v>
      </c>
      <c r="D626" s="4">
        <v>316.0</v>
      </c>
      <c r="E626" s="4" t="s">
        <v>103</v>
      </c>
      <c r="F626" s="4">
        <v>66.0</v>
      </c>
      <c r="G626" s="4" t="s">
        <v>47</v>
      </c>
      <c r="H626" s="4">
        <v>231.0</v>
      </c>
      <c r="I626" s="4" t="s">
        <v>91</v>
      </c>
      <c r="J626" s="4">
        <v>64.0</v>
      </c>
      <c r="K626" s="4" t="s">
        <v>49</v>
      </c>
      <c r="L626" s="4" t="s">
        <v>50</v>
      </c>
      <c r="M626" s="4">
        <v>1.0</v>
      </c>
      <c r="N626" s="4">
        <v>0.0</v>
      </c>
      <c r="O626" s="4">
        <v>0.0</v>
      </c>
      <c r="P626" s="4">
        <v>0.0</v>
      </c>
      <c r="Q626" t="str">
        <f t="shared" si="1"/>
        <v>Virginia2008</v>
      </c>
      <c r="R626" t="s">
        <v>807</v>
      </c>
      <c r="S626" t="str">
        <f>vlookup(Q626,RPI!$C$6:$T$4758,16,FALSE)</f>
        <v>0.52058517</v>
      </c>
      <c r="T626" s="6" t="str">
        <f>VLOOKUP(Q626,RPI!$C$6:$T$4758, 17, FALSE)</f>
        <v>0.5317791998</v>
      </c>
      <c r="U626" s="6" t="str">
        <f>VLOOKUP(Q626,RPI!$C$6:$T$4758, 18, FALSE)</f>
        <v>0.52058517</v>
      </c>
      <c r="V626">
        <v>0.46001994057937906</v>
      </c>
      <c r="W626">
        <v>0.46478279696094044</v>
      </c>
      <c r="X626">
        <v>0.46706288778190075</v>
      </c>
      <c r="Y626">
        <v>0.4692791998386383</v>
      </c>
      <c r="Z626" s="6" t="str">
        <f>vlookup(R626,RPI!$C$6:$T$4758,16,FALSE)</f>
        <v>0.5249709372</v>
      </c>
      <c r="AA626">
        <v>0.4594213898692812</v>
      </c>
      <c r="AB626">
        <v>0.46029208389157095</v>
      </c>
      <c r="AC626">
        <v>0.4611505146177722</v>
      </c>
      <c r="AD626">
        <v>0.46199693931983066</v>
      </c>
      <c r="AE626">
        <v>0.46283160812324947</v>
      </c>
      <c r="AF626">
        <v>0.4636547642535177</v>
      </c>
      <c r="AG626" t="str">
        <f t="shared" si="2"/>
        <v>0</v>
      </c>
      <c r="AH626" s="3" t="str">
        <f t="shared" si="3"/>
        <v>0</v>
      </c>
      <c r="AI626" t="str">
        <f t="shared" si="4"/>
        <v>-0.004385767165</v>
      </c>
      <c r="AJ626" t="str">
        <f t="shared" si="5"/>
        <v>2</v>
      </c>
      <c r="AK626" s="6" t="str">
        <f t="shared" si="6"/>
        <v>0.02867613531</v>
      </c>
      <c r="AL626" t="str">
        <f t="shared" si="7"/>
        <v>-0.007640696985</v>
      </c>
      <c r="AM626" t="str">
        <f t="shared" si="8"/>
        <v>1.03125</v>
      </c>
      <c r="AN626" t="str">
        <f t="shared" si="9"/>
        <v>0.9916456953</v>
      </c>
      <c r="AO626" s="6" t="str">
        <f>vlookup(Q626,RPI!$C$6:$T$4758,15,FALSE)</f>
        <v>0.4552238806</v>
      </c>
      <c r="AP626" s="8" t="str">
        <f>vlookup(Q626,RPI!$C$6:$T$4758,13,FALSE)</f>
        <v>  0.5428 </v>
      </c>
      <c r="AQ626" s="8" t="str">
        <f>vlookup(Q626,RPI!$C$6:$T$4758,14,FALSE)</f>
        <v>  0.5416 </v>
      </c>
      <c r="AR626" s="6" t="str">
        <f>vlookup(R626,RPI!$C$6:$T$4758,15,FALSE)</f>
        <v>0.5211267606</v>
      </c>
      <c r="AS626" s="8" t="str">
        <f>vlookup(R626,RPI!$C$6:$T$4758,13,FALSE)</f>
        <v>  0.5293 </v>
      </c>
      <c r="AT626" s="8" t="str">
        <f>vlookup(R626,RPI!$C$6:$T$4758,14,FALSE)</f>
        <v>  0.5202 </v>
      </c>
    </row>
    <row r="627" ht="12.75" customHeight="1">
      <c r="A627" s="4">
        <v>2008.0</v>
      </c>
      <c r="B627" s="4">
        <v>5497.0</v>
      </c>
      <c r="C627" s="5">
        <v>39526.0</v>
      </c>
      <c r="D627" s="4">
        <v>28.0</v>
      </c>
      <c r="E627" s="4" t="s">
        <v>663</v>
      </c>
      <c r="F627" s="4">
        <v>70.0</v>
      </c>
      <c r="G627" s="4" t="s">
        <v>47</v>
      </c>
      <c r="H627" s="4">
        <v>46.0</v>
      </c>
      <c r="I627" s="4" t="s">
        <v>178</v>
      </c>
      <c r="J627" s="4">
        <v>67.0</v>
      </c>
      <c r="K627" s="4" t="s">
        <v>49</v>
      </c>
      <c r="L627" s="4" t="s">
        <v>50</v>
      </c>
      <c r="M627" s="4">
        <v>1.0</v>
      </c>
      <c r="N627" s="4">
        <v>0.0</v>
      </c>
      <c r="O627" s="4">
        <v>0.0</v>
      </c>
      <c r="P627" s="4">
        <v>0.0</v>
      </c>
      <c r="Q627" t="str">
        <f t="shared" si="1"/>
        <v>Bradley2008</v>
      </c>
      <c r="R627" t="s">
        <v>808</v>
      </c>
      <c r="S627" t="str">
        <f>vlookup(Q627,RPI!$C$6:$T$4758,16,FALSE)</f>
        <v>0.5314487549</v>
      </c>
      <c r="T627" s="6" t="str">
        <f>VLOOKUP(Q627,RPI!$C$6:$T$4758, 17, FALSE)</f>
        <v>0.5359279215</v>
      </c>
      <c r="U627" s="6" t="str">
        <f>VLOOKUP(Q627,RPI!$C$6:$T$4758, 18, FALSE)</f>
        <v>0.5314487549</v>
      </c>
      <c r="V627">
        <v>0.4672179856361487</v>
      </c>
      <c r="W627">
        <v>0.4695019761554333</v>
      </c>
      <c r="X627">
        <v>0.4706154215335846</v>
      </c>
      <c r="Y627">
        <v>0.4717104628558987</v>
      </c>
      <c r="Z627" s="6" t="str">
        <f>vlookup(R627,RPI!$C$6:$T$4758,16,FALSE)</f>
        <v>0.5261936393</v>
      </c>
      <c r="AA627">
        <v>0.4741599091461727</v>
      </c>
      <c r="AB627">
        <v>0.47648603696572156</v>
      </c>
      <c r="AC627">
        <v>0.47873195348114805</v>
      </c>
      <c r="AD627">
        <v>0.48090173723333973</v>
      </c>
      <c r="AE627">
        <v>0.4829991948604584</v>
      </c>
      <c r="AF627">
        <v>0.48502788338504854</v>
      </c>
      <c r="AG627" t="str">
        <f t="shared" si="2"/>
        <v>1</v>
      </c>
      <c r="AH627" s="3" t="str">
        <f t="shared" si="3"/>
        <v>1</v>
      </c>
      <c r="AI627" t="str">
        <f t="shared" si="4"/>
        <v>0.005255115562</v>
      </c>
      <c r="AJ627" t="str">
        <f t="shared" si="5"/>
        <v>3</v>
      </c>
      <c r="AK627" s="6" t="str">
        <f t="shared" si="6"/>
        <v>0.04301420296</v>
      </c>
      <c r="AL627" t="str">
        <f t="shared" si="7"/>
        <v>0.00915523878</v>
      </c>
      <c r="AM627" t="str">
        <f t="shared" si="8"/>
        <v>1.044776119</v>
      </c>
      <c r="AN627" t="str">
        <f t="shared" si="9"/>
        <v>1.009987037</v>
      </c>
      <c r="AO627" s="6" t="str">
        <f>vlookup(Q627,RPI!$C$6:$T$4758,15,FALSE)</f>
        <v>0.5133333333</v>
      </c>
      <c r="AP627" s="8" t="str">
        <f>vlookup(Q627,RPI!$C$6:$T$4758,13,FALSE)</f>
        <v>  0.5473 </v>
      </c>
      <c r="AQ627" s="8" t="str">
        <f>vlookup(Q627,RPI!$C$6:$T$4758,14,FALSE)</f>
        <v>  0.5180 </v>
      </c>
      <c r="AR627" s="6" t="str">
        <f>vlookup(R627,RPI!$C$6:$T$4758,15,FALSE)</f>
        <v>0.3777777778</v>
      </c>
      <c r="AS627" s="8" t="str">
        <f>vlookup(R627,RPI!$C$6:$T$4758,13,FALSE)</f>
        <v>  0.5916 </v>
      </c>
      <c r="AT627" s="8" t="str">
        <f>vlookup(R627,RPI!$C$6:$T$4758,14,FALSE)</f>
        <v>  0.5438 </v>
      </c>
    </row>
    <row r="628" ht="12.75" customHeight="1">
      <c r="A628" s="4">
        <v>2008.0</v>
      </c>
      <c r="B628" s="4">
        <v>5498.0</v>
      </c>
      <c r="C628" s="5">
        <v>39526.0</v>
      </c>
      <c r="D628" s="4">
        <v>36.0</v>
      </c>
      <c r="E628" s="4" t="s">
        <v>174</v>
      </c>
      <c r="F628" s="4">
        <v>68.0</v>
      </c>
      <c r="G628" s="4" t="s">
        <v>47</v>
      </c>
      <c r="H628" s="4">
        <v>190.0</v>
      </c>
      <c r="I628" s="4" t="s">
        <v>89</v>
      </c>
      <c r="J628" s="4">
        <v>66.0</v>
      </c>
      <c r="K628" s="4" t="s">
        <v>49</v>
      </c>
      <c r="L628" s="4" t="s">
        <v>50</v>
      </c>
      <c r="M628" s="4">
        <v>1.0</v>
      </c>
      <c r="N628" s="4">
        <v>0.0</v>
      </c>
      <c r="O628" s="4">
        <v>0.0</v>
      </c>
      <c r="P628" s="4">
        <v>0.0</v>
      </c>
      <c r="Q628" t="str">
        <f t="shared" si="1"/>
        <v>California2008</v>
      </c>
      <c r="R628" t="s">
        <v>809</v>
      </c>
      <c r="S628" t="str">
        <f>vlookup(Q628,RPI!$C$6:$T$4758,16,FALSE)</f>
        <v>0.5397600317</v>
      </c>
      <c r="T628" s="6" t="str">
        <f>VLOOKUP(Q628,RPI!$C$6:$T$4758, 17, FALSE)</f>
        <v>0.5513426253</v>
      </c>
      <c r="U628" s="6" t="str">
        <f>VLOOKUP(Q628,RPI!$C$6:$T$4758, 18, FALSE)</f>
        <v>0.5397600317</v>
      </c>
      <c r="V628">
        <v>0.48000267491890836</v>
      </c>
      <c r="W628">
        <v>0.48364708465468864</v>
      </c>
      <c r="X628">
        <v>0.4854416803579138</v>
      </c>
      <c r="Y628">
        <v>0.48721823992341806</v>
      </c>
      <c r="Z628" s="6" t="str">
        <f>vlookup(R628,RPI!$C$6:$T$4758,16,FALSE)</f>
        <v>0.5644266459</v>
      </c>
      <c r="AA628">
        <v>0.46297737049019855</v>
      </c>
      <c r="AB628">
        <v>0.4647580501162558</v>
      </c>
      <c r="AC628">
        <v>0.4664731100576008</v>
      </c>
      <c r="AD628">
        <v>0.46812611190896286</v>
      </c>
      <c r="AE628">
        <v>0.4697203640984025</v>
      </c>
      <c r="AF628">
        <v>0.47125894398916335</v>
      </c>
      <c r="AG628" t="str">
        <f t="shared" si="2"/>
        <v>0</v>
      </c>
      <c r="AH628" s="3" t="str">
        <f t="shared" si="3"/>
        <v>0</v>
      </c>
      <c r="AI628" t="str">
        <f t="shared" si="4"/>
        <v>-0.0246666142</v>
      </c>
      <c r="AJ628" t="str">
        <f t="shared" si="5"/>
        <v>2</v>
      </c>
      <c r="AK628" s="6" t="str">
        <f t="shared" si="6"/>
        <v>0.02867613531</v>
      </c>
      <c r="AL628" t="str">
        <f t="shared" si="7"/>
        <v>-0.04297312594</v>
      </c>
      <c r="AM628" t="str">
        <f t="shared" si="8"/>
        <v>1.03030303</v>
      </c>
      <c r="AN628" t="str">
        <f t="shared" si="9"/>
        <v>0.9562979275</v>
      </c>
      <c r="AO628" s="6" t="str">
        <f>vlookup(Q628,RPI!$C$6:$T$4758,15,FALSE)</f>
        <v>0.4697986577</v>
      </c>
      <c r="AP628" s="8" t="str">
        <f>vlookup(Q628,RPI!$C$6:$T$4758,13,FALSE)</f>
        <v>  0.5779 </v>
      </c>
      <c r="AQ628" s="8" t="str">
        <f>vlookup(Q628,RPI!$C$6:$T$4758,14,FALSE)</f>
        <v>  0.5335 </v>
      </c>
      <c r="AR628" s="6" t="str">
        <f>vlookup(R628,RPI!$C$6:$T$4758,15,FALSE)</f>
        <v>0.7536231884</v>
      </c>
      <c r="AS628" s="8" t="str">
        <f>vlookup(R628,RPI!$C$6:$T$4758,13,FALSE)</f>
        <v>  0.4937 </v>
      </c>
      <c r="AT628" s="8" t="str">
        <f>vlookup(R628,RPI!$C$6:$T$4758,14,FALSE)</f>
        <v>  0.5168 </v>
      </c>
    </row>
    <row r="629" ht="12.75" customHeight="1">
      <c r="A629" s="4">
        <v>2008.0</v>
      </c>
      <c r="B629" s="4">
        <v>5499.0</v>
      </c>
      <c r="C629" s="5">
        <v>39526.0</v>
      </c>
      <c r="D629" s="4">
        <v>66.0</v>
      </c>
      <c r="E629" s="4" t="s">
        <v>74</v>
      </c>
      <c r="F629" s="4">
        <v>66.0</v>
      </c>
      <c r="G629" s="4" t="s">
        <v>47</v>
      </c>
      <c r="H629" s="4">
        <v>49.0</v>
      </c>
      <c r="I629" s="4" t="s">
        <v>810</v>
      </c>
      <c r="J629" s="4">
        <v>57.0</v>
      </c>
      <c r="K629" s="4" t="s">
        <v>49</v>
      </c>
      <c r="L629" s="4" t="s">
        <v>50</v>
      </c>
      <c r="M629" s="4">
        <v>1.0</v>
      </c>
      <c r="N629" s="4">
        <v>0.0</v>
      </c>
      <c r="O629" s="4">
        <v>0.0</v>
      </c>
      <c r="P629" s="4">
        <v>0.0</v>
      </c>
      <c r="Q629" t="str">
        <f t="shared" si="1"/>
        <v>Dayton2008</v>
      </c>
      <c r="R629" t="s">
        <v>811</v>
      </c>
      <c r="S629" t="str">
        <f>vlookup(Q629,RPI!$C$6:$T$4758,16,FALSE)</f>
        <v>0.5895846907</v>
      </c>
      <c r="T629" s="6" t="str">
        <f>VLOOKUP(Q629,RPI!$C$6:$T$4758, 17, FALSE)</f>
        <v>0.5916462964</v>
      </c>
      <c r="U629" s="6" t="str">
        <f>VLOOKUP(Q629,RPI!$C$6:$T$4758, 18, FALSE)</f>
        <v>0.5895846907</v>
      </c>
      <c r="V629">
        <v>0.5002731090291924</v>
      </c>
      <c r="W629">
        <v>0.5043020396636276</v>
      </c>
      <c r="X629">
        <v>0.5062014922551218</v>
      </c>
      <c r="Y629">
        <v>0.5080299975511781</v>
      </c>
      <c r="Z629" s="6" t="str">
        <f>vlookup(R629,RPI!$C$6:$T$4758,16,FALSE)</f>
        <v>0.5601214538</v>
      </c>
      <c r="AA629">
        <v>0.4808015820578994</v>
      </c>
      <c r="AB629">
        <v>0.48132556501556845</v>
      </c>
      <c r="AC629">
        <v>0.4818324924700946</v>
      </c>
      <c r="AD629">
        <v>0.4823231838139775</v>
      </c>
      <c r="AE629">
        <v>0.4827984067792441</v>
      </c>
      <c r="AF629">
        <v>0.4832588814455887</v>
      </c>
      <c r="AG629" t="str">
        <f t="shared" si="2"/>
        <v>1</v>
      </c>
      <c r="AH629" s="3" t="str">
        <f t="shared" si="3"/>
        <v>1</v>
      </c>
      <c r="AI629" t="str">
        <f t="shared" si="4"/>
        <v>0.02946323693</v>
      </c>
      <c r="AJ629" t="str">
        <f t="shared" si="5"/>
        <v>9</v>
      </c>
      <c r="AK629" s="6" t="str">
        <f t="shared" si="6"/>
        <v>0.1290426089</v>
      </c>
      <c r="AL629" t="str">
        <f t="shared" si="7"/>
        <v>0.05132959801</v>
      </c>
      <c r="AM629" t="str">
        <f t="shared" si="8"/>
        <v>1.157894737</v>
      </c>
      <c r="AN629" t="str">
        <f t="shared" si="9"/>
        <v>1.052601515</v>
      </c>
      <c r="AO629" s="6" t="str">
        <f>vlookup(Q629,RPI!$C$6:$T$4758,15,FALSE)</f>
        <v>0.6691729323</v>
      </c>
      <c r="AP629" s="8" t="str">
        <f>vlookup(Q629,RPI!$C$6:$T$4758,13,FALSE)</f>
        <v>  0.5807 </v>
      </c>
      <c r="AQ629" s="8" t="str">
        <f>vlookup(Q629,RPI!$C$6:$T$4758,14,FALSE)</f>
        <v>  0.5277 </v>
      </c>
      <c r="AR629" s="6" t="str">
        <f>vlookup(R629,RPI!$C$6:$T$4758,15,FALSE)</f>
        <v>0.6350364964</v>
      </c>
      <c r="AS629" s="8" t="str">
        <f>vlookup(R629,RPI!$C$6:$T$4758,13,FALSE)</f>
        <v>  0.5451 </v>
      </c>
      <c r="AT629" s="8" t="str">
        <f>vlookup(R629,RPI!$C$6:$T$4758,14,FALSE)</f>
        <v>  0.5152 </v>
      </c>
    </row>
    <row r="630" ht="12.75" customHeight="1">
      <c r="A630" s="4">
        <v>2008.0</v>
      </c>
      <c r="B630" s="4">
        <v>5500.0</v>
      </c>
      <c r="C630" s="5">
        <v>39526.0</v>
      </c>
      <c r="D630" s="4">
        <v>88.0</v>
      </c>
      <c r="E630" s="4" t="s">
        <v>186</v>
      </c>
      <c r="F630" s="4">
        <v>73.0</v>
      </c>
      <c r="G630" s="4" t="s">
        <v>47</v>
      </c>
      <c r="H630" s="4">
        <v>242.0</v>
      </c>
      <c r="I630" s="4" t="s">
        <v>194</v>
      </c>
      <c r="J630" s="4">
        <v>49.0</v>
      </c>
      <c r="K630" s="4" t="s">
        <v>49</v>
      </c>
      <c r="L630" s="4" t="s">
        <v>50</v>
      </c>
      <c r="M630" s="4">
        <v>1.0</v>
      </c>
      <c r="N630" s="4">
        <v>0.0</v>
      </c>
      <c r="O630" s="4">
        <v>0.0</v>
      </c>
      <c r="P630" s="4">
        <v>0.0</v>
      </c>
      <c r="Q630" t="str">
        <f t="shared" si="1"/>
        <v>Florida2008</v>
      </c>
      <c r="R630" t="s">
        <v>812</v>
      </c>
      <c r="S630" t="str">
        <f>vlookup(Q630,RPI!$C$6:$T$4758,16,FALSE)</f>
        <v>0.5510755899</v>
      </c>
      <c r="T630" s="6" t="str">
        <f>VLOOKUP(Q630,RPI!$C$6:$T$4758, 17, FALSE)</f>
        <v>0.561728999</v>
      </c>
      <c r="U630" s="6" t="str">
        <f>VLOOKUP(Q630,RPI!$C$6:$T$4758, 18, FALSE)</f>
        <v>0.5510755899</v>
      </c>
      <c r="V630">
        <v>0.4684212159998012</v>
      </c>
      <c r="W630">
        <v>0.47562348826598094</v>
      </c>
      <c r="X630">
        <v>0.47896020531237543</v>
      </c>
      <c r="Y630">
        <v>0.48213748877976126</v>
      </c>
      <c r="Z630" s="6" t="str">
        <f>vlookup(R630,RPI!$C$6:$T$4758,16,FALSE)</f>
        <v>0.5493097667</v>
      </c>
      <c r="AA630">
        <v>0.47302362575845897</v>
      </c>
      <c r="AB630">
        <v>0.4736899651005365</v>
      </c>
      <c r="AC630">
        <v>0.47433677801500745</v>
      </c>
      <c r="AD630">
        <v>0.47496491041209293</v>
      </c>
      <c r="AE630">
        <v>0.4755751600363076</v>
      </c>
      <c r="AF630">
        <v>0.4761682798465093</v>
      </c>
      <c r="AG630" t="str">
        <f t="shared" si="2"/>
        <v>1</v>
      </c>
      <c r="AH630" s="3" t="str">
        <f t="shared" si="3"/>
        <v>1</v>
      </c>
      <c r="AI630" t="str">
        <f t="shared" si="4"/>
        <v>0.001765823271</v>
      </c>
      <c r="AJ630" t="str">
        <f t="shared" si="5"/>
        <v>24</v>
      </c>
      <c r="AK630" s="6" t="str">
        <f t="shared" si="6"/>
        <v>0.3441136237</v>
      </c>
      <c r="AL630" t="str">
        <f t="shared" si="7"/>
        <v>0.003076342184</v>
      </c>
      <c r="AM630" t="str">
        <f t="shared" si="8"/>
        <v>1.489795918</v>
      </c>
      <c r="AN630" t="str">
        <f t="shared" si="9"/>
        <v>1.003214622</v>
      </c>
      <c r="AO630" s="6" t="str">
        <f>vlookup(Q630,RPI!$C$6:$T$4758,15,FALSE)</f>
        <v>0.6136363636</v>
      </c>
      <c r="AP630" s="8" t="str">
        <f>vlookup(Q630,RPI!$C$6:$T$4758,13,FALSE)</f>
        <v>  0.5363 </v>
      </c>
      <c r="AQ630" s="8" t="str">
        <f>vlookup(Q630,RPI!$C$6:$T$4758,14,FALSE)</f>
        <v>  0.5181 </v>
      </c>
      <c r="AR630" s="6" t="str">
        <f>vlookup(R630,RPI!$C$6:$T$4758,15,FALSE)</f>
        <v>0.6258992806</v>
      </c>
      <c r="AS630" s="8" t="str">
        <f>vlookup(R630,RPI!$C$6:$T$4758,13,FALSE)</f>
        <v>  0.5347 </v>
      </c>
      <c r="AT630" s="8" t="str">
        <f>vlookup(R630,RPI!$C$6:$T$4758,14,FALSE)</f>
        <v>  0.5020 </v>
      </c>
    </row>
    <row r="631" ht="12.75" customHeight="1">
      <c r="A631" s="4">
        <v>2008.0</v>
      </c>
      <c r="B631" s="4">
        <v>5501.0</v>
      </c>
      <c r="C631" s="5">
        <v>39526.0</v>
      </c>
      <c r="D631" s="4">
        <v>118.0</v>
      </c>
      <c r="E631" s="4" t="s">
        <v>813</v>
      </c>
      <c r="F631" s="4">
        <v>61.0</v>
      </c>
      <c r="G631" s="4" t="s">
        <v>47</v>
      </c>
      <c r="H631" s="4">
        <v>308.0</v>
      </c>
      <c r="I631" s="4" t="s">
        <v>70</v>
      </c>
      <c r="J631" s="4">
        <v>57.0</v>
      </c>
      <c r="K631" s="4" t="s">
        <v>49</v>
      </c>
      <c r="L631" s="4" t="s">
        <v>50</v>
      </c>
      <c r="M631" s="4">
        <v>1.0</v>
      </c>
      <c r="N631" s="4">
        <v>0.0</v>
      </c>
      <c r="O631" s="4">
        <v>0.0</v>
      </c>
      <c r="P631" s="4">
        <v>0.0</v>
      </c>
      <c r="Q631" t="str">
        <f t="shared" si="1"/>
        <v>Illinois St.2008</v>
      </c>
      <c r="R631" t="s">
        <v>814</v>
      </c>
      <c r="S631" t="str">
        <f>vlookup(Q631,RPI!$C$6:$T$4758,16,FALSE)</f>
        <v>0.5875133265</v>
      </c>
      <c r="T631" s="6" t="str">
        <f>VLOOKUP(Q631,RPI!$C$6:$T$4758, 17, FALSE)</f>
        <v>0.584229812</v>
      </c>
      <c r="U631" s="6" t="str">
        <f>VLOOKUP(Q631,RPI!$C$6:$T$4758, 18, FALSE)</f>
        <v>0.5875133265</v>
      </c>
      <c r="V631">
        <v>0.49566380735312665</v>
      </c>
      <c r="W631">
        <v>0.4983484161552878</v>
      </c>
      <c r="X631">
        <v>0.4996127345612351</v>
      </c>
      <c r="Y631">
        <v>0.5008290132350048</v>
      </c>
      <c r="Z631" s="6" t="str">
        <f>vlookup(R631,RPI!$C$6:$T$4758,16,FALSE)</f>
        <v>0.5546357834</v>
      </c>
      <c r="AA631">
        <v>0.4548982505997022</v>
      </c>
      <c r="AB631">
        <v>0.4570428584428395</v>
      </c>
      <c r="AC631">
        <v>0.4590427147796904</v>
      </c>
      <c r="AD631">
        <v>0.46091199630416957</v>
      </c>
      <c r="AE631">
        <v>0.46266308698350694</v>
      </c>
      <c r="AF631">
        <v>0.46430685275023986</v>
      </c>
      <c r="AG631" t="str">
        <f t="shared" si="2"/>
        <v>1</v>
      </c>
      <c r="AH631" s="3" t="str">
        <f t="shared" si="3"/>
        <v>1</v>
      </c>
      <c r="AI631" t="str">
        <f t="shared" si="4"/>
        <v>0.03287754311</v>
      </c>
      <c r="AJ631" t="str">
        <f t="shared" si="5"/>
        <v>4</v>
      </c>
      <c r="AK631" s="6" t="str">
        <f t="shared" si="6"/>
        <v>0.05735227062</v>
      </c>
      <c r="AL631" t="str">
        <f t="shared" si="7"/>
        <v>0.057277857</v>
      </c>
      <c r="AM631" t="str">
        <f t="shared" si="8"/>
        <v>1.070175439</v>
      </c>
      <c r="AN631" t="str">
        <f t="shared" si="9"/>
        <v>1.059277717</v>
      </c>
      <c r="AO631" s="6" t="str">
        <f>vlookup(Q631,RPI!$C$6:$T$4758,15,FALSE)</f>
        <v>0.731884058</v>
      </c>
      <c r="AP631" s="8" t="str">
        <f>vlookup(Q631,RPI!$C$6:$T$4758,13,FALSE)</f>
        <v>  0.5485 </v>
      </c>
      <c r="AQ631" s="8" t="str">
        <f>vlookup(Q631,RPI!$C$6:$T$4758,14,FALSE)</f>
        <v>  0.5213 </v>
      </c>
      <c r="AR631" s="6" t="str">
        <f>vlookup(R631,RPI!$C$6:$T$4758,15,FALSE)</f>
        <v>0.7322834646</v>
      </c>
      <c r="AS631" s="8" t="str">
        <f>vlookup(R631,RPI!$C$6:$T$4758,13,FALSE)</f>
        <v>  0.5007 </v>
      </c>
      <c r="AT631" s="8" t="str">
        <f>vlookup(R631,RPI!$C$6:$T$4758,14,FALSE)</f>
        <v>  0.4850 </v>
      </c>
    </row>
    <row r="632" ht="12.75" customHeight="1">
      <c r="A632" s="4">
        <v>2008.0</v>
      </c>
      <c r="B632" s="4">
        <v>5502.0</v>
      </c>
      <c r="C632" s="5">
        <v>39526.0</v>
      </c>
      <c r="D632" s="4">
        <v>166.0</v>
      </c>
      <c r="E632" s="4" t="s">
        <v>220</v>
      </c>
      <c r="F632" s="4">
        <v>83.0</v>
      </c>
      <c r="G632" s="4" t="s">
        <v>47</v>
      </c>
      <c r="H632" s="4">
        <v>245.0</v>
      </c>
      <c r="I632" s="4" t="s">
        <v>287</v>
      </c>
      <c r="J632" s="4">
        <v>68.0</v>
      </c>
      <c r="K632" s="4" t="s">
        <v>49</v>
      </c>
      <c r="L632" s="4" t="s">
        <v>50</v>
      </c>
      <c r="M632" s="4">
        <v>1.0</v>
      </c>
      <c r="N632" s="4">
        <v>0.0</v>
      </c>
      <c r="O632" s="4">
        <v>0.0</v>
      </c>
      <c r="P632" s="4">
        <v>0.0</v>
      </c>
      <c r="Q632" t="str">
        <f t="shared" si="1"/>
        <v>Mississippi2008</v>
      </c>
      <c r="R632" t="s">
        <v>815</v>
      </c>
      <c r="S632" t="str">
        <f>vlookup(Q632,RPI!$C$6:$T$4758,16,FALSE)</f>
        <v>0.5734675064</v>
      </c>
      <c r="T632" s="6" t="str">
        <f>VLOOKUP(Q632,RPI!$C$6:$T$4758, 17, FALSE)</f>
        <v>0.5754669732</v>
      </c>
      <c r="U632" s="6" t="str">
        <f>VLOOKUP(Q632,RPI!$C$6:$T$4758, 18, FALSE)</f>
        <v>0.5734675064</v>
      </c>
      <c r="V632">
        <v>0.4850595028776872</v>
      </c>
      <c r="W632">
        <v>0.4915738240440608</v>
      </c>
      <c r="X632">
        <v>0.4945151762817296</v>
      </c>
      <c r="Y632">
        <v>0.49727235545110965</v>
      </c>
      <c r="Z632" s="6" t="str">
        <f>vlookup(R632,RPI!$C$6:$T$4758,16,FALSE)</f>
        <v>0.5466557582</v>
      </c>
      <c r="AA632">
        <v>0.4581900801410717</v>
      </c>
      <c r="AB632">
        <v>0.458018092274034</v>
      </c>
      <c r="AC632">
        <v>0.4578467110661392</v>
      </c>
      <c r="AD632">
        <v>0.45767593331320183</v>
      </c>
      <c r="AE632">
        <v>0.45750575583356123</v>
      </c>
      <c r="AF632">
        <v>0.4573361754678843</v>
      </c>
      <c r="AG632" t="str">
        <f t="shared" si="2"/>
        <v>1</v>
      </c>
      <c r="AH632" s="3" t="str">
        <f t="shared" si="3"/>
        <v>1</v>
      </c>
      <c r="AI632" t="str">
        <f t="shared" si="4"/>
        <v>0.02681174815</v>
      </c>
      <c r="AJ632" t="str">
        <f t="shared" si="5"/>
        <v>15</v>
      </c>
      <c r="AK632" s="6" t="str">
        <f t="shared" si="6"/>
        <v>0.2150710148</v>
      </c>
      <c r="AL632" t="str">
        <f t="shared" si="7"/>
        <v>0.04671028705</v>
      </c>
      <c r="AM632" t="str">
        <f t="shared" si="8"/>
        <v>1.220588235</v>
      </c>
      <c r="AN632" t="str">
        <f t="shared" si="9"/>
        <v>1.049046859</v>
      </c>
      <c r="AO632" s="6" t="str">
        <f>vlookup(Q632,RPI!$C$6:$T$4758,15,FALSE)</f>
        <v>0.6694214876</v>
      </c>
      <c r="AP632" s="8" t="str">
        <f>vlookup(Q632,RPI!$C$6:$T$4758,13,FALSE)</f>
        <v>  0.5475 </v>
      </c>
      <c r="AQ632" s="8" t="str">
        <f>vlookup(Q632,RPI!$C$6:$T$4758,14,FALSE)</f>
        <v>  0.5295 </v>
      </c>
      <c r="AR632" s="6" t="str">
        <f>vlookup(R632,RPI!$C$6:$T$4758,15,FALSE)</f>
        <v>0.7432432432</v>
      </c>
      <c r="AS632" s="8" t="str">
        <f>vlookup(R632,RPI!$C$6:$T$4758,13,FALSE)</f>
        <v>  0.4756 </v>
      </c>
      <c r="AT632" s="8" t="str">
        <f>vlookup(R632,RPI!$C$6:$T$4758,14,FALSE)</f>
        <v>  0.4922 </v>
      </c>
    </row>
    <row r="633" ht="12.75" customHeight="1">
      <c r="A633" s="4">
        <v>2008.0</v>
      </c>
      <c r="B633" s="4">
        <v>5503.0</v>
      </c>
      <c r="C633" s="5">
        <v>39526.0</v>
      </c>
      <c r="D633" s="4">
        <v>187.0</v>
      </c>
      <c r="E633" s="4" t="s">
        <v>393</v>
      </c>
      <c r="F633" s="4">
        <v>67.0</v>
      </c>
      <c r="G633" s="4" t="s">
        <v>47</v>
      </c>
      <c r="H633" s="4">
        <v>43.0</v>
      </c>
      <c r="I633" s="4" t="s">
        <v>148</v>
      </c>
      <c r="J633" s="4">
        <v>48.0</v>
      </c>
      <c r="K633" s="4" t="s">
        <v>49</v>
      </c>
      <c r="L633" s="4" t="s">
        <v>50</v>
      </c>
      <c r="M633" s="4">
        <v>1.0</v>
      </c>
      <c r="N633" s="4">
        <v>0.0</v>
      </c>
      <c r="O633" s="4">
        <v>0.0</v>
      </c>
      <c r="P633" s="4">
        <v>0.0</v>
      </c>
      <c r="Q633" t="str">
        <f t="shared" si="1"/>
        <v>Nebraska2008</v>
      </c>
      <c r="R633" t="s">
        <v>816</v>
      </c>
      <c r="S633" t="str">
        <f>vlookup(Q633,RPI!$C$6:$T$4758,16,FALSE)</f>
        <v>0.5386196461</v>
      </c>
      <c r="T633" s="6" t="str">
        <f>VLOOKUP(Q633,RPI!$C$6:$T$4758, 17, FALSE)</f>
        <v>0.5468874694</v>
      </c>
      <c r="U633" s="6" t="str">
        <f>VLOOKUP(Q633,RPI!$C$6:$T$4758, 18, FALSE)</f>
        <v>0.5386196461</v>
      </c>
      <c r="V633">
        <v>0.45616166293621063</v>
      </c>
      <c r="W633">
        <v>0.4640907674138226</v>
      </c>
      <c r="X633">
        <v>0.4676688831528171</v>
      </c>
      <c r="Y633">
        <v>0.4710218027963505</v>
      </c>
      <c r="Z633" s="6" t="str">
        <f>vlookup(R633,RPI!$C$6:$T$4758,16,FALSE)</f>
        <v>0.554202146</v>
      </c>
      <c r="AA633">
        <v>0.47915003817772195</v>
      </c>
      <c r="AB633">
        <v>0.48153764988384107</v>
      </c>
      <c r="AC633">
        <v>0.48381460578896357</v>
      </c>
      <c r="AD633">
        <v>0.48598842431859274</v>
      </c>
      <c r="AE633">
        <v>0.48806595787075957</v>
      </c>
      <c r="AF633">
        <v>0.4900534649689992</v>
      </c>
      <c r="AG633" t="str">
        <f t="shared" si="2"/>
        <v>0</v>
      </c>
      <c r="AH633" s="3" t="str">
        <f t="shared" si="3"/>
        <v>0</v>
      </c>
      <c r="AI633" t="str">
        <f t="shared" si="4"/>
        <v>-0.01558249989</v>
      </c>
      <c r="AJ633" t="str">
        <f t="shared" si="5"/>
        <v>19</v>
      </c>
      <c r="AK633" s="6" t="str">
        <f t="shared" si="6"/>
        <v>0.2724232854</v>
      </c>
      <c r="AL633" t="str">
        <f t="shared" si="7"/>
        <v>-0.02714716844</v>
      </c>
      <c r="AM633" t="str">
        <f t="shared" si="8"/>
        <v>1.395833333</v>
      </c>
      <c r="AN633" t="str">
        <f t="shared" si="9"/>
        <v>0.9718830033</v>
      </c>
      <c r="AO633" s="6" t="str">
        <f>vlookup(Q633,RPI!$C$6:$T$4758,15,FALSE)</f>
        <v>0.5798319328</v>
      </c>
      <c r="AP633" s="8" t="str">
        <f>vlookup(Q633,RPI!$C$6:$T$4758,13,FALSE)</f>
        <v>  0.5256 </v>
      </c>
      <c r="AQ633" s="8" t="str">
        <f>vlookup(Q633,RPI!$C$6:$T$4758,14,FALSE)</f>
        <v>  0.5235 </v>
      </c>
      <c r="AR633" s="6" t="str">
        <f>vlookup(R633,RPI!$C$6:$T$4758,15,FALSE)</f>
        <v>0.5899280576</v>
      </c>
      <c r="AS633" s="8" t="str">
        <f>vlookup(R633,RPI!$C$6:$T$4758,13,FALSE)</f>
        <v>  0.5492 </v>
      </c>
      <c r="AT633" s="8" t="str">
        <f>vlookup(R633,RPI!$C$6:$T$4758,14,FALSE)</f>
        <v>  0.5286 </v>
      </c>
    </row>
    <row r="634" ht="12.75" customHeight="1">
      <c r="A634" s="4">
        <v>2008.0</v>
      </c>
      <c r="B634" s="4">
        <v>5504.0</v>
      </c>
      <c r="C634" s="5">
        <v>39526.0</v>
      </c>
      <c r="D634" s="4">
        <v>310.0</v>
      </c>
      <c r="E634" s="4" t="s">
        <v>444</v>
      </c>
      <c r="F634" s="4">
        <v>69.0</v>
      </c>
      <c r="G634" s="4" t="s">
        <v>47</v>
      </c>
      <c r="H634" s="4">
        <v>307.0</v>
      </c>
      <c r="I634" s="4" t="s">
        <v>128</v>
      </c>
      <c r="J634" s="4">
        <v>81.0</v>
      </c>
      <c r="K634" s="4" t="s">
        <v>49</v>
      </c>
      <c r="L634" s="4" t="s">
        <v>50</v>
      </c>
      <c r="M634" s="4">
        <v>1.0</v>
      </c>
      <c r="N634" s="4">
        <v>0.0</v>
      </c>
      <c r="O634" s="4">
        <v>0.0</v>
      </c>
      <c r="P634" s="4">
        <v>0.0</v>
      </c>
      <c r="Q634" t="str">
        <f t="shared" si="1"/>
        <v>Texas El Paso2008</v>
      </c>
      <c r="R634" t="s">
        <v>817</v>
      </c>
      <c r="S634" t="str">
        <f>vlookup(Q634,RPI!$C$6:$T$4758,16,FALSE)</f>
        <v>0.5359454405</v>
      </c>
      <c r="T634" s="6" t="str">
        <f>VLOOKUP(Q634,RPI!$C$6:$T$4758, 17, FALSE)</f>
        <v>0.5331732631</v>
      </c>
      <c r="U634" s="6" t="str">
        <f>VLOOKUP(Q634,RPI!$C$6:$T$4758, 18, FALSE)</f>
        <v>0.5359454405</v>
      </c>
      <c r="V634">
        <v>0.45336321405335966</v>
      </c>
      <c r="W634">
        <v>0.4579958363330408</v>
      </c>
      <c r="X634">
        <v>0.4600903730020455</v>
      </c>
      <c r="Y634">
        <v>0.4620553507018335</v>
      </c>
      <c r="Z634" s="6" t="str">
        <f>vlookup(R634,RPI!$C$6:$T$4758,16,FALSE)</f>
        <v>0.5384291261</v>
      </c>
      <c r="AA634">
        <v>0.46872342225996033</v>
      </c>
      <c r="AB634">
        <v>0.4702554094134175</v>
      </c>
      <c r="AC634">
        <v>0.4717246335922451</v>
      </c>
      <c r="AD634">
        <v>0.473134874318638</v>
      </c>
      <c r="AE634">
        <v>0.47448961362109415</v>
      </c>
      <c r="AF634">
        <v>0.47579206473994673</v>
      </c>
      <c r="AG634" t="str">
        <f t="shared" si="2"/>
        <v>1</v>
      </c>
      <c r="AH634" s="3" t="str">
        <f t="shared" si="3"/>
        <v>1</v>
      </c>
      <c r="AI634" t="str">
        <f t="shared" si="4"/>
        <v>-0.002483685651</v>
      </c>
      <c r="AJ634" t="str">
        <f t="shared" si="5"/>
        <v>-12</v>
      </c>
      <c r="AK634" s="6" t="str">
        <f t="shared" si="6"/>
        <v>-0.1720568118</v>
      </c>
      <c r="AL634" t="str">
        <f t="shared" si="7"/>
        <v>-0.004326971486</v>
      </c>
      <c r="AM634" t="str">
        <f t="shared" si="8"/>
        <v>0.8518518519</v>
      </c>
      <c r="AN634" t="str">
        <f t="shared" si="9"/>
        <v>0.9953871633</v>
      </c>
      <c r="AO634" s="6" t="str">
        <f>vlookup(Q634,RPI!$C$6:$T$4758,15,FALSE)</f>
        <v>0.6048387097</v>
      </c>
      <c r="AP634" s="8" t="str">
        <f>vlookup(Q634,RPI!$C$6:$T$4758,13,FALSE)</f>
        <v>  0.5144 </v>
      </c>
      <c r="AQ634" s="8" t="str">
        <f>vlookup(Q634,RPI!$C$6:$T$4758,14,FALSE)</f>
        <v>  0.5101 </v>
      </c>
      <c r="AR634" s="6" t="str">
        <f>vlookup(R634,RPI!$C$6:$T$4758,15,FALSE)</f>
        <v>0.53125</v>
      </c>
      <c r="AS634" s="8" t="str">
        <f>vlookup(R634,RPI!$C$6:$T$4758,13,FALSE)</f>
        <v>  0.5552 </v>
      </c>
      <c r="AT634" s="8" t="str">
        <f>vlookup(R634,RPI!$C$6:$T$4758,14,FALSE)</f>
        <v>  0.5120 </v>
      </c>
    </row>
    <row r="635" ht="12.75" customHeight="1">
      <c r="A635" s="4">
        <v>2008.0</v>
      </c>
      <c r="B635" s="4">
        <v>5505.0</v>
      </c>
      <c r="C635" s="5">
        <v>39526.0</v>
      </c>
      <c r="D635" s="4">
        <v>288.0</v>
      </c>
      <c r="E635" s="4" t="s">
        <v>139</v>
      </c>
      <c r="F635" s="4">
        <v>61.0</v>
      </c>
      <c r="G635" s="4" t="s">
        <v>47</v>
      </c>
      <c r="H635" s="4">
        <v>162.0</v>
      </c>
      <c r="I635" s="4" t="s">
        <v>517</v>
      </c>
      <c r="J635" s="4">
        <v>45.0</v>
      </c>
      <c r="K635" s="4" t="s">
        <v>49</v>
      </c>
      <c r="L635" s="4" t="s">
        <v>50</v>
      </c>
      <c r="M635" s="4">
        <v>1.0</v>
      </c>
      <c r="N635" s="4">
        <v>0.0</v>
      </c>
      <c r="O635" s="4">
        <v>0.0</v>
      </c>
      <c r="P635" s="4">
        <v>0.0</v>
      </c>
      <c r="Q635" t="str">
        <f t="shared" si="1"/>
        <v>Tulsa2008</v>
      </c>
      <c r="R635" t="s">
        <v>818</v>
      </c>
      <c r="S635" t="str">
        <f>vlookup(Q635,RPI!$C$6:$T$4758,16,FALSE)</f>
        <v>0.5394188246</v>
      </c>
      <c r="T635" s="6" t="str">
        <f>VLOOKUP(Q635,RPI!$C$6:$T$4758, 17, FALSE)</f>
        <v>0.5358952164</v>
      </c>
      <c r="U635" s="6" t="str">
        <f>VLOOKUP(Q635,RPI!$C$6:$T$4758, 18, FALSE)</f>
        <v>0.5394188246</v>
      </c>
      <c r="V635">
        <v>0.45649544952007437</v>
      </c>
      <c r="W635">
        <v>0.4608189138255531</v>
      </c>
      <c r="X635">
        <v>0.4627772774482438</v>
      </c>
      <c r="Y635">
        <v>0.4646165513911763</v>
      </c>
      <c r="Z635" s="6" t="str">
        <f>vlookup(R635,RPI!$C$6:$T$4758,16,FALSE)</f>
        <v>0.5549164441</v>
      </c>
      <c r="AA635">
        <v>0.48676033547291386</v>
      </c>
      <c r="AB635">
        <v>0.4875375188158867</v>
      </c>
      <c r="AC635">
        <v>0.48828041465843425</v>
      </c>
      <c r="AD635">
        <v>0.4889912430545409</v>
      </c>
      <c r="AE635">
        <v>0.4896720364479952</v>
      </c>
      <c r="AF635">
        <v>0.49032465908034095</v>
      </c>
      <c r="AG635" t="str">
        <f t="shared" si="2"/>
        <v>0</v>
      </c>
      <c r="AH635" s="3" t="str">
        <f t="shared" si="3"/>
        <v>0</v>
      </c>
      <c r="AI635" t="str">
        <f t="shared" si="4"/>
        <v>-0.01549761948</v>
      </c>
      <c r="AJ635" t="str">
        <f t="shared" si="5"/>
        <v>16</v>
      </c>
      <c r="AK635" s="6" t="str">
        <f t="shared" si="6"/>
        <v>0.2294090825</v>
      </c>
      <c r="AL635" t="str">
        <f t="shared" si="7"/>
        <v>-0.02699929338</v>
      </c>
      <c r="AM635" t="str">
        <f t="shared" si="8"/>
        <v>1.355555556</v>
      </c>
      <c r="AN635" t="str">
        <f t="shared" si="9"/>
        <v>0.9720721567</v>
      </c>
      <c r="AO635" s="6" t="str">
        <f>vlookup(Q635,RPI!$C$6:$T$4758,15,FALSE)</f>
        <v>0.6201550388</v>
      </c>
      <c r="AP635" s="8" t="str">
        <f>vlookup(Q635,RPI!$C$6:$T$4758,13,FALSE)</f>
        <v>  0.5209 </v>
      </c>
      <c r="AQ635" s="8" t="str">
        <f>vlookup(Q635,RPI!$C$6:$T$4758,14,FALSE)</f>
        <v>  0.4957 </v>
      </c>
      <c r="AR635" s="6" t="str">
        <f>vlookup(R635,RPI!$C$6:$T$4758,15,FALSE)</f>
        <v>0.5514705882</v>
      </c>
      <c r="AS635" s="8" t="str">
        <f>vlookup(R635,RPI!$C$6:$T$4758,13,FALSE)</f>
        <v>  0.5696 </v>
      </c>
      <c r="AT635" s="8" t="str">
        <f>vlookup(R635,RPI!$C$6:$T$4758,14,FALSE)</f>
        <v>  0.5291 </v>
      </c>
    </row>
    <row r="636" ht="12.75" customHeight="1">
      <c r="A636" s="4">
        <v>2008.0</v>
      </c>
      <c r="B636" s="4">
        <v>5506.0</v>
      </c>
      <c r="C636" s="5">
        <v>39526.0</v>
      </c>
      <c r="D636" s="4">
        <v>311.0</v>
      </c>
      <c r="E636" s="4" t="s">
        <v>450</v>
      </c>
      <c r="F636" s="4">
        <v>77.0</v>
      </c>
      <c r="G636" s="4" t="s">
        <v>47</v>
      </c>
      <c r="H636" s="4">
        <v>291.0</v>
      </c>
      <c r="I636" s="4" t="s">
        <v>296</v>
      </c>
      <c r="J636" s="4">
        <v>80.0</v>
      </c>
      <c r="K636" s="4" t="s">
        <v>49</v>
      </c>
      <c r="L636" s="4" t="s">
        <v>50</v>
      </c>
      <c r="M636" s="4">
        <v>1.0</v>
      </c>
      <c r="N636" s="4">
        <v>0.0</v>
      </c>
      <c r="O636" s="4">
        <v>0.0</v>
      </c>
      <c r="P636" s="4">
        <v>0.0</v>
      </c>
      <c r="Q636" t="str">
        <f t="shared" si="1"/>
        <v>Virginia Commonwealth2008</v>
      </c>
      <c r="R636" t="s">
        <v>819</v>
      </c>
      <c r="S636" t="str">
        <f>vlookup(Q636,RPI!$C$6:$T$4758,16,FALSE)</f>
        <v>0.5714592773</v>
      </c>
      <c r="T636" s="6" t="str">
        <f>VLOOKUP(Q636,RPI!$C$6:$T$4758, 17, FALSE)</f>
        <v>0.5684559403</v>
      </c>
      <c r="U636" s="6" t="str">
        <f>VLOOKUP(Q636,RPI!$C$6:$T$4758, 18, FALSE)</f>
        <v>0.5714592773</v>
      </c>
      <c r="V636">
        <v>0.4800477401118412</v>
      </c>
      <c r="W636">
        <v>0.48087085594824697</v>
      </c>
      <c r="X636">
        <v>0.4812711895595897</v>
      </c>
      <c r="Y636">
        <v>0.48166430995271015</v>
      </c>
      <c r="Z636" s="6" t="str">
        <f>vlookup(R636,RPI!$C$6:$T$4758,16,FALSE)</f>
        <v>0.5679673073</v>
      </c>
      <c r="AA636">
        <v>0.48050286196102604</v>
      </c>
      <c r="AB636">
        <v>0.48196635174227287</v>
      </c>
      <c r="AC636">
        <v>0.48337203761833575</v>
      </c>
      <c r="AD636">
        <v>0.484723277914692</v>
      </c>
      <c r="AE636">
        <v>0.4860231757472834</v>
      </c>
      <c r="AF636">
        <v>0.48727460281323576</v>
      </c>
      <c r="AG636" t="str">
        <f t="shared" si="2"/>
        <v>0</v>
      </c>
      <c r="AH636" s="3" t="str">
        <f t="shared" si="3"/>
        <v>0</v>
      </c>
      <c r="AI636" t="str">
        <f t="shared" si="4"/>
        <v>0.003491970025</v>
      </c>
      <c r="AJ636" t="str">
        <f t="shared" si="5"/>
        <v>-3</v>
      </c>
      <c r="AK636" s="6" t="str">
        <f t="shared" si="6"/>
        <v>-0.04301420296</v>
      </c>
      <c r="AL636" t="str">
        <f t="shared" si="7"/>
        <v>0.00608356163</v>
      </c>
      <c r="AM636" t="str">
        <f t="shared" si="8"/>
        <v>0.9625</v>
      </c>
      <c r="AN636" t="str">
        <f t="shared" si="9"/>
        <v>1.006148188</v>
      </c>
      <c r="AO636" s="6" t="str">
        <f>vlookup(Q636,RPI!$C$6:$T$4758,15,FALSE)</f>
        <v>0.7862068966</v>
      </c>
      <c r="AP636" s="8" t="str">
        <f>vlookup(Q636,RPI!$C$6:$T$4758,13,FALSE)</f>
        <v>  0.4982 </v>
      </c>
      <c r="AQ636" s="8" t="str">
        <f>vlookup(Q636,RPI!$C$6:$T$4758,14,FALSE)</f>
        <v>  0.5032 </v>
      </c>
      <c r="AR636" s="6" t="str">
        <f>vlookup(R636,RPI!$C$6:$T$4758,15,FALSE)</f>
        <v>0.6956521739</v>
      </c>
      <c r="AS636" s="8" t="str">
        <f>vlookup(R636,RPI!$C$6:$T$4758,13,FALSE)</f>
        <v>  0.5348 </v>
      </c>
      <c r="AT636" s="8" t="str">
        <f>vlookup(R636,RPI!$C$6:$T$4758,14,FALSE)</f>
        <v>  0.5066 </v>
      </c>
    </row>
    <row r="637" ht="12.75" customHeight="1">
      <c r="A637" s="4">
        <v>2008.0</v>
      </c>
      <c r="B637" s="4">
        <v>5507.0</v>
      </c>
      <c r="C637" s="5">
        <v>39526.0</v>
      </c>
      <c r="D637" s="4">
        <v>317.0</v>
      </c>
      <c r="E637" s="4" t="s">
        <v>507</v>
      </c>
      <c r="F637" s="4">
        <v>94.0</v>
      </c>
      <c r="G637" s="4" t="s">
        <v>47</v>
      </c>
      <c r="H637" s="4">
        <v>175.0</v>
      </c>
      <c r="I637" s="4" t="s">
        <v>820</v>
      </c>
      <c r="J637" s="4">
        <v>62.0</v>
      </c>
      <c r="K637" s="4" t="s">
        <v>49</v>
      </c>
      <c r="L637" s="4" t="s">
        <v>50</v>
      </c>
      <c r="M637" s="4">
        <v>1.0</v>
      </c>
      <c r="N637" s="4">
        <v>0.0</v>
      </c>
      <c r="O637" s="4">
        <v>0.0</v>
      </c>
      <c r="P637" s="4">
        <v>0.0</v>
      </c>
      <c r="Q637" t="str">
        <f t="shared" si="1"/>
        <v>Virginia Tech2008</v>
      </c>
      <c r="R637" t="s">
        <v>821</v>
      </c>
      <c r="S637" t="str">
        <f>vlookup(Q637,RPI!$C$6:$T$4758,16,FALSE)</f>
        <v>0.5691953983</v>
      </c>
      <c r="T637" s="6" t="str">
        <f>VLOOKUP(Q637,RPI!$C$6:$T$4758, 17, FALSE)</f>
        <v>0.5680116862</v>
      </c>
      <c r="U637" s="6" t="str">
        <f>VLOOKUP(Q637,RPI!$C$6:$T$4758, 18, FALSE)</f>
        <v>0.5691953983</v>
      </c>
      <c r="V637">
        <v>0.49310359797056985</v>
      </c>
      <c r="W637">
        <v>0.49671173267426544</v>
      </c>
      <c r="X637">
        <v>0.4983785340319509</v>
      </c>
      <c r="Y637">
        <v>0.49996287878536927</v>
      </c>
      <c r="Z637" s="6" t="str">
        <f>vlookup(R637,RPI!$C$6:$T$4758,16,FALSE)</f>
        <v>0.5224367508</v>
      </c>
      <c r="AA637">
        <v>0.43182531539715974</v>
      </c>
      <c r="AB637">
        <v>0.4321352094697313</v>
      </c>
      <c r="AC637">
        <v>0.4324311757188165</v>
      </c>
      <c r="AD637">
        <v>0.4327141324624474</v>
      </c>
      <c r="AE637">
        <v>0.4329849190235565</v>
      </c>
      <c r="AF637">
        <v>0.43324430404525055</v>
      </c>
      <c r="AG637" t="str">
        <f t="shared" si="2"/>
        <v>1</v>
      </c>
      <c r="AH637" s="3" t="str">
        <f t="shared" si="3"/>
        <v>1</v>
      </c>
      <c r="AI637" t="str">
        <f t="shared" si="4"/>
        <v>0.04675864752</v>
      </c>
      <c r="AJ637" t="str">
        <f t="shared" si="5"/>
        <v>32</v>
      </c>
      <c r="AK637" s="6" t="str">
        <f t="shared" si="6"/>
        <v>0.4588181649</v>
      </c>
      <c r="AL637" t="str">
        <f t="shared" si="7"/>
        <v>0.08146092659</v>
      </c>
      <c r="AM637" t="str">
        <f t="shared" si="8"/>
        <v>1.516129032</v>
      </c>
      <c r="AN637" t="str">
        <f t="shared" si="9"/>
        <v>1.089501069</v>
      </c>
      <c r="AO637" s="6" t="str">
        <f>vlookup(Q637,RPI!$C$6:$T$4758,15,FALSE)</f>
        <v>0.5984848485</v>
      </c>
      <c r="AP637" s="8" t="str">
        <f>vlookup(Q637,RPI!$C$6:$T$4758,13,FALSE)</f>
        <v>  0.5723 </v>
      </c>
      <c r="AQ637" s="8" t="str">
        <f>vlookup(Q637,RPI!$C$6:$T$4758,14,FALSE)</f>
        <v>  0.5336 </v>
      </c>
      <c r="AR637" s="6" t="str">
        <f>vlookup(R637,RPI!$C$6:$T$4758,15,FALSE)</f>
        <v>0.7251908397</v>
      </c>
      <c r="AS637" s="8" t="str">
        <f>vlookup(R637,RPI!$C$6:$T$4758,13,FALSE)</f>
        <v>  0.4466 </v>
      </c>
      <c r="AT637" s="8" t="str">
        <f>vlookup(R637,RPI!$C$6:$T$4758,14,FALSE)</f>
        <v>  0.4715 </v>
      </c>
    </row>
    <row r="638" ht="12.75" customHeight="1">
      <c r="A638" s="4">
        <v>2008.0</v>
      </c>
      <c r="B638" s="4">
        <v>5508.0</v>
      </c>
      <c r="C638" s="5">
        <v>39526.0</v>
      </c>
      <c r="D638" s="4">
        <v>326.0</v>
      </c>
      <c r="E638" s="4" t="s">
        <v>453</v>
      </c>
      <c r="F638" s="4">
        <v>71.0</v>
      </c>
      <c r="G638" s="4" t="s">
        <v>47</v>
      </c>
      <c r="H638" s="4">
        <v>312.0</v>
      </c>
      <c r="I638" s="4" t="s">
        <v>136</v>
      </c>
      <c r="J638" s="4">
        <v>72.0</v>
      </c>
      <c r="K638" s="4" t="s">
        <v>49</v>
      </c>
      <c r="L638" s="4" t="s">
        <v>50</v>
      </c>
      <c r="M638" s="4">
        <v>1.0</v>
      </c>
      <c r="N638" s="4">
        <v>0.0</v>
      </c>
      <c r="O638" s="4">
        <v>0.0</v>
      </c>
      <c r="P638" s="4">
        <v>0.0</v>
      </c>
      <c r="Q638" t="str">
        <f t="shared" si="1"/>
        <v>Washington2008</v>
      </c>
      <c r="R638" t="s">
        <v>822</v>
      </c>
      <c r="S638" t="str">
        <f>vlookup(Q638,RPI!$C$6:$T$4758,16,FALSE)</f>
        <v>0.5223178736</v>
      </c>
      <c r="T638" s="6" t="str">
        <f>VLOOKUP(Q638,RPI!$C$6:$T$4758, 17, FALSE)</f>
        <v>0.5346418172</v>
      </c>
      <c r="U638" s="6" t="str">
        <f>VLOOKUP(Q638,RPI!$C$6:$T$4758, 18, FALSE)</f>
        <v>0.5223178736</v>
      </c>
      <c r="V638">
        <v>0.46273916234484813</v>
      </c>
      <c r="W638">
        <v>0.46796085666321974</v>
      </c>
      <c r="X638">
        <v>0.4704526280229156</v>
      </c>
      <c r="Y638">
        <v>0.4728697706230865</v>
      </c>
      <c r="Z638" s="6" t="str">
        <f>vlookup(R638,RPI!$C$6:$T$4758,16,FALSE)</f>
        <v>0.5388242355</v>
      </c>
      <c r="AA638">
        <v>0.46333722255446697</v>
      </c>
      <c r="AB638">
        <v>0.4647170926843371</v>
      </c>
      <c r="AC638">
        <v>0.4660485463184223</v>
      </c>
      <c r="AD638">
        <v>0.4673340877582287</v>
      </c>
      <c r="AE638">
        <v>0.46857605152210946</v>
      </c>
      <c r="AF638">
        <v>0.4697766164938609</v>
      </c>
      <c r="AG638" t="str">
        <f t="shared" si="2"/>
        <v>1</v>
      </c>
      <c r="AH638" s="3" t="str">
        <f t="shared" si="3"/>
        <v>1</v>
      </c>
      <c r="AI638" t="str">
        <f t="shared" si="4"/>
        <v>-0.01650636199</v>
      </c>
      <c r="AJ638" t="str">
        <f t="shared" si="5"/>
        <v>-1</v>
      </c>
      <c r="AK638" s="6" t="str">
        <f t="shared" si="6"/>
        <v>-0.01433806765</v>
      </c>
      <c r="AL638" t="str">
        <f t="shared" si="7"/>
        <v>-0.02875668168</v>
      </c>
      <c r="AM638" t="str">
        <f t="shared" si="8"/>
        <v>0.9861111111</v>
      </c>
      <c r="AN638" t="str">
        <f t="shared" si="9"/>
        <v>0.9693659622</v>
      </c>
      <c r="AO638" s="6" t="str">
        <f>vlookup(Q638,RPI!$C$6:$T$4758,15,FALSE)</f>
        <v>0.4507042254</v>
      </c>
      <c r="AP638" s="8" t="str">
        <f>vlookup(Q638,RPI!$C$6:$T$4758,13,FALSE)</f>
        <v>  0.5518 </v>
      </c>
      <c r="AQ638" s="8" t="str">
        <f>vlookup(Q638,RPI!$C$6:$T$4758,14,FALSE)</f>
        <v>  0.5349 </v>
      </c>
      <c r="AR638" s="6" t="str">
        <f>vlookup(R638,RPI!$C$6:$T$4758,15,FALSE)</f>
        <v>0.5928571429</v>
      </c>
      <c r="AS638" s="8" t="str">
        <f>vlookup(R638,RPI!$C$6:$T$4758,13,FALSE)</f>
        <v>  0.5223 </v>
      </c>
      <c r="AT638" s="8" t="str">
        <f>vlookup(R638,RPI!$C$6:$T$4758,14,FALSE)</f>
        <v>  0.5177 </v>
      </c>
    </row>
    <row r="639" ht="12.75" customHeight="1">
      <c r="A639" s="4">
        <v>2008.0</v>
      </c>
      <c r="B639" s="4">
        <v>5509.0</v>
      </c>
      <c r="C639" s="5">
        <v>39527.0</v>
      </c>
      <c r="D639" s="4">
        <v>11.0</v>
      </c>
      <c r="E639" s="4" t="s">
        <v>63</v>
      </c>
      <c r="F639" s="4">
        <v>65.0</v>
      </c>
      <c r="G639" s="4" t="s">
        <v>47</v>
      </c>
      <c r="H639" s="4">
        <v>237.0</v>
      </c>
      <c r="I639" s="4" t="s">
        <v>217</v>
      </c>
      <c r="J639" s="4">
        <v>51.0</v>
      </c>
      <c r="K639" s="4" t="s">
        <v>49</v>
      </c>
      <c r="L639" s="4" t="s">
        <v>50</v>
      </c>
      <c r="M639" s="4">
        <v>1.0</v>
      </c>
      <c r="N639" s="4">
        <v>0.0</v>
      </c>
      <c r="O639" s="4">
        <v>0.0</v>
      </c>
      <c r="P639" s="4">
        <v>0.0</v>
      </c>
      <c r="Q639" t="str">
        <f t="shared" si="1"/>
        <v>Arizona St.2008</v>
      </c>
      <c r="R639" t="s">
        <v>823</v>
      </c>
      <c r="S639" t="str">
        <f>vlookup(Q639,RPI!$C$6:$T$4758,16,FALSE)</f>
        <v>0.5458447643</v>
      </c>
      <c r="T639" s="6" t="str">
        <f>VLOOKUP(Q639,RPI!$C$6:$T$4758, 17, FALSE)</f>
        <v>0.5543337286</v>
      </c>
      <c r="U639" s="6" t="str">
        <f>VLOOKUP(Q639,RPI!$C$6:$T$4758, 18, FALSE)</f>
        <v>0.5458447643</v>
      </c>
      <c r="V639">
        <v>0.47015554124400727</v>
      </c>
      <c r="W639">
        <v>0.4756051799660409</v>
      </c>
      <c r="X639">
        <v>0.4781688540960298</v>
      </c>
      <c r="Y639">
        <v>0.48063340550043043</v>
      </c>
      <c r="Z639" s="6" t="str">
        <f>vlookup(R639,RPI!$C$6:$T$4758,16,FALSE)</f>
        <v>0.5634502884</v>
      </c>
      <c r="AA639">
        <v>0.491331476533767</v>
      </c>
      <c r="AB639">
        <v>0.49387336533803206</v>
      </c>
      <c r="AC639">
        <v>0.4962727183214972</v>
      </c>
      <c r="AD639">
        <v>0.49854119750586423</v>
      </c>
      <c r="AE639">
        <v>0.5006892264680525</v>
      </c>
      <c r="AF639">
        <v>0.5027261504839207</v>
      </c>
      <c r="AG639" t="str">
        <f t="shared" si="2"/>
        <v>0</v>
      </c>
      <c r="AH639" s="3" t="str">
        <f t="shared" si="3"/>
        <v>0</v>
      </c>
      <c r="AI639" t="str">
        <f t="shared" si="4"/>
        <v>-0.01760552411</v>
      </c>
      <c r="AJ639" t="str">
        <f t="shared" si="5"/>
        <v>14</v>
      </c>
      <c r="AK639" s="6" t="str">
        <f t="shared" si="6"/>
        <v>0.2007329472</v>
      </c>
      <c r="AL639" t="str">
        <f t="shared" si="7"/>
        <v>-0.03067159517</v>
      </c>
      <c r="AM639" t="str">
        <f t="shared" si="8"/>
        <v>1.274509804</v>
      </c>
      <c r="AN639" t="str">
        <f t="shared" si="9"/>
        <v>0.9687540774</v>
      </c>
      <c r="AO639" s="6" t="str">
        <f>vlookup(Q639,RPI!$C$6:$T$4758,15,FALSE)</f>
        <v>0.5789473684</v>
      </c>
      <c r="AP639" s="8" t="str">
        <f>vlookup(Q639,RPI!$C$6:$T$4758,13,FALSE)</f>
        <v>  0.5387 </v>
      </c>
      <c r="AQ639" s="8" t="str">
        <f>vlookup(Q639,RPI!$C$6:$T$4758,14,FALSE)</f>
        <v>  0.5271 </v>
      </c>
      <c r="AR639" s="6" t="str">
        <f>vlookup(R639,RPI!$C$6:$T$4758,15,FALSE)</f>
        <v>0.536</v>
      </c>
      <c r="AS639" s="8" t="str">
        <f>vlookup(R639,RPI!$C$6:$T$4758,13,FALSE)</f>
        <v>  0.5937 </v>
      </c>
      <c r="AT639" s="8" t="str">
        <f>vlookup(R639,RPI!$C$6:$T$4758,14,FALSE)</f>
        <v>  0.5303 </v>
      </c>
    </row>
    <row r="640" ht="12.75" customHeight="1">
      <c r="A640" s="4">
        <v>2008.0</v>
      </c>
      <c r="B640" s="4">
        <v>5510.0</v>
      </c>
      <c r="C640" s="5">
        <v>39527.0</v>
      </c>
      <c r="D640" s="4">
        <v>33.0</v>
      </c>
      <c r="E640" s="4" t="s">
        <v>115</v>
      </c>
      <c r="F640" s="4">
        <v>62.0</v>
      </c>
      <c r="G640" s="4" t="s">
        <v>47</v>
      </c>
      <c r="H640" s="4">
        <v>280.0</v>
      </c>
      <c r="I640" s="4" t="s">
        <v>530</v>
      </c>
      <c r="J640" s="4">
        <v>67.0</v>
      </c>
      <c r="K640" s="4" t="s">
        <v>108</v>
      </c>
      <c r="L640" s="4" t="s">
        <v>381</v>
      </c>
      <c r="M640" s="4">
        <v>1.0</v>
      </c>
      <c r="N640" s="4">
        <v>1.0</v>
      </c>
      <c r="O640" s="4">
        <v>0.0</v>
      </c>
      <c r="P640" s="4">
        <v>0.0</v>
      </c>
      <c r="Q640" t="str">
        <f t="shared" si="1"/>
        <v>Brigham Young2008</v>
      </c>
      <c r="R640" t="s">
        <v>824</v>
      </c>
      <c r="S640" t="str">
        <f>vlookup(Q640,RPI!$C$6:$T$4758,16,FALSE)</f>
        <v>0.6002506746</v>
      </c>
      <c r="T640" s="6" t="str">
        <f>VLOOKUP(Q640,RPI!$C$6:$T$4758, 17, FALSE)</f>
        <v>0.5921828642</v>
      </c>
      <c r="U640" s="6" t="str">
        <f>VLOOKUP(Q640,RPI!$C$6:$T$4758, 18, FALSE)</f>
        <v>0.6002506746</v>
      </c>
      <c r="V640">
        <v>0.4954233639008176</v>
      </c>
      <c r="W640">
        <v>0.4977143661019766</v>
      </c>
      <c r="X640">
        <v>0.49878590272751866</v>
      </c>
      <c r="Y640">
        <v>0.4998122854596019</v>
      </c>
      <c r="Z640" s="6" t="str">
        <f>vlookup(R640,RPI!$C$6:$T$4758,16,FALSE)</f>
        <v>0.5782420981</v>
      </c>
      <c r="AA640">
        <v>0.49289393560452893</v>
      </c>
      <c r="AB640">
        <v>0.49608869458220606</v>
      </c>
      <c r="AC640">
        <v>0.4991498747872974</v>
      </c>
      <c r="AD640">
        <v>0.5020856824242621</v>
      </c>
      <c r="AE640">
        <v>0.5049036650055627</v>
      </c>
      <c r="AF640">
        <v>0.5076107761410416</v>
      </c>
      <c r="AG640" t="str">
        <f t="shared" si="2"/>
        <v>0</v>
      </c>
      <c r="AH640" s="3" t="str">
        <f t="shared" si="3"/>
        <v>0</v>
      </c>
      <c r="AI640" t="str">
        <f t="shared" si="4"/>
        <v>0.02200857654</v>
      </c>
      <c r="AJ640" t="str">
        <f t="shared" si="5"/>
        <v>-5</v>
      </c>
      <c r="AK640" s="6" t="str">
        <f t="shared" si="6"/>
        <v>-0.07169033827</v>
      </c>
      <c r="AL640" t="str">
        <f t="shared" si="7"/>
        <v>0.0383424058</v>
      </c>
      <c r="AM640" t="str">
        <f t="shared" si="8"/>
        <v>0.9253731343</v>
      </c>
      <c r="AN640" t="str">
        <f t="shared" si="9"/>
        <v>1.03806118</v>
      </c>
      <c r="AO640" s="6" t="str">
        <f>vlookup(Q640,RPI!$C$6:$T$4758,15,FALSE)</f>
        <v>0.8263888889</v>
      </c>
      <c r="AP640" s="8" t="str">
        <f>vlookup(Q640,RPI!$C$6:$T$4758,13,FALSE)</f>
        <v>  0.5334 </v>
      </c>
      <c r="AQ640" s="8" t="str">
        <f>vlookup(Q640,RPI!$C$6:$T$4758,14,FALSE)</f>
        <v>  0.5079 </v>
      </c>
      <c r="AR640" s="6" t="str">
        <f>vlookup(R640,RPI!$C$6:$T$4758,15,FALSE)</f>
        <v>0.6595744681</v>
      </c>
      <c r="AS640" s="8" t="str">
        <f>vlookup(R640,RPI!$C$6:$T$4758,13,FALSE)</f>
        <v>  0.5572 </v>
      </c>
      <c r="AT640" s="8" t="str">
        <f>vlookup(R640,RPI!$C$6:$T$4758,14,FALSE)</f>
        <v>  0.5390 </v>
      </c>
    </row>
    <row r="641" ht="12.75" customHeight="1">
      <c r="A641" s="4">
        <v>2008.0</v>
      </c>
      <c r="B641" s="4">
        <v>5511.0</v>
      </c>
      <c r="C641" s="5">
        <v>39527.0</v>
      </c>
      <c r="D641" s="4">
        <v>74.0</v>
      </c>
      <c r="E641" s="4" t="s">
        <v>121</v>
      </c>
      <c r="F641" s="4">
        <v>71.0</v>
      </c>
      <c r="G641" s="4" t="s">
        <v>47</v>
      </c>
      <c r="H641" s="4">
        <v>21.0</v>
      </c>
      <c r="I641" s="4" t="s">
        <v>401</v>
      </c>
      <c r="J641" s="4">
        <v>70.0</v>
      </c>
      <c r="K641" s="4" t="s">
        <v>108</v>
      </c>
      <c r="L641" s="4" t="s">
        <v>183</v>
      </c>
      <c r="M641" s="4">
        <v>1.0</v>
      </c>
      <c r="N641" s="4">
        <v>1.0</v>
      </c>
      <c r="O641" s="4">
        <v>0.0</v>
      </c>
      <c r="P641" s="4">
        <v>0.0</v>
      </c>
      <c r="Q641" t="str">
        <f t="shared" si="1"/>
        <v>Duke2008</v>
      </c>
      <c r="R641" t="s">
        <v>825</v>
      </c>
      <c r="S641" t="str">
        <f>vlookup(Q641,RPI!$C$6:$T$4758,16,FALSE)</f>
        <v>0.6459504333</v>
      </c>
      <c r="T641" s="6" t="str">
        <f>VLOOKUP(Q641,RPI!$C$6:$T$4758, 17, FALSE)</f>
        <v>0.6468184888</v>
      </c>
      <c r="U641" s="6" t="str">
        <f>VLOOKUP(Q641,RPI!$C$6:$T$4758, 18, FALSE)</f>
        <v>0.6459504333</v>
      </c>
      <c r="V641">
        <v>0.5446772851325847</v>
      </c>
      <c r="W641">
        <v>0.5478414204909647</v>
      </c>
      <c r="X641">
        <v>0.5493561661412529</v>
      </c>
      <c r="Y641">
        <v>0.550828541283841</v>
      </c>
      <c r="Z641" s="6" t="str">
        <f>vlookup(R641,RPI!$C$6:$T$4758,16,FALSE)</f>
        <v>0.5517074106</v>
      </c>
      <c r="AA641">
        <v>0.4628389090846438</v>
      </c>
      <c r="AB641">
        <v>0.4623134712197564</v>
      </c>
      <c r="AC641">
        <v>0.4617975007037859</v>
      </c>
      <c r="AD641">
        <v>0.46129074394702907</v>
      </c>
      <c r="AE641">
        <v>0.46079295633640965</v>
      </c>
      <c r="AF641">
        <v>0.46030390184176595</v>
      </c>
      <c r="AG641" t="str">
        <f t="shared" si="2"/>
        <v>1</v>
      </c>
      <c r="AH641" s="3" t="str">
        <f t="shared" si="3"/>
        <v>1</v>
      </c>
      <c r="AI641" t="str">
        <f t="shared" si="4"/>
        <v>0.09424302267</v>
      </c>
      <c r="AJ641" t="str">
        <f t="shared" si="5"/>
        <v>1</v>
      </c>
      <c r="AK641" s="6" t="str">
        <f t="shared" si="6"/>
        <v>0.01433806765</v>
      </c>
      <c r="AL641" t="str">
        <f t="shared" si="7"/>
        <v>0.164186185</v>
      </c>
      <c r="AM641" t="str">
        <f t="shared" si="8"/>
        <v>1.014285714</v>
      </c>
      <c r="AN641" t="str">
        <f t="shared" si="9"/>
        <v>1.170820658</v>
      </c>
      <c r="AO641" s="6" t="str">
        <f>vlookup(Q641,RPI!$C$6:$T$4758,15,FALSE)</f>
        <v>0.8402777778</v>
      </c>
      <c r="AP641" s="8" t="str">
        <f>vlookup(Q641,RPI!$C$6:$T$4758,13,FALSE)</f>
        <v>  0.5966 </v>
      </c>
      <c r="AQ641" s="8" t="str">
        <f>vlookup(Q641,RPI!$C$6:$T$4758,14,FALSE)</f>
        <v>  0.5504 </v>
      </c>
      <c r="AR641" s="6" t="str">
        <f>vlookup(R641,RPI!$C$6:$T$4758,15,FALSE)</f>
        <v>0.7866666667</v>
      </c>
      <c r="AS641" s="8" t="str">
        <f>vlookup(R641,RPI!$C$6:$T$4758,13,FALSE)</f>
        <v>  0.4736 </v>
      </c>
      <c r="AT641" s="8" t="str">
        <f>vlookup(R641,RPI!$C$6:$T$4758,14,FALSE)</f>
        <v>  0.4731 </v>
      </c>
    </row>
    <row r="642" ht="12.75" customHeight="1">
      <c r="A642" s="4">
        <v>2008.0</v>
      </c>
      <c r="B642" s="4">
        <v>5512.0</v>
      </c>
      <c r="C642" s="5">
        <v>39527.0</v>
      </c>
      <c r="D642" s="4">
        <v>130.0</v>
      </c>
      <c r="E642" s="4" t="s">
        <v>131</v>
      </c>
      <c r="F642" s="4">
        <v>85.0</v>
      </c>
      <c r="G642" s="4" t="s">
        <v>47</v>
      </c>
      <c r="H642" s="4">
        <v>221.0</v>
      </c>
      <c r="I642" s="4" t="s">
        <v>826</v>
      </c>
      <c r="J642" s="4">
        <v>61.0</v>
      </c>
      <c r="K642" s="4" t="s">
        <v>108</v>
      </c>
      <c r="L642" s="4" t="s">
        <v>827</v>
      </c>
      <c r="M642" s="4">
        <v>1.0</v>
      </c>
      <c r="N642" s="4">
        <v>1.0</v>
      </c>
      <c r="O642" s="4">
        <v>0.0</v>
      </c>
      <c r="P642" s="4">
        <v>0.0</v>
      </c>
      <c r="Q642" t="str">
        <f t="shared" si="1"/>
        <v>Kansas2008</v>
      </c>
      <c r="R642" t="s">
        <v>828</v>
      </c>
      <c r="S642" t="str">
        <f>vlookup(Q642,RPI!$C$6:$T$4758,16,FALSE)</f>
        <v>0.65067128</v>
      </c>
      <c r="T642" s="6" t="str">
        <f>VLOOKUP(Q642,RPI!$C$6:$T$4758, 17, FALSE)</f>
        <v>0.6441310576</v>
      </c>
      <c r="U642" s="6" t="str">
        <f>VLOOKUP(Q642,RPI!$C$6:$T$4758, 18, FALSE)</f>
        <v>0.65067128</v>
      </c>
      <c r="V642">
        <v>0.5294709429816082</v>
      </c>
      <c r="W642">
        <v>0.533037332090166</v>
      </c>
      <c r="X642">
        <v>0.5347034482141135</v>
      </c>
      <c r="Y642">
        <v>0.5362981985732791</v>
      </c>
      <c r="Z642" s="6" t="str">
        <f>vlookup(R642,RPI!$C$6:$T$4758,16,FALSE)</f>
        <v>0.5471405891</v>
      </c>
      <c r="AA642">
        <v>0.45731691690613924</v>
      </c>
      <c r="AB642">
        <v>0.45646135763076073</v>
      </c>
      <c r="AC642">
        <v>0.45562844075586484</v>
      </c>
      <c r="AD642">
        <v>0.45481727917247744</v>
      </c>
      <c r="AE642">
        <v>0.45402703151573354</v>
      </c>
      <c r="AF642">
        <v>0.45325689925388857</v>
      </c>
      <c r="AG642" t="str">
        <f t="shared" si="2"/>
        <v>1</v>
      </c>
      <c r="AH642" s="3" t="str">
        <f t="shared" si="3"/>
        <v>1</v>
      </c>
      <c r="AI642" t="str">
        <f t="shared" si="4"/>
        <v>0.1035306909</v>
      </c>
      <c r="AJ642" t="str">
        <f t="shared" si="5"/>
        <v>24</v>
      </c>
      <c r="AK642" s="6" t="str">
        <f t="shared" si="6"/>
        <v>0.3441136237</v>
      </c>
      <c r="AL642" t="str">
        <f t="shared" si="7"/>
        <v>0.1803667655</v>
      </c>
      <c r="AM642" t="str">
        <f t="shared" si="8"/>
        <v>1.393442623</v>
      </c>
      <c r="AN642" t="str">
        <f t="shared" si="9"/>
        <v>1.189221368</v>
      </c>
      <c r="AO642" s="6" t="str">
        <f>vlookup(Q642,RPI!$C$6:$T$4758,15,FALSE)</f>
        <v>0.9352517986</v>
      </c>
      <c r="AP642" s="8" t="str">
        <f>vlookup(Q642,RPI!$C$6:$T$4758,13,FALSE)</f>
        <v>  0.5591 </v>
      </c>
      <c r="AQ642" s="8" t="str">
        <f>vlookup(Q642,RPI!$C$6:$T$4758,14,FALSE)</f>
        <v>  0.5492 </v>
      </c>
      <c r="AR642" s="6" t="str">
        <f>vlookup(R642,RPI!$C$6:$T$4758,15,FALSE)</f>
        <v>0.7573529412</v>
      </c>
      <c r="AS642" s="8" t="str">
        <f>vlookup(R642,RPI!$C$6:$T$4758,13,FALSE)</f>
        <v>  0.4749 </v>
      </c>
      <c r="AT642" s="8" t="str">
        <f>vlookup(R642,RPI!$C$6:$T$4758,14,FALSE)</f>
        <v>  0.4814 </v>
      </c>
    </row>
    <row r="643" ht="12.75" customHeight="1">
      <c r="A643" s="4">
        <v>2008.0</v>
      </c>
      <c r="B643" s="4">
        <v>5513.0</v>
      </c>
      <c r="C643" s="5">
        <v>39527.0</v>
      </c>
      <c r="D643" s="4">
        <v>153.0</v>
      </c>
      <c r="E643" s="4" t="s">
        <v>138</v>
      </c>
      <c r="F643" s="4">
        <v>74.0</v>
      </c>
      <c r="G643" s="4" t="s">
        <v>47</v>
      </c>
      <c r="H643" s="4">
        <v>134.0</v>
      </c>
      <c r="I643" s="4" t="s">
        <v>135</v>
      </c>
      <c r="J643" s="4">
        <v>66.0</v>
      </c>
      <c r="K643" s="4" t="s">
        <v>108</v>
      </c>
      <c r="L643" s="4" t="s">
        <v>381</v>
      </c>
      <c r="M643" s="4">
        <v>1.0</v>
      </c>
      <c r="N643" s="4">
        <v>1.0</v>
      </c>
      <c r="O643" s="4">
        <v>0.0</v>
      </c>
      <c r="P643" s="4">
        <v>0.0</v>
      </c>
      <c r="Q643" t="str">
        <f t="shared" si="1"/>
        <v>Marquette2008</v>
      </c>
      <c r="R643" t="s">
        <v>829</v>
      </c>
      <c r="S643" t="str">
        <f>vlookup(Q643,RPI!$C$6:$T$4758,16,FALSE)</f>
        <v>0.6045743663</v>
      </c>
      <c r="T643" s="6" t="str">
        <f>VLOOKUP(Q643,RPI!$C$6:$T$4758, 17, FALSE)</f>
        <v>0.6070230603</v>
      </c>
      <c r="U643" s="6" t="str">
        <f>VLOOKUP(Q643,RPI!$C$6:$T$4758, 18, FALSE)</f>
        <v>0.6045743663</v>
      </c>
      <c r="V643">
        <v>0.5130498460360936</v>
      </c>
      <c r="W643">
        <v>0.5180796619552017</v>
      </c>
      <c r="X643">
        <v>0.5204206667047866</v>
      </c>
      <c r="Y643">
        <v>0.5226561842386189</v>
      </c>
      <c r="Z643" s="6" t="str">
        <f>vlookup(R643,RPI!$C$6:$T$4758,16,FALSE)</f>
        <v>0.5650001549</v>
      </c>
      <c r="AA643">
        <v>0.48861126601696014</v>
      </c>
      <c r="AB643">
        <v>0.49190073970117065</v>
      </c>
      <c r="AC643">
        <v>0.49504508954637194</v>
      </c>
      <c r="AD643">
        <v>0.4980537120601256</v>
      </c>
      <c r="AE643">
        <v>0.5009352096789319</v>
      </c>
      <c r="AF643">
        <v>0.5036974729135119</v>
      </c>
      <c r="AG643" t="str">
        <f t="shared" si="2"/>
        <v>1</v>
      </c>
      <c r="AH643" s="3" t="str">
        <f t="shared" si="3"/>
        <v>1</v>
      </c>
      <c r="AI643" t="str">
        <f t="shared" si="4"/>
        <v>0.03957421139</v>
      </c>
      <c r="AJ643" t="str">
        <f t="shared" si="5"/>
        <v>8</v>
      </c>
      <c r="AK643" s="6" t="str">
        <f t="shared" si="6"/>
        <v>0.1147045412</v>
      </c>
      <c r="AL643" t="str">
        <f t="shared" si="7"/>
        <v>0.06894450759</v>
      </c>
      <c r="AM643" t="str">
        <f t="shared" si="8"/>
        <v>1.121212121</v>
      </c>
      <c r="AN643" t="str">
        <f t="shared" si="9"/>
        <v>1.070042833</v>
      </c>
      <c r="AO643" s="6" t="str">
        <f>vlookup(Q643,RPI!$C$6:$T$4758,15,FALSE)</f>
        <v>0.7089552239</v>
      </c>
      <c r="AP643" s="8" t="str">
        <f>vlookup(Q643,RPI!$C$6:$T$4758,13,FALSE)</f>
        <v>  0.5873 </v>
      </c>
      <c r="AQ643" s="8" t="str">
        <f>vlookup(Q643,RPI!$C$6:$T$4758,14,FALSE)</f>
        <v>  0.5348 </v>
      </c>
      <c r="AR643" s="6" t="str">
        <f>vlookup(R643,RPI!$C$6:$T$4758,15,FALSE)</f>
        <v>0.5555555556</v>
      </c>
      <c r="AS643" s="8" t="str">
        <f>vlookup(R643,RPI!$C$6:$T$4758,13,FALSE)</f>
        <v>  0.5875 </v>
      </c>
      <c r="AT643" s="8" t="str">
        <f>vlookup(R643,RPI!$C$6:$T$4758,14,FALSE)</f>
        <v>  0.5295 </v>
      </c>
    </row>
    <row r="644" ht="12.75" customHeight="1">
      <c r="A644" s="4">
        <v>2008.0</v>
      </c>
      <c r="B644" s="4">
        <v>5514.0</v>
      </c>
      <c r="C644" s="5">
        <v>39527.0</v>
      </c>
      <c r="D644" s="4">
        <v>164.0</v>
      </c>
      <c r="E644" s="4" t="s">
        <v>204</v>
      </c>
      <c r="F644" s="4">
        <v>72.0</v>
      </c>
      <c r="G644" s="4" t="s">
        <v>47</v>
      </c>
      <c r="H644" s="4">
        <v>275.0</v>
      </c>
      <c r="I644" s="4" t="s">
        <v>79</v>
      </c>
      <c r="J644" s="4">
        <v>61.0</v>
      </c>
      <c r="K644" s="4" t="s">
        <v>108</v>
      </c>
      <c r="L644" s="4" t="s">
        <v>426</v>
      </c>
      <c r="M644" s="4">
        <v>1.0</v>
      </c>
      <c r="N644" s="4">
        <v>1.0</v>
      </c>
      <c r="O644" s="4">
        <v>0.0</v>
      </c>
      <c r="P644" s="4">
        <v>0.0</v>
      </c>
      <c r="Q644" t="str">
        <f t="shared" si="1"/>
        <v>Michigan St.2008</v>
      </c>
      <c r="R644" t="s">
        <v>830</v>
      </c>
      <c r="S644" t="str">
        <f>vlookup(Q644,RPI!$C$6:$T$4758,16,FALSE)</f>
        <v>0.6136185711</v>
      </c>
      <c r="T644" s="6" t="str">
        <f>VLOOKUP(Q644,RPI!$C$6:$T$4758, 17, FALSE)</f>
        <v>0.6081306207</v>
      </c>
      <c r="U644" s="6" t="str">
        <f>VLOOKUP(Q644,RPI!$C$6:$T$4758, 18, FALSE)</f>
        <v>0.6136185711</v>
      </c>
      <c r="V644">
        <v>0.5103208397579665</v>
      </c>
      <c r="W644">
        <v>0.5158821693715909</v>
      </c>
      <c r="X644">
        <v>0.518380809456004</v>
      </c>
      <c r="Y644">
        <v>0.5207160272973745</v>
      </c>
      <c r="Z644" s="6" t="str">
        <f>vlookup(R644,RPI!$C$6:$T$4758,16,FALSE)</f>
        <v>0.5741989999</v>
      </c>
      <c r="AA644">
        <v>0.5020820035746223</v>
      </c>
      <c r="AB644">
        <v>0.502792621583058</v>
      </c>
      <c r="AC644">
        <v>0.5034934040481245</v>
      </c>
      <c r="AD644">
        <v>0.5041845537645301</v>
      </c>
      <c r="AE644">
        <v>0.5048662679899267</v>
      </c>
      <c r="AF644">
        <v>0.5055387386326062</v>
      </c>
      <c r="AG644" t="str">
        <f t="shared" si="2"/>
        <v>1</v>
      </c>
      <c r="AH644" s="3" t="str">
        <f t="shared" si="3"/>
        <v>1</v>
      </c>
      <c r="AI644" t="str">
        <f t="shared" si="4"/>
        <v>0.03941957122</v>
      </c>
      <c r="AJ644" t="str">
        <f t="shared" si="5"/>
        <v>11</v>
      </c>
      <c r="AK644" s="6" t="str">
        <f t="shared" si="6"/>
        <v>0.1577187442</v>
      </c>
      <c r="AL644" t="str">
        <f t="shared" si="7"/>
        <v>0.06867510007</v>
      </c>
      <c r="AM644" t="str">
        <f t="shared" si="8"/>
        <v>1.180327869</v>
      </c>
      <c r="AN644" t="str">
        <f t="shared" si="9"/>
        <v>1.06865141</v>
      </c>
      <c r="AO644" s="6" t="str">
        <f>vlookup(Q644,RPI!$C$6:$T$4758,15,FALSE)</f>
        <v>0.7795275591</v>
      </c>
      <c r="AP644" s="8" t="str">
        <f>vlookup(Q644,RPI!$C$6:$T$4758,13,FALSE)</f>
        <v>  0.5691 </v>
      </c>
      <c r="AQ644" s="8" t="str">
        <f>vlookup(Q644,RPI!$C$6:$T$4758,14,FALSE)</f>
        <v>  0.5367 </v>
      </c>
      <c r="AR644" s="6" t="str">
        <f>vlookup(R644,RPI!$C$6:$T$4758,15,FALSE)</f>
        <v>0.6305732484</v>
      </c>
      <c r="AS644" s="8" t="str">
        <f>vlookup(R644,RPI!$C$6:$T$4758,13,FALSE)</f>
        <v>  0.5683 </v>
      </c>
      <c r="AT644" s="8" t="str">
        <f>vlookup(R644,RPI!$C$6:$T$4758,14,FALSE)</f>
        <v>  0.5297 </v>
      </c>
    </row>
    <row r="645" ht="12.75" customHeight="1">
      <c r="A645" s="4">
        <v>2008.0</v>
      </c>
      <c r="B645" s="4">
        <v>5515.0</v>
      </c>
      <c r="C645" s="5">
        <v>39527.0</v>
      </c>
      <c r="D645" s="4">
        <v>303.0</v>
      </c>
      <c r="E645" s="4" t="s">
        <v>280</v>
      </c>
      <c r="F645" s="4">
        <v>71.0</v>
      </c>
      <c r="G645" s="4" t="s">
        <v>47</v>
      </c>
      <c r="H645" s="4">
        <v>133.0</v>
      </c>
      <c r="I645" s="4" t="s">
        <v>154</v>
      </c>
      <c r="J645" s="4">
        <v>58.0</v>
      </c>
      <c r="K645" s="4" t="s">
        <v>108</v>
      </c>
      <c r="L645" s="4" t="s">
        <v>827</v>
      </c>
      <c r="M645" s="4">
        <v>1.0</v>
      </c>
      <c r="N645" s="4">
        <v>1.0</v>
      </c>
      <c r="O645" s="4">
        <v>0.0</v>
      </c>
      <c r="P645" s="4">
        <v>0.0</v>
      </c>
      <c r="Q645" t="str">
        <f t="shared" si="1"/>
        <v>Nevada Las Vegas2008</v>
      </c>
      <c r="R645" t="s">
        <v>831</v>
      </c>
      <c r="S645" t="str">
        <f>vlookup(Q645,RPI!$C$6:$T$4758,16,FALSE)</f>
        <v>0.6008904576</v>
      </c>
      <c r="T645" s="6" t="str">
        <f>VLOOKUP(Q645,RPI!$C$6:$T$4758, 17, FALSE)</f>
        <v>0.6028435826</v>
      </c>
      <c r="U645" s="6" t="str">
        <f>VLOOKUP(Q645,RPI!$C$6:$T$4758, 18, FALSE)</f>
        <v>0.6008904576</v>
      </c>
      <c r="V645">
        <v>0.49012036834444317</v>
      </c>
      <c r="W645">
        <v>0.4966358123598872</v>
      </c>
      <c r="X645">
        <v>0.49963634578805216</v>
      </c>
      <c r="Y645">
        <v>0.5024830057070806</v>
      </c>
      <c r="Z645" s="6" t="str">
        <f>vlookup(R645,RPI!$C$6:$T$4758,16,FALSE)</f>
        <v>0.6042702811</v>
      </c>
      <c r="AA645">
        <v>0.49518719355089474</v>
      </c>
      <c r="AB645">
        <v>0.49625893927156717</v>
      </c>
      <c r="AC645">
        <v>0.4972835354343082</v>
      </c>
      <c r="AD645">
        <v>0.49826402646421597</v>
      </c>
      <c r="AE645">
        <v>0.49920320020599146</v>
      </c>
      <c r="AF645">
        <v>0.5001036143965192</v>
      </c>
      <c r="AG645" t="str">
        <f t="shared" si="2"/>
        <v>0</v>
      </c>
      <c r="AH645" s="3" t="str">
        <f t="shared" si="3"/>
        <v>0</v>
      </c>
      <c r="AI645" t="str">
        <f t="shared" si="4"/>
        <v>-0.003379823433</v>
      </c>
      <c r="AJ645" t="str">
        <f t="shared" si="5"/>
        <v>13</v>
      </c>
      <c r="AK645" s="6" t="str">
        <f t="shared" si="6"/>
        <v>0.1863948795</v>
      </c>
      <c r="AL645" t="str">
        <f t="shared" si="7"/>
        <v>-0.005888184608</v>
      </c>
      <c r="AM645" t="str">
        <f t="shared" si="8"/>
        <v>1.224137931</v>
      </c>
      <c r="AN645" t="str">
        <f t="shared" si="9"/>
        <v>0.9944067687</v>
      </c>
      <c r="AO645" s="6" t="str">
        <f>vlookup(Q645,RPI!$C$6:$T$4758,15,FALSE)</f>
        <v>0.7734375</v>
      </c>
      <c r="AP645" s="8" t="str">
        <f>vlookup(Q645,RPI!$C$6:$T$4758,13,FALSE)</f>
        <v>  0.5605 </v>
      </c>
      <c r="AQ645" s="8" t="str">
        <f>vlookup(Q645,RPI!$C$6:$T$4758,14,FALSE)</f>
        <v>  0.5091 </v>
      </c>
      <c r="AR645" s="6" t="str">
        <f>vlookup(R645,RPI!$C$6:$T$4758,15,FALSE)</f>
        <v>0.8611111111</v>
      </c>
      <c r="AS645" s="8" t="str">
        <f>vlookup(R645,RPI!$C$6:$T$4758,13,FALSE)</f>
        <v>  0.5231 </v>
      </c>
      <c r="AT645" s="8" t="str">
        <f>vlookup(R645,RPI!$C$6:$T$4758,14,FALSE)</f>
        <v>  0.5097 </v>
      </c>
    </row>
    <row r="646" ht="12.75" customHeight="1">
      <c r="A646" s="4">
        <v>2008.0</v>
      </c>
      <c r="B646" s="4">
        <v>5516.0</v>
      </c>
      <c r="C646" s="5">
        <v>39527.0</v>
      </c>
      <c r="D646" s="4">
        <v>205.0</v>
      </c>
      <c r="E646" s="4" t="s">
        <v>147</v>
      </c>
      <c r="F646" s="4">
        <v>68.0</v>
      </c>
      <c r="G646" s="4" t="s">
        <v>47</v>
      </c>
      <c r="H646" s="4">
        <v>98.0</v>
      </c>
      <c r="I646" s="4" t="s">
        <v>56</v>
      </c>
      <c r="J646" s="4">
        <v>50.0</v>
      </c>
      <c r="K646" s="4" t="s">
        <v>108</v>
      </c>
      <c r="L646" s="4" t="s">
        <v>426</v>
      </c>
      <c r="M646" s="4">
        <v>1.0</v>
      </c>
      <c r="N646" s="4">
        <v>1.0</v>
      </c>
      <c r="O646" s="4">
        <v>0.0</v>
      </c>
      <c r="P646" s="4">
        <v>0.0</v>
      </c>
      <c r="Q646" t="str">
        <f t="shared" si="1"/>
        <v>Notre Dame2008</v>
      </c>
      <c r="R646" t="s">
        <v>832</v>
      </c>
      <c r="S646" t="str">
        <f>vlookup(Q646,RPI!$C$6:$T$4758,16,FALSE)</f>
        <v>0.5972108914</v>
      </c>
      <c r="T646" s="6" t="str">
        <f>VLOOKUP(Q646,RPI!$C$6:$T$4758, 17, FALSE)</f>
        <v>0.5956373272</v>
      </c>
      <c r="U646" s="6" t="str">
        <f>VLOOKUP(Q646,RPI!$C$6:$T$4758, 18, FALSE)</f>
        <v>0.5972108914</v>
      </c>
      <c r="V646">
        <v>0.49392567483746275</v>
      </c>
      <c r="W646">
        <v>0.49979008956887255</v>
      </c>
      <c r="X646">
        <v>0.5024606873554811</v>
      </c>
      <c r="Y646">
        <v>0.5049770267861845</v>
      </c>
      <c r="Z646" s="6" t="str">
        <f>vlookup(R646,RPI!$C$6:$T$4758,16,FALSE)</f>
        <v>0.5651870465</v>
      </c>
      <c r="AA646">
        <v>0.4758762659934851</v>
      </c>
      <c r="AB646">
        <v>0.4772267413608144</v>
      </c>
      <c r="AC646">
        <v>0.47850821433711227</v>
      </c>
      <c r="AD646">
        <v>0.4797258416846978</v>
      </c>
      <c r="AE646">
        <v>0.4808842788139979</v>
      </c>
      <c r="AF646">
        <v>0.4819877392659753</v>
      </c>
      <c r="AG646" t="str">
        <f t="shared" si="2"/>
        <v>1</v>
      </c>
      <c r="AH646" s="3" t="str">
        <f t="shared" si="3"/>
        <v>1</v>
      </c>
      <c r="AI646" t="str">
        <f t="shared" si="4"/>
        <v>0.03202384491</v>
      </c>
      <c r="AJ646" t="str">
        <f t="shared" si="5"/>
        <v>18</v>
      </c>
      <c r="AK646" s="6" t="str">
        <f t="shared" si="6"/>
        <v>0.2580852178</v>
      </c>
      <c r="AL646" t="str">
        <f t="shared" si="7"/>
        <v>0.05579058031</v>
      </c>
      <c r="AM646" t="str">
        <f t="shared" si="8"/>
        <v>1.36</v>
      </c>
      <c r="AN646" t="str">
        <f t="shared" si="9"/>
        <v>1.056660614</v>
      </c>
      <c r="AO646" s="6" t="str">
        <f>vlookup(Q646,RPI!$C$6:$T$4758,15,FALSE)</f>
        <v>0.7804878049</v>
      </c>
      <c r="AP646" s="8" t="str">
        <f>vlookup(Q646,RPI!$C$6:$T$4758,13,FALSE)</f>
        <v>  0.5343 </v>
      </c>
      <c r="AQ646" s="8" t="str">
        <f>vlookup(Q646,RPI!$C$6:$T$4758,14,FALSE)</f>
        <v>  0.5397 </v>
      </c>
      <c r="AR646" s="6" t="str">
        <f>vlookup(R646,RPI!$C$6:$T$4758,15,FALSE)</f>
        <v>0.7226277372</v>
      </c>
      <c r="AS646" s="8" t="str">
        <f>vlookup(R646,RPI!$C$6:$T$4758,13,FALSE)</f>
        <v>  0.5151 </v>
      </c>
      <c r="AT646" s="8" t="str">
        <f>vlookup(R646,RPI!$C$6:$T$4758,14,FALSE)</f>
        <v>  0.5079 </v>
      </c>
    </row>
    <row r="647" ht="12.75" customHeight="1">
      <c r="A647" s="4">
        <v>2008.0</v>
      </c>
      <c r="B647" s="4">
        <v>5517.0</v>
      </c>
      <c r="C647" s="5">
        <v>39527.0</v>
      </c>
      <c r="D647" s="4">
        <v>219.0</v>
      </c>
      <c r="E647" s="4" t="s">
        <v>209</v>
      </c>
      <c r="F647" s="4">
        <v>82.0</v>
      </c>
      <c r="G647" s="4" t="s">
        <v>47</v>
      </c>
      <c r="H647" s="4">
        <v>212.0</v>
      </c>
      <c r="I647" s="4" t="s">
        <v>513</v>
      </c>
      <c r="J647" s="4">
        <v>63.0</v>
      </c>
      <c r="K647" s="4" t="s">
        <v>108</v>
      </c>
      <c r="L647" s="4" t="s">
        <v>426</v>
      </c>
      <c r="M647" s="4">
        <v>1.0</v>
      </c>
      <c r="N647" s="4">
        <v>1.0</v>
      </c>
      <c r="O647" s="4">
        <v>0.0</v>
      </c>
      <c r="P647" s="4">
        <v>0.0</v>
      </c>
      <c r="Q647" t="str">
        <f t="shared" si="1"/>
        <v>Pittsburgh2008</v>
      </c>
      <c r="R647" t="s">
        <v>833</v>
      </c>
      <c r="S647" t="str">
        <f>vlookup(Q647,RPI!$C$6:$T$4758,16,FALSE)</f>
        <v>0.6140458733</v>
      </c>
      <c r="T647" s="6" t="str">
        <f>VLOOKUP(Q647,RPI!$C$6:$T$4758, 17, FALSE)</f>
        <v>0.6103694027</v>
      </c>
      <c r="U647" s="6" t="str">
        <f>VLOOKUP(Q647,RPI!$C$6:$T$4758, 18, FALSE)</f>
        <v>0.6140458733</v>
      </c>
      <c r="V647">
        <v>0.51663596337443</v>
      </c>
      <c r="W647">
        <v>0.5205629673014339</v>
      </c>
      <c r="X647">
        <v>0.5223792066176732</v>
      </c>
      <c r="Y647">
        <v>0.524106848894096</v>
      </c>
      <c r="Z647" s="6" t="str">
        <f>vlookup(R647,RPI!$C$6:$T$4758,16,FALSE)</f>
        <v>0.5746920575</v>
      </c>
      <c r="AA647">
        <v>0.4800639863846437</v>
      </c>
      <c r="AB647">
        <v>0.4799500072866567</v>
      </c>
      <c r="AC647">
        <v>0.4798393682354972</v>
      </c>
      <c r="AD647">
        <v>0.4797319245359958</v>
      </c>
      <c r="AE647">
        <v>0.4796275397318538</v>
      </c>
      <c r="AF647">
        <v>0.4795260850274772</v>
      </c>
      <c r="AG647" t="str">
        <f t="shared" si="2"/>
        <v>1</v>
      </c>
      <c r="AH647" s="3" t="str">
        <f t="shared" si="3"/>
        <v>1</v>
      </c>
      <c r="AI647" t="str">
        <f t="shared" si="4"/>
        <v>0.03935381577</v>
      </c>
      <c r="AJ647" t="str">
        <f t="shared" si="5"/>
        <v>19</v>
      </c>
      <c r="AK647" s="6" t="str">
        <f t="shared" si="6"/>
        <v>0.2724232854</v>
      </c>
      <c r="AL647" t="str">
        <f t="shared" si="7"/>
        <v>0.06856054373</v>
      </c>
      <c r="AM647" t="str">
        <f t="shared" si="8"/>
        <v>1.301587302</v>
      </c>
      <c r="AN647" t="str">
        <f t="shared" si="9"/>
        <v>1.068478092</v>
      </c>
      <c r="AO647" s="6" t="str">
        <f>vlookup(Q647,RPI!$C$6:$T$4758,15,FALSE)</f>
        <v>0.75</v>
      </c>
      <c r="AP647" s="8" t="str">
        <f>vlookup(Q647,RPI!$C$6:$T$4758,13,FALSE)</f>
        <v>  0.5809 </v>
      </c>
      <c r="AQ647" s="8" t="str">
        <f>vlookup(Q647,RPI!$C$6:$T$4758,14,FALSE)</f>
        <v>  0.5445 </v>
      </c>
      <c r="AR647" s="6" t="str">
        <f>vlookup(R647,RPI!$C$6:$T$4758,15,FALSE)</f>
        <v>0.7841726619</v>
      </c>
      <c r="AS647" s="8" t="str">
        <f>vlookup(R647,RPI!$C$6:$T$4758,13,FALSE)</f>
        <v>  0.5056 </v>
      </c>
      <c r="AT647" s="8" t="str">
        <f>vlookup(R647,RPI!$C$6:$T$4758,14,FALSE)</f>
        <v>  0.5034 </v>
      </c>
    </row>
    <row r="648" ht="12.75" customHeight="1">
      <c r="A648" s="4">
        <v>2008.0</v>
      </c>
      <c r="B648" s="4">
        <v>5518.0</v>
      </c>
      <c r="C648" s="5">
        <v>39527.0</v>
      </c>
      <c r="D648" s="4">
        <v>226.0</v>
      </c>
      <c r="E648" s="4" t="s">
        <v>342</v>
      </c>
      <c r="F648" s="4">
        <v>90.0</v>
      </c>
      <c r="G648" s="4" t="s">
        <v>47</v>
      </c>
      <c r="H648" s="4">
        <v>20.0</v>
      </c>
      <c r="I648" s="4" t="s">
        <v>834</v>
      </c>
      <c r="J648" s="4">
        <v>79.0</v>
      </c>
      <c r="K648" s="4" t="s">
        <v>108</v>
      </c>
      <c r="L648" s="4" t="s">
        <v>183</v>
      </c>
      <c r="M648" s="4">
        <v>1.0</v>
      </c>
      <c r="N648" s="4">
        <v>1.0</v>
      </c>
      <c r="O648" s="4">
        <v>0.0</v>
      </c>
      <c r="P648" s="4">
        <v>0.0</v>
      </c>
      <c r="Q648" t="str">
        <f t="shared" si="1"/>
        <v>Purdue2008</v>
      </c>
      <c r="R648" t="s">
        <v>835</v>
      </c>
      <c r="S648" t="str">
        <f>vlookup(Q648,RPI!$C$6:$T$4758,16,FALSE)</f>
        <v>0.5751316565</v>
      </c>
      <c r="T648" s="6" t="str">
        <f>VLOOKUP(Q648,RPI!$C$6:$T$4758, 17, FALSE)</f>
        <v>0.5732377172</v>
      </c>
      <c r="U648" s="6" t="str">
        <f>VLOOKUP(Q648,RPI!$C$6:$T$4758, 18, FALSE)</f>
        <v>0.5751316565</v>
      </c>
      <c r="V648">
        <v>0.4753603586610758</v>
      </c>
      <c r="W648">
        <v>0.4798237386570182</v>
      </c>
      <c r="X648">
        <v>0.481891563305488</v>
      </c>
      <c r="Y648">
        <v>0.48386058404583976</v>
      </c>
      <c r="Z648" s="6" t="str">
        <f>vlookup(R648,RPI!$C$6:$T$4758,16,FALSE)</f>
        <v>0.5754280708</v>
      </c>
      <c r="AA648">
        <v>0.4980471183856328</v>
      </c>
      <c r="AB648">
        <v>0.49961944542965797</v>
      </c>
      <c r="AC648">
        <v>0.5011623831831407</v>
      </c>
      <c r="AD648">
        <v>0.5026767480152625</v>
      </c>
      <c r="AE648">
        <v>0.5041633263367031</v>
      </c>
      <c r="AF648">
        <v>0.5056228759613904</v>
      </c>
      <c r="AG648" t="str">
        <f t="shared" si="2"/>
        <v>0</v>
      </c>
      <c r="AH648" s="3" t="str">
        <f t="shared" si="3"/>
        <v>0</v>
      </c>
      <c r="AI648" t="str">
        <f t="shared" si="4"/>
        <v>-0.000296414221</v>
      </c>
      <c r="AJ648" t="str">
        <f t="shared" si="5"/>
        <v>11</v>
      </c>
      <c r="AK648" s="6" t="str">
        <f t="shared" si="6"/>
        <v>0.1577187442</v>
      </c>
      <c r="AL648" t="str">
        <f t="shared" si="7"/>
        <v>-0.0005164002464</v>
      </c>
      <c r="AM648" t="str">
        <f t="shared" si="8"/>
        <v>1.139240506</v>
      </c>
      <c r="AN648" t="str">
        <f t="shared" si="9"/>
        <v>0.9994848805</v>
      </c>
      <c r="AO648" s="6" t="str">
        <f>vlookup(Q648,RPI!$C$6:$T$4758,15,FALSE)</f>
        <v>0.7575757576</v>
      </c>
      <c r="AP648" s="8" t="str">
        <f>vlookup(Q648,RPI!$C$6:$T$4758,13,FALSE)</f>
        <v>  0.5055 </v>
      </c>
      <c r="AQ648" s="8" t="str">
        <f>vlookup(Q648,RPI!$C$6:$T$4758,14,FALSE)</f>
        <v>  0.5320 </v>
      </c>
      <c r="AR648" s="6" t="str">
        <f>vlookup(R648,RPI!$C$6:$T$4758,15,FALSE)</f>
        <v>0.6428571429</v>
      </c>
      <c r="AS648" s="8" t="str">
        <f>vlookup(R648,RPI!$C$6:$T$4758,13,FALSE)</f>
        <v>  0.5657 </v>
      </c>
      <c r="AT648" s="8" t="str">
        <f>vlookup(R648,RPI!$C$6:$T$4758,14,FALSE)</f>
        <v>  0.5275 </v>
      </c>
    </row>
    <row r="649" ht="12.75" customHeight="1">
      <c r="A649" s="4">
        <v>2008.0</v>
      </c>
      <c r="B649" s="4">
        <v>5519.0</v>
      </c>
      <c r="C649" s="5">
        <v>39527.0</v>
      </c>
      <c r="D649" s="4">
        <v>304.0</v>
      </c>
      <c r="E649" s="4" t="s">
        <v>162</v>
      </c>
      <c r="F649" s="4">
        <v>67.0</v>
      </c>
      <c r="G649" s="4" t="s">
        <v>47</v>
      </c>
      <c r="H649" s="4">
        <v>131.0</v>
      </c>
      <c r="I649" s="4" t="s">
        <v>715</v>
      </c>
      <c r="J649" s="4">
        <v>80.0</v>
      </c>
      <c r="K649" s="4" t="s">
        <v>108</v>
      </c>
      <c r="L649" s="4" t="s">
        <v>827</v>
      </c>
      <c r="M649" s="4">
        <v>1.0</v>
      </c>
      <c r="N649" s="4">
        <v>1.0</v>
      </c>
      <c r="O649" s="4">
        <v>0.0</v>
      </c>
      <c r="P649" s="4">
        <v>0.0</v>
      </c>
      <c r="Q649" t="str">
        <f t="shared" si="1"/>
        <v>Southern California2008</v>
      </c>
      <c r="R649" t="s">
        <v>836</v>
      </c>
      <c r="S649" t="str">
        <f>vlookup(Q649,RPI!$C$6:$T$4758,16,FALSE)</f>
        <v>0.5911321995</v>
      </c>
      <c r="T649" s="6" t="str">
        <f>VLOOKUP(Q649,RPI!$C$6:$T$4758, 17, FALSE)</f>
        <v>0.5965408534</v>
      </c>
      <c r="U649" s="6" t="str">
        <f>VLOOKUP(Q649,RPI!$C$6:$T$4758, 18, FALSE)</f>
        <v>0.5911321995</v>
      </c>
      <c r="V649">
        <v>0.5180046691706306</v>
      </c>
      <c r="W649">
        <v>0.5200219073881256</v>
      </c>
      <c r="X649">
        <v>0.5210200200478236</v>
      </c>
      <c r="Y649">
        <v>0.5220112253534752</v>
      </c>
      <c r="Z649" s="6" t="str">
        <f>vlookup(R649,RPI!$C$6:$T$4758,16,FALSE)</f>
        <v>0.5716057266</v>
      </c>
      <c r="AA649">
        <v>0.4938240732918394</v>
      </c>
      <c r="AB649">
        <v>0.49742878579403743</v>
      </c>
      <c r="AC649">
        <v>0.5008308236977183</v>
      </c>
      <c r="AD649">
        <v>0.5040468126535416</v>
      </c>
      <c r="AE649">
        <v>0.507091608280918</v>
      </c>
      <c r="AF649">
        <v>0.5099785256165046</v>
      </c>
      <c r="AG649" t="str">
        <f t="shared" si="2"/>
        <v>0</v>
      </c>
      <c r="AH649" s="3" t="str">
        <f t="shared" si="3"/>
        <v>0</v>
      </c>
      <c r="AI649" t="str">
        <f t="shared" si="4"/>
        <v>0.01952647295</v>
      </c>
      <c r="AJ649" t="str">
        <f t="shared" si="5"/>
        <v>-13</v>
      </c>
      <c r="AK649" s="6" t="str">
        <f t="shared" si="6"/>
        <v>-0.1863948795</v>
      </c>
      <c r="AL649" t="str">
        <f t="shared" si="7"/>
        <v>0.03401819051</v>
      </c>
      <c r="AM649" t="str">
        <f t="shared" si="8"/>
        <v>0.8375</v>
      </c>
      <c r="AN649" t="str">
        <f t="shared" si="9"/>
        <v>1.034160737</v>
      </c>
      <c r="AO649" s="6" t="str">
        <f>vlookup(Q649,RPI!$C$6:$T$4758,15,FALSE)</f>
        <v>0.6346153846</v>
      </c>
      <c r="AP649" s="8" t="str">
        <f>vlookup(Q649,RPI!$C$6:$T$4758,13,FALSE)</f>
        <v>  0.5935 </v>
      </c>
      <c r="AQ649" s="8" t="str">
        <f>vlookup(Q649,RPI!$C$6:$T$4758,14,FALSE)</f>
        <v>  0.5429 </v>
      </c>
      <c r="AR649" s="6" t="str">
        <f>vlookup(R649,RPI!$C$6:$T$4758,15,FALSE)</f>
        <v>0.5983606557</v>
      </c>
      <c r="AS649" s="8" t="str">
        <f>vlookup(R649,RPI!$C$6:$T$4758,13,FALSE)</f>
        <v>  0.5799 </v>
      </c>
      <c r="AT649" s="8" t="str">
        <f>vlookup(R649,RPI!$C$6:$T$4758,14,FALSE)</f>
        <v>  0.5282 </v>
      </c>
    </row>
    <row r="650" ht="12.75" customHeight="1">
      <c r="A650" s="4">
        <v>2008.0</v>
      </c>
      <c r="B650" s="4">
        <v>5520.0</v>
      </c>
      <c r="C650" s="5">
        <v>39527.0</v>
      </c>
      <c r="D650" s="4">
        <v>269.0</v>
      </c>
      <c r="E650" s="4" t="s">
        <v>165</v>
      </c>
      <c r="F650" s="4">
        <v>77.0</v>
      </c>
      <c r="G650" s="4" t="s">
        <v>47</v>
      </c>
      <c r="H650" s="4">
        <v>58.0</v>
      </c>
      <c r="I650" s="4" t="s">
        <v>837</v>
      </c>
      <c r="J650" s="4">
        <v>53.0</v>
      </c>
      <c r="K650" s="4" t="s">
        <v>108</v>
      </c>
      <c r="L650" s="4" t="s">
        <v>381</v>
      </c>
      <c r="M650" s="4">
        <v>1.0</v>
      </c>
      <c r="N650" s="4">
        <v>1.0</v>
      </c>
      <c r="O650" s="4">
        <v>0.0</v>
      </c>
      <c r="P650" s="4">
        <v>0.0</v>
      </c>
      <c r="Q650" t="str">
        <f t="shared" si="1"/>
        <v>Stanford2008</v>
      </c>
      <c r="R650" t="s">
        <v>838</v>
      </c>
      <c r="S650" t="str">
        <f>vlookup(Q650,RPI!$C$6:$T$4758,16,FALSE)</f>
        <v>0.6131043779</v>
      </c>
      <c r="T650" s="6" t="str">
        <f>VLOOKUP(Q650,RPI!$C$6:$T$4758, 17, FALSE)</f>
        <v>0.608635226</v>
      </c>
      <c r="U650" s="6" t="str">
        <f>VLOOKUP(Q650,RPI!$C$6:$T$4758, 18, FALSE)</f>
        <v>0.6131043779</v>
      </c>
      <c r="V650">
        <v>0.5085123758595269</v>
      </c>
      <c r="W650">
        <v>0.5119237045720604</v>
      </c>
      <c r="X650">
        <v>0.5135173808645319</v>
      </c>
      <c r="Y650">
        <v>0.5150427942515599</v>
      </c>
      <c r="Z650" s="6" t="str">
        <f>vlookup(R650,RPI!$C$6:$T$4758,16,FALSE)</f>
        <v>0.5595557375</v>
      </c>
      <c r="AA650">
        <v>0.4509901636838913</v>
      </c>
      <c r="AB650">
        <v>0.450672703366431</v>
      </c>
      <c r="AC650">
        <v>0.45036024242404876</v>
      </c>
      <c r="AD650">
        <v>0.4500526636838913</v>
      </c>
      <c r="AE650">
        <v>0.4497498536063719</v>
      </c>
      <c r="AF650">
        <v>0.44945170214542973</v>
      </c>
      <c r="AG650" t="str">
        <f t="shared" si="2"/>
        <v>1</v>
      </c>
      <c r="AH650" s="3" t="str">
        <f t="shared" si="3"/>
        <v>1</v>
      </c>
      <c r="AI650" t="str">
        <f t="shared" si="4"/>
        <v>0.05354864048</v>
      </c>
      <c r="AJ650" t="str">
        <f t="shared" si="5"/>
        <v>24</v>
      </c>
      <c r="AK650" s="6" t="str">
        <f t="shared" si="6"/>
        <v>0.3441136237</v>
      </c>
      <c r="AL650" t="str">
        <f t="shared" si="7"/>
        <v>0.09329016349</v>
      </c>
      <c r="AM650" t="str">
        <f t="shared" si="8"/>
        <v>1.452830189</v>
      </c>
      <c r="AN650" t="str">
        <f t="shared" si="9"/>
        <v>1.095698492</v>
      </c>
      <c r="AO650" s="6" t="str">
        <f>vlookup(Q650,RPI!$C$6:$T$4758,15,FALSE)</f>
        <v>0.8057553957</v>
      </c>
      <c r="AP650" s="8" t="str">
        <f>vlookup(Q650,RPI!$C$6:$T$4758,13,FALSE)</f>
        <v>  0.5539 </v>
      </c>
      <c r="AQ650" s="8" t="str">
        <f>vlookup(Q650,RPI!$C$6:$T$4758,14,FALSE)</f>
        <v>  0.5389 </v>
      </c>
      <c r="AR650" s="6" t="str">
        <f>vlookup(R650,RPI!$C$6:$T$4758,15,FALSE)</f>
        <v>0.8442622951</v>
      </c>
      <c r="AS650" s="8" t="str">
        <f>vlookup(R650,RPI!$C$6:$T$4758,13,FALSE)</f>
        <v>  0.4568 </v>
      </c>
      <c r="AT650" s="8" t="str">
        <f>vlookup(R650,RPI!$C$6:$T$4758,14,FALSE)</f>
        <v>  0.4803 </v>
      </c>
    </row>
    <row r="651" ht="12.75" customHeight="1">
      <c r="A651" s="4">
        <v>2008.0</v>
      </c>
      <c r="B651" s="4">
        <v>5521.0</v>
      </c>
      <c r="C651" s="5">
        <v>39527.0</v>
      </c>
      <c r="D651" s="4">
        <v>272.0</v>
      </c>
      <c r="E651" s="4" t="s">
        <v>94</v>
      </c>
      <c r="F651" s="4">
        <v>88.0</v>
      </c>
      <c r="G651" s="4" t="s">
        <v>47</v>
      </c>
      <c r="H651" s="4">
        <v>155.0</v>
      </c>
      <c r="I651" s="4" t="s">
        <v>197</v>
      </c>
      <c r="J651" s="4">
        <v>72.0</v>
      </c>
      <c r="K651" s="4" t="s">
        <v>49</v>
      </c>
      <c r="L651" s="4" t="s">
        <v>50</v>
      </c>
      <c r="M651" s="4">
        <v>1.0</v>
      </c>
      <c r="N651" s="4">
        <v>0.0</v>
      </c>
      <c r="O651" s="4">
        <v>0.0</v>
      </c>
      <c r="P651" s="4">
        <v>0.0</v>
      </c>
      <c r="Q651" t="str">
        <f t="shared" si="1"/>
        <v>Syracuse2008</v>
      </c>
      <c r="R651" t="s">
        <v>798</v>
      </c>
      <c r="S651" t="str">
        <f>vlookup(Q651,RPI!$C$6:$T$4758,16,FALSE)</f>
        <v>0.569810706</v>
      </c>
      <c r="T651" s="6" t="str">
        <f>VLOOKUP(Q651,RPI!$C$6:$T$4758, 17, FALSE)</f>
        <v>0.5823786408</v>
      </c>
      <c r="U651" s="6" t="str">
        <f>VLOOKUP(Q651,RPI!$C$6:$T$4758, 18, FALSE)</f>
        <v>0.569810706</v>
      </c>
      <c r="V651">
        <v>0.49700420383397526</v>
      </c>
      <c r="W651">
        <v>0.5032652308922293</v>
      </c>
      <c r="X651">
        <v>0.506220052335538</v>
      </c>
      <c r="Y651">
        <v>0.5090663494520474</v>
      </c>
      <c r="Z651" s="6" t="str">
        <f>vlookup(R651,RPI!$C$6:$T$4758,16,FALSE)</f>
        <v>0.5473100245</v>
      </c>
      <c r="AA651">
        <v>0.483713533271823</v>
      </c>
      <c r="AB651">
        <v>0.4865461356110043</v>
      </c>
      <c r="AC651">
        <v>0.4893203337782437</v>
      </c>
      <c r="AD651">
        <v>0.4920379156563558</v>
      </c>
      <c r="AE651">
        <v>0.4947005968904656</v>
      </c>
      <c r="AF651">
        <v>0.4973100244998932</v>
      </c>
      <c r="AG651" t="str">
        <f t="shared" si="2"/>
        <v>1</v>
      </c>
      <c r="AH651" s="3" t="str">
        <f t="shared" si="3"/>
        <v>1</v>
      </c>
      <c r="AI651" t="str">
        <f t="shared" si="4"/>
        <v>0.02250068149</v>
      </c>
      <c r="AJ651" t="str">
        <f t="shared" si="5"/>
        <v>16</v>
      </c>
      <c r="AK651" s="6" t="str">
        <f t="shared" si="6"/>
        <v>0.2294090825</v>
      </c>
      <c r="AL651" t="str">
        <f t="shared" si="7"/>
        <v>0.03919973011</v>
      </c>
      <c r="AM651" t="str">
        <f t="shared" si="8"/>
        <v>1.222222222</v>
      </c>
      <c r="AN651" t="str">
        <f t="shared" si="9"/>
        <v>1.0411114</v>
      </c>
      <c r="AO651" s="6" t="str">
        <f>vlookup(Q651,RPI!$C$6:$T$4758,15,FALSE)</f>
        <v>0.5434782609</v>
      </c>
      <c r="AP651" s="8" t="str">
        <f>vlookup(Q651,RPI!$C$6:$T$4758,13,FALSE)</f>
        <v>  0.5955 </v>
      </c>
      <c r="AQ651" s="8" t="str">
        <f>vlookup(Q651,RPI!$C$6:$T$4758,14,FALSE)</f>
        <v>  0.5448 </v>
      </c>
      <c r="AR651" s="6" t="str">
        <f>vlookup(R651,RPI!$C$6:$T$4758,15,FALSE)</f>
        <v>0.5</v>
      </c>
      <c r="AS651" s="8" t="str">
        <f>vlookup(R651,RPI!$C$6:$T$4758,13,FALSE)</f>
        <v>  0.5772 </v>
      </c>
      <c r="AT651" s="8" t="str">
        <f>vlookup(R651,RPI!$C$6:$T$4758,14,FALSE)</f>
        <v>  0.5349 </v>
      </c>
    </row>
    <row r="652" ht="12.75" customHeight="1">
      <c r="A652" s="4">
        <v>2008.0</v>
      </c>
      <c r="B652" s="4">
        <v>5522.0</v>
      </c>
      <c r="C652" s="5">
        <v>39527.0</v>
      </c>
      <c r="D652" s="4">
        <v>296.0</v>
      </c>
      <c r="E652" s="4" t="s">
        <v>219</v>
      </c>
      <c r="F652" s="4">
        <v>70.0</v>
      </c>
      <c r="G652" s="4" t="s">
        <v>47</v>
      </c>
      <c r="H652" s="4">
        <v>176.0</v>
      </c>
      <c r="I652" s="4" t="s">
        <v>705</v>
      </c>
      <c r="J652" s="4">
        <v>29.0</v>
      </c>
      <c r="K652" s="4" t="s">
        <v>108</v>
      </c>
      <c r="L652" s="4" t="s">
        <v>381</v>
      </c>
      <c r="M652" s="4">
        <v>1.0</v>
      </c>
      <c r="N652" s="4">
        <v>1.0</v>
      </c>
      <c r="O652" s="4">
        <v>0.0</v>
      </c>
      <c r="P652" s="4">
        <v>0.0</v>
      </c>
      <c r="Q652" t="str">
        <f t="shared" si="1"/>
        <v>UCLA2008</v>
      </c>
      <c r="R652" t="s">
        <v>839</v>
      </c>
      <c r="S652" t="str">
        <f>vlookup(Q652,RPI!$C$6:$T$4758,16,FALSE)</f>
        <v>0.6510754264</v>
      </c>
      <c r="T652" s="6" t="str">
        <f>VLOOKUP(Q652,RPI!$C$6:$T$4758, 17, FALSE)</f>
        <v>0.6557675085</v>
      </c>
      <c r="U652" s="6" t="str">
        <f>VLOOKUP(Q652,RPI!$C$6:$T$4758, 18, FALSE)</f>
        <v>0.6510754264</v>
      </c>
      <c r="V652">
        <v>0.5458860856035481</v>
      </c>
      <c r="W652">
        <v>0.5490076017685426</v>
      </c>
      <c r="X652">
        <v>0.5505286795608068</v>
      </c>
      <c r="Y652">
        <v>0.5520241930204279</v>
      </c>
      <c r="Z652" s="6" t="str">
        <f>vlookup(R652,RPI!$C$6:$T$4758,16,FALSE)</f>
        <v>0.4676148762</v>
      </c>
      <c r="AA652">
        <v>0.40768800733181143</v>
      </c>
      <c r="AB652">
        <v>0.4071375082126101</v>
      </c>
      <c r="AC652">
        <v>0.40659534998915414</v>
      </c>
      <c r="AD652">
        <v>0.4060613445209381</v>
      </c>
      <c r="AE652">
        <v>0.40553530928359105</v>
      </c>
      <c r="AF652">
        <v>0.40501706716087127</v>
      </c>
      <c r="AG652" t="str">
        <f t="shared" si="2"/>
        <v>1</v>
      </c>
      <c r="AH652" s="3" t="str">
        <f t="shared" si="3"/>
        <v>1</v>
      </c>
      <c r="AI652" t="str">
        <f t="shared" si="4"/>
        <v>0.1834605502</v>
      </c>
      <c r="AJ652" t="str">
        <f t="shared" si="5"/>
        <v>41</v>
      </c>
      <c r="AK652" s="6" t="str">
        <f t="shared" si="6"/>
        <v>0.5878607738</v>
      </c>
      <c r="AL652" t="str">
        <f t="shared" si="7"/>
        <v>0.3196171661</v>
      </c>
      <c r="AM652" t="str">
        <f t="shared" si="8"/>
        <v>2.413793103</v>
      </c>
      <c r="AN652" t="str">
        <f t="shared" si="9"/>
        <v>1.392332579</v>
      </c>
      <c r="AO652" s="6" t="str">
        <f>vlookup(Q652,RPI!$C$6:$T$4758,15,FALSE)</f>
        <v>0.8903225806</v>
      </c>
      <c r="AP652" s="8" t="str">
        <f>vlookup(Q652,RPI!$C$6:$T$4758,13,FALSE)</f>
        <v>  0.5841 </v>
      </c>
      <c r="AQ652" s="8" t="str">
        <f>vlookup(Q652,RPI!$C$6:$T$4758,14,FALSE)</f>
        <v>  0.5457 </v>
      </c>
      <c r="AR652" s="6" t="str">
        <f>vlookup(R652,RPI!$C$6:$T$4758,15,FALSE)</f>
        <v>0.5281690141</v>
      </c>
      <c r="AS652" s="8" t="str">
        <f>vlookup(R652,RPI!$C$6:$T$4758,13,FALSE)</f>
        <v>  0.4360 </v>
      </c>
      <c r="AT652" s="8" t="str">
        <f>vlookup(R652,RPI!$C$6:$T$4758,14,FALSE)</f>
        <v>  0.4703 </v>
      </c>
    </row>
    <row r="653" ht="12.75" customHeight="1">
      <c r="A653" s="4">
        <v>2008.0</v>
      </c>
      <c r="B653" s="4">
        <v>5523.0</v>
      </c>
      <c r="C653" s="5">
        <v>39527.0</v>
      </c>
      <c r="D653" s="4">
        <v>327.0</v>
      </c>
      <c r="E653" s="4" t="s">
        <v>739</v>
      </c>
      <c r="F653" s="4">
        <v>71.0</v>
      </c>
      <c r="G653" s="4" t="s">
        <v>47</v>
      </c>
      <c r="H653" s="4">
        <v>334.0</v>
      </c>
      <c r="I653" s="4" t="s">
        <v>122</v>
      </c>
      <c r="J653" s="4">
        <v>40.0</v>
      </c>
      <c r="K653" s="4" t="s">
        <v>108</v>
      </c>
      <c r="L653" s="4" t="s">
        <v>426</v>
      </c>
      <c r="M653" s="4">
        <v>1.0</v>
      </c>
      <c r="N653" s="4">
        <v>1.0</v>
      </c>
      <c r="O653" s="4">
        <v>0.0</v>
      </c>
      <c r="P653" s="4">
        <v>0.0</v>
      </c>
      <c r="Q653" t="str">
        <f t="shared" si="1"/>
        <v>Washington St.2008</v>
      </c>
      <c r="R653" t="s">
        <v>840</v>
      </c>
      <c r="S653" t="str">
        <f>vlookup(Q653,RPI!$C$6:$T$4758,16,FALSE)</f>
        <v>0.6011669323</v>
      </c>
      <c r="T653" s="6" t="str">
        <f>VLOOKUP(Q653,RPI!$C$6:$T$4758, 17, FALSE)</f>
        <v>0.6026913226</v>
      </c>
      <c r="U653" s="6" t="str">
        <f>VLOOKUP(Q653,RPI!$C$6:$T$4758, 18, FALSE)</f>
        <v>0.6011669323</v>
      </c>
      <c r="V653">
        <v>0.5190048818871127</v>
      </c>
      <c r="W653">
        <v>0.518860264544601</v>
      </c>
      <c r="X653">
        <v>0.5187872129760376</v>
      </c>
      <c r="Y653">
        <v>0.5187136593348383</v>
      </c>
      <c r="Z653" s="6" t="str">
        <f>vlookup(R653,RPI!$C$6:$T$4758,16,FALSE)</f>
        <v>0.5360927727</v>
      </c>
      <c r="AA653">
        <v>0.45868649099554337</v>
      </c>
      <c r="AB653">
        <v>0.45943837069479143</v>
      </c>
      <c r="AC653">
        <v>0.46017072105120194</v>
      </c>
      <c r="AD653">
        <v>0.46088429319334556</v>
      </c>
      <c r="AE653">
        <v>0.4615798002179665</v>
      </c>
      <c r="AF653">
        <v>0.46225791956697193</v>
      </c>
      <c r="AG653" t="str">
        <f t="shared" si="2"/>
        <v>1</v>
      </c>
      <c r="AH653" s="3" t="str">
        <f t="shared" si="3"/>
        <v>1</v>
      </c>
      <c r="AI653" t="str">
        <f t="shared" si="4"/>
        <v>0.06507415966</v>
      </c>
      <c r="AJ653" t="str">
        <f t="shared" si="5"/>
        <v>31</v>
      </c>
      <c r="AK653" s="6" t="str">
        <f t="shared" si="6"/>
        <v>0.4444800973</v>
      </c>
      <c r="AL653" t="str">
        <f t="shared" si="7"/>
        <v>0.1133694327</v>
      </c>
      <c r="AM653" t="str">
        <f t="shared" si="8"/>
        <v>1.775</v>
      </c>
      <c r="AN653" t="str">
        <f t="shared" si="9"/>
        <v>1.121386004</v>
      </c>
      <c r="AO653" s="6" t="str">
        <f>vlookup(Q653,RPI!$C$6:$T$4758,15,FALSE)</f>
        <v>0.743902439</v>
      </c>
      <c r="AP653" s="8" t="str">
        <f>vlookup(Q653,RPI!$C$6:$T$4758,13,FALSE)</f>
        <v>  0.5709 </v>
      </c>
      <c r="AQ653" s="8" t="str">
        <f>vlookup(Q653,RPI!$C$6:$T$4758,14,FALSE)</f>
        <v>  0.5189 </v>
      </c>
      <c r="AR653" s="6" t="str">
        <f>vlookup(R653,RPI!$C$6:$T$4758,15,FALSE)</f>
        <v>0.6524822695</v>
      </c>
      <c r="AS653" s="8" t="str">
        <f>vlookup(R653,RPI!$C$6:$T$4758,13,FALSE)</f>
        <v>  0.4955 </v>
      </c>
      <c r="AT653" s="8" t="str">
        <f>vlookup(R653,RPI!$C$6:$T$4758,14,FALSE)</f>
        <v>  0.5009 </v>
      </c>
    </row>
    <row r="654" ht="12.75" customHeight="1">
      <c r="A654" s="4">
        <v>2008.0</v>
      </c>
      <c r="B654" s="4">
        <v>5524.0</v>
      </c>
      <c r="C654" s="5">
        <v>39527.0</v>
      </c>
      <c r="D654" s="4">
        <v>329.0</v>
      </c>
      <c r="E654" s="4" t="s">
        <v>407</v>
      </c>
      <c r="F654" s="4">
        <v>75.0</v>
      </c>
      <c r="G654" s="4" t="s">
        <v>47</v>
      </c>
      <c r="H654" s="4">
        <v>10.0</v>
      </c>
      <c r="I654" s="4" t="s">
        <v>111</v>
      </c>
      <c r="J654" s="4">
        <v>65.0</v>
      </c>
      <c r="K654" s="4" t="s">
        <v>108</v>
      </c>
      <c r="L654" s="4" t="s">
        <v>183</v>
      </c>
      <c r="M654" s="4">
        <v>1.0</v>
      </c>
      <c r="N654" s="4">
        <v>1.0</v>
      </c>
      <c r="O654" s="4">
        <v>0.0</v>
      </c>
      <c r="P654" s="4">
        <v>0.0</v>
      </c>
      <c r="Q654" t="str">
        <f t="shared" si="1"/>
        <v>West Virginia2008</v>
      </c>
      <c r="R654" t="s">
        <v>841</v>
      </c>
      <c r="S654" t="str">
        <f>vlookup(Q654,RPI!$C$6:$T$4758,16,FALSE)</f>
        <v>0.5930710475</v>
      </c>
      <c r="T654" s="6" t="str">
        <f>VLOOKUP(Q654,RPI!$C$6:$T$4758, 17, FALSE)</f>
        <v>0.5921434038</v>
      </c>
      <c r="U654" s="6" t="str">
        <f>VLOOKUP(Q654,RPI!$C$6:$T$4758, 18, FALSE)</f>
        <v>0.5930710475</v>
      </c>
      <c r="V654">
        <v>0.511358923444124</v>
      </c>
      <c r="W654">
        <v>0.5137418475116571</v>
      </c>
      <c r="X654">
        <v>0.5148760684868618</v>
      </c>
      <c r="Y654">
        <v>0.5159745346852651</v>
      </c>
      <c r="Z654" s="6" t="str">
        <f>vlookup(R654,RPI!$C$6:$T$4758,16,FALSE)</f>
        <v>0.5840974859</v>
      </c>
      <c r="AA654">
        <v>0.5158068876490634</v>
      </c>
      <c r="AB654">
        <v>0.5169223446967238</v>
      </c>
      <c r="AC654">
        <v>0.5180190545671126</v>
      </c>
      <c r="AD654">
        <v>0.5190974859396617</v>
      </c>
      <c r="AE654">
        <v>0.5201580920002677</v>
      </c>
      <c r="AF654">
        <v>0.5212013110762737</v>
      </c>
      <c r="AG654" t="str">
        <f t="shared" si="2"/>
        <v>1</v>
      </c>
      <c r="AH654" s="3" t="str">
        <f t="shared" si="3"/>
        <v>1</v>
      </c>
      <c r="AI654" t="str">
        <f t="shared" si="4"/>
        <v>0.008973561606</v>
      </c>
      <c r="AJ654" t="str">
        <f t="shared" si="5"/>
        <v>10</v>
      </c>
      <c r="AK654" s="6" t="str">
        <f t="shared" si="6"/>
        <v>0.1433806765</v>
      </c>
      <c r="AL654" t="str">
        <f t="shared" si="7"/>
        <v>0.0156333573</v>
      </c>
      <c r="AM654" t="str">
        <f t="shared" si="8"/>
        <v>1.153846154</v>
      </c>
      <c r="AN654" t="str">
        <f t="shared" si="9"/>
        <v>1.015363123</v>
      </c>
      <c r="AO654" s="6" t="str">
        <f>vlookup(Q654,RPI!$C$6:$T$4758,15,FALSE)</f>
        <v>0.7006802721</v>
      </c>
      <c r="AP654" s="8" t="str">
        <f>vlookup(Q654,RPI!$C$6:$T$4758,13,FALSE)</f>
        <v>  0.5662 </v>
      </c>
      <c r="AQ654" s="8" t="str">
        <f>vlookup(Q654,RPI!$C$6:$T$4758,14,FALSE)</f>
        <v>  0.5392 </v>
      </c>
      <c r="AR654" s="6" t="str">
        <f>vlookup(R654,RPI!$C$6:$T$4758,15,FALSE)</f>
        <v>0.5466666667</v>
      </c>
      <c r="AS654" s="8" t="str">
        <f>vlookup(R654,RPI!$C$6:$T$4758,13,FALSE)</f>
        <v>  0.6231 </v>
      </c>
      <c r="AT654" s="8" t="str">
        <f>vlookup(R654,RPI!$C$6:$T$4758,14,FALSE)</f>
        <v>  0.5435 </v>
      </c>
    </row>
    <row r="655" ht="12.75" customHeight="1">
      <c r="A655" s="4">
        <v>2008.0</v>
      </c>
      <c r="B655" s="4">
        <v>5525.0</v>
      </c>
      <c r="C655" s="5">
        <v>39527.0</v>
      </c>
      <c r="D655" s="4">
        <v>335.0</v>
      </c>
      <c r="E655" s="4" t="s">
        <v>222</v>
      </c>
      <c r="F655" s="4">
        <v>71.0</v>
      </c>
      <c r="G655" s="4" t="s">
        <v>47</v>
      </c>
      <c r="H655" s="4">
        <v>61.0</v>
      </c>
      <c r="I655" s="4" t="s">
        <v>521</v>
      </c>
      <c r="J655" s="4">
        <v>56.0</v>
      </c>
      <c r="K655" s="4" t="s">
        <v>108</v>
      </c>
      <c r="L655" s="4" t="s">
        <v>827</v>
      </c>
      <c r="M655" s="4">
        <v>1.0</v>
      </c>
      <c r="N655" s="4">
        <v>1.0</v>
      </c>
      <c r="O655" s="4">
        <v>0.0</v>
      </c>
      <c r="P655" s="4">
        <v>0.0</v>
      </c>
      <c r="Q655" t="str">
        <f t="shared" si="1"/>
        <v>Wisconsin2008</v>
      </c>
      <c r="R655" t="s">
        <v>842</v>
      </c>
      <c r="S655" t="str">
        <f>vlookup(Q655,RPI!$C$6:$T$4758,16,FALSE)</f>
        <v>0.626979662</v>
      </c>
      <c r="T655" s="6" t="str">
        <f>VLOOKUP(Q655,RPI!$C$6:$T$4758, 17, FALSE)</f>
        <v>0.6293563703</v>
      </c>
      <c r="U655" s="6" t="str">
        <f>VLOOKUP(Q655,RPI!$C$6:$T$4758, 18, FALSE)</f>
        <v>0.626979662</v>
      </c>
      <c r="V655">
        <v>0.5179927339156469</v>
      </c>
      <c r="W655">
        <v>0.5207705116934247</v>
      </c>
      <c r="X655">
        <v>0.5221189475078799</v>
      </c>
      <c r="Y655">
        <v>0.5234414518643649</v>
      </c>
      <c r="Z655" s="6" t="str">
        <f>vlookup(R655,RPI!$C$6:$T$4758,16,FALSE)</f>
        <v>0.5524897047</v>
      </c>
      <c r="AA655">
        <v>0.46244991142137915</v>
      </c>
      <c r="AB655">
        <v>0.46236422028340085</v>
      </c>
      <c r="AC655">
        <v>0.4622794295776955</v>
      </c>
      <c r="AD655">
        <v>0.46219552518598706</v>
      </c>
      <c r="AE655">
        <v>0.46211249328362053</v>
      </c>
      <c r="AF655">
        <v>0.4620303203319681</v>
      </c>
      <c r="AG655" t="str">
        <f t="shared" si="2"/>
        <v>1</v>
      </c>
      <c r="AH655" s="3" t="str">
        <f t="shared" si="3"/>
        <v>1</v>
      </c>
      <c r="AI655" t="str">
        <f t="shared" si="4"/>
        <v>0.07448995729</v>
      </c>
      <c r="AJ655" t="str">
        <f t="shared" si="5"/>
        <v>15</v>
      </c>
      <c r="AK655" s="6" t="str">
        <f t="shared" si="6"/>
        <v>0.2150710148</v>
      </c>
      <c r="AL655" t="str">
        <f t="shared" si="7"/>
        <v>0.1297732348</v>
      </c>
      <c r="AM655" t="str">
        <f t="shared" si="8"/>
        <v>1.267857143</v>
      </c>
      <c r="AN655" t="str">
        <f t="shared" si="9"/>
        <v>1.134825964</v>
      </c>
      <c r="AO655" s="6" t="str">
        <f>vlookup(Q655,RPI!$C$6:$T$4758,15,FALSE)</f>
        <v>0.8692810458</v>
      </c>
      <c r="AP655" s="8" t="str">
        <f>vlookup(Q655,RPI!$C$6:$T$4758,13,FALSE)</f>
        <v>  0.5498 </v>
      </c>
      <c r="AQ655" s="8" t="str">
        <f>vlookup(Q655,RPI!$C$6:$T$4758,14,FALSE)</f>
        <v>  0.5391 </v>
      </c>
      <c r="AR655" s="6" t="str">
        <f>vlookup(R655,RPI!$C$6:$T$4758,15,FALSE)</f>
        <v>0.7583892617</v>
      </c>
      <c r="AS655" s="8" t="str">
        <f>vlookup(R655,RPI!$C$6:$T$4758,13,FALSE)</f>
        <v>  0.4828 </v>
      </c>
      <c r="AT655" s="8" t="str">
        <f>vlookup(R655,RPI!$C$6:$T$4758,14,FALSE)</f>
        <v>  0.4860 </v>
      </c>
    </row>
    <row r="656" ht="12.75" customHeight="1">
      <c r="A656" s="4">
        <v>2008.0</v>
      </c>
      <c r="B656" s="4">
        <v>5526.0</v>
      </c>
      <c r="C656" s="5">
        <v>39527.0</v>
      </c>
      <c r="D656" s="4">
        <v>339.0</v>
      </c>
      <c r="E656" s="4" t="s">
        <v>363</v>
      </c>
      <c r="F656" s="4">
        <v>73.0</v>
      </c>
      <c r="G656" s="4" t="s">
        <v>47</v>
      </c>
      <c r="H656" s="4">
        <v>100.0</v>
      </c>
      <c r="I656" s="4" t="s">
        <v>190</v>
      </c>
      <c r="J656" s="4">
        <v>61.0</v>
      </c>
      <c r="K656" s="4" t="s">
        <v>108</v>
      </c>
      <c r="L656" s="4" t="s">
        <v>183</v>
      </c>
      <c r="M656" s="4">
        <v>1.0</v>
      </c>
      <c r="N656" s="4">
        <v>1.0</v>
      </c>
      <c r="O656" s="4">
        <v>0.0</v>
      </c>
      <c r="P656" s="4">
        <v>0.0</v>
      </c>
      <c r="Q656" t="str">
        <f t="shared" si="1"/>
        <v>Xavier2008</v>
      </c>
      <c r="R656" t="s">
        <v>843</v>
      </c>
      <c r="S656" t="str">
        <f>vlookup(Q656,RPI!$C$6:$T$4758,16,FALSE)</f>
        <v>0.6331171045</v>
      </c>
      <c r="T656" s="6" t="str">
        <f>VLOOKUP(Q656,RPI!$C$6:$T$4758, 17, FALSE)</f>
        <v>0.6302157505</v>
      </c>
      <c r="U656" s="6" t="str">
        <f>VLOOKUP(Q656,RPI!$C$6:$T$4758, 18, FALSE)</f>
        <v>0.6331171045</v>
      </c>
      <c r="V656">
        <v>0.5279430232264779</v>
      </c>
      <c r="W656">
        <v>0.5315065328875486</v>
      </c>
      <c r="X656">
        <v>0.5331788283769587</v>
      </c>
      <c r="Y656">
        <v>0.5347840083283326</v>
      </c>
      <c r="Z656" s="6" t="str">
        <f>vlookup(R656,RPI!$C$6:$T$4758,16,FALSE)</f>
        <v>0.5351590493</v>
      </c>
      <c r="AA656">
        <v>0.4774694474576746</v>
      </c>
      <c r="AB656">
        <v>0.4800535221743493</v>
      </c>
      <c r="AC656">
        <v>0.4825317316326127</v>
      </c>
      <c r="AD656">
        <v>0.48491045093014296</v>
      </c>
      <c r="AE656">
        <v>0.4871955533680208</v>
      </c>
      <c r="AF656">
        <v>0.48939245886969984</v>
      </c>
      <c r="AG656" t="str">
        <f t="shared" si="2"/>
        <v>1</v>
      </c>
      <c r="AH656" s="3" t="str">
        <f t="shared" si="3"/>
        <v>1</v>
      </c>
      <c r="AI656" t="str">
        <f t="shared" si="4"/>
        <v>0.09795805521</v>
      </c>
      <c r="AJ656" t="str">
        <f t="shared" si="5"/>
        <v>12</v>
      </c>
      <c r="AK656" s="6" t="str">
        <f t="shared" si="6"/>
        <v>0.1720568118</v>
      </c>
      <c r="AL656" t="str">
        <f t="shared" si="7"/>
        <v>0.1706583566</v>
      </c>
      <c r="AM656" t="str">
        <f t="shared" si="8"/>
        <v>1.196721311</v>
      </c>
      <c r="AN656" t="str">
        <f t="shared" si="9"/>
        <v>1.183044752</v>
      </c>
      <c r="AO656" s="6" t="str">
        <f>vlookup(Q656,RPI!$C$6:$T$4758,15,FALSE)</f>
        <v>0.829787234</v>
      </c>
      <c r="AP656" s="8" t="str">
        <f>vlookup(Q656,RPI!$C$6:$T$4758,13,FALSE)</f>
        <v>  0.5845 </v>
      </c>
      <c r="AQ656" s="8" t="str">
        <f>vlookup(Q656,RPI!$C$6:$T$4758,14,FALSE)</f>
        <v>  0.5337 </v>
      </c>
      <c r="AR656" s="6" t="str">
        <f>vlookup(R656,RPI!$C$6:$T$4758,15,FALSE)</f>
        <v>0.4637681159</v>
      </c>
      <c r="AS656" s="8" t="str">
        <f>vlookup(R656,RPI!$C$6:$T$4758,13,FALSE)</f>
        <v>  0.5750 </v>
      </c>
      <c r="AT656" s="8" t="str">
        <f>vlookup(R656,RPI!$C$6:$T$4758,14,FALSE)</f>
        <v>  0.5268 </v>
      </c>
    </row>
    <row r="657" ht="12.75" customHeight="1">
      <c r="A657" s="4">
        <v>2008.0</v>
      </c>
      <c r="B657" s="4">
        <v>5527.0</v>
      </c>
      <c r="C657" s="5">
        <v>39528.0</v>
      </c>
      <c r="D657" s="4">
        <v>32.0</v>
      </c>
      <c r="E657" s="4" t="s">
        <v>118</v>
      </c>
      <c r="F657" s="4">
        <v>81.0</v>
      </c>
      <c r="G657" s="4" t="s">
        <v>47</v>
      </c>
      <c r="H657" s="4">
        <v>255.0</v>
      </c>
      <c r="I657" s="4" t="s">
        <v>631</v>
      </c>
      <c r="J657" s="4">
        <v>61.0</v>
      </c>
      <c r="K657" s="4" t="s">
        <v>108</v>
      </c>
      <c r="L657" s="4" t="s">
        <v>343</v>
      </c>
      <c r="M657" s="4">
        <v>1.0</v>
      </c>
      <c r="N657" s="4">
        <v>1.0</v>
      </c>
      <c r="O657" s="4">
        <v>0.0</v>
      </c>
      <c r="P657" s="4">
        <v>0.0</v>
      </c>
      <c r="Q657" t="str">
        <f t="shared" si="1"/>
        <v>Butler2008</v>
      </c>
      <c r="R657" t="s">
        <v>844</v>
      </c>
      <c r="S657" t="str">
        <f>vlookup(Q657,RPI!$C$6:$T$4758,16,FALSE)</f>
        <v>0.6136103649</v>
      </c>
      <c r="T657" s="6" t="str">
        <f>VLOOKUP(Q657,RPI!$C$6:$T$4758, 17, FALSE)</f>
        <v>0.6115544438</v>
      </c>
      <c r="U657" s="6" t="str">
        <f>VLOOKUP(Q657,RPI!$C$6:$T$4758, 18, FALSE)</f>
        <v>0.6136103649</v>
      </c>
      <c r="V657">
        <v>0.5035264265948328</v>
      </c>
      <c r="W657">
        <v>0.5044647329518583</v>
      </c>
      <c r="X657">
        <v>0.5049243762686446</v>
      </c>
      <c r="Y657">
        <v>0.5053778498764806</v>
      </c>
      <c r="Z657" s="6" t="str">
        <f>vlookup(R657,RPI!$C$6:$T$4758,16,FALSE)</f>
        <v>0.5863221437</v>
      </c>
      <c r="AA657">
        <v>0.4802845223146735</v>
      </c>
      <c r="AB657">
        <v>0.4820564592632504</v>
      </c>
      <c r="AC657">
        <v>0.4837558028917739</v>
      </c>
      <c r="AD657">
        <v>0.4853869246957946</v>
      </c>
      <c r="AE657">
        <v>0.486953852081768</v>
      </c>
      <c r="AF657">
        <v>0.4884603015686336</v>
      </c>
      <c r="AG657" t="str">
        <f t="shared" si="2"/>
        <v>1</v>
      </c>
      <c r="AH657" s="3" t="str">
        <f t="shared" si="3"/>
        <v>1</v>
      </c>
      <c r="AI657" t="str">
        <f t="shared" si="4"/>
        <v>0.02728822121</v>
      </c>
      <c r="AJ657" t="str">
        <f t="shared" si="5"/>
        <v>20</v>
      </c>
      <c r="AK657" s="6" t="str">
        <f t="shared" si="6"/>
        <v>0.2867613531</v>
      </c>
      <c r="AL657" t="str">
        <f t="shared" si="7"/>
        <v>0.04754037816</v>
      </c>
      <c r="AM657" t="str">
        <f t="shared" si="8"/>
        <v>1.327868852</v>
      </c>
      <c r="AN657" t="str">
        <f t="shared" si="9"/>
        <v>1.046541345</v>
      </c>
      <c r="AO657" s="6" t="str">
        <f>vlookup(Q657,RPI!$C$6:$T$4758,15,FALSE)</f>
        <v>0.9144736842</v>
      </c>
      <c r="AP657" s="8" t="str">
        <f>vlookup(Q657,RPI!$C$6:$T$4758,13,FALSE)</f>
        <v>  0.5011 </v>
      </c>
      <c r="AQ657" s="8" t="str">
        <f>vlookup(Q657,RPI!$C$6:$T$4758,14,FALSE)</f>
        <v>  0.5377 </v>
      </c>
      <c r="AR657" s="6" t="str">
        <f>vlookup(R657,RPI!$C$6:$T$4758,15,FALSE)</f>
        <v>0.8125</v>
      </c>
      <c r="AS657" s="8" t="str">
        <f>vlookup(R657,RPI!$C$6:$T$4758,13,FALSE)</f>
        <v>  0.5153 </v>
      </c>
      <c r="AT657" s="8" t="str">
        <f>vlookup(R657,RPI!$C$6:$T$4758,14,FALSE)</f>
        <v>  0.5022 </v>
      </c>
    </row>
    <row r="658" ht="12.75" customHeight="1">
      <c r="A658" s="4">
        <v>2008.0</v>
      </c>
      <c r="B658" s="4">
        <v>5528.0</v>
      </c>
      <c r="C658" s="5">
        <v>39528.0</v>
      </c>
      <c r="D658" s="4">
        <v>48.0</v>
      </c>
      <c r="E658" s="4" t="s">
        <v>531</v>
      </c>
      <c r="F658" s="4">
        <v>69.0</v>
      </c>
      <c r="G658" s="4" t="s">
        <v>47</v>
      </c>
      <c r="H658" s="4">
        <v>315.0</v>
      </c>
      <c r="I658" s="4" t="s">
        <v>168</v>
      </c>
      <c r="J658" s="4">
        <v>75.0</v>
      </c>
      <c r="K658" s="4" t="s">
        <v>108</v>
      </c>
      <c r="L658" s="4" t="s">
        <v>333</v>
      </c>
      <c r="M658" s="4">
        <v>1.0</v>
      </c>
      <c r="N658" s="4">
        <v>1.0</v>
      </c>
      <c r="O658" s="4">
        <v>0.0</v>
      </c>
      <c r="P658" s="4">
        <v>0.0</v>
      </c>
      <c r="Q658" t="str">
        <f t="shared" si="1"/>
        <v>Clemson2008</v>
      </c>
      <c r="R658" t="s">
        <v>845</v>
      </c>
      <c r="S658" t="str">
        <f>vlookup(Q658,RPI!$C$6:$T$4758,16,FALSE)</f>
        <v>0.6059097479</v>
      </c>
      <c r="T658" s="6" t="str">
        <f>VLOOKUP(Q658,RPI!$C$6:$T$4758, 17, FALSE)</f>
        <v>0.6062494218</v>
      </c>
      <c r="U658" s="6" t="str">
        <f>VLOOKUP(Q658,RPI!$C$6:$T$4758, 18, FALSE)</f>
        <v>0.6059097479</v>
      </c>
      <c r="V658">
        <v>0.5153469685639176</v>
      </c>
      <c r="W658">
        <v>0.5190215268618756</v>
      </c>
      <c r="X658">
        <v>0.5207520626800161</v>
      </c>
      <c r="Y658">
        <v>0.5224168441147384</v>
      </c>
      <c r="Z658" s="6" t="str">
        <f>vlookup(R658,RPI!$C$6:$T$4758,16,FALSE)</f>
        <v>0.5709023791</v>
      </c>
      <c r="AA658">
        <v>0.493413691337292</v>
      </c>
      <c r="AB658">
        <v>0.49543798283526774</v>
      </c>
      <c r="AC658">
        <v>0.49737296735539155</v>
      </c>
      <c r="AD658">
        <v>0.4992244273638554</v>
      </c>
      <c r="AE658">
        <v>0.5009976566677362</v>
      </c>
      <c r="AF658">
        <v>0.5026975109659393</v>
      </c>
      <c r="AG658" t="str">
        <f t="shared" si="2"/>
        <v>0</v>
      </c>
      <c r="AH658" s="3" t="str">
        <f t="shared" si="3"/>
        <v>0</v>
      </c>
      <c r="AI658" t="str">
        <f t="shared" si="4"/>
        <v>0.0350073688</v>
      </c>
      <c r="AJ658" t="str">
        <f t="shared" si="5"/>
        <v>-6</v>
      </c>
      <c r="AK658" s="6" t="str">
        <f t="shared" si="6"/>
        <v>-0.08602840592</v>
      </c>
      <c r="AL658" t="str">
        <f t="shared" si="7"/>
        <v>0.06098834871</v>
      </c>
      <c r="AM658" t="str">
        <f t="shared" si="8"/>
        <v>0.92</v>
      </c>
      <c r="AN658" t="str">
        <f t="shared" si="9"/>
        <v>1.061319361</v>
      </c>
      <c r="AO658" s="6" t="str">
        <f>vlookup(Q658,RPI!$C$6:$T$4758,15,FALSE)</f>
        <v>0.7173913043</v>
      </c>
      <c r="AP658" s="8" t="str">
        <f>vlookup(Q658,RPI!$C$6:$T$4758,13,FALSE)</f>
        <v>  0.5805 </v>
      </c>
      <c r="AQ658" s="8" t="str">
        <f>vlookup(Q658,RPI!$C$6:$T$4758,14,FALSE)</f>
        <v>  0.5453 </v>
      </c>
      <c r="AR658" s="6" t="str">
        <f>vlookup(R658,RPI!$C$6:$T$4758,15,FALSE)</f>
        <v>0.6176470588</v>
      </c>
      <c r="AS658" s="8" t="str">
        <f>vlookup(R658,RPI!$C$6:$T$4758,13,FALSE)</f>
        <v>  0.5624 </v>
      </c>
      <c r="AT658" s="8" t="str">
        <f>vlookup(R658,RPI!$C$6:$T$4758,14,FALSE)</f>
        <v>  0.5411 </v>
      </c>
    </row>
    <row r="659" ht="12.75" customHeight="1">
      <c r="A659" s="4">
        <v>2008.0</v>
      </c>
      <c r="B659" s="4">
        <v>5529.0</v>
      </c>
      <c r="C659" s="5">
        <v>39528.0</v>
      </c>
      <c r="D659" s="4">
        <v>56.0</v>
      </c>
      <c r="E659" s="4" t="s">
        <v>181</v>
      </c>
      <c r="F659" s="4">
        <v>69.0</v>
      </c>
      <c r="G659" s="4" t="s">
        <v>47</v>
      </c>
      <c r="H659" s="4">
        <v>241.0</v>
      </c>
      <c r="I659" s="4" t="s">
        <v>326</v>
      </c>
      <c r="J659" s="4">
        <v>70.0</v>
      </c>
      <c r="K659" s="4" t="s">
        <v>305</v>
      </c>
      <c r="L659" s="4" t="s">
        <v>333</v>
      </c>
      <c r="M659" s="4">
        <v>1.0</v>
      </c>
      <c r="N659" s="4">
        <v>1.0</v>
      </c>
      <c r="O659" s="4">
        <v>0.0</v>
      </c>
      <c r="P659" s="4">
        <v>1.0</v>
      </c>
      <c r="Q659" t="str">
        <f t="shared" si="1"/>
        <v>Connecticut2008</v>
      </c>
      <c r="R659" t="s">
        <v>846</v>
      </c>
      <c r="S659" t="str">
        <f>vlookup(Q659,RPI!$C$6:$T$4758,16,FALSE)</f>
        <v>0.6103645563</v>
      </c>
      <c r="T659" s="6" t="str">
        <f>VLOOKUP(Q659,RPI!$C$6:$T$4758, 17, FALSE)</f>
        <v>0.6103645563</v>
      </c>
      <c r="U659" s="6" t="str">
        <f>VLOOKUP(Q659,RPI!$C$6:$T$4758, 18, FALSE)</f>
        <v>0.6103645563</v>
      </c>
      <c r="V659">
        <v>0.5131423340903388</v>
      </c>
      <c r="W659">
        <v>0.5172794499295823</v>
      </c>
      <c r="X659">
        <v>0.5192187229792278</v>
      </c>
      <c r="Y659">
        <v>0.5210788420268467</v>
      </c>
      <c r="Z659" s="6" t="str">
        <f>vlookup(R659,RPI!$C$6:$T$4758,16,FALSE)</f>
        <v>0.5419709472</v>
      </c>
      <c r="AA659">
        <v>0.46782879034678143</v>
      </c>
      <c r="AB659">
        <v>0.469169549422689</v>
      </c>
      <c r="AC659">
        <v>0.47048401910495136</v>
      </c>
      <c r="AD659">
        <v>0.47177296510406297</v>
      </c>
      <c r="AE659">
        <v>0.47303712368011475</v>
      </c>
      <c r="AF659">
        <v>0.4742772030451941</v>
      </c>
      <c r="AG659" t="str">
        <f t="shared" si="2"/>
        <v>0</v>
      </c>
      <c r="AH659" s="3" t="str">
        <f t="shared" si="3"/>
        <v>0</v>
      </c>
      <c r="AI659" t="str">
        <f t="shared" si="4"/>
        <v>0.0683936091</v>
      </c>
      <c r="AJ659" t="str">
        <f t="shared" si="5"/>
        <v>-1</v>
      </c>
      <c r="AK659" s="6" t="str">
        <f t="shared" si="6"/>
        <v>-0.01433806765</v>
      </c>
      <c r="AL659" t="str">
        <f t="shared" si="7"/>
        <v>0.1191524363</v>
      </c>
      <c r="AM659" t="str">
        <f t="shared" si="8"/>
        <v>0.9857142857</v>
      </c>
      <c r="AN659" t="str">
        <f t="shared" si="9"/>
        <v>1.126194235</v>
      </c>
      <c r="AO659" s="6" t="str">
        <f>vlookup(Q659,RPI!$C$6:$T$4758,15,FALSE)</f>
        <v>0.75</v>
      </c>
      <c r="AP659" s="8" t="str">
        <f>vlookup(Q659,RPI!$C$6:$T$4758,13,FALSE)</f>
        <v>  0.5775 </v>
      </c>
      <c r="AQ659" s="8" t="str">
        <f>vlookup(Q659,RPI!$C$6:$T$4758,14,FALSE)</f>
        <v>  0.5364 </v>
      </c>
      <c r="AR659" s="6" t="str">
        <f>vlookup(R659,RPI!$C$6:$T$4758,15,FALSE)</f>
        <v>0.5882352941</v>
      </c>
      <c r="AS659" s="8" t="str">
        <f>vlookup(R659,RPI!$C$6:$T$4758,13,FALSE)</f>
        <v>  0.5368 </v>
      </c>
      <c r="AT659" s="8" t="str">
        <f>vlookup(R659,RPI!$C$6:$T$4758,14,FALSE)</f>
        <v>  0.5061 </v>
      </c>
    </row>
    <row r="660" ht="12.75" customHeight="1">
      <c r="A660" s="4">
        <v>2008.0</v>
      </c>
      <c r="B660" s="4">
        <v>5530.0</v>
      </c>
      <c r="C660" s="5">
        <v>39528.0</v>
      </c>
      <c r="D660" s="4">
        <v>72.0</v>
      </c>
      <c r="E660" s="4" t="s">
        <v>847</v>
      </c>
      <c r="F660" s="4">
        <v>99.0</v>
      </c>
      <c r="G660" s="4" t="s">
        <v>47</v>
      </c>
      <c r="H660" s="4">
        <v>321.0</v>
      </c>
      <c r="I660" s="4" t="s">
        <v>166</v>
      </c>
      <c r="J660" s="4">
        <v>101.0</v>
      </c>
      <c r="K660" s="4" t="s">
        <v>305</v>
      </c>
      <c r="L660" s="4" t="s">
        <v>333</v>
      </c>
      <c r="M660" s="4">
        <v>1.0</v>
      </c>
      <c r="N660" s="4">
        <v>1.0</v>
      </c>
      <c r="O660" s="4">
        <v>0.0</v>
      </c>
      <c r="P660" s="4">
        <v>1.0</v>
      </c>
      <c r="Q660" t="str">
        <f t="shared" si="1"/>
        <v>Drake2008</v>
      </c>
      <c r="R660" t="s">
        <v>848</v>
      </c>
      <c r="S660" t="str">
        <f>vlookup(Q660,RPI!$C$6:$T$4758,16,FALSE)</f>
        <v>0.6260751171</v>
      </c>
      <c r="T660" s="6" t="str">
        <f>VLOOKUP(Q660,RPI!$C$6:$T$4758, 17, FALSE)</f>
        <v>0.6213132123</v>
      </c>
      <c r="U660" s="6" t="str">
        <f>VLOOKUP(Q660,RPI!$C$6:$T$4758, 18, FALSE)</f>
        <v>0.6260751171</v>
      </c>
      <c r="V660">
        <v>0.5170318667494922</v>
      </c>
      <c r="W660">
        <v>0.517709608711638</v>
      </c>
      <c r="X660">
        <v>0.5180394027914319</v>
      </c>
      <c r="Y660">
        <v>0.5183633598078669</v>
      </c>
      <c r="Z660" s="6" t="str">
        <f>vlookup(R660,RPI!$C$6:$T$4758,16,FALSE)</f>
        <v>0.5850849541</v>
      </c>
      <c r="AA660">
        <v>0.48972562442873124</v>
      </c>
      <c r="AB660">
        <v>0.4900977255017669</v>
      </c>
      <c r="AC660">
        <v>0.49046299903217805</v>
      </c>
      <c r="AD660">
        <v>0.4908216312256726</v>
      </c>
      <c r="AE660">
        <v>0.491173801577843</v>
      </c>
      <c r="AF660">
        <v>0.4915196831737246</v>
      </c>
      <c r="AG660" t="str">
        <f t="shared" si="2"/>
        <v>0</v>
      </c>
      <c r="AH660" s="3" t="str">
        <f t="shared" si="3"/>
        <v>0</v>
      </c>
      <c r="AI660" t="str">
        <f t="shared" si="4"/>
        <v>0.04099016297</v>
      </c>
      <c r="AJ660" t="str">
        <f t="shared" si="5"/>
        <v>-2</v>
      </c>
      <c r="AK660" s="6" t="str">
        <f t="shared" si="6"/>
        <v>-0.02867613531</v>
      </c>
      <c r="AL660" t="str">
        <f t="shared" si="7"/>
        <v>0.0714113182</v>
      </c>
      <c r="AM660" t="str">
        <f t="shared" si="8"/>
        <v>0.9801980198</v>
      </c>
      <c r="AN660" t="str">
        <f t="shared" si="9"/>
        <v>1.070058481</v>
      </c>
      <c r="AO660" s="6" t="str">
        <f>vlookup(Q660,RPI!$C$6:$T$4758,15,FALSE)</f>
        <v>0.8857142857</v>
      </c>
      <c r="AP660" s="8" t="str">
        <f>vlookup(Q660,RPI!$C$6:$T$4758,13,FALSE)</f>
        <v>  0.5485 </v>
      </c>
      <c r="AQ660" s="8" t="str">
        <f>vlookup(Q660,RPI!$C$6:$T$4758,14,FALSE)</f>
        <v>  0.5215 </v>
      </c>
      <c r="AR660" s="6" t="str">
        <f>vlookup(R660,RPI!$C$6:$T$4758,15,FALSE)</f>
        <v>0.8206896552</v>
      </c>
      <c r="AS660" s="8" t="str">
        <f>vlookup(R660,RPI!$C$6:$T$4758,13,FALSE)</f>
        <v>  0.5078 </v>
      </c>
      <c r="AT660" s="8" t="str">
        <f>vlookup(R660,RPI!$C$6:$T$4758,14,FALSE)</f>
        <v>  0.5041 </v>
      </c>
    </row>
    <row r="661" ht="12.75" customHeight="1">
      <c r="A661" s="4">
        <v>2008.0</v>
      </c>
      <c r="B661" s="4">
        <v>5531.0</v>
      </c>
      <c r="C661" s="5">
        <v>39528.0</v>
      </c>
      <c r="D661" s="4">
        <v>88.0</v>
      </c>
      <c r="E661" s="4" t="s">
        <v>186</v>
      </c>
      <c r="F661" s="4">
        <v>82.0</v>
      </c>
      <c r="G661" s="4" t="s">
        <v>47</v>
      </c>
      <c r="H661" s="4">
        <v>59.0</v>
      </c>
      <c r="I661" s="4" t="s">
        <v>187</v>
      </c>
      <c r="J661" s="4">
        <v>54.0</v>
      </c>
      <c r="K661" s="4" t="s">
        <v>49</v>
      </c>
      <c r="L661" s="4" t="s">
        <v>50</v>
      </c>
      <c r="M661" s="4">
        <v>1.0</v>
      </c>
      <c r="N661" s="4">
        <v>0.0</v>
      </c>
      <c r="O661" s="4">
        <v>0.0</v>
      </c>
      <c r="P661" s="4">
        <v>0.0</v>
      </c>
      <c r="Q661" t="str">
        <f t="shared" si="1"/>
        <v>Florida2008</v>
      </c>
      <c r="R661" t="s">
        <v>849</v>
      </c>
      <c r="S661" t="str">
        <f>vlookup(Q661,RPI!$C$6:$T$4758,16,FALSE)</f>
        <v>0.5510755899</v>
      </c>
      <c r="T661" s="6" t="str">
        <f>VLOOKUP(Q661,RPI!$C$6:$T$4758, 17, FALSE)</f>
        <v>0.561728999</v>
      </c>
      <c r="U661" s="6" t="str">
        <f>VLOOKUP(Q661,RPI!$C$6:$T$4758, 18, FALSE)</f>
        <v>0.5510755899</v>
      </c>
      <c r="V661">
        <v>0.4684212159998012</v>
      </c>
      <c r="W661">
        <v>0.47562348826598094</v>
      </c>
      <c r="X661">
        <v>0.47896020531237543</v>
      </c>
      <c r="Y661">
        <v>0.48213748877976126</v>
      </c>
      <c r="Z661" s="6" t="str">
        <f>vlookup(R661,RPI!$C$6:$T$4758,16,FALSE)</f>
        <v>0.5737120277</v>
      </c>
      <c r="AA661">
        <v>0.4816596329796548</v>
      </c>
      <c r="AB661">
        <v>0.48392351563195235</v>
      </c>
      <c r="AC661">
        <v>0.4860695753952827</v>
      </c>
      <c r="AD661">
        <v>0.48810677705467614</v>
      </c>
      <c r="AE661">
        <v>0.4900431984199652</v>
      </c>
      <c r="AF661">
        <v>0.4918861373745162</v>
      </c>
      <c r="AG661" t="str">
        <f t="shared" si="2"/>
        <v>0</v>
      </c>
      <c r="AH661" s="3" t="str">
        <f t="shared" si="3"/>
        <v>0</v>
      </c>
      <c r="AI661" t="str">
        <f t="shared" si="4"/>
        <v>-0.02263643778</v>
      </c>
      <c r="AJ661" t="str">
        <f t="shared" si="5"/>
        <v>28</v>
      </c>
      <c r="AK661" s="6" t="str">
        <f t="shared" si="6"/>
        <v>0.4014658943</v>
      </c>
      <c r="AL661" t="str">
        <f t="shared" si="7"/>
        <v>-0.03943623895</v>
      </c>
      <c r="AM661" t="str">
        <f t="shared" si="8"/>
        <v>1.518518519</v>
      </c>
      <c r="AN661" t="str">
        <f t="shared" si="9"/>
        <v>0.9605439024</v>
      </c>
      <c r="AO661" s="6" t="str">
        <f>vlookup(Q661,RPI!$C$6:$T$4758,15,FALSE)</f>
        <v>0.6136363636</v>
      </c>
      <c r="AP661" s="8" t="str">
        <f>vlookup(Q661,RPI!$C$6:$T$4758,13,FALSE)</f>
        <v>  0.5363 </v>
      </c>
      <c r="AQ661" s="8" t="str">
        <f>vlookup(Q661,RPI!$C$6:$T$4758,14,FALSE)</f>
        <v>  0.5181 </v>
      </c>
      <c r="AR661" s="6" t="str">
        <f>vlookup(R661,RPI!$C$6:$T$4758,15,FALSE)</f>
        <v>0.6721311475</v>
      </c>
      <c r="AS661" s="8" t="str">
        <f>vlookup(R661,RPI!$C$6:$T$4758,13,FALSE)</f>
        <v>  0.5486 </v>
      </c>
      <c r="AT661" s="8" t="str">
        <f>vlookup(R661,RPI!$C$6:$T$4758,14,FALSE)</f>
        <v>  0.5255 </v>
      </c>
    </row>
    <row r="662" ht="12.75" customHeight="1">
      <c r="A662" s="4">
        <v>2008.0</v>
      </c>
      <c r="B662" s="4">
        <v>5532.0</v>
      </c>
      <c r="C662" s="5">
        <v>39528.0</v>
      </c>
      <c r="D662" s="4">
        <v>99.0</v>
      </c>
      <c r="E662" s="4" t="s">
        <v>271</v>
      </c>
      <c r="F662" s="4">
        <v>66.0</v>
      </c>
      <c r="G662" s="4" t="s">
        <v>47</v>
      </c>
      <c r="H662" s="4">
        <v>299.0</v>
      </c>
      <c r="I662" s="4" t="s">
        <v>850</v>
      </c>
      <c r="J662" s="4">
        <v>47.0</v>
      </c>
      <c r="K662" s="4" t="s">
        <v>108</v>
      </c>
      <c r="L662" s="4" t="s">
        <v>429</v>
      </c>
      <c r="M662" s="4">
        <v>1.0</v>
      </c>
      <c r="N662" s="4">
        <v>1.0</v>
      </c>
      <c r="O662" s="4">
        <v>0.0</v>
      </c>
      <c r="P662" s="4">
        <v>0.0</v>
      </c>
      <c r="Q662" t="str">
        <f t="shared" si="1"/>
        <v>Georgetown2008</v>
      </c>
      <c r="R662" t="s">
        <v>851</v>
      </c>
      <c r="S662" t="str">
        <f>vlookup(Q662,RPI!$C$6:$T$4758,16,FALSE)</f>
        <v>0.6407933533</v>
      </c>
      <c r="T662" s="6" t="str">
        <f>VLOOKUP(Q662,RPI!$C$6:$T$4758, 17, FALSE)</f>
        <v>0.6329808533</v>
      </c>
      <c r="U662" s="6" t="str">
        <f>VLOOKUP(Q662,RPI!$C$6:$T$4758, 18, FALSE)</f>
        <v>0.6407933533</v>
      </c>
      <c r="V662">
        <v>0.5285248348006496</v>
      </c>
      <c r="W662">
        <v>0.5310859065106575</v>
      </c>
      <c r="X662">
        <v>0.5322864088747237</v>
      </c>
      <c r="Y662">
        <v>0.5334379111422973</v>
      </c>
      <c r="Z662" s="6" t="str">
        <f>vlookup(R662,RPI!$C$6:$T$4758,16,FALSE)</f>
        <v>0.5470058035</v>
      </c>
      <c r="AA662">
        <v>0.446466831697358</v>
      </c>
      <c r="AB662">
        <v>0.4459599379422891</v>
      </c>
      <c r="AC662">
        <v>0.4454676310578696</v>
      </c>
      <c r="AD662">
        <v>0.44498929032619966</v>
      </c>
      <c r="AE662">
        <v>0.44452432975485606</v>
      </c>
      <c r="AF662">
        <v>0.4440721956820324</v>
      </c>
      <c r="AG662" t="str">
        <f t="shared" si="2"/>
        <v>1</v>
      </c>
      <c r="AH662" s="3" t="str">
        <f t="shared" si="3"/>
        <v>1</v>
      </c>
      <c r="AI662" t="str">
        <f t="shared" si="4"/>
        <v>0.09378754981</v>
      </c>
      <c r="AJ662" t="str">
        <f t="shared" si="5"/>
        <v>19</v>
      </c>
      <c r="AK662" s="6" t="str">
        <f t="shared" si="6"/>
        <v>0.2724232854</v>
      </c>
      <c r="AL662" t="str">
        <f t="shared" si="7"/>
        <v>0.1633926796</v>
      </c>
      <c r="AM662" t="str">
        <f t="shared" si="8"/>
        <v>1.404255319</v>
      </c>
      <c r="AN662" t="str">
        <f t="shared" si="9"/>
        <v>1.171456224</v>
      </c>
      <c r="AO662" s="6" t="str">
        <f>vlookup(Q662,RPI!$C$6:$T$4758,15,FALSE)</f>
        <v>0.875</v>
      </c>
      <c r="AP662" s="8" t="str">
        <f>vlookup(Q662,RPI!$C$6:$T$4758,13,FALSE)</f>
        <v>  0.5702 </v>
      </c>
      <c r="AQ662" s="8" t="str">
        <f>vlookup(Q662,RPI!$C$6:$T$4758,14,FALSE)</f>
        <v>  0.5478 </v>
      </c>
      <c r="AR662" s="6" t="str">
        <f>vlookup(R662,RPI!$C$6:$T$4758,15,FALSE)</f>
        <v>0.7910447761</v>
      </c>
      <c r="AS662" s="8" t="str">
        <f>vlookup(R662,RPI!$C$6:$T$4758,13,FALSE)</f>
        <v>  0.4556 </v>
      </c>
      <c r="AT662" s="8" t="str">
        <f>vlookup(R662,RPI!$C$6:$T$4758,14,FALSE)</f>
        <v>  0.4857 </v>
      </c>
    </row>
    <row r="663" ht="12.75" customHeight="1">
      <c r="A663" s="4">
        <v>2008.0</v>
      </c>
      <c r="B663" s="4">
        <v>5533.0</v>
      </c>
      <c r="C663" s="5">
        <v>39528.0</v>
      </c>
      <c r="D663" s="4">
        <v>103.0</v>
      </c>
      <c r="E663" s="4" t="s">
        <v>124</v>
      </c>
      <c r="F663" s="4">
        <v>76.0</v>
      </c>
      <c r="G663" s="4" t="s">
        <v>47</v>
      </c>
      <c r="H663" s="4">
        <v>65.0</v>
      </c>
      <c r="I663" s="4" t="s">
        <v>151</v>
      </c>
      <c r="J663" s="4">
        <v>82.0</v>
      </c>
      <c r="K663" s="4" t="s">
        <v>108</v>
      </c>
      <c r="L663" s="4" t="s">
        <v>429</v>
      </c>
      <c r="M663" s="4">
        <v>1.0</v>
      </c>
      <c r="N663" s="4">
        <v>1.0</v>
      </c>
      <c r="O663" s="4">
        <v>0.0</v>
      </c>
      <c r="P663" s="4">
        <v>0.0</v>
      </c>
      <c r="Q663" t="str">
        <f t="shared" si="1"/>
        <v>Gonzaga2008</v>
      </c>
      <c r="R663" t="s">
        <v>852</v>
      </c>
      <c r="S663" t="str">
        <f>vlookup(Q663,RPI!$C$6:$T$4758,16,FALSE)</f>
        <v>0.5943195704</v>
      </c>
      <c r="T663" s="6" t="str">
        <f>VLOOKUP(Q663,RPI!$C$6:$T$4758, 17, FALSE)</f>
        <v>0.5934515148</v>
      </c>
      <c r="U663" s="6" t="str">
        <f>VLOOKUP(Q663,RPI!$C$6:$T$4758, 18, FALSE)</f>
        <v>0.5943195704</v>
      </c>
      <c r="V663">
        <v>0.5039082456093569</v>
      </c>
      <c r="W663">
        <v>0.5063479700640066</v>
      </c>
      <c r="X663">
        <v>0.507514014840126</v>
      </c>
      <c r="Y663">
        <v>0.5086462612169377</v>
      </c>
      <c r="Z663" s="6" t="str">
        <f>vlookup(R663,RPI!$C$6:$T$4758,16,FALSE)</f>
        <v>0.5908782008</v>
      </c>
      <c r="AA663">
        <v>0.49532548694506934</v>
      </c>
      <c r="AB663">
        <v>0.4951367792156008</v>
      </c>
      <c r="AC663">
        <v>0.49494872558571434</v>
      </c>
      <c r="AD663">
        <v>0.49476132266042966</v>
      </c>
      <c r="AE663">
        <v>0.4945745670682202</v>
      </c>
      <c r="AF663">
        <v>0.49438845546081145</v>
      </c>
      <c r="AG663" t="str">
        <f t="shared" si="2"/>
        <v>0</v>
      </c>
      <c r="AH663" s="3" t="str">
        <f t="shared" si="3"/>
        <v>0</v>
      </c>
      <c r="AI663" t="str">
        <f t="shared" si="4"/>
        <v>0.003441369611</v>
      </c>
      <c r="AJ663" t="str">
        <f t="shared" si="5"/>
        <v>-6</v>
      </c>
      <c r="AK663" s="6" t="str">
        <f t="shared" si="6"/>
        <v>-0.08602840592</v>
      </c>
      <c r="AL663" t="str">
        <f t="shared" si="7"/>
        <v>0.005995407741</v>
      </c>
      <c r="AM663" t="str">
        <f t="shared" si="8"/>
        <v>0.9268292683</v>
      </c>
      <c r="AN663" t="str">
        <f t="shared" si="9"/>
        <v>1.005824161</v>
      </c>
      <c r="AO663" s="6" t="str">
        <f>vlookup(Q663,RPI!$C$6:$T$4758,15,FALSE)</f>
        <v>0.7847222222</v>
      </c>
      <c r="AP663" s="8" t="str">
        <f>vlookup(Q663,RPI!$C$6:$T$4758,13,FALSE)</f>
        <v>  0.5328 </v>
      </c>
      <c r="AQ663" s="8" t="str">
        <f>vlookup(Q663,RPI!$C$6:$T$4758,14,FALSE)</f>
        <v>  0.5270 </v>
      </c>
      <c r="AR663" s="6" t="str">
        <f>vlookup(R663,RPI!$C$6:$T$4758,15,FALSE)</f>
        <v>0.8169934641</v>
      </c>
      <c r="AS663" s="8" t="str">
        <f>vlookup(R663,RPI!$C$6:$T$4758,13,FALSE)</f>
        <v>  0.5174 </v>
      </c>
      <c r="AT663" s="8" t="str">
        <f>vlookup(R663,RPI!$C$6:$T$4758,14,FALSE)</f>
        <v>  0.5117 </v>
      </c>
    </row>
    <row r="664" ht="12.75" customHeight="1">
      <c r="A664" s="4">
        <v>2008.0</v>
      </c>
      <c r="B664" s="4">
        <v>5534.0</v>
      </c>
      <c r="C664" s="5">
        <v>39528.0</v>
      </c>
      <c r="D664" s="4">
        <v>119.0</v>
      </c>
      <c r="E664" s="4" t="s">
        <v>127</v>
      </c>
      <c r="F664" s="4">
        <v>72.0</v>
      </c>
      <c r="G664" s="4" t="s">
        <v>47</v>
      </c>
      <c r="H664" s="4">
        <v>14.0</v>
      </c>
      <c r="I664" s="4" t="s">
        <v>652</v>
      </c>
      <c r="J664" s="4">
        <v>86.0</v>
      </c>
      <c r="K664" s="4" t="s">
        <v>108</v>
      </c>
      <c r="L664" s="4" t="s">
        <v>429</v>
      </c>
      <c r="M664" s="4">
        <v>1.0</v>
      </c>
      <c r="N664" s="4">
        <v>1.0</v>
      </c>
      <c r="O664" s="4">
        <v>0.0</v>
      </c>
      <c r="P664" s="4">
        <v>0.0</v>
      </c>
      <c r="Q664" t="str">
        <f t="shared" si="1"/>
        <v>Indiana2008</v>
      </c>
      <c r="R664" t="s">
        <v>853</v>
      </c>
      <c r="S664" t="str">
        <f>vlookup(Q664,RPI!$C$6:$T$4758,16,FALSE)</f>
        <v>0.602153883</v>
      </c>
      <c r="T664" s="6" t="str">
        <f>VLOOKUP(Q664,RPI!$C$6:$T$4758, 17, FALSE)</f>
        <v>0.6072489917</v>
      </c>
      <c r="U664" s="6" t="str">
        <f>VLOOKUP(Q664,RPI!$C$6:$T$4758, 18, FALSE)</f>
        <v>0.602153883</v>
      </c>
      <c r="V664">
        <v>0.502026581817919</v>
      </c>
      <c r="W664">
        <v>0.50725711564464</v>
      </c>
      <c r="X664">
        <v>0.5097256073740875</v>
      </c>
      <c r="Y664">
        <v>0.5121034366360093</v>
      </c>
      <c r="Z664" s="6" t="str">
        <f>vlookup(R664,RPI!$C$6:$T$4758,16,FALSE)</f>
        <v>0.5901699557</v>
      </c>
      <c r="AA664">
        <v>0.5047125321688111</v>
      </c>
      <c r="AB664">
        <v>0.5081489582856495</v>
      </c>
      <c r="AC664">
        <v>0.5113357014341519</v>
      </c>
      <c r="AD664">
        <v>0.5142990197862647</v>
      </c>
      <c r="AE664">
        <v>0.5170616142571292</v>
      </c>
      <c r="AF664">
        <v>0.5196432111592129</v>
      </c>
      <c r="AG664" t="str">
        <f t="shared" si="2"/>
        <v>0</v>
      </c>
      <c r="AH664" s="3" t="str">
        <f t="shared" si="3"/>
        <v>0</v>
      </c>
      <c r="AI664" t="str">
        <f t="shared" si="4"/>
        <v>0.01198392737</v>
      </c>
      <c r="AJ664" t="str">
        <f t="shared" si="5"/>
        <v>-14</v>
      </c>
      <c r="AK664" s="6" t="str">
        <f t="shared" si="6"/>
        <v>-0.2007329472</v>
      </c>
      <c r="AL664" t="str">
        <f t="shared" si="7"/>
        <v>0.02087788847</v>
      </c>
      <c r="AM664" t="str">
        <f t="shared" si="8"/>
        <v>0.8372093023</v>
      </c>
      <c r="AN664" t="str">
        <f t="shared" si="9"/>
        <v>1.020305892</v>
      </c>
      <c r="AO664" s="6" t="str">
        <f>vlookup(Q664,RPI!$C$6:$T$4758,15,FALSE)</f>
        <v>0.7608695652</v>
      </c>
      <c r="AP664" s="8" t="str">
        <f>vlookup(Q664,RPI!$C$6:$T$4758,13,FALSE)</f>
        <v>  0.5555 </v>
      </c>
      <c r="AQ664" s="8" t="str">
        <f>vlookup(Q664,RPI!$C$6:$T$4758,14,FALSE)</f>
        <v>  0.5367 </v>
      </c>
      <c r="AR664" s="6" t="str">
        <f>vlookup(R664,RPI!$C$6:$T$4758,15,FALSE)</f>
        <v>0.6614173228</v>
      </c>
      <c r="AS664" s="8" t="str">
        <f>vlookup(R664,RPI!$C$6:$T$4758,13,FALSE)</f>
        <v>  0.5807 </v>
      </c>
      <c r="AT664" s="8" t="str">
        <f>vlookup(R664,RPI!$C$6:$T$4758,14,FALSE)</f>
        <v>  0.5379 </v>
      </c>
    </row>
    <row r="665" ht="12.75" customHeight="1">
      <c r="A665" s="4">
        <v>2008.0</v>
      </c>
      <c r="B665" s="4">
        <v>5535.0</v>
      </c>
      <c r="C665" s="5">
        <v>39528.0</v>
      </c>
      <c r="D665" s="4">
        <v>145.0</v>
      </c>
      <c r="E665" s="4" t="s">
        <v>59</v>
      </c>
      <c r="F665" s="4">
        <v>79.0</v>
      </c>
      <c r="G665" s="4" t="s">
        <v>47</v>
      </c>
      <c r="H665" s="4">
        <v>24.0</v>
      </c>
      <c r="I665" s="4" t="s">
        <v>403</v>
      </c>
      <c r="J665" s="4">
        <v>61.0</v>
      </c>
      <c r="K665" s="4" t="s">
        <v>108</v>
      </c>
      <c r="L665" s="4" t="s">
        <v>343</v>
      </c>
      <c r="M665" s="4">
        <v>1.0</v>
      </c>
      <c r="N665" s="4">
        <v>1.0</v>
      </c>
      <c r="O665" s="4">
        <v>0.0</v>
      </c>
      <c r="P665" s="4">
        <v>0.0</v>
      </c>
      <c r="Q665" t="str">
        <f t="shared" si="1"/>
        <v>Louisville2008</v>
      </c>
      <c r="R665" t="s">
        <v>854</v>
      </c>
      <c r="S665" t="str">
        <f>vlookup(Q665,RPI!$C$6:$T$4758,16,FALSE)</f>
        <v>0.621734591</v>
      </c>
      <c r="T665" s="6" t="str">
        <f>VLOOKUP(Q665,RPI!$C$6:$T$4758, 17, FALSE)</f>
        <v>0.6252068132</v>
      </c>
      <c r="U665" s="6" t="str">
        <f>VLOOKUP(Q665,RPI!$C$6:$T$4758, 18, FALSE)</f>
        <v>0.621734591</v>
      </c>
      <c r="V665">
        <v>0.5292246703590666</v>
      </c>
      <c r="W665">
        <v>0.5327588965495427</v>
      </c>
      <c r="X665">
        <v>0.5344533885586752</v>
      </c>
      <c r="Y665">
        <v>0.5361020834864797</v>
      </c>
      <c r="Z665" s="6" t="str">
        <f>vlookup(R665,RPI!$C$6:$T$4758,16,FALSE)</f>
        <v>0.5475237256</v>
      </c>
      <c r="AA665">
        <v>0.46065616607666016</v>
      </c>
      <c r="AB665">
        <v>0.4604841928062199</v>
      </c>
      <c r="AC665">
        <v>0.46031004265893866</v>
      </c>
      <c r="AD665">
        <v>0.4601336740384436</v>
      </c>
      <c r="AE665">
        <v>0.45995504428178835</v>
      </c>
      <c r="AF665">
        <v>0.4597741096250473</v>
      </c>
      <c r="AG665" t="str">
        <f t="shared" si="2"/>
        <v>1</v>
      </c>
      <c r="AH665" s="3" t="str">
        <f t="shared" si="3"/>
        <v>1</v>
      </c>
      <c r="AI665" t="str">
        <f t="shared" si="4"/>
        <v>0.07421086539</v>
      </c>
      <c r="AJ665" t="str">
        <f t="shared" si="5"/>
        <v>18</v>
      </c>
      <c r="AK665" s="6" t="str">
        <f t="shared" si="6"/>
        <v>0.2580852178</v>
      </c>
      <c r="AL665" t="str">
        <f t="shared" si="7"/>
        <v>0.1292870128</v>
      </c>
      <c r="AM665" t="str">
        <f t="shared" si="8"/>
        <v>1.295081967</v>
      </c>
      <c r="AN665" t="str">
        <f t="shared" si="9"/>
        <v>1.135539086</v>
      </c>
      <c r="AO665" s="6" t="str">
        <f>vlookup(Q665,RPI!$C$6:$T$4758,15,FALSE)</f>
        <v>0.7361111111</v>
      </c>
      <c r="AP665" s="8" t="str">
        <f>vlookup(Q665,RPI!$C$6:$T$4758,13,FALSE)</f>
        <v>  0.6032 </v>
      </c>
      <c r="AQ665" s="8" t="str">
        <f>vlookup(Q665,RPI!$C$6:$T$4758,14,FALSE)</f>
        <v>  0.5444 </v>
      </c>
      <c r="AR665" s="6" t="str">
        <f>vlookup(R665,RPI!$C$6:$T$4758,15,FALSE)</f>
        <v>0.7380952381</v>
      </c>
      <c r="AS665" s="8" t="str">
        <f>vlookup(R665,RPI!$C$6:$T$4758,13,FALSE)</f>
        <v>  0.4833 </v>
      </c>
      <c r="AT665" s="8" t="str">
        <f>vlookup(R665,RPI!$C$6:$T$4758,14,FALSE)</f>
        <v>  0.4853 </v>
      </c>
    </row>
    <row r="666" ht="12.75" customHeight="1">
      <c r="A666" s="4">
        <v>2008.0</v>
      </c>
      <c r="B666" s="4">
        <v>5536.0</v>
      </c>
      <c r="C666" s="5">
        <v>39528.0</v>
      </c>
      <c r="D666" s="4">
        <v>159.0</v>
      </c>
      <c r="E666" s="4" t="s">
        <v>141</v>
      </c>
      <c r="F666" s="4">
        <v>87.0</v>
      </c>
      <c r="G666" s="4" t="s">
        <v>47</v>
      </c>
      <c r="H666" s="4">
        <v>305.0</v>
      </c>
      <c r="I666" s="4" t="s">
        <v>855</v>
      </c>
      <c r="J666" s="4">
        <v>63.0</v>
      </c>
      <c r="K666" s="4" t="s">
        <v>108</v>
      </c>
      <c r="L666" s="4" t="s">
        <v>856</v>
      </c>
      <c r="M666" s="4">
        <v>1.0</v>
      </c>
      <c r="N666" s="4">
        <v>1.0</v>
      </c>
      <c r="O666" s="4">
        <v>0.0</v>
      </c>
      <c r="P666" s="4">
        <v>0.0</v>
      </c>
      <c r="Q666" t="str">
        <f t="shared" si="1"/>
        <v>Memphis2008</v>
      </c>
      <c r="R666" t="s">
        <v>857</v>
      </c>
      <c r="S666" t="str">
        <f>vlookup(Q666,RPI!$C$6:$T$4758,16,FALSE)</f>
        <v>0.6653930255</v>
      </c>
      <c r="T666" s="6" t="str">
        <f>VLOOKUP(Q666,RPI!$C$6:$T$4758, 17, FALSE)</f>
        <v>0.6695532422</v>
      </c>
      <c r="U666" s="6" t="str">
        <f>VLOOKUP(Q666,RPI!$C$6:$T$4758, 18, FALSE)</f>
        <v>0.6653930255</v>
      </c>
      <c r="V666">
        <v>0.5426086627008502</v>
      </c>
      <c r="W666">
        <v>0.5472914161067904</v>
      </c>
      <c r="X666">
        <v>0.5495327656404881</v>
      </c>
      <c r="Y666">
        <v>0.5517111755616951</v>
      </c>
      <c r="Z666" s="6" t="str">
        <f>vlookup(R666,RPI!$C$6:$T$4758,16,FALSE)</f>
        <v>0.5123573862</v>
      </c>
      <c r="AA666">
        <v>0.43138057981666766</v>
      </c>
      <c r="AB666">
        <v>0.4327992499487881</v>
      </c>
      <c r="AC666">
        <v>0.4341551218054424</v>
      </c>
      <c r="AD666">
        <v>0.4354522748021629</v>
      </c>
      <c r="AE666">
        <v>0.43669444250807826</v>
      </c>
      <c r="AF666">
        <v>0.43788504853563487</v>
      </c>
      <c r="AG666" t="str">
        <f t="shared" si="2"/>
        <v>1</v>
      </c>
      <c r="AH666" s="3" t="str">
        <f t="shared" si="3"/>
        <v>1</v>
      </c>
      <c r="AI666" t="str">
        <f t="shared" si="4"/>
        <v>0.1530356392</v>
      </c>
      <c r="AJ666" t="str">
        <f t="shared" si="5"/>
        <v>24</v>
      </c>
      <c r="AK666" s="6" t="str">
        <f t="shared" si="6"/>
        <v>0.3441136237</v>
      </c>
      <c r="AL666" t="str">
        <f t="shared" si="7"/>
        <v>0.2666121805</v>
      </c>
      <c r="AM666" t="str">
        <f t="shared" si="8"/>
        <v>1.380952381</v>
      </c>
      <c r="AN666" t="str">
        <f t="shared" si="9"/>
        <v>1.298689242</v>
      </c>
      <c r="AO666" s="6" t="str">
        <f>vlookup(Q666,RPI!$C$6:$T$4758,15,FALSE)</f>
        <v>0.9539473684</v>
      </c>
      <c r="AP666" s="8" t="str">
        <f>vlookup(Q666,RPI!$C$6:$T$4758,13,FALSE)</f>
        <v>  0.5853 </v>
      </c>
      <c r="AQ666" s="8" t="str">
        <f>vlookup(Q666,RPI!$C$6:$T$4758,14,FALSE)</f>
        <v>  0.5370 </v>
      </c>
      <c r="AR666" s="6" t="str">
        <f>vlookup(R666,RPI!$C$6:$T$4758,15,FALSE)</f>
        <v>0.6186440678</v>
      </c>
      <c r="AS666" s="8" t="str">
        <f>vlookup(R666,RPI!$C$6:$T$4758,13,FALSE)</f>
        <v>  0.4782 </v>
      </c>
      <c r="AT666" s="8" t="str">
        <f>vlookup(R666,RPI!$C$6:$T$4758,14,FALSE)</f>
        <v>  0.4744 </v>
      </c>
    </row>
    <row r="667" ht="12.75" customHeight="1">
      <c r="A667" s="4">
        <v>2008.0</v>
      </c>
      <c r="B667" s="4">
        <v>5537.0</v>
      </c>
      <c r="C667" s="5">
        <v>39528.0</v>
      </c>
      <c r="D667" s="4">
        <v>161.0</v>
      </c>
      <c r="E667" s="4" t="s">
        <v>505</v>
      </c>
      <c r="F667" s="4">
        <v>78.0</v>
      </c>
      <c r="G667" s="4" t="s">
        <v>47</v>
      </c>
      <c r="H667" s="4">
        <v>267.0</v>
      </c>
      <c r="I667" s="4" t="s">
        <v>576</v>
      </c>
      <c r="J667" s="4">
        <v>64.0</v>
      </c>
      <c r="K667" s="4" t="s">
        <v>108</v>
      </c>
      <c r="L667" s="4" t="s">
        <v>856</v>
      </c>
      <c r="M667" s="4">
        <v>1.0</v>
      </c>
      <c r="N667" s="4">
        <v>1.0</v>
      </c>
      <c r="O667" s="4">
        <v>0.0</v>
      </c>
      <c r="P667" s="4">
        <v>0.0</v>
      </c>
      <c r="Q667" t="str">
        <f t="shared" si="1"/>
        <v>Miami FL2008</v>
      </c>
      <c r="R667" t="s">
        <v>858</v>
      </c>
      <c r="S667" t="str">
        <f>vlookup(Q667,RPI!$C$6:$T$4758,16,FALSE)</f>
        <v>0.5851305068</v>
      </c>
      <c r="T667" s="6" t="str">
        <f>VLOOKUP(Q667,RPI!$C$6:$T$4758, 17, FALSE)</f>
        <v>0.5858806944</v>
      </c>
      <c r="U667" s="6" t="str">
        <f>VLOOKUP(Q667,RPI!$C$6:$T$4758, 18, FALSE)</f>
        <v>0.5851305068</v>
      </c>
      <c r="V667">
        <v>0.49985918899377185</v>
      </c>
      <c r="W667">
        <v>0.5043377558523772</v>
      </c>
      <c r="X667">
        <v>0.5064134961098767</v>
      </c>
      <c r="Y667">
        <v>0.508390572296636</v>
      </c>
      <c r="Z667" s="6" t="str">
        <f>vlookup(R667,RPI!$C$6:$T$4758,16,FALSE)</f>
        <v>0.5876412962</v>
      </c>
      <c r="AA667">
        <v>0.4812920898199081</v>
      </c>
      <c r="AB667">
        <v>0.48285458981990814</v>
      </c>
      <c r="AC667">
        <v>0.48434552493441196</v>
      </c>
      <c r="AD667">
        <v>0.4857697017602066</v>
      </c>
      <c r="AE667">
        <v>0.48713150587830234</v>
      </c>
      <c r="AF667">
        <v>0.4884349469627653</v>
      </c>
      <c r="AG667" t="str">
        <f t="shared" si="2"/>
        <v>0</v>
      </c>
      <c r="AH667" s="3" t="str">
        <f t="shared" si="3"/>
        <v>0</v>
      </c>
      <c r="AI667" t="str">
        <f t="shared" si="4"/>
        <v>-0.002510789346</v>
      </c>
      <c r="AJ667" t="str">
        <f t="shared" si="5"/>
        <v>14</v>
      </c>
      <c r="AK667" s="6" t="str">
        <f t="shared" si="6"/>
        <v>0.2007329472</v>
      </c>
      <c r="AL667" t="str">
        <f t="shared" si="7"/>
        <v>-0.00437419039</v>
      </c>
      <c r="AM667" t="str">
        <f t="shared" si="8"/>
        <v>1.21875</v>
      </c>
      <c r="AN667" t="str">
        <f t="shared" si="9"/>
        <v>0.9957273436</v>
      </c>
      <c r="AO667" s="6" t="str">
        <f>vlookup(Q667,RPI!$C$6:$T$4758,15,FALSE)</f>
        <v>0.6744186047</v>
      </c>
      <c r="AP667" s="8" t="str">
        <f>vlookup(Q667,RPI!$C$6:$T$4758,13,FALSE)</f>
        <v>  0.5688 </v>
      </c>
      <c r="AQ667" s="8" t="str">
        <f>vlookup(Q667,RPI!$C$6:$T$4758,14,FALSE)</f>
        <v>  0.5286 </v>
      </c>
      <c r="AR667" s="6" t="str">
        <f>vlookup(R667,RPI!$C$6:$T$4758,15,FALSE)</f>
        <v>0.8253968254</v>
      </c>
      <c r="AS667" s="8" t="str">
        <f>vlookup(R667,RPI!$C$6:$T$4758,13,FALSE)</f>
        <v>  0.5059 </v>
      </c>
      <c r="AT667" s="8" t="str">
        <f>vlookup(R667,RPI!$C$6:$T$4758,14,FALSE)</f>
        <v>  0.5134 </v>
      </c>
    </row>
    <row r="668" ht="12.75" customHeight="1">
      <c r="A668" s="4">
        <v>2008.0</v>
      </c>
      <c r="B668" s="4">
        <v>5538.0</v>
      </c>
      <c r="C668" s="5">
        <v>39528.0</v>
      </c>
      <c r="D668" s="4">
        <v>167.0</v>
      </c>
      <c r="E668" s="4" t="s">
        <v>199</v>
      </c>
      <c r="F668" s="4">
        <v>76.0</v>
      </c>
      <c r="G668" s="4" t="s">
        <v>47</v>
      </c>
      <c r="H668" s="4">
        <v>213.0</v>
      </c>
      <c r="I668" s="4" t="s">
        <v>156</v>
      </c>
      <c r="J668" s="4">
        <v>69.0</v>
      </c>
      <c r="K668" s="4" t="s">
        <v>108</v>
      </c>
      <c r="L668" s="4" t="s">
        <v>856</v>
      </c>
      <c r="M668" s="4">
        <v>1.0</v>
      </c>
      <c r="N668" s="4">
        <v>1.0</v>
      </c>
      <c r="O668" s="4">
        <v>0.0</v>
      </c>
      <c r="P668" s="4">
        <v>0.0</v>
      </c>
      <c r="Q668" t="str">
        <f t="shared" si="1"/>
        <v>Mississippi St.2008</v>
      </c>
      <c r="R668" t="s">
        <v>859</v>
      </c>
      <c r="S668" t="str">
        <f>vlookup(Q668,RPI!$C$6:$T$4758,16,FALSE)</f>
        <v>0.5807546639</v>
      </c>
      <c r="T668" s="6" t="str">
        <f>VLOOKUP(Q668,RPI!$C$6:$T$4758, 17, FALSE)</f>
        <v>0.583710745</v>
      </c>
      <c r="U668" s="6" t="str">
        <f>VLOOKUP(Q668,RPI!$C$6:$T$4758, 18, FALSE)</f>
        <v>0.5807546639</v>
      </c>
      <c r="V668">
        <v>0.500472108613361</v>
      </c>
      <c r="W668">
        <v>0.5030279157955027</v>
      </c>
      <c r="X668">
        <v>0.5042653224417861</v>
      </c>
      <c r="Y668">
        <v>0.5054768599595758</v>
      </c>
      <c r="Z668" s="6" t="str">
        <f>vlookup(R668,RPI!$C$6:$T$4758,16,FALSE)</f>
        <v>0.5625105883</v>
      </c>
      <c r="AA668">
        <v>0.48870106452987305</v>
      </c>
      <c r="AB668">
        <v>0.49054896787031377</v>
      </c>
      <c r="AC668">
        <v>0.4923225496870072</v>
      </c>
      <c r="AD668">
        <v>0.49402620533888486</v>
      </c>
      <c r="AE668">
        <v>0.49566399029771974</v>
      </c>
      <c r="AF668">
        <v>0.49723965237880574</v>
      </c>
      <c r="AG668" t="str">
        <f t="shared" si="2"/>
        <v>1</v>
      </c>
      <c r="AH668" s="3" t="str">
        <f t="shared" si="3"/>
        <v>1</v>
      </c>
      <c r="AI668" t="str">
        <f t="shared" si="4"/>
        <v>0.01824407556</v>
      </c>
      <c r="AJ668" t="str">
        <f t="shared" si="5"/>
        <v>7</v>
      </c>
      <c r="AK668" s="6" t="str">
        <f t="shared" si="6"/>
        <v>0.1003664736</v>
      </c>
      <c r="AL668" t="str">
        <f t="shared" si="7"/>
        <v>0.03178405233</v>
      </c>
      <c r="AM668" t="str">
        <f t="shared" si="8"/>
        <v>1.101449275</v>
      </c>
      <c r="AN668" t="str">
        <f t="shared" si="9"/>
        <v>1.032433302</v>
      </c>
      <c r="AO668" s="6" t="str">
        <f>vlookup(Q668,RPI!$C$6:$T$4758,15,FALSE)</f>
        <v>0.6756756757</v>
      </c>
      <c r="AP668" s="8" t="str">
        <f>vlookup(Q668,RPI!$C$6:$T$4758,13,FALSE)</f>
        <v>  0.5551 </v>
      </c>
      <c r="AQ668" s="8" t="str">
        <f>vlookup(Q668,RPI!$C$6:$T$4758,14,FALSE)</f>
        <v>  0.5371 </v>
      </c>
      <c r="AR668" s="6" t="str">
        <f>vlookup(R668,RPI!$C$6:$T$4758,15,FALSE)</f>
        <v>0.5714285714</v>
      </c>
      <c r="AS668" s="8" t="str">
        <f>vlookup(R668,RPI!$C$6:$T$4758,13,FALSE)</f>
        <v>  0.5757 </v>
      </c>
      <c r="AT668" s="8" t="str">
        <f>vlookup(R668,RPI!$C$6:$T$4758,14,FALSE)</f>
        <v>  0.5272 </v>
      </c>
    </row>
    <row r="669" ht="12.75" customHeight="1">
      <c r="A669" s="4">
        <v>2008.0</v>
      </c>
      <c r="B669" s="4">
        <v>5539.0</v>
      </c>
      <c r="C669" s="5">
        <v>39528.0</v>
      </c>
      <c r="D669" s="4">
        <v>197.0</v>
      </c>
      <c r="E669" s="4" t="s">
        <v>264</v>
      </c>
      <c r="F669" s="4">
        <v>113.0</v>
      </c>
      <c r="G669" s="4" t="s">
        <v>47</v>
      </c>
      <c r="H669" s="4">
        <v>177.0</v>
      </c>
      <c r="I669" s="4" t="s">
        <v>792</v>
      </c>
      <c r="J669" s="4">
        <v>74.0</v>
      </c>
      <c r="K669" s="4" t="s">
        <v>108</v>
      </c>
      <c r="L669" s="4" t="s">
        <v>429</v>
      </c>
      <c r="M669" s="4">
        <v>1.0</v>
      </c>
      <c r="N669" s="4">
        <v>1.0</v>
      </c>
      <c r="O669" s="4">
        <v>0.0</v>
      </c>
      <c r="P669" s="4">
        <v>0.0</v>
      </c>
      <c r="Q669" t="str">
        <f t="shared" si="1"/>
        <v>North Carolina2008</v>
      </c>
      <c r="R669" t="s">
        <v>793</v>
      </c>
      <c r="S669" t="str">
        <f>vlookup(Q669,RPI!$C$6:$T$4758,16,FALSE)</f>
        <v>0.6730031766</v>
      </c>
      <c r="T669" s="6" t="str">
        <f>VLOOKUP(Q669,RPI!$C$6:$T$4758, 17, FALSE)</f>
        <v>0.6786461315</v>
      </c>
      <c r="U669" s="6" t="str">
        <f>VLOOKUP(Q669,RPI!$C$6:$T$4758, 18, FALSE)</f>
        <v>0.6730031766</v>
      </c>
      <c r="V669">
        <v>0.5673677618578663</v>
      </c>
      <c r="W669">
        <v>0.5685494861802407</v>
      </c>
      <c r="X669">
        <v>0.5691431530668766</v>
      </c>
      <c r="Y669">
        <v>0.5697387016235176</v>
      </c>
      <c r="Z669" s="6" t="str">
        <f>vlookup(R669,RPI!$C$6:$T$4758,16,FALSE)</f>
        <v>0.5071192633</v>
      </c>
      <c r="AA669">
        <v>0.43690350342255374</v>
      </c>
      <c r="AB669">
        <v>0.4363574445431615</v>
      </c>
      <c r="AC669">
        <v>0.43580800449423746</v>
      </c>
      <c r="AD669">
        <v>0.43525515177420204</v>
      </c>
      <c r="AE669">
        <v>0.4346988544889328</v>
      </c>
      <c r="AF669">
        <v>0.43413908034563065</v>
      </c>
      <c r="AG669" t="str">
        <f t="shared" si="2"/>
        <v>1</v>
      </c>
      <c r="AH669" s="3" t="str">
        <f t="shared" si="3"/>
        <v>1</v>
      </c>
      <c r="AI669" t="str">
        <f t="shared" si="4"/>
        <v>0.1658839133</v>
      </c>
      <c r="AJ669" t="str">
        <f t="shared" si="5"/>
        <v>39</v>
      </c>
      <c r="AK669" s="6" t="str">
        <f t="shared" si="6"/>
        <v>0.5591846385</v>
      </c>
      <c r="AL669" t="str">
        <f t="shared" si="7"/>
        <v>0.2889958971</v>
      </c>
      <c r="AM669" t="str">
        <f t="shared" si="8"/>
        <v>1.527027027</v>
      </c>
      <c r="AN669" t="str">
        <f t="shared" si="9"/>
        <v>1.327110259</v>
      </c>
      <c r="AO669" s="6" t="str">
        <f>vlookup(Q669,RPI!$C$6:$T$4758,15,FALSE)</f>
        <v>0.9186046512</v>
      </c>
      <c r="AP669" s="8" t="str">
        <f>vlookup(Q669,RPI!$C$6:$T$4758,13,FALSE)</f>
        <v>  0.6183 </v>
      </c>
      <c r="AQ669" s="8" t="str">
        <f>vlookup(Q669,RPI!$C$6:$T$4758,14,FALSE)</f>
        <v>  0.5367 </v>
      </c>
      <c r="AR669" s="6" t="str">
        <f>vlookup(R669,RPI!$C$6:$T$4758,15,FALSE)</f>
        <v>0.5731707317</v>
      </c>
      <c r="AS669" s="8" t="str">
        <f>vlookup(R669,RPI!$C$6:$T$4758,13,FALSE)</f>
        <v>  0.4863 </v>
      </c>
      <c r="AT669" s="8" t="str">
        <f>vlookup(R669,RPI!$C$6:$T$4758,14,FALSE)</f>
        <v>  0.4828 </v>
      </c>
    </row>
    <row r="670" ht="12.75" customHeight="1">
      <c r="A670" s="4">
        <v>2008.0</v>
      </c>
      <c r="B670" s="4">
        <v>5540.0</v>
      </c>
      <c r="C670" s="5">
        <v>39528.0</v>
      </c>
      <c r="D670" s="4">
        <v>209.0</v>
      </c>
      <c r="E670" s="4" t="s">
        <v>206</v>
      </c>
      <c r="F670" s="4">
        <v>72.0</v>
      </c>
      <c r="G670" s="4" t="s">
        <v>47</v>
      </c>
      <c r="H670" s="4">
        <v>265.0</v>
      </c>
      <c r="I670" s="4" t="s">
        <v>354</v>
      </c>
      <c r="J670" s="4">
        <v>64.0</v>
      </c>
      <c r="K670" s="4" t="s">
        <v>108</v>
      </c>
      <c r="L670" s="4" t="s">
        <v>343</v>
      </c>
      <c r="M670" s="4">
        <v>1.0</v>
      </c>
      <c r="N670" s="4">
        <v>1.0</v>
      </c>
      <c r="O670" s="4">
        <v>0.0</v>
      </c>
      <c r="P670" s="4">
        <v>0.0</v>
      </c>
      <c r="Q670" t="str">
        <f t="shared" si="1"/>
        <v>Oklahoma2008</v>
      </c>
      <c r="R670" t="s">
        <v>860</v>
      </c>
      <c r="S670" t="str">
        <f>vlookup(Q670,RPI!$C$6:$T$4758,16,FALSE)</f>
        <v>0.5899023058</v>
      </c>
      <c r="T670" s="6" t="str">
        <f>VLOOKUP(Q670,RPI!$C$6:$T$4758, 17, FALSE)</f>
        <v>0.5946984688</v>
      </c>
      <c r="U670" s="6" t="str">
        <f>VLOOKUP(Q670,RPI!$C$6:$T$4758, 18, FALSE)</f>
        <v>0.5899023058</v>
      </c>
      <c r="V670">
        <v>0.5074710545138779</v>
      </c>
      <c r="W670">
        <v>0.5127020339064845</v>
      </c>
      <c r="X670">
        <v>0.5151398161147114</v>
      </c>
      <c r="Y670">
        <v>0.5174696215982129</v>
      </c>
      <c r="Z670" s="6" t="str">
        <f>vlookup(R670,RPI!$C$6:$T$4758,16,FALSE)</f>
        <v>0.5761483964</v>
      </c>
      <c r="AA670">
        <v>0.5021419383463313</v>
      </c>
      <c r="AB670">
        <v>0.5017321022807575</v>
      </c>
      <c r="AC670">
        <v>0.5013222662151837</v>
      </c>
      <c r="AD670">
        <v>0.50091243014961</v>
      </c>
      <c r="AE670">
        <v>0.5005025940840362</v>
      </c>
      <c r="AF670">
        <v>0.5000927580184624</v>
      </c>
      <c r="AG670" t="str">
        <f t="shared" si="2"/>
        <v>1</v>
      </c>
      <c r="AH670" s="3" t="str">
        <f t="shared" si="3"/>
        <v>1</v>
      </c>
      <c r="AI670" t="str">
        <f t="shared" si="4"/>
        <v>0.01375390941</v>
      </c>
      <c r="AJ670" t="str">
        <f t="shared" si="5"/>
        <v>8</v>
      </c>
      <c r="AK670" s="6" t="str">
        <f t="shared" si="6"/>
        <v>0.1147045412</v>
      </c>
      <c r="AL670" t="str">
        <f t="shared" si="7"/>
        <v>0.02396147588</v>
      </c>
      <c r="AM670" t="str">
        <f t="shared" si="8"/>
        <v>1.125</v>
      </c>
      <c r="AN670" t="str">
        <f t="shared" si="9"/>
        <v>1.023872165</v>
      </c>
      <c r="AO670" s="6" t="str">
        <f>vlookup(Q670,RPI!$C$6:$T$4758,15,FALSE)</f>
        <v>0.6474820144</v>
      </c>
      <c r="AP670" s="8" t="str">
        <f>vlookup(Q670,RPI!$C$6:$T$4758,13,FALSE)</f>
        <v>  0.5897 </v>
      </c>
      <c r="AQ670" s="8" t="str">
        <f>vlookup(Q670,RPI!$C$6:$T$4758,14,FALSE)</f>
        <v>  0.5327 </v>
      </c>
      <c r="AR670" s="6" t="str">
        <f>vlookup(R670,RPI!$C$6:$T$4758,15,FALSE)</f>
        <v>0.6484848485</v>
      </c>
      <c r="AS670" s="8" t="str">
        <f>vlookup(R670,RPI!$C$6:$T$4758,13,FALSE)</f>
        <v>  0.5641 </v>
      </c>
      <c r="AT670" s="8" t="str">
        <f>vlookup(R670,RPI!$C$6:$T$4758,14,FALSE)</f>
        <v>  0.5278 </v>
      </c>
    </row>
    <row r="671" ht="12.75" customHeight="1">
      <c r="A671" s="4">
        <v>2008.0</v>
      </c>
      <c r="B671" s="4">
        <v>5541.0</v>
      </c>
      <c r="C671" s="5">
        <v>39528.0</v>
      </c>
      <c r="D671" s="4">
        <v>276.0</v>
      </c>
      <c r="E671" s="4" t="s">
        <v>270</v>
      </c>
      <c r="F671" s="4">
        <v>72.0</v>
      </c>
      <c r="G671" s="4" t="s">
        <v>47</v>
      </c>
      <c r="H671" s="4">
        <v>8.0</v>
      </c>
      <c r="I671" s="4" t="s">
        <v>861</v>
      </c>
      <c r="J671" s="4">
        <v>57.0</v>
      </c>
      <c r="K671" s="4" t="s">
        <v>108</v>
      </c>
      <c r="L671" s="4" t="s">
        <v>343</v>
      </c>
      <c r="M671" s="4">
        <v>1.0</v>
      </c>
      <c r="N671" s="4">
        <v>1.0</v>
      </c>
      <c r="O671" s="4">
        <v>0.0</v>
      </c>
      <c r="P671" s="4">
        <v>0.0</v>
      </c>
      <c r="Q671" t="str">
        <f t="shared" si="1"/>
        <v>Tennessee2008</v>
      </c>
      <c r="R671" t="s">
        <v>862</v>
      </c>
      <c r="S671" t="str">
        <f>vlookup(Q671,RPI!$C$6:$T$4758,16,FALSE)</f>
        <v>0.6741405709</v>
      </c>
      <c r="T671" s="6" t="str">
        <f>VLOOKUP(Q671,RPI!$C$6:$T$4758, 17, FALSE)</f>
        <v>0.6706683487</v>
      </c>
      <c r="U671" s="6" t="str">
        <f>VLOOKUP(Q671,RPI!$C$6:$T$4758, 18, FALSE)</f>
        <v>0.6741405709</v>
      </c>
      <c r="V671">
        <v>0.5676590894107465</v>
      </c>
      <c r="W671">
        <v>0.5697241040656893</v>
      </c>
      <c r="X671">
        <v>0.5707126749111405</v>
      </c>
      <c r="Y671">
        <v>0.5716735934252506</v>
      </c>
      <c r="Z671" s="6" t="str">
        <f>vlookup(R671,RPI!$C$6:$T$4758,16,FALSE)</f>
        <v>0.5444466452</v>
      </c>
      <c r="AA671">
        <v>0.45770004079226523</v>
      </c>
      <c r="AB671">
        <v>0.4575708017517359</v>
      </c>
      <c r="AC671">
        <v>0.45744320906841074</v>
      </c>
      <c r="AD671">
        <v>0.4573172314823428</v>
      </c>
      <c r="AE671">
        <v>0.45719283851999903</v>
      </c>
      <c r="AF671">
        <v>0.4570700004696846</v>
      </c>
      <c r="AG671" t="str">
        <f t="shared" si="2"/>
        <v>1</v>
      </c>
      <c r="AH671" s="3" t="str">
        <f t="shared" si="3"/>
        <v>1</v>
      </c>
      <c r="AI671" t="str">
        <f t="shared" si="4"/>
        <v>0.1296939257</v>
      </c>
      <c r="AJ671" t="str">
        <f t="shared" si="5"/>
        <v>15</v>
      </c>
      <c r="AK671" s="6" t="str">
        <f t="shared" si="6"/>
        <v>0.2150710148</v>
      </c>
      <c r="AL671" t="str">
        <f t="shared" si="7"/>
        <v>0.2259472402</v>
      </c>
      <c r="AM671" t="str">
        <f t="shared" si="8"/>
        <v>1.263157895</v>
      </c>
      <c r="AN671" t="str">
        <f t="shared" si="9"/>
        <v>1.23821237</v>
      </c>
      <c r="AO671" s="6" t="str">
        <f>vlookup(Q671,RPI!$C$6:$T$4758,15,FALSE)</f>
        <v>0.8888888889</v>
      </c>
      <c r="AP671" s="8" t="str">
        <f>vlookup(Q671,RPI!$C$6:$T$4758,13,FALSE)</f>
        <v>  0.6312 </v>
      </c>
      <c r="AQ671" s="8" t="str">
        <f>vlookup(Q671,RPI!$C$6:$T$4758,14,FALSE)</f>
        <v>  0.5452 </v>
      </c>
      <c r="AR671" s="6" t="str">
        <f>vlookup(R671,RPI!$C$6:$T$4758,15,FALSE)</f>
        <v>0.6776315789</v>
      </c>
      <c r="AS671" s="8" t="str">
        <f>vlookup(R671,RPI!$C$6:$T$4758,13,FALSE)</f>
        <v>  0.5101 </v>
      </c>
      <c r="AT671" s="8" t="str">
        <f>vlookup(R671,RPI!$C$6:$T$4758,14,FALSE)</f>
        <v>  0.4800 </v>
      </c>
    </row>
    <row r="672" ht="12.75" customHeight="1">
      <c r="A672" s="4">
        <v>2008.0</v>
      </c>
      <c r="B672" s="4">
        <v>5542.0</v>
      </c>
      <c r="C672" s="5">
        <v>39528.0</v>
      </c>
      <c r="D672" s="4">
        <v>279.0</v>
      </c>
      <c r="E672" s="4" t="s">
        <v>213</v>
      </c>
      <c r="F672" s="4">
        <v>74.0</v>
      </c>
      <c r="G672" s="4" t="s">
        <v>47</v>
      </c>
      <c r="H672" s="4">
        <v>18.0</v>
      </c>
      <c r="I672" s="4" t="s">
        <v>345</v>
      </c>
      <c r="J672" s="4">
        <v>54.0</v>
      </c>
      <c r="K672" s="4" t="s">
        <v>108</v>
      </c>
      <c r="L672" s="4" t="s">
        <v>856</v>
      </c>
      <c r="M672" s="4">
        <v>1.0</v>
      </c>
      <c r="N672" s="4">
        <v>1.0</v>
      </c>
      <c r="O672" s="4">
        <v>0.0</v>
      </c>
      <c r="P672" s="4">
        <v>0.0</v>
      </c>
      <c r="Q672" t="str">
        <f t="shared" si="1"/>
        <v>Texas2008</v>
      </c>
      <c r="R672" t="s">
        <v>863</v>
      </c>
      <c r="S672" t="str">
        <f>vlookup(Q672,RPI!$C$6:$T$4758,16,FALSE)</f>
        <v>0.6472207619</v>
      </c>
      <c r="T672" s="6" t="str">
        <f>VLOOKUP(Q672,RPI!$C$6:$T$4758, 17, FALSE)</f>
        <v>0.6472207619</v>
      </c>
      <c r="U672" s="6" t="str">
        <f>VLOOKUP(Q672,RPI!$C$6:$T$4758, 18, FALSE)</f>
        <v>0.6472207619</v>
      </c>
      <c r="V672">
        <v>0.545886316567386</v>
      </c>
      <c r="W672">
        <v>0.5498181645359312</v>
      </c>
      <c r="X672">
        <v>0.5516718471854616</v>
      </c>
      <c r="Y672">
        <v>0.5534562921129382</v>
      </c>
      <c r="Z672" s="6" t="str">
        <f>vlookup(R672,RPI!$C$6:$T$4758,16,FALSE)</f>
        <v>0.5527521255</v>
      </c>
      <c r="AA672">
        <v>0.4570683749585316</v>
      </c>
      <c r="AB672">
        <v>0.45730136657083353</v>
      </c>
      <c r="AC672">
        <v>0.45752510023827586</v>
      </c>
      <c r="AD672">
        <v>0.457740117009584</v>
      </c>
      <c r="AE672">
        <v>0.45794691657944087</v>
      </c>
      <c r="AF672">
        <v>0.45814596116542816</v>
      </c>
      <c r="AG672" t="str">
        <f t="shared" si="2"/>
        <v>1</v>
      </c>
      <c r="AH672" s="3" t="str">
        <f t="shared" si="3"/>
        <v>1</v>
      </c>
      <c r="AI672" t="str">
        <f t="shared" si="4"/>
        <v>0.09446863639</v>
      </c>
      <c r="AJ672" t="str">
        <f t="shared" si="5"/>
        <v>20</v>
      </c>
      <c r="AK672" s="6" t="str">
        <f t="shared" si="6"/>
        <v>0.2867613531</v>
      </c>
      <c r="AL672" t="str">
        <f t="shared" si="7"/>
        <v>0.1645792396</v>
      </c>
      <c r="AM672" t="str">
        <f t="shared" si="8"/>
        <v>1.37037037</v>
      </c>
      <c r="AN672" t="str">
        <f t="shared" si="9"/>
        <v>1.170905967</v>
      </c>
      <c r="AO672" s="6" t="str">
        <f>vlookup(Q672,RPI!$C$6:$T$4758,15,FALSE)</f>
        <v>0.8181818182</v>
      </c>
      <c r="AP672" s="8" t="str">
        <f>vlookup(Q672,RPI!$C$6:$T$4758,13,FALSE)</f>
        <v>  0.6153 </v>
      </c>
      <c r="AQ672" s="8" t="str">
        <f>vlookup(Q672,RPI!$C$6:$T$4758,14,FALSE)</f>
        <v>  0.5401 </v>
      </c>
      <c r="AR672" s="6" t="str">
        <f>vlookup(R672,RPI!$C$6:$T$4758,15,FALSE)</f>
        <v>0.7534246575</v>
      </c>
      <c r="AS672" s="8" t="str">
        <f>vlookup(R672,RPI!$C$6:$T$4758,13,FALSE)</f>
        <v>  0.4910 </v>
      </c>
      <c r="AT672" s="8" t="str">
        <f>vlookup(R672,RPI!$C$6:$T$4758,14,FALSE)</f>
        <v>  0.4755 </v>
      </c>
    </row>
    <row r="673" ht="12.75" customHeight="1">
      <c r="A673" s="4">
        <v>2008.0</v>
      </c>
      <c r="B673" s="4">
        <v>5543.0</v>
      </c>
      <c r="C673" s="5">
        <v>39528.0</v>
      </c>
      <c r="D673" s="4">
        <v>313.0</v>
      </c>
      <c r="E673" s="4" t="s">
        <v>100</v>
      </c>
      <c r="F673" s="4">
        <v>62.0</v>
      </c>
      <c r="G673" s="4" t="s">
        <v>47</v>
      </c>
      <c r="H673" s="4">
        <v>253.0</v>
      </c>
      <c r="I673" s="4" t="s">
        <v>48</v>
      </c>
      <c r="J673" s="4">
        <v>83.0</v>
      </c>
      <c r="K673" s="4" t="s">
        <v>108</v>
      </c>
      <c r="L673" s="4" t="s">
        <v>333</v>
      </c>
      <c r="M673" s="4">
        <v>1.0</v>
      </c>
      <c r="N673" s="4">
        <v>1.0</v>
      </c>
      <c r="O673" s="4">
        <v>0.0</v>
      </c>
      <c r="P673" s="4">
        <v>0.0</v>
      </c>
      <c r="Q673" t="str">
        <f t="shared" si="1"/>
        <v>Vanderbilt2008</v>
      </c>
      <c r="R673" t="s">
        <v>864</v>
      </c>
      <c r="S673" t="str">
        <f>vlookup(Q673,RPI!$C$6:$T$4758,16,FALSE)</f>
        <v>0.6224715115</v>
      </c>
      <c r="T673" s="6" t="str">
        <f>VLOOKUP(Q673,RPI!$C$6:$T$4758, 17, FALSE)</f>
        <v>0.6161891759</v>
      </c>
      <c r="U673" s="6" t="str">
        <f>VLOOKUP(Q673,RPI!$C$6:$T$4758, 18, FALSE)</f>
        <v>0.6224715115</v>
      </c>
      <c r="V673">
        <v>0.5090253042075241</v>
      </c>
      <c r="W673">
        <v>0.5157185812987374</v>
      </c>
      <c r="X673">
        <v>0.5187004478229371</v>
      </c>
      <c r="Y673">
        <v>0.5214732352252397</v>
      </c>
      <c r="Z673" s="6" t="str">
        <f>vlookup(R673,RPI!$C$6:$T$4758,16,FALSE)</f>
        <v>0.5593620738</v>
      </c>
      <c r="AA673">
        <v>0.47006197017030554</v>
      </c>
      <c r="AB673">
        <v>0.47118567546637746</v>
      </c>
      <c r="AC673">
        <v>0.47228354845679255</v>
      </c>
      <c r="AD673">
        <v>0.47335646978833457</v>
      </c>
      <c r="AE673">
        <v>0.47440528052815656</v>
      </c>
      <c r="AF673">
        <v>0.4754307843626492</v>
      </c>
      <c r="AG673" t="str">
        <f t="shared" si="2"/>
        <v>0</v>
      </c>
      <c r="AH673" s="3" t="str">
        <f t="shared" si="3"/>
        <v>0</v>
      </c>
      <c r="AI673" t="str">
        <f t="shared" si="4"/>
        <v>0.06310943771</v>
      </c>
      <c r="AJ673" t="str">
        <f t="shared" si="5"/>
        <v>-21</v>
      </c>
      <c r="AK673" s="6" t="str">
        <f t="shared" si="6"/>
        <v>-0.3010994207</v>
      </c>
      <c r="AL673" t="str">
        <f t="shared" si="7"/>
        <v>0.1099465777</v>
      </c>
      <c r="AM673" t="str">
        <f t="shared" si="8"/>
        <v>0.7469879518</v>
      </c>
      <c r="AN673" t="str">
        <f t="shared" si="9"/>
        <v>1.112823948</v>
      </c>
      <c r="AO673" s="6" t="str">
        <f>vlookup(Q673,RPI!$C$6:$T$4758,15,FALSE)</f>
        <v>0.8130081301</v>
      </c>
      <c r="AP673" s="8" t="str">
        <f>vlookup(Q673,RPI!$C$6:$T$4758,13,FALSE)</f>
        <v>  0.5701 </v>
      </c>
      <c r="AQ673" s="8" t="str">
        <f>vlookup(Q673,RPI!$C$6:$T$4758,14,FALSE)</f>
        <v>  0.5367 </v>
      </c>
      <c r="AR673" s="6" t="str">
        <f>vlookup(R673,RPI!$C$6:$T$4758,15,FALSE)</f>
        <v>0.6849315068</v>
      </c>
      <c r="AS673" s="8" t="str">
        <f>vlookup(R673,RPI!$C$6:$T$4758,13,FALSE)</f>
        <v>  0.5296 </v>
      </c>
      <c r="AT673" s="8" t="str">
        <f>vlookup(R673,RPI!$C$6:$T$4758,14,FALSE)</f>
        <v>  0.4934 </v>
      </c>
    </row>
    <row r="674" ht="12.75" customHeight="1">
      <c r="A674" s="4">
        <v>2008.0</v>
      </c>
      <c r="B674" s="4">
        <v>5544.0</v>
      </c>
      <c r="C674" s="5">
        <v>39529.0</v>
      </c>
      <c r="D674" s="4">
        <v>74.0</v>
      </c>
      <c r="E674" s="4" t="s">
        <v>121</v>
      </c>
      <c r="F674" s="4">
        <v>67.0</v>
      </c>
      <c r="G674" s="4" t="s">
        <v>47</v>
      </c>
      <c r="H674" s="4">
        <v>329.0</v>
      </c>
      <c r="I674" s="4" t="s">
        <v>407</v>
      </c>
      <c r="J674" s="4">
        <v>73.0</v>
      </c>
      <c r="K674" s="4" t="s">
        <v>108</v>
      </c>
      <c r="L674" s="4" t="s">
        <v>183</v>
      </c>
      <c r="M674" s="4">
        <v>1.0</v>
      </c>
      <c r="N674" s="4">
        <v>1.0</v>
      </c>
      <c r="O674" s="4">
        <v>0.0</v>
      </c>
      <c r="P674" s="4">
        <v>0.0</v>
      </c>
      <c r="Q674" t="str">
        <f t="shared" si="1"/>
        <v>Duke2008</v>
      </c>
      <c r="R674" t="s">
        <v>865</v>
      </c>
      <c r="S674" t="str">
        <f>vlookup(Q674,RPI!$C$6:$T$4758,16,FALSE)</f>
        <v>0.6459504333</v>
      </c>
      <c r="T674" s="6" t="str">
        <f>VLOOKUP(Q674,RPI!$C$6:$T$4758, 17, FALSE)</f>
        <v>0.6468184888</v>
      </c>
      <c r="U674" s="6" t="str">
        <f>VLOOKUP(Q674,RPI!$C$6:$T$4758, 18, FALSE)</f>
        <v>0.6459504333</v>
      </c>
      <c r="V674">
        <v>0.5446772851325847</v>
      </c>
      <c r="W674">
        <v>0.5478414204909647</v>
      </c>
      <c r="X674">
        <v>0.5493561661412529</v>
      </c>
      <c r="Y674">
        <v>0.550828541283841</v>
      </c>
      <c r="Z674" s="6" t="str">
        <f>vlookup(R674,RPI!$C$6:$T$4758,16,FALSE)</f>
        <v>0.5930710475</v>
      </c>
      <c r="AA674">
        <v>0.511358923444124</v>
      </c>
      <c r="AB674">
        <v>0.5125700971659493</v>
      </c>
      <c r="AC674">
        <v>0.5137418475116571</v>
      </c>
      <c r="AD674">
        <v>0.5148760684868618</v>
      </c>
      <c r="AE674">
        <v>0.5159745346852651</v>
      </c>
      <c r="AF674">
        <v>0.5170389105533731</v>
      </c>
      <c r="AG674" t="str">
        <f t="shared" si="2"/>
        <v>0</v>
      </c>
      <c r="AH674" s="3" t="str">
        <f t="shared" si="3"/>
        <v>0</v>
      </c>
      <c r="AI674" t="str">
        <f t="shared" si="4"/>
        <v>0.05287938573</v>
      </c>
      <c r="AJ674" t="str">
        <f t="shared" si="5"/>
        <v>-6</v>
      </c>
      <c r="AK674" s="6" t="str">
        <f t="shared" si="6"/>
        <v>-0.08602840592</v>
      </c>
      <c r="AL674" t="str">
        <f t="shared" si="7"/>
        <v>0.09212421634</v>
      </c>
      <c r="AM674" t="str">
        <f t="shared" si="8"/>
        <v>0.9178082192</v>
      </c>
      <c r="AN674" t="str">
        <f t="shared" si="9"/>
        <v>1.089161975</v>
      </c>
      <c r="AO674" s="6" t="str">
        <f>vlookup(Q674,RPI!$C$6:$T$4758,15,FALSE)</f>
        <v>0.8402777778</v>
      </c>
      <c r="AP674" s="8" t="str">
        <f>vlookup(Q674,RPI!$C$6:$T$4758,13,FALSE)</f>
        <v>  0.5966 </v>
      </c>
      <c r="AQ674" s="8" t="str">
        <f>vlookup(Q674,RPI!$C$6:$T$4758,14,FALSE)</f>
        <v>  0.5504 </v>
      </c>
      <c r="AR674" s="6" t="str">
        <f>vlookup(R674,RPI!$C$6:$T$4758,15,FALSE)</f>
        <v>0.7006802721</v>
      </c>
      <c r="AS674" s="8" t="str">
        <f>vlookup(R674,RPI!$C$6:$T$4758,13,FALSE)</f>
        <v>  0.5662 </v>
      </c>
      <c r="AT674" s="8" t="str">
        <f>vlookup(R674,RPI!$C$6:$T$4758,14,FALSE)</f>
        <v>  0.5392 </v>
      </c>
    </row>
    <row r="675" ht="12.75" customHeight="1">
      <c r="A675" s="4">
        <v>2008.0</v>
      </c>
      <c r="B675" s="4">
        <v>5545.0</v>
      </c>
      <c r="C675" s="5">
        <v>39529.0</v>
      </c>
      <c r="D675" s="4">
        <v>130.0</v>
      </c>
      <c r="E675" s="4" t="s">
        <v>131</v>
      </c>
      <c r="F675" s="4">
        <v>75.0</v>
      </c>
      <c r="G675" s="4" t="s">
        <v>47</v>
      </c>
      <c r="H675" s="4">
        <v>303.0</v>
      </c>
      <c r="I675" s="4" t="s">
        <v>280</v>
      </c>
      <c r="J675" s="4">
        <v>56.0</v>
      </c>
      <c r="K675" s="4" t="s">
        <v>108</v>
      </c>
      <c r="L675" s="4" t="s">
        <v>827</v>
      </c>
      <c r="M675" s="4">
        <v>1.0</v>
      </c>
      <c r="N675" s="4">
        <v>1.0</v>
      </c>
      <c r="O675" s="4">
        <v>0.0</v>
      </c>
      <c r="P675" s="4">
        <v>0.0</v>
      </c>
      <c r="Q675" t="str">
        <f t="shared" si="1"/>
        <v>Kansas2008</v>
      </c>
      <c r="R675" t="s">
        <v>866</v>
      </c>
      <c r="S675" t="str">
        <f>vlookup(Q675,RPI!$C$6:$T$4758,16,FALSE)</f>
        <v>0.65067128</v>
      </c>
      <c r="T675" s="6" t="str">
        <f>VLOOKUP(Q675,RPI!$C$6:$T$4758, 17, FALSE)</f>
        <v>0.6441310576</v>
      </c>
      <c r="U675" s="6" t="str">
        <f>VLOOKUP(Q675,RPI!$C$6:$T$4758, 18, FALSE)</f>
        <v>0.65067128</v>
      </c>
      <c r="V675">
        <v>0.5294709429816082</v>
      </c>
      <c r="W675">
        <v>0.533037332090166</v>
      </c>
      <c r="X675">
        <v>0.5347034482141135</v>
      </c>
      <c r="Y675">
        <v>0.5362981985732791</v>
      </c>
      <c r="Z675" s="6" t="str">
        <f>vlookup(R675,RPI!$C$6:$T$4758,16,FALSE)</f>
        <v>0.6008904576</v>
      </c>
      <c r="AA675">
        <v>0.49012036834444317</v>
      </c>
      <c r="AB675">
        <v>0.49346858263015747</v>
      </c>
      <c r="AC675">
        <v>0.4966358123598872</v>
      </c>
      <c r="AD675">
        <v>0.49963634578805216</v>
      </c>
      <c r="AE675">
        <v>0.5024830057070806</v>
      </c>
      <c r="AF675">
        <v>0.5051873326301575</v>
      </c>
      <c r="AG675" t="str">
        <f t="shared" si="2"/>
        <v>1</v>
      </c>
      <c r="AH675" s="3" t="str">
        <f t="shared" si="3"/>
        <v>1</v>
      </c>
      <c r="AI675" t="str">
        <f t="shared" si="4"/>
        <v>0.04978082238</v>
      </c>
      <c r="AJ675" t="str">
        <f t="shared" si="5"/>
        <v>19</v>
      </c>
      <c r="AK675" s="6" t="str">
        <f t="shared" si="6"/>
        <v>0.2724232854</v>
      </c>
      <c r="AL675" t="str">
        <f t="shared" si="7"/>
        <v>0.08672603108</v>
      </c>
      <c r="AM675" t="str">
        <f t="shared" si="8"/>
        <v>1.339285714</v>
      </c>
      <c r="AN675" t="str">
        <f t="shared" si="9"/>
        <v>1.082845087</v>
      </c>
      <c r="AO675" s="6" t="str">
        <f>vlookup(Q675,RPI!$C$6:$T$4758,15,FALSE)</f>
        <v>0.9352517986</v>
      </c>
      <c r="AP675" s="8" t="str">
        <f>vlookup(Q675,RPI!$C$6:$T$4758,13,FALSE)</f>
        <v>  0.5591 </v>
      </c>
      <c r="AQ675" s="8" t="str">
        <f>vlookup(Q675,RPI!$C$6:$T$4758,14,FALSE)</f>
        <v>  0.5492 </v>
      </c>
      <c r="AR675" s="6" t="str">
        <f>vlookup(R675,RPI!$C$6:$T$4758,15,FALSE)</f>
        <v>0.7734375</v>
      </c>
      <c r="AS675" s="8" t="str">
        <f>vlookup(R675,RPI!$C$6:$T$4758,13,FALSE)</f>
        <v>  0.5605 </v>
      </c>
      <c r="AT675" s="8" t="str">
        <f>vlookup(R675,RPI!$C$6:$T$4758,14,FALSE)</f>
        <v>  0.5091 </v>
      </c>
    </row>
    <row r="676" ht="12.75" customHeight="1">
      <c r="A676" s="4">
        <v>2008.0</v>
      </c>
      <c r="B676" s="4">
        <v>5546.0</v>
      </c>
      <c r="C676" s="5">
        <v>39529.0</v>
      </c>
      <c r="D676" s="4">
        <v>156.0</v>
      </c>
      <c r="E676" s="4" t="s">
        <v>702</v>
      </c>
      <c r="F676" s="4">
        <v>68.0</v>
      </c>
      <c r="G676" s="4" t="s">
        <v>47</v>
      </c>
      <c r="H676" s="4">
        <v>2.0</v>
      </c>
      <c r="I676" s="4" t="s">
        <v>616</v>
      </c>
      <c r="J676" s="4">
        <v>63.0</v>
      </c>
      <c r="K676" s="4" t="s">
        <v>49</v>
      </c>
      <c r="L676" s="4" t="s">
        <v>50</v>
      </c>
      <c r="M676" s="4">
        <v>1.0</v>
      </c>
      <c r="N676" s="4">
        <v>0.0</v>
      </c>
      <c r="O676" s="4">
        <v>0.0</v>
      </c>
      <c r="P676" s="4">
        <v>0.0</v>
      </c>
      <c r="Q676" t="str">
        <f t="shared" si="1"/>
        <v>Massachusetts2008</v>
      </c>
      <c r="R676" t="s">
        <v>795</v>
      </c>
      <c r="S676" t="str">
        <f>vlookup(Q676,RPI!$C$6:$T$4758,16,FALSE)</f>
        <v>0.5781610565</v>
      </c>
      <c r="T676" s="6" t="str">
        <f>VLOOKUP(Q676,RPI!$C$6:$T$4758, 17, FALSE)</f>
        <v>0.5755300796</v>
      </c>
      <c r="U676" s="6" t="str">
        <f>VLOOKUP(Q676,RPI!$C$6:$T$4758, 18, FALSE)</f>
        <v>0.5781610565</v>
      </c>
      <c r="V676">
        <v>0.4933312041770428</v>
      </c>
      <c r="W676">
        <v>0.49472622477411154</v>
      </c>
      <c r="X676">
        <v>0.4953978557152799</v>
      </c>
      <c r="Y676">
        <v>0.4960530768254249</v>
      </c>
      <c r="Z676" s="6" t="str">
        <f>vlookup(R676,RPI!$C$6:$T$4758,16,FALSE)</f>
        <v>0.5526773308</v>
      </c>
      <c r="AA676">
        <v>0.4687464611755835</v>
      </c>
      <c r="AB676">
        <v>0.47044763042994425</v>
      </c>
      <c r="AC676">
        <v>0.4720953598124402</v>
      </c>
      <c r="AD676">
        <v>0.47369212849238485</v>
      </c>
      <c r="AE676">
        <v>0.47524026462370167</v>
      </c>
      <c r="AF676">
        <v>0.476741956671079</v>
      </c>
      <c r="AG676" t="str">
        <f t="shared" si="2"/>
        <v>1</v>
      </c>
      <c r="AH676" s="3" t="str">
        <f t="shared" si="3"/>
        <v>1</v>
      </c>
      <c r="AI676" t="str">
        <f t="shared" si="4"/>
        <v>0.02548372566</v>
      </c>
      <c r="AJ676" t="str">
        <f t="shared" si="5"/>
        <v>5</v>
      </c>
      <c r="AK676" s="6" t="str">
        <f t="shared" si="6"/>
        <v>0.07169033827</v>
      </c>
      <c r="AL676" t="str">
        <f t="shared" si="7"/>
        <v>0.04439666276</v>
      </c>
      <c r="AM676" t="str">
        <f t="shared" si="8"/>
        <v>1.079365079</v>
      </c>
      <c r="AN676" t="str">
        <f t="shared" si="9"/>
        <v>1.046109591</v>
      </c>
      <c r="AO676" s="6" t="str">
        <f>vlookup(Q676,RPI!$C$6:$T$4758,15,FALSE)</f>
        <v>0.6879432624</v>
      </c>
      <c r="AP676" s="8" t="str">
        <f>vlookup(Q676,RPI!$C$6:$T$4758,13,FALSE)</f>
        <v>  0.5480 </v>
      </c>
      <c r="AQ676" s="8" t="str">
        <f>vlookup(Q676,RPI!$C$6:$T$4758,14,FALSE)</f>
        <v>  0.5286 </v>
      </c>
      <c r="AR676" s="6" t="str">
        <f>vlookup(R676,RPI!$C$6:$T$4758,15,FALSE)</f>
        <v>0.6870748299</v>
      </c>
      <c r="AS676" s="8" t="str">
        <f>vlookup(R676,RPI!$C$6:$T$4758,13,FALSE)</f>
        <v>  0.5111 </v>
      </c>
      <c r="AT676" s="8" t="str">
        <f>vlookup(R676,RPI!$C$6:$T$4758,14,FALSE)</f>
        <v>  0.5014 </v>
      </c>
    </row>
    <row r="677" ht="12.75" customHeight="1">
      <c r="A677" s="4">
        <v>2008.0</v>
      </c>
      <c r="B677" s="4">
        <v>5547.0</v>
      </c>
      <c r="C677" s="5">
        <v>39529.0</v>
      </c>
      <c r="D677" s="4">
        <v>219.0</v>
      </c>
      <c r="E677" s="4" t="s">
        <v>209</v>
      </c>
      <c r="F677" s="4">
        <v>54.0</v>
      </c>
      <c r="G677" s="4" t="s">
        <v>47</v>
      </c>
      <c r="H677" s="4">
        <v>164.0</v>
      </c>
      <c r="I677" s="4" t="s">
        <v>204</v>
      </c>
      <c r="J677" s="4">
        <v>65.0</v>
      </c>
      <c r="K677" s="4" t="s">
        <v>108</v>
      </c>
      <c r="L677" s="4" t="s">
        <v>426</v>
      </c>
      <c r="M677" s="4">
        <v>1.0</v>
      </c>
      <c r="N677" s="4">
        <v>1.0</v>
      </c>
      <c r="O677" s="4">
        <v>0.0</v>
      </c>
      <c r="P677" s="4">
        <v>0.0</v>
      </c>
      <c r="Q677" t="str">
        <f t="shared" si="1"/>
        <v>Pittsburgh2008</v>
      </c>
      <c r="R677" t="s">
        <v>867</v>
      </c>
      <c r="S677" t="str">
        <f>vlookup(Q677,RPI!$C$6:$T$4758,16,FALSE)</f>
        <v>0.6140458733</v>
      </c>
      <c r="T677" s="6" t="str">
        <f>VLOOKUP(Q677,RPI!$C$6:$T$4758, 17, FALSE)</f>
        <v>0.6103694027</v>
      </c>
      <c r="U677" s="6" t="str">
        <f>VLOOKUP(Q677,RPI!$C$6:$T$4758, 18, FALSE)</f>
        <v>0.6140458733</v>
      </c>
      <c r="V677">
        <v>0.51663596337443</v>
      </c>
      <c r="W677">
        <v>0.5205629673014339</v>
      </c>
      <c r="X677">
        <v>0.5223792066176732</v>
      </c>
      <c r="Y677">
        <v>0.524106848894096</v>
      </c>
      <c r="Z677" s="6" t="str">
        <f>vlookup(R677,RPI!$C$6:$T$4758,16,FALSE)</f>
        <v>0.6136185711</v>
      </c>
      <c r="AA677">
        <v>0.5103208397579665</v>
      </c>
      <c r="AB677">
        <v>0.5132023301970867</v>
      </c>
      <c r="AC677">
        <v>0.5158821693715909</v>
      </c>
      <c r="AD677">
        <v>0.518380809456004</v>
      </c>
      <c r="AE677">
        <v>0.5207160272973745</v>
      </c>
      <c r="AF677">
        <v>0.5229033480087917</v>
      </c>
      <c r="AG677" t="str">
        <f t="shared" si="2"/>
        <v>0</v>
      </c>
      <c r="AH677" s="3" t="str">
        <f t="shared" si="3"/>
        <v>0</v>
      </c>
      <c r="AI677" t="str">
        <f t="shared" si="4"/>
        <v>0.0004273021784</v>
      </c>
      <c r="AJ677" t="str">
        <f t="shared" si="5"/>
        <v>-11</v>
      </c>
      <c r="AK677" s="6" t="str">
        <f t="shared" si="6"/>
        <v>-0.1577187442</v>
      </c>
      <c r="AL677" t="str">
        <f t="shared" si="7"/>
        <v>0.0007444276779</v>
      </c>
      <c r="AM677" t="str">
        <f t="shared" si="8"/>
        <v>0.8307692308</v>
      </c>
      <c r="AN677" t="str">
        <f t="shared" si="9"/>
        <v>1.000696364</v>
      </c>
      <c r="AO677" s="6" t="str">
        <f>vlookup(Q677,RPI!$C$6:$T$4758,15,FALSE)</f>
        <v>0.75</v>
      </c>
      <c r="AP677" s="8" t="str">
        <f>vlookup(Q677,RPI!$C$6:$T$4758,13,FALSE)</f>
        <v>  0.5809 </v>
      </c>
      <c r="AQ677" s="8" t="str">
        <f>vlookup(Q677,RPI!$C$6:$T$4758,14,FALSE)</f>
        <v>  0.5445 </v>
      </c>
      <c r="AR677" s="6" t="str">
        <f>vlookup(R677,RPI!$C$6:$T$4758,15,FALSE)</f>
        <v>0.7795275591</v>
      </c>
      <c r="AS677" s="8" t="str">
        <f>vlookup(R677,RPI!$C$6:$T$4758,13,FALSE)</f>
        <v>  0.5691 </v>
      </c>
      <c r="AT677" s="8" t="str">
        <f>vlookup(R677,RPI!$C$6:$T$4758,14,FALSE)</f>
        <v>  0.5367 </v>
      </c>
    </row>
    <row r="678" ht="12.75" customHeight="1">
      <c r="A678" s="4">
        <v>2008.0</v>
      </c>
      <c r="B678" s="4">
        <v>5548.0</v>
      </c>
      <c r="C678" s="5">
        <v>39529.0</v>
      </c>
      <c r="D678" s="4">
        <v>269.0</v>
      </c>
      <c r="E678" s="4" t="s">
        <v>165</v>
      </c>
      <c r="F678" s="4">
        <v>82.0</v>
      </c>
      <c r="G678" s="4" t="s">
        <v>47</v>
      </c>
      <c r="H678" s="4">
        <v>153.0</v>
      </c>
      <c r="I678" s="4" t="s">
        <v>138</v>
      </c>
      <c r="J678" s="4">
        <v>81.0</v>
      </c>
      <c r="K678" s="4" t="s">
        <v>305</v>
      </c>
      <c r="L678" s="4" t="s">
        <v>381</v>
      </c>
      <c r="M678" s="4">
        <v>1.0</v>
      </c>
      <c r="N678" s="4">
        <v>1.0</v>
      </c>
      <c r="O678" s="4">
        <v>0.0</v>
      </c>
      <c r="P678" s="4">
        <v>1.0</v>
      </c>
      <c r="Q678" t="str">
        <f t="shared" si="1"/>
        <v>Stanford2008</v>
      </c>
      <c r="R678" t="s">
        <v>868</v>
      </c>
      <c r="S678" t="str">
        <f>vlookup(Q678,RPI!$C$6:$T$4758,16,FALSE)</f>
        <v>0.6131043779</v>
      </c>
      <c r="T678" s="6" t="str">
        <f>VLOOKUP(Q678,RPI!$C$6:$T$4758, 17, FALSE)</f>
        <v>0.608635226</v>
      </c>
      <c r="U678" s="6" t="str">
        <f>VLOOKUP(Q678,RPI!$C$6:$T$4758, 18, FALSE)</f>
        <v>0.6131043779</v>
      </c>
      <c r="V678">
        <v>0.5085123758595269</v>
      </c>
      <c r="W678">
        <v>0.5119237045720604</v>
      </c>
      <c r="X678">
        <v>0.5135173808645319</v>
      </c>
      <c r="Y678">
        <v>0.5150427942515599</v>
      </c>
      <c r="Z678" s="6" t="str">
        <f>vlookup(R678,RPI!$C$6:$T$4758,16,FALSE)</f>
        <v>0.6045743663</v>
      </c>
      <c r="AA678">
        <v>0.5130498460360936</v>
      </c>
      <c r="AB678">
        <v>0.5156255231470867</v>
      </c>
      <c r="AC678">
        <v>0.5180796619552017</v>
      </c>
      <c r="AD678">
        <v>0.5204206667047866</v>
      </c>
      <c r="AE678">
        <v>0.5226561842386189</v>
      </c>
      <c r="AF678">
        <v>0.5247931874404519</v>
      </c>
      <c r="AG678" t="str">
        <f t="shared" si="2"/>
        <v>1</v>
      </c>
      <c r="AH678" s="3" t="str">
        <f t="shared" si="3"/>
        <v>1</v>
      </c>
      <c r="AI678" t="str">
        <f t="shared" si="4"/>
        <v>0.008530011642</v>
      </c>
      <c r="AJ678" t="str">
        <f t="shared" si="5"/>
        <v>1</v>
      </c>
      <c r="AK678" s="6" t="str">
        <f t="shared" si="6"/>
        <v>0.01433806765</v>
      </c>
      <c r="AL678" t="str">
        <f t="shared" si="7"/>
        <v>0.01486062342</v>
      </c>
      <c r="AM678" t="str">
        <f t="shared" si="8"/>
        <v>1.012345679</v>
      </c>
      <c r="AN678" t="str">
        <f t="shared" si="9"/>
        <v>1.014109119</v>
      </c>
      <c r="AO678" s="6" t="str">
        <f>vlookup(Q678,RPI!$C$6:$T$4758,15,FALSE)</f>
        <v>0.8057553957</v>
      </c>
      <c r="AP678" s="8" t="str">
        <f>vlookup(Q678,RPI!$C$6:$T$4758,13,FALSE)</f>
        <v>  0.5539 </v>
      </c>
      <c r="AQ678" s="8" t="str">
        <f>vlookup(Q678,RPI!$C$6:$T$4758,14,FALSE)</f>
        <v>  0.5389 </v>
      </c>
      <c r="AR678" s="6" t="str">
        <f>vlookup(R678,RPI!$C$6:$T$4758,15,FALSE)</f>
        <v>0.7089552239</v>
      </c>
      <c r="AS678" s="8" t="str">
        <f>vlookup(R678,RPI!$C$6:$T$4758,13,FALSE)</f>
        <v>  0.5873 </v>
      </c>
      <c r="AT678" s="8" t="str">
        <f>vlookup(R678,RPI!$C$6:$T$4758,14,FALSE)</f>
        <v>  0.5348 </v>
      </c>
    </row>
    <row r="679" ht="12.75" customHeight="1">
      <c r="A679" s="4">
        <v>2008.0</v>
      </c>
      <c r="B679" s="4">
        <v>5549.0</v>
      </c>
      <c r="C679" s="5">
        <v>39529.0</v>
      </c>
      <c r="D679" s="4">
        <v>296.0</v>
      </c>
      <c r="E679" s="4" t="s">
        <v>219</v>
      </c>
      <c r="F679" s="4">
        <v>51.0</v>
      </c>
      <c r="G679" s="4" t="s">
        <v>47</v>
      </c>
      <c r="H679" s="4">
        <v>280.0</v>
      </c>
      <c r="I679" s="4" t="s">
        <v>530</v>
      </c>
      <c r="J679" s="4">
        <v>49.0</v>
      </c>
      <c r="K679" s="4" t="s">
        <v>108</v>
      </c>
      <c r="L679" s="4" t="s">
        <v>381</v>
      </c>
      <c r="M679" s="4">
        <v>1.0</v>
      </c>
      <c r="N679" s="4">
        <v>1.0</v>
      </c>
      <c r="O679" s="4">
        <v>0.0</v>
      </c>
      <c r="P679" s="4">
        <v>0.0</v>
      </c>
      <c r="Q679" t="str">
        <f t="shared" si="1"/>
        <v>UCLA2008</v>
      </c>
      <c r="R679" t="s">
        <v>824</v>
      </c>
      <c r="S679" t="str">
        <f>vlookup(Q679,RPI!$C$6:$T$4758,16,FALSE)</f>
        <v>0.6510754264</v>
      </c>
      <c r="T679" s="6" t="str">
        <f>VLOOKUP(Q679,RPI!$C$6:$T$4758, 17, FALSE)</f>
        <v>0.6557675085</v>
      </c>
      <c r="U679" s="6" t="str">
        <f>VLOOKUP(Q679,RPI!$C$6:$T$4758, 18, FALSE)</f>
        <v>0.6510754264</v>
      </c>
      <c r="V679">
        <v>0.5458860856035481</v>
      </c>
      <c r="W679">
        <v>0.5490076017685426</v>
      </c>
      <c r="X679">
        <v>0.5505286795608068</v>
      </c>
      <c r="Y679">
        <v>0.5520241930204279</v>
      </c>
      <c r="Z679" s="6" t="str">
        <f>vlookup(R679,RPI!$C$6:$T$4758,16,FALSE)</f>
        <v>0.5782420981</v>
      </c>
      <c r="AA679">
        <v>0.49289393560452893</v>
      </c>
      <c r="AB679">
        <v>0.49608869458220606</v>
      </c>
      <c r="AC679">
        <v>0.4991498747872974</v>
      </c>
      <c r="AD679">
        <v>0.5020856824242621</v>
      </c>
      <c r="AE679">
        <v>0.5049036650055627</v>
      </c>
      <c r="AF679">
        <v>0.5076107761410416</v>
      </c>
      <c r="AG679" t="str">
        <f t="shared" si="2"/>
        <v>1</v>
      </c>
      <c r="AH679" s="3" t="str">
        <f t="shared" si="3"/>
        <v>1</v>
      </c>
      <c r="AI679" t="str">
        <f t="shared" si="4"/>
        <v>0.07283332834</v>
      </c>
      <c r="AJ679" t="str">
        <f t="shared" si="5"/>
        <v>2</v>
      </c>
      <c r="AK679" s="6" t="str">
        <f t="shared" si="6"/>
        <v>0.02867613531</v>
      </c>
      <c r="AL679" t="str">
        <f t="shared" si="7"/>
        <v>0.1268871263</v>
      </c>
      <c r="AM679" t="str">
        <f t="shared" si="8"/>
        <v>1.040816327</v>
      </c>
      <c r="AN679" t="str">
        <f t="shared" si="9"/>
        <v>1.125956461</v>
      </c>
      <c r="AO679" s="6" t="str">
        <f>vlookup(Q679,RPI!$C$6:$T$4758,15,FALSE)</f>
        <v>0.8903225806</v>
      </c>
      <c r="AP679" s="8" t="str">
        <f>vlookup(Q679,RPI!$C$6:$T$4758,13,FALSE)</f>
        <v>  0.5841 </v>
      </c>
      <c r="AQ679" s="8" t="str">
        <f>vlookup(Q679,RPI!$C$6:$T$4758,14,FALSE)</f>
        <v>  0.5457 </v>
      </c>
      <c r="AR679" s="6" t="str">
        <f>vlookup(R679,RPI!$C$6:$T$4758,15,FALSE)</f>
        <v>0.6595744681</v>
      </c>
      <c r="AS679" s="8" t="str">
        <f>vlookup(R679,RPI!$C$6:$T$4758,13,FALSE)</f>
        <v>  0.5572 </v>
      </c>
      <c r="AT679" s="8" t="str">
        <f>vlookup(R679,RPI!$C$6:$T$4758,14,FALSE)</f>
        <v>  0.5390 </v>
      </c>
    </row>
    <row r="680" ht="12.75" customHeight="1">
      <c r="A680" s="4">
        <v>2008.0</v>
      </c>
      <c r="B680" s="4">
        <v>5550.0</v>
      </c>
      <c r="C680" s="5">
        <v>39529.0</v>
      </c>
      <c r="D680" s="4">
        <v>327.0</v>
      </c>
      <c r="E680" s="4" t="s">
        <v>739</v>
      </c>
      <c r="F680" s="4">
        <v>61.0</v>
      </c>
      <c r="G680" s="4" t="s">
        <v>47</v>
      </c>
      <c r="H680" s="4">
        <v>205.0</v>
      </c>
      <c r="I680" s="4" t="s">
        <v>147</v>
      </c>
      <c r="J680" s="4">
        <v>41.0</v>
      </c>
      <c r="K680" s="4" t="s">
        <v>108</v>
      </c>
      <c r="L680" s="4" t="s">
        <v>426</v>
      </c>
      <c r="M680" s="4">
        <v>1.0</v>
      </c>
      <c r="N680" s="4">
        <v>1.0</v>
      </c>
      <c r="O680" s="4">
        <v>0.0</v>
      </c>
      <c r="P680" s="4">
        <v>0.0</v>
      </c>
      <c r="Q680" t="str">
        <f t="shared" si="1"/>
        <v>Washington St.2008</v>
      </c>
      <c r="R680" t="s">
        <v>869</v>
      </c>
      <c r="S680" t="str">
        <f>vlookup(Q680,RPI!$C$6:$T$4758,16,FALSE)</f>
        <v>0.6011669323</v>
      </c>
      <c r="T680" s="6" t="str">
        <f>VLOOKUP(Q680,RPI!$C$6:$T$4758, 17, FALSE)</f>
        <v>0.6026913226</v>
      </c>
      <c r="U680" s="6" t="str">
        <f>VLOOKUP(Q680,RPI!$C$6:$T$4758, 18, FALSE)</f>
        <v>0.6011669323</v>
      </c>
      <c r="V680">
        <v>0.5190048818871127</v>
      </c>
      <c r="W680">
        <v>0.518860264544601</v>
      </c>
      <c r="X680">
        <v>0.5187872129760376</v>
      </c>
      <c r="Y680">
        <v>0.5187136593348383</v>
      </c>
      <c r="Z680" s="6" t="str">
        <f>vlookup(R680,RPI!$C$6:$T$4758,16,FALSE)</f>
        <v>0.5972108914</v>
      </c>
      <c r="AA680">
        <v>0.49392567483746275</v>
      </c>
      <c r="AB680">
        <v>0.4969506002226366</v>
      </c>
      <c r="AC680">
        <v>0.49979008956887255</v>
      </c>
      <c r="AD680">
        <v>0.5024606873554811</v>
      </c>
      <c r="AE680">
        <v>0.5049770267861845</v>
      </c>
      <c r="AF680">
        <v>0.507352098038322</v>
      </c>
      <c r="AG680" t="str">
        <f t="shared" si="2"/>
        <v>1</v>
      </c>
      <c r="AH680" s="3" t="str">
        <f t="shared" si="3"/>
        <v>1</v>
      </c>
      <c r="AI680" t="str">
        <f t="shared" si="4"/>
        <v>0.003956040958</v>
      </c>
      <c r="AJ680" t="str">
        <f t="shared" si="5"/>
        <v>20</v>
      </c>
      <c r="AK680" s="6" t="str">
        <f t="shared" si="6"/>
        <v>0.2867613531</v>
      </c>
      <c r="AL680" t="str">
        <f t="shared" si="7"/>
        <v>0.006892046267</v>
      </c>
      <c r="AM680" t="str">
        <f t="shared" si="8"/>
        <v>1.487804878</v>
      </c>
      <c r="AN680" t="str">
        <f t="shared" si="9"/>
        <v>1.006624194</v>
      </c>
      <c r="AO680" s="6" t="str">
        <f>vlookup(Q680,RPI!$C$6:$T$4758,15,FALSE)</f>
        <v>0.743902439</v>
      </c>
      <c r="AP680" s="8" t="str">
        <f>vlookup(Q680,RPI!$C$6:$T$4758,13,FALSE)</f>
        <v>  0.5709 </v>
      </c>
      <c r="AQ680" s="8" t="str">
        <f>vlookup(Q680,RPI!$C$6:$T$4758,14,FALSE)</f>
        <v>  0.5189 </v>
      </c>
      <c r="AR680" s="6" t="str">
        <f>vlookup(R680,RPI!$C$6:$T$4758,15,FALSE)</f>
        <v>0.7804878049</v>
      </c>
      <c r="AS680" s="8" t="str">
        <f>vlookup(R680,RPI!$C$6:$T$4758,13,FALSE)</f>
        <v>  0.5343 </v>
      </c>
      <c r="AT680" s="8" t="str">
        <f>vlookup(R680,RPI!$C$6:$T$4758,14,FALSE)</f>
        <v>  0.5397 </v>
      </c>
    </row>
    <row r="681" ht="12.75" customHeight="1">
      <c r="A681" s="4">
        <v>2008.0</v>
      </c>
      <c r="B681" s="4">
        <v>5551.0</v>
      </c>
      <c r="C681" s="5">
        <v>39529.0</v>
      </c>
      <c r="D681" s="4">
        <v>335.0</v>
      </c>
      <c r="E681" s="4" t="s">
        <v>222</v>
      </c>
      <c r="F681" s="4">
        <v>72.0</v>
      </c>
      <c r="G681" s="4" t="s">
        <v>47</v>
      </c>
      <c r="H681" s="4">
        <v>131.0</v>
      </c>
      <c r="I681" s="4" t="s">
        <v>715</v>
      </c>
      <c r="J681" s="4">
        <v>55.0</v>
      </c>
      <c r="K681" s="4" t="s">
        <v>108</v>
      </c>
      <c r="L681" s="4" t="s">
        <v>827</v>
      </c>
      <c r="M681" s="4">
        <v>1.0</v>
      </c>
      <c r="N681" s="4">
        <v>1.0</v>
      </c>
      <c r="O681" s="4">
        <v>0.0</v>
      </c>
      <c r="P681" s="4">
        <v>0.0</v>
      </c>
      <c r="Q681" t="str">
        <f t="shared" si="1"/>
        <v>Wisconsin2008</v>
      </c>
      <c r="R681" t="s">
        <v>836</v>
      </c>
      <c r="S681" t="str">
        <f>vlookup(Q681,RPI!$C$6:$T$4758,16,FALSE)</f>
        <v>0.626979662</v>
      </c>
      <c r="T681" s="6" t="str">
        <f>VLOOKUP(Q681,RPI!$C$6:$T$4758, 17, FALSE)</f>
        <v>0.6293563703</v>
      </c>
      <c r="U681" s="6" t="str">
        <f>VLOOKUP(Q681,RPI!$C$6:$T$4758, 18, FALSE)</f>
        <v>0.626979662</v>
      </c>
      <c r="V681">
        <v>0.5179927339156469</v>
      </c>
      <c r="W681">
        <v>0.5207705116934247</v>
      </c>
      <c r="X681">
        <v>0.5221189475078799</v>
      </c>
      <c r="Y681">
        <v>0.5234414518643649</v>
      </c>
      <c r="Z681" s="6" t="str">
        <f>vlookup(R681,RPI!$C$6:$T$4758,16,FALSE)</f>
        <v>0.5716057266</v>
      </c>
      <c r="AA681">
        <v>0.4938240732918394</v>
      </c>
      <c r="AB681">
        <v>0.49742878579403743</v>
      </c>
      <c r="AC681">
        <v>0.5008308236977183</v>
      </c>
      <c r="AD681">
        <v>0.5040468126535416</v>
      </c>
      <c r="AE681">
        <v>0.507091608280918</v>
      </c>
      <c r="AF681">
        <v>0.5099785256165046</v>
      </c>
      <c r="AG681" t="str">
        <f t="shared" si="2"/>
        <v>1</v>
      </c>
      <c r="AH681" s="3" t="str">
        <f t="shared" si="3"/>
        <v>1</v>
      </c>
      <c r="AI681" t="str">
        <f t="shared" si="4"/>
        <v>0.05537393543</v>
      </c>
      <c r="AJ681" t="str">
        <f t="shared" si="5"/>
        <v>17</v>
      </c>
      <c r="AK681" s="6" t="str">
        <f t="shared" si="6"/>
        <v>0.2437471501</v>
      </c>
      <c r="AL681" t="str">
        <f t="shared" si="7"/>
        <v>0.09647011471</v>
      </c>
      <c r="AM681" t="str">
        <f t="shared" si="8"/>
        <v>1.309090909</v>
      </c>
      <c r="AN681" t="str">
        <f t="shared" si="9"/>
        <v>1.096874354</v>
      </c>
      <c r="AO681" s="6" t="str">
        <f>vlookup(Q681,RPI!$C$6:$T$4758,15,FALSE)</f>
        <v>0.8692810458</v>
      </c>
      <c r="AP681" s="8" t="str">
        <f>vlookup(Q681,RPI!$C$6:$T$4758,13,FALSE)</f>
        <v>  0.5498 </v>
      </c>
      <c r="AQ681" s="8" t="str">
        <f>vlookup(Q681,RPI!$C$6:$T$4758,14,FALSE)</f>
        <v>  0.5391 </v>
      </c>
      <c r="AR681" s="6" t="str">
        <f>vlookup(R681,RPI!$C$6:$T$4758,15,FALSE)</f>
        <v>0.5983606557</v>
      </c>
      <c r="AS681" s="8" t="str">
        <f>vlookup(R681,RPI!$C$6:$T$4758,13,FALSE)</f>
        <v>  0.5799 </v>
      </c>
      <c r="AT681" s="8" t="str">
        <f>vlookup(R681,RPI!$C$6:$T$4758,14,FALSE)</f>
        <v>  0.5282 </v>
      </c>
    </row>
    <row r="682" ht="12.75" customHeight="1">
      <c r="A682" s="4">
        <v>2008.0</v>
      </c>
      <c r="B682" s="4">
        <v>5552.0</v>
      </c>
      <c r="C682" s="5">
        <v>39529.0</v>
      </c>
      <c r="D682" s="4">
        <v>339.0</v>
      </c>
      <c r="E682" s="4" t="s">
        <v>363</v>
      </c>
      <c r="F682" s="4">
        <v>85.0</v>
      </c>
      <c r="G682" s="4" t="s">
        <v>47</v>
      </c>
      <c r="H682" s="4">
        <v>226.0</v>
      </c>
      <c r="I682" s="4" t="s">
        <v>342</v>
      </c>
      <c r="J682" s="4">
        <v>78.0</v>
      </c>
      <c r="K682" s="4" t="s">
        <v>108</v>
      </c>
      <c r="L682" s="4" t="s">
        <v>183</v>
      </c>
      <c r="M682" s="4">
        <v>1.0</v>
      </c>
      <c r="N682" s="4">
        <v>1.0</v>
      </c>
      <c r="O682" s="4">
        <v>0.0</v>
      </c>
      <c r="P682" s="4">
        <v>0.0</v>
      </c>
      <c r="Q682" t="str">
        <f t="shared" si="1"/>
        <v>Xavier2008</v>
      </c>
      <c r="R682" t="s">
        <v>870</v>
      </c>
      <c r="S682" t="str">
        <f>vlookup(Q682,RPI!$C$6:$T$4758,16,FALSE)</f>
        <v>0.6331171045</v>
      </c>
      <c r="T682" s="6" t="str">
        <f>VLOOKUP(Q682,RPI!$C$6:$T$4758, 17, FALSE)</f>
        <v>0.6302157505</v>
      </c>
      <c r="U682" s="6" t="str">
        <f>VLOOKUP(Q682,RPI!$C$6:$T$4758, 18, FALSE)</f>
        <v>0.6331171045</v>
      </c>
      <c r="V682">
        <v>0.5279430232264779</v>
      </c>
      <c r="W682">
        <v>0.5315065328875486</v>
      </c>
      <c r="X682">
        <v>0.5331788283769587</v>
      </c>
      <c r="Y682">
        <v>0.5347840083283326</v>
      </c>
      <c r="Z682" s="6" t="str">
        <f>vlookup(R682,RPI!$C$6:$T$4758,16,FALSE)</f>
        <v>0.5751316565</v>
      </c>
      <c r="AA682">
        <v>0.4753603586610758</v>
      </c>
      <c r="AB682">
        <v>0.4776494818575242</v>
      </c>
      <c r="AC682">
        <v>0.4798237386570182</v>
      </c>
      <c r="AD682">
        <v>0.481891563305488</v>
      </c>
      <c r="AE682">
        <v>0.48386058404583976</v>
      </c>
      <c r="AF682">
        <v>0.4857377171516418</v>
      </c>
      <c r="AG682" t="str">
        <f t="shared" si="2"/>
        <v>1</v>
      </c>
      <c r="AH682" s="3" t="str">
        <f t="shared" si="3"/>
        <v>1</v>
      </c>
      <c r="AI682" t="str">
        <f t="shared" si="4"/>
        <v>0.05798544792</v>
      </c>
      <c r="AJ682" t="str">
        <f t="shared" si="5"/>
        <v>7</v>
      </c>
      <c r="AK682" s="6" t="str">
        <f t="shared" si="6"/>
        <v>0.1003664736</v>
      </c>
      <c r="AL682" t="str">
        <f t="shared" si="7"/>
        <v>0.1010197807</v>
      </c>
      <c r="AM682" t="str">
        <f t="shared" si="8"/>
        <v>1.08974359</v>
      </c>
      <c r="AN682" t="str">
        <f t="shared" si="9"/>
        <v>1.100821172</v>
      </c>
      <c r="AO682" s="6" t="str">
        <f>vlookup(Q682,RPI!$C$6:$T$4758,15,FALSE)</f>
        <v>0.829787234</v>
      </c>
      <c r="AP682" s="8" t="str">
        <f>vlookup(Q682,RPI!$C$6:$T$4758,13,FALSE)</f>
        <v>  0.5845 </v>
      </c>
      <c r="AQ682" s="8" t="str">
        <f>vlookup(Q682,RPI!$C$6:$T$4758,14,FALSE)</f>
        <v>  0.5337 </v>
      </c>
      <c r="AR682" s="6" t="str">
        <f>vlookup(R682,RPI!$C$6:$T$4758,15,FALSE)</f>
        <v>0.7575757576</v>
      </c>
      <c r="AS682" s="8" t="str">
        <f>vlookup(R682,RPI!$C$6:$T$4758,13,FALSE)</f>
        <v>  0.5055 </v>
      </c>
      <c r="AT682" s="8" t="str">
        <f>vlookup(R682,RPI!$C$6:$T$4758,14,FALSE)</f>
        <v>  0.5320 </v>
      </c>
    </row>
    <row r="683" ht="12.75" customHeight="1">
      <c r="A683" s="4">
        <v>2008.0</v>
      </c>
      <c r="B683" s="4">
        <v>5553.0</v>
      </c>
      <c r="C683" s="5">
        <v>39530.0</v>
      </c>
      <c r="D683" s="4">
        <v>99.0</v>
      </c>
      <c r="E683" s="4" t="s">
        <v>271</v>
      </c>
      <c r="F683" s="4">
        <v>70.0</v>
      </c>
      <c r="G683" s="4" t="s">
        <v>47</v>
      </c>
      <c r="H683" s="4">
        <v>65.0</v>
      </c>
      <c r="I683" s="4" t="s">
        <v>151</v>
      </c>
      <c r="J683" s="4">
        <v>74.0</v>
      </c>
      <c r="K683" s="4" t="s">
        <v>108</v>
      </c>
      <c r="L683" s="4" t="s">
        <v>429</v>
      </c>
      <c r="M683" s="4">
        <v>1.0</v>
      </c>
      <c r="N683" s="4">
        <v>1.0</v>
      </c>
      <c r="O683" s="4">
        <v>0.0</v>
      </c>
      <c r="P683" s="4">
        <v>0.0</v>
      </c>
      <c r="Q683" t="str">
        <f t="shared" si="1"/>
        <v>Georgetown2008</v>
      </c>
      <c r="R683" t="s">
        <v>852</v>
      </c>
      <c r="S683" t="str">
        <f>vlookup(Q683,RPI!$C$6:$T$4758,16,FALSE)</f>
        <v>0.6407933533</v>
      </c>
      <c r="T683" s="6" t="str">
        <f>VLOOKUP(Q683,RPI!$C$6:$T$4758, 17, FALSE)</f>
        <v>0.6329808533</v>
      </c>
      <c r="U683" s="6" t="str">
        <f>VLOOKUP(Q683,RPI!$C$6:$T$4758, 18, FALSE)</f>
        <v>0.6407933533</v>
      </c>
      <c r="V683">
        <v>0.5285248348006496</v>
      </c>
      <c r="W683">
        <v>0.5310859065106575</v>
      </c>
      <c r="X683">
        <v>0.5322864088747237</v>
      </c>
      <c r="Y683">
        <v>0.5334379111422973</v>
      </c>
      <c r="Z683" s="6" t="str">
        <f>vlookup(R683,RPI!$C$6:$T$4758,16,FALSE)</f>
        <v>0.5908782008</v>
      </c>
      <c r="AA683">
        <v>0.49532548694506934</v>
      </c>
      <c r="AB683">
        <v>0.4951367792156008</v>
      </c>
      <c r="AC683">
        <v>0.49494872558571434</v>
      </c>
      <c r="AD683">
        <v>0.49476132266042966</v>
      </c>
      <c r="AE683">
        <v>0.4945745670682202</v>
      </c>
      <c r="AF683">
        <v>0.49438845546081145</v>
      </c>
      <c r="AG683" t="str">
        <f t="shared" si="2"/>
        <v>0</v>
      </c>
      <c r="AH683" s="3" t="str">
        <f t="shared" si="3"/>
        <v>0</v>
      </c>
      <c r="AI683" t="str">
        <f t="shared" si="4"/>
        <v>0.04991515253</v>
      </c>
      <c r="AJ683" t="str">
        <f t="shared" si="5"/>
        <v>-4</v>
      </c>
      <c r="AK683" s="6" t="str">
        <f t="shared" si="6"/>
        <v>-0.05735227062</v>
      </c>
      <c r="AL683" t="str">
        <f t="shared" si="7"/>
        <v>0.08696005536</v>
      </c>
      <c r="AM683" t="str">
        <f t="shared" si="8"/>
        <v>0.9459459459</v>
      </c>
      <c r="AN683" t="str">
        <f t="shared" si="9"/>
        <v>1.084476213</v>
      </c>
      <c r="AO683" s="6" t="str">
        <f>vlookup(Q683,RPI!$C$6:$T$4758,15,FALSE)</f>
        <v>0.875</v>
      </c>
      <c r="AP683" s="8" t="str">
        <f>vlookup(Q683,RPI!$C$6:$T$4758,13,FALSE)</f>
        <v>  0.5702 </v>
      </c>
      <c r="AQ683" s="8" t="str">
        <f>vlookup(Q683,RPI!$C$6:$T$4758,14,FALSE)</f>
        <v>  0.5478 </v>
      </c>
      <c r="AR683" s="6" t="str">
        <f>vlookup(R683,RPI!$C$6:$T$4758,15,FALSE)</f>
        <v>0.8169934641</v>
      </c>
      <c r="AS683" s="8" t="str">
        <f>vlookup(R683,RPI!$C$6:$T$4758,13,FALSE)</f>
        <v>  0.5174 </v>
      </c>
      <c r="AT683" s="8" t="str">
        <f>vlookup(R683,RPI!$C$6:$T$4758,14,FALSE)</f>
        <v>  0.5117 </v>
      </c>
    </row>
    <row r="684" ht="12.75" customHeight="1">
      <c r="A684" s="4">
        <v>2008.0</v>
      </c>
      <c r="B684" s="4">
        <v>5554.0</v>
      </c>
      <c r="C684" s="5">
        <v>39530.0</v>
      </c>
      <c r="D684" s="4">
        <v>145.0</v>
      </c>
      <c r="E684" s="4" t="s">
        <v>59</v>
      </c>
      <c r="F684" s="4">
        <v>78.0</v>
      </c>
      <c r="G684" s="4" t="s">
        <v>47</v>
      </c>
      <c r="H684" s="4">
        <v>209.0</v>
      </c>
      <c r="I684" s="4" t="s">
        <v>206</v>
      </c>
      <c r="J684" s="4">
        <v>48.0</v>
      </c>
      <c r="K684" s="4" t="s">
        <v>108</v>
      </c>
      <c r="L684" s="4" t="s">
        <v>343</v>
      </c>
      <c r="M684" s="4">
        <v>1.0</v>
      </c>
      <c r="N684" s="4">
        <v>1.0</v>
      </c>
      <c r="O684" s="4">
        <v>0.0</v>
      </c>
      <c r="P684" s="4">
        <v>0.0</v>
      </c>
      <c r="Q684" t="str">
        <f t="shared" si="1"/>
        <v>Louisville2008</v>
      </c>
      <c r="R684" t="s">
        <v>871</v>
      </c>
      <c r="S684" t="str">
        <f>vlookup(Q684,RPI!$C$6:$T$4758,16,FALSE)</f>
        <v>0.621734591</v>
      </c>
      <c r="T684" s="6" t="str">
        <f>VLOOKUP(Q684,RPI!$C$6:$T$4758, 17, FALSE)</f>
        <v>0.6252068132</v>
      </c>
      <c r="U684" s="6" t="str">
        <f>VLOOKUP(Q684,RPI!$C$6:$T$4758, 18, FALSE)</f>
        <v>0.621734591</v>
      </c>
      <c r="V684">
        <v>0.5292246703590666</v>
      </c>
      <c r="W684">
        <v>0.5327588965495427</v>
      </c>
      <c r="X684">
        <v>0.5344533885586752</v>
      </c>
      <c r="Y684">
        <v>0.5361020834864797</v>
      </c>
      <c r="Z684" s="6" t="str">
        <f>vlookup(R684,RPI!$C$6:$T$4758,16,FALSE)</f>
        <v>0.5899023058</v>
      </c>
      <c r="AA684">
        <v>0.5074710545138779</v>
      </c>
      <c r="AB684">
        <v>0.5101485904985971</v>
      </c>
      <c r="AC684">
        <v>0.5127020339064845</v>
      </c>
      <c r="AD684">
        <v>0.5151398161147114</v>
      </c>
      <c r="AE684">
        <v>0.5174696215982129</v>
      </c>
      <c r="AF684">
        <v>0.5196984688440959</v>
      </c>
      <c r="AG684" t="str">
        <f t="shared" si="2"/>
        <v>1</v>
      </c>
      <c r="AH684" s="3" t="str">
        <f t="shared" si="3"/>
        <v>1</v>
      </c>
      <c r="AI684" t="str">
        <f t="shared" si="4"/>
        <v>0.03183228522</v>
      </c>
      <c r="AJ684" t="str">
        <f t="shared" si="5"/>
        <v>30</v>
      </c>
      <c r="AK684" s="6" t="str">
        <f t="shared" si="6"/>
        <v>0.4301420296</v>
      </c>
      <c r="AL684" t="str">
        <f t="shared" si="7"/>
        <v>0.05545685317</v>
      </c>
      <c r="AM684" t="str">
        <f t="shared" si="8"/>
        <v>1.625</v>
      </c>
      <c r="AN684" t="str">
        <f t="shared" si="9"/>
        <v>1.053961961</v>
      </c>
      <c r="AO684" s="6" t="str">
        <f>vlookup(Q684,RPI!$C$6:$T$4758,15,FALSE)</f>
        <v>0.7361111111</v>
      </c>
      <c r="AP684" s="8" t="str">
        <f>vlookup(Q684,RPI!$C$6:$T$4758,13,FALSE)</f>
        <v>  0.6032 </v>
      </c>
      <c r="AQ684" s="8" t="str">
        <f>vlookup(Q684,RPI!$C$6:$T$4758,14,FALSE)</f>
        <v>  0.5444 </v>
      </c>
      <c r="AR684" s="6" t="str">
        <f>vlookup(R684,RPI!$C$6:$T$4758,15,FALSE)</f>
        <v>0.6474820144</v>
      </c>
      <c r="AS684" s="8" t="str">
        <f>vlookup(R684,RPI!$C$6:$T$4758,13,FALSE)</f>
        <v>  0.5897 </v>
      </c>
      <c r="AT684" s="8" t="str">
        <f>vlookup(R684,RPI!$C$6:$T$4758,14,FALSE)</f>
        <v>  0.5327 </v>
      </c>
    </row>
    <row r="685" ht="12.75" customHeight="1">
      <c r="A685" s="4">
        <v>2008.0</v>
      </c>
      <c r="B685" s="4">
        <v>5555.0</v>
      </c>
      <c r="C685" s="5">
        <v>39530.0</v>
      </c>
      <c r="D685" s="4">
        <v>159.0</v>
      </c>
      <c r="E685" s="4" t="s">
        <v>141</v>
      </c>
      <c r="F685" s="4">
        <v>77.0</v>
      </c>
      <c r="G685" s="4" t="s">
        <v>47</v>
      </c>
      <c r="H685" s="4">
        <v>167.0</v>
      </c>
      <c r="I685" s="4" t="s">
        <v>199</v>
      </c>
      <c r="J685" s="4">
        <v>74.0</v>
      </c>
      <c r="K685" s="4" t="s">
        <v>108</v>
      </c>
      <c r="L685" s="4" t="s">
        <v>856</v>
      </c>
      <c r="M685" s="4">
        <v>1.0</v>
      </c>
      <c r="N685" s="4">
        <v>1.0</v>
      </c>
      <c r="O685" s="4">
        <v>0.0</v>
      </c>
      <c r="P685" s="4">
        <v>0.0</v>
      </c>
      <c r="Q685" t="str">
        <f t="shared" si="1"/>
        <v>Memphis2008</v>
      </c>
      <c r="R685" t="s">
        <v>872</v>
      </c>
      <c r="S685" t="str">
        <f>vlookup(Q685,RPI!$C$6:$T$4758,16,FALSE)</f>
        <v>0.6653930255</v>
      </c>
      <c r="T685" s="6" t="str">
        <f>VLOOKUP(Q685,RPI!$C$6:$T$4758, 17, FALSE)</f>
        <v>0.6695532422</v>
      </c>
      <c r="U685" s="6" t="str">
        <f>VLOOKUP(Q685,RPI!$C$6:$T$4758, 18, FALSE)</f>
        <v>0.6653930255</v>
      </c>
      <c r="V685">
        <v>0.5426086627008502</v>
      </c>
      <c r="W685">
        <v>0.5472914161067904</v>
      </c>
      <c r="X685">
        <v>0.5495327656404881</v>
      </c>
      <c r="Y685">
        <v>0.5517111755616951</v>
      </c>
      <c r="Z685" s="6" t="str">
        <f>vlookup(R685,RPI!$C$6:$T$4758,16,FALSE)</f>
        <v>0.5807546639</v>
      </c>
      <c r="AA685">
        <v>0.500472108613361</v>
      </c>
      <c r="AB685">
        <v>0.5017638025309542</v>
      </c>
      <c r="AC685">
        <v>0.5030279157955027</v>
      </c>
      <c r="AD685">
        <v>0.5042653224417861</v>
      </c>
      <c r="AE685">
        <v>0.5054768599595758</v>
      </c>
      <c r="AF685">
        <v>0.506663331183894</v>
      </c>
      <c r="AG685" t="str">
        <f t="shared" si="2"/>
        <v>1</v>
      </c>
      <c r="AH685" s="3" t="str">
        <f t="shared" si="3"/>
        <v>1</v>
      </c>
      <c r="AI685" t="str">
        <f t="shared" si="4"/>
        <v>0.08463836157</v>
      </c>
      <c r="AJ685" t="str">
        <f t="shared" si="5"/>
        <v>3</v>
      </c>
      <c r="AK685" s="6" t="str">
        <f t="shared" si="6"/>
        <v>0.04301420296</v>
      </c>
      <c r="AL685" t="str">
        <f t="shared" si="7"/>
        <v>0.147453353</v>
      </c>
      <c r="AM685" t="str">
        <f t="shared" si="8"/>
        <v>1.040540541</v>
      </c>
      <c r="AN685" t="str">
        <f t="shared" si="9"/>
        <v>1.145738583</v>
      </c>
      <c r="AO685" s="6" t="str">
        <f>vlookup(Q685,RPI!$C$6:$T$4758,15,FALSE)</f>
        <v>0.9539473684</v>
      </c>
      <c r="AP685" s="8" t="str">
        <f>vlookup(Q685,RPI!$C$6:$T$4758,13,FALSE)</f>
        <v>  0.5853 </v>
      </c>
      <c r="AQ685" s="8" t="str">
        <f>vlookup(Q685,RPI!$C$6:$T$4758,14,FALSE)</f>
        <v>  0.5370 </v>
      </c>
      <c r="AR685" s="6" t="str">
        <f>vlookup(R685,RPI!$C$6:$T$4758,15,FALSE)</f>
        <v>0.6756756757</v>
      </c>
      <c r="AS685" s="8" t="str">
        <f>vlookup(R685,RPI!$C$6:$T$4758,13,FALSE)</f>
        <v>  0.5551 </v>
      </c>
      <c r="AT685" s="8" t="str">
        <f>vlookup(R685,RPI!$C$6:$T$4758,14,FALSE)</f>
        <v>  0.5371 </v>
      </c>
    </row>
    <row r="686" ht="12.75" customHeight="1">
      <c r="A686" s="4">
        <v>2008.0</v>
      </c>
      <c r="B686" s="4">
        <v>5556.0</v>
      </c>
      <c r="C686" s="5">
        <v>39530.0</v>
      </c>
      <c r="D686" s="4">
        <v>197.0</v>
      </c>
      <c r="E686" s="4" t="s">
        <v>264</v>
      </c>
      <c r="F686" s="4">
        <v>108.0</v>
      </c>
      <c r="G686" s="4" t="s">
        <v>47</v>
      </c>
      <c r="H686" s="4">
        <v>14.0</v>
      </c>
      <c r="I686" s="4" t="s">
        <v>652</v>
      </c>
      <c r="J686" s="4">
        <v>77.0</v>
      </c>
      <c r="K686" s="4" t="s">
        <v>108</v>
      </c>
      <c r="L686" s="4" t="s">
        <v>429</v>
      </c>
      <c r="M686" s="4">
        <v>1.0</v>
      </c>
      <c r="N686" s="4">
        <v>1.0</v>
      </c>
      <c r="O686" s="4">
        <v>0.0</v>
      </c>
      <c r="P686" s="4">
        <v>0.0</v>
      </c>
      <c r="Q686" t="str">
        <f t="shared" si="1"/>
        <v>North Carolina2008</v>
      </c>
      <c r="R686" t="s">
        <v>853</v>
      </c>
      <c r="S686" t="str">
        <f>vlookup(Q686,RPI!$C$6:$T$4758,16,FALSE)</f>
        <v>0.6730031766</v>
      </c>
      <c r="T686" s="6" t="str">
        <f>VLOOKUP(Q686,RPI!$C$6:$T$4758, 17, FALSE)</f>
        <v>0.6786461315</v>
      </c>
      <c r="U686" s="6" t="str">
        <f>VLOOKUP(Q686,RPI!$C$6:$T$4758, 18, FALSE)</f>
        <v>0.6730031766</v>
      </c>
      <c r="V686">
        <v>0.5673677618578663</v>
      </c>
      <c r="W686">
        <v>0.5685494861802407</v>
      </c>
      <c r="X686">
        <v>0.5691431530668766</v>
      </c>
      <c r="Y686">
        <v>0.5697387016235176</v>
      </c>
      <c r="Z686" s="6" t="str">
        <f>vlookup(R686,RPI!$C$6:$T$4758,16,FALSE)</f>
        <v>0.5901699557</v>
      </c>
      <c r="AA686">
        <v>0.5047125321688111</v>
      </c>
      <c r="AB686">
        <v>0.5081489582856495</v>
      </c>
      <c r="AC686">
        <v>0.5113357014341519</v>
      </c>
      <c r="AD686">
        <v>0.5142990197862647</v>
      </c>
      <c r="AE686">
        <v>0.5170616142571292</v>
      </c>
      <c r="AF686">
        <v>0.5196432111592129</v>
      </c>
      <c r="AG686" t="str">
        <f t="shared" si="2"/>
        <v>1</v>
      </c>
      <c r="AH686" s="3" t="str">
        <f t="shared" si="3"/>
        <v>1</v>
      </c>
      <c r="AI686" t="str">
        <f t="shared" si="4"/>
        <v>0.08283322096</v>
      </c>
      <c r="AJ686" t="str">
        <f t="shared" si="5"/>
        <v>31</v>
      </c>
      <c r="AK686" s="6" t="str">
        <f t="shared" si="6"/>
        <v>0.4444800973</v>
      </c>
      <c r="AL686" t="str">
        <f t="shared" si="7"/>
        <v>0.1443085138</v>
      </c>
      <c r="AM686" t="str">
        <f t="shared" si="8"/>
        <v>1.402597403</v>
      </c>
      <c r="AN686" t="str">
        <f t="shared" si="9"/>
        <v>1.140354859</v>
      </c>
      <c r="AO686" s="6" t="str">
        <f>vlookup(Q686,RPI!$C$6:$T$4758,15,FALSE)</f>
        <v>0.9186046512</v>
      </c>
      <c r="AP686" s="8" t="str">
        <f>vlookup(Q686,RPI!$C$6:$T$4758,13,FALSE)</f>
        <v>  0.6183 </v>
      </c>
      <c r="AQ686" s="8" t="str">
        <f>vlookup(Q686,RPI!$C$6:$T$4758,14,FALSE)</f>
        <v>  0.5367 </v>
      </c>
      <c r="AR686" s="6" t="str">
        <f>vlookup(R686,RPI!$C$6:$T$4758,15,FALSE)</f>
        <v>0.6614173228</v>
      </c>
      <c r="AS686" s="8" t="str">
        <f>vlookup(R686,RPI!$C$6:$T$4758,13,FALSE)</f>
        <v>  0.5807 </v>
      </c>
      <c r="AT686" s="8" t="str">
        <f>vlookup(R686,RPI!$C$6:$T$4758,14,FALSE)</f>
        <v>  0.5379 </v>
      </c>
    </row>
    <row r="687" ht="12.75" customHeight="1">
      <c r="A687" s="4">
        <v>2008.0</v>
      </c>
      <c r="B687" s="4">
        <v>5557.0</v>
      </c>
      <c r="C687" s="5">
        <v>39530.0</v>
      </c>
      <c r="D687" s="4">
        <v>276.0</v>
      </c>
      <c r="E687" s="4" t="s">
        <v>270</v>
      </c>
      <c r="F687" s="4">
        <v>76.0</v>
      </c>
      <c r="G687" s="4" t="s">
        <v>47</v>
      </c>
      <c r="H687" s="4">
        <v>32.0</v>
      </c>
      <c r="I687" s="4" t="s">
        <v>118</v>
      </c>
      <c r="J687" s="4">
        <v>71.0</v>
      </c>
      <c r="K687" s="4" t="s">
        <v>305</v>
      </c>
      <c r="L687" s="4" t="s">
        <v>343</v>
      </c>
      <c r="M687" s="4">
        <v>1.0</v>
      </c>
      <c r="N687" s="4">
        <v>1.0</v>
      </c>
      <c r="O687" s="4">
        <v>0.0</v>
      </c>
      <c r="P687" s="4">
        <v>1.0</v>
      </c>
      <c r="Q687" t="str">
        <f t="shared" si="1"/>
        <v>Tennessee2008</v>
      </c>
      <c r="R687" t="s">
        <v>873</v>
      </c>
      <c r="S687" t="str">
        <f>vlookup(Q687,RPI!$C$6:$T$4758,16,FALSE)</f>
        <v>0.6741405709</v>
      </c>
      <c r="T687" s="6" t="str">
        <f>VLOOKUP(Q687,RPI!$C$6:$T$4758, 17, FALSE)</f>
        <v>0.6706683487</v>
      </c>
      <c r="U687" s="6" t="str">
        <f>VLOOKUP(Q687,RPI!$C$6:$T$4758, 18, FALSE)</f>
        <v>0.6741405709</v>
      </c>
      <c r="V687">
        <v>0.5676590894107465</v>
      </c>
      <c r="W687">
        <v>0.5697241040656893</v>
      </c>
      <c r="X687">
        <v>0.5707126749111405</v>
      </c>
      <c r="Y687">
        <v>0.5716735934252506</v>
      </c>
      <c r="Z687" s="6" t="str">
        <f>vlookup(R687,RPI!$C$6:$T$4758,16,FALSE)</f>
        <v>0.6136103649</v>
      </c>
      <c r="AA687">
        <v>0.5035264265948328</v>
      </c>
      <c r="AB687">
        <v>0.5039987931512806</v>
      </c>
      <c r="AC687">
        <v>0.5044647329518583</v>
      </c>
      <c r="AD687">
        <v>0.5049243762686446</v>
      </c>
      <c r="AE687">
        <v>0.5053778498764806</v>
      </c>
      <c r="AF687">
        <v>0.5058252771695455</v>
      </c>
      <c r="AG687" t="str">
        <f t="shared" si="2"/>
        <v>1</v>
      </c>
      <c r="AH687" s="3" t="str">
        <f t="shared" si="3"/>
        <v>1</v>
      </c>
      <c r="AI687" t="str">
        <f t="shared" si="4"/>
        <v>0.060530206</v>
      </c>
      <c r="AJ687" t="str">
        <f t="shared" si="5"/>
        <v>5</v>
      </c>
      <c r="AK687" s="6" t="str">
        <f t="shared" si="6"/>
        <v>0.07169033827</v>
      </c>
      <c r="AL687" t="str">
        <f t="shared" si="7"/>
        <v>0.1054531499</v>
      </c>
      <c r="AM687" t="str">
        <f t="shared" si="8"/>
        <v>1.070422535</v>
      </c>
      <c r="AN687" t="str">
        <f t="shared" si="9"/>
        <v>1.098645997</v>
      </c>
      <c r="AO687" s="6" t="str">
        <f>vlookup(Q687,RPI!$C$6:$T$4758,15,FALSE)</f>
        <v>0.8888888889</v>
      </c>
      <c r="AP687" s="8" t="str">
        <f>vlookup(Q687,RPI!$C$6:$T$4758,13,FALSE)</f>
        <v>  0.6312 </v>
      </c>
      <c r="AQ687" s="8" t="str">
        <f>vlookup(Q687,RPI!$C$6:$T$4758,14,FALSE)</f>
        <v>  0.5452 </v>
      </c>
      <c r="AR687" s="6" t="str">
        <f>vlookup(R687,RPI!$C$6:$T$4758,15,FALSE)</f>
        <v>0.9144736842</v>
      </c>
      <c r="AS687" s="8" t="str">
        <f>vlookup(R687,RPI!$C$6:$T$4758,13,FALSE)</f>
        <v>  0.5011 </v>
      </c>
      <c r="AT687" s="8" t="str">
        <f>vlookup(R687,RPI!$C$6:$T$4758,14,FALSE)</f>
        <v>  0.5377 </v>
      </c>
    </row>
    <row r="688" ht="12.75" customHeight="1">
      <c r="A688" s="4">
        <v>2008.0</v>
      </c>
      <c r="B688" s="4">
        <v>5558.0</v>
      </c>
      <c r="C688" s="5">
        <v>39530.0</v>
      </c>
      <c r="D688" s="4">
        <v>279.0</v>
      </c>
      <c r="E688" s="4" t="s">
        <v>213</v>
      </c>
      <c r="F688" s="4">
        <v>75.0</v>
      </c>
      <c r="G688" s="4" t="s">
        <v>47</v>
      </c>
      <c r="H688" s="4">
        <v>161.0</v>
      </c>
      <c r="I688" s="4" t="s">
        <v>505</v>
      </c>
      <c r="J688" s="4">
        <v>72.0</v>
      </c>
      <c r="K688" s="4" t="s">
        <v>108</v>
      </c>
      <c r="L688" s="4" t="s">
        <v>856</v>
      </c>
      <c r="M688" s="4">
        <v>1.0</v>
      </c>
      <c r="N688" s="4">
        <v>1.0</v>
      </c>
      <c r="O688" s="4">
        <v>0.0</v>
      </c>
      <c r="P688" s="4">
        <v>0.0</v>
      </c>
      <c r="Q688" t="str">
        <f t="shared" si="1"/>
        <v>Texas2008</v>
      </c>
      <c r="R688" t="s">
        <v>874</v>
      </c>
      <c r="S688" t="str">
        <f>vlookup(Q688,RPI!$C$6:$T$4758,16,FALSE)</f>
        <v>0.6472207619</v>
      </c>
      <c r="T688" s="6" t="str">
        <f>VLOOKUP(Q688,RPI!$C$6:$T$4758, 17, FALSE)</f>
        <v>0.6472207619</v>
      </c>
      <c r="U688" s="6" t="str">
        <f>VLOOKUP(Q688,RPI!$C$6:$T$4758, 18, FALSE)</f>
        <v>0.6472207619</v>
      </c>
      <c r="V688">
        <v>0.545886316567386</v>
      </c>
      <c r="W688">
        <v>0.5498181645359312</v>
      </c>
      <c r="X688">
        <v>0.5516718471854616</v>
      </c>
      <c r="Y688">
        <v>0.5534562921129382</v>
      </c>
      <c r="Z688" s="6" t="str">
        <f>vlookup(R688,RPI!$C$6:$T$4758,16,FALSE)</f>
        <v>0.5851305068</v>
      </c>
      <c r="AA688">
        <v>0.49985918899377185</v>
      </c>
      <c r="AB688">
        <v>0.5021557769202811</v>
      </c>
      <c r="AC688">
        <v>0.5043377558523772</v>
      </c>
      <c r="AD688">
        <v>0.5064134961098767</v>
      </c>
      <c r="AE688">
        <v>0.508390572296636</v>
      </c>
      <c r="AF688">
        <v>0.5102758556604385</v>
      </c>
      <c r="AG688" t="str">
        <f t="shared" si="2"/>
        <v>1</v>
      </c>
      <c r="AH688" s="3" t="str">
        <f t="shared" si="3"/>
        <v>1</v>
      </c>
      <c r="AI688" t="str">
        <f t="shared" si="4"/>
        <v>0.06209025512</v>
      </c>
      <c r="AJ688" t="str">
        <f t="shared" si="5"/>
        <v>3</v>
      </c>
      <c r="AK688" s="6" t="str">
        <f t="shared" si="6"/>
        <v>0.04301420296</v>
      </c>
      <c r="AL688" t="str">
        <f t="shared" si="7"/>
        <v>0.1081710011</v>
      </c>
      <c r="AM688" t="str">
        <f t="shared" si="8"/>
        <v>1.041666667</v>
      </c>
      <c r="AN688" t="str">
        <f t="shared" si="9"/>
        <v>1.106113516</v>
      </c>
      <c r="AO688" s="6" t="str">
        <f>vlookup(Q688,RPI!$C$6:$T$4758,15,FALSE)</f>
        <v>0.8181818182</v>
      </c>
      <c r="AP688" s="8" t="str">
        <f>vlookup(Q688,RPI!$C$6:$T$4758,13,FALSE)</f>
        <v>  0.6153 </v>
      </c>
      <c r="AQ688" s="8" t="str">
        <f>vlookup(Q688,RPI!$C$6:$T$4758,14,FALSE)</f>
        <v>  0.5401 </v>
      </c>
      <c r="AR688" s="6" t="str">
        <f>vlookup(R688,RPI!$C$6:$T$4758,15,FALSE)</f>
        <v>0.6744186047</v>
      </c>
      <c r="AS688" s="8" t="str">
        <f>vlookup(R688,RPI!$C$6:$T$4758,13,FALSE)</f>
        <v>  0.5688 </v>
      </c>
      <c r="AT688" s="8" t="str">
        <f>vlookup(R688,RPI!$C$6:$T$4758,14,FALSE)</f>
        <v>  0.5286 </v>
      </c>
    </row>
    <row r="689" ht="12.75" customHeight="1">
      <c r="A689" s="4">
        <v>2008.0</v>
      </c>
      <c r="B689" s="4">
        <v>5559.0</v>
      </c>
      <c r="C689" s="5">
        <v>39530.0</v>
      </c>
      <c r="D689" s="4">
        <v>315.0</v>
      </c>
      <c r="E689" s="4" t="s">
        <v>168</v>
      </c>
      <c r="F689" s="4">
        <v>84.0</v>
      </c>
      <c r="G689" s="4" t="s">
        <v>47</v>
      </c>
      <c r="H689" s="4">
        <v>253.0</v>
      </c>
      <c r="I689" s="4" t="s">
        <v>48</v>
      </c>
      <c r="J689" s="4">
        <v>72.0</v>
      </c>
      <c r="K689" s="4" t="s">
        <v>108</v>
      </c>
      <c r="L689" s="4" t="s">
        <v>333</v>
      </c>
      <c r="M689" s="4">
        <v>1.0</v>
      </c>
      <c r="N689" s="4">
        <v>1.0</v>
      </c>
      <c r="O689" s="4">
        <v>0.0</v>
      </c>
      <c r="P689" s="4">
        <v>0.0</v>
      </c>
      <c r="Q689" t="str">
        <f t="shared" si="1"/>
        <v>Villanova2008</v>
      </c>
      <c r="R689" t="s">
        <v>864</v>
      </c>
      <c r="S689" t="str">
        <f>vlookup(Q689,RPI!$C$6:$T$4758,16,FALSE)</f>
        <v>0.5709023791</v>
      </c>
      <c r="T689" s="6" t="str">
        <f>VLOOKUP(Q689,RPI!$C$6:$T$4758, 17, FALSE)</f>
        <v>0.5727406144</v>
      </c>
      <c r="U689" s="6" t="str">
        <f>VLOOKUP(Q689,RPI!$C$6:$T$4758, 18, FALSE)</f>
        <v>0.5709023791</v>
      </c>
      <c r="V689">
        <v>0.493413691337292</v>
      </c>
      <c r="W689">
        <v>0.49737296735539155</v>
      </c>
      <c r="X689">
        <v>0.4992244273638554</v>
      </c>
      <c r="Y689">
        <v>0.5009976566677362</v>
      </c>
      <c r="Z689" s="6" t="str">
        <f>vlookup(R689,RPI!$C$6:$T$4758,16,FALSE)</f>
        <v>0.5593620738</v>
      </c>
      <c r="AA689">
        <v>0.47006197017030554</v>
      </c>
      <c r="AB689">
        <v>0.47118567546637746</v>
      </c>
      <c r="AC689">
        <v>0.47228354845679255</v>
      </c>
      <c r="AD689">
        <v>0.47335646978833457</v>
      </c>
      <c r="AE689">
        <v>0.47440528052815656</v>
      </c>
      <c r="AF689">
        <v>0.4754307843626492</v>
      </c>
      <c r="AG689" t="str">
        <f t="shared" si="2"/>
        <v>1</v>
      </c>
      <c r="AH689" s="3" t="str">
        <f t="shared" si="3"/>
        <v>1</v>
      </c>
      <c r="AI689" t="str">
        <f t="shared" si="4"/>
        <v>0.01154030535</v>
      </c>
      <c r="AJ689" t="str">
        <f t="shared" si="5"/>
        <v>12</v>
      </c>
      <c r="AK689" s="6" t="str">
        <f t="shared" si="6"/>
        <v>0.1720568118</v>
      </c>
      <c r="AL689" t="str">
        <f t="shared" si="7"/>
        <v>0.02010502905</v>
      </c>
      <c r="AM689" t="str">
        <f t="shared" si="8"/>
        <v>1.166666667</v>
      </c>
      <c r="AN689" t="str">
        <f t="shared" si="9"/>
        <v>1.02063119</v>
      </c>
      <c r="AO689" s="6" t="str">
        <f>vlookup(Q689,RPI!$C$6:$T$4758,15,FALSE)</f>
        <v>0.6176470588</v>
      </c>
      <c r="AP689" s="8" t="str">
        <f>vlookup(Q689,RPI!$C$6:$T$4758,13,FALSE)</f>
        <v>  0.5624 </v>
      </c>
      <c r="AQ689" s="8" t="str">
        <f>vlookup(Q689,RPI!$C$6:$T$4758,14,FALSE)</f>
        <v>  0.5411 </v>
      </c>
      <c r="AR689" s="6" t="str">
        <f>vlookup(R689,RPI!$C$6:$T$4758,15,FALSE)</f>
        <v>0.6849315068</v>
      </c>
      <c r="AS689" s="8" t="str">
        <f>vlookup(R689,RPI!$C$6:$T$4758,13,FALSE)</f>
        <v>  0.5296 </v>
      </c>
      <c r="AT689" s="8" t="str">
        <f>vlookup(R689,RPI!$C$6:$T$4758,14,FALSE)</f>
        <v>  0.4934 </v>
      </c>
    </row>
    <row r="690" ht="12.75" customHeight="1">
      <c r="A690" s="4">
        <v>2008.0</v>
      </c>
      <c r="B690" s="4">
        <v>5560.0</v>
      </c>
      <c r="C690" s="5">
        <v>39530.0</v>
      </c>
      <c r="D690" s="4">
        <v>321.0</v>
      </c>
      <c r="E690" s="4" t="s">
        <v>166</v>
      </c>
      <c r="F690" s="4">
        <v>72.0</v>
      </c>
      <c r="G690" s="4" t="s">
        <v>47</v>
      </c>
      <c r="H690" s="4">
        <v>241.0</v>
      </c>
      <c r="I690" s="4" t="s">
        <v>326</v>
      </c>
      <c r="J690" s="4">
        <v>63.0</v>
      </c>
      <c r="K690" s="4" t="s">
        <v>108</v>
      </c>
      <c r="L690" s="4" t="s">
        <v>333</v>
      </c>
      <c r="M690" s="4">
        <v>1.0</v>
      </c>
      <c r="N690" s="4">
        <v>1.0</v>
      </c>
      <c r="O690" s="4">
        <v>0.0</v>
      </c>
      <c r="P690" s="4">
        <v>0.0</v>
      </c>
      <c r="Q690" t="str">
        <f t="shared" si="1"/>
        <v>Western Kentucky2008</v>
      </c>
      <c r="R690" t="s">
        <v>846</v>
      </c>
      <c r="S690" t="str">
        <f>vlookup(Q690,RPI!$C$6:$T$4758,16,FALSE)</f>
        <v>0.5850849541</v>
      </c>
      <c r="T690" s="6" t="str">
        <f>VLOOKUP(Q690,RPI!$C$6:$T$4758, 17, FALSE)</f>
        <v>0.5815254435</v>
      </c>
      <c r="U690" s="6" t="str">
        <f>VLOOKUP(Q690,RPI!$C$6:$T$4758, 18, FALSE)</f>
        <v>0.5850849541</v>
      </c>
      <c r="V690">
        <v>0.48972562442873124</v>
      </c>
      <c r="W690">
        <v>0.49046299903217805</v>
      </c>
      <c r="X690">
        <v>0.4908216312256726</v>
      </c>
      <c r="Y690">
        <v>0.491173801577843</v>
      </c>
      <c r="Z690" s="6" t="str">
        <f>vlookup(R690,RPI!$C$6:$T$4758,16,FALSE)</f>
        <v>0.5419709472</v>
      </c>
      <c r="AA690">
        <v>0.46782879034678143</v>
      </c>
      <c r="AB690">
        <v>0.469169549422689</v>
      </c>
      <c r="AC690">
        <v>0.47048401910495136</v>
      </c>
      <c r="AD690">
        <v>0.47177296510406297</v>
      </c>
      <c r="AE690">
        <v>0.47303712368011475</v>
      </c>
      <c r="AF690">
        <v>0.4742772030451941</v>
      </c>
      <c r="AG690" t="str">
        <f t="shared" si="2"/>
        <v>1</v>
      </c>
      <c r="AH690" s="3" t="str">
        <f t="shared" si="3"/>
        <v>1</v>
      </c>
      <c r="AI690" t="str">
        <f t="shared" si="4"/>
        <v>0.0431140069</v>
      </c>
      <c r="AJ690" t="str">
        <f t="shared" si="5"/>
        <v>9</v>
      </c>
      <c r="AK690" s="6" t="str">
        <f t="shared" si="6"/>
        <v>0.1290426089</v>
      </c>
      <c r="AL690" t="str">
        <f t="shared" si="7"/>
        <v>0.07511138875</v>
      </c>
      <c r="AM690" t="str">
        <f t="shared" si="8"/>
        <v>1.142857143</v>
      </c>
      <c r="AN690" t="str">
        <f t="shared" si="9"/>
        <v>1.079550402</v>
      </c>
      <c r="AO690" s="6" t="str">
        <f>vlookup(Q690,RPI!$C$6:$T$4758,15,FALSE)</f>
        <v>0.8206896552</v>
      </c>
      <c r="AP690" s="8" t="str">
        <f>vlookup(Q690,RPI!$C$6:$T$4758,13,FALSE)</f>
        <v>  0.5078 </v>
      </c>
      <c r="AQ690" s="8" t="str">
        <f>vlookup(Q690,RPI!$C$6:$T$4758,14,FALSE)</f>
        <v>  0.5041 </v>
      </c>
      <c r="AR690" s="6" t="str">
        <f>vlookup(R690,RPI!$C$6:$T$4758,15,FALSE)</f>
        <v>0.5882352941</v>
      </c>
      <c r="AS690" s="8" t="str">
        <f>vlookup(R690,RPI!$C$6:$T$4758,13,FALSE)</f>
        <v>  0.5368 </v>
      </c>
      <c r="AT690" s="8" t="str">
        <f>vlookup(R690,RPI!$C$6:$T$4758,14,FALSE)</f>
        <v>  0.5061 </v>
      </c>
    </row>
    <row r="691" ht="12.75" customHeight="1">
      <c r="A691" s="4">
        <v>2008.0</v>
      </c>
      <c r="B691" s="4">
        <v>5561.0</v>
      </c>
      <c r="C691" s="5">
        <v>39531.0</v>
      </c>
      <c r="D691" s="4">
        <v>28.0</v>
      </c>
      <c r="E691" s="4" t="s">
        <v>663</v>
      </c>
      <c r="F691" s="4">
        <v>79.0</v>
      </c>
      <c r="G691" s="4" t="s">
        <v>47</v>
      </c>
      <c r="H691" s="4">
        <v>207.0</v>
      </c>
      <c r="I691" s="4" t="s">
        <v>565</v>
      </c>
      <c r="J691" s="4">
        <v>73.0</v>
      </c>
      <c r="K691" s="4" t="s">
        <v>49</v>
      </c>
      <c r="L691" s="4" t="s">
        <v>50</v>
      </c>
      <c r="M691" s="4">
        <v>1.0</v>
      </c>
      <c r="N691" s="4">
        <v>0.0</v>
      </c>
      <c r="O691" s="4">
        <v>0.0</v>
      </c>
      <c r="P691" s="4">
        <v>0.0</v>
      </c>
      <c r="Q691" t="str">
        <f t="shared" si="1"/>
        <v>Bradley2008</v>
      </c>
      <c r="R691" t="s">
        <v>875</v>
      </c>
      <c r="S691" t="str">
        <f>vlookup(Q691,RPI!$C$6:$T$4758,16,FALSE)</f>
        <v>0.5314487549</v>
      </c>
      <c r="T691" s="6" t="str">
        <f>VLOOKUP(Q691,RPI!$C$6:$T$4758, 17, FALSE)</f>
        <v>0.5359279215</v>
      </c>
      <c r="U691" s="6" t="str">
        <f>VLOOKUP(Q691,RPI!$C$6:$T$4758, 18, FALSE)</f>
        <v>0.5314487549</v>
      </c>
      <c r="V691">
        <v>0.4672179856361487</v>
      </c>
      <c r="W691">
        <v>0.4695019761554333</v>
      </c>
      <c r="X691">
        <v>0.4706154215335846</v>
      </c>
      <c r="Y691">
        <v>0.4717104628558987</v>
      </c>
      <c r="Z691" s="6" t="str">
        <f>vlookup(R691,RPI!$C$6:$T$4758,16,FALSE)</f>
        <v>0.5494373903</v>
      </c>
      <c r="AA691">
        <v>0.4674885714054108</v>
      </c>
      <c r="AB691">
        <v>0.4687823457244769</v>
      </c>
      <c r="AC691">
        <v>0.47000751079935016</v>
      </c>
      <c r="AD691">
        <v>0.47116938321352886</v>
      </c>
      <c r="AE691">
        <v>0.47227274406728126</v>
      </c>
      <c r="AF691">
        <v>0.4733219047387441</v>
      </c>
      <c r="AG691" t="str">
        <f t="shared" si="2"/>
        <v>0</v>
      </c>
      <c r="AH691" s="3" t="str">
        <f t="shared" si="3"/>
        <v>0</v>
      </c>
      <c r="AI691" t="str">
        <f t="shared" si="4"/>
        <v>-0.01798863544</v>
      </c>
      <c r="AJ691" t="str">
        <f t="shared" si="5"/>
        <v>6</v>
      </c>
      <c r="AK691" s="6" t="str">
        <f t="shared" si="6"/>
        <v>0.08602840592</v>
      </c>
      <c r="AL691" t="str">
        <f t="shared" si="7"/>
        <v>-0.03133903542</v>
      </c>
      <c r="AM691" t="str">
        <f t="shared" si="8"/>
        <v>1.082191781</v>
      </c>
      <c r="AN691" t="str">
        <f t="shared" si="9"/>
        <v>0.9672598994</v>
      </c>
      <c r="AO691" s="6" t="str">
        <f>vlookup(Q691,RPI!$C$6:$T$4758,15,FALSE)</f>
        <v>0.5133333333</v>
      </c>
      <c r="AP691" s="8" t="str">
        <f>vlookup(Q691,RPI!$C$6:$T$4758,13,FALSE)</f>
        <v>  0.5473 </v>
      </c>
      <c r="AQ691" s="8" t="str">
        <f>vlookup(Q691,RPI!$C$6:$T$4758,14,FALSE)</f>
        <v>  0.5180 </v>
      </c>
      <c r="AR691" s="6" t="str">
        <f>vlookup(R691,RPI!$C$6:$T$4758,15,FALSE)</f>
        <v>0.6377952756</v>
      </c>
      <c r="AS691" s="8" t="str">
        <f>vlookup(R691,RPI!$C$6:$T$4758,13,FALSE)</f>
        <v>  0.5250 </v>
      </c>
      <c r="AT691" s="8" t="str">
        <f>vlookup(R691,RPI!$C$6:$T$4758,14,FALSE)</f>
        <v>  0.5099 </v>
      </c>
    </row>
    <row r="692" ht="12.75" customHeight="1">
      <c r="A692" s="4">
        <v>2008.0</v>
      </c>
      <c r="B692" s="4">
        <v>5562.0</v>
      </c>
      <c r="C692" s="5">
        <v>39531.0</v>
      </c>
      <c r="D692" s="4">
        <v>112.0</v>
      </c>
      <c r="E692" s="4" t="s">
        <v>101</v>
      </c>
      <c r="F692" s="4">
        <v>91.0</v>
      </c>
      <c r="G692" s="4" t="s">
        <v>47</v>
      </c>
      <c r="H692" s="4">
        <v>312.0</v>
      </c>
      <c r="I692" s="4" t="s">
        <v>136</v>
      </c>
      <c r="J692" s="4">
        <v>67.0</v>
      </c>
      <c r="K692" s="4" t="s">
        <v>49</v>
      </c>
      <c r="L692" s="4" t="s">
        <v>50</v>
      </c>
      <c r="M692" s="4">
        <v>1.0</v>
      </c>
      <c r="N692" s="4">
        <v>0.0</v>
      </c>
      <c r="O692" s="4">
        <v>0.0</v>
      </c>
      <c r="P692" s="4">
        <v>0.0</v>
      </c>
      <c r="Q692" t="str">
        <f t="shared" si="1"/>
        <v>Houston2008</v>
      </c>
      <c r="R692" t="s">
        <v>822</v>
      </c>
      <c r="S692" t="str">
        <f>vlookup(Q692,RPI!$C$6:$T$4758,16,FALSE)</f>
        <v>0.5500606538</v>
      </c>
      <c r="T692" s="6" t="str">
        <f>VLOOKUP(Q692,RPI!$C$6:$T$4758, 17, FALSE)</f>
        <v>0.5554800086</v>
      </c>
      <c r="U692" s="6" t="str">
        <f>VLOOKUP(Q692,RPI!$C$6:$T$4758, 18, FALSE)</f>
        <v>0.5500606538</v>
      </c>
      <c r="V692">
        <v>0.45726857459781195</v>
      </c>
      <c r="W692">
        <v>0.46404196221694766</v>
      </c>
      <c r="X692">
        <v>0.46715156289664184</v>
      </c>
      <c r="Y692">
        <v>0.47009605203582117</v>
      </c>
      <c r="Z692" s="6" t="str">
        <f>vlookup(R692,RPI!$C$6:$T$4758,16,FALSE)</f>
        <v>0.5388242355</v>
      </c>
      <c r="AA692">
        <v>0.46333722255446697</v>
      </c>
      <c r="AB692">
        <v>0.4647170926843371</v>
      </c>
      <c r="AC692">
        <v>0.4660485463184223</v>
      </c>
      <c r="AD692">
        <v>0.4673340877582287</v>
      </c>
      <c r="AE692">
        <v>0.46857605152210946</v>
      </c>
      <c r="AF692">
        <v>0.4697766164938609</v>
      </c>
      <c r="AG692" t="str">
        <f t="shared" si="2"/>
        <v>1</v>
      </c>
      <c r="AH692" s="3" t="str">
        <f t="shared" si="3"/>
        <v>1</v>
      </c>
      <c r="AI692" t="str">
        <f t="shared" si="4"/>
        <v>0.01123641826</v>
      </c>
      <c r="AJ692" t="str">
        <f t="shared" si="5"/>
        <v>24</v>
      </c>
      <c r="AK692" s="6" t="str">
        <f t="shared" si="6"/>
        <v>0.3441136237</v>
      </c>
      <c r="AL692" t="str">
        <f t="shared" si="7"/>
        <v>0.0195756099</v>
      </c>
      <c r="AM692" t="str">
        <f t="shared" si="8"/>
        <v>1.358208955</v>
      </c>
      <c r="AN692" t="str">
        <f t="shared" si="9"/>
        <v>1.020853587</v>
      </c>
      <c r="AO692" s="6" t="str">
        <f>vlookup(Q692,RPI!$C$6:$T$4758,15,FALSE)</f>
        <v>0.688</v>
      </c>
      <c r="AP692" s="8" t="str">
        <f>vlookup(Q692,RPI!$C$6:$T$4758,13,FALSE)</f>
        <v>  0.5037 </v>
      </c>
      <c r="AQ692" s="8" t="str">
        <f>vlookup(Q692,RPI!$C$6:$T$4758,14,FALSE)</f>
        <v>  0.5049 </v>
      </c>
      <c r="AR692" s="6" t="str">
        <f>vlookup(R692,RPI!$C$6:$T$4758,15,FALSE)</f>
        <v>0.5928571429</v>
      </c>
      <c r="AS692" s="8" t="str">
        <f>vlookup(R692,RPI!$C$6:$T$4758,13,FALSE)</f>
        <v>  0.5223 </v>
      </c>
      <c r="AT692" s="8" t="str">
        <f>vlookup(R692,RPI!$C$6:$T$4758,14,FALSE)</f>
        <v>  0.5177 </v>
      </c>
    </row>
    <row r="693" ht="12.75" customHeight="1">
      <c r="A693" s="4">
        <v>2008.0</v>
      </c>
      <c r="B693" s="4">
        <v>5563.0</v>
      </c>
      <c r="C693" s="5">
        <v>39531.0</v>
      </c>
      <c r="D693" s="4">
        <v>118.0</v>
      </c>
      <c r="E693" s="4" t="s">
        <v>813</v>
      </c>
      <c r="F693" s="4">
        <v>48.0</v>
      </c>
      <c r="G693" s="4" t="s">
        <v>47</v>
      </c>
      <c r="H693" s="4">
        <v>66.0</v>
      </c>
      <c r="I693" s="4" t="s">
        <v>74</v>
      </c>
      <c r="J693" s="4">
        <v>55.0</v>
      </c>
      <c r="K693" s="4" t="s">
        <v>49</v>
      </c>
      <c r="L693" s="4" t="s">
        <v>50</v>
      </c>
      <c r="M693" s="4">
        <v>1.0</v>
      </c>
      <c r="N693" s="4">
        <v>0.0</v>
      </c>
      <c r="O693" s="4">
        <v>0.0</v>
      </c>
      <c r="P693" s="4">
        <v>0.0</v>
      </c>
      <c r="Q693" t="str">
        <f t="shared" si="1"/>
        <v>Illinois St.2008</v>
      </c>
      <c r="R693" t="s">
        <v>876</v>
      </c>
      <c r="S693" t="str">
        <f>vlookup(Q693,RPI!$C$6:$T$4758,16,FALSE)</f>
        <v>0.5875133265</v>
      </c>
      <c r="T693" s="6" t="str">
        <f>VLOOKUP(Q693,RPI!$C$6:$T$4758, 17, FALSE)</f>
        <v>0.584229812</v>
      </c>
      <c r="U693" s="6" t="str">
        <f>VLOOKUP(Q693,RPI!$C$6:$T$4758, 18, FALSE)</f>
        <v>0.5875133265</v>
      </c>
      <c r="V693">
        <v>0.49566380735312665</v>
      </c>
      <c r="W693">
        <v>0.4983484161552878</v>
      </c>
      <c r="X693">
        <v>0.4996127345612351</v>
      </c>
      <c r="Y693">
        <v>0.5008290132350048</v>
      </c>
      <c r="Z693" s="6" t="str">
        <f>vlookup(R693,RPI!$C$6:$T$4758,16,FALSE)</f>
        <v>0.5895846907</v>
      </c>
      <c r="AA693">
        <v>0.5002731090291924</v>
      </c>
      <c r="AB693">
        <v>0.5023274288760673</v>
      </c>
      <c r="AC693">
        <v>0.5043020396636276</v>
      </c>
      <c r="AD693">
        <v>0.5062014922551218</v>
      </c>
      <c r="AE693">
        <v>0.5080299975511781</v>
      </c>
      <c r="AF693">
        <v>0.5097914576530457</v>
      </c>
      <c r="AG693" t="str">
        <f t="shared" si="2"/>
        <v>1</v>
      </c>
      <c r="AH693" s="3" t="str">
        <f t="shared" si="3"/>
        <v>1</v>
      </c>
      <c r="AI693" t="str">
        <f t="shared" si="4"/>
        <v>-0.002071364217</v>
      </c>
      <c r="AJ693" t="str">
        <f t="shared" si="5"/>
        <v>-7</v>
      </c>
      <c r="AK693" s="6" t="str">
        <f t="shared" si="6"/>
        <v>-0.1003664736</v>
      </c>
      <c r="AL693" t="str">
        <f t="shared" si="7"/>
        <v>-0.003608642623</v>
      </c>
      <c r="AM693" t="str">
        <f t="shared" si="8"/>
        <v>0.8727272727</v>
      </c>
      <c r="AN693" t="str">
        <f t="shared" si="9"/>
        <v>0.9964867402</v>
      </c>
      <c r="AO693" s="6" t="str">
        <f>vlookup(Q693,RPI!$C$6:$T$4758,15,FALSE)</f>
        <v>0.731884058</v>
      </c>
      <c r="AP693" s="8" t="str">
        <f>vlookup(Q693,RPI!$C$6:$T$4758,13,FALSE)</f>
        <v>  0.5485 </v>
      </c>
      <c r="AQ693" s="8" t="str">
        <f>vlookup(Q693,RPI!$C$6:$T$4758,14,FALSE)</f>
        <v>  0.5213 </v>
      </c>
      <c r="AR693" s="6" t="str">
        <f>vlookup(R693,RPI!$C$6:$T$4758,15,FALSE)</f>
        <v>0.6691729323</v>
      </c>
      <c r="AS693" s="8" t="str">
        <f>vlookup(R693,RPI!$C$6:$T$4758,13,FALSE)</f>
        <v>  0.5807 </v>
      </c>
      <c r="AT693" s="8" t="str">
        <f>vlookup(R693,RPI!$C$6:$T$4758,14,FALSE)</f>
        <v>  0.5277 </v>
      </c>
    </row>
    <row r="694" ht="12.75" customHeight="1">
      <c r="A694" s="4">
        <v>2008.0</v>
      </c>
      <c r="B694" s="4">
        <v>5564.0</v>
      </c>
      <c r="C694" s="5">
        <v>39531.0</v>
      </c>
      <c r="D694" s="4">
        <v>166.0</v>
      </c>
      <c r="E694" s="4" t="s">
        <v>220</v>
      </c>
      <c r="F694" s="4">
        <v>85.0</v>
      </c>
      <c r="G694" s="4" t="s">
        <v>47</v>
      </c>
      <c r="H694" s="4">
        <v>187.0</v>
      </c>
      <c r="I694" s="4" t="s">
        <v>393</v>
      </c>
      <c r="J694" s="4">
        <v>75.0</v>
      </c>
      <c r="K694" s="4" t="s">
        <v>288</v>
      </c>
      <c r="L694" s="4" t="s">
        <v>50</v>
      </c>
      <c r="M694" s="4">
        <v>1.0</v>
      </c>
      <c r="N694" s="4">
        <v>0.0</v>
      </c>
      <c r="O694" s="4">
        <v>0.0</v>
      </c>
      <c r="P694" s="4">
        <v>1.0</v>
      </c>
      <c r="Q694" t="str">
        <f t="shared" si="1"/>
        <v>Mississippi2008</v>
      </c>
      <c r="R694" t="s">
        <v>877</v>
      </c>
      <c r="S694" t="str">
        <f>vlookup(Q694,RPI!$C$6:$T$4758,16,FALSE)</f>
        <v>0.5734675064</v>
      </c>
      <c r="T694" s="6" t="str">
        <f>VLOOKUP(Q694,RPI!$C$6:$T$4758, 17, FALSE)</f>
        <v>0.5754669732</v>
      </c>
      <c r="U694" s="6" t="str">
        <f>VLOOKUP(Q694,RPI!$C$6:$T$4758, 18, FALSE)</f>
        <v>0.5734675064</v>
      </c>
      <c r="V694">
        <v>0.4850595028776872</v>
      </c>
      <c r="W694">
        <v>0.4915738240440608</v>
      </c>
      <c r="X694">
        <v>0.4945151762817296</v>
      </c>
      <c r="Y694">
        <v>0.49727235545110965</v>
      </c>
      <c r="Z694" s="6" t="str">
        <f>vlookup(R694,RPI!$C$6:$T$4758,16,FALSE)</f>
        <v>0.5386196461</v>
      </c>
      <c r="AA694">
        <v>0.45616166293621063</v>
      </c>
      <c r="AB694">
        <v>0.46026397953852727</v>
      </c>
      <c r="AC694">
        <v>0.4640907674138226</v>
      </c>
      <c r="AD694">
        <v>0.4676688831528171</v>
      </c>
      <c r="AE694">
        <v>0.4710218027963505</v>
      </c>
      <c r="AF694">
        <v>0.4741701375124818</v>
      </c>
      <c r="AG694" t="str">
        <f t="shared" si="2"/>
        <v>1</v>
      </c>
      <c r="AH694" s="3" t="str">
        <f t="shared" si="3"/>
        <v>1</v>
      </c>
      <c r="AI694" t="str">
        <f t="shared" si="4"/>
        <v>0.03484786023</v>
      </c>
      <c r="AJ694" t="str">
        <f t="shared" si="5"/>
        <v>10</v>
      </c>
      <c r="AK694" s="6" t="str">
        <f t="shared" si="6"/>
        <v>0.1433806765</v>
      </c>
      <c r="AL694" t="str">
        <f t="shared" si="7"/>
        <v>0.06071045966</v>
      </c>
      <c r="AM694" t="str">
        <f t="shared" si="8"/>
        <v>1.133333333</v>
      </c>
      <c r="AN694" t="str">
        <f t="shared" si="9"/>
        <v>1.064698457</v>
      </c>
      <c r="AO694" s="6" t="str">
        <f>vlookup(Q694,RPI!$C$6:$T$4758,15,FALSE)</f>
        <v>0.6694214876</v>
      </c>
      <c r="AP694" s="8" t="str">
        <f>vlookup(Q694,RPI!$C$6:$T$4758,13,FALSE)</f>
        <v>  0.5475 </v>
      </c>
      <c r="AQ694" s="8" t="str">
        <f>vlookup(Q694,RPI!$C$6:$T$4758,14,FALSE)</f>
        <v>  0.5295 </v>
      </c>
      <c r="AR694" s="6" t="str">
        <f>vlookup(R694,RPI!$C$6:$T$4758,15,FALSE)</f>
        <v>0.5798319328</v>
      </c>
      <c r="AS694" s="8" t="str">
        <f>vlookup(R694,RPI!$C$6:$T$4758,13,FALSE)</f>
        <v>  0.5256 </v>
      </c>
      <c r="AT694" s="8" t="str">
        <f>vlookup(R694,RPI!$C$6:$T$4758,14,FALSE)</f>
        <v>  0.5235 </v>
      </c>
    </row>
    <row r="695" ht="12.75" customHeight="1">
      <c r="A695" s="4">
        <v>2008.0</v>
      </c>
      <c r="B695" s="4">
        <v>5565.0</v>
      </c>
      <c r="C695" s="5">
        <v>39531.0</v>
      </c>
      <c r="D695" s="4">
        <v>208.0</v>
      </c>
      <c r="E695" s="4" t="s">
        <v>150</v>
      </c>
      <c r="F695" s="4">
        <v>73.0</v>
      </c>
      <c r="G695" s="4" t="s">
        <v>47</v>
      </c>
      <c r="H695" s="4">
        <v>36.0</v>
      </c>
      <c r="I695" s="4" t="s">
        <v>174</v>
      </c>
      <c r="J695" s="4">
        <v>56.0</v>
      </c>
      <c r="K695" s="4" t="s">
        <v>49</v>
      </c>
      <c r="L695" s="4" t="s">
        <v>50</v>
      </c>
      <c r="M695" s="4">
        <v>1.0</v>
      </c>
      <c r="N695" s="4">
        <v>0.0</v>
      </c>
      <c r="O695" s="4">
        <v>0.0</v>
      </c>
      <c r="P695" s="4">
        <v>0.0</v>
      </c>
      <c r="Q695" t="str">
        <f t="shared" si="1"/>
        <v>Ohio St.2008</v>
      </c>
      <c r="R695" t="s">
        <v>878</v>
      </c>
      <c r="S695" t="str">
        <f>vlookup(Q695,RPI!$C$6:$T$4758,16,FALSE)</f>
        <v>0.5718211543</v>
      </c>
      <c r="T695" s="6" t="str">
        <f>VLOOKUP(Q695,RPI!$C$6:$T$4758, 17, FALSE)</f>
        <v>0.5760278851</v>
      </c>
      <c r="U695" s="6" t="str">
        <f>VLOOKUP(Q695,RPI!$C$6:$T$4758, 18, FALSE)</f>
        <v>0.5718211543</v>
      </c>
      <c r="V695">
        <v>0.4930109458270474</v>
      </c>
      <c r="W695">
        <v>0.498386845256375</v>
      </c>
      <c r="X695">
        <v>0.5008662471483494</v>
      </c>
      <c r="Y695">
        <v>0.5032206371802241</v>
      </c>
      <c r="Z695" s="6" t="str">
        <f>vlookup(R695,RPI!$C$6:$T$4758,16,FALSE)</f>
        <v>0.5397600317</v>
      </c>
      <c r="AA695">
        <v>0.48000267491890836</v>
      </c>
      <c r="AB695">
        <v>0.4818341767504102</v>
      </c>
      <c r="AC695">
        <v>0.48364708465468864</v>
      </c>
      <c r="AD695">
        <v>0.4854416803579138</v>
      </c>
      <c r="AE695">
        <v>0.48721823992341806</v>
      </c>
      <c r="AF695">
        <v>0.4889770338932673</v>
      </c>
      <c r="AG695" t="str">
        <f t="shared" si="2"/>
        <v>1</v>
      </c>
      <c r="AH695" s="3" t="str">
        <f t="shared" si="3"/>
        <v>1</v>
      </c>
      <c r="AI695" t="str">
        <f t="shared" si="4"/>
        <v>0.03206112265</v>
      </c>
      <c r="AJ695" t="str">
        <f t="shared" si="5"/>
        <v>17</v>
      </c>
      <c r="AK695" s="6" t="str">
        <f t="shared" si="6"/>
        <v>0.2437471501</v>
      </c>
      <c r="AL695" t="str">
        <f t="shared" si="7"/>
        <v>0.05585552401</v>
      </c>
      <c r="AM695" t="str">
        <f t="shared" si="8"/>
        <v>1.303571429</v>
      </c>
      <c r="AN695" t="str">
        <f t="shared" si="9"/>
        <v>1.059398845</v>
      </c>
      <c r="AO695" s="6" t="str">
        <f>vlookup(Q695,RPI!$C$6:$T$4758,15,FALSE)</f>
        <v>0.5769230769</v>
      </c>
      <c r="AP695" s="8" t="str">
        <f>vlookup(Q695,RPI!$C$6:$T$4758,13,FALSE)</f>
        <v>  0.5892 </v>
      </c>
      <c r="AQ695" s="8" t="str">
        <f>vlookup(Q695,RPI!$C$6:$T$4758,14,FALSE)</f>
        <v>  0.5319 </v>
      </c>
      <c r="AR695" s="6" t="str">
        <f>vlookup(R695,RPI!$C$6:$T$4758,15,FALSE)</f>
        <v>0.4697986577</v>
      </c>
      <c r="AS695" s="8" t="str">
        <f>vlookup(R695,RPI!$C$6:$T$4758,13,FALSE)</f>
        <v>  0.5779 </v>
      </c>
      <c r="AT695" s="8" t="str">
        <f>vlookup(R695,RPI!$C$6:$T$4758,14,FALSE)</f>
        <v>  0.5335 </v>
      </c>
    </row>
    <row r="696" ht="12.75" customHeight="1">
      <c r="A696" s="4">
        <v>2008.0</v>
      </c>
      <c r="B696" s="4">
        <v>5566.0</v>
      </c>
      <c r="C696" s="5">
        <v>39531.0</v>
      </c>
      <c r="D696" s="4">
        <v>288.0</v>
      </c>
      <c r="E696" s="4" t="s">
        <v>139</v>
      </c>
      <c r="F696" s="4">
        <v>69.0</v>
      </c>
      <c r="G696" s="4" t="s">
        <v>47</v>
      </c>
      <c r="H696" s="4">
        <v>307.0</v>
      </c>
      <c r="I696" s="4" t="s">
        <v>128</v>
      </c>
      <c r="J696" s="4">
        <v>60.0</v>
      </c>
      <c r="K696" s="4" t="s">
        <v>49</v>
      </c>
      <c r="L696" s="4" t="s">
        <v>50</v>
      </c>
      <c r="M696" s="4">
        <v>1.0</v>
      </c>
      <c r="N696" s="4">
        <v>0.0</v>
      </c>
      <c r="O696" s="4">
        <v>0.0</v>
      </c>
      <c r="P696" s="4">
        <v>0.0</v>
      </c>
      <c r="Q696" t="str">
        <f t="shared" si="1"/>
        <v>Tulsa2008</v>
      </c>
      <c r="R696" t="s">
        <v>817</v>
      </c>
      <c r="S696" t="str">
        <f>vlookup(Q696,RPI!$C$6:$T$4758,16,FALSE)</f>
        <v>0.5394188246</v>
      </c>
      <c r="T696" s="6" t="str">
        <f>VLOOKUP(Q696,RPI!$C$6:$T$4758, 17, FALSE)</f>
        <v>0.5358952164</v>
      </c>
      <c r="U696" s="6" t="str">
        <f>VLOOKUP(Q696,RPI!$C$6:$T$4758, 18, FALSE)</f>
        <v>0.5394188246</v>
      </c>
      <c r="V696">
        <v>0.45649544952007437</v>
      </c>
      <c r="W696">
        <v>0.4608189138255531</v>
      </c>
      <c r="X696">
        <v>0.4627772774482438</v>
      </c>
      <c r="Y696">
        <v>0.4646165513911763</v>
      </c>
      <c r="Z696" s="6" t="str">
        <f>vlookup(R696,RPI!$C$6:$T$4758,16,FALSE)</f>
        <v>0.5384291261</v>
      </c>
      <c r="AA696">
        <v>0.46872342225996033</v>
      </c>
      <c r="AB696">
        <v>0.4702554094134175</v>
      </c>
      <c r="AC696">
        <v>0.4717246335922451</v>
      </c>
      <c r="AD696">
        <v>0.473134874318638</v>
      </c>
      <c r="AE696">
        <v>0.47448961362109415</v>
      </c>
      <c r="AF696">
        <v>0.47579206473994673</v>
      </c>
      <c r="AG696" t="str">
        <f t="shared" si="2"/>
        <v>1</v>
      </c>
      <c r="AH696" s="3" t="str">
        <f t="shared" si="3"/>
        <v>1</v>
      </c>
      <c r="AI696" t="str">
        <f t="shared" si="4"/>
        <v>0.0009896984512</v>
      </c>
      <c r="AJ696" t="str">
        <f t="shared" si="5"/>
        <v>9</v>
      </c>
      <c r="AK696" s="6" t="str">
        <f t="shared" si="6"/>
        <v>0.1290426089</v>
      </c>
      <c r="AL696" t="str">
        <f t="shared" si="7"/>
        <v>0.00172421054</v>
      </c>
      <c r="AM696" t="str">
        <f t="shared" si="8"/>
        <v>1.15</v>
      </c>
      <c r="AN696" t="str">
        <f t="shared" si="9"/>
        <v>1.001838122</v>
      </c>
      <c r="AO696" s="6" t="str">
        <f>vlookup(Q696,RPI!$C$6:$T$4758,15,FALSE)</f>
        <v>0.6201550388</v>
      </c>
      <c r="AP696" s="8" t="str">
        <f>vlookup(Q696,RPI!$C$6:$T$4758,13,FALSE)</f>
        <v>  0.5209 </v>
      </c>
      <c r="AQ696" s="8" t="str">
        <f>vlookup(Q696,RPI!$C$6:$T$4758,14,FALSE)</f>
        <v>  0.4957 </v>
      </c>
      <c r="AR696" s="6" t="str">
        <f>vlookup(R696,RPI!$C$6:$T$4758,15,FALSE)</f>
        <v>0.53125</v>
      </c>
      <c r="AS696" s="8" t="str">
        <f>vlookup(R696,RPI!$C$6:$T$4758,13,FALSE)</f>
        <v>  0.5552 </v>
      </c>
      <c r="AT696" s="8" t="str">
        <f>vlookup(R696,RPI!$C$6:$T$4758,14,FALSE)</f>
        <v>  0.5120 </v>
      </c>
    </row>
    <row r="697" ht="12.75" customHeight="1">
      <c r="A697" s="4">
        <v>2008.0</v>
      </c>
      <c r="B697" s="4">
        <v>5567.0</v>
      </c>
      <c r="C697" s="5">
        <v>39531.0</v>
      </c>
      <c r="D697" s="4">
        <v>316.0</v>
      </c>
      <c r="E697" s="4" t="s">
        <v>103</v>
      </c>
      <c r="F697" s="4">
        <v>80.0</v>
      </c>
      <c r="G697" s="4" t="s">
        <v>47</v>
      </c>
      <c r="H697" s="4">
        <v>211.0</v>
      </c>
      <c r="I697" s="4" t="s">
        <v>571</v>
      </c>
      <c r="J697" s="4">
        <v>76.0</v>
      </c>
      <c r="K697" s="4" t="s">
        <v>49</v>
      </c>
      <c r="L697" s="4" t="s">
        <v>50</v>
      </c>
      <c r="M697" s="4">
        <v>1.0</v>
      </c>
      <c r="N697" s="4">
        <v>0.0</v>
      </c>
      <c r="O697" s="4">
        <v>0.0</v>
      </c>
      <c r="P697" s="4">
        <v>0.0</v>
      </c>
      <c r="Q697" t="str">
        <f t="shared" si="1"/>
        <v>Virginia2008</v>
      </c>
      <c r="R697" t="s">
        <v>879</v>
      </c>
      <c r="S697" t="str">
        <f>vlookup(Q697,RPI!$C$6:$T$4758,16,FALSE)</f>
        <v>0.52058517</v>
      </c>
      <c r="T697" s="6" t="str">
        <f>VLOOKUP(Q697,RPI!$C$6:$T$4758, 17, FALSE)</f>
        <v>0.5317791998</v>
      </c>
      <c r="U697" s="6" t="str">
        <f>VLOOKUP(Q697,RPI!$C$6:$T$4758, 18, FALSE)</f>
        <v>0.52058517</v>
      </c>
      <c r="V697">
        <v>0.46001994057937906</v>
      </c>
      <c r="W697">
        <v>0.46478279696094044</v>
      </c>
      <c r="X697">
        <v>0.46706288778190075</v>
      </c>
      <c r="Y697">
        <v>0.4692791998386383</v>
      </c>
      <c r="Z697" s="6" t="str">
        <f>vlookup(R697,RPI!$C$6:$T$4758,16,FALSE)</f>
        <v>0.5231680581</v>
      </c>
      <c r="AA697">
        <v>0.455355680472142</v>
      </c>
      <c r="AB697">
        <v>0.4572657177178683</v>
      </c>
      <c r="AC697">
        <v>0.4591029285868078</v>
      </c>
      <c r="AD697">
        <v>0.4608714002735761</v>
      </c>
      <c r="AE697">
        <v>0.46257491974480364</v>
      </c>
      <c r="AF697">
        <v>0.4642170008088722</v>
      </c>
      <c r="AG697" t="str">
        <f t="shared" si="2"/>
        <v>0</v>
      </c>
      <c r="AH697" s="3" t="str">
        <f t="shared" si="3"/>
        <v>0</v>
      </c>
      <c r="AI697" t="str">
        <f t="shared" si="4"/>
        <v>-0.002582888079</v>
      </c>
      <c r="AJ697" t="str">
        <f t="shared" si="5"/>
        <v>4</v>
      </c>
      <c r="AK697" s="6" t="str">
        <f t="shared" si="6"/>
        <v>0.05735227062</v>
      </c>
      <c r="AL697" t="str">
        <f t="shared" si="7"/>
        <v>-0.004499797736</v>
      </c>
      <c r="AM697" t="str">
        <f t="shared" si="8"/>
        <v>1.052631579</v>
      </c>
      <c r="AN697" t="str">
        <f t="shared" si="9"/>
        <v>0.9950629859</v>
      </c>
      <c r="AO697" s="6" t="str">
        <f>vlookup(Q697,RPI!$C$6:$T$4758,15,FALSE)</f>
        <v>0.4552238806</v>
      </c>
      <c r="AP697" s="8" t="str">
        <f>vlookup(Q697,RPI!$C$6:$T$4758,13,FALSE)</f>
        <v>  0.5428 </v>
      </c>
      <c r="AQ697" s="8" t="str">
        <f>vlookup(Q697,RPI!$C$6:$T$4758,14,FALSE)</f>
        <v>  0.5416 </v>
      </c>
      <c r="AR697" s="6" t="str">
        <f>vlookup(R697,RPI!$C$6:$T$4758,15,FALSE)</f>
        <v>0.5144927536</v>
      </c>
      <c r="AS697" s="8" t="str">
        <f>vlookup(R697,RPI!$C$6:$T$4758,13,FALSE)</f>
        <v>  0.5328 </v>
      </c>
      <c r="AT697" s="8" t="str">
        <f>vlookup(R697,RPI!$C$6:$T$4758,14,FALSE)</f>
        <v>  0.5127 </v>
      </c>
    </row>
    <row r="698" ht="12.75" customHeight="1">
      <c r="A698" s="4">
        <v>2008.0</v>
      </c>
      <c r="B698" s="4">
        <v>5568.0</v>
      </c>
      <c r="C698" s="5">
        <v>39531.0</v>
      </c>
      <c r="D698" s="4">
        <v>317.0</v>
      </c>
      <c r="E698" s="4" t="s">
        <v>507</v>
      </c>
      <c r="F698" s="4">
        <v>75.0</v>
      </c>
      <c r="G698" s="4" t="s">
        <v>47</v>
      </c>
      <c r="H698" s="4">
        <v>291.0</v>
      </c>
      <c r="I698" s="4" t="s">
        <v>296</v>
      </c>
      <c r="J698" s="4">
        <v>49.0</v>
      </c>
      <c r="K698" s="4" t="s">
        <v>49</v>
      </c>
      <c r="L698" s="4" t="s">
        <v>50</v>
      </c>
      <c r="M698" s="4">
        <v>1.0</v>
      </c>
      <c r="N698" s="4">
        <v>0.0</v>
      </c>
      <c r="O698" s="4">
        <v>0.0</v>
      </c>
      <c r="P698" s="4">
        <v>0.0</v>
      </c>
      <c r="Q698" t="str">
        <f t="shared" si="1"/>
        <v>Virginia Tech2008</v>
      </c>
      <c r="R698" t="s">
        <v>819</v>
      </c>
      <c r="S698" t="str">
        <f>vlookup(Q698,RPI!$C$6:$T$4758,16,FALSE)</f>
        <v>0.5691953983</v>
      </c>
      <c r="T698" s="6" t="str">
        <f>VLOOKUP(Q698,RPI!$C$6:$T$4758, 17, FALSE)</f>
        <v>0.5680116862</v>
      </c>
      <c r="U698" s="6" t="str">
        <f>VLOOKUP(Q698,RPI!$C$6:$T$4758, 18, FALSE)</f>
        <v>0.5691953983</v>
      </c>
      <c r="V698">
        <v>0.49310359797056985</v>
      </c>
      <c r="W698">
        <v>0.49671173267426544</v>
      </c>
      <c r="X698">
        <v>0.4983785340319509</v>
      </c>
      <c r="Y698">
        <v>0.49996287878536927</v>
      </c>
      <c r="Z698" s="6" t="str">
        <f>vlookup(R698,RPI!$C$6:$T$4758,16,FALSE)</f>
        <v>0.5679673073</v>
      </c>
      <c r="AA698">
        <v>0.48050286196102604</v>
      </c>
      <c r="AB698">
        <v>0.48196635174227287</v>
      </c>
      <c r="AC698">
        <v>0.48337203761833575</v>
      </c>
      <c r="AD698">
        <v>0.484723277914692</v>
      </c>
      <c r="AE698">
        <v>0.4860231757472834</v>
      </c>
      <c r="AF698">
        <v>0.48727460281323576</v>
      </c>
      <c r="AG698" t="str">
        <f t="shared" si="2"/>
        <v>1</v>
      </c>
      <c r="AH698" s="3" t="str">
        <f t="shared" si="3"/>
        <v>1</v>
      </c>
      <c r="AI698" t="str">
        <f t="shared" si="4"/>
        <v>0.001228091019</v>
      </c>
      <c r="AJ698" t="str">
        <f t="shared" si="5"/>
        <v>26</v>
      </c>
      <c r="AK698" s="6" t="str">
        <f t="shared" si="6"/>
        <v>0.372789759</v>
      </c>
      <c r="AL698" t="str">
        <f t="shared" si="7"/>
        <v>0.00213952793</v>
      </c>
      <c r="AM698" t="str">
        <f t="shared" si="8"/>
        <v>1.530612245</v>
      </c>
      <c r="AN698" t="str">
        <f t="shared" si="9"/>
        <v>1.002162257</v>
      </c>
      <c r="AO698" s="6" t="str">
        <f>vlookup(Q698,RPI!$C$6:$T$4758,15,FALSE)</f>
        <v>0.5984848485</v>
      </c>
      <c r="AP698" s="8" t="str">
        <f>vlookup(Q698,RPI!$C$6:$T$4758,13,FALSE)</f>
        <v>  0.5723 </v>
      </c>
      <c r="AQ698" s="8" t="str">
        <f>vlookup(Q698,RPI!$C$6:$T$4758,14,FALSE)</f>
        <v>  0.5336 </v>
      </c>
      <c r="AR698" s="6" t="str">
        <f>vlookup(R698,RPI!$C$6:$T$4758,15,FALSE)</f>
        <v>0.6956521739</v>
      </c>
      <c r="AS698" s="8" t="str">
        <f>vlookup(R698,RPI!$C$6:$T$4758,13,FALSE)</f>
        <v>  0.5348 </v>
      </c>
      <c r="AT698" s="8" t="str">
        <f>vlookup(R698,RPI!$C$6:$T$4758,14,FALSE)</f>
        <v>  0.5066 </v>
      </c>
    </row>
    <row r="699" ht="12.75" customHeight="1">
      <c r="A699" s="4">
        <v>2008.0</v>
      </c>
      <c r="B699" s="4">
        <v>5569.0</v>
      </c>
      <c r="C699" s="5">
        <v>39532.0</v>
      </c>
      <c r="D699" s="4">
        <v>11.0</v>
      </c>
      <c r="E699" s="4" t="s">
        <v>63</v>
      </c>
      <c r="F699" s="4">
        <v>57.0</v>
      </c>
      <c r="G699" s="4" t="s">
        <v>47</v>
      </c>
      <c r="H699" s="4">
        <v>88.0</v>
      </c>
      <c r="I699" s="4" t="s">
        <v>186</v>
      </c>
      <c r="J699" s="4">
        <v>70.0</v>
      </c>
      <c r="K699" s="4" t="s">
        <v>49</v>
      </c>
      <c r="L699" s="4" t="s">
        <v>50</v>
      </c>
      <c r="M699" s="4">
        <v>1.0</v>
      </c>
      <c r="N699" s="4">
        <v>0.0</v>
      </c>
      <c r="O699" s="4">
        <v>0.0</v>
      </c>
      <c r="P699" s="4">
        <v>0.0</v>
      </c>
      <c r="Q699" t="str">
        <f t="shared" si="1"/>
        <v>Arizona St.2008</v>
      </c>
      <c r="R699" t="s">
        <v>880</v>
      </c>
      <c r="S699" t="str">
        <f>vlookup(Q699,RPI!$C$6:$T$4758,16,FALSE)</f>
        <v>0.5458447643</v>
      </c>
      <c r="T699" s="6" t="str">
        <f>VLOOKUP(Q699,RPI!$C$6:$T$4758, 17, FALSE)</f>
        <v>0.5543337286</v>
      </c>
      <c r="U699" s="6" t="str">
        <f>VLOOKUP(Q699,RPI!$C$6:$T$4758, 18, FALSE)</f>
        <v>0.5458447643</v>
      </c>
      <c r="V699">
        <v>0.47015554124400727</v>
      </c>
      <c r="W699">
        <v>0.4756051799660409</v>
      </c>
      <c r="X699">
        <v>0.4781688540960298</v>
      </c>
      <c r="Y699">
        <v>0.48063340550043043</v>
      </c>
      <c r="Z699" s="6" t="str">
        <f>vlookup(R699,RPI!$C$6:$T$4758,16,FALSE)</f>
        <v>0.5510755899</v>
      </c>
      <c r="AA699">
        <v>0.4684212159998012</v>
      </c>
      <c r="AB699">
        <v>0.47211502843043385</v>
      </c>
      <c r="AC699">
        <v>0.47562348826598094</v>
      </c>
      <c r="AD699">
        <v>0.47896020531237543</v>
      </c>
      <c r="AE699">
        <v>0.48213748877976126</v>
      </c>
      <c r="AF699">
        <v>0.48516649901866915</v>
      </c>
      <c r="AG699" t="str">
        <f t="shared" si="2"/>
        <v>1</v>
      </c>
      <c r="AH699" s="3" t="str">
        <f t="shared" si="3"/>
        <v>1</v>
      </c>
      <c r="AI699" t="str">
        <f t="shared" si="4"/>
        <v>-0.005230825626</v>
      </c>
      <c r="AJ699" t="str">
        <f t="shared" si="5"/>
        <v>-13</v>
      </c>
      <c r="AK699" s="6" t="str">
        <f t="shared" si="6"/>
        <v>-0.1863948795</v>
      </c>
      <c r="AL699" t="str">
        <f t="shared" si="7"/>
        <v>-0.009112921887</v>
      </c>
      <c r="AM699" t="str">
        <f t="shared" si="8"/>
        <v>0.8142857143</v>
      </c>
      <c r="AN699" t="str">
        <f t="shared" si="9"/>
        <v>0.9905079707</v>
      </c>
      <c r="AO699" s="6" t="str">
        <f>vlookup(Q699,RPI!$C$6:$T$4758,15,FALSE)</f>
        <v>0.5789473684</v>
      </c>
      <c r="AP699" s="8" t="str">
        <f>vlookup(Q699,RPI!$C$6:$T$4758,13,FALSE)</f>
        <v>  0.5387 </v>
      </c>
      <c r="AQ699" s="8" t="str">
        <f>vlookup(Q699,RPI!$C$6:$T$4758,14,FALSE)</f>
        <v>  0.5271 </v>
      </c>
      <c r="AR699" s="6" t="str">
        <f>vlookup(R699,RPI!$C$6:$T$4758,15,FALSE)</f>
        <v>0.6136363636</v>
      </c>
      <c r="AS699" s="8" t="str">
        <f>vlookup(R699,RPI!$C$6:$T$4758,13,FALSE)</f>
        <v>  0.5363 </v>
      </c>
      <c r="AT699" s="8" t="str">
        <f>vlookup(R699,RPI!$C$6:$T$4758,14,FALSE)</f>
        <v>  0.5181 </v>
      </c>
    </row>
    <row r="700" ht="12.75" customHeight="1">
      <c r="A700" s="4">
        <v>2008.0</v>
      </c>
      <c r="B700" s="4">
        <v>5570.0</v>
      </c>
      <c r="C700" s="5">
        <v>39532.0</v>
      </c>
      <c r="D700" s="4">
        <v>272.0</v>
      </c>
      <c r="E700" s="4" t="s">
        <v>94</v>
      </c>
      <c r="F700" s="4">
        <v>77.0</v>
      </c>
      <c r="G700" s="4" t="s">
        <v>47</v>
      </c>
      <c r="H700" s="4">
        <v>156.0</v>
      </c>
      <c r="I700" s="4" t="s">
        <v>702</v>
      </c>
      <c r="J700" s="4">
        <v>81.0</v>
      </c>
      <c r="K700" s="4" t="s">
        <v>49</v>
      </c>
      <c r="L700" s="4" t="s">
        <v>50</v>
      </c>
      <c r="M700" s="4">
        <v>1.0</v>
      </c>
      <c r="N700" s="4">
        <v>0.0</v>
      </c>
      <c r="O700" s="4">
        <v>0.0</v>
      </c>
      <c r="P700" s="4">
        <v>0.0</v>
      </c>
      <c r="Q700" t="str">
        <f t="shared" si="1"/>
        <v>Syracuse2008</v>
      </c>
      <c r="R700" t="s">
        <v>881</v>
      </c>
      <c r="S700" t="str">
        <f>vlookup(Q700,RPI!$C$6:$T$4758,16,FALSE)</f>
        <v>0.569810706</v>
      </c>
      <c r="T700" s="6" t="str">
        <f>VLOOKUP(Q700,RPI!$C$6:$T$4758, 17, FALSE)</f>
        <v>0.5823786408</v>
      </c>
      <c r="U700" s="6" t="str">
        <f>VLOOKUP(Q700,RPI!$C$6:$T$4758, 18, FALSE)</f>
        <v>0.569810706</v>
      </c>
      <c r="V700">
        <v>0.49700420383397526</v>
      </c>
      <c r="W700">
        <v>0.5032652308922293</v>
      </c>
      <c r="X700">
        <v>0.506220052335538</v>
      </c>
      <c r="Y700">
        <v>0.5090663494520474</v>
      </c>
      <c r="Z700" s="6" t="str">
        <f>vlookup(R700,RPI!$C$6:$T$4758,16,FALSE)</f>
        <v>0.5781610565</v>
      </c>
      <c r="AA700">
        <v>0.4933312041770428</v>
      </c>
      <c r="AB700">
        <v>0.4940375597148702</v>
      </c>
      <c r="AC700">
        <v>0.49472622477411154</v>
      </c>
      <c r="AD700">
        <v>0.4953978557152799</v>
      </c>
      <c r="AE700">
        <v>0.4960530768254249</v>
      </c>
      <c r="AF700">
        <v>0.4966924822536008</v>
      </c>
      <c r="AG700" t="str">
        <f t="shared" si="2"/>
        <v>1</v>
      </c>
      <c r="AH700" s="3" t="str">
        <f t="shared" si="3"/>
        <v>1</v>
      </c>
      <c r="AI700" t="str">
        <f t="shared" si="4"/>
        <v>-0.008350350489</v>
      </c>
      <c r="AJ700" t="str">
        <f t="shared" si="5"/>
        <v>-4</v>
      </c>
      <c r="AK700" s="6" t="str">
        <f t="shared" si="6"/>
        <v>-0.05735227062</v>
      </c>
      <c r="AL700" t="str">
        <f t="shared" si="7"/>
        <v>-0.0145476254</v>
      </c>
      <c r="AM700" t="str">
        <f t="shared" si="8"/>
        <v>0.950617284</v>
      </c>
      <c r="AN700" t="str">
        <f t="shared" si="9"/>
        <v>0.9855570513</v>
      </c>
      <c r="AO700" s="6" t="str">
        <f>vlookup(Q700,RPI!$C$6:$T$4758,15,FALSE)</f>
        <v>0.5434782609</v>
      </c>
      <c r="AP700" s="8" t="str">
        <f>vlookup(Q700,RPI!$C$6:$T$4758,13,FALSE)</f>
        <v>  0.5955 </v>
      </c>
      <c r="AQ700" s="8" t="str">
        <f>vlookup(Q700,RPI!$C$6:$T$4758,14,FALSE)</f>
        <v>  0.5448 </v>
      </c>
      <c r="AR700" s="6" t="str">
        <f>vlookup(R700,RPI!$C$6:$T$4758,15,FALSE)</f>
        <v>0.6879432624</v>
      </c>
      <c r="AS700" s="8" t="str">
        <f>vlookup(R700,RPI!$C$6:$T$4758,13,FALSE)</f>
        <v>  0.5480 </v>
      </c>
      <c r="AT700" s="8" t="str">
        <f>vlookup(R700,RPI!$C$6:$T$4758,14,FALSE)</f>
        <v>  0.5286 </v>
      </c>
    </row>
    <row r="701" ht="12.75" customHeight="1">
      <c r="A701" s="4">
        <v>2008.0</v>
      </c>
      <c r="B701" s="4">
        <v>5571.0</v>
      </c>
      <c r="C701" s="5">
        <v>39533.0</v>
      </c>
      <c r="D701" s="4">
        <v>208.0</v>
      </c>
      <c r="E701" s="4" t="s">
        <v>150</v>
      </c>
      <c r="F701" s="4">
        <v>74.0</v>
      </c>
      <c r="G701" s="4" t="s">
        <v>47</v>
      </c>
      <c r="H701" s="4">
        <v>66.0</v>
      </c>
      <c r="I701" s="4" t="s">
        <v>74</v>
      </c>
      <c r="J701" s="4">
        <v>63.0</v>
      </c>
      <c r="K701" s="4" t="s">
        <v>49</v>
      </c>
      <c r="L701" s="4" t="s">
        <v>50</v>
      </c>
      <c r="M701" s="4">
        <v>1.0</v>
      </c>
      <c r="N701" s="4">
        <v>0.0</v>
      </c>
      <c r="O701" s="4">
        <v>0.0</v>
      </c>
      <c r="P701" s="4">
        <v>0.0</v>
      </c>
      <c r="Q701" t="str">
        <f t="shared" si="1"/>
        <v>Ohio St.2008</v>
      </c>
      <c r="R701" t="s">
        <v>876</v>
      </c>
      <c r="S701" t="str">
        <f>vlookup(Q701,RPI!$C$6:$T$4758,16,FALSE)</f>
        <v>0.5718211543</v>
      </c>
      <c r="T701" s="6" t="str">
        <f>VLOOKUP(Q701,RPI!$C$6:$T$4758, 17, FALSE)</f>
        <v>0.5760278851</v>
      </c>
      <c r="U701" s="6" t="str">
        <f>VLOOKUP(Q701,RPI!$C$6:$T$4758, 18, FALSE)</f>
        <v>0.5718211543</v>
      </c>
      <c r="V701">
        <v>0.4930109458270474</v>
      </c>
      <c r="W701">
        <v>0.498386845256375</v>
      </c>
      <c r="X701">
        <v>0.5008662471483494</v>
      </c>
      <c r="Y701">
        <v>0.5032206371802241</v>
      </c>
      <c r="Z701" s="6" t="str">
        <f>vlookup(R701,RPI!$C$6:$T$4758,16,FALSE)</f>
        <v>0.5895846907</v>
      </c>
      <c r="AA701">
        <v>0.5002731090291924</v>
      </c>
      <c r="AB701">
        <v>0.5023274288760673</v>
      </c>
      <c r="AC701">
        <v>0.5043020396636276</v>
      </c>
      <c r="AD701">
        <v>0.5062014922551218</v>
      </c>
      <c r="AE701">
        <v>0.5080299975511781</v>
      </c>
      <c r="AF701">
        <v>0.5097914576530457</v>
      </c>
      <c r="AG701" t="str">
        <f t="shared" si="2"/>
        <v>0</v>
      </c>
      <c r="AH701" s="3" t="str">
        <f t="shared" si="3"/>
        <v>0</v>
      </c>
      <c r="AI701" t="str">
        <f t="shared" si="4"/>
        <v>-0.01776353643</v>
      </c>
      <c r="AJ701" t="str">
        <f t="shared" si="5"/>
        <v>11</v>
      </c>
      <c r="AK701" s="6" t="str">
        <f t="shared" si="6"/>
        <v>0.1577187442</v>
      </c>
      <c r="AL701" t="str">
        <f t="shared" si="7"/>
        <v>-0.0309468775</v>
      </c>
      <c r="AM701" t="str">
        <f t="shared" si="8"/>
        <v>1.174603175</v>
      </c>
      <c r="AN701" t="str">
        <f t="shared" si="9"/>
        <v>0.969871103</v>
      </c>
      <c r="AO701" s="6" t="str">
        <f>vlookup(Q701,RPI!$C$6:$T$4758,15,FALSE)</f>
        <v>0.5769230769</v>
      </c>
      <c r="AP701" s="8" t="str">
        <f>vlookup(Q701,RPI!$C$6:$T$4758,13,FALSE)</f>
        <v>  0.5892 </v>
      </c>
      <c r="AQ701" s="8" t="str">
        <f>vlookup(Q701,RPI!$C$6:$T$4758,14,FALSE)</f>
        <v>  0.5319 </v>
      </c>
      <c r="AR701" s="6" t="str">
        <f>vlookup(R701,RPI!$C$6:$T$4758,15,FALSE)</f>
        <v>0.6691729323</v>
      </c>
      <c r="AS701" s="8" t="str">
        <f>vlookup(R701,RPI!$C$6:$T$4758,13,FALSE)</f>
        <v>  0.5807 </v>
      </c>
      <c r="AT701" s="8" t="str">
        <f>vlookup(R701,RPI!$C$6:$T$4758,14,FALSE)</f>
        <v>  0.5277 </v>
      </c>
    </row>
    <row r="702" ht="12.75" customHeight="1">
      <c r="A702" s="4">
        <v>2008.0</v>
      </c>
      <c r="B702" s="4">
        <v>5572.0</v>
      </c>
      <c r="C702" s="5">
        <v>39533.0</v>
      </c>
      <c r="D702" s="4">
        <v>288.0</v>
      </c>
      <c r="E702" s="4" t="s">
        <v>139</v>
      </c>
      <c r="F702" s="4">
        <v>73.0</v>
      </c>
      <c r="G702" s="4" t="s">
        <v>47</v>
      </c>
      <c r="H702" s="4">
        <v>112.0</v>
      </c>
      <c r="I702" s="4" t="s">
        <v>101</v>
      </c>
      <c r="J702" s="4">
        <v>69.0</v>
      </c>
      <c r="K702" s="4" t="s">
        <v>49</v>
      </c>
      <c r="L702" s="4" t="s">
        <v>50</v>
      </c>
      <c r="M702" s="4">
        <v>1.0</v>
      </c>
      <c r="N702" s="4">
        <v>0.0</v>
      </c>
      <c r="O702" s="4">
        <v>0.0</v>
      </c>
      <c r="P702" s="4">
        <v>0.0</v>
      </c>
      <c r="Q702" t="str">
        <f t="shared" si="1"/>
        <v>Tulsa2008</v>
      </c>
      <c r="R702" t="s">
        <v>799</v>
      </c>
      <c r="S702" t="str">
        <f>vlookup(Q702,RPI!$C$6:$T$4758,16,FALSE)</f>
        <v>0.5394188246</v>
      </c>
      <c r="T702" s="6" t="str">
        <f>VLOOKUP(Q702,RPI!$C$6:$T$4758, 17, FALSE)</f>
        <v>0.5358952164</v>
      </c>
      <c r="U702" s="6" t="str">
        <f>VLOOKUP(Q702,RPI!$C$6:$T$4758, 18, FALSE)</f>
        <v>0.5394188246</v>
      </c>
      <c r="V702">
        <v>0.45649544952007437</v>
      </c>
      <c r="W702">
        <v>0.4608189138255531</v>
      </c>
      <c r="X702">
        <v>0.4627772774482438</v>
      </c>
      <c r="Y702">
        <v>0.4646165513911763</v>
      </c>
      <c r="Z702" s="6" t="str">
        <f>vlookup(R702,RPI!$C$6:$T$4758,16,FALSE)</f>
        <v>0.5500606538</v>
      </c>
      <c r="AA702">
        <v>0.45726857459781195</v>
      </c>
      <c r="AB702">
        <v>0.4607529614980404</v>
      </c>
      <c r="AC702">
        <v>0.46404196221694766</v>
      </c>
      <c r="AD702">
        <v>0.46715156289664184</v>
      </c>
      <c r="AE702">
        <v>0.47009605203582117</v>
      </c>
      <c r="AF702">
        <v>0.4728882400126293</v>
      </c>
      <c r="AG702" t="str">
        <f t="shared" si="2"/>
        <v>0</v>
      </c>
      <c r="AH702" s="3" t="str">
        <f t="shared" si="3"/>
        <v>0</v>
      </c>
      <c r="AI702" t="str">
        <f t="shared" si="4"/>
        <v>-0.01064182921</v>
      </c>
      <c r="AJ702" t="str">
        <f t="shared" si="5"/>
        <v>4</v>
      </c>
      <c r="AK702" s="6" t="str">
        <f t="shared" si="6"/>
        <v>0.05735227062</v>
      </c>
      <c r="AL702" t="str">
        <f t="shared" si="7"/>
        <v>-0.01853974215</v>
      </c>
      <c r="AM702" t="str">
        <f t="shared" si="8"/>
        <v>1.057971014</v>
      </c>
      <c r="AN702" t="str">
        <f t="shared" si="9"/>
        <v>0.9806533532</v>
      </c>
      <c r="AO702" s="6" t="str">
        <f>vlookup(Q702,RPI!$C$6:$T$4758,15,FALSE)</f>
        <v>0.6201550388</v>
      </c>
      <c r="AP702" s="8" t="str">
        <f>vlookup(Q702,RPI!$C$6:$T$4758,13,FALSE)</f>
        <v>  0.5209 </v>
      </c>
      <c r="AQ702" s="8" t="str">
        <f>vlookup(Q702,RPI!$C$6:$T$4758,14,FALSE)</f>
        <v>  0.4957 </v>
      </c>
      <c r="AR702" s="6" t="str">
        <f>vlookup(R702,RPI!$C$6:$T$4758,15,FALSE)</f>
        <v>0.688</v>
      </c>
      <c r="AS702" s="8" t="str">
        <f>vlookup(R702,RPI!$C$6:$T$4758,13,FALSE)</f>
        <v>  0.5037 </v>
      </c>
      <c r="AT702" s="8" t="str">
        <f>vlookup(R702,RPI!$C$6:$T$4758,14,FALSE)</f>
        <v>  0.5049 </v>
      </c>
    </row>
    <row r="703" ht="12.75" customHeight="1">
      <c r="A703" s="4">
        <v>2008.0</v>
      </c>
      <c r="B703" s="4">
        <v>5573.0</v>
      </c>
      <c r="C703" s="5">
        <v>39533.0</v>
      </c>
      <c r="D703" s="4">
        <v>316.0</v>
      </c>
      <c r="E703" s="4" t="s">
        <v>103</v>
      </c>
      <c r="F703" s="4">
        <v>85.0</v>
      </c>
      <c r="G703" s="4" t="s">
        <v>47</v>
      </c>
      <c r="H703" s="4">
        <v>28.0</v>
      </c>
      <c r="I703" s="4" t="s">
        <v>663</v>
      </c>
      <c r="J703" s="4">
        <v>96.0</v>
      </c>
      <c r="K703" s="4" t="s">
        <v>49</v>
      </c>
      <c r="L703" s="4" t="s">
        <v>50</v>
      </c>
      <c r="M703" s="4">
        <v>1.0</v>
      </c>
      <c r="N703" s="4">
        <v>0.0</v>
      </c>
      <c r="O703" s="4">
        <v>0.0</v>
      </c>
      <c r="P703" s="4">
        <v>0.0</v>
      </c>
      <c r="Q703" t="str">
        <f t="shared" si="1"/>
        <v>Virginia2008</v>
      </c>
      <c r="R703" t="s">
        <v>882</v>
      </c>
      <c r="S703" t="str">
        <f>vlookup(Q703,RPI!$C$6:$T$4758,16,FALSE)</f>
        <v>0.52058517</v>
      </c>
      <c r="T703" s="6" t="str">
        <f>VLOOKUP(Q703,RPI!$C$6:$T$4758, 17, FALSE)</f>
        <v>0.5317791998</v>
      </c>
      <c r="U703" s="6" t="str">
        <f>VLOOKUP(Q703,RPI!$C$6:$T$4758, 18, FALSE)</f>
        <v>0.52058517</v>
      </c>
      <c r="V703">
        <v>0.46001994057937906</v>
      </c>
      <c r="W703">
        <v>0.46478279696094044</v>
      </c>
      <c r="X703">
        <v>0.46706288778190075</v>
      </c>
      <c r="Y703">
        <v>0.4692791998386383</v>
      </c>
      <c r="Z703" s="6" t="str">
        <f>vlookup(R703,RPI!$C$6:$T$4758,16,FALSE)</f>
        <v>0.5314487549</v>
      </c>
      <c r="AA703">
        <v>0.4672179856361487</v>
      </c>
      <c r="AB703">
        <v>0.4683696588217202</v>
      </c>
      <c r="AC703">
        <v>0.4695019761554333</v>
      </c>
      <c r="AD703">
        <v>0.4706154215335846</v>
      </c>
      <c r="AE703">
        <v>0.4717104628558987</v>
      </c>
      <c r="AF703">
        <v>0.4727875526811256</v>
      </c>
      <c r="AG703" t="str">
        <f t="shared" si="2"/>
        <v>1</v>
      </c>
      <c r="AH703" s="3" t="str">
        <f t="shared" si="3"/>
        <v>1</v>
      </c>
      <c r="AI703" t="str">
        <f t="shared" si="4"/>
        <v>-0.01086358488</v>
      </c>
      <c r="AJ703" t="str">
        <f t="shared" si="5"/>
        <v>-11</v>
      </c>
      <c r="AK703" s="6" t="str">
        <f t="shared" si="6"/>
        <v>-0.1577187442</v>
      </c>
      <c r="AL703" t="str">
        <f t="shared" si="7"/>
        <v>-0.01892607544</v>
      </c>
      <c r="AM703" t="str">
        <f t="shared" si="8"/>
        <v>0.8854166667</v>
      </c>
      <c r="AN703" t="str">
        <f t="shared" si="9"/>
        <v>0.9795585467</v>
      </c>
      <c r="AO703" s="6" t="str">
        <f>vlookup(Q703,RPI!$C$6:$T$4758,15,FALSE)</f>
        <v>0.4552238806</v>
      </c>
      <c r="AP703" s="8" t="str">
        <f>vlookup(Q703,RPI!$C$6:$T$4758,13,FALSE)</f>
        <v>  0.5428 </v>
      </c>
      <c r="AQ703" s="8" t="str">
        <f>vlookup(Q703,RPI!$C$6:$T$4758,14,FALSE)</f>
        <v>  0.5416 </v>
      </c>
      <c r="AR703" s="6" t="str">
        <f>vlookup(R703,RPI!$C$6:$T$4758,15,FALSE)</f>
        <v>0.5133333333</v>
      </c>
      <c r="AS703" s="8" t="str">
        <f>vlookup(R703,RPI!$C$6:$T$4758,13,FALSE)</f>
        <v>  0.5473 </v>
      </c>
      <c r="AT703" s="8" t="str">
        <f>vlookup(R703,RPI!$C$6:$T$4758,14,FALSE)</f>
        <v>  0.5180 </v>
      </c>
    </row>
    <row r="704" ht="12.75" customHeight="1">
      <c r="A704" s="4">
        <v>2008.0</v>
      </c>
      <c r="B704" s="4">
        <v>5574.0</v>
      </c>
      <c r="C704" s="5">
        <v>39533.0</v>
      </c>
      <c r="D704" s="4">
        <v>317.0</v>
      </c>
      <c r="E704" s="4" t="s">
        <v>507</v>
      </c>
      <c r="F704" s="4">
        <v>72.0</v>
      </c>
      <c r="G704" s="4" t="s">
        <v>47</v>
      </c>
      <c r="H704" s="4">
        <v>166.0</v>
      </c>
      <c r="I704" s="4" t="s">
        <v>220</v>
      </c>
      <c r="J704" s="4">
        <v>81.0</v>
      </c>
      <c r="K704" s="4" t="s">
        <v>49</v>
      </c>
      <c r="L704" s="4" t="s">
        <v>50</v>
      </c>
      <c r="M704" s="4">
        <v>1.0</v>
      </c>
      <c r="N704" s="4">
        <v>0.0</v>
      </c>
      <c r="O704" s="4">
        <v>0.0</v>
      </c>
      <c r="P704" s="4">
        <v>0.0</v>
      </c>
      <c r="Q704" t="str">
        <f t="shared" si="1"/>
        <v>Virginia Tech2008</v>
      </c>
      <c r="R704" t="s">
        <v>883</v>
      </c>
      <c r="S704" t="str">
        <f>vlookup(Q704,RPI!$C$6:$T$4758,16,FALSE)</f>
        <v>0.5691953983</v>
      </c>
      <c r="T704" s="6" t="str">
        <f>VLOOKUP(Q704,RPI!$C$6:$T$4758, 17, FALSE)</f>
        <v>0.5680116862</v>
      </c>
      <c r="U704" s="6" t="str">
        <f>VLOOKUP(Q704,RPI!$C$6:$T$4758, 18, FALSE)</f>
        <v>0.5691953983</v>
      </c>
      <c r="V704">
        <v>0.49310359797056985</v>
      </c>
      <c r="W704">
        <v>0.49671173267426544</v>
      </c>
      <c r="X704">
        <v>0.4983785340319509</v>
      </c>
      <c r="Y704">
        <v>0.49996287878536927</v>
      </c>
      <c r="Z704" s="6" t="str">
        <f>vlookup(R704,RPI!$C$6:$T$4758,16,FALSE)</f>
        <v>0.5734675064</v>
      </c>
      <c r="AA704">
        <v>0.4850595028776872</v>
      </c>
      <c r="AB704">
        <v>0.4884292076273662</v>
      </c>
      <c r="AC704">
        <v>0.4915738240440608</v>
      </c>
      <c r="AD704">
        <v>0.4945151762817296</v>
      </c>
      <c r="AE704">
        <v>0.49727235545110965</v>
      </c>
      <c r="AF704">
        <v>0.4998621344566345</v>
      </c>
      <c r="AG704" t="str">
        <f t="shared" si="2"/>
        <v>1</v>
      </c>
      <c r="AH704" s="3" t="str">
        <f t="shared" si="3"/>
        <v>1</v>
      </c>
      <c r="AI704" t="str">
        <f t="shared" si="4"/>
        <v>-0.00427210803</v>
      </c>
      <c r="AJ704" t="str">
        <f t="shared" si="5"/>
        <v>-9</v>
      </c>
      <c r="AK704" s="6" t="str">
        <f t="shared" si="6"/>
        <v>-0.1290426089</v>
      </c>
      <c r="AL704" t="str">
        <f t="shared" si="7"/>
        <v>-0.007442684875</v>
      </c>
      <c r="AM704" t="str">
        <f t="shared" si="8"/>
        <v>0.8888888889</v>
      </c>
      <c r="AN704" t="str">
        <f t="shared" si="9"/>
        <v>0.9925503922</v>
      </c>
      <c r="AO704" s="6" t="str">
        <f>vlookup(Q704,RPI!$C$6:$T$4758,15,FALSE)</f>
        <v>0.5984848485</v>
      </c>
      <c r="AP704" s="8" t="str">
        <f>vlookup(Q704,RPI!$C$6:$T$4758,13,FALSE)</f>
        <v>  0.5723 </v>
      </c>
      <c r="AQ704" s="8" t="str">
        <f>vlookup(Q704,RPI!$C$6:$T$4758,14,FALSE)</f>
        <v>  0.5336 </v>
      </c>
      <c r="AR704" s="6" t="str">
        <f>vlookup(R704,RPI!$C$6:$T$4758,15,FALSE)</f>
        <v>0.6694214876</v>
      </c>
      <c r="AS704" s="8" t="str">
        <f>vlookup(R704,RPI!$C$6:$T$4758,13,FALSE)</f>
        <v>  0.5475 </v>
      </c>
      <c r="AT704" s="8" t="str">
        <f>vlookup(R704,RPI!$C$6:$T$4758,14,FALSE)</f>
        <v>  0.5295 </v>
      </c>
    </row>
    <row r="705" ht="12.75" customHeight="1">
      <c r="A705" s="4">
        <v>2008.0</v>
      </c>
      <c r="B705" s="4">
        <v>5575.0</v>
      </c>
      <c r="C705" s="5">
        <v>39534.0</v>
      </c>
      <c r="D705" s="4">
        <v>197.0</v>
      </c>
      <c r="E705" s="4" t="s">
        <v>264</v>
      </c>
      <c r="F705" s="4">
        <v>68.0</v>
      </c>
      <c r="G705" s="4" t="s">
        <v>47</v>
      </c>
      <c r="H705" s="4">
        <v>327.0</v>
      </c>
      <c r="I705" s="4" t="s">
        <v>739</v>
      </c>
      <c r="J705" s="4">
        <v>47.0</v>
      </c>
      <c r="K705" s="4" t="s">
        <v>108</v>
      </c>
      <c r="L705" s="4" t="s">
        <v>563</v>
      </c>
      <c r="M705" s="4">
        <v>1.0</v>
      </c>
      <c r="N705" s="4">
        <v>1.0</v>
      </c>
      <c r="O705" s="4">
        <v>0.0</v>
      </c>
      <c r="P705" s="4">
        <v>0.0</v>
      </c>
      <c r="Q705" t="str">
        <f t="shared" si="1"/>
        <v>North Carolina2008</v>
      </c>
      <c r="R705" t="s">
        <v>884</v>
      </c>
      <c r="S705" t="str">
        <f>vlookup(Q705,RPI!$C$6:$T$4758,16,FALSE)</f>
        <v>0.6730031766</v>
      </c>
      <c r="T705" s="6" t="str">
        <f>VLOOKUP(Q705,RPI!$C$6:$T$4758, 17, FALSE)</f>
        <v>0.6786461315</v>
      </c>
      <c r="U705" s="6" t="str">
        <f>VLOOKUP(Q705,RPI!$C$6:$T$4758, 18, FALSE)</f>
        <v>0.6730031766</v>
      </c>
      <c r="V705">
        <v>0.5673677618578663</v>
      </c>
      <c r="W705">
        <v>0.5685494861802407</v>
      </c>
      <c r="X705">
        <v>0.5691431530668766</v>
      </c>
      <c r="Y705">
        <v>0.5697387016235176</v>
      </c>
      <c r="Z705" s="6" t="str">
        <f>vlookup(R705,RPI!$C$6:$T$4758,16,FALSE)</f>
        <v>0.6011669323</v>
      </c>
      <c r="AA705">
        <v>0.5190048818871127</v>
      </c>
      <c r="AB705">
        <v>0.5189328191637181</v>
      </c>
      <c r="AC705">
        <v>0.518860264544601</v>
      </c>
      <c r="AD705">
        <v>0.5187872129760376</v>
      </c>
      <c r="AE705">
        <v>0.5187136593348383</v>
      </c>
      <c r="AF705">
        <v>0.5186395984271477</v>
      </c>
      <c r="AG705" t="str">
        <f t="shared" si="2"/>
        <v>1</v>
      </c>
      <c r="AH705" s="3" t="str">
        <f t="shared" si="3"/>
        <v>1</v>
      </c>
      <c r="AI705" t="str">
        <f t="shared" si="4"/>
        <v>0.0718362443</v>
      </c>
      <c r="AJ705" t="str">
        <f t="shared" si="5"/>
        <v>21</v>
      </c>
      <c r="AK705" s="6" t="str">
        <f t="shared" si="6"/>
        <v>0.3010994207</v>
      </c>
      <c r="AL705" t="str">
        <f t="shared" si="7"/>
        <v>0.1251500489</v>
      </c>
      <c r="AM705" t="str">
        <f t="shared" si="8"/>
        <v>1.446808511</v>
      </c>
      <c r="AN705" t="str">
        <f t="shared" si="9"/>
        <v>1.11949467</v>
      </c>
      <c r="AO705" s="6" t="str">
        <f>vlookup(Q705,RPI!$C$6:$T$4758,15,FALSE)</f>
        <v>0.9186046512</v>
      </c>
      <c r="AP705" s="8" t="str">
        <f>vlookup(Q705,RPI!$C$6:$T$4758,13,FALSE)</f>
        <v>  0.6183 </v>
      </c>
      <c r="AQ705" s="8" t="str">
        <f>vlookup(Q705,RPI!$C$6:$T$4758,14,FALSE)</f>
        <v>  0.5367 </v>
      </c>
      <c r="AR705" s="6" t="str">
        <f>vlookup(R705,RPI!$C$6:$T$4758,15,FALSE)</f>
        <v>0.743902439</v>
      </c>
      <c r="AS705" s="8" t="str">
        <f>vlookup(R705,RPI!$C$6:$T$4758,13,FALSE)</f>
        <v>  0.5709 </v>
      </c>
      <c r="AT705" s="8" t="str">
        <f>vlookup(R705,RPI!$C$6:$T$4758,14,FALSE)</f>
        <v>  0.5189 </v>
      </c>
    </row>
    <row r="706" ht="12.75" customHeight="1">
      <c r="A706" s="4">
        <v>2008.0</v>
      </c>
      <c r="B706" s="4">
        <v>5576.0</v>
      </c>
      <c r="C706" s="5">
        <v>39534.0</v>
      </c>
      <c r="D706" s="4">
        <v>276.0</v>
      </c>
      <c r="E706" s="4" t="s">
        <v>270</v>
      </c>
      <c r="F706" s="4">
        <v>60.0</v>
      </c>
      <c r="G706" s="4" t="s">
        <v>47</v>
      </c>
      <c r="H706" s="4">
        <v>145.0</v>
      </c>
      <c r="I706" s="4" t="s">
        <v>59</v>
      </c>
      <c r="J706" s="4">
        <v>79.0</v>
      </c>
      <c r="K706" s="4" t="s">
        <v>108</v>
      </c>
      <c r="L706" s="4" t="s">
        <v>563</v>
      </c>
      <c r="M706" s="4">
        <v>1.0</v>
      </c>
      <c r="N706" s="4">
        <v>1.0</v>
      </c>
      <c r="O706" s="4">
        <v>0.0</v>
      </c>
      <c r="P706" s="4">
        <v>0.0</v>
      </c>
      <c r="Q706" t="str">
        <f t="shared" si="1"/>
        <v>Tennessee2008</v>
      </c>
      <c r="R706" t="s">
        <v>885</v>
      </c>
      <c r="S706" t="str">
        <f>vlookup(Q706,RPI!$C$6:$T$4758,16,FALSE)</f>
        <v>0.6741405709</v>
      </c>
      <c r="T706" s="6" t="str">
        <f>VLOOKUP(Q706,RPI!$C$6:$T$4758, 17, FALSE)</f>
        <v>0.6706683487</v>
      </c>
      <c r="U706" s="6" t="str">
        <f>VLOOKUP(Q706,RPI!$C$6:$T$4758, 18, FALSE)</f>
        <v>0.6741405709</v>
      </c>
      <c r="V706">
        <v>0.5676590894107465</v>
      </c>
      <c r="W706">
        <v>0.5697241040656893</v>
      </c>
      <c r="X706">
        <v>0.5707126749111405</v>
      </c>
      <c r="Y706">
        <v>0.5716735934252506</v>
      </c>
      <c r="Z706" s="6" t="str">
        <f>vlookup(R706,RPI!$C$6:$T$4758,16,FALSE)</f>
        <v>0.621734591</v>
      </c>
      <c r="AA706">
        <v>0.5292246703590666</v>
      </c>
      <c r="AB706">
        <v>0.5310166723711389</v>
      </c>
      <c r="AC706">
        <v>0.5327588965495427</v>
      </c>
      <c r="AD706">
        <v>0.5344533885586752</v>
      </c>
      <c r="AE706">
        <v>0.5361020834864797</v>
      </c>
      <c r="AF706">
        <v>0.5377068132162094</v>
      </c>
      <c r="AG706" t="str">
        <f t="shared" si="2"/>
        <v>0</v>
      </c>
      <c r="AH706" s="3" t="str">
        <f t="shared" si="3"/>
        <v>0</v>
      </c>
      <c r="AI706" t="str">
        <f t="shared" si="4"/>
        <v>0.0524059799</v>
      </c>
      <c r="AJ706" t="str">
        <f t="shared" si="5"/>
        <v>-19</v>
      </c>
      <c r="AK706" s="6" t="str">
        <f t="shared" si="6"/>
        <v>-0.2724232854</v>
      </c>
      <c r="AL706" t="str">
        <f t="shared" si="7"/>
        <v>0.09129946883</v>
      </c>
      <c r="AM706" t="str">
        <f t="shared" si="8"/>
        <v>0.7594936709</v>
      </c>
      <c r="AN706" t="str">
        <f t="shared" si="9"/>
        <v>1.084289954</v>
      </c>
      <c r="AO706" s="6" t="str">
        <f>vlookup(Q706,RPI!$C$6:$T$4758,15,FALSE)</f>
        <v>0.8888888889</v>
      </c>
      <c r="AP706" s="8" t="str">
        <f>vlookup(Q706,RPI!$C$6:$T$4758,13,FALSE)</f>
        <v>  0.6312 </v>
      </c>
      <c r="AQ706" s="8" t="str">
        <f>vlookup(Q706,RPI!$C$6:$T$4758,14,FALSE)</f>
        <v>  0.5452 </v>
      </c>
      <c r="AR706" s="6" t="str">
        <f>vlookup(R706,RPI!$C$6:$T$4758,15,FALSE)</f>
        <v>0.7361111111</v>
      </c>
      <c r="AS706" s="8" t="str">
        <f>vlookup(R706,RPI!$C$6:$T$4758,13,FALSE)</f>
        <v>  0.6032 </v>
      </c>
      <c r="AT706" s="8" t="str">
        <f>vlookup(R706,RPI!$C$6:$T$4758,14,FALSE)</f>
        <v>  0.5444 </v>
      </c>
    </row>
    <row r="707" ht="12.75" customHeight="1">
      <c r="A707" s="4">
        <v>2008.0</v>
      </c>
      <c r="B707" s="4">
        <v>5577.0</v>
      </c>
      <c r="C707" s="5">
        <v>39534.0</v>
      </c>
      <c r="D707" s="4">
        <v>296.0</v>
      </c>
      <c r="E707" s="4" t="s">
        <v>219</v>
      </c>
      <c r="F707" s="4">
        <v>88.0</v>
      </c>
      <c r="G707" s="4" t="s">
        <v>47</v>
      </c>
      <c r="H707" s="4">
        <v>321.0</v>
      </c>
      <c r="I707" s="4" t="s">
        <v>166</v>
      </c>
      <c r="J707" s="4">
        <v>78.0</v>
      </c>
      <c r="K707" s="4" t="s">
        <v>108</v>
      </c>
      <c r="L707" s="4" t="s">
        <v>495</v>
      </c>
      <c r="M707" s="4">
        <v>1.0</v>
      </c>
      <c r="N707" s="4">
        <v>1.0</v>
      </c>
      <c r="O707" s="4">
        <v>0.0</v>
      </c>
      <c r="P707" s="4">
        <v>0.0</v>
      </c>
      <c r="Q707" t="str">
        <f t="shared" si="1"/>
        <v>UCLA2008</v>
      </c>
      <c r="R707" t="s">
        <v>848</v>
      </c>
      <c r="S707" t="str">
        <f>vlookup(Q707,RPI!$C$6:$T$4758,16,FALSE)</f>
        <v>0.6510754264</v>
      </c>
      <c r="T707" s="6" t="str">
        <f>VLOOKUP(Q707,RPI!$C$6:$T$4758, 17, FALSE)</f>
        <v>0.6557675085</v>
      </c>
      <c r="U707" s="6" t="str">
        <f>VLOOKUP(Q707,RPI!$C$6:$T$4758, 18, FALSE)</f>
        <v>0.6510754264</v>
      </c>
      <c r="V707">
        <v>0.5458860856035481</v>
      </c>
      <c r="W707">
        <v>0.5490076017685426</v>
      </c>
      <c r="X707">
        <v>0.5505286795608068</v>
      </c>
      <c r="Y707">
        <v>0.5520241930204279</v>
      </c>
      <c r="Z707" s="6" t="str">
        <f>vlookup(R707,RPI!$C$6:$T$4758,16,FALSE)</f>
        <v>0.5850849541</v>
      </c>
      <c r="AA707">
        <v>0.48972562442873124</v>
      </c>
      <c r="AB707">
        <v>0.4900977255017669</v>
      </c>
      <c r="AC707">
        <v>0.49046299903217805</v>
      </c>
      <c r="AD707">
        <v>0.4908216312256726</v>
      </c>
      <c r="AE707">
        <v>0.491173801577843</v>
      </c>
      <c r="AF707">
        <v>0.4915196831737246</v>
      </c>
      <c r="AG707" t="str">
        <f t="shared" si="2"/>
        <v>1</v>
      </c>
      <c r="AH707" s="3" t="str">
        <f t="shared" si="3"/>
        <v>1</v>
      </c>
      <c r="AI707" t="str">
        <f t="shared" si="4"/>
        <v>0.06599047231</v>
      </c>
      <c r="AJ707" t="str">
        <f t="shared" si="5"/>
        <v>10</v>
      </c>
      <c r="AK707" s="6" t="str">
        <f t="shared" si="6"/>
        <v>0.1433806765</v>
      </c>
      <c r="AL707" t="str">
        <f t="shared" si="7"/>
        <v>0.1149657936</v>
      </c>
      <c r="AM707" t="str">
        <f t="shared" si="8"/>
        <v>1.128205128</v>
      </c>
      <c r="AN707" t="str">
        <f t="shared" si="9"/>
        <v>1.112787847</v>
      </c>
      <c r="AO707" s="6" t="str">
        <f>vlookup(Q707,RPI!$C$6:$T$4758,15,FALSE)</f>
        <v>0.8903225806</v>
      </c>
      <c r="AP707" s="8" t="str">
        <f>vlookup(Q707,RPI!$C$6:$T$4758,13,FALSE)</f>
        <v>  0.5841 </v>
      </c>
      <c r="AQ707" s="8" t="str">
        <f>vlookup(Q707,RPI!$C$6:$T$4758,14,FALSE)</f>
        <v>  0.5457 </v>
      </c>
      <c r="AR707" s="6" t="str">
        <f>vlookup(R707,RPI!$C$6:$T$4758,15,FALSE)</f>
        <v>0.8206896552</v>
      </c>
      <c r="AS707" s="8" t="str">
        <f>vlookup(R707,RPI!$C$6:$T$4758,13,FALSE)</f>
        <v>  0.5078 </v>
      </c>
      <c r="AT707" s="8" t="str">
        <f>vlookup(R707,RPI!$C$6:$T$4758,14,FALSE)</f>
        <v>  0.5041 </v>
      </c>
    </row>
    <row r="708" ht="12.75" customHeight="1">
      <c r="A708" s="4">
        <v>2008.0</v>
      </c>
      <c r="B708" s="4">
        <v>5578.0</v>
      </c>
      <c r="C708" s="5">
        <v>39534.0</v>
      </c>
      <c r="D708" s="4">
        <v>339.0</v>
      </c>
      <c r="E708" s="4" t="s">
        <v>363</v>
      </c>
      <c r="F708" s="4">
        <v>79.0</v>
      </c>
      <c r="G708" s="4" t="s">
        <v>47</v>
      </c>
      <c r="H708" s="4">
        <v>329.0</v>
      </c>
      <c r="I708" s="4" t="s">
        <v>407</v>
      </c>
      <c r="J708" s="4">
        <v>75.0</v>
      </c>
      <c r="K708" s="4" t="s">
        <v>305</v>
      </c>
      <c r="L708" s="4" t="s">
        <v>495</v>
      </c>
      <c r="M708" s="4">
        <v>1.0</v>
      </c>
      <c r="N708" s="4">
        <v>1.0</v>
      </c>
      <c r="O708" s="4">
        <v>0.0</v>
      </c>
      <c r="P708" s="4">
        <v>1.0</v>
      </c>
      <c r="Q708" t="str">
        <f t="shared" si="1"/>
        <v>Xavier2008</v>
      </c>
      <c r="R708" t="s">
        <v>865</v>
      </c>
      <c r="S708" t="str">
        <f>vlookup(Q708,RPI!$C$6:$T$4758,16,FALSE)</f>
        <v>0.6331171045</v>
      </c>
      <c r="T708" s="6" t="str">
        <f>VLOOKUP(Q708,RPI!$C$6:$T$4758, 17, FALSE)</f>
        <v>0.6302157505</v>
      </c>
      <c r="U708" s="6" t="str">
        <f>VLOOKUP(Q708,RPI!$C$6:$T$4758, 18, FALSE)</f>
        <v>0.6331171045</v>
      </c>
      <c r="V708">
        <v>0.5279430232264779</v>
      </c>
      <c r="W708">
        <v>0.5315065328875486</v>
      </c>
      <c r="X708">
        <v>0.5331788283769587</v>
      </c>
      <c r="Y708">
        <v>0.5347840083283326</v>
      </c>
      <c r="Z708" s="6" t="str">
        <f>vlookup(R708,RPI!$C$6:$T$4758,16,FALSE)</f>
        <v>0.5930710475</v>
      </c>
      <c r="AA708">
        <v>0.511358923444124</v>
      </c>
      <c r="AB708">
        <v>0.5125700971659493</v>
      </c>
      <c r="AC708">
        <v>0.5137418475116571</v>
      </c>
      <c r="AD708">
        <v>0.5148760684868618</v>
      </c>
      <c r="AE708">
        <v>0.5159745346852651</v>
      </c>
      <c r="AF708">
        <v>0.5170389105533731</v>
      </c>
      <c r="AG708" t="str">
        <f t="shared" si="2"/>
        <v>1</v>
      </c>
      <c r="AH708" s="3" t="str">
        <f t="shared" si="3"/>
        <v>1</v>
      </c>
      <c r="AI708" t="str">
        <f t="shared" si="4"/>
        <v>0.04004605692</v>
      </c>
      <c r="AJ708" t="str">
        <f t="shared" si="5"/>
        <v>4</v>
      </c>
      <c r="AK708" s="6" t="str">
        <f t="shared" si="6"/>
        <v>0.05735227062</v>
      </c>
      <c r="AL708" t="str">
        <f t="shared" si="7"/>
        <v>0.06976653681</v>
      </c>
      <c r="AM708" t="str">
        <f t="shared" si="8"/>
        <v>1.053333333</v>
      </c>
      <c r="AN708" t="str">
        <f t="shared" si="9"/>
        <v>1.067523203</v>
      </c>
      <c r="AO708" s="6" t="str">
        <f>vlookup(Q708,RPI!$C$6:$T$4758,15,FALSE)</f>
        <v>0.829787234</v>
      </c>
      <c r="AP708" s="8" t="str">
        <f>vlookup(Q708,RPI!$C$6:$T$4758,13,FALSE)</f>
        <v>  0.5845 </v>
      </c>
      <c r="AQ708" s="8" t="str">
        <f>vlookup(Q708,RPI!$C$6:$T$4758,14,FALSE)</f>
        <v>  0.5337 </v>
      </c>
      <c r="AR708" s="6" t="str">
        <f>vlookup(R708,RPI!$C$6:$T$4758,15,FALSE)</f>
        <v>0.7006802721</v>
      </c>
      <c r="AS708" s="8" t="str">
        <f>vlookup(R708,RPI!$C$6:$T$4758,13,FALSE)</f>
        <v>  0.5662 </v>
      </c>
      <c r="AT708" s="8" t="str">
        <f>vlookup(R708,RPI!$C$6:$T$4758,14,FALSE)</f>
        <v>  0.5392 </v>
      </c>
    </row>
    <row r="709" ht="12.75" customHeight="1">
      <c r="A709" s="4">
        <v>2008.0</v>
      </c>
      <c r="B709" s="4">
        <v>5579.0</v>
      </c>
      <c r="C709" s="5">
        <v>39535.0</v>
      </c>
      <c r="D709" s="4">
        <v>130.0</v>
      </c>
      <c r="E709" s="4" t="s">
        <v>131</v>
      </c>
      <c r="F709" s="4">
        <v>72.0</v>
      </c>
      <c r="G709" s="4" t="s">
        <v>47</v>
      </c>
      <c r="H709" s="4">
        <v>315.0</v>
      </c>
      <c r="I709" s="4" t="s">
        <v>168</v>
      </c>
      <c r="J709" s="4">
        <v>57.0</v>
      </c>
      <c r="K709" s="4" t="s">
        <v>108</v>
      </c>
      <c r="L709" s="4" t="s">
        <v>886</v>
      </c>
      <c r="M709" s="4">
        <v>1.0</v>
      </c>
      <c r="N709" s="4">
        <v>1.0</v>
      </c>
      <c r="O709" s="4">
        <v>0.0</v>
      </c>
      <c r="P709" s="4">
        <v>0.0</v>
      </c>
      <c r="Q709" t="str">
        <f t="shared" si="1"/>
        <v>Kansas2008</v>
      </c>
      <c r="R709" t="s">
        <v>845</v>
      </c>
      <c r="S709" t="str">
        <f>vlookup(Q709,RPI!$C$6:$T$4758,16,FALSE)</f>
        <v>0.65067128</v>
      </c>
      <c r="T709" s="6" t="str">
        <f>VLOOKUP(Q709,RPI!$C$6:$T$4758, 17, FALSE)</f>
        <v>0.6441310576</v>
      </c>
      <c r="U709" s="6" t="str">
        <f>VLOOKUP(Q709,RPI!$C$6:$T$4758, 18, FALSE)</f>
        <v>0.65067128</v>
      </c>
      <c r="V709">
        <v>0.5294709429816082</v>
      </c>
      <c r="W709">
        <v>0.533037332090166</v>
      </c>
      <c r="X709">
        <v>0.5347034482141135</v>
      </c>
      <c r="Y709">
        <v>0.5362981985732791</v>
      </c>
      <c r="Z709" s="6" t="str">
        <f>vlookup(R709,RPI!$C$6:$T$4758,16,FALSE)</f>
        <v>0.5709023791</v>
      </c>
      <c r="AA709">
        <v>0.493413691337292</v>
      </c>
      <c r="AB709">
        <v>0.49543798283526774</v>
      </c>
      <c r="AC709">
        <v>0.49737296735539155</v>
      </c>
      <c r="AD709">
        <v>0.4992244273638554</v>
      </c>
      <c r="AE709">
        <v>0.5009976566677362</v>
      </c>
      <c r="AF709">
        <v>0.5026975109659393</v>
      </c>
      <c r="AG709" t="str">
        <f t="shared" si="2"/>
        <v>1</v>
      </c>
      <c r="AH709" s="3" t="str">
        <f t="shared" si="3"/>
        <v>1</v>
      </c>
      <c r="AI709" t="str">
        <f t="shared" si="4"/>
        <v>0.07976890089</v>
      </c>
      <c r="AJ709" t="str">
        <f t="shared" si="5"/>
        <v>15</v>
      </c>
      <c r="AK709" s="6" t="str">
        <f t="shared" si="6"/>
        <v>0.2150710148</v>
      </c>
      <c r="AL709" t="str">
        <f t="shared" si="7"/>
        <v>0.1389699858</v>
      </c>
      <c r="AM709" t="str">
        <f t="shared" si="8"/>
        <v>1.263157895</v>
      </c>
      <c r="AN709" t="str">
        <f t="shared" si="9"/>
        <v>1.13972424</v>
      </c>
      <c r="AO709" s="6" t="str">
        <f>vlookup(Q709,RPI!$C$6:$T$4758,15,FALSE)</f>
        <v>0.9352517986</v>
      </c>
      <c r="AP709" s="8" t="str">
        <f>vlookup(Q709,RPI!$C$6:$T$4758,13,FALSE)</f>
        <v>  0.5591 </v>
      </c>
      <c r="AQ709" s="8" t="str">
        <f>vlookup(Q709,RPI!$C$6:$T$4758,14,FALSE)</f>
        <v>  0.5492 </v>
      </c>
      <c r="AR709" s="6" t="str">
        <f>vlookup(R709,RPI!$C$6:$T$4758,15,FALSE)</f>
        <v>0.6176470588</v>
      </c>
      <c r="AS709" s="8" t="str">
        <f>vlookup(R709,RPI!$C$6:$T$4758,13,FALSE)</f>
        <v>  0.5624 </v>
      </c>
      <c r="AT709" s="8" t="str">
        <f>vlookup(R709,RPI!$C$6:$T$4758,14,FALSE)</f>
        <v>  0.5411 </v>
      </c>
    </row>
    <row r="710" ht="12.75" customHeight="1">
      <c r="A710" s="4">
        <v>2008.0</v>
      </c>
      <c r="B710" s="4">
        <v>5580.0</v>
      </c>
      <c r="C710" s="5">
        <v>39535.0</v>
      </c>
      <c r="D710" s="4">
        <v>159.0</v>
      </c>
      <c r="E710" s="4" t="s">
        <v>141</v>
      </c>
      <c r="F710" s="4">
        <v>92.0</v>
      </c>
      <c r="G710" s="4" t="s">
        <v>47</v>
      </c>
      <c r="H710" s="4">
        <v>164.0</v>
      </c>
      <c r="I710" s="4" t="s">
        <v>204</v>
      </c>
      <c r="J710" s="4">
        <v>74.0</v>
      </c>
      <c r="K710" s="4" t="s">
        <v>108</v>
      </c>
      <c r="L710" s="4" t="s">
        <v>887</v>
      </c>
      <c r="M710" s="4">
        <v>1.0</v>
      </c>
      <c r="N710" s="4">
        <v>1.0</v>
      </c>
      <c r="O710" s="4">
        <v>0.0</v>
      </c>
      <c r="P710" s="4">
        <v>0.0</v>
      </c>
      <c r="Q710" t="str">
        <f t="shared" si="1"/>
        <v>Memphis2008</v>
      </c>
      <c r="R710" t="s">
        <v>867</v>
      </c>
      <c r="S710" t="str">
        <f>vlookup(Q710,RPI!$C$6:$T$4758,16,FALSE)</f>
        <v>0.6653930255</v>
      </c>
      <c r="T710" s="6" t="str">
        <f>VLOOKUP(Q710,RPI!$C$6:$T$4758, 17, FALSE)</f>
        <v>0.6695532422</v>
      </c>
      <c r="U710" s="6" t="str">
        <f>VLOOKUP(Q710,RPI!$C$6:$T$4758, 18, FALSE)</f>
        <v>0.6653930255</v>
      </c>
      <c r="V710">
        <v>0.5426086627008502</v>
      </c>
      <c r="W710">
        <v>0.5472914161067904</v>
      </c>
      <c r="X710">
        <v>0.5495327656404881</v>
      </c>
      <c r="Y710">
        <v>0.5517111755616951</v>
      </c>
      <c r="Z710" s="6" t="str">
        <f>vlookup(R710,RPI!$C$6:$T$4758,16,FALSE)</f>
        <v>0.6136185711</v>
      </c>
      <c r="AA710">
        <v>0.5103208397579665</v>
      </c>
      <c r="AB710">
        <v>0.5132023301970867</v>
      </c>
      <c r="AC710">
        <v>0.5158821693715909</v>
      </c>
      <c r="AD710">
        <v>0.518380809456004</v>
      </c>
      <c r="AE710">
        <v>0.5207160272973745</v>
      </c>
      <c r="AF710">
        <v>0.5229033480087917</v>
      </c>
      <c r="AG710" t="str">
        <f t="shared" si="2"/>
        <v>1</v>
      </c>
      <c r="AH710" s="3" t="str">
        <f t="shared" si="3"/>
        <v>1</v>
      </c>
      <c r="AI710" t="str">
        <f t="shared" si="4"/>
        <v>0.05177445436</v>
      </c>
      <c r="AJ710" t="str">
        <f t="shared" si="5"/>
        <v>18</v>
      </c>
      <c r="AK710" s="6" t="str">
        <f t="shared" si="6"/>
        <v>0.2580852178</v>
      </c>
      <c r="AL710" t="str">
        <f t="shared" si="7"/>
        <v>0.09019925191</v>
      </c>
      <c r="AM710" t="str">
        <f t="shared" si="8"/>
        <v>1.243243243</v>
      </c>
      <c r="AN710" t="str">
        <f t="shared" si="9"/>
        <v>1.084375631</v>
      </c>
      <c r="AO710" s="6" t="str">
        <f>vlookup(Q710,RPI!$C$6:$T$4758,15,FALSE)</f>
        <v>0.9539473684</v>
      </c>
      <c r="AP710" s="8" t="str">
        <f>vlookup(Q710,RPI!$C$6:$T$4758,13,FALSE)</f>
        <v>  0.5853 </v>
      </c>
      <c r="AQ710" s="8" t="str">
        <f>vlookup(Q710,RPI!$C$6:$T$4758,14,FALSE)</f>
        <v>  0.5370 </v>
      </c>
      <c r="AR710" s="6" t="str">
        <f>vlookup(R710,RPI!$C$6:$T$4758,15,FALSE)</f>
        <v>0.7795275591</v>
      </c>
      <c r="AS710" s="8" t="str">
        <f>vlookup(R710,RPI!$C$6:$T$4758,13,FALSE)</f>
        <v>  0.5691 </v>
      </c>
      <c r="AT710" s="8" t="str">
        <f>vlookup(R710,RPI!$C$6:$T$4758,14,FALSE)</f>
        <v>  0.5367 </v>
      </c>
    </row>
    <row r="711" ht="12.75" customHeight="1">
      <c r="A711" s="4">
        <v>2008.0</v>
      </c>
      <c r="B711" s="4">
        <v>5581.0</v>
      </c>
      <c r="C711" s="5">
        <v>39535.0</v>
      </c>
      <c r="D711" s="4">
        <v>279.0</v>
      </c>
      <c r="E711" s="4" t="s">
        <v>213</v>
      </c>
      <c r="F711" s="4">
        <v>82.0</v>
      </c>
      <c r="G711" s="4" t="s">
        <v>47</v>
      </c>
      <c r="H711" s="4">
        <v>269.0</v>
      </c>
      <c r="I711" s="4" t="s">
        <v>165</v>
      </c>
      <c r="J711" s="4">
        <v>62.0</v>
      </c>
      <c r="K711" s="4" t="s">
        <v>108</v>
      </c>
      <c r="L711" s="4" t="s">
        <v>887</v>
      </c>
      <c r="M711" s="4">
        <v>1.0</v>
      </c>
      <c r="N711" s="4">
        <v>1.0</v>
      </c>
      <c r="O711" s="4">
        <v>0.0</v>
      </c>
      <c r="P711" s="4">
        <v>0.0</v>
      </c>
      <c r="Q711" t="str">
        <f t="shared" si="1"/>
        <v>Texas2008</v>
      </c>
      <c r="R711" t="s">
        <v>888</v>
      </c>
      <c r="S711" t="str">
        <f>vlookup(Q711,RPI!$C$6:$T$4758,16,FALSE)</f>
        <v>0.6472207619</v>
      </c>
      <c r="T711" s="6" t="str">
        <f>VLOOKUP(Q711,RPI!$C$6:$T$4758, 17, FALSE)</f>
        <v>0.6472207619</v>
      </c>
      <c r="U711" s="6" t="str">
        <f>VLOOKUP(Q711,RPI!$C$6:$T$4758, 18, FALSE)</f>
        <v>0.6472207619</v>
      </c>
      <c r="V711">
        <v>0.545886316567386</v>
      </c>
      <c r="W711">
        <v>0.5498181645359312</v>
      </c>
      <c r="X711">
        <v>0.5516718471854616</v>
      </c>
      <c r="Y711">
        <v>0.5534562921129382</v>
      </c>
      <c r="Z711" s="6" t="str">
        <f>vlookup(R711,RPI!$C$6:$T$4758,16,FALSE)</f>
        <v>0.6131043779</v>
      </c>
      <c r="AA711">
        <v>0.5085123758595269</v>
      </c>
      <c r="AB711">
        <v>0.5102570783084547</v>
      </c>
      <c r="AC711">
        <v>0.5119237045720604</v>
      </c>
      <c r="AD711">
        <v>0.5135173808645319</v>
      </c>
      <c r="AE711">
        <v>0.5150427942515599</v>
      </c>
      <c r="AF711">
        <v>0.5165042386900994</v>
      </c>
      <c r="AG711" t="str">
        <f t="shared" si="2"/>
        <v>1</v>
      </c>
      <c r="AH711" s="3" t="str">
        <f t="shared" si="3"/>
        <v>1</v>
      </c>
      <c r="AI711" t="str">
        <f t="shared" si="4"/>
        <v>0.034116384</v>
      </c>
      <c r="AJ711" t="str">
        <f t="shared" si="5"/>
        <v>20</v>
      </c>
      <c r="AK711" s="6" t="str">
        <f t="shared" si="6"/>
        <v>0.2867613531</v>
      </c>
      <c r="AL711" t="str">
        <f t="shared" si="7"/>
        <v>0.0594361129</v>
      </c>
      <c r="AM711" t="str">
        <f t="shared" si="8"/>
        <v>1.322580645</v>
      </c>
      <c r="AN711" t="str">
        <f t="shared" si="9"/>
        <v>1.055645311</v>
      </c>
      <c r="AO711" s="6" t="str">
        <f>vlookup(Q711,RPI!$C$6:$T$4758,15,FALSE)</f>
        <v>0.8181818182</v>
      </c>
      <c r="AP711" s="8" t="str">
        <f>vlookup(Q711,RPI!$C$6:$T$4758,13,FALSE)</f>
        <v>  0.6153 </v>
      </c>
      <c r="AQ711" s="8" t="str">
        <f>vlookup(Q711,RPI!$C$6:$T$4758,14,FALSE)</f>
        <v>  0.5401 </v>
      </c>
      <c r="AR711" s="6" t="str">
        <f>vlookup(R711,RPI!$C$6:$T$4758,15,FALSE)</f>
        <v>0.8057553957</v>
      </c>
      <c r="AS711" s="8" t="str">
        <f>vlookup(R711,RPI!$C$6:$T$4758,13,FALSE)</f>
        <v>  0.5539 </v>
      </c>
      <c r="AT711" s="8" t="str">
        <f>vlookup(R711,RPI!$C$6:$T$4758,14,FALSE)</f>
        <v>  0.5389 </v>
      </c>
    </row>
    <row r="712" ht="12.75" customHeight="1">
      <c r="A712" s="4">
        <v>2008.0</v>
      </c>
      <c r="B712" s="4">
        <v>5582.0</v>
      </c>
      <c r="C712" s="5">
        <v>39535.0</v>
      </c>
      <c r="D712" s="4">
        <v>335.0</v>
      </c>
      <c r="E712" s="4" t="s">
        <v>222</v>
      </c>
      <c r="F712" s="4">
        <v>56.0</v>
      </c>
      <c r="G712" s="4" t="s">
        <v>47</v>
      </c>
      <c r="H712" s="4">
        <v>65.0</v>
      </c>
      <c r="I712" s="4" t="s">
        <v>151</v>
      </c>
      <c r="J712" s="4">
        <v>73.0</v>
      </c>
      <c r="K712" s="4" t="s">
        <v>108</v>
      </c>
      <c r="L712" s="4" t="s">
        <v>886</v>
      </c>
      <c r="M712" s="4">
        <v>1.0</v>
      </c>
      <c r="N712" s="4">
        <v>1.0</v>
      </c>
      <c r="O712" s="4">
        <v>0.0</v>
      </c>
      <c r="P712" s="4">
        <v>0.0</v>
      </c>
      <c r="Q712" t="str">
        <f t="shared" si="1"/>
        <v>Wisconsin2008</v>
      </c>
      <c r="R712" t="s">
        <v>852</v>
      </c>
      <c r="S712" t="str">
        <f>vlookup(Q712,RPI!$C$6:$T$4758,16,FALSE)</f>
        <v>0.626979662</v>
      </c>
      <c r="T712" s="6" t="str">
        <f>VLOOKUP(Q712,RPI!$C$6:$T$4758, 17, FALSE)</f>
        <v>0.6293563703</v>
      </c>
      <c r="U712" s="6" t="str">
        <f>VLOOKUP(Q712,RPI!$C$6:$T$4758, 18, FALSE)</f>
        <v>0.626979662</v>
      </c>
      <c r="V712">
        <v>0.5179927339156469</v>
      </c>
      <c r="W712">
        <v>0.5207705116934247</v>
      </c>
      <c r="X712">
        <v>0.5221189475078799</v>
      </c>
      <c r="Y712">
        <v>0.5234414518643649</v>
      </c>
      <c r="Z712" s="6" t="str">
        <f>vlookup(R712,RPI!$C$6:$T$4758,16,FALSE)</f>
        <v>0.5908782008</v>
      </c>
      <c r="AA712">
        <v>0.49532548694506934</v>
      </c>
      <c r="AB712">
        <v>0.4951367792156008</v>
      </c>
      <c r="AC712">
        <v>0.49494872558571434</v>
      </c>
      <c r="AD712">
        <v>0.49476132266042966</v>
      </c>
      <c r="AE712">
        <v>0.4945745670682202</v>
      </c>
      <c r="AF712">
        <v>0.49438845546081145</v>
      </c>
      <c r="AG712" t="str">
        <f t="shared" si="2"/>
        <v>0</v>
      </c>
      <c r="AH712" s="3" t="str">
        <f t="shared" si="3"/>
        <v>0</v>
      </c>
      <c r="AI712" t="str">
        <f t="shared" si="4"/>
        <v>0.03610146124</v>
      </c>
      <c r="AJ712" t="str">
        <f t="shared" si="5"/>
        <v>-17</v>
      </c>
      <c r="AK712" s="6" t="str">
        <f t="shared" si="6"/>
        <v>-0.2437471501</v>
      </c>
      <c r="AL712" t="str">
        <f t="shared" si="7"/>
        <v>0.06289443001</v>
      </c>
      <c r="AM712" t="str">
        <f t="shared" si="8"/>
        <v>0.7671232877</v>
      </c>
      <c r="AN712" t="str">
        <f t="shared" si="9"/>
        <v>1.061097974</v>
      </c>
      <c r="AO712" s="6" t="str">
        <f>vlookup(Q712,RPI!$C$6:$T$4758,15,FALSE)</f>
        <v>0.8692810458</v>
      </c>
      <c r="AP712" s="8" t="str">
        <f>vlookup(Q712,RPI!$C$6:$T$4758,13,FALSE)</f>
        <v>  0.5498 </v>
      </c>
      <c r="AQ712" s="8" t="str">
        <f>vlookup(Q712,RPI!$C$6:$T$4758,14,FALSE)</f>
        <v>  0.5391 </v>
      </c>
      <c r="AR712" s="6" t="str">
        <f>vlookup(R712,RPI!$C$6:$T$4758,15,FALSE)</f>
        <v>0.8169934641</v>
      </c>
      <c r="AS712" s="8" t="str">
        <f>vlookup(R712,RPI!$C$6:$T$4758,13,FALSE)</f>
        <v>  0.5174 </v>
      </c>
      <c r="AT712" s="8" t="str">
        <f>vlookup(R712,RPI!$C$6:$T$4758,14,FALSE)</f>
        <v>  0.5117 </v>
      </c>
    </row>
    <row r="713" ht="12.75" customHeight="1">
      <c r="A713" s="4">
        <v>2008.0</v>
      </c>
      <c r="B713" s="4">
        <v>5583.0</v>
      </c>
      <c r="C713" s="5">
        <v>39536.0</v>
      </c>
      <c r="D713" s="4">
        <v>197.0</v>
      </c>
      <c r="E713" s="4" t="s">
        <v>264</v>
      </c>
      <c r="F713" s="4">
        <v>83.0</v>
      </c>
      <c r="G713" s="4" t="s">
        <v>47</v>
      </c>
      <c r="H713" s="4">
        <v>145.0</v>
      </c>
      <c r="I713" s="4" t="s">
        <v>59</v>
      </c>
      <c r="J713" s="4">
        <v>73.0</v>
      </c>
      <c r="K713" s="4" t="s">
        <v>108</v>
      </c>
      <c r="L713" s="4" t="s">
        <v>563</v>
      </c>
      <c r="M713" s="4">
        <v>1.0</v>
      </c>
      <c r="N713" s="4">
        <v>1.0</v>
      </c>
      <c r="O713" s="4">
        <v>0.0</v>
      </c>
      <c r="P713" s="4">
        <v>0.0</v>
      </c>
      <c r="Q713" t="str">
        <f t="shared" si="1"/>
        <v>North Carolina2008</v>
      </c>
      <c r="R713" t="s">
        <v>885</v>
      </c>
      <c r="S713" t="str">
        <f>vlookup(Q713,RPI!$C$6:$T$4758,16,FALSE)</f>
        <v>0.6730031766</v>
      </c>
      <c r="T713" s="6" t="str">
        <f>VLOOKUP(Q713,RPI!$C$6:$T$4758, 17, FALSE)</f>
        <v>0.6786461315</v>
      </c>
      <c r="U713" s="6" t="str">
        <f>VLOOKUP(Q713,RPI!$C$6:$T$4758, 18, FALSE)</f>
        <v>0.6730031766</v>
      </c>
      <c r="V713">
        <v>0.5673677618578663</v>
      </c>
      <c r="W713">
        <v>0.5685494861802407</v>
      </c>
      <c r="X713">
        <v>0.5691431530668766</v>
      </c>
      <c r="Y713">
        <v>0.5697387016235176</v>
      </c>
      <c r="Z713" s="6" t="str">
        <f>vlookup(R713,RPI!$C$6:$T$4758,16,FALSE)</f>
        <v>0.621734591</v>
      </c>
      <c r="AA713">
        <v>0.5292246703590666</v>
      </c>
      <c r="AB713">
        <v>0.5310166723711389</v>
      </c>
      <c r="AC713">
        <v>0.5327588965495427</v>
      </c>
      <c r="AD713">
        <v>0.5344533885586752</v>
      </c>
      <c r="AE713">
        <v>0.5361020834864797</v>
      </c>
      <c r="AF713">
        <v>0.5377068132162094</v>
      </c>
      <c r="AG713" t="str">
        <f t="shared" si="2"/>
        <v>1</v>
      </c>
      <c r="AH713" s="3" t="str">
        <f t="shared" si="3"/>
        <v>1</v>
      </c>
      <c r="AI713" t="str">
        <f t="shared" si="4"/>
        <v>0.05126858562</v>
      </c>
      <c r="AJ713" t="str">
        <f t="shared" si="5"/>
        <v>10</v>
      </c>
      <c r="AK713" s="6" t="str">
        <f t="shared" si="6"/>
        <v>0.1433806765</v>
      </c>
      <c r="AL713" t="str">
        <f t="shared" si="7"/>
        <v>0.08931794891</v>
      </c>
      <c r="AM713" t="str">
        <f t="shared" si="8"/>
        <v>1.136986301</v>
      </c>
      <c r="AN713" t="str">
        <f t="shared" si="9"/>
        <v>1.082460565</v>
      </c>
      <c r="AO713" s="6" t="str">
        <f>vlookup(Q713,RPI!$C$6:$T$4758,15,FALSE)</f>
        <v>0.9186046512</v>
      </c>
      <c r="AP713" s="8" t="str">
        <f>vlookup(Q713,RPI!$C$6:$T$4758,13,FALSE)</f>
        <v>  0.6183 </v>
      </c>
      <c r="AQ713" s="8" t="str">
        <f>vlookup(Q713,RPI!$C$6:$T$4758,14,FALSE)</f>
        <v>  0.5367 </v>
      </c>
      <c r="AR713" s="6" t="str">
        <f>vlookup(R713,RPI!$C$6:$T$4758,15,FALSE)</f>
        <v>0.7361111111</v>
      </c>
      <c r="AS713" s="8" t="str">
        <f>vlookup(R713,RPI!$C$6:$T$4758,13,FALSE)</f>
        <v>  0.6032 </v>
      </c>
      <c r="AT713" s="8" t="str">
        <f>vlookup(R713,RPI!$C$6:$T$4758,14,FALSE)</f>
        <v>  0.5444 </v>
      </c>
    </row>
    <row r="714" ht="12.75" customHeight="1">
      <c r="A714" s="4">
        <v>2008.0</v>
      </c>
      <c r="B714" s="4">
        <v>5584.0</v>
      </c>
      <c r="C714" s="5">
        <v>39536.0</v>
      </c>
      <c r="D714" s="4">
        <v>296.0</v>
      </c>
      <c r="E714" s="4" t="s">
        <v>219</v>
      </c>
      <c r="F714" s="4">
        <v>76.0</v>
      </c>
      <c r="G714" s="4" t="s">
        <v>47</v>
      </c>
      <c r="H714" s="4">
        <v>339.0</v>
      </c>
      <c r="I714" s="4" t="s">
        <v>363</v>
      </c>
      <c r="J714" s="4">
        <v>57.0</v>
      </c>
      <c r="K714" s="4" t="s">
        <v>108</v>
      </c>
      <c r="L714" s="4" t="s">
        <v>495</v>
      </c>
      <c r="M714" s="4">
        <v>1.0</v>
      </c>
      <c r="N714" s="4">
        <v>1.0</v>
      </c>
      <c r="O714" s="4">
        <v>0.0</v>
      </c>
      <c r="P714" s="4">
        <v>0.0</v>
      </c>
      <c r="Q714" t="str">
        <f t="shared" si="1"/>
        <v>UCLA2008</v>
      </c>
      <c r="R714" t="s">
        <v>889</v>
      </c>
      <c r="S714" t="str">
        <f>vlookup(Q714,RPI!$C$6:$T$4758,16,FALSE)</f>
        <v>0.6510754264</v>
      </c>
      <c r="T714" s="6" t="str">
        <f>VLOOKUP(Q714,RPI!$C$6:$T$4758, 17, FALSE)</f>
        <v>0.6557675085</v>
      </c>
      <c r="U714" s="6" t="str">
        <f>VLOOKUP(Q714,RPI!$C$6:$T$4758, 18, FALSE)</f>
        <v>0.6510754264</v>
      </c>
      <c r="V714">
        <v>0.5458860856035481</v>
      </c>
      <c r="W714">
        <v>0.5490076017685426</v>
      </c>
      <c r="X714">
        <v>0.5505286795608068</v>
      </c>
      <c r="Y714">
        <v>0.5520241930204279</v>
      </c>
      <c r="Z714" s="6" t="str">
        <f>vlookup(R714,RPI!$C$6:$T$4758,16,FALSE)</f>
        <v>0.6331171045</v>
      </c>
      <c r="AA714">
        <v>0.5279430232264779</v>
      </c>
      <c r="AB714">
        <v>0.529762822644142</v>
      </c>
      <c r="AC714">
        <v>0.5315065328875486</v>
      </c>
      <c r="AD714">
        <v>0.5331788283769587</v>
      </c>
      <c r="AE714">
        <v>0.5347840083283326</v>
      </c>
      <c r="AF714">
        <v>0.5363260336586686</v>
      </c>
      <c r="AG714" t="str">
        <f t="shared" si="2"/>
        <v>1</v>
      </c>
      <c r="AH714" s="3" t="str">
        <f t="shared" si="3"/>
        <v>1</v>
      </c>
      <c r="AI714" t="str">
        <f t="shared" si="4"/>
        <v>0.01795832195</v>
      </c>
      <c r="AJ714" t="str">
        <f t="shared" si="5"/>
        <v>19</v>
      </c>
      <c r="AK714" s="6" t="str">
        <f t="shared" si="6"/>
        <v>0.2724232854</v>
      </c>
      <c r="AL714" t="str">
        <f t="shared" si="7"/>
        <v>0.03128622456</v>
      </c>
      <c r="AM714" t="str">
        <f t="shared" si="8"/>
        <v>1.333333333</v>
      </c>
      <c r="AN714" t="str">
        <f t="shared" si="9"/>
        <v>1.028364929</v>
      </c>
      <c r="AO714" s="6" t="str">
        <f>vlookup(Q714,RPI!$C$6:$T$4758,15,FALSE)</f>
        <v>0.8903225806</v>
      </c>
      <c r="AP714" s="8" t="str">
        <f>vlookup(Q714,RPI!$C$6:$T$4758,13,FALSE)</f>
        <v>  0.5841 </v>
      </c>
      <c r="AQ714" s="8" t="str">
        <f>vlookup(Q714,RPI!$C$6:$T$4758,14,FALSE)</f>
        <v>  0.5457 </v>
      </c>
      <c r="AR714" s="6" t="str">
        <f>vlookup(R714,RPI!$C$6:$T$4758,15,FALSE)</f>
        <v>0.829787234</v>
      </c>
      <c r="AS714" s="8" t="str">
        <f>vlookup(R714,RPI!$C$6:$T$4758,13,FALSE)</f>
        <v>  0.5845 </v>
      </c>
      <c r="AT714" s="8" t="str">
        <f>vlookup(R714,RPI!$C$6:$T$4758,14,FALSE)</f>
        <v>  0.5337 </v>
      </c>
    </row>
    <row r="715" ht="12.75" customHeight="1">
      <c r="A715" s="4">
        <v>2008.0</v>
      </c>
      <c r="B715" s="4">
        <v>5585.0</v>
      </c>
      <c r="C715" s="5">
        <v>39537.0</v>
      </c>
      <c r="D715" s="4">
        <v>130.0</v>
      </c>
      <c r="E715" s="4" t="s">
        <v>131</v>
      </c>
      <c r="F715" s="4">
        <v>59.0</v>
      </c>
      <c r="G715" s="4" t="s">
        <v>47</v>
      </c>
      <c r="H715" s="4">
        <v>65.0</v>
      </c>
      <c r="I715" s="4" t="s">
        <v>151</v>
      </c>
      <c r="J715" s="4">
        <v>57.0</v>
      </c>
      <c r="K715" s="4" t="s">
        <v>108</v>
      </c>
      <c r="L715" s="4" t="s">
        <v>886</v>
      </c>
      <c r="M715" s="4">
        <v>1.0</v>
      </c>
      <c r="N715" s="4">
        <v>1.0</v>
      </c>
      <c r="O715" s="4">
        <v>0.0</v>
      </c>
      <c r="P715" s="4">
        <v>0.0</v>
      </c>
      <c r="Q715" t="str">
        <f t="shared" si="1"/>
        <v>Kansas2008</v>
      </c>
      <c r="R715" t="s">
        <v>852</v>
      </c>
      <c r="S715" t="str">
        <f>vlookup(Q715,RPI!$C$6:$T$4758,16,FALSE)</f>
        <v>0.65067128</v>
      </c>
      <c r="T715" s="6" t="str">
        <f>VLOOKUP(Q715,RPI!$C$6:$T$4758, 17, FALSE)</f>
        <v>0.6441310576</v>
      </c>
      <c r="U715" s="6" t="str">
        <f>VLOOKUP(Q715,RPI!$C$6:$T$4758, 18, FALSE)</f>
        <v>0.65067128</v>
      </c>
      <c r="V715">
        <v>0.5294709429816082</v>
      </c>
      <c r="W715">
        <v>0.533037332090166</v>
      </c>
      <c r="X715">
        <v>0.5347034482141135</v>
      </c>
      <c r="Y715">
        <v>0.5362981985732791</v>
      </c>
      <c r="Z715" s="6" t="str">
        <f>vlookup(R715,RPI!$C$6:$T$4758,16,FALSE)</f>
        <v>0.5908782008</v>
      </c>
      <c r="AA715">
        <v>0.49532548694506934</v>
      </c>
      <c r="AB715">
        <v>0.4951367792156008</v>
      </c>
      <c r="AC715">
        <v>0.49494872558571434</v>
      </c>
      <c r="AD715">
        <v>0.49476132266042966</v>
      </c>
      <c r="AE715">
        <v>0.4945745670682202</v>
      </c>
      <c r="AF715">
        <v>0.49438845546081145</v>
      </c>
      <c r="AG715" t="str">
        <f t="shared" si="2"/>
        <v>1</v>
      </c>
      <c r="AH715" s="3" t="str">
        <f t="shared" si="3"/>
        <v>1</v>
      </c>
      <c r="AI715" t="str">
        <f t="shared" si="4"/>
        <v>0.05979307923</v>
      </c>
      <c r="AJ715" t="str">
        <f t="shared" si="5"/>
        <v>2</v>
      </c>
      <c r="AK715" s="6" t="str">
        <f t="shared" si="6"/>
        <v>0.02867613531</v>
      </c>
      <c r="AL715" t="str">
        <f t="shared" si="7"/>
        <v>0.104168959</v>
      </c>
      <c r="AM715" t="str">
        <f t="shared" si="8"/>
        <v>1.035087719</v>
      </c>
      <c r="AN715" t="str">
        <f t="shared" si="9"/>
        <v>1.101193578</v>
      </c>
      <c r="AO715" s="6" t="str">
        <f>vlookup(Q715,RPI!$C$6:$T$4758,15,FALSE)</f>
        <v>0.9352517986</v>
      </c>
      <c r="AP715" s="8" t="str">
        <f>vlookup(Q715,RPI!$C$6:$T$4758,13,FALSE)</f>
        <v>  0.5591 </v>
      </c>
      <c r="AQ715" s="8" t="str">
        <f>vlookup(Q715,RPI!$C$6:$T$4758,14,FALSE)</f>
        <v>  0.5492 </v>
      </c>
      <c r="AR715" s="6" t="str">
        <f>vlookup(R715,RPI!$C$6:$T$4758,15,FALSE)</f>
        <v>0.8169934641</v>
      </c>
      <c r="AS715" s="8" t="str">
        <f>vlookup(R715,RPI!$C$6:$T$4758,13,FALSE)</f>
        <v>  0.5174 </v>
      </c>
      <c r="AT715" s="8" t="str">
        <f>vlookup(R715,RPI!$C$6:$T$4758,14,FALSE)</f>
        <v>  0.5117 </v>
      </c>
    </row>
    <row r="716" ht="12.75" customHeight="1">
      <c r="A716" s="4">
        <v>2008.0</v>
      </c>
      <c r="B716" s="4">
        <v>5586.0</v>
      </c>
      <c r="C716" s="5">
        <v>39537.0</v>
      </c>
      <c r="D716" s="4">
        <v>159.0</v>
      </c>
      <c r="E716" s="4" t="s">
        <v>141</v>
      </c>
      <c r="F716" s="4">
        <v>85.0</v>
      </c>
      <c r="G716" s="4" t="s">
        <v>47</v>
      </c>
      <c r="H716" s="4">
        <v>279.0</v>
      </c>
      <c r="I716" s="4" t="s">
        <v>213</v>
      </c>
      <c r="J716" s="4">
        <v>67.0</v>
      </c>
      <c r="K716" s="4" t="s">
        <v>108</v>
      </c>
      <c r="L716" s="4" t="s">
        <v>887</v>
      </c>
      <c r="M716" s="4">
        <v>1.0</v>
      </c>
      <c r="N716" s="4">
        <v>1.0</v>
      </c>
      <c r="O716" s="4">
        <v>0.0</v>
      </c>
      <c r="P716" s="4">
        <v>0.0</v>
      </c>
      <c r="Q716" t="str">
        <f t="shared" si="1"/>
        <v>Memphis2008</v>
      </c>
      <c r="R716" t="s">
        <v>890</v>
      </c>
      <c r="S716" t="str">
        <f>vlookup(Q716,RPI!$C$6:$T$4758,16,FALSE)</f>
        <v>0.6653930255</v>
      </c>
      <c r="T716" s="6" t="str">
        <f>VLOOKUP(Q716,RPI!$C$6:$T$4758, 17, FALSE)</f>
        <v>0.6695532422</v>
      </c>
      <c r="U716" s="6" t="str">
        <f>VLOOKUP(Q716,RPI!$C$6:$T$4758, 18, FALSE)</f>
        <v>0.6653930255</v>
      </c>
      <c r="V716">
        <v>0.5426086627008502</v>
      </c>
      <c r="W716">
        <v>0.5472914161067904</v>
      </c>
      <c r="X716">
        <v>0.5495327656404881</v>
      </c>
      <c r="Y716">
        <v>0.5517111755616951</v>
      </c>
      <c r="Z716" s="6" t="str">
        <f>vlookup(R716,RPI!$C$6:$T$4758,16,FALSE)</f>
        <v>0.6472207619</v>
      </c>
      <c r="AA716">
        <v>0.545886316567386</v>
      </c>
      <c r="AB716">
        <v>0.5478911347312035</v>
      </c>
      <c r="AC716">
        <v>0.5498181645359312</v>
      </c>
      <c r="AD716">
        <v>0.5516718471854616</v>
      </c>
      <c r="AE716">
        <v>0.5534562921129382</v>
      </c>
      <c r="AF716">
        <v>0.5551753073930741</v>
      </c>
      <c r="AG716" t="str">
        <f t="shared" si="2"/>
        <v>1</v>
      </c>
      <c r="AH716" s="3" t="str">
        <f t="shared" si="3"/>
        <v>1</v>
      </c>
      <c r="AI716" t="str">
        <f t="shared" si="4"/>
        <v>0.01817226353</v>
      </c>
      <c r="AJ716" t="str">
        <f t="shared" si="5"/>
        <v>18</v>
      </c>
      <c r="AK716" s="6" t="str">
        <f t="shared" si="6"/>
        <v>0.2580852178</v>
      </c>
      <c r="AL716" t="str">
        <f t="shared" si="7"/>
        <v>0.03165894447</v>
      </c>
      <c r="AM716" t="str">
        <f t="shared" si="8"/>
        <v>1.268656716</v>
      </c>
      <c r="AN716" t="str">
        <f t="shared" si="9"/>
        <v>1.02807738</v>
      </c>
      <c r="AO716" s="6" t="str">
        <f>vlookup(Q716,RPI!$C$6:$T$4758,15,FALSE)</f>
        <v>0.9539473684</v>
      </c>
      <c r="AP716" s="8" t="str">
        <f>vlookup(Q716,RPI!$C$6:$T$4758,13,FALSE)</f>
        <v>  0.5853 </v>
      </c>
      <c r="AQ716" s="8" t="str">
        <f>vlookup(Q716,RPI!$C$6:$T$4758,14,FALSE)</f>
        <v>  0.5370 </v>
      </c>
      <c r="AR716" s="6" t="str">
        <f>vlookup(R716,RPI!$C$6:$T$4758,15,FALSE)</f>
        <v>0.8181818182</v>
      </c>
      <c r="AS716" s="8" t="str">
        <f>vlookup(R716,RPI!$C$6:$T$4758,13,FALSE)</f>
        <v>  0.6153 </v>
      </c>
      <c r="AT716" s="8" t="str">
        <f>vlookup(R716,RPI!$C$6:$T$4758,14,FALSE)</f>
        <v>  0.5401 </v>
      </c>
    </row>
    <row r="717" ht="12.75" customHeight="1">
      <c r="A717" s="4">
        <v>2008.0</v>
      </c>
      <c r="B717" s="4">
        <v>5587.0</v>
      </c>
      <c r="C717" s="5">
        <v>39538.0</v>
      </c>
      <c r="D717" s="4">
        <v>288.0</v>
      </c>
      <c r="E717" s="4" t="s">
        <v>139</v>
      </c>
      <c r="F717" s="4">
        <v>73.0</v>
      </c>
      <c r="G717" s="4" t="s">
        <v>47</v>
      </c>
      <c r="H717" s="4">
        <v>28.0</v>
      </c>
      <c r="I717" s="4" t="s">
        <v>663</v>
      </c>
      <c r="J717" s="4">
        <v>68.0</v>
      </c>
      <c r="K717" s="4" t="s">
        <v>49</v>
      </c>
      <c r="L717" s="4" t="s">
        <v>50</v>
      </c>
      <c r="M717" s="4">
        <v>1.0</v>
      </c>
      <c r="N717" s="4">
        <v>0.0</v>
      </c>
      <c r="O717" s="4">
        <v>0.0</v>
      </c>
      <c r="P717" s="4">
        <v>0.0</v>
      </c>
      <c r="Q717" t="str">
        <f t="shared" si="1"/>
        <v>Tulsa2008</v>
      </c>
      <c r="R717" t="s">
        <v>882</v>
      </c>
      <c r="S717" t="str">
        <f>vlookup(Q717,RPI!$C$6:$T$4758,16,FALSE)</f>
        <v>0.5394188246</v>
      </c>
      <c r="T717" s="6" t="str">
        <f>VLOOKUP(Q717,RPI!$C$6:$T$4758, 17, FALSE)</f>
        <v>0.5358952164</v>
      </c>
      <c r="U717" s="6" t="str">
        <f>VLOOKUP(Q717,RPI!$C$6:$T$4758, 18, FALSE)</f>
        <v>0.5394188246</v>
      </c>
      <c r="V717">
        <v>0.45649544952007437</v>
      </c>
      <c r="W717">
        <v>0.4608189138255531</v>
      </c>
      <c r="X717">
        <v>0.4627772774482438</v>
      </c>
      <c r="Y717">
        <v>0.4646165513911763</v>
      </c>
      <c r="Z717" s="6" t="str">
        <f>vlookup(R717,RPI!$C$6:$T$4758,16,FALSE)</f>
        <v>0.5314487549</v>
      </c>
      <c r="AA717">
        <v>0.4672179856361487</v>
      </c>
      <c r="AB717">
        <v>0.4683696588217202</v>
      </c>
      <c r="AC717">
        <v>0.4695019761554333</v>
      </c>
      <c r="AD717">
        <v>0.4706154215335846</v>
      </c>
      <c r="AE717">
        <v>0.4717104628558987</v>
      </c>
      <c r="AF717">
        <v>0.4727875526811256</v>
      </c>
      <c r="AG717" t="str">
        <f t="shared" si="2"/>
        <v>1</v>
      </c>
      <c r="AH717" s="3" t="str">
        <f t="shared" si="3"/>
        <v>1</v>
      </c>
      <c r="AI717" t="str">
        <f t="shared" si="4"/>
        <v>0.007970069728</v>
      </c>
      <c r="AJ717" t="str">
        <f t="shared" si="5"/>
        <v>5</v>
      </c>
      <c r="AK717" s="6" t="str">
        <f t="shared" si="6"/>
        <v>0.07169033827</v>
      </c>
      <c r="AL717" t="str">
        <f t="shared" si="7"/>
        <v>0.01388511643</v>
      </c>
      <c r="AM717" t="str">
        <f t="shared" si="8"/>
        <v>1.073529412</v>
      </c>
      <c r="AN717" t="str">
        <f t="shared" si="9"/>
        <v>1.014996873</v>
      </c>
      <c r="AO717" s="6" t="str">
        <f>vlookup(Q717,RPI!$C$6:$T$4758,15,FALSE)</f>
        <v>0.6201550388</v>
      </c>
      <c r="AP717" s="8" t="str">
        <f>vlookup(Q717,RPI!$C$6:$T$4758,13,FALSE)</f>
        <v>  0.5209 </v>
      </c>
      <c r="AQ717" s="8" t="str">
        <f>vlookup(Q717,RPI!$C$6:$T$4758,14,FALSE)</f>
        <v>  0.4957 </v>
      </c>
      <c r="AR717" s="6" t="str">
        <f>vlookup(R717,RPI!$C$6:$T$4758,15,FALSE)</f>
        <v>0.5133333333</v>
      </c>
      <c r="AS717" s="8" t="str">
        <f>vlookup(R717,RPI!$C$6:$T$4758,13,FALSE)</f>
        <v>  0.5473 </v>
      </c>
      <c r="AT717" s="8" t="str">
        <f>vlookup(R717,RPI!$C$6:$T$4758,14,FALSE)</f>
        <v>  0.5180 </v>
      </c>
    </row>
    <row r="718" ht="12.75" customHeight="1">
      <c r="A718" s="4">
        <v>2008.0</v>
      </c>
      <c r="B718" s="4">
        <v>5588.0</v>
      </c>
      <c r="C718" s="5">
        <v>39539.0</v>
      </c>
      <c r="D718" s="4">
        <v>88.0</v>
      </c>
      <c r="E718" s="4" t="s">
        <v>186</v>
      </c>
      <c r="F718" s="4">
        <v>66.0</v>
      </c>
      <c r="G718" s="4" t="s">
        <v>47</v>
      </c>
      <c r="H718" s="4">
        <v>156.0</v>
      </c>
      <c r="I718" s="4" t="s">
        <v>702</v>
      </c>
      <c r="J718" s="4">
        <v>78.0</v>
      </c>
      <c r="K718" s="4" t="s">
        <v>108</v>
      </c>
      <c r="L718" s="4" t="s">
        <v>254</v>
      </c>
      <c r="M718" s="4">
        <v>1.0</v>
      </c>
      <c r="N718" s="4">
        <v>1.0</v>
      </c>
      <c r="O718" s="4">
        <v>0.0</v>
      </c>
      <c r="P718" s="4">
        <v>0.0</v>
      </c>
      <c r="Q718" t="str">
        <f t="shared" si="1"/>
        <v>Florida2008</v>
      </c>
      <c r="R718" t="s">
        <v>881</v>
      </c>
      <c r="S718" t="str">
        <f>vlookup(Q718,RPI!$C$6:$T$4758,16,FALSE)</f>
        <v>0.5510755899</v>
      </c>
      <c r="T718" s="6" t="str">
        <f>VLOOKUP(Q718,RPI!$C$6:$T$4758, 17, FALSE)</f>
        <v>0.561728999</v>
      </c>
      <c r="U718" s="6" t="str">
        <f>VLOOKUP(Q718,RPI!$C$6:$T$4758, 18, FALSE)</f>
        <v>0.5510755899</v>
      </c>
      <c r="V718">
        <v>0.4684212159998012</v>
      </c>
      <c r="W718">
        <v>0.47562348826598094</v>
      </c>
      <c r="X718">
        <v>0.47896020531237543</v>
      </c>
      <c r="Y718">
        <v>0.48213748877976126</v>
      </c>
      <c r="Z718" s="6" t="str">
        <f>vlookup(R718,RPI!$C$6:$T$4758,16,FALSE)</f>
        <v>0.5781610565</v>
      </c>
      <c r="AA718">
        <v>0.4933312041770428</v>
      </c>
      <c r="AB718">
        <v>0.4940375597148702</v>
      </c>
      <c r="AC718">
        <v>0.49472622477411154</v>
      </c>
      <c r="AD718">
        <v>0.4953978557152799</v>
      </c>
      <c r="AE718">
        <v>0.4960530768254249</v>
      </c>
      <c r="AF718">
        <v>0.4966924822536008</v>
      </c>
      <c r="AG718" t="str">
        <f t="shared" si="2"/>
        <v>1</v>
      </c>
      <c r="AH718" s="3" t="str">
        <f t="shared" si="3"/>
        <v>1</v>
      </c>
      <c r="AI718" t="str">
        <f t="shared" si="4"/>
        <v>-0.02708546655</v>
      </c>
      <c r="AJ718" t="str">
        <f t="shared" si="5"/>
        <v>-12</v>
      </c>
      <c r="AK718" s="6" t="str">
        <f t="shared" si="6"/>
        <v>-0.1720568118</v>
      </c>
      <c r="AL718" t="str">
        <f t="shared" si="7"/>
        <v>-0.04718714761</v>
      </c>
      <c r="AM718" t="str">
        <f t="shared" si="8"/>
        <v>0.8461538462</v>
      </c>
      <c r="AN718" t="str">
        <f t="shared" si="9"/>
        <v>0.9531523851</v>
      </c>
      <c r="AO718" s="6" t="str">
        <f>vlookup(Q718,RPI!$C$6:$T$4758,15,FALSE)</f>
        <v>0.6136363636</v>
      </c>
      <c r="AP718" s="8" t="str">
        <f>vlookup(Q718,RPI!$C$6:$T$4758,13,FALSE)</f>
        <v>  0.5363 </v>
      </c>
      <c r="AQ718" s="8" t="str">
        <f>vlookup(Q718,RPI!$C$6:$T$4758,14,FALSE)</f>
        <v>  0.5181 </v>
      </c>
      <c r="AR718" s="6" t="str">
        <f>vlookup(R718,RPI!$C$6:$T$4758,15,FALSE)</f>
        <v>0.6879432624</v>
      </c>
      <c r="AS718" s="8" t="str">
        <f>vlookup(R718,RPI!$C$6:$T$4758,13,FALSE)</f>
        <v>  0.5480 </v>
      </c>
      <c r="AT718" s="8" t="str">
        <f>vlookup(R718,RPI!$C$6:$T$4758,14,FALSE)</f>
        <v>  0.5286 </v>
      </c>
    </row>
    <row r="719" ht="12.75" customHeight="1">
      <c r="A719" s="4">
        <v>2008.0</v>
      </c>
      <c r="B719" s="4">
        <v>5589.0</v>
      </c>
      <c r="C719" s="5">
        <v>39539.0</v>
      </c>
      <c r="D719" s="4">
        <v>208.0</v>
      </c>
      <c r="E719" s="4" t="s">
        <v>150</v>
      </c>
      <c r="F719" s="4">
        <v>81.0</v>
      </c>
      <c r="G719" s="4" t="s">
        <v>47</v>
      </c>
      <c r="H719" s="4">
        <v>166.0</v>
      </c>
      <c r="I719" s="4" t="s">
        <v>220</v>
      </c>
      <c r="J719" s="4">
        <v>69.0</v>
      </c>
      <c r="K719" s="4" t="s">
        <v>108</v>
      </c>
      <c r="L719" s="4" t="s">
        <v>254</v>
      </c>
      <c r="M719" s="4">
        <v>1.0</v>
      </c>
      <c r="N719" s="4">
        <v>1.0</v>
      </c>
      <c r="O719" s="4">
        <v>0.0</v>
      </c>
      <c r="P719" s="4">
        <v>0.0</v>
      </c>
      <c r="Q719" t="str">
        <f t="shared" si="1"/>
        <v>Ohio St.2008</v>
      </c>
      <c r="R719" t="s">
        <v>883</v>
      </c>
      <c r="S719" t="str">
        <f>vlookup(Q719,RPI!$C$6:$T$4758,16,FALSE)</f>
        <v>0.5718211543</v>
      </c>
      <c r="T719" s="6" t="str">
        <f>VLOOKUP(Q719,RPI!$C$6:$T$4758, 17, FALSE)</f>
        <v>0.5760278851</v>
      </c>
      <c r="U719" s="6" t="str">
        <f>VLOOKUP(Q719,RPI!$C$6:$T$4758, 18, FALSE)</f>
        <v>0.5718211543</v>
      </c>
      <c r="V719">
        <v>0.4930109458270474</v>
      </c>
      <c r="W719">
        <v>0.498386845256375</v>
      </c>
      <c r="X719">
        <v>0.5008662471483494</v>
      </c>
      <c r="Y719">
        <v>0.5032206371802241</v>
      </c>
      <c r="Z719" s="6" t="str">
        <f>vlookup(R719,RPI!$C$6:$T$4758,16,FALSE)</f>
        <v>0.5734675064</v>
      </c>
      <c r="AA719">
        <v>0.4850595028776872</v>
      </c>
      <c r="AB719">
        <v>0.4884292076273662</v>
      </c>
      <c r="AC719">
        <v>0.4915738240440608</v>
      </c>
      <c r="AD719">
        <v>0.4945151762817296</v>
      </c>
      <c r="AE719">
        <v>0.49727235545110965</v>
      </c>
      <c r="AF719">
        <v>0.4998621344566345</v>
      </c>
      <c r="AG719" t="str">
        <f t="shared" si="2"/>
        <v>0</v>
      </c>
      <c r="AH719" s="3" t="str">
        <f t="shared" si="3"/>
        <v>0</v>
      </c>
      <c r="AI719" t="str">
        <f t="shared" si="4"/>
        <v>-0.001646352047</v>
      </c>
      <c r="AJ719" t="str">
        <f t="shared" si="5"/>
        <v>12</v>
      </c>
      <c r="AK719" s="6" t="str">
        <f t="shared" si="6"/>
        <v>0.1720568118</v>
      </c>
      <c r="AL719" t="str">
        <f t="shared" si="7"/>
        <v>-0.002868204501</v>
      </c>
      <c r="AM719" t="str">
        <f t="shared" si="8"/>
        <v>1.173913043</v>
      </c>
      <c r="AN719" t="str">
        <f t="shared" si="9"/>
        <v>0.9971291276</v>
      </c>
      <c r="AO719" s="6" t="str">
        <f>vlookup(Q719,RPI!$C$6:$T$4758,15,FALSE)</f>
        <v>0.5769230769</v>
      </c>
      <c r="AP719" s="8" t="str">
        <f>vlookup(Q719,RPI!$C$6:$T$4758,13,FALSE)</f>
        <v>  0.5892 </v>
      </c>
      <c r="AQ719" s="8" t="str">
        <f>vlookup(Q719,RPI!$C$6:$T$4758,14,FALSE)</f>
        <v>  0.5319 </v>
      </c>
      <c r="AR719" s="6" t="str">
        <f>vlookup(R719,RPI!$C$6:$T$4758,15,FALSE)</f>
        <v>0.6694214876</v>
      </c>
      <c r="AS719" s="8" t="str">
        <f>vlookup(R719,RPI!$C$6:$T$4758,13,FALSE)</f>
        <v>  0.5475 </v>
      </c>
      <c r="AT719" s="8" t="str">
        <f>vlookup(R719,RPI!$C$6:$T$4758,14,FALSE)</f>
        <v>  0.5295 </v>
      </c>
    </row>
    <row r="720" ht="12.75" customHeight="1">
      <c r="A720" s="4">
        <v>2008.0</v>
      </c>
      <c r="B720" s="4">
        <v>5590.0</v>
      </c>
      <c r="C720" s="5">
        <v>39540.0</v>
      </c>
      <c r="D720" s="4">
        <v>28.0</v>
      </c>
      <c r="E720" s="4" t="s">
        <v>663</v>
      </c>
      <c r="F720" s="4">
        <v>83.0</v>
      </c>
      <c r="G720" s="4" t="s">
        <v>47</v>
      </c>
      <c r="H720" s="4">
        <v>288.0</v>
      </c>
      <c r="I720" s="4" t="s">
        <v>139</v>
      </c>
      <c r="J720" s="4">
        <v>74.0</v>
      </c>
      <c r="K720" s="4" t="s">
        <v>49</v>
      </c>
      <c r="L720" s="4" t="s">
        <v>50</v>
      </c>
      <c r="M720" s="4">
        <v>1.0</v>
      </c>
      <c r="N720" s="4">
        <v>0.0</v>
      </c>
      <c r="O720" s="4">
        <v>0.0</v>
      </c>
      <c r="P720" s="4">
        <v>0.0</v>
      </c>
      <c r="Q720" t="str">
        <f t="shared" si="1"/>
        <v>Bradley2008</v>
      </c>
      <c r="R720" t="s">
        <v>891</v>
      </c>
      <c r="S720" t="str">
        <f>vlookup(Q720,RPI!$C$6:$T$4758,16,FALSE)</f>
        <v>0.5314487549</v>
      </c>
      <c r="T720" s="6" t="str">
        <f>VLOOKUP(Q720,RPI!$C$6:$T$4758, 17, FALSE)</f>
        <v>0.5359279215</v>
      </c>
      <c r="U720" s="6" t="str">
        <f>VLOOKUP(Q720,RPI!$C$6:$T$4758, 18, FALSE)</f>
        <v>0.5314487549</v>
      </c>
      <c r="V720">
        <v>0.4672179856361487</v>
      </c>
      <c r="W720">
        <v>0.4695019761554333</v>
      </c>
      <c r="X720">
        <v>0.4706154215335846</v>
      </c>
      <c r="Y720">
        <v>0.4717104628558987</v>
      </c>
      <c r="Z720" s="6" t="str">
        <f>vlookup(R720,RPI!$C$6:$T$4758,16,FALSE)</f>
        <v>0.5394188246</v>
      </c>
      <c r="AA720">
        <v>0.45649544952007437</v>
      </c>
      <c r="AB720">
        <v>0.45872950728387196</v>
      </c>
      <c r="AC720">
        <v>0.4608189138255531</v>
      </c>
      <c r="AD720">
        <v>0.4627772774482438</v>
      </c>
      <c r="AE720">
        <v>0.4646165513911763</v>
      </c>
      <c r="AF720">
        <v>0.46634727801944387</v>
      </c>
      <c r="AG720" t="str">
        <f t="shared" si="2"/>
        <v>0</v>
      </c>
      <c r="AH720" s="3" t="str">
        <f t="shared" si="3"/>
        <v>0</v>
      </c>
      <c r="AI720" t="str">
        <f t="shared" si="4"/>
        <v>-0.007970069728</v>
      </c>
      <c r="AJ720" t="str">
        <f t="shared" si="5"/>
        <v>9</v>
      </c>
      <c r="AK720" s="6" t="str">
        <f t="shared" si="6"/>
        <v>0.1290426089</v>
      </c>
      <c r="AL720" t="str">
        <f t="shared" si="7"/>
        <v>-0.01388511643</v>
      </c>
      <c r="AM720" t="str">
        <f t="shared" si="8"/>
        <v>1.121621622</v>
      </c>
      <c r="AN720" t="str">
        <f t="shared" si="9"/>
        <v>0.9852247097</v>
      </c>
      <c r="AO720" s="6" t="str">
        <f>vlookup(Q720,RPI!$C$6:$T$4758,15,FALSE)</f>
        <v>0.5133333333</v>
      </c>
      <c r="AP720" s="8" t="str">
        <f>vlookup(Q720,RPI!$C$6:$T$4758,13,FALSE)</f>
        <v>  0.5473 </v>
      </c>
      <c r="AQ720" s="8" t="str">
        <f>vlookup(Q720,RPI!$C$6:$T$4758,14,FALSE)</f>
        <v>  0.5180 </v>
      </c>
      <c r="AR720" s="6" t="str">
        <f>vlookup(R720,RPI!$C$6:$T$4758,15,FALSE)</f>
        <v>0.6201550388</v>
      </c>
      <c r="AS720" s="8" t="str">
        <f>vlookup(R720,RPI!$C$6:$T$4758,13,FALSE)</f>
        <v>  0.5209 </v>
      </c>
      <c r="AT720" s="8" t="str">
        <f>vlookup(R720,RPI!$C$6:$T$4758,14,FALSE)</f>
        <v>  0.4957 </v>
      </c>
    </row>
    <row r="721" ht="12.75" customHeight="1">
      <c r="A721" s="4">
        <v>2008.0</v>
      </c>
      <c r="B721" s="4">
        <v>5591.0</v>
      </c>
      <c r="C721" s="5">
        <v>39541.0</v>
      </c>
      <c r="D721" s="4">
        <v>208.0</v>
      </c>
      <c r="E721" s="4" t="s">
        <v>150</v>
      </c>
      <c r="F721" s="4">
        <v>92.0</v>
      </c>
      <c r="G721" s="4" t="s">
        <v>47</v>
      </c>
      <c r="H721" s="4">
        <v>156.0</v>
      </c>
      <c r="I721" s="4" t="s">
        <v>702</v>
      </c>
      <c r="J721" s="4">
        <v>85.0</v>
      </c>
      <c r="K721" s="4" t="s">
        <v>108</v>
      </c>
      <c r="L721" s="4" t="s">
        <v>254</v>
      </c>
      <c r="M721" s="4">
        <v>1.0</v>
      </c>
      <c r="N721" s="4">
        <v>1.0</v>
      </c>
      <c r="O721" s="4">
        <v>0.0</v>
      </c>
      <c r="P721" s="4">
        <v>0.0</v>
      </c>
      <c r="Q721" t="str">
        <f t="shared" si="1"/>
        <v>Ohio St.2008</v>
      </c>
      <c r="R721" t="s">
        <v>881</v>
      </c>
      <c r="S721" t="str">
        <f>vlookup(Q721,RPI!$C$6:$T$4758,16,FALSE)</f>
        <v>0.5718211543</v>
      </c>
      <c r="T721" s="6" t="str">
        <f>VLOOKUP(Q721,RPI!$C$6:$T$4758, 17, FALSE)</f>
        <v>0.5760278851</v>
      </c>
      <c r="U721" s="6" t="str">
        <f>VLOOKUP(Q721,RPI!$C$6:$T$4758, 18, FALSE)</f>
        <v>0.5718211543</v>
      </c>
      <c r="V721">
        <v>0.4930109458270474</v>
      </c>
      <c r="W721">
        <v>0.498386845256375</v>
      </c>
      <c r="X721">
        <v>0.5008662471483494</v>
      </c>
      <c r="Y721">
        <v>0.5032206371802241</v>
      </c>
      <c r="Z721" s="6" t="str">
        <f>vlookup(R721,RPI!$C$6:$T$4758,16,FALSE)</f>
        <v>0.5781610565</v>
      </c>
      <c r="AA721">
        <v>0.4933312041770428</v>
      </c>
      <c r="AB721">
        <v>0.4940375597148702</v>
      </c>
      <c r="AC721">
        <v>0.49472622477411154</v>
      </c>
      <c r="AD721">
        <v>0.4953978557152799</v>
      </c>
      <c r="AE721">
        <v>0.4960530768254249</v>
      </c>
      <c r="AF721">
        <v>0.4966924822536008</v>
      </c>
      <c r="AG721" t="str">
        <f t="shared" si="2"/>
        <v>0</v>
      </c>
      <c r="AH721" s="3" t="str">
        <f t="shared" si="3"/>
        <v>0</v>
      </c>
      <c r="AI721" t="str">
        <f t="shared" si="4"/>
        <v>-0.006339902167</v>
      </c>
      <c r="AJ721" t="str">
        <f t="shared" si="5"/>
        <v>7</v>
      </c>
      <c r="AK721" s="6" t="str">
        <f t="shared" si="6"/>
        <v>0.1003664736</v>
      </c>
      <c r="AL721" t="str">
        <f t="shared" si="7"/>
        <v>-0.01104510786</v>
      </c>
      <c r="AM721" t="str">
        <f t="shared" si="8"/>
        <v>1.082352941</v>
      </c>
      <c r="AN721" t="str">
        <f t="shared" si="9"/>
        <v>0.9890343666</v>
      </c>
      <c r="AO721" s="6" t="str">
        <f>vlookup(Q721,RPI!$C$6:$T$4758,15,FALSE)</f>
        <v>0.5769230769</v>
      </c>
      <c r="AP721" s="8" t="str">
        <f>vlookup(Q721,RPI!$C$6:$T$4758,13,FALSE)</f>
        <v>  0.5892 </v>
      </c>
      <c r="AQ721" s="8" t="str">
        <f>vlookup(Q721,RPI!$C$6:$T$4758,14,FALSE)</f>
        <v>  0.5319 </v>
      </c>
      <c r="AR721" s="6" t="str">
        <f>vlookup(R721,RPI!$C$6:$T$4758,15,FALSE)</f>
        <v>0.6879432624</v>
      </c>
      <c r="AS721" s="8" t="str">
        <f>vlookup(R721,RPI!$C$6:$T$4758,13,FALSE)</f>
        <v>  0.5480 </v>
      </c>
      <c r="AT721" s="8" t="str">
        <f>vlookup(R721,RPI!$C$6:$T$4758,14,FALSE)</f>
        <v>  0.5286 </v>
      </c>
    </row>
    <row r="722" ht="12.75" customHeight="1">
      <c r="A722" s="4">
        <v>2008.0</v>
      </c>
      <c r="B722" s="4">
        <v>5592.0</v>
      </c>
      <c r="C722" s="5">
        <v>39542.0</v>
      </c>
      <c r="D722" s="4">
        <v>288.0</v>
      </c>
      <c r="E722" s="4" t="s">
        <v>139</v>
      </c>
      <c r="F722" s="4">
        <v>70.0</v>
      </c>
      <c r="G722" s="4" t="s">
        <v>47</v>
      </c>
      <c r="H722" s="4">
        <v>28.0</v>
      </c>
      <c r="I722" s="4" t="s">
        <v>663</v>
      </c>
      <c r="J722" s="4">
        <v>64.0</v>
      </c>
      <c r="K722" s="4" t="s">
        <v>49</v>
      </c>
      <c r="L722" s="4" t="s">
        <v>50</v>
      </c>
      <c r="M722" s="4">
        <v>1.0</v>
      </c>
      <c r="N722" s="4">
        <v>0.0</v>
      </c>
      <c r="O722" s="4">
        <v>0.0</v>
      </c>
      <c r="P722" s="4">
        <v>0.0</v>
      </c>
      <c r="Q722" t="str">
        <f t="shared" si="1"/>
        <v>Tulsa2008</v>
      </c>
      <c r="R722" t="s">
        <v>882</v>
      </c>
      <c r="S722" t="str">
        <f>vlookup(Q722,RPI!$C$6:$T$4758,16,FALSE)</f>
        <v>0.5394188246</v>
      </c>
      <c r="T722" s="6" t="str">
        <f>VLOOKUP(Q722,RPI!$C$6:$T$4758, 17, FALSE)</f>
        <v>0.5358952164</v>
      </c>
      <c r="U722" s="6" t="str">
        <f>VLOOKUP(Q722,RPI!$C$6:$T$4758, 18, FALSE)</f>
        <v>0.5394188246</v>
      </c>
      <c r="V722">
        <v>0.45649544952007437</v>
      </c>
      <c r="W722">
        <v>0.4608189138255531</v>
      </c>
      <c r="X722">
        <v>0.4627772774482438</v>
      </c>
      <c r="Y722">
        <v>0.4646165513911763</v>
      </c>
      <c r="Z722" s="6" t="str">
        <f>vlookup(R722,RPI!$C$6:$T$4758,16,FALSE)</f>
        <v>0.5314487549</v>
      </c>
      <c r="AA722">
        <v>0.4672179856361487</v>
      </c>
      <c r="AB722">
        <v>0.4683696588217202</v>
      </c>
      <c r="AC722">
        <v>0.4695019761554333</v>
      </c>
      <c r="AD722">
        <v>0.4706154215335846</v>
      </c>
      <c r="AE722">
        <v>0.4717104628558987</v>
      </c>
      <c r="AF722">
        <v>0.4727875526811256</v>
      </c>
      <c r="AG722" t="str">
        <f t="shared" si="2"/>
        <v>1</v>
      </c>
      <c r="AH722" s="3" t="str">
        <f t="shared" si="3"/>
        <v>1</v>
      </c>
      <c r="AI722" t="str">
        <f t="shared" si="4"/>
        <v>0.007970069728</v>
      </c>
      <c r="AJ722" t="str">
        <f t="shared" si="5"/>
        <v>6</v>
      </c>
      <c r="AK722" s="6" t="str">
        <f t="shared" si="6"/>
        <v>0.08602840592</v>
      </c>
      <c r="AL722" t="str">
        <f t="shared" si="7"/>
        <v>0.01388511643</v>
      </c>
      <c r="AM722" t="str">
        <f t="shared" si="8"/>
        <v>1.09375</v>
      </c>
      <c r="AN722" t="str">
        <f t="shared" si="9"/>
        <v>1.014996873</v>
      </c>
      <c r="AO722" s="6" t="str">
        <f>vlookup(Q722,RPI!$C$6:$T$4758,15,FALSE)</f>
        <v>0.6201550388</v>
      </c>
      <c r="AP722" s="8" t="str">
        <f>vlookup(Q722,RPI!$C$6:$T$4758,13,FALSE)</f>
        <v>  0.5209 </v>
      </c>
      <c r="AQ722" s="8" t="str">
        <f>vlookup(Q722,RPI!$C$6:$T$4758,14,FALSE)</f>
        <v>  0.4957 </v>
      </c>
      <c r="AR722" s="6" t="str">
        <f>vlookup(R722,RPI!$C$6:$T$4758,15,FALSE)</f>
        <v>0.5133333333</v>
      </c>
      <c r="AS722" s="8" t="str">
        <f>vlookup(R722,RPI!$C$6:$T$4758,13,FALSE)</f>
        <v>  0.5473 </v>
      </c>
      <c r="AT722" s="8" t="str">
        <f>vlookup(R722,RPI!$C$6:$T$4758,14,FALSE)</f>
        <v>  0.5180 </v>
      </c>
    </row>
    <row r="723" ht="12.75" customHeight="1">
      <c r="A723" s="4">
        <v>2008.0</v>
      </c>
      <c r="B723" s="4">
        <v>5593.0</v>
      </c>
      <c r="C723" s="5">
        <v>39543.0</v>
      </c>
      <c r="D723" s="4">
        <v>159.0</v>
      </c>
      <c r="E723" s="4" t="s">
        <v>141</v>
      </c>
      <c r="F723" s="4">
        <v>78.0</v>
      </c>
      <c r="G723" s="4" t="s">
        <v>47</v>
      </c>
      <c r="H723" s="4">
        <v>296.0</v>
      </c>
      <c r="I723" s="4" t="s">
        <v>219</v>
      </c>
      <c r="J723" s="4">
        <v>63.0</v>
      </c>
      <c r="K723" s="4" t="s">
        <v>108</v>
      </c>
      <c r="L723" s="4" t="s">
        <v>386</v>
      </c>
      <c r="M723" s="4">
        <v>1.0</v>
      </c>
      <c r="N723" s="4">
        <v>1.0</v>
      </c>
      <c r="O723" s="4">
        <v>0.0</v>
      </c>
      <c r="P723" s="4">
        <v>0.0</v>
      </c>
      <c r="Q723" t="str">
        <f t="shared" si="1"/>
        <v>Memphis2008</v>
      </c>
      <c r="R723" t="s">
        <v>892</v>
      </c>
      <c r="S723" t="str">
        <f>vlookup(Q723,RPI!$C$6:$T$4758,16,FALSE)</f>
        <v>0.6653930255</v>
      </c>
      <c r="T723" s="6" t="str">
        <f>VLOOKUP(Q723,RPI!$C$6:$T$4758, 17, FALSE)</f>
        <v>0.6695532422</v>
      </c>
      <c r="U723" s="6" t="str">
        <f>VLOOKUP(Q723,RPI!$C$6:$T$4758, 18, FALSE)</f>
        <v>0.6653930255</v>
      </c>
      <c r="V723">
        <v>0.5426086627008502</v>
      </c>
      <c r="W723">
        <v>0.5472914161067904</v>
      </c>
      <c r="X723">
        <v>0.5495327656404881</v>
      </c>
      <c r="Y723">
        <v>0.5517111755616951</v>
      </c>
      <c r="Z723" s="6" t="str">
        <f>vlookup(R723,RPI!$C$6:$T$4758,16,FALSE)</f>
        <v>0.6510754264</v>
      </c>
      <c r="AA723">
        <v>0.5458860856035481</v>
      </c>
      <c r="AB723">
        <v>0.5474602984971013</v>
      </c>
      <c r="AC723">
        <v>0.5490076017685426</v>
      </c>
      <c r="AD723">
        <v>0.5505286795608068</v>
      </c>
      <c r="AE723">
        <v>0.5520241930204279</v>
      </c>
      <c r="AF723">
        <v>0.553494781255722</v>
      </c>
      <c r="AG723" t="str">
        <f t="shared" si="2"/>
        <v>1</v>
      </c>
      <c r="AH723" s="3" t="str">
        <f t="shared" si="3"/>
        <v>1</v>
      </c>
      <c r="AI723" t="str">
        <f t="shared" si="4"/>
        <v>0.01431759905</v>
      </c>
      <c r="AJ723" t="str">
        <f t="shared" si="5"/>
        <v>15</v>
      </c>
      <c r="AK723" s="6" t="str">
        <f t="shared" si="6"/>
        <v>0.2150710148</v>
      </c>
      <c r="AL723" t="str">
        <f t="shared" si="7"/>
        <v>0.024943512</v>
      </c>
      <c r="AM723" t="str">
        <f t="shared" si="8"/>
        <v>1.238095238</v>
      </c>
      <c r="AN723" t="str">
        <f t="shared" si="9"/>
        <v>1.021990692</v>
      </c>
      <c r="AO723" s="6" t="str">
        <f>vlookup(Q723,RPI!$C$6:$T$4758,15,FALSE)</f>
        <v>0.9539473684</v>
      </c>
      <c r="AP723" s="8" t="str">
        <f>vlookup(Q723,RPI!$C$6:$T$4758,13,FALSE)</f>
        <v>  0.5853 </v>
      </c>
      <c r="AQ723" s="8" t="str">
        <f>vlookup(Q723,RPI!$C$6:$T$4758,14,FALSE)</f>
        <v>  0.5370 </v>
      </c>
      <c r="AR723" s="6" t="str">
        <f>vlookup(R723,RPI!$C$6:$T$4758,15,FALSE)</f>
        <v>0.8903225806</v>
      </c>
      <c r="AS723" s="8" t="str">
        <f>vlookup(R723,RPI!$C$6:$T$4758,13,FALSE)</f>
        <v>  0.5841 </v>
      </c>
      <c r="AT723" s="8" t="str">
        <f>vlookup(R723,RPI!$C$6:$T$4758,14,FALSE)</f>
        <v>  0.5457 </v>
      </c>
    </row>
    <row r="724" ht="12.75" customHeight="1">
      <c r="A724" s="4">
        <v>2008.0</v>
      </c>
      <c r="B724" s="4">
        <v>5594.0</v>
      </c>
      <c r="C724" s="5">
        <v>39543.0</v>
      </c>
      <c r="D724" s="4">
        <v>197.0</v>
      </c>
      <c r="E724" s="4" t="s">
        <v>264</v>
      </c>
      <c r="F724" s="4">
        <v>66.0</v>
      </c>
      <c r="G724" s="4" t="s">
        <v>47</v>
      </c>
      <c r="H724" s="4">
        <v>130.0</v>
      </c>
      <c r="I724" s="4" t="s">
        <v>131</v>
      </c>
      <c r="J724" s="4">
        <v>84.0</v>
      </c>
      <c r="K724" s="4" t="s">
        <v>108</v>
      </c>
      <c r="L724" s="4" t="s">
        <v>386</v>
      </c>
      <c r="M724" s="4">
        <v>1.0</v>
      </c>
      <c r="N724" s="4">
        <v>1.0</v>
      </c>
      <c r="O724" s="4">
        <v>0.0</v>
      </c>
      <c r="P724" s="4">
        <v>0.0</v>
      </c>
      <c r="Q724" t="str">
        <f t="shared" si="1"/>
        <v>North Carolina2008</v>
      </c>
      <c r="R724" t="s">
        <v>893</v>
      </c>
      <c r="S724" t="str">
        <f>vlookup(Q724,RPI!$C$6:$T$4758,16,FALSE)</f>
        <v>0.6730031766</v>
      </c>
      <c r="T724" s="6" t="str">
        <f>VLOOKUP(Q724,RPI!$C$6:$T$4758, 17, FALSE)</f>
        <v>0.6786461315</v>
      </c>
      <c r="U724" s="6" t="str">
        <f>VLOOKUP(Q724,RPI!$C$6:$T$4758, 18, FALSE)</f>
        <v>0.6730031766</v>
      </c>
      <c r="V724">
        <v>0.5673677618578663</v>
      </c>
      <c r="W724">
        <v>0.5685494861802407</v>
      </c>
      <c r="X724">
        <v>0.5691431530668766</v>
      </c>
      <c r="Y724">
        <v>0.5697387016235176</v>
      </c>
      <c r="Z724" s="6" t="str">
        <f>vlookup(R724,RPI!$C$6:$T$4758,16,FALSE)</f>
        <v>0.65067128</v>
      </c>
      <c r="AA724">
        <v>0.5294709429816082</v>
      </c>
      <c r="AB724">
        <v>0.5312949500873055</v>
      </c>
      <c r="AC724">
        <v>0.533037332090166</v>
      </c>
      <c r="AD724">
        <v>0.5347034482141135</v>
      </c>
      <c r="AE724">
        <v>0.5362981985732791</v>
      </c>
      <c r="AF724">
        <v>0.5378260723044795</v>
      </c>
      <c r="AG724" t="str">
        <f t="shared" si="2"/>
        <v>0</v>
      </c>
      <c r="AH724" s="3" t="str">
        <f t="shared" si="3"/>
        <v>0</v>
      </c>
      <c r="AI724" t="str">
        <f t="shared" si="4"/>
        <v>0.02233189661</v>
      </c>
      <c r="AJ724" t="str">
        <f t="shared" si="5"/>
        <v>-18</v>
      </c>
      <c r="AK724" s="6" t="str">
        <f t="shared" si="6"/>
        <v>-0.2580852178</v>
      </c>
      <c r="AL724" t="str">
        <f t="shared" si="7"/>
        <v>0.03890568027</v>
      </c>
      <c r="AM724" t="str">
        <f t="shared" si="8"/>
        <v>0.7857142857</v>
      </c>
      <c r="AN724" t="str">
        <f t="shared" si="9"/>
        <v>1.034321319</v>
      </c>
      <c r="AO724" s="6" t="str">
        <f>vlookup(Q724,RPI!$C$6:$T$4758,15,FALSE)</f>
        <v>0.9186046512</v>
      </c>
      <c r="AP724" s="8" t="str">
        <f>vlookup(Q724,RPI!$C$6:$T$4758,13,FALSE)</f>
        <v>  0.6183 </v>
      </c>
      <c r="AQ724" s="8" t="str">
        <f>vlookup(Q724,RPI!$C$6:$T$4758,14,FALSE)</f>
        <v>  0.5367 </v>
      </c>
      <c r="AR724" s="6" t="str">
        <f>vlookup(R724,RPI!$C$6:$T$4758,15,FALSE)</f>
        <v>0.9352517986</v>
      </c>
      <c r="AS724" s="8" t="str">
        <f>vlookup(R724,RPI!$C$6:$T$4758,13,FALSE)</f>
        <v>  0.5591 </v>
      </c>
      <c r="AT724" s="8" t="str">
        <f>vlookup(R724,RPI!$C$6:$T$4758,14,FALSE)</f>
        <v>  0.5492 </v>
      </c>
    </row>
    <row r="725" ht="12.75" customHeight="1">
      <c r="A725" s="4">
        <v>2008.0</v>
      </c>
      <c r="B725" s="4">
        <v>5595.0</v>
      </c>
      <c r="C725" s="5">
        <v>39545.0</v>
      </c>
      <c r="D725" s="4">
        <v>159.0</v>
      </c>
      <c r="E725" s="4" t="s">
        <v>141</v>
      </c>
      <c r="F725" s="4">
        <v>68.0</v>
      </c>
      <c r="G725" s="4" t="s">
        <v>47</v>
      </c>
      <c r="H725" s="4">
        <v>130.0</v>
      </c>
      <c r="I725" s="4" t="s">
        <v>131</v>
      </c>
      <c r="J725" s="4">
        <v>75.0</v>
      </c>
      <c r="K725" s="4" t="s">
        <v>305</v>
      </c>
      <c r="L725" s="4" t="s">
        <v>386</v>
      </c>
      <c r="M725" s="4">
        <v>1.0</v>
      </c>
      <c r="N725" s="4">
        <v>1.0</v>
      </c>
      <c r="O725" s="4">
        <v>0.0</v>
      </c>
      <c r="P725" s="4">
        <v>1.0</v>
      </c>
      <c r="Q725" t="str">
        <f t="shared" si="1"/>
        <v>Memphis2008</v>
      </c>
      <c r="R725" t="s">
        <v>893</v>
      </c>
      <c r="S725" t="str">
        <f>vlookup(Q725,RPI!$C$6:$T$4758,16,FALSE)</f>
        <v>0.6653930255</v>
      </c>
      <c r="T725" s="6" t="str">
        <f>VLOOKUP(Q725,RPI!$C$6:$T$4758, 17, FALSE)</f>
        <v>0.6695532422</v>
      </c>
      <c r="U725" s="6" t="str">
        <f>VLOOKUP(Q725,RPI!$C$6:$T$4758, 18, FALSE)</f>
        <v>0.6653930255</v>
      </c>
      <c r="V725">
        <v>0.5426086627008502</v>
      </c>
      <c r="W725">
        <v>0.5472914161067904</v>
      </c>
      <c r="X725">
        <v>0.5495327656404881</v>
      </c>
      <c r="Y725">
        <v>0.5517111755616951</v>
      </c>
      <c r="Z725" s="6" t="str">
        <f>vlookup(R725,RPI!$C$6:$T$4758,16,FALSE)</f>
        <v>0.65067128</v>
      </c>
      <c r="AA725">
        <v>0.5294709429816082</v>
      </c>
      <c r="AB725">
        <v>0.5312949500873055</v>
      </c>
      <c r="AC725">
        <v>0.533037332090166</v>
      </c>
      <c r="AD725">
        <v>0.5347034482141135</v>
      </c>
      <c r="AE725">
        <v>0.5362981985732791</v>
      </c>
      <c r="AF725">
        <v>0.5378260723044795</v>
      </c>
      <c r="AG725" t="str">
        <f t="shared" si="2"/>
        <v>0</v>
      </c>
      <c r="AH725" s="3" t="str">
        <f t="shared" si="3"/>
        <v>0</v>
      </c>
      <c r="AI725" t="str">
        <f t="shared" si="4"/>
        <v>0.01472174546</v>
      </c>
      <c r="AJ725" t="str">
        <f t="shared" si="5"/>
        <v>-7</v>
      </c>
      <c r="AK725" s="6" t="str">
        <f t="shared" si="6"/>
        <v>-0.1003664736</v>
      </c>
      <c r="AL725" t="str">
        <f t="shared" si="7"/>
        <v>0.02564759867</v>
      </c>
      <c r="AM725" t="str">
        <f t="shared" si="8"/>
        <v>0.9066666667</v>
      </c>
      <c r="AN725" t="str">
        <f t="shared" si="9"/>
        <v>1.022625473</v>
      </c>
      <c r="AO725" s="6" t="str">
        <f>vlookup(Q725,RPI!$C$6:$T$4758,15,FALSE)</f>
        <v>0.9539473684</v>
      </c>
      <c r="AP725" s="8" t="str">
        <f>vlookup(Q725,RPI!$C$6:$T$4758,13,FALSE)</f>
        <v>  0.5853 </v>
      </c>
      <c r="AQ725" s="8" t="str">
        <f>vlookup(Q725,RPI!$C$6:$T$4758,14,FALSE)</f>
        <v>  0.5370 </v>
      </c>
      <c r="AR725" s="6" t="str">
        <f>vlookup(R725,RPI!$C$6:$T$4758,15,FALSE)</f>
        <v>0.9352517986</v>
      </c>
      <c r="AS725" s="8" t="str">
        <f>vlookup(R725,RPI!$C$6:$T$4758,13,FALSE)</f>
        <v>  0.5591 </v>
      </c>
      <c r="AT725" s="8" t="str">
        <f>vlookup(R725,RPI!$C$6:$T$4758,14,FALSE)</f>
        <v>  0.5492 </v>
      </c>
    </row>
    <row r="726" ht="12.75" customHeight="1">
      <c r="A726" s="4">
        <v>2009.0</v>
      </c>
      <c r="B726" s="4">
        <v>5541.0</v>
      </c>
      <c r="C726" s="5">
        <v>39889.0</v>
      </c>
      <c r="D726" s="4">
        <v>5.0</v>
      </c>
      <c r="E726" s="4" t="s">
        <v>428</v>
      </c>
      <c r="F726" s="4">
        <v>43.0</v>
      </c>
      <c r="G726" s="4" t="s">
        <v>47</v>
      </c>
      <c r="H726" s="4">
        <v>177.0</v>
      </c>
      <c r="I726" s="4" t="s">
        <v>894</v>
      </c>
      <c r="J726" s="4">
        <v>58.0</v>
      </c>
      <c r="K726" s="4" t="s">
        <v>108</v>
      </c>
      <c r="L726" s="4" t="s">
        <v>262</v>
      </c>
      <c r="M726" s="4">
        <v>1.0</v>
      </c>
      <c r="N726" s="4">
        <v>1.0</v>
      </c>
      <c r="O726" s="4">
        <v>0.0</v>
      </c>
      <c r="P726" s="4">
        <v>0.0</v>
      </c>
      <c r="Q726" t="str">
        <f t="shared" si="1"/>
        <v>Alabama St.2009</v>
      </c>
      <c r="R726" t="s">
        <v>895</v>
      </c>
      <c r="S726" t="str">
        <f>vlookup(Q726,RPI!$C$6:$T$4758,16,FALSE)</f>
        <v>0.4981839004</v>
      </c>
      <c r="T726" s="6" t="str">
        <f>VLOOKUP(Q726,RPI!$C$6:$T$4758, 17, FALSE)</f>
        <v>0.4826277687</v>
      </c>
      <c r="U726" s="6" t="str">
        <f>VLOOKUP(Q726,RPI!$C$6:$T$4758, 18, FALSE)</f>
        <v>0.4981839004</v>
      </c>
      <c r="V726">
        <v>0.4102139756083488</v>
      </c>
      <c r="W726">
        <v>0.40787022560834885</v>
      </c>
      <c r="X726">
        <v>0.4067390721334454</v>
      </c>
      <c r="Y726">
        <v>0.4056338229365931</v>
      </c>
      <c r="Z726" s="6" t="str">
        <f>vlookup(R726,RPI!$C$6:$T$4758,16,FALSE)</f>
        <v>0.5130087063</v>
      </c>
      <c r="AA726">
        <v>0.43623586973318684</v>
      </c>
      <c r="AB726">
        <v>0.4364870178388126</v>
      </c>
      <c r="AC726">
        <v>0.43672360663396725</v>
      </c>
      <c r="AD726">
        <v>0.43694686648291603</v>
      </c>
      <c r="AE726">
        <v>0.437157892915484</v>
      </c>
      <c r="AF726">
        <v>0.4373576646049817</v>
      </c>
      <c r="AG726" t="str">
        <f t="shared" si="2"/>
        <v>1</v>
      </c>
      <c r="AH726" s="3" t="str">
        <f t="shared" si="3"/>
        <v>1</v>
      </c>
      <c r="AI726" t="str">
        <f t="shared" si="4"/>
        <v>-0.01482480585</v>
      </c>
      <c r="AJ726" t="str">
        <f t="shared" si="5"/>
        <v>-15</v>
      </c>
      <c r="AK726" s="6" t="str">
        <f t="shared" si="6"/>
        <v>-0.2150710148</v>
      </c>
      <c r="AL726" t="str">
        <f t="shared" si="7"/>
        <v>-0.02582714611</v>
      </c>
      <c r="AM726" t="str">
        <f t="shared" si="8"/>
        <v>0.7413793103</v>
      </c>
      <c r="AN726" t="str">
        <f t="shared" si="9"/>
        <v>0.9711022334</v>
      </c>
      <c r="AO726" s="6" t="str">
        <f>vlookup(Q726,RPI!$C$6:$T$4758,15,FALSE)</f>
        <v>0.7518796992</v>
      </c>
      <c r="AP726" s="8" t="str">
        <f>vlookup(Q726,RPI!$C$6:$T$4758,13,FALSE)</f>
        <v>  0.3817 </v>
      </c>
      <c r="AQ726" s="8" t="str">
        <f>vlookup(Q726,RPI!$C$6:$T$4758,14,FALSE)</f>
        <v>  0.4775 </v>
      </c>
      <c r="AR726" s="6" t="str">
        <f>vlookup(R726,RPI!$C$6:$T$4758,15,FALSE)</f>
        <v>0.5859375</v>
      </c>
      <c r="AS726" s="8" t="str">
        <f>vlookup(R726,RPI!$C$6:$T$4758,13,FALSE)</f>
        <v>  0.4963 </v>
      </c>
      <c r="AT726" s="8" t="str">
        <f>vlookup(R726,RPI!$C$6:$T$4758,14,FALSE)</f>
        <v>  0.4736 </v>
      </c>
    </row>
    <row r="727" ht="12.75" customHeight="1">
      <c r="A727" s="4">
        <v>2009.0</v>
      </c>
      <c r="B727" s="4">
        <v>5542.0</v>
      </c>
      <c r="C727" s="5">
        <v>39889.0</v>
      </c>
      <c r="D727" s="4">
        <v>137.0</v>
      </c>
      <c r="E727" s="4" t="s">
        <v>135</v>
      </c>
      <c r="F727" s="4">
        <v>70.0</v>
      </c>
      <c r="G727" s="4" t="s">
        <v>47</v>
      </c>
      <c r="H727" s="4">
        <v>309.0</v>
      </c>
      <c r="I727" s="4" t="s">
        <v>280</v>
      </c>
      <c r="J727" s="4">
        <v>60.0</v>
      </c>
      <c r="K727" s="4" t="s">
        <v>49</v>
      </c>
      <c r="L727" s="4" t="s">
        <v>50</v>
      </c>
      <c r="M727" s="4">
        <v>1.0</v>
      </c>
      <c r="N727" s="4">
        <v>0.0</v>
      </c>
      <c r="O727" s="4">
        <v>0.0</v>
      </c>
      <c r="P727" s="4">
        <v>0.0</v>
      </c>
      <c r="Q727" t="str">
        <f t="shared" si="1"/>
        <v>Kentucky2009</v>
      </c>
      <c r="R727" t="s">
        <v>896</v>
      </c>
      <c r="S727" t="str">
        <f>vlookup(Q727,RPI!$C$6:$T$4758,16,FALSE)</f>
        <v>0.5509656261</v>
      </c>
      <c r="T727" s="6" t="str">
        <f>VLOOKUP(Q727,RPI!$C$6:$T$4758, 17, FALSE)</f>
        <v>0.5615411803</v>
      </c>
      <c r="U727" s="6" t="str">
        <f>VLOOKUP(Q727,RPI!$C$6:$T$4758, 18, FALSE)</f>
        <v>0.5509656261</v>
      </c>
      <c r="V727">
        <v>0.4802014673488182</v>
      </c>
      <c r="W727">
        <v>0.4851113529844089</v>
      </c>
      <c r="X727">
        <v>0.4874671061934044</v>
      </c>
      <c r="Y727">
        <v>0.48976024802143</v>
      </c>
      <c r="Z727" s="6" t="str">
        <f>vlookup(R727,RPI!$C$6:$T$4758,16,FALSE)</f>
        <v>0.5633994917</v>
      </c>
      <c r="AA727">
        <v>0.4728745066486629</v>
      </c>
      <c r="AB727">
        <v>0.47538649042447406</v>
      </c>
      <c r="AC727">
        <v>0.47780432830068076</v>
      </c>
      <c r="AD727">
        <v>0.48013321561956884</v>
      </c>
      <c r="AE727">
        <v>0.4823779723620767</v>
      </c>
      <c r="AF727">
        <v>0.48454307644597944</v>
      </c>
      <c r="AG727" t="str">
        <f t="shared" si="2"/>
        <v>0</v>
      </c>
      <c r="AH727" s="3" t="str">
        <f t="shared" si="3"/>
        <v>0</v>
      </c>
      <c r="AI727" t="str">
        <f t="shared" si="4"/>
        <v>-0.01243386561</v>
      </c>
      <c r="AJ727" t="str">
        <f t="shared" si="5"/>
        <v>10</v>
      </c>
      <c r="AK727" s="6" t="str">
        <f t="shared" si="6"/>
        <v>0.1433806765</v>
      </c>
      <c r="AL727" t="str">
        <f t="shared" si="7"/>
        <v>-0.02166175173</v>
      </c>
      <c r="AM727" t="str">
        <f t="shared" si="8"/>
        <v>1.166666667</v>
      </c>
      <c r="AN727" t="str">
        <f t="shared" si="9"/>
        <v>0.9779306411</v>
      </c>
      <c r="AO727" s="6" t="str">
        <f>vlookup(Q727,RPI!$C$6:$T$4758,15,FALSE)</f>
        <v>0.5637583893</v>
      </c>
      <c r="AP727" s="8" t="str">
        <f>vlookup(Q727,RPI!$C$6:$T$4758,13,FALSE)</f>
        <v>  0.5574 </v>
      </c>
      <c r="AQ727" s="8" t="str">
        <f>vlookup(Q727,RPI!$C$6:$T$4758,14,FALSE)</f>
        <v>  0.5252 </v>
      </c>
      <c r="AR727" s="6" t="str">
        <f>vlookup(R727,RPI!$C$6:$T$4758,15,FALSE)</f>
        <v>0.6541353383</v>
      </c>
      <c r="AS727" s="8" t="str">
        <f>vlookup(R727,RPI!$C$6:$T$4758,13,FALSE)</f>
        <v>  0.5388 </v>
      </c>
      <c r="AT727" s="8" t="str">
        <f>vlookup(R727,RPI!$C$6:$T$4758,14,FALSE)</f>
        <v>  0.5219 </v>
      </c>
    </row>
    <row r="728" ht="12.75" customHeight="1">
      <c r="A728" s="4">
        <v>2009.0</v>
      </c>
      <c r="B728" s="4">
        <v>5543.0</v>
      </c>
      <c r="C728" s="5">
        <v>39889.0</v>
      </c>
      <c r="D728" s="4">
        <v>142.0</v>
      </c>
      <c r="E728" s="4" t="s">
        <v>436</v>
      </c>
      <c r="F728" s="4">
        <v>79.0</v>
      </c>
      <c r="G728" s="4" t="s">
        <v>47</v>
      </c>
      <c r="H728" s="4">
        <v>236.0</v>
      </c>
      <c r="I728" s="4" t="s">
        <v>802</v>
      </c>
      <c r="J728" s="4">
        <v>64.0</v>
      </c>
      <c r="K728" s="4" t="s">
        <v>49</v>
      </c>
      <c r="L728" s="4" t="s">
        <v>50</v>
      </c>
      <c r="M728" s="4">
        <v>1.0</v>
      </c>
      <c r="N728" s="4">
        <v>0.0</v>
      </c>
      <c r="O728" s="4">
        <v>0.0</v>
      </c>
      <c r="P728" s="4">
        <v>0.0</v>
      </c>
      <c r="Q728" t="str">
        <f t="shared" si="1"/>
        <v>Liberty2009</v>
      </c>
      <c r="R728" t="s">
        <v>897</v>
      </c>
      <c r="S728" t="str">
        <f>vlookup(Q728,RPI!$C$6:$T$4758,16,FALSE)</f>
        <v>0.5083211988</v>
      </c>
      <c r="T728" s="6" t="str">
        <f>VLOOKUP(Q728,RPI!$C$6:$T$4758, 17, FALSE)</f>
        <v>0.4994936126</v>
      </c>
      <c r="U728" s="6" t="str">
        <f>VLOOKUP(Q728,RPI!$C$6:$T$4758, 18, FALSE)</f>
        <v>0.5083211988</v>
      </c>
      <c r="V728">
        <v>0.4243211987614632</v>
      </c>
      <c r="W728">
        <v>0.4250904295306939</v>
      </c>
      <c r="X728">
        <v>0.42545327423316126</v>
      </c>
      <c r="Y728">
        <v>0.42580268024294465</v>
      </c>
      <c r="Z728" s="6" t="str">
        <f>vlookup(R728,RPI!$C$6:$T$4758,16,FALSE)</f>
        <v>0.5172793363</v>
      </c>
      <c r="AA728">
        <v>0.43940163850784303</v>
      </c>
      <c r="AB728">
        <v>0.4405665130598143</v>
      </c>
      <c r="AC728">
        <v>0.4416984582958289</v>
      </c>
      <c r="AD728">
        <v>0.44279885105139705</v>
      </c>
      <c r="AE728">
        <v>0.44386899245973305</v>
      </c>
      <c r="AF728">
        <v>0.4449101130841142</v>
      </c>
      <c r="AG728" t="str">
        <f t="shared" si="2"/>
        <v>0</v>
      </c>
      <c r="AH728" s="3" t="str">
        <f t="shared" si="3"/>
        <v>0</v>
      </c>
      <c r="AI728" t="str">
        <f t="shared" si="4"/>
        <v>-0.008958137588</v>
      </c>
      <c r="AJ728" t="str">
        <f t="shared" si="5"/>
        <v>15</v>
      </c>
      <c r="AK728" s="6" t="str">
        <f t="shared" si="6"/>
        <v>0.2150710148</v>
      </c>
      <c r="AL728" t="str">
        <f t="shared" si="7"/>
        <v>-0.01560648623</v>
      </c>
      <c r="AM728" t="str">
        <f t="shared" si="8"/>
        <v>1.234375</v>
      </c>
      <c r="AN728" t="str">
        <f t="shared" si="9"/>
        <v>0.9826822048</v>
      </c>
      <c r="AO728" s="6" t="str">
        <f>vlookup(Q728,RPI!$C$6:$T$4758,15,FALSE)</f>
        <v>0.656</v>
      </c>
      <c r="AP728" s="8" t="str">
        <f>vlookup(Q728,RPI!$C$6:$T$4758,13,FALSE)</f>
        <v>  0.4421 </v>
      </c>
      <c r="AQ728" s="8" t="str">
        <f>vlookup(Q728,RPI!$C$6:$T$4758,14,FALSE)</f>
        <v>  0.4931 </v>
      </c>
      <c r="AR728" s="6" t="str">
        <f>vlookup(R728,RPI!$C$6:$T$4758,15,FALSE)</f>
        <v>0.6115107914</v>
      </c>
      <c r="AS728" s="8" t="str">
        <f>vlookup(R728,RPI!$C$6:$T$4758,13,FALSE)</f>
        <v>  0.4815 </v>
      </c>
      <c r="AT728" s="8" t="str">
        <f>vlookup(R728,RPI!$C$6:$T$4758,14,FALSE)</f>
        <v>  0.4946 </v>
      </c>
    </row>
    <row r="729" ht="12.75" customHeight="1">
      <c r="A729" s="4">
        <v>2009.0</v>
      </c>
      <c r="B729" s="4">
        <v>5544.0</v>
      </c>
      <c r="C729" s="5">
        <v>39889.0</v>
      </c>
      <c r="D729" s="4">
        <v>191.0</v>
      </c>
      <c r="E729" s="4" t="s">
        <v>294</v>
      </c>
      <c r="F729" s="4">
        <v>77.0</v>
      </c>
      <c r="G729" s="4" t="s">
        <v>47</v>
      </c>
      <c r="H729" s="4">
        <v>316.0</v>
      </c>
      <c r="I729" s="4" t="s">
        <v>444</v>
      </c>
      <c r="J729" s="4">
        <v>79.0</v>
      </c>
      <c r="K729" s="4" t="s">
        <v>49</v>
      </c>
      <c r="L729" s="4" t="s">
        <v>50</v>
      </c>
      <c r="M729" s="4">
        <v>1.0</v>
      </c>
      <c r="N729" s="4">
        <v>0.0</v>
      </c>
      <c r="O729" s="4">
        <v>0.0</v>
      </c>
      <c r="P729" s="4">
        <v>0.0</v>
      </c>
      <c r="Q729" t="str">
        <f t="shared" si="1"/>
        <v>Nevada2009</v>
      </c>
      <c r="R729" t="s">
        <v>898</v>
      </c>
      <c r="S729" t="str">
        <f>vlookup(Q729,RPI!$C$6:$T$4758,16,FALSE)</f>
        <v>0.5497170477</v>
      </c>
      <c r="T729" s="6" t="str">
        <f>VLOOKUP(Q729,RPI!$C$6:$T$4758, 17, FALSE)</f>
        <v>0.5585311502</v>
      </c>
      <c r="U729" s="6" t="str">
        <f>VLOOKUP(Q729,RPI!$C$6:$T$4758, 18, FALSE)</f>
        <v>0.5497170477</v>
      </c>
      <c r="V729">
        <v>0.47370972165039604</v>
      </c>
      <c r="W729">
        <v>0.4764136423353893</v>
      </c>
      <c r="X729">
        <v>0.4777528483350322</v>
      </c>
      <c r="Y729">
        <v>0.47908365805881525</v>
      </c>
      <c r="Z729" s="6" t="str">
        <f>vlookup(R729,RPI!$C$6:$T$4758,16,FALSE)</f>
        <v>0.5471627273</v>
      </c>
      <c r="AA729">
        <v>0.47495021753840977</v>
      </c>
      <c r="AB729">
        <v>0.4764001564883487</v>
      </c>
      <c r="AC729">
        <v>0.47781857502633246</v>
      </c>
      <c r="AD729">
        <v>0.47920648993984344</v>
      </c>
      <c r="AE729">
        <v>0.48056487474881165</v>
      </c>
      <c r="AF729">
        <v>0.4818946619828542</v>
      </c>
      <c r="AG729" t="str">
        <f t="shared" si="2"/>
        <v>0</v>
      </c>
      <c r="AH729" s="3" t="str">
        <f t="shared" si="3"/>
        <v>0</v>
      </c>
      <c r="AI729" t="str">
        <f t="shared" si="4"/>
        <v>0.002554320407</v>
      </c>
      <c r="AJ729" t="str">
        <f t="shared" si="5"/>
        <v>-2</v>
      </c>
      <c r="AK729" s="6" t="str">
        <f t="shared" si="6"/>
        <v>-0.02867613531</v>
      </c>
      <c r="AL729" t="str">
        <f t="shared" si="7"/>
        <v>0.004450028352</v>
      </c>
      <c r="AM729" t="str">
        <f t="shared" si="8"/>
        <v>0.9746835443</v>
      </c>
      <c r="AN729" t="str">
        <f t="shared" si="9"/>
        <v>1.004668301</v>
      </c>
      <c r="AO729" s="6" t="str">
        <f>vlookup(Q729,RPI!$C$6:$T$4758,15,FALSE)</f>
        <v>0.5897435897</v>
      </c>
      <c r="AP729" s="8" t="str">
        <f>vlookup(Q729,RPI!$C$6:$T$4758,13,FALSE)</f>
        <v>  0.5478 </v>
      </c>
      <c r="AQ729" s="8" t="str">
        <f>vlookup(Q729,RPI!$C$6:$T$4758,14,FALSE)</f>
        <v>  0.5136 </v>
      </c>
      <c r="AR729" s="6" t="str">
        <f>vlookup(R729,RPI!$C$6:$T$4758,15,FALSE)</f>
        <v>0.5944055944</v>
      </c>
      <c r="AS729" s="8" t="str">
        <f>vlookup(R729,RPI!$C$6:$T$4758,13,FALSE)</f>
        <v>  0.5378 </v>
      </c>
      <c r="AT729" s="8" t="str">
        <f>vlookup(R729,RPI!$C$6:$T$4758,14,FALSE)</f>
        <v>  0.5186 </v>
      </c>
    </row>
    <row r="730" ht="12.75" customHeight="1">
      <c r="A730" s="4">
        <v>2009.0</v>
      </c>
      <c r="B730" s="4">
        <v>5545.0</v>
      </c>
      <c r="C730" s="5">
        <v>39889.0</v>
      </c>
      <c r="D730" s="4">
        <v>193.0</v>
      </c>
      <c r="E730" s="4" t="s">
        <v>89</v>
      </c>
      <c r="F730" s="4">
        <v>83.0</v>
      </c>
      <c r="G730" s="4" t="s">
        <v>47</v>
      </c>
      <c r="H730" s="4">
        <v>190.0</v>
      </c>
      <c r="I730" s="4" t="s">
        <v>393</v>
      </c>
      <c r="J730" s="4">
        <v>71.0</v>
      </c>
      <c r="K730" s="4" t="s">
        <v>49</v>
      </c>
      <c r="L730" s="4" t="s">
        <v>50</v>
      </c>
      <c r="M730" s="4">
        <v>1.0</v>
      </c>
      <c r="N730" s="4">
        <v>0.0</v>
      </c>
      <c r="O730" s="4">
        <v>0.0</v>
      </c>
      <c r="P730" s="4">
        <v>0.0</v>
      </c>
      <c r="Q730" t="str">
        <f t="shared" si="1"/>
        <v>New Mexico2009</v>
      </c>
      <c r="R730" t="s">
        <v>899</v>
      </c>
      <c r="S730" t="str">
        <f>vlookup(Q730,RPI!$C$6:$T$4758,16,FALSE)</f>
        <v>0.5636186315</v>
      </c>
      <c r="T730" s="6" t="str">
        <f>VLOOKUP(Q730,RPI!$C$6:$T$4758, 17, FALSE)</f>
        <v>0.5653676987</v>
      </c>
      <c r="U730" s="6" t="str">
        <f>VLOOKUP(Q730,RPI!$C$6:$T$4758, 18, FALSE)</f>
        <v>0.5636186315</v>
      </c>
      <c r="V730">
        <v>0.476993272063929</v>
      </c>
      <c r="W730">
        <v>0.4814277906133916</v>
      </c>
      <c r="X730">
        <v>0.4834969794913514</v>
      </c>
      <c r="Y730">
        <v>0.4854760529407904</v>
      </c>
      <c r="Z730" s="6" t="str">
        <f>vlookup(R730,RPI!$C$6:$T$4758,16,FALSE)</f>
        <v>0.5543767219</v>
      </c>
      <c r="AA730">
        <v>0.4751524515095211</v>
      </c>
      <c r="AB730">
        <v>0.4783034516865436</v>
      </c>
      <c r="AC730">
        <v>0.48130576582980455</v>
      </c>
      <c r="AD730">
        <v>0.48416967542036204</v>
      </c>
      <c r="AE730">
        <v>0.4869045353586587</v>
      </c>
      <c r="AF730">
        <v>0.4895188760454372</v>
      </c>
      <c r="AG730" t="str">
        <f t="shared" si="2"/>
        <v>1</v>
      </c>
      <c r="AH730" s="3" t="str">
        <f t="shared" si="3"/>
        <v>1</v>
      </c>
      <c r="AI730" t="str">
        <f t="shared" si="4"/>
        <v>0.009241909642</v>
      </c>
      <c r="AJ730" t="str">
        <f t="shared" si="5"/>
        <v>12</v>
      </c>
      <c r="AK730" s="6" t="str">
        <f t="shared" si="6"/>
        <v>0.1720568118</v>
      </c>
      <c r="AL730" t="str">
        <f t="shared" si="7"/>
        <v>0.01610086183</v>
      </c>
      <c r="AM730" t="str">
        <f t="shared" si="8"/>
        <v>1.169014085</v>
      </c>
      <c r="AN730" t="str">
        <f t="shared" si="9"/>
        <v>1.016670811</v>
      </c>
      <c r="AO730" s="6" t="str">
        <f>vlookup(Q730,RPI!$C$6:$T$4758,15,FALSE)</f>
        <v>0.6492537313</v>
      </c>
      <c r="AP730" s="8" t="str">
        <f>vlookup(Q730,RPI!$C$6:$T$4758,13,FALSE)</f>
        <v>  0.5397 </v>
      </c>
      <c r="AQ730" s="8" t="str">
        <f>vlookup(Q730,RPI!$C$6:$T$4758,14,FALSE)</f>
        <v>  0.5259 </v>
      </c>
      <c r="AR730" s="6" t="str">
        <f>vlookup(R730,RPI!$C$6:$T$4758,15,FALSE)</f>
        <v>0.564516129</v>
      </c>
      <c r="AS730" s="8" t="str">
        <f>vlookup(R730,RPI!$C$6:$T$4758,13,FALSE)</f>
        <v>  0.5646 </v>
      </c>
      <c r="AT730" s="8" t="str">
        <f>vlookup(R730,RPI!$C$6:$T$4758,14,FALSE)</f>
        <v>  0.5237 </v>
      </c>
    </row>
    <row r="731" ht="12.75" customHeight="1">
      <c r="A731" s="4">
        <v>2009.0</v>
      </c>
      <c r="B731" s="4">
        <v>5546.0</v>
      </c>
      <c r="C731" s="5">
        <v>39889.0</v>
      </c>
      <c r="D731" s="4">
        <v>196.0</v>
      </c>
      <c r="E731" s="4" t="s">
        <v>409</v>
      </c>
      <c r="F731" s="4">
        <v>62.0</v>
      </c>
      <c r="G731" s="4" t="s">
        <v>47</v>
      </c>
      <c r="H731" s="4">
        <v>233.0</v>
      </c>
      <c r="I731" s="4" t="s">
        <v>282</v>
      </c>
      <c r="J731" s="4">
        <v>68.0</v>
      </c>
      <c r="K731" s="4" t="s">
        <v>49</v>
      </c>
      <c r="L731" s="4" t="s">
        <v>50</v>
      </c>
      <c r="M731" s="4">
        <v>1.0</v>
      </c>
      <c r="N731" s="4">
        <v>0.0</v>
      </c>
      <c r="O731" s="4">
        <v>0.0</v>
      </c>
      <c r="P731" s="4">
        <v>0.0</v>
      </c>
      <c r="Q731" t="str">
        <f t="shared" si="1"/>
        <v>Niagara2009</v>
      </c>
      <c r="R731" t="s">
        <v>900</v>
      </c>
      <c r="S731" t="str">
        <f>vlookup(Q731,RPI!$C$6:$T$4758,16,FALSE)</f>
        <v>0.5787302077</v>
      </c>
      <c r="T731" s="6" t="str">
        <f>VLOOKUP(Q731,RPI!$C$6:$T$4758, 17, FALSE)</f>
        <v>0.5699066783</v>
      </c>
      <c r="U731" s="6" t="str">
        <f>VLOOKUP(Q731,RPI!$C$6:$T$4758, 18, FALSE)</f>
        <v>0.5787302077</v>
      </c>
      <c r="V731">
        <v>0.48410210850810215</v>
      </c>
      <c r="W731">
        <v>0.48320175239710306</v>
      </c>
      <c r="X731">
        <v>0.482762465746172</v>
      </c>
      <c r="Y731">
        <v>0.4823302076816559</v>
      </c>
      <c r="Z731" s="6" t="str">
        <f>vlookup(R731,RPI!$C$6:$T$4758,16,FALSE)</f>
        <v>0.5653544156</v>
      </c>
      <c r="AA731">
        <v>0.47640265861283176</v>
      </c>
      <c r="AB731">
        <v>0.4766193028680238</v>
      </c>
      <c r="AC731">
        <v>0.4768307976842129</v>
      </c>
      <c r="AD731">
        <v>0.47703732450136405</v>
      </c>
      <c r="AE731">
        <v>0.477239056334369</v>
      </c>
      <c r="AF731">
        <v>0.4774361582564526</v>
      </c>
      <c r="AG731" t="str">
        <f t="shared" si="2"/>
        <v>0</v>
      </c>
      <c r="AH731" s="3" t="str">
        <f t="shared" si="3"/>
        <v>0</v>
      </c>
      <c r="AI731" t="str">
        <f t="shared" si="4"/>
        <v>0.01337579207</v>
      </c>
      <c r="AJ731" t="str">
        <f t="shared" si="5"/>
        <v>-6</v>
      </c>
      <c r="AK731" s="6" t="str">
        <f t="shared" si="6"/>
        <v>-0.08602840592</v>
      </c>
      <c r="AL731" t="str">
        <f t="shared" si="7"/>
        <v>0.02330273594</v>
      </c>
      <c r="AM731" t="str">
        <f t="shared" si="8"/>
        <v>0.9117647059</v>
      </c>
      <c r="AN731" t="str">
        <f t="shared" si="9"/>
        <v>1.023659127</v>
      </c>
      <c r="AO731" s="6" t="str">
        <f>vlookup(Q731,RPI!$C$6:$T$4758,15,FALSE)</f>
        <v>0.8</v>
      </c>
      <c r="AP731" s="8" t="str">
        <f>vlookup(Q731,RPI!$C$6:$T$4758,13,FALSE)</f>
        <v>  0.5051 </v>
      </c>
      <c r="AQ731" s="8" t="str">
        <f>vlookup(Q731,RPI!$C$6:$T$4758,14,FALSE)</f>
        <v>  0.5047 </v>
      </c>
      <c r="AR731" s="6" t="str">
        <f>vlookup(R731,RPI!$C$6:$T$4758,15,FALSE)</f>
        <v>0.7123287671</v>
      </c>
      <c r="AS731" s="8" t="str">
        <f>vlookup(R731,RPI!$C$6:$T$4758,13,FALSE)</f>
        <v>  0.5122 </v>
      </c>
      <c r="AT731" s="8" t="str">
        <f>vlookup(R731,RPI!$C$6:$T$4758,14,FALSE)</f>
        <v>  0.5247 </v>
      </c>
    </row>
    <row r="732" ht="12.75" customHeight="1">
      <c r="A732" s="4">
        <v>2009.0</v>
      </c>
      <c r="B732" s="4">
        <v>5547.0</v>
      </c>
      <c r="C732" s="5">
        <v>39889.0</v>
      </c>
      <c r="D732" s="4">
        <v>209.0</v>
      </c>
      <c r="E732" s="4" t="s">
        <v>147</v>
      </c>
      <c r="F732" s="4">
        <v>70.0</v>
      </c>
      <c r="G732" s="4" t="s">
        <v>47</v>
      </c>
      <c r="H732" s="4">
        <v>297.0</v>
      </c>
      <c r="I732" s="4" t="s">
        <v>296</v>
      </c>
      <c r="J732" s="4">
        <v>64.0</v>
      </c>
      <c r="K732" s="4" t="s">
        <v>49</v>
      </c>
      <c r="L732" s="4" t="s">
        <v>50</v>
      </c>
      <c r="M732" s="4">
        <v>1.0</v>
      </c>
      <c r="N732" s="4">
        <v>0.0</v>
      </c>
      <c r="O732" s="4">
        <v>0.0</v>
      </c>
      <c r="P732" s="4">
        <v>0.0</v>
      </c>
      <c r="Q732" t="str">
        <f t="shared" si="1"/>
        <v>Notre Dame2009</v>
      </c>
      <c r="R732" t="s">
        <v>901</v>
      </c>
      <c r="S732" t="str">
        <f>vlookup(Q732,RPI!$C$6:$T$4758,16,FALSE)</f>
        <v>0.5523666103</v>
      </c>
      <c r="T732" s="6" t="str">
        <f>VLOOKUP(Q732,RPI!$C$6:$T$4758, 17, FALSE)</f>
        <v>0.5566279739</v>
      </c>
      <c r="U732" s="6" t="str">
        <f>VLOOKUP(Q732,RPI!$C$6:$T$4758, 18, FALSE)</f>
        <v>0.5523666103</v>
      </c>
      <c r="V732">
        <v>0.4821794445023817</v>
      </c>
      <c r="W732">
        <v>0.48709962818923935</v>
      </c>
      <c r="X732">
        <v>0.4893725391315377</v>
      </c>
      <c r="Y732">
        <v>0.49153300924983545</v>
      </c>
      <c r="Z732" s="6" t="str">
        <f>vlookup(R732,RPI!$C$6:$T$4758,16,FALSE)</f>
        <v>0.5808433601</v>
      </c>
      <c r="AA732">
        <v>0.4934481311928142</v>
      </c>
      <c r="AB732">
        <v>0.494273106928822</v>
      </c>
      <c r="AC732">
        <v>0.4950635889058329</v>
      </c>
      <c r="AD732">
        <v>0.49582169619436556</v>
      </c>
      <c r="AE732">
        <v>0.49654937777232167</v>
      </c>
      <c r="AF732">
        <v>0.49724842925540735</v>
      </c>
      <c r="AG732" t="str">
        <f t="shared" si="2"/>
        <v>0</v>
      </c>
      <c r="AH732" s="3" t="str">
        <f t="shared" si="3"/>
        <v>0</v>
      </c>
      <c r="AI732" t="str">
        <f t="shared" si="4"/>
        <v>-0.0284767498</v>
      </c>
      <c r="AJ732" t="str">
        <f t="shared" si="5"/>
        <v>6</v>
      </c>
      <c r="AK732" s="6" t="str">
        <f t="shared" si="6"/>
        <v>0.08602840592</v>
      </c>
      <c r="AL732" t="str">
        <f t="shared" si="7"/>
        <v>-0.0496109821</v>
      </c>
      <c r="AM732" t="str">
        <f t="shared" si="8"/>
        <v>1.09375</v>
      </c>
      <c r="AN732" t="str">
        <f t="shared" si="9"/>
        <v>0.9509734435</v>
      </c>
      <c r="AO732" s="6" t="str">
        <f>vlookup(Q732,RPI!$C$6:$T$4758,15,FALSE)</f>
        <v>0.5454545455</v>
      </c>
      <c r="AP732" s="8" t="str">
        <f>vlookup(Q732,RPI!$C$6:$T$4758,13,FALSE)</f>
        <v>  0.5542 </v>
      </c>
      <c r="AQ732" s="8" t="str">
        <f>vlookup(Q732,RPI!$C$6:$T$4758,14,FALSE)</f>
        <v>  0.5557 </v>
      </c>
      <c r="AR732" s="6" t="str">
        <f>vlookup(R732,RPI!$C$6:$T$4758,15,FALSE)</f>
        <v>0.695035461</v>
      </c>
      <c r="AS732" s="8" t="str">
        <f>vlookup(R732,RPI!$C$6:$T$4758,13,FALSE)</f>
        <v>  0.5519 </v>
      </c>
      <c r="AT732" s="8" t="str">
        <f>vlookup(R732,RPI!$C$6:$T$4758,14,FALSE)</f>
        <v>  0.5245 </v>
      </c>
    </row>
    <row r="733" ht="12.75" customHeight="1">
      <c r="A733" s="4">
        <v>2009.0</v>
      </c>
      <c r="B733" s="4">
        <v>5548.0</v>
      </c>
      <c r="C733" s="5">
        <v>39889.0</v>
      </c>
      <c r="D733" s="4">
        <v>210.0</v>
      </c>
      <c r="E733" s="4" t="s">
        <v>501</v>
      </c>
      <c r="F733" s="4">
        <v>80.0</v>
      </c>
      <c r="G733" s="4" t="s">
        <v>47</v>
      </c>
      <c r="H733" s="4">
        <v>136.0</v>
      </c>
      <c r="I733" s="4" t="s">
        <v>154</v>
      </c>
      <c r="J733" s="4">
        <v>74.0</v>
      </c>
      <c r="K733" s="4" t="s">
        <v>49</v>
      </c>
      <c r="L733" s="4" t="s">
        <v>50</v>
      </c>
      <c r="M733" s="4">
        <v>1.0</v>
      </c>
      <c r="N733" s="4">
        <v>0.0</v>
      </c>
      <c r="O733" s="4">
        <v>0.0</v>
      </c>
      <c r="P733" s="4">
        <v>0.0</v>
      </c>
      <c r="Q733" t="str">
        <f t="shared" si="1"/>
        <v>Oakland2009</v>
      </c>
      <c r="R733" t="s">
        <v>902</v>
      </c>
      <c r="S733" t="str">
        <f>vlookup(Q733,RPI!$C$6:$T$4758,16,FALSE)</f>
        <v>0.5239656702</v>
      </c>
      <c r="T733" s="6" t="str">
        <f>VLOOKUP(Q733,RPI!$C$6:$T$4758, 17, FALSE)</f>
        <v>0.5075246644</v>
      </c>
      <c r="U733" s="6" t="str">
        <f>VLOOKUP(Q733,RPI!$C$6:$T$4758, 18, FALSE)</f>
        <v>0.5239656702</v>
      </c>
      <c r="V733">
        <v>0.4404148874136637</v>
      </c>
      <c r="W733">
        <v>0.4391377264573256</v>
      </c>
      <c r="X733">
        <v>0.43853976240532977</v>
      </c>
      <c r="Y733">
        <v>0.43796662731051034</v>
      </c>
      <c r="Z733" s="6" t="str">
        <f>vlookup(R733,RPI!$C$6:$T$4758,16,FALSE)</f>
        <v>0.5119692245</v>
      </c>
      <c r="AA733">
        <v>0.43939297177173475</v>
      </c>
      <c r="AB733">
        <v>0.44110392185225</v>
      </c>
      <c r="AC733">
        <v>0.4427420655463604</v>
      </c>
      <c r="AD733">
        <v>0.4443119532532162</v>
      </c>
      <c r="AE733">
        <v>0.4458177639108126</v>
      </c>
      <c r="AF733">
        <v>0.4472633421421051</v>
      </c>
      <c r="AG733" t="str">
        <f t="shared" si="2"/>
        <v>1</v>
      </c>
      <c r="AH733" s="3" t="str">
        <f t="shared" si="3"/>
        <v>1</v>
      </c>
      <c r="AI733" t="str">
        <f t="shared" si="4"/>
        <v>0.01199644574</v>
      </c>
      <c r="AJ733" t="str">
        <f t="shared" si="5"/>
        <v>6</v>
      </c>
      <c r="AK733" s="6" t="str">
        <f t="shared" si="6"/>
        <v>0.08602840592</v>
      </c>
      <c r="AL733" t="str">
        <f t="shared" si="7"/>
        <v>0.02089969743</v>
      </c>
      <c r="AM733" t="str">
        <f t="shared" si="8"/>
        <v>1.081081081</v>
      </c>
      <c r="AN733" t="str">
        <f t="shared" si="9"/>
        <v>1.023431967</v>
      </c>
      <c r="AO733" s="6" t="str">
        <f>vlookup(Q733,RPI!$C$6:$T$4758,15,FALSE)</f>
        <v>0.7021276596</v>
      </c>
      <c r="AP733" s="8" t="str">
        <f>vlookup(Q733,RPI!$C$6:$T$4758,13,FALSE)</f>
        <v>  0.4480 </v>
      </c>
      <c r="AQ733" s="8" t="str">
        <f>vlookup(Q733,RPI!$C$6:$T$4758,14,FALSE)</f>
        <v>  0.4977 </v>
      </c>
      <c r="AR733" s="6" t="str">
        <f>vlookup(R733,RPI!$C$6:$T$4758,15,FALSE)</f>
        <v>0.5588235294</v>
      </c>
      <c r="AS733" s="8" t="str">
        <f>vlookup(R733,RPI!$C$6:$T$4758,13,FALSE)</f>
        <v>  0.4974 </v>
      </c>
      <c r="AT733" s="8" t="str">
        <f>vlookup(R733,RPI!$C$6:$T$4758,14,FALSE)</f>
        <v>  0.4942 </v>
      </c>
    </row>
    <row r="734" ht="12.75" customHeight="1">
      <c r="A734" s="4">
        <v>2009.0</v>
      </c>
      <c r="B734" s="4">
        <v>5549.0</v>
      </c>
      <c r="C734" s="5">
        <v>39889.0</v>
      </c>
      <c r="D734" s="4">
        <v>221.0</v>
      </c>
      <c r="E734" s="4" t="s">
        <v>613</v>
      </c>
      <c r="F734" s="4">
        <v>77.0</v>
      </c>
      <c r="G734" s="4" t="s">
        <v>47</v>
      </c>
      <c r="H734" s="4">
        <v>100.0</v>
      </c>
      <c r="I734" s="4" t="s">
        <v>56</v>
      </c>
      <c r="J734" s="4">
        <v>73.0</v>
      </c>
      <c r="K734" s="4" t="s">
        <v>288</v>
      </c>
      <c r="L734" s="4" t="s">
        <v>50</v>
      </c>
      <c r="M734" s="4">
        <v>1.0</v>
      </c>
      <c r="N734" s="4">
        <v>0.0</v>
      </c>
      <c r="O734" s="4">
        <v>0.0</v>
      </c>
      <c r="P734" s="4">
        <v>1.0</v>
      </c>
      <c r="Q734" t="str">
        <f t="shared" si="1"/>
        <v>Penn St.2009</v>
      </c>
      <c r="R734" t="s">
        <v>903</v>
      </c>
      <c r="S734" t="str">
        <f>vlookup(Q734,RPI!$C$6:$T$4758,16,FALSE)</f>
        <v>0.5574044974</v>
      </c>
      <c r="T734" s="6" t="str">
        <f>VLOOKUP(Q734,RPI!$C$6:$T$4758, 17, FALSE)</f>
        <v>0.5622006605</v>
      </c>
      <c r="U734" s="6" t="str">
        <f>VLOOKUP(Q734,RPI!$C$6:$T$4758, 18, FALSE)</f>
        <v>0.5574044974</v>
      </c>
      <c r="V734">
        <v>0.47211057041679416</v>
      </c>
      <c r="W734">
        <v>0.47728958764400414</v>
      </c>
      <c r="X734">
        <v>0.47970907801530177</v>
      </c>
      <c r="Y734">
        <v>0.4820249328846986</v>
      </c>
      <c r="Z734" s="6" t="str">
        <f>vlookup(R734,RPI!$C$6:$T$4758,16,FALSE)</f>
        <v>0.5752001441</v>
      </c>
      <c r="AA734">
        <v>0.47440649334873475</v>
      </c>
      <c r="AB734">
        <v>0.4754080747931206</v>
      </c>
      <c r="AC734">
        <v>0.47634873715144366</v>
      </c>
      <c r="AD734">
        <v>0.47723387430111563</v>
      </c>
      <c r="AE734">
        <v>0.4780682615973495</v>
      </c>
      <c r="AF734">
        <v>0.4788561420606785</v>
      </c>
      <c r="AG734" t="str">
        <f t="shared" si="2"/>
        <v>0</v>
      </c>
      <c r="AH734" s="3" t="str">
        <f t="shared" si="3"/>
        <v>0</v>
      </c>
      <c r="AI734" t="str">
        <f t="shared" si="4"/>
        <v>-0.01779564671</v>
      </c>
      <c r="AJ734" t="str">
        <f t="shared" si="5"/>
        <v>4</v>
      </c>
      <c r="AK734" s="6" t="str">
        <f t="shared" si="6"/>
        <v>0.05735227062</v>
      </c>
      <c r="AL734" t="str">
        <f t="shared" si="7"/>
        <v>-0.03100281866</v>
      </c>
      <c r="AM734" t="str">
        <f t="shared" si="8"/>
        <v>1.054794521</v>
      </c>
      <c r="AN734" t="str">
        <f t="shared" si="9"/>
        <v>0.9690618181</v>
      </c>
      <c r="AO734" s="6" t="str">
        <f>vlookup(Q734,RPI!$C$6:$T$4758,15,FALSE)</f>
        <v>0.6474820144</v>
      </c>
      <c r="AP734" s="8" t="str">
        <f>vlookup(Q734,RPI!$C$6:$T$4758,13,FALSE)</f>
        <v>  0.5238 </v>
      </c>
      <c r="AQ734" s="8" t="str">
        <f>vlookup(Q734,RPI!$C$6:$T$4758,14,FALSE)</f>
        <v>  0.5345 </v>
      </c>
      <c r="AR734" s="6" t="str">
        <f>vlookup(R734,RPI!$C$6:$T$4758,15,FALSE)</f>
        <v>0.746031746</v>
      </c>
      <c r="AS734" s="8" t="str">
        <f>vlookup(R734,RPI!$C$6:$T$4758,13,FALSE)</f>
        <v>  0.5311 </v>
      </c>
      <c r="AT734" s="8" t="str">
        <f>vlookup(R734,RPI!$C$6:$T$4758,14,FALSE)</f>
        <v>  0.4927 </v>
      </c>
    </row>
    <row r="735" ht="12.75" customHeight="1">
      <c r="A735" s="4">
        <v>2009.0</v>
      </c>
      <c r="B735" s="4">
        <v>5550.0</v>
      </c>
      <c r="C735" s="5">
        <v>39889.0</v>
      </c>
      <c r="D735" s="4">
        <v>246.0</v>
      </c>
      <c r="E735" s="4" t="s">
        <v>194</v>
      </c>
      <c r="F735" s="4">
        <v>65.0</v>
      </c>
      <c r="G735" s="4" t="s">
        <v>47</v>
      </c>
      <c r="H735" s="4">
        <v>334.0</v>
      </c>
      <c r="I735" s="4" t="s">
        <v>328</v>
      </c>
      <c r="J735" s="4">
        <v>49.0</v>
      </c>
      <c r="K735" s="4" t="s">
        <v>49</v>
      </c>
      <c r="L735" s="4" t="s">
        <v>50</v>
      </c>
      <c r="M735" s="4">
        <v>1.0</v>
      </c>
      <c r="N735" s="4">
        <v>0.0</v>
      </c>
      <c r="O735" s="4">
        <v>0.0</v>
      </c>
      <c r="P735" s="4">
        <v>0.0</v>
      </c>
      <c r="Q735" t="str">
        <f t="shared" si="1"/>
        <v>San Diego St.2009</v>
      </c>
      <c r="R735" t="s">
        <v>904</v>
      </c>
      <c r="S735" t="str">
        <f>vlookup(Q735,RPI!$C$6:$T$4758,16,FALSE)</f>
        <v>0.5950432599</v>
      </c>
      <c r="T735" s="6" t="str">
        <f>VLOOKUP(Q735,RPI!$C$6:$T$4758, 17, FALSE)</f>
        <v>0.593630498</v>
      </c>
      <c r="U735" s="6" t="str">
        <f>VLOOKUP(Q735,RPI!$C$6:$T$4758, 18, FALSE)</f>
        <v>0.5950432599</v>
      </c>
      <c r="V735">
        <v>0.5084441528447623</v>
      </c>
      <c r="W735">
        <v>0.5109578598339607</v>
      </c>
      <c r="X735">
        <v>0.5121521025456186</v>
      </c>
      <c r="Y735">
        <v>0.5133073318837559</v>
      </c>
      <c r="Z735" s="6" t="str">
        <f>vlookup(R735,RPI!$C$6:$T$4758,16,FALSE)</f>
        <v>0.5343997461</v>
      </c>
      <c r="AA735">
        <v>0.45303251517710286</v>
      </c>
      <c r="AB735">
        <v>0.45285815334142143</v>
      </c>
      <c r="AC735">
        <v>0.4526844408980517</v>
      </c>
      <c r="AD735">
        <v>0.4525113742258469</v>
      </c>
      <c r="AE735">
        <v>0.4523389497305334</v>
      </c>
      <c r="AF735">
        <v>0.45216716384446176</v>
      </c>
      <c r="AG735" t="str">
        <f t="shared" si="2"/>
        <v>1</v>
      </c>
      <c r="AH735" s="3" t="str">
        <f t="shared" si="3"/>
        <v>1</v>
      </c>
      <c r="AI735" t="str">
        <f t="shared" si="4"/>
        <v>0.06064351385</v>
      </c>
      <c r="AJ735" t="str">
        <f t="shared" si="5"/>
        <v>16</v>
      </c>
      <c r="AK735" s="6" t="str">
        <f t="shared" si="6"/>
        <v>0.2294090825</v>
      </c>
      <c r="AL735" t="str">
        <f t="shared" si="7"/>
        <v>0.1056505501</v>
      </c>
      <c r="AM735" t="str">
        <f t="shared" si="8"/>
        <v>1.326530612</v>
      </c>
      <c r="AN735" t="str">
        <f t="shared" si="9"/>
        <v>1.113479683</v>
      </c>
      <c r="AO735" s="6" t="str">
        <f>vlookup(Q735,RPI!$C$6:$T$4758,15,FALSE)</f>
        <v>0.7153284672</v>
      </c>
      <c r="AP735" s="8" t="str">
        <f>vlookup(Q735,RPI!$C$6:$T$4758,13,FALSE)</f>
        <v>  0.5779 </v>
      </c>
      <c r="AQ735" s="8" t="str">
        <f>vlookup(Q735,RPI!$C$6:$T$4758,14,FALSE)</f>
        <v>  0.5090 </v>
      </c>
      <c r="AR735" s="6" t="str">
        <f>vlookup(R735,RPI!$C$6:$T$4758,15,FALSE)</f>
        <v>0.6993006993</v>
      </c>
      <c r="AS735" s="8" t="str">
        <f>vlookup(R735,RPI!$C$6:$T$4758,13,FALSE)</f>
        <v>  0.4724 </v>
      </c>
      <c r="AT735" s="8" t="str">
        <f>vlookup(R735,RPI!$C$6:$T$4758,14,FALSE)</f>
        <v>  0.4935 </v>
      </c>
    </row>
    <row r="736" ht="12.75" customHeight="1">
      <c r="A736" s="4">
        <v>2009.0</v>
      </c>
      <c r="B736" s="4">
        <v>5551.0</v>
      </c>
      <c r="C736" s="5">
        <v>39889.0</v>
      </c>
      <c r="D736" s="4">
        <v>261.0</v>
      </c>
      <c r="E736" s="4" t="s">
        <v>104</v>
      </c>
      <c r="F736" s="4">
        <v>63.0</v>
      </c>
      <c r="G736" s="4" t="s">
        <v>47</v>
      </c>
      <c r="H736" s="4">
        <v>66.0</v>
      </c>
      <c r="I736" s="4" t="s">
        <v>151</v>
      </c>
      <c r="J736" s="4">
        <v>70.0</v>
      </c>
      <c r="K736" s="4" t="s">
        <v>49</v>
      </c>
      <c r="L736" s="4" t="s">
        <v>50</v>
      </c>
      <c r="M736" s="4">
        <v>1.0</v>
      </c>
      <c r="N736" s="4">
        <v>0.0</v>
      </c>
      <c r="O736" s="4">
        <v>0.0</v>
      </c>
      <c r="P736" s="4">
        <v>0.0</v>
      </c>
      <c r="Q736" t="str">
        <f t="shared" si="1"/>
        <v>South Carolina2009</v>
      </c>
      <c r="R736" t="s">
        <v>905</v>
      </c>
      <c r="S736" t="str">
        <f>vlookup(Q736,RPI!$C$6:$T$4758,16,FALSE)</f>
        <v>0.5696342746</v>
      </c>
      <c r="T736" s="6" t="str">
        <f>VLOOKUP(Q736,RPI!$C$6:$T$4758, 17, FALSE)</f>
        <v>0.571717608</v>
      </c>
      <c r="U736" s="6" t="str">
        <f>VLOOKUP(Q736,RPI!$C$6:$T$4758, 18, FALSE)</f>
        <v>0.5696342746</v>
      </c>
      <c r="V736">
        <v>0.471960326421608</v>
      </c>
      <c r="W736">
        <v>0.4779102685254648</v>
      </c>
      <c r="X736">
        <v>0.48064617940357757</v>
      </c>
      <c r="Y736">
        <v>0.48323934710544086</v>
      </c>
      <c r="Z736" s="6" t="str">
        <f>vlookup(R736,RPI!$C$6:$T$4758,16,FALSE)</f>
        <v>0.5663714081</v>
      </c>
      <c r="AA736">
        <v>0.47978735638075865</v>
      </c>
      <c r="AB736">
        <v>0.48021839086351725</v>
      </c>
      <c r="AC736">
        <v>0.48064942534627586</v>
      </c>
      <c r="AD736">
        <v>0.48108045982903447</v>
      </c>
      <c r="AE736">
        <v>0.4815114943117931</v>
      </c>
      <c r="AF736">
        <v>0.4819425287945517</v>
      </c>
      <c r="AG736" t="str">
        <f t="shared" si="2"/>
        <v>0</v>
      </c>
      <c r="AH736" s="3" t="str">
        <f t="shared" si="3"/>
        <v>0</v>
      </c>
      <c r="AI736" t="str">
        <f t="shared" si="4"/>
        <v>0.003262866537</v>
      </c>
      <c r="AJ736" t="str">
        <f t="shared" si="5"/>
        <v>-7</v>
      </c>
      <c r="AK736" s="6" t="str">
        <f t="shared" si="6"/>
        <v>-0.1003664736</v>
      </c>
      <c r="AL736" t="str">
        <f t="shared" si="7"/>
        <v>0.005684427278</v>
      </c>
      <c r="AM736" t="str">
        <f t="shared" si="8"/>
        <v>0.9</v>
      </c>
      <c r="AN736" t="str">
        <f t="shared" si="9"/>
        <v>1.005761002</v>
      </c>
      <c r="AO736" s="6" t="str">
        <f>vlookup(Q736,RPI!$C$6:$T$4758,15,FALSE)</f>
        <v>0.6916666667</v>
      </c>
      <c r="AP736" s="8" t="str">
        <f>vlookup(Q736,RPI!$C$6:$T$4758,13,FALSE)</f>
        <v>  0.5351 </v>
      </c>
      <c r="AQ736" s="8" t="str">
        <f>vlookup(Q736,RPI!$C$6:$T$4758,14,FALSE)</f>
        <v>  0.5167 </v>
      </c>
      <c r="AR736" s="6" t="str">
        <f>vlookup(R736,RPI!$C$6:$T$4758,15,FALSE)</f>
        <v>0.76875</v>
      </c>
      <c r="AS736" s="8" t="str">
        <f>vlookup(R736,RPI!$C$6:$T$4758,13,FALSE)</f>
        <v>  0.4953 </v>
      </c>
      <c r="AT736" s="8" t="str">
        <f>vlookup(R736,RPI!$C$6:$T$4758,14,FALSE)</f>
        <v>  0.5061 </v>
      </c>
    </row>
    <row r="737" ht="12.75" customHeight="1">
      <c r="A737" s="4">
        <v>2009.0</v>
      </c>
      <c r="B737" s="4">
        <v>5552.0</v>
      </c>
      <c r="C737" s="5">
        <v>39889.0</v>
      </c>
      <c r="D737" s="4">
        <v>273.0</v>
      </c>
      <c r="E737" s="4" t="s">
        <v>576</v>
      </c>
      <c r="F737" s="4">
        <v>68.0</v>
      </c>
      <c r="G737" s="4" t="s">
        <v>47</v>
      </c>
      <c r="H737" s="4">
        <v>333.0</v>
      </c>
      <c r="I737" s="4" t="s">
        <v>739</v>
      </c>
      <c r="J737" s="4">
        <v>57.0</v>
      </c>
      <c r="K737" s="4" t="s">
        <v>49</v>
      </c>
      <c r="L737" s="4" t="s">
        <v>50</v>
      </c>
      <c r="M737" s="4">
        <v>1.0</v>
      </c>
      <c r="N737" s="4">
        <v>0.0</v>
      </c>
      <c r="O737" s="4">
        <v>0.0</v>
      </c>
      <c r="P737" s="4">
        <v>0.0</v>
      </c>
      <c r="Q737" t="str">
        <f t="shared" si="1"/>
        <v>St. Mary's2009</v>
      </c>
      <c r="R737" t="s">
        <v>906</v>
      </c>
      <c r="S737" t="str">
        <f>vlookup(Q737,RPI!$C$6:$T$4758,16,FALSE)</f>
        <v>0.5812401967</v>
      </c>
      <c r="T737" s="6" t="str">
        <f>VLOOKUP(Q737,RPI!$C$6:$T$4758, 17, FALSE)</f>
        <v>0.5776687682</v>
      </c>
      <c r="U737" s="6" t="str">
        <f>VLOOKUP(Q737,RPI!$C$6:$T$4758, 18, FALSE)</f>
        <v>0.5812401967</v>
      </c>
      <c r="V737">
        <v>0.4890549067813571</v>
      </c>
      <c r="W737">
        <v>0.4898046904975928</v>
      </c>
      <c r="X737">
        <v>0.4901687681674957</v>
      </c>
      <c r="Y737">
        <v>0.4905259110246386</v>
      </c>
      <c r="Z737" s="6" t="str">
        <f>vlookup(R737,RPI!$C$6:$T$4758,16,FALSE)</f>
        <v>0.5404432565</v>
      </c>
      <c r="AA737">
        <v>0.48066064780173096</v>
      </c>
      <c r="AB737">
        <v>0.48205225303717547</v>
      </c>
      <c r="AC737">
        <v>0.4834294871342162</v>
      </c>
      <c r="AD737">
        <v>0.4847925715658763</v>
      </c>
      <c r="AE737">
        <v>0.4861417232776216</v>
      </c>
      <c r="AF737">
        <v>0.4874771548024679</v>
      </c>
      <c r="AG737" t="str">
        <f t="shared" si="2"/>
        <v>1</v>
      </c>
      <c r="AH737" s="3" t="str">
        <f t="shared" si="3"/>
        <v>1</v>
      </c>
      <c r="AI737" t="str">
        <f t="shared" si="4"/>
        <v>0.04079694024</v>
      </c>
      <c r="AJ737" t="str">
        <f t="shared" si="5"/>
        <v>11</v>
      </c>
      <c r="AK737" s="6" t="str">
        <f t="shared" si="6"/>
        <v>0.1577187442</v>
      </c>
      <c r="AL737" t="str">
        <f t="shared" si="7"/>
        <v>0.07107469379</v>
      </c>
      <c r="AM737" t="str">
        <f t="shared" si="8"/>
        <v>1.192982456</v>
      </c>
      <c r="AN737" t="str">
        <f t="shared" si="9"/>
        <v>1.075487925</v>
      </c>
      <c r="AO737" s="6" t="str">
        <f>vlookup(Q737,RPI!$C$6:$T$4758,15,FALSE)</f>
        <v>0.8142857143</v>
      </c>
      <c r="AP737" s="8" t="str">
        <f>vlookup(Q737,RPI!$C$6:$T$4758,13,FALSE)</f>
        <v>  0.5012 </v>
      </c>
      <c r="AQ737" s="8" t="str">
        <f>vlookup(Q737,RPI!$C$6:$T$4758,14,FALSE)</f>
        <v>  0.5082 </v>
      </c>
      <c r="AR737" s="6" t="str">
        <f>vlookup(R737,RPI!$C$6:$T$4758,15,FALSE)</f>
        <v>0.5</v>
      </c>
      <c r="AS737" s="8" t="str">
        <f>vlookup(R737,RPI!$C$6:$T$4758,13,FALSE)</f>
        <v>  0.5597 </v>
      </c>
      <c r="AT737" s="8" t="str">
        <f>vlookup(R737,RPI!$C$6:$T$4758,14,FALSE)</f>
        <v>  0.5423 </v>
      </c>
    </row>
    <row r="738" ht="12.75" customHeight="1">
      <c r="A738" s="4">
        <v>2009.0</v>
      </c>
      <c r="B738" s="4">
        <v>5553.0</v>
      </c>
      <c r="C738" s="5">
        <v>39889.0</v>
      </c>
      <c r="D738" s="4">
        <v>344.0</v>
      </c>
      <c r="E738" s="4" t="s">
        <v>125</v>
      </c>
      <c r="F738" s="4">
        <v>62.0</v>
      </c>
      <c r="G738" s="4" t="s">
        <v>47</v>
      </c>
      <c r="H738" s="4">
        <v>204.0</v>
      </c>
      <c r="I738" s="4" t="s">
        <v>515</v>
      </c>
      <c r="J738" s="4">
        <v>64.0</v>
      </c>
      <c r="K738" s="4" t="s">
        <v>49</v>
      </c>
      <c r="L738" s="4" t="s">
        <v>50</v>
      </c>
      <c r="M738" s="4">
        <v>1.0</v>
      </c>
      <c r="N738" s="4">
        <v>0.0</v>
      </c>
      <c r="O738" s="4">
        <v>0.0</v>
      </c>
      <c r="P738" s="4">
        <v>0.0</v>
      </c>
      <c r="Q738" t="str">
        <f t="shared" si="1"/>
        <v>Wyoming2009</v>
      </c>
      <c r="R738" t="s">
        <v>907</v>
      </c>
      <c r="S738" t="str">
        <f>vlookup(Q738,RPI!$C$6:$T$4758,16,FALSE)</f>
        <v>0.5240317815</v>
      </c>
      <c r="T738" s="6" t="str">
        <f>VLOOKUP(Q738,RPI!$C$6:$T$4758, 17, FALSE)</f>
        <v>0.5233073538</v>
      </c>
      <c r="U738" s="6" t="str">
        <f>VLOOKUP(Q738,RPI!$C$6:$T$4758, 18, FALSE)</f>
        <v>0.5240317815</v>
      </c>
      <c r="V738">
        <v>0.45116579297341797</v>
      </c>
      <c r="W738">
        <v>0.45473759673431724</v>
      </c>
      <c r="X738">
        <v>0.4563879924409584</v>
      </c>
      <c r="Y738">
        <v>0.45795696445049777</v>
      </c>
      <c r="Z738" s="6" t="str">
        <f>vlookup(R738,RPI!$C$6:$T$4758,16,FALSE)</f>
        <v>0.5418432245</v>
      </c>
      <c r="AA738">
        <v>0.46862618726188854</v>
      </c>
      <c r="AB738">
        <v>0.4676317216790452</v>
      </c>
      <c r="AC738">
        <v>0.4666304679352269</v>
      </c>
      <c r="AD738">
        <v>0.46562235628905363</v>
      </c>
      <c r="AE738">
        <v>0.46460731604050115</v>
      </c>
      <c r="AF738">
        <v>0.46358527551437245</v>
      </c>
      <c r="AG738" t="str">
        <f t="shared" si="2"/>
        <v>1</v>
      </c>
      <c r="AH738" s="3" t="str">
        <f t="shared" si="3"/>
        <v>1</v>
      </c>
      <c r="AI738" t="str">
        <f t="shared" si="4"/>
        <v>-0.01781144299</v>
      </c>
      <c r="AJ738" t="str">
        <f t="shared" si="5"/>
        <v>-2</v>
      </c>
      <c r="AK738" s="6" t="str">
        <f t="shared" si="6"/>
        <v>-0.02867613531</v>
      </c>
      <c r="AL738" t="str">
        <f t="shared" si="7"/>
        <v>-0.03103033828</v>
      </c>
      <c r="AM738" t="str">
        <f t="shared" si="8"/>
        <v>0.96875</v>
      </c>
      <c r="AN738" t="str">
        <f t="shared" si="9"/>
        <v>0.9671280507</v>
      </c>
      <c r="AO738" s="6" t="str">
        <f>vlookup(Q738,RPI!$C$6:$T$4758,15,FALSE)</f>
        <v>0.5546218487</v>
      </c>
      <c r="AP738" s="8" t="str">
        <f>vlookup(Q738,RPI!$C$6:$T$4758,13,FALSE)</f>
        <v>  0.5178 </v>
      </c>
      <c r="AQ738" s="8" t="str">
        <f>vlookup(Q738,RPI!$C$6:$T$4758,14,FALSE)</f>
        <v>  0.5058 </v>
      </c>
      <c r="AR738" s="6" t="str">
        <f>vlookup(R738,RPI!$C$6:$T$4758,15,FALSE)</f>
        <v>0.6233766234</v>
      </c>
      <c r="AS738" s="8" t="str">
        <f>vlookup(R738,RPI!$C$6:$T$4758,13,FALSE)</f>
        <v>  0.5154 </v>
      </c>
      <c r="AT738" s="8" t="str">
        <f>vlookup(R738,RPI!$C$6:$T$4758,14,FALSE)</f>
        <v>  0.5132 </v>
      </c>
    </row>
    <row r="739" ht="12.75" customHeight="1">
      <c r="A739" s="4">
        <v>2009.0</v>
      </c>
      <c r="B739" s="4">
        <v>5554.0</v>
      </c>
      <c r="C739" s="5">
        <v>39890.0</v>
      </c>
      <c r="D739" s="4">
        <v>17.0</v>
      </c>
      <c r="E739" s="4" t="s">
        <v>355</v>
      </c>
      <c r="F739" s="4">
        <v>87.0</v>
      </c>
      <c r="G739" s="4" t="s">
        <v>47</v>
      </c>
      <c r="H739" s="4">
        <v>289.0</v>
      </c>
      <c r="I739" s="4" t="s">
        <v>908</v>
      </c>
      <c r="J739" s="4">
        <v>82.0</v>
      </c>
      <c r="K739" s="4" t="s">
        <v>49</v>
      </c>
      <c r="L739" s="4" t="s">
        <v>50</v>
      </c>
      <c r="M739" s="4">
        <v>1.0</v>
      </c>
      <c r="N739" s="4">
        <v>0.0</v>
      </c>
      <c r="O739" s="4">
        <v>0.0</v>
      </c>
      <c r="P739" s="4">
        <v>0.0</v>
      </c>
      <c r="Q739" t="str">
        <f t="shared" si="1"/>
        <v>Auburn2009</v>
      </c>
      <c r="R739" t="s">
        <v>909</v>
      </c>
      <c r="S739" t="str">
        <f>vlookup(Q739,RPI!$C$6:$T$4758,16,FALSE)</f>
        <v>0.5664522797</v>
      </c>
      <c r="T739" s="6" t="str">
        <f>VLOOKUP(Q739,RPI!$C$6:$T$4758, 17, FALSE)</f>
        <v>0.5742647797</v>
      </c>
      <c r="U739" s="6" t="str">
        <f>VLOOKUP(Q739,RPI!$C$6:$T$4758, 18, FALSE)</f>
        <v>0.5664522797</v>
      </c>
      <c r="V739">
        <v>0.48427635376100187</v>
      </c>
      <c r="W739">
        <v>0.48998951372948096</v>
      </c>
      <c r="X739">
        <v>0.4926675574647056</v>
      </c>
      <c r="Y739">
        <v>0.49523629329236996</v>
      </c>
      <c r="Z739" s="6" t="str">
        <f>vlookup(R739,RPI!$C$6:$T$4758,16,FALSE)</f>
        <v>0.5121207875</v>
      </c>
      <c r="AA739">
        <v>0.42531133593495835</v>
      </c>
      <c r="AB739">
        <v>0.42527785304471527</v>
      </c>
      <c r="AC739">
        <v>0.4252447347594476</v>
      </c>
      <c r="AD739">
        <v>0.4252119751559698</v>
      </c>
      <c r="AE739">
        <v>0.42517956843870547</v>
      </c>
      <c r="AF739">
        <v>0.42514750893626896</v>
      </c>
      <c r="AG739" t="str">
        <f t="shared" si="2"/>
        <v>1</v>
      </c>
      <c r="AH739" s="3" t="str">
        <f t="shared" si="3"/>
        <v>1</v>
      </c>
      <c r="AI739" t="str">
        <f t="shared" si="4"/>
        <v>0.05433149223</v>
      </c>
      <c r="AJ739" t="str">
        <f t="shared" si="5"/>
        <v>5</v>
      </c>
      <c r="AK739" s="6" t="str">
        <f t="shared" si="6"/>
        <v>0.07169033827</v>
      </c>
      <c r="AL739" t="str">
        <f t="shared" si="7"/>
        <v>0.09465401451</v>
      </c>
      <c r="AM739" t="str">
        <f t="shared" si="8"/>
        <v>1.06097561</v>
      </c>
      <c r="AN739" t="str">
        <f t="shared" si="9"/>
        <v>1.106091167</v>
      </c>
      <c r="AO739" s="6" t="str">
        <f>vlookup(Q739,RPI!$C$6:$T$4758,15,FALSE)</f>
        <v>0.625</v>
      </c>
      <c r="AP739" s="8" t="str">
        <f>vlookup(Q739,RPI!$C$6:$T$4758,13,FALSE)</f>
        <v>  0.5601 </v>
      </c>
      <c r="AQ739" s="8" t="str">
        <f>vlookup(Q739,RPI!$C$6:$T$4758,14,FALSE)</f>
        <v>  0.5207 </v>
      </c>
      <c r="AR739" s="6" t="str">
        <f>vlookup(R739,RPI!$C$6:$T$4758,15,FALSE)</f>
        <v>0.7050359712</v>
      </c>
      <c r="AS739" s="8" t="str">
        <f>vlookup(R739,RPI!$C$6:$T$4758,13,FALSE)</f>
        <v>  0.4259 </v>
      </c>
      <c r="AT739" s="8" t="str">
        <f>vlookup(R739,RPI!$C$6:$T$4758,14,FALSE)</f>
        <v>  0.4917 </v>
      </c>
    </row>
    <row r="740" ht="12.75" customHeight="1">
      <c r="A740" s="4">
        <v>2009.0</v>
      </c>
      <c r="B740" s="4">
        <v>5555.0</v>
      </c>
      <c r="C740" s="5">
        <v>39890.0</v>
      </c>
      <c r="D740" s="4">
        <v>20.0</v>
      </c>
      <c r="E740" s="4" t="s">
        <v>834</v>
      </c>
      <c r="F740" s="4">
        <v>74.0</v>
      </c>
      <c r="G740" s="4" t="s">
        <v>47</v>
      </c>
      <c r="H740" s="4">
        <v>101.0</v>
      </c>
      <c r="I740" s="4" t="s">
        <v>271</v>
      </c>
      <c r="J740" s="4">
        <v>72.0</v>
      </c>
      <c r="K740" s="4" t="s">
        <v>49</v>
      </c>
      <c r="L740" s="4" t="s">
        <v>50</v>
      </c>
      <c r="M740" s="4">
        <v>1.0</v>
      </c>
      <c r="N740" s="4">
        <v>0.0</v>
      </c>
      <c r="O740" s="4">
        <v>0.0</v>
      </c>
      <c r="P740" s="4">
        <v>0.0</v>
      </c>
      <c r="Q740" t="str">
        <f t="shared" si="1"/>
        <v>Baylor2009</v>
      </c>
      <c r="R740" t="s">
        <v>910</v>
      </c>
      <c r="S740" t="str">
        <f>vlookup(Q740,RPI!$C$6:$T$4758,16,FALSE)</f>
        <v>0.5698915729</v>
      </c>
      <c r="T740" s="6" t="str">
        <f>VLOOKUP(Q740,RPI!$C$6:$T$4758, 17, FALSE)</f>
        <v>0.5808522435</v>
      </c>
      <c r="U740" s="6" t="str">
        <f>VLOOKUP(Q740,RPI!$C$6:$T$4758, 18, FALSE)</f>
        <v>0.5698915729</v>
      </c>
      <c r="V740">
        <v>0.5029505853945354</v>
      </c>
      <c r="W740">
        <v>0.5091150156104608</v>
      </c>
      <c r="X740">
        <v>0.5120011887680936</v>
      </c>
      <c r="Y740">
        <v>0.5147675208257556</v>
      </c>
      <c r="Z740" s="6" t="str">
        <f>vlookup(R740,RPI!$C$6:$T$4758,16,FALSE)</f>
        <v>0.5726156086</v>
      </c>
      <c r="AA740">
        <v>0.5058680357574259</v>
      </c>
      <c r="AB740">
        <v>0.5084521104741007</v>
      </c>
      <c r="AC740">
        <v>0.510930319932364</v>
      </c>
      <c r="AD740">
        <v>0.5133090392298942</v>
      </c>
      <c r="AE740">
        <v>0.5155941416677721</v>
      </c>
      <c r="AF740">
        <v>0.5177910471694511</v>
      </c>
      <c r="AG740" t="str">
        <f t="shared" si="2"/>
        <v>0</v>
      </c>
      <c r="AH740" s="3" t="str">
        <f t="shared" si="3"/>
        <v>0</v>
      </c>
      <c r="AI740" t="str">
        <f t="shared" si="4"/>
        <v>-0.002724035623</v>
      </c>
      <c r="AJ740" t="str">
        <f t="shared" si="5"/>
        <v>2</v>
      </c>
      <c r="AK740" s="6" t="str">
        <f t="shared" si="6"/>
        <v>0.02867613531</v>
      </c>
      <c r="AL740" t="str">
        <f t="shared" si="7"/>
        <v>-0.004745698982</v>
      </c>
      <c r="AM740" t="str">
        <f t="shared" si="8"/>
        <v>1.027777778</v>
      </c>
      <c r="AN740" t="str">
        <f t="shared" si="9"/>
        <v>0.9952428198</v>
      </c>
      <c r="AO740" s="6" t="str">
        <f>vlookup(Q740,RPI!$C$6:$T$4758,15,FALSE)</f>
        <v>0.5319148936</v>
      </c>
      <c r="AP740" s="8" t="str">
        <f>vlookup(Q740,RPI!$C$6:$T$4758,13,FALSE)</f>
        <v>  0.6105 </v>
      </c>
      <c r="AQ740" s="8" t="str">
        <f>vlookup(Q740,RPI!$C$6:$T$4758,14,FALSE)</f>
        <v>  0.5266 </v>
      </c>
      <c r="AR740" s="6" t="str">
        <f>vlookup(R740,RPI!$C$6:$T$4758,15,FALSE)</f>
        <v>0.5</v>
      </c>
      <c r="AS740" s="8" t="str">
        <f>vlookup(R740,RPI!$C$6:$T$4758,13,FALSE)</f>
        <v>  0.6169 </v>
      </c>
      <c r="AT740" s="8" t="str">
        <f>vlookup(R740,RPI!$C$6:$T$4758,14,FALSE)</f>
        <v>  0.5567 </v>
      </c>
    </row>
    <row r="741" ht="12.75" customHeight="1">
      <c r="A741" s="4">
        <v>2009.0</v>
      </c>
      <c r="B741" s="4">
        <v>5556.0</v>
      </c>
      <c r="C741" s="5">
        <v>39890.0</v>
      </c>
      <c r="D741" s="4">
        <v>28.0</v>
      </c>
      <c r="E741" s="4" t="s">
        <v>663</v>
      </c>
      <c r="F741" s="4">
        <v>81.0</v>
      </c>
      <c r="G741" s="4" t="s">
        <v>47</v>
      </c>
      <c r="H741" s="4">
        <v>18.0</v>
      </c>
      <c r="I741" s="4" t="s">
        <v>345</v>
      </c>
      <c r="J741" s="4">
        <v>74.0</v>
      </c>
      <c r="K741" s="4" t="s">
        <v>49</v>
      </c>
      <c r="L741" s="4" t="s">
        <v>50</v>
      </c>
      <c r="M741" s="4">
        <v>1.0</v>
      </c>
      <c r="N741" s="4">
        <v>0.0</v>
      </c>
      <c r="O741" s="4">
        <v>0.0</v>
      </c>
      <c r="P741" s="4">
        <v>0.0</v>
      </c>
      <c r="Q741" t="str">
        <f t="shared" si="1"/>
        <v>Bradley2009</v>
      </c>
      <c r="R741" t="s">
        <v>911</v>
      </c>
      <c r="S741" t="str">
        <f>vlookup(Q741,RPI!$C$6:$T$4758,16,FALSE)</f>
        <v>0.5355183307</v>
      </c>
      <c r="T741" s="6" t="str">
        <f>VLOOKUP(Q741,RPI!$C$6:$T$4758, 17, FALSE)</f>
        <v>0.5327609777</v>
      </c>
      <c r="U741" s="6" t="str">
        <f>VLOOKUP(Q741,RPI!$C$6:$T$4758, 18, FALSE)</f>
        <v>0.5355183307</v>
      </c>
      <c r="V741">
        <v>0.46158042218950057</v>
      </c>
      <c r="W741">
        <v>0.463944488383354</v>
      </c>
      <c r="X741">
        <v>0.46505264441172284</v>
      </c>
      <c r="Y741">
        <v>0.46611556958179085</v>
      </c>
      <c r="Z741" s="6" t="str">
        <f>vlookup(R741,RPI!$C$6:$T$4758,16,FALSE)</f>
        <v>0.5093055372</v>
      </c>
      <c r="AA741">
        <v>0.4410962041909412</v>
      </c>
      <c r="AB741">
        <v>0.44050528985910675</v>
      </c>
      <c r="AC741">
        <v>0.43991034198234513</v>
      </c>
      <c r="AD741">
        <v>0.4393113191201262</v>
      </c>
      <c r="AE741">
        <v>0.43870817926229067</v>
      </c>
      <c r="AF741">
        <v>0.43810087981922874</v>
      </c>
      <c r="AG741" t="str">
        <f t="shared" si="2"/>
        <v>1</v>
      </c>
      <c r="AH741" s="3" t="str">
        <f t="shared" si="3"/>
        <v>1</v>
      </c>
      <c r="AI741" t="str">
        <f t="shared" si="4"/>
        <v>0.02621279346</v>
      </c>
      <c r="AJ741" t="str">
        <f t="shared" si="5"/>
        <v>7</v>
      </c>
      <c r="AK741" s="6" t="str">
        <f t="shared" si="6"/>
        <v>0.1003664736</v>
      </c>
      <c r="AL741" t="str">
        <f t="shared" si="7"/>
        <v>0.04566681367</v>
      </c>
      <c r="AM741" t="str">
        <f t="shared" si="8"/>
        <v>1.094594595</v>
      </c>
      <c r="AN741" t="str">
        <f t="shared" si="9"/>
        <v>1.051467717</v>
      </c>
      <c r="AO741" s="6" t="str">
        <f>vlookup(Q741,RPI!$C$6:$T$4758,15,FALSE)</f>
        <v>0.5735294118</v>
      </c>
      <c r="AP741" s="8" t="str">
        <f>vlookup(Q741,RPI!$C$6:$T$4758,13,FALSE)</f>
        <v>  0.5280 </v>
      </c>
      <c r="AQ741" s="8" t="str">
        <f>vlookup(Q741,RPI!$C$6:$T$4758,14,FALSE)</f>
        <v>  0.5126 </v>
      </c>
      <c r="AR741" s="6" t="str">
        <f>vlookup(R741,RPI!$C$6:$T$4758,15,FALSE)</f>
        <v>0.5779220779</v>
      </c>
      <c r="AS741" s="8" t="str">
        <f>vlookup(R741,RPI!$C$6:$T$4758,13,FALSE)</f>
        <v>  0.4870 </v>
      </c>
      <c r="AT741" s="8" t="str">
        <f>vlookup(R741,RPI!$C$6:$T$4758,14,FALSE)</f>
        <v>  0.4854 </v>
      </c>
    </row>
    <row r="742" ht="12.75" customHeight="1">
      <c r="A742" s="4">
        <v>2009.0</v>
      </c>
      <c r="B742" s="4">
        <v>5557.0</v>
      </c>
      <c r="C742" s="5">
        <v>39890.0</v>
      </c>
      <c r="D742" s="4">
        <v>60.0</v>
      </c>
      <c r="E742" s="4" t="s">
        <v>187</v>
      </c>
      <c r="F742" s="4">
        <v>73.0</v>
      </c>
      <c r="G742" s="4" t="s">
        <v>47</v>
      </c>
      <c r="H742" s="4">
        <v>27.0</v>
      </c>
      <c r="I742" s="4" t="s">
        <v>119</v>
      </c>
      <c r="J742" s="4">
        <v>71.0</v>
      </c>
      <c r="K742" s="4" t="s">
        <v>49</v>
      </c>
      <c r="L742" s="4" t="s">
        <v>50</v>
      </c>
      <c r="M742" s="4">
        <v>1.0</v>
      </c>
      <c r="N742" s="4">
        <v>0.0</v>
      </c>
      <c r="O742" s="4">
        <v>0.0</v>
      </c>
      <c r="P742" s="4">
        <v>0.0</v>
      </c>
      <c r="Q742" t="str">
        <f t="shared" si="1"/>
        <v>Creighton2009</v>
      </c>
      <c r="R742" t="s">
        <v>912</v>
      </c>
      <c r="S742" t="str">
        <f>vlookup(Q742,RPI!$C$6:$T$4758,16,FALSE)</f>
        <v>0.5915193058</v>
      </c>
      <c r="T742" s="6" t="str">
        <f>VLOOKUP(Q742,RPI!$C$6:$T$4758, 17, FALSE)</f>
        <v>0.5912100912</v>
      </c>
      <c r="U742" s="6" t="str">
        <f>VLOOKUP(Q742,RPI!$C$6:$T$4758, 18, FALSE)</f>
        <v>0.5915193058</v>
      </c>
      <c r="V742">
        <v>0.492066481191179</v>
      </c>
      <c r="W742">
        <v>0.49499924752302155</v>
      </c>
      <c r="X742">
        <v>0.49639986267319547</v>
      </c>
      <c r="Y742">
        <v>0.4977592158385853</v>
      </c>
      <c r="Z742" s="6" t="str">
        <f>vlookup(R742,RPI!$C$6:$T$4758,16,FALSE)</f>
        <v>0.5021588982</v>
      </c>
      <c r="AA742">
        <v>0.4293682165095739</v>
      </c>
      <c r="AB742">
        <v>0.42981653874980563</v>
      </c>
      <c r="AC742">
        <v>0.43025342836460345</v>
      </c>
      <c r="AD742">
        <v>0.43067931716176244</v>
      </c>
      <c r="AE742">
        <v>0.43109461547373457</v>
      </c>
      <c r="AF742">
        <v>0.4314997134762898</v>
      </c>
      <c r="AG742" t="str">
        <f t="shared" si="2"/>
        <v>1</v>
      </c>
      <c r="AH742" s="3" t="str">
        <f t="shared" si="3"/>
        <v>1</v>
      </c>
      <c r="AI742" t="str">
        <f t="shared" si="4"/>
        <v>0.0893604076</v>
      </c>
      <c r="AJ742" t="str">
        <f t="shared" si="5"/>
        <v>2</v>
      </c>
      <c r="AK742" s="6" t="str">
        <f t="shared" si="6"/>
        <v>0.02867613531</v>
      </c>
      <c r="AL742" t="str">
        <f t="shared" si="7"/>
        <v>0.1556799007</v>
      </c>
      <c r="AM742" t="str">
        <f t="shared" si="8"/>
        <v>1.028169014</v>
      </c>
      <c r="AN742" t="str">
        <f t="shared" si="9"/>
        <v>1.177952453</v>
      </c>
      <c r="AO742" s="6" t="str">
        <f>vlookup(Q742,RPI!$C$6:$T$4758,15,FALSE)</f>
        <v>0.7891156463</v>
      </c>
      <c r="AP742" s="8" t="str">
        <f>vlookup(Q742,RPI!$C$6:$T$4758,13,FALSE)</f>
        <v>  0.5328 </v>
      </c>
      <c r="AQ742" s="8" t="str">
        <f>vlookup(Q742,RPI!$C$6:$T$4758,14,FALSE)</f>
        <v>  0.5114 </v>
      </c>
      <c r="AR742" s="6" t="str">
        <f>vlookup(R742,RPI!$C$6:$T$4758,15,FALSE)</f>
        <v>0.5808823529</v>
      </c>
      <c r="AS742" s="8" t="str">
        <f>vlookup(R742,RPI!$C$6:$T$4758,13,FALSE)</f>
        <v>  0.4679 </v>
      </c>
      <c r="AT742" s="8" t="str">
        <f>vlookup(R742,RPI!$C$6:$T$4758,14,FALSE)</f>
        <v>  0.4920 </v>
      </c>
    </row>
    <row r="743" ht="12.75" customHeight="1">
      <c r="A743" s="4">
        <v>2009.0</v>
      </c>
      <c r="B743" s="4">
        <v>5558.0</v>
      </c>
      <c r="C743" s="5">
        <v>39890.0</v>
      </c>
      <c r="D743" s="4">
        <v>85.0</v>
      </c>
      <c r="E743" s="4" t="s">
        <v>913</v>
      </c>
      <c r="F743" s="4">
        <v>76.0</v>
      </c>
      <c r="G743" s="4" t="s">
        <v>47</v>
      </c>
      <c r="H743" s="4">
        <v>21.0</v>
      </c>
      <c r="I743" s="4" t="s">
        <v>401</v>
      </c>
      <c r="J743" s="4">
        <v>92.0</v>
      </c>
      <c r="K743" s="4" t="s">
        <v>49</v>
      </c>
      <c r="L743" s="4" t="s">
        <v>50</v>
      </c>
      <c r="M743" s="4">
        <v>1.0</v>
      </c>
      <c r="N743" s="4">
        <v>0.0</v>
      </c>
      <c r="O743" s="4">
        <v>0.0</v>
      </c>
      <c r="P743" s="4">
        <v>0.0</v>
      </c>
      <c r="Q743" t="str">
        <f t="shared" si="1"/>
        <v>Evansville2009</v>
      </c>
      <c r="R743" t="s">
        <v>914</v>
      </c>
      <c r="S743" t="str">
        <f>vlookup(Q743,RPI!$C$6:$T$4758,16,FALSE)</f>
        <v>0.5375501382</v>
      </c>
      <c r="T743" s="6" t="str">
        <f>VLOOKUP(Q743,RPI!$C$6:$T$4758, 17, FALSE)</f>
        <v>0.5470408057</v>
      </c>
      <c r="U743" s="6" t="str">
        <f>VLOOKUP(Q743,RPI!$C$6:$T$4758, 18, FALSE)</f>
        <v>0.5375501382</v>
      </c>
      <c r="V743">
        <v>0.4611931045850118</v>
      </c>
      <c r="W743">
        <v>0.4691872906315234</v>
      </c>
      <c r="X743">
        <v>0.4727801832366972</v>
      </c>
      <c r="Y743">
        <v>0.47613875675892486</v>
      </c>
      <c r="Z743" s="6" t="str">
        <f>vlookup(R743,RPI!$C$6:$T$4758,16,FALSE)</f>
        <v>0.5218277595</v>
      </c>
      <c r="AA743">
        <v>0.4394203521035336</v>
      </c>
      <c r="AB743">
        <v>0.43980755749073897</v>
      </c>
      <c r="AC743">
        <v>0.4401809341141156</v>
      </c>
      <c r="AD743">
        <v>0.44054120980333866</v>
      </c>
      <c r="AE743">
        <v>0.44088906219293333</v>
      </c>
      <c r="AF743">
        <v>0.44122512297610106</v>
      </c>
      <c r="AG743" t="str">
        <f t="shared" si="2"/>
        <v>0</v>
      </c>
      <c r="AH743" s="3" t="str">
        <f t="shared" si="3"/>
        <v>0</v>
      </c>
      <c r="AI743" t="str">
        <f t="shared" si="4"/>
        <v>0.01572237871</v>
      </c>
      <c r="AJ743" t="str">
        <f t="shared" si="5"/>
        <v>-16</v>
      </c>
      <c r="AK743" s="6" t="str">
        <f t="shared" si="6"/>
        <v>-0.2294090825</v>
      </c>
      <c r="AL743" t="str">
        <f t="shared" si="7"/>
        <v>0.02739085936</v>
      </c>
      <c r="AM743" t="str">
        <f t="shared" si="8"/>
        <v>0.8260869565</v>
      </c>
      <c r="AN743" t="str">
        <f t="shared" si="9"/>
        <v>1.030129441</v>
      </c>
      <c r="AO743" s="6" t="str">
        <f>vlookup(Q743,RPI!$C$6:$T$4758,15,FALSE)</f>
        <v>0.5137614679</v>
      </c>
      <c r="AP743" s="8" t="str">
        <f>vlookup(Q743,RPI!$C$6:$T$4758,13,FALSE)</f>
        <v>  0.5613 </v>
      </c>
      <c r="AQ743" s="8" t="str">
        <f>vlookup(Q743,RPI!$C$6:$T$4758,14,FALSE)</f>
        <v>  0.5139 </v>
      </c>
      <c r="AR743" s="6" t="str">
        <f>vlookup(R743,RPI!$C$6:$T$4758,15,FALSE)</f>
        <v>0.6444444444</v>
      </c>
      <c r="AS743" s="8" t="str">
        <f>vlookup(R743,RPI!$C$6:$T$4758,13,FALSE)</f>
        <v>  0.4828 </v>
      </c>
      <c r="AT743" s="8" t="str">
        <f>vlookup(R743,RPI!$C$6:$T$4758,14,FALSE)</f>
        <v>  0.4772 </v>
      </c>
    </row>
    <row r="744" ht="12.75" customHeight="1">
      <c r="A744" s="4">
        <v>2009.0</v>
      </c>
      <c r="B744" s="4">
        <v>5559.0</v>
      </c>
      <c r="C744" s="5">
        <v>39890.0</v>
      </c>
      <c r="D744" s="4">
        <v>90.0</v>
      </c>
      <c r="E744" s="4" t="s">
        <v>186</v>
      </c>
      <c r="F744" s="4">
        <v>84.0</v>
      </c>
      <c r="G744" s="4" t="s">
        <v>47</v>
      </c>
      <c r="H744" s="4">
        <v>130.0</v>
      </c>
      <c r="I744" s="4" t="s">
        <v>915</v>
      </c>
      <c r="J744" s="4">
        <v>62.0</v>
      </c>
      <c r="K744" s="4" t="s">
        <v>49</v>
      </c>
      <c r="L744" s="4" t="s">
        <v>50</v>
      </c>
      <c r="M744" s="4">
        <v>1.0</v>
      </c>
      <c r="N744" s="4">
        <v>0.0</v>
      </c>
      <c r="O744" s="4">
        <v>0.0</v>
      </c>
      <c r="P744" s="4">
        <v>0.0</v>
      </c>
      <c r="Q744" t="str">
        <f t="shared" si="1"/>
        <v>Florida2009</v>
      </c>
      <c r="R744" t="s">
        <v>916</v>
      </c>
      <c r="S744" t="str">
        <f>vlookup(Q744,RPI!$C$6:$T$4758,16,FALSE)</f>
        <v>0.5729414722</v>
      </c>
      <c r="T744" s="6" t="str">
        <f>VLOOKUP(Q744,RPI!$C$6:$T$4758, 17, FALSE)</f>
        <v>0.5731838964</v>
      </c>
      <c r="U744" s="6" t="str">
        <f>VLOOKUP(Q744,RPI!$C$6:$T$4758, 18, FALSE)</f>
        <v>0.5729414722</v>
      </c>
      <c r="V744">
        <v>0.4805741252339616</v>
      </c>
      <c r="W744">
        <v>0.487620717455756</v>
      </c>
      <c r="X744">
        <v>0.4907596539909189</v>
      </c>
      <c r="Y744">
        <v>0.49367831427800024</v>
      </c>
      <c r="Z744" s="6" t="str">
        <f>vlookup(R744,RPI!$C$6:$T$4758,16,FALSE)</f>
        <v>0.5137109535</v>
      </c>
      <c r="AA744">
        <v>0.439486348401692</v>
      </c>
      <c r="AB744">
        <v>0.4398430224871796</v>
      </c>
      <c r="AC744">
        <v>0.4401949250129952</v>
      </c>
      <c r="AD744">
        <v>0.440542151093285</v>
      </c>
      <c r="AE744">
        <v>0.44088479333093067</v>
      </c>
      <c r="AF744">
        <v>0.44122294189988587</v>
      </c>
      <c r="AG744" t="str">
        <f t="shared" si="2"/>
        <v>1</v>
      </c>
      <c r="AH744" s="3" t="str">
        <f t="shared" si="3"/>
        <v>1</v>
      </c>
      <c r="AI744" t="str">
        <f t="shared" si="4"/>
        <v>0.05923051867</v>
      </c>
      <c r="AJ744" t="str">
        <f t="shared" si="5"/>
        <v>22</v>
      </c>
      <c r="AK744" s="6" t="str">
        <f t="shared" si="6"/>
        <v>0.3154374884</v>
      </c>
      <c r="AL744" t="str">
        <f t="shared" si="7"/>
        <v>0.10318889</v>
      </c>
      <c r="AM744" t="str">
        <f t="shared" si="8"/>
        <v>1.35483871</v>
      </c>
      <c r="AN744" t="str">
        <f t="shared" si="9"/>
        <v>1.11529931</v>
      </c>
      <c r="AO744" s="6" t="str">
        <f>vlookup(Q744,RPI!$C$6:$T$4758,15,FALSE)</f>
        <v>0.696</v>
      </c>
      <c r="AP744" s="8" t="str">
        <f>vlookup(Q744,RPI!$C$6:$T$4758,13,FALSE)</f>
        <v>  0.5352 </v>
      </c>
      <c r="AQ744" s="8" t="str">
        <f>vlookup(Q744,RPI!$C$6:$T$4758,14,FALSE)</f>
        <v>  0.5253 </v>
      </c>
      <c r="AR744" s="6" t="str">
        <f>vlookup(R744,RPI!$C$6:$T$4758,15,FALSE)</f>
        <v>0.5850340136</v>
      </c>
      <c r="AS744" s="8" t="str">
        <f>vlookup(R744,RPI!$C$6:$T$4758,13,FALSE)</f>
        <v>  0.4898 </v>
      </c>
      <c r="AT744" s="8" t="str">
        <f>vlookup(R744,RPI!$C$6:$T$4758,14,FALSE)</f>
        <v>  0.4902 </v>
      </c>
    </row>
    <row r="745" ht="12.75" customHeight="1">
      <c r="A745" s="4">
        <v>2009.0</v>
      </c>
      <c r="B745" s="4">
        <v>5560.0</v>
      </c>
      <c r="C745" s="5">
        <v>39890.0</v>
      </c>
      <c r="D745" s="4">
        <v>117.0</v>
      </c>
      <c r="E745" s="4" t="s">
        <v>917</v>
      </c>
      <c r="F745" s="4">
        <v>69.0</v>
      </c>
      <c r="G745" s="4" t="s">
        <v>47</v>
      </c>
      <c r="H745" s="4">
        <v>73.0</v>
      </c>
      <c r="I745" s="4" t="s">
        <v>847</v>
      </c>
      <c r="J745" s="4">
        <v>67.0</v>
      </c>
      <c r="K745" s="4" t="s">
        <v>49</v>
      </c>
      <c r="L745" s="4" t="s">
        <v>50</v>
      </c>
      <c r="M745" s="4">
        <v>1.0</v>
      </c>
      <c r="N745" s="4">
        <v>0.0</v>
      </c>
      <c r="O745" s="4">
        <v>0.0</v>
      </c>
      <c r="P745" s="4">
        <v>0.0</v>
      </c>
      <c r="Q745" t="str">
        <f t="shared" si="1"/>
        <v>Idaho2009</v>
      </c>
      <c r="R745" t="s">
        <v>918</v>
      </c>
      <c r="S745" t="str">
        <f>vlookup(Q745,RPI!$C$6:$T$4758,16,FALSE)</f>
        <v>0.5131380131</v>
      </c>
      <c r="T745" s="6" t="str">
        <f>VLOOKUP(Q745,RPI!$C$6:$T$4758, 17, FALSE)</f>
        <v>0.5110546798</v>
      </c>
      <c r="U745" s="6" t="str">
        <f>VLOOKUP(Q745,RPI!$C$6:$T$4758, 18, FALSE)</f>
        <v>0.5131380131</v>
      </c>
      <c r="V745">
        <v>0.44187992246984276</v>
      </c>
      <c r="W745">
        <v>0.4452289916780017</v>
      </c>
      <c r="X745">
        <v>0.4467689654656819</v>
      </c>
      <c r="Y745">
        <v>0.4482285927948744</v>
      </c>
      <c r="Z745" s="6" t="str">
        <f>vlookup(R745,RPI!$C$6:$T$4758,16,FALSE)</f>
        <v>0.5007524559</v>
      </c>
      <c r="AA745">
        <v>0.4411714119570596</v>
      </c>
      <c r="AB745">
        <v>0.4436717274542832</v>
      </c>
      <c r="AC745">
        <v>0.4461195887802364</v>
      </c>
      <c r="AD745">
        <v>0.4485166294558238</v>
      </c>
      <c r="AE745">
        <v>0.45086441587095394</v>
      </c>
      <c r="AF745">
        <v>0.45316445069797967</v>
      </c>
      <c r="AG745" t="str">
        <f t="shared" si="2"/>
        <v>1</v>
      </c>
      <c r="AH745" s="3" t="str">
        <f t="shared" si="3"/>
        <v>1</v>
      </c>
      <c r="AI745" t="str">
        <f t="shared" si="4"/>
        <v>0.01238555717</v>
      </c>
      <c r="AJ745" t="str">
        <f t="shared" si="5"/>
        <v>2</v>
      </c>
      <c r="AK745" s="6" t="str">
        <f t="shared" si="6"/>
        <v>0.02867613531</v>
      </c>
      <c r="AL745" t="str">
        <f t="shared" si="7"/>
        <v>0.02157759082</v>
      </c>
      <c r="AM745" t="str">
        <f t="shared" si="8"/>
        <v>1.029850746</v>
      </c>
      <c r="AN745" t="str">
        <f t="shared" si="9"/>
        <v>1.024733892</v>
      </c>
      <c r="AO745" s="6" t="str">
        <f>vlookup(Q745,RPI!$C$6:$T$4758,15,FALSE)</f>
        <v>0.5083333333</v>
      </c>
      <c r="AP745" s="8" t="str">
        <f>vlookup(Q745,RPI!$C$6:$T$4758,13,FALSE)</f>
        <v>  0.5225 </v>
      </c>
      <c r="AQ745" s="8" t="str">
        <f>vlookup(Q745,RPI!$C$6:$T$4758,14,FALSE)</f>
        <v>  0.4992 </v>
      </c>
      <c r="AR745" s="6" t="str">
        <f>vlookup(R745,RPI!$C$6:$T$4758,15,FALSE)</f>
        <v>0.4615384615</v>
      </c>
      <c r="AS745" s="8" t="str">
        <f>vlookup(R745,RPI!$C$6:$T$4758,13,FALSE)</f>
        <v>  0.5141 </v>
      </c>
      <c r="AT745" s="8" t="str">
        <f>vlookup(R745,RPI!$C$6:$T$4758,14,FALSE)</f>
        <v>  0.5133 </v>
      </c>
    </row>
    <row r="746" ht="12.75" customHeight="1">
      <c r="A746" s="4">
        <v>2009.0</v>
      </c>
      <c r="B746" s="4">
        <v>5561.0</v>
      </c>
      <c r="C746" s="5">
        <v>39890.0</v>
      </c>
      <c r="D746" s="4">
        <v>132.0</v>
      </c>
      <c r="E746" s="4" t="s">
        <v>919</v>
      </c>
      <c r="F746" s="4">
        <v>69.0</v>
      </c>
      <c r="G746" s="4" t="s">
        <v>47</v>
      </c>
      <c r="H746" s="4">
        <v>180.0</v>
      </c>
      <c r="I746" s="4" t="s">
        <v>792</v>
      </c>
      <c r="J746" s="4">
        <v>58.0</v>
      </c>
      <c r="K746" s="4" t="s">
        <v>49</v>
      </c>
      <c r="L746" s="4" t="s">
        <v>50</v>
      </c>
      <c r="M746" s="4">
        <v>1.0</v>
      </c>
      <c r="N746" s="4">
        <v>0.0</v>
      </c>
      <c r="O746" s="4">
        <v>0.0</v>
      </c>
      <c r="P746" s="4">
        <v>0.0</v>
      </c>
      <c r="Q746" t="str">
        <f t="shared" si="1"/>
        <v>James Madison2009</v>
      </c>
      <c r="R746" t="s">
        <v>920</v>
      </c>
      <c r="S746" t="str">
        <f>vlookup(Q746,RPI!$C$6:$T$4758,16,FALSE)</f>
        <v>0.5098071412</v>
      </c>
      <c r="T746" s="6" t="str">
        <f>VLOOKUP(Q746,RPI!$C$6:$T$4758, 17, FALSE)</f>
        <v>0.50752012</v>
      </c>
      <c r="U746" s="6" t="str">
        <f>VLOOKUP(Q746,RPI!$C$6:$T$4758, 18, FALSE)</f>
        <v>0.5098071412</v>
      </c>
      <c r="V746">
        <v>0.4454391331667394</v>
      </c>
      <c r="W746">
        <v>0.44545463151616516</v>
      </c>
      <c r="X746">
        <v>0.44546225918813864</v>
      </c>
      <c r="Y746">
        <v>0.4454698075428992</v>
      </c>
      <c r="Z746" s="6" t="str">
        <f>vlookup(R746,RPI!$C$6:$T$4758,16,FALSE)</f>
        <v>0.5265060261</v>
      </c>
      <c r="AA746">
        <v>0.43788959870212957</v>
      </c>
      <c r="AB746">
        <v>0.4382951502522377</v>
      </c>
      <c r="AC746">
        <v>0.4386817127665549</v>
      </c>
      <c r="AD746">
        <v>0.4390505894142039</v>
      </c>
      <c r="AE746">
        <v>0.4394029667868782</v>
      </c>
      <c r="AF746">
        <v>0.439739927649498</v>
      </c>
      <c r="AG746" t="str">
        <f t="shared" si="2"/>
        <v>0</v>
      </c>
      <c r="AH746" s="3" t="str">
        <f t="shared" si="3"/>
        <v>0</v>
      </c>
      <c r="AI746" t="str">
        <f t="shared" si="4"/>
        <v>-0.01669888495</v>
      </c>
      <c r="AJ746" t="str">
        <f t="shared" si="5"/>
        <v>11</v>
      </c>
      <c r="AK746" s="6" t="str">
        <f t="shared" si="6"/>
        <v>0.1577187442</v>
      </c>
      <c r="AL746" t="str">
        <f t="shared" si="7"/>
        <v>-0.029092087</v>
      </c>
      <c r="AM746" t="str">
        <f t="shared" si="8"/>
        <v>1.189655172</v>
      </c>
      <c r="AN746" t="str">
        <f t="shared" si="9"/>
        <v>0.9682835825</v>
      </c>
      <c r="AO746" s="6" t="str">
        <f>vlookup(Q746,RPI!$C$6:$T$4758,15,FALSE)</f>
        <v>0.5849056604</v>
      </c>
      <c r="AP746" s="8" t="str">
        <f>vlookup(Q746,RPI!$C$6:$T$4758,13,FALSE)</f>
        <v>  0.4800 </v>
      </c>
      <c r="AQ746" s="8" t="str">
        <f>vlookup(Q746,RPI!$C$6:$T$4758,14,FALSE)</f>
        <v>  0.4942 </v>
      </c>
      <c r="AR746" s="6" t="str">
        <f>vlookup(R746,RPI!$C$6:$T$4758,15,FALSE)</f>
        <v>0.6439393939</v>
      </c>
      <c r="AS746" s="8" t="str">
        <f>vlookup(R746,RPI!$C$6:$T$4758,13,FALSE)</f>
        <v>  0.4920 </v>
      </c>
      <c r="AT746" s="8" t="str">
        <f>vlookup(R746,RPI!$C$6:$T$4758,14,FALSE)</f>
        <v>  0.4781 </v>
      </c>
    </row>
    <row r="747" ht="12.75" customHeight="1">
      <c r="A747" s="4">
        <v>2009.0</v>
      </c>
      <c r="B747" s="4">
        <v>5562.0</v>
      </c>
      <c r="C747" s="5">
        <v>39890.0</v>
      </c>
      <c r="D747" s="4">
        <v>134.0</v>
      </c>
      <c r="E747" s="4" t="s">
        <v>715</v>
      </c>
      <c r="F747" s="4">
        <v>83.0</v>
      </c>
      <c r="G747" s="4" t="s">
        <v>47</v>
      </c>
      <c r="H747" s="4">
        <v>121.0</v>
      </c>
      <c r="I747" s="4" t="s">
        <v>813</v>
      </c>
      <c r="J747" s="4">
        <v>79.0</v>
      </c>
      <c r="K747" s="4" t="s">
        <v>49</v>
      </c>
      <c r="L747" s="4" t="s">
        <v>50</v>
      </c>
      <c r="M747" s="4">
        <v>1.0</v>
      </c>
      <c r="N747" s="4">
        <v>0.0</v>
      </c>
      <c r="O747" s="4">
        <v>0.0</v>
      </c>
      <c r="P747" s="4">
        <v>0.0</v>
      </c>
      <c r="Q747" t="str">
        <f t="shared" si="1"/>
        <v>Kansas St.2009</v>
      </c>
      <c r="R747" t="s">
        <v>921</v>
      </c>
      <c r="S747" t="str">
        <f>vlookup(Q747,RPI!$C$6:$T$4758,16,FALSE)</f>
        <v>0.5499832699</v>
      </c>
      <c r="T747" s="6" t="str">
        <f>VLOOKUP(Q747,RPI!$C$6:$T$4758, 17, FALSE)</f>
        <v>0.5571382541</v>
      </c>
      <c r="U747" s="6" t="str">
        <f>VLOOKUP(Q747,RPI!$C$6:$T$4758, 18, FALSE)</f>
        <v>0.5499832699</v>
      </c>
      <c r="V747">
        <v>0.4696574553137734</v>
      </c>
      <c r="W747">
        <v>0.47491557318615085</v>
      </c>
      <c r="X747">
        <v>0.4773891501422424</v>
      </c>
      <c r="Y747">
        <v>0.4797670879190123</v>
      </c>
      <c r="Z747" s="6" t="str">
        <f>vlookup(R747,RPI!$C$6:$T$4758,16,FALSE)</f>
        <v>0.5802741467</v>
      </c>
      <c r="AA747">
        <v>0.4878172501921654</v>
      </c>
      <c r="AB747">
        <v>0.48880409229742855</v>
      </c>
      <c r="AC747">
        <v>0.48975690536457916</v>
      </c>
      <c r="AD747">
        <v>0.49067741968369083</v>
      </c>
      <c r="AE747">
        <v>0.4915672501921654</v>
      </c>
      <c r="AF747">
        <v>0.4924279059298703</v>
      </c>
      <c r="AG747" t="str">
        <f t="shared" si="2"/>
        <v>0</v>
      </c>
      <c r="AH747" s="3" t="str">
        <f t="shared" si="3"/>
        <v>0</v>
      </c>
      <c r="AI747" t="str">
        <f t="shared" si="4"/>
        <v>-0.03029087689</v>
      </c>
      <c r="AJ747" t="str">
        <f t="shared" si="5"/>
        <v>4</v>
      </c>
      <c r="AK747" s="6" t="str">
        <f t="shared" si="6"/>
        <v>0.05735227062</v>
      </c>
      <c r="AL747" t="str">
        <f t="shared" si="7"/>
        <v>-0.05277147715</v>
      </c>
      <c r="AM747" t="str">
        <f t="shared" si="8"/>
        <v>1.050632911</v>
      </c>
      <c r="AN747" t="str">
        <f t="shared" si="9"/>
        <v>0.9477990239</v>
      </c>
      <c r="AO747" s="6" t="str">
        <f>vlookup(Q747,RPI!$C$6:$T$4758,15,FALSE)</f>
        <v>0.6165413534</v>
      </c>
      <c r="AP747" s="8" t="str">
        <f>vlookup(Q747,RPI!$C$6:$T$4758,13,FALSE)</f>
        <v>  0.5276 </v>
      </c>
      <c r="AQ747" s="8" t="str">
        <f>vlookup(Q747,RPI!$C$6:$T$4758,14,FALSE)</f>
        <v>  0.5283 </v>
      </c>
      <c r="AR747" s="6" t="str">
        <f>vlookup(R747,RPI!$C$6:$T$4758,15,FALSE)</f>
        <v>0.7448275862</v>
      </c>
      <c r="AS747" s="8" t="str">
        <f>vlookup(R747,RPI!$C$6:$T$4758,13,FALSE)</f>
        <v>  0.5384 </v>
      </c>
      <c r="AT747" s="8" t="str">
        <f>vlookup(R747,RPI!$C$6:$T$4758,14,FALSE)</f>
        <v>  0.4996 </v>
      </c>
    </row>
    <row r="748" ht="12.75" customHeight="1">
      <c r="A748" s="4">
        <v>2009.0</v>
      </c>
      <c r="B748" s="4">
        <v>5563.0</v>
      </c>
      <c r="C748" s="5">
        <v>39890.0</v>
      </c>
      <c r="D748" s="4">
        <v>218.0</v>
      </c>
      <c r="E748" s="4" t="s">
        <v>520</v>
      </c>
      <c r="F748" s="4">
        <v>49.0</v>
      </c>
      <c r="G748" s="4" t="s">
        <v>47</v>
      </c>
      <c r="H748" s="4">
        <v>114.0</v>
      </c>
      <c r="I748" s="4" t="s">
        <v>101</v>
      </c>
      <c r="J748" s="4">
        <v>45.0</v>
      </c>
      <c r="K748" s="4" t="s">
        <v>49</v>
      </c>
      <c r="L748" s="4" t="s">
        <v>50</v>
      </c>
      <c r="M748" s="4">
        <v>1.0</v>
      </c>
      <c r="N748" s="4">
        <v>0.0</v>
      </c>
      <c r="O748" s="4">
        <v>0.0</v>
      </c>
      <c r="P748" s="4">
        <v>0.0</v>
      </c>
      <c r="Q748" t="str">
        <f t="shared" si="1"/>
        <v>Oregon St.2009</v>
      </c>
      <c r="R748" t="s">
        <v>922</v>
      </c>
      <c r="S748" t="str">
        <f>vlookup(Q748,RPI!$C$6:$T$4758,16,FALSE)</f>
        <v>0.5036297891</v>
      </c>
      <c r="T748" s="6" t="str">
        <f>VLOOKUP(Q748,RPI!$C$6:$T$4758, 17, FALSE)</f>
        <v>0.5093337041</v>
      </c>
      <c r="U748" s="6" t="str">
        <f>VLOOKUP(Q748,RPI!$C$6:$T$4758, 18, FALSE)</f>
        <v>0.5036297891</v>
      </c>
      <c r="V748">
        <v>0.4521817244865276</v>
      </c>
      <c r="W748">
        <v>0.4547984716684922</v>
      </c>
      <c r="X748">
        <v>0.4560646396597654</v>
      </c>
      <c r="Y748">
        <v>0.45730386790654337</v>
      </c>
      <c r="Z748" s="6" t="str">
        <f>vlookup(R748,RPI!$C$6:$T$4758,16,FALSE)</f>
        <v>0.5466351496</v>
      </c>
      <c r="AA748">
        <v>0.46238190287893466</v>
      </c>
      <c r="AB748">
        <v>0.46359943534646714</v>
      </c>
      <c r="AC748">
        <v>0.4647742473765423</v>
      </c>
      <c r="AD748">
        <v>0.46590854864695974</v>
      </c>
      <c r="AE748">
        <v>0.4670043990268546</v>
      </c>
      <c r="AF748">
        <v>0.4680637210607529</v>
      </c>
      <c r="AG748" t="str">
        <f t="shared" si="2"/>
        <v>0</v>
      </c>
      <c r="AH748" s="3" t="str">
        <f t="shared" si="3"/>
        <v>0</v>
      </c>
      <c r="AI748" t="str">
        <f t="shared" si="4"/>
        <v>-0.04300536054</v>
      </c>
      <c r="AJ748" t="str">
        <f t="shared" si="5"/>
        <v>4</v>
      </c>
      <c r="AK748" s="6" t="str">
        <f t="shared" si="6"/>
        <v>0.05735227062</v>
      </c>
      <c r="AL748" t="str">
        <f t="shared" si="7"/>
        <v>-0.07492210969</v>
      </c>
      <c r="AM748" t="str">
        <f t="shared" si="8"/>
        <v>1.088888889</v>
      </c>
      <c r="AN748" t="str">
        <f t="shared" si="9"/>
        <v>0.9213271218</v>
      </c>
      <c r="AO748" s="6" t="str">
        <f>vlookup(Q748,RPI!$C$6:$T$4758,15,FALSE)</f>
        <v>0.3909774436</v>
      </c>
      <c r="AP748" s="8" t="str">
        <f>vlookup(Q748,RPI!$C$6:$T$4758,13,FALSE)</f>
        <v>  0.5460 </v>
      </c>
      <c r="AQ748" s="8" t="str">
        <f>vlookup(Q748,RPI!$C$6:$T$4758,14,FALSE)</f>
        <v>  0.5316 </v>
      </c>
      <c r="AR748" s="6" t="str">
        <f>vlookup(R748,RPI!$C$6:$T$4758,15,FALSE)</f>
        <v>0.6642857143</v>
      </c>
      <c r="AS748" s="8" t="str">
        <f>vlookup(R748,RPI!$C$6:$T$4758,13,FALSE)</f>
        <v>  0.5040 </v>
      </c>
      <c r="AT748" s="8" t="str">
        <f>vlookup(R748,RPI!$C$6:$T$4758,14,FALSE)</f>
        <v>  0.5143 </v>
      </c>
    </row>
    <row r="749" ht="12.75" customHeight="1">
      <c r="A749" s="4">
        <v>2009.0</v>
      </c>
      <c r="B749" s="4">
        <v>5564.0</v>
      </c>
      <c r="C749" s="5">
        <v>39890.0</v>
      </c>
      <c r="D749" s="4">
        <v>219.0</v>
      </c>
      <c r="E749" s="4" t="s">
        <v>474</v>
      </c>
      <c r="F749" s="4">
        <v>82.0</v>
      </c>
      <c r="G749" s="4" t="s">
        <v>47</v>
      </c>
      <c r="H749" s="4">
        <v>224.0</v>
      </c>
      <c r="I749" s="4" t="s">
        <v>923</v>
      </c>
      <c r="J749" s="4">
        <v>76.0</v>
      </c>
      <c r="K749" s="4" t="s">
        <v>49</v>
      </c>
      <c r="L749" s="4" t="s">
        <v>50</v>
      </c>
      <c r="M749" s="4">
        <v>1.0</v>
      </c>
      <c r="N749" s="4">
        <v>0.0</v>
      </c>
      <c r="O749" s="4">
        <v>0.0</v>
      </c>
      <c r="P749" s="4">
        <v>0.0</v>
      </c>
      <c r="Q749" t="str">
        <f t="shared" si="1"/>
        <v>Pacific2009</v>
      </c>
      <c r="R749" t="s">
        <v>924</v>
      </c>
      <c r="S749" t="str">
        <f>vlookup(Q749,RPI!$C$6:$T$4758,16,FALSE)</f>
        <v>0.507778378</v>
      </c>
      <c r="T749" s="6" t="str">
        <f>VLOOKUP(Q749,RPI!$C$6:$T$4758, 17, FALSE)</f>
        <v>0.5042069495</v>
      </c>
      <c r="U749" s="6" t="str">
        <f>VLOOKUP(Q749,RPI!$C$6:$T$4758, 18, FALSE)</f>
        <v>0.507778378</v>
      </c>
      <c r="V749">
        <v>0.43218860084857413</v>
      </c>
      <c r="W749">
        <v>0.4325853278508057</v>
      </c>
      <c r="X749">
        <v>0.43277837804385594</v>
      </c>
      <c r="Y749">
        <v>0.43296801141933006</v>
      </c>
      <c r="Z749" s="6" t="str">
        <f>vlookup(R749,RPI!$C$6:$T$4758,16,FALSE)</f>
        <v>0.5245556102</v>
      </c>
      <c r="AA749">
        <v>0.43962602202708906</v>
      </c>
      <c r="AB749">
        <v>0.4409494878870718</v>
      </c>
      <c r="AC749">
        <v>0.44220533140384366</v>
      </c>
      <c r="AD749">
        <v>0.4433986062044775</v>
      </c>
      <c r="AE749">
        <v>0.4445338745911916</v>
      </c>
      <c r="AF749">
        <v>0.44561526583412947</v>
      </c>
      <c r="AG749" t="str">
        <f t="shared" si="2"/>
        <v>0</v>
      </c>
      <c r="AH749" s="3" t="str">
        <f t="shared" si="3"/>
        <v>0</v>
      </c>
      <c r="AI749" t="str">
        <f t="shared" si="4"/>
        <v>-0.01677723211</v>
      </c>
      <c r="AJ749" t="str">
        <f t="shared" si="5"/>
        <v>6</v>
      </c>
      <c r="AK749" s="6" t="str">
        <f t="shared" si="6"/>
        <v>0.08602840592</v>
      </c>
      <c r="AL749" t="str">
        <f t="shared" si="7"/>
        <v>-0.02922858008</v>
      </c>
      <c r="AM749" t="str">
        <f t="shared" si="8"/>
        <v>1.078947368</v>
      </c>
      <c r="AN749" t="str">
        <f t="shared" si="9"/>
        <v>0.9680162946</v>
      </c>
      <c r="AO749" s="6" t="str">
        <f>vlookup(Q749,RPI!$C$6:$T$4758,15,FALSE)</f>
        <v>0.6142857143</v>
      </c>
      <c r="AP749" s="8" t="str">
        <f>vlookup(Q749,RPI!$C$6:$T$4758,13,FALSE)</f>
        <v>  0.4631 </v>
      </c>
      <c r="AQ749" s="8" t="str">
        <f>vlookup(Q749,RPI!$C$6:$T$4758,14,FALSE)</f>
        <v>  0.4906 </v>
      </c>
      <c r="AR749" s="6" t="str">
        <f>vlookup(R749,RPI!$C$6:$T$4758,15,FALSE)</f>
        <v>0.6377952756</v>
      </c>
      <c r="AS749" s="8" t="str">
        <f>vlookup(R749,RPI!$C$6:$T$4758,13,FALSE)</f>
        <v>  0.4802 </v>
      </c>
      <c r="AT749" s="8" t="str">
        <f>vlookup(R749,RPI!$C$6:$T$4758,14,FALSE)</f>
        <v>  0.5000 </v>
      </c>
    </row>
    <row r="750" ht="12.75" customHeight="1">
      <c r="A750" s="4">
        <v>2009.0</v>
      </c>
      <c r="B750" s="4">
        <v>5565.0</v>
      </c>
      <c r="C750" s="5">
        <v>39890.0</v>
      </c>
      <c r="D750" s="4">
        <v>229.0</v>
      </c>
      <c r="E750" s="4" t="s">
        <v>285</v>
      </c>
      <c r="F750" s="4">
        <v>66.0</v>
      </c>
      <c r="G750" s="4" t="s">
        <v>47</v>
      </c>
      <c r="H750" s="4">
        <v>164.0</v>
      </c>
      <c r="I750" s="4" t="s">
        <v>505</v>
      </c>
      <c r="J750" s="4">
        <v>78.0</v>
      </c>
      <c r="K750" s="4" t="s">
        <v>49</v>
      </c>
      <c r="L750" s="4" t="s">
        <v>50</v>
      </c>
      <c r="M750" s="4">
        <v>1.0</v>
      </c>
      <c r="N750" s="4">
        <v>0.0</v>
      </c>
      <c r="O750" s="4">
        <v>0.0</v>
      </c>
      <c r="P750" s="4">
        <v>0.0</v>
      </c>
      <c r="Q750" t="str">
        <f t="shared" si="1"/>
        <v>Providence2009</v>
      </c>
      <c r="R750" t="s">
        <v>925</v>
      </c>
      <c r="S750" t="str">
        <f>vlookup(Q750,RPI!$C$6:$T$4758,16,FALSE)</f>
        <v>0.5571478789</v>
      </c>
      <c r="T750" s="6" t="str">
        <f>VLOOKUP(Q750,RPI!$C$6:$T$4758, 17, FALSE)</f>
        <v>0.5660926253</v>
      </c>
      <c r="U750" s="6" t="str">
        <f>VLOOKUP(Q750,RPI!$C$6:$T$4758, 18, FALSE)</f>
        <v>0.5571478789</v>
      </c>
      <c r="V750">
        <v>0.48541213460614746</v>
      </c>
      <c r="W750">
        <v>0.4908149098204967</v>
      </c>
      <c r="X750">
        <v>0.4933593506124658</v>
      </c>
      <c r="Y750">
        <v>0.4958071114434274</v>
      </c>
      <c r="Z750" s="6" t="str">
        <f>vlookup(R750,RPI!$C$6:$T$4758,16,FALSE)</f>
        <v>0.5658772658</v>
      </c>
      <c r="AA750">
        <v>0.4942953044717962</v>
      </c>
      <c r="AB750">
        <v>0.49654999422648594</v>
      </c>
      <c r="AC750">
        <v>0.49872557205995854</v>
      </c>
      <c r="AD750">
        <v>0.5008261299681389</v>
      </c>
      <c r="AE750">
        <v>0.5028554825234997</v>
      </c>
      <c r="AF750">
        <v>0.5048171899936817</v>
      </c>
      <c r="AG750" t="str">
        <f t="shared" si="2"/>
        <v>1</v>
      </c>
      <c r="AH750" s="3" t="str">
        <f t="shared" si="3"/>
        <v>1</v>
      </c>
      <c r="AI750" t="str">
        <f t="shared" si="4"/>
        <v>-0.008729386934</v>
      </c>
      <c r="AJ750" t="str">
        <f t="shared" si="5"/>
        <v>-12</v>
      </c>
      <c r="AK750" s="6" t="str">
        <f t="shared" si="6"/>
        <v>-0.1720568118</v>
      </c>
      <c r="AL750" t="str">
        <f t="shared" si="7"/>
        <v>-0.01520796657</v>
      </c>
      <c r="AM750" t="str">
        <f t="shared" si="8"/>
        <v>0.8461538462</v>
      </c>
      <c r="AN750" t="str">
        <f t="shared" si="9"/>
        <v>0.9845737098</v>
      </c>
      <c r="AO750" s="6" t="str">
        <f>vlookup(Q750,RPI!$C$6:$T$4758,15,FALSE)</f>
        <v>0.5579710145</v>
      </c>
      <c r="AP750" s="8" t="str">
        <f>vlookup(Q750,RPI!$C$6:$T$4758,13,FALSE)</f>
        <v>  0.5645 </v>
      </c>
      <c r="AQ750" s="8" t="str">
        <f>vlookup(Q750,RPI!$C$6:$T$4758,14,FALSE)</f>
        <v>  0.5416 </v>
      </c>
      <c r="AR750" s="6" t="str">
        <f>vlookup(R750,RPI!$C$6:$T$4758,15,FALSE)</f>
        <v>0.5590551181</v>
      </c>
      <c r="AS750" s="8" t="str">
        <f>vlookup(R750,RPI!$C$6:$T$4758,13,FALSE)</f>
        <v>  0.5789 </v>
      </c>
      <c r="AT750" s="8" t="str">
        <f>vlookup(R750,RPI!$C$6:$T$4758,14,FALSE)</f>
        <v>  0.5466 </v>
      </c>
    </row>
    <row r="751" ht="12.75" customHeight="1">
      <c r="A751" s="4">
        <v>2009.0</v>
      </c>
      <c r="B751" s="4">
        <v>5566.0</v>
      </c>
      <c r="C751" s="5">
        <v>39890.0</v>
      </c>
      <c r="D751" s="4">
        <v>235.0</v>
      </c>
      <c r="E751" s="4" t="s">
        <v>91</v>
      </c>
      <c r="F751" s="4">
        <v>75.0</v>
      </c>
      <c r="G751" s="4" t="s">
        <v>47</v>
      </c>
      <c r="H751" s="4">
        <v>270.0</v>
      </c>
      <c r="I751" s="4" t="s">
        <v>290</v>
      </c>
      <c r="J751" s="4">
        <v>69.0</v>
      </c>
      <c r="K751" s="4" t="s">
        <v>49</v>
      </c>
      <c r="L751" s="4" t="s">
        <v>50</v>
      </c>
      <c r="M751" s="4">
        <v>1.0</v>
      </c>
      <c r="N751" s="4">
        <v>0.0</v>
      </c>
      <c r="O751" s="4">
        <v>0.0</v>
      </c>
      <c r="P751" s="4">
        <v>0.0</v>
      </c>
      <c r="Q751" t="str">
        <f t="shared" si="1"/>
        <v>Richmond2009</v>
      </c>
      <c r="R751" t="s">
        <v>926</v>
      </c>
      <c r="S751" t="str">
        <f>vlookup(Q751,RPI!$C$6:$T$4758,16,FALSE)</f>
        <v>0.5169313294</v>
      </c>
      <c r="T751" s="6" t="str">
        <f>VLOOKUP(Q751,RPI!$C$6:$T$4758, 17, FALSE)</f>
        <v>0.5167310089</v>
      </c>
      <c r="U751" s="6" t="str">
        <f>VLOOKUP(Q751,RPI!$C$6:$T$4758, 18, FALSE)</f>
        <v>0.5169313294</v>
      </c>
      <c r="V751">
        <v>0.45383376312457907</v>
      </c>
      <c r="W751">
        <v>0.45420470417348624</v>
      </c>
      <c r="X751">
        <v>0.4543883075450091</v>
      </c>
      <c r="Y751">
        <v>0.4545706828003344</v>
      </c>
      <c r="Z751" s="6" t="str">
        <f>vlookup(R751,RPI!$C$6:$T$4758,16,FALSE)</f>
        <v>0.5061381497</v>
      </c>
      <c r="AA751">
        <v>0.448546279607148</v>
      </c>
      <c r="AB751">
        <v>0.4530525491996245</v>
      </c>
      <c r="AC751">
        <v>0.4573512932187632</v>
      </c>
      <c r="AD751">
        <v>0.4614565246454006</v>
      </c>
      <c r="AE751">
        <v>0.46538102261300357</v>
      </c>
      <c r="AF751">
        <v>0.4691364652835406</v>
      </c>
      <c r="AG751" t="str">
        <f t="shared" si="2"/>
        <v>1</v>
      </c>
      <c r="AH751" s="3" t="str">
        <f t="shared" si="3"/>
        <v>1</v>
      </c>
      <c r="AI751" t="str">
        <f t="shared" si="4"/>
        <v>0.01079317967</v>
      </c>
      <c r="AJ751" t="str">
        <f t="shared" si="5"/>
        <v>6</v>
      </c>
      <c r="AK751" s="6" t="str">
        <f t="shared" si="6"/>
        <v>0.08602840592</v>
      </c>
      <c r="AL751" t="str">
        <f t="shared" si="7"/>
        <v>0.01880341848</v>
      </c>
      <c r="AM751" t="str">
        <f t="shared" si="8"/>
        <v>1.086956522</v>
      </c>
      <c r="AN751" t="str">
        <f t="shared" si="9"/>
        <v>1.021324573</v>
      </c>
      <c r="AO751" s="6" t="str">
        <f>vlookup(Q751,RPI!$C$6:$T$4758,15,FALSE)</f>
        <v>0.5320512821</v>
      </c>
      <c r="AP751" s="8" t="str">
        <f>vlookup(Q751,RPI!$C$6:$T$4758,13,FALSE)</f>
        <v>  0.5072 </v>
      </c>
      <c r="AQ751" s="8" t="str">
        <f>vlookup(Q751,RPI!$C$6:$T$4758,14,FALSE)</f>
        <v>  0.5212 </v>
      </c>
      <c r="AR751" s="6" t="str">
        <f>vlookup(R751,RPI!$C$6:$T$4758,15,FALSE)</f>
        <v>0.3941605839</v>
      </c>
      <c r="AS751" s="8" t="str">
        <f>vlookup(R751,RPI!$C$6:$T$4758,13,FALSE)</f>
        <v>  0.5467 </v>
      </c>
      <c r="AT751" s="8" t="str">
        <f>vlookup(R751,RPI!$C$6:$T$4758,14,FALSE)</f>
        <v>  0.5371 </v>
      </c>
    </row>
    <row r="752" ht="12.75" customHeight="1">
      <c r="A752" s="4">
        <v>2009.0</v>
      </c>
      <c r="B752" s="4">
        <v>5567.0</v>
      </c>
      <c r="C752" s="5">
        <v>39890.0</v>
      </c>
      <c r="D752" s="4">
        <v>275.0</v>
      </c>
      <c r="E752" s="4" t="s">
        <v>165</v>
      </c>
      <c r="F752" s="4">
        <v>96.0</v>
      </c>
      <c r="G752" s="4" t="s">
        <v>47</v>
      </c>
      <c r="H752" s="4">
        <v>24.0</v>
      </c>
      <c r="I752" s="4" t="s">
        <v>403</v>
      </c>
      <c r="J752" s="4">
        <v>76.0</v>
      </c>
      <c r="K752" s="4" t="s">
        <v>49</v>
      </c>
      <c r="L752" s="4" t="s">
        <v>50</v>
      </c>
      <c r="M752" s="4">
        <v>1.0</v>
      </c>
      <c r="N752" s="4">
        <v>0.0</v>
      </c>
      <c r="O752" s="4">
        <v>0.0</v>
      </c>
      <c r="P752" s="4">
        <v>0.0</v>
      </c>
      <c r="Q752" t="str">
        <f t="shared" si="1"/>
        <v>Stanford2009</v>
      </c>
      <c r="R752" t="s">
        <v>927</v>
      </c>
      <c r="S752" t="str">
        <f>vlookup(Q752,RPI!$C$6:$T$4758,16,FALSE)</f>
        <v>0.5312207272</v>
      </c>
      <c r="T752" s="6" t="str">
        <f>VLOOKUP(Q752,RPI!$C$6:$T$4758, 17, FALSE)</f>
        <v>0.5368471338</v>
      </c>
      <c r="U752" s="6" t="str">
        <f>VLOOKUP(Q752,RPI!$C$6:$T$4758, 18, FALSE)</f>
        <v>0.5312207272</v>
      </c>
      <c r="V752">
        <v>0.4547699556172451</v>
      </c>
      <c r="W752">
        <v>0.4598676616495306</v>
      </c>
      <c r="X752">
        <v>0.46224333475691104</v>
      </c>
      <c r="Y752">
        <v>0.4645137821389219</v>
      </c>
      <c r="Z752" s="6" t="str">
        <f>vlookup(R752,RPI!$C$6:$T$4758,16,FALSE)</f>
        <v>0.5283195525</v>
      </c>
      <c r="AA752">
        <v>0.44606926048470436</v>
      </c>
      <c r="AB752">
        <v>0.4474043739693505</v>
      </c>
      <c r="AC752">
        <v>0.4486867540668114</v>
      </c>
      <c r="AD752">
        <v>0.4499194645126101</v>
      </c>
      <c r="AE752">
        <v>0.45110533621953564</v>
      </c>
      <c r="AF752">
        <v>0.4522469889814571</v>
      </c>
      <c r="AG752" t="str">
        <f t="shared" si="2"/>
        <v>1</v>
      </c>
      <c r="AH752" s="3" t="str">
        <f t="shared" si="3"/>
        <v>1</v>
      </c>
      <c r="AI752" t="str">
        <f t="shared" si="4"/>
        <v>0.002901174648</v>
      </c>
      <c r="AJ752" t="str">
        <f t="shared" si="5"/>
        <v>20</v>
      </c>
      <c r="AK752" s="6" t="str">
        <f t="shared" si="6"/>
        <v>0.2867613531</v>
      </c>
      <c r="AL752" t="str">
        <f t="shared" si="7"/>
        <v>0.005054303056</v>
      </c>
      <c r="AM752" t="str">
        <f t="shared" si="8"/>
        <v>1.263157895</v>
      </c>
      <c r="AN752" t="str">
        <f t="shared" si="9"/>
        <v>1.005491326</v>
      </c>
      <c r="AO752" s="6" t="str">
        <f>vlookup(Q752,RPI!$C$6:$T$4758,15,FALSE)</f>
        <v>0.5581395349</v>
      </c>
      <c r="AP752" s="8" t="str">
        <f>vlookup(Q752,RPI!$C$6:$T$4758,13,FALSE)</f>
        <v>  0.5127 </v>
      </c>
      <c r="AQ752" s="8" t="str">
        <f>vlookup(Q752,RPI!$C$6:$T$4758,14,FALSE)</f>
        <v>  0.5414 </v>
      </c>
      <c r="AR752" s="6" t="str">
        <f>vlookup(R752,RPI!$C$6:$T$4758,15,FALSE)</f>
        <v>0.609375</v>
      </c>
      <c r="AS752" s="8" t="str">
        <f>vlookup(R752,RPI!$C$6:$T$4758,13,FALSE)</f>
        <v>  0.4995 </v>
      </c>
      <c r="AT752" s="8" t="str">
        <f>vlookup(R752,RPI!$C$6:$T$4758,14,FALSE)</f>
        <v>  0.5050 </v>
      </c>
    </row>
    <row r="753" ht="12.75" customHeight="1">
      <c r="A753" s="4">
        <v>2009.0</v>
      </c>
      <c r="B753" s="4">
        <v>5568.0</v>
      </c>
      <c r="C753" s="5">
        <v>39890.0</v>
      </c>
      <c r="D753" s="4">
        <v>292.0</v>
      </c>
      <c r="E753" s="4" t="s">
        <v>928</v>
      </c>
      <c r="F753" s="4">
        <v>91.0</v>
      </c>
      <c r="G753" s="4" t="s">
        <v>47</v>
      </c>
      <c r="H753" s="4">
        <v>52.0</v>
      </c>
      <c r="I753" s="4" t="s">
        <v>278</v>
      </c>
      <c r="J753" s="4">
        <v>93.0</v>
      </c>
      <c r="K753" s="4" t="s">
        <v>49</v>
      </c>
      <c r="L753" s="4" t="s">
        <v>50</v>
      </c>
      <c r="M753" s="4">
        <v>1.0</v>
      </c>
      <c r="N753" s="4">
        <v>0.0</v>
      </c>
      <c r="O753" s="4">
        <v>0.0</v>
      </c>
      <c r="P753" s="4">
        <v>0.0</v>
      </c>
      <c r="Q753" t="str">
        <f t="shared" si="1"/>
        <v>Troy2009</v>
      </c>
      <c r="R753" t="s">
        <v>929</v>
      </c>
      <c r="S753" t="str">
        <f>vlookup(Q753,RPI!$C$6:$T$4758,16,FALSE)</f>
        <v>0.5132711326</v>
      </c>
      <c r="T753" s="6" t="str">
        <f>VLOOKUP(Q753,RPI!$C$6:$T$4758, 17, FALSE)</f>
        <v>0.5055788249</v>
      </c>
      <c r="U753" s="6" t="str">
        <f>VLOOKUP(Q753,RPI!$C$6:$T$4758, 18, FALSE)</f>
        <v>0.5132711326</v>
      </c>
      <c r="V753">
        <v>0.43401019742675856</v>
      </c>
      <c r="W753">
        <v>0.43482410789660686</v>
      </c>
      <c r="X753">
        <v>0.43520845450736856</v>
      </c>
      <c r="Y753">
        <v>0.43557882487773897</v>
      </c>
      <c r="Z753" s="6" t="str">
        <f>vlookup(R753,RPI!$C$6:$T$4758,16,FALSE)</f>
        <v>0.5323622726</v>
      </c>
      <c r="AA753">
        <v>0.44180958564319306</v>
      </c>
      <c r="AB753">
        <v>0.4422867807406413</v>
      </c>
      <c r="AC753">
        <v>0.44276096514346847</v>
      </c>
      <c r="AD753">
        <v>0.44323216725445397</v>
      </c>
      <c r="AE753">
        <v>0.44370041512022945</v>
      </c>
      <c r="AF753">
        <v>0.44416573643684387</v>
      </c>
      <c r="AG753" t="str">
        <f t="shared" si="2"/>
        <v>1</v>
      </c>
      <c r="AH753" s="3" t="str">
        <f t="shared" si="3"/>
        <v>1</v>
      </c>
      <c r="AI753" t="str">
        <f t="shared" si="4"/>
        <v>-0.01909114001</v>
      </c>
      <c r="AJ753" t="str">
        <f t="shared" si="5"/>
        <v>-2</v>
      </c>
      <c r="AK753" s="6" t="str">
        <f t="shared" si="6"/>
        <v>-0.02867613531</v>
      </c>
      <c r="AL753" t="str">
        <f t="shared" si="7"/>
        <v>-0.03325977199</v>
      </c>
      <c r="AM753" t="str">
        <f t="shared" si="8"/>
        <v>0.9784946237</v>
      </c>
      <c r="AN753" t="str">
        <f t="shared" si="9"/>
        <v>0.9641388186</v>
      </c>
      <c r="AO753" s="6" t="str">
        <f>vlookup(Q753,RPI!$C$6:$T$4758,15,FALSE)</f>
        <v>0.6307692308</v>
      </c>
      <c r="AP753" s="8" t="str">
        <f>vlookup(Q753,RPI!$C$6:$T$4758,13,FALSE)</f>
        <v>  0.4687 </v>
      </c>
      <c r="AQ753" s="8" t="str">
        <f>vlookup(Q753,RPI!$C$6:$T$4758,14,FALSE)</f>
        <v>  0.4848 </v>
      </c>
      <c r="AR753" s="6" t="str">
        <f>vlookup(R753,RPI!$C$6:$T$4758,15,FALSE)</f>
        <v>0.7590361446</v>
      </c>
      <c r="AS753" s="8" t="str">
        <f>vlookup(R753,RPI!$C$6:$T$4758,13,FALSE)</f>
        <v>  0.4410 </v>
      </c>
      <c r="AT753" s="8" t="str">
        <f>vlookup(R753,RPI!$C$6:$T$4758,14,FALSE)</f>
        <v>  0.4884 </v>
      </c>
    </row>
    <row r="754" ht="12.75" customHeight="1">
      <c r="A754" s="4">
        <v>2009.0</v>
      </c>
      <c r="B754" s="4">
        <v>5569.0</v>
      </c>
      <c r="C754" s="5">
        <v>39890.0</v>
      </c>
      <c r="D754" s="4">
        <v>294.0</v>
      </c>
      <c r="E754" s="4" t="s">
        <v>139</v>
      </c>
      <c r="F754" s="4">
        <v>68.0</v>
      </c>
      <c r="G754" s="4" t="s">
        <v>47</v>
      </c>
      <c r="H754" s="4">
        <v>207.0</v>
      </c>
      <c r="I754" s="4" t="s">
        <v>930</v>
      </c>
      <c r="J754" s="4">
        <v>59.0</v>
      </c>
      <c r="K754" s="4" t="s">
        <v>49</v>
      </c>
      <c r="L754" s="4" t="s">
        <v>50</v>
      </c>
      <c r="M754" s="4">
        <v>1.0</v>
      </c>
      <c r="N754" s="4">
        <v>0.0</v>
      </c>
      <c r="O754" s="4">
        <v>0.0</v>
      </c>
      <c r="P754" s="4">
        <v>0.0</v>
      </c>
      <c r="Q754" t="str">
        <f t="shared" si="1"/>
        <v>Tulsa2009</v>
      </c>
      <c r="R754" t="s">
        <v>931</v>
      </c>
      <c r="S754" t="str">
        <f>vlookup(Q754,RPI!$C$6:$T$4758,16,FALSE)</f>
        <v>0.576687047</v>
      </c>
      <c r="T754" s="6" t="str">
        <f>VLOOKUP(Q754,RPI!$C$6:$T$4758, 17, FALSE)</f>
        <v>0.5733432643</v>
      </c>
      <c r="U754" s="6" t="str">
        <f>VLOOKUP(Q754,RPI!$C$6:$T$4758, 18, FALSE)</f>
        <v>0.576687047</v>
      </c>
      <c r="V754">
        <v>0.4883865543774196</v>
      </c>
      <c r="W754">
        <v>0.4904801504365329</v>
      </c>
      <c r="X754">
        <v>0.4914737214476375</v>
      </c>
      <c r="Y754">
        <v>0.49243417342503865</v>
      </c>
      <c r="Z754" s="6" t="str">
        <f>vlookup(R754,RPI!$C$6:$T$4758,16,FALSE)</f>
        <v>0.5496930725</v>
      </c>
      <c r="AA754">
        <v>0.4741362368776685</v>
      </c>
      <c r="AB754">
        <v>0.476880085346424</v>
      </c>
      <c r="AC754">
        <v>0.47949446002173557</v>
      </c>
      <c r="AD754">
        <v>0.48198831387868163</v>
      </c>
      <c r="AE754">
        <v>0.48436979303843436</v>
      </c>
      <c r="AF754">
        <v>0.4866463256589437</v>
      </c>
      <c r="AG754" t="str">
        <f t="shared" si="2"/>
        <v>1</v>
      </c>
      <c r="AH754" s="3" t="str">
        <f t="shared" si="3"/>
        <v>1</v>
      </c>
      <c r="AI754" t="str">
        <f t="shared" si="4"/>
        <v>0.02699397447</v>
      </c>
      <c r="AJ754" t="str">
        <f t="shared" si="5"/>
        <v>9</v>
      </c>
      <c r="AK754" s="6" t="str">
        <f t="shared" si="6"/>
        <v>0.1290426089</v>
      </c>
      <c r="AL754" t="str">
        <f t="shared" si="7"/>
        <v>0.047027754</v>
      </c>
      <c r="AM754" t="str">
        <f t="shared" si="8"/>
        <v>1.152542373</v>
      </c>
      <c r="AN754" t="str">
        <f t="shared" si="9"/>
        <v>1.049107358</v>
      </c>
      <c r="AO754" s="6" t="str">
        <f>vlookup(Q754,RPI!$C$6:$T$4758,15,FALSE)</f>
        <v>0.7103448276</v>
      </c>
      <c r="AP754" s="8" t="str">
        <f>vlookup(Q754,RPI!$C$6:$T$4758,13,FALSE)</f>
        <v>  0.5346 </v>
      </c>
      <c r="AQ754" s="8" t="str">
        <f>vlookup(Q754,RPI!$C$6:$T$4758,14,FALSE)</f>
        <v>  0.5273 </v>
      </c>
      <c r="AR754" s="6" t="str">
        <f>vlookup(R754,RPI!$C$6:$T$4758,15,FALSE)</f>
        <v>0.5403225806</v>
      </c>
      <c r="AS754" s="8" t="str">
        <f>vlookup(R754,RPI!$C$6:$T$4758,13,FALSE)</f>
        <v>  0.5618 </v>
      </c>
      <c r="AT754" s="8" t="str">
        <f>vlookup(R754,RPI!$C$6:$T$4758,14,FALSE)</f>
        <v>  0.5349 </v>
      </c>
    </row>
    <row r="755" ht="12.75" customHeight="1">
      <c r="A755" s="4">
        <v>2009.0</v>
      </c>
      <c r="B755" s="4">
        <v>5570.0</v>
      </c>
      <c r="C755" s="5">
        <v>39890.0</v>
      </c>
      <c r="D755" s="4">
        <v>323.0</v>
      </c>
      <c r="E755" s="4" t="s">
        <v>507</v>
      </c>
      <c r="F755" s="4">
        <v>116.0</v>
      </c>
      <c r="G755" s="4" t="s">
        <v>47</v>
      </c>
      <c r="H755" s="4">
        <v>76.0</v>
      </c>
      <c r="I755" s="4" t="s">
        <v>932</v>
      </c>
      <c r="J755" s="4">
        <v>108.0</v>
      </c>
      <c r="K755" s="4" t="s">
        <v>421</v>
      </c>
      <c r="L755" s="4" t="s">
        <v>50</v>
      </c>
      <c r="M755" s="4">
        <v>1.0</v>
      </c>
      <c r="N755" s="4">
        <v>0.0</v>
      </c>
      <c r="O755" s="4">
        <v>0.0</v>
      </c>
      <c r="P755" s="4">
        <v>2.0</v>
      </c>
      <c r="Q755" t="str">
        <f t="shared" si="1"/>
        <v>Virginia Tech2009</v>
      </c>
      <c r="R755" t="s">
        <v>933</v>
      </c>
      <c r="S755" t="str">
        <f>vlookup(Q755,RPI!$C$6:$T$4758,16,FALSE)</f>
        <v>0.567146968</v>
      </c>
      <c r="T755" s="6" t="str">
        <f>VLOOKUP(Q755,RPI!$C$6:$T$4758, 17, FALSE)</f>
        <v>0.5711053014</v>
      </c>
      <c r="U755" s="6" t="str">
        <f>VLOOKUP(Q755,RPI!$C$6:$T$4758, 18, FALSE)</f>
        <v>0.567146968</v>
      </c>
      <c r="V755">
        <v>0.5038747967930015</v>
      </c>
      <c r="W755">
        <v>0.5061559770558332</v>
      </c>
      <c r="X755">
        <v>0.5072660156658717</v>
      </c>
      <c r="Y755">
        <v>0.5083564075748477</v>
      </c>
      <c r="Z755" s="6" t="str">
        <f>vlookup(R755,RPI!$C$6:$T$4758,16,FALSE)</f>
        <v>0.5559097567</v>
      </c>
      <c r="AA755">
        <v>0.47974935334083463</v>
      </c>
      <c r="AB755">
        <v>0.4801639357679769</v>
      </c>
      <c r="AC755">
        <v>0.48057444700925517</v>
      </c>
      <c r="AD755">
        <v>0.48098094674003244</v>
      </c>
      <c r="AE755">
        <v>0.48138349347504844</v>
      </c>
      <c r="AF755">
        <v>0.48178214459649976</v>
      </c>
      <c r="AG755" t="str">
        <f t="shared" si="2"/>
        <v>1</v>
      </c>
      <c r="AH755" s="3" t="str">
        <f t="shared" si="3"/>
        <v>1</v>
      </c>
      <c r="AI755" t="str">
        <f t="shared" si="4"/>
        <v>0.01123721136</v>
      </c>
      <c r="AJ755" t="str">
        <f t="shared" si="5"/>
        <v>8</v>
      </c>
      <c r="AK755" s="6" t="str">
        <f t="shared" si="6"/>
        <v>0.1147045412</v>
      </c>
      <c r="AL755" t="str">
        <f t="shared" si="7"/>
        <v>0.0195769916</v>
      </c>
      <c r="AM755" t="str">
        <f t="shared" si="8"/>
        <v>1.074074074</v>
      </c>
      <c r="AN755" t="str">
        <f t="shared" si="9"/>
        <v>1.020214093</v>
      </c>
      <c r="AO755" s="6" t="str">
        <f>vlookup(Q755,RPI!$C$6:$T$4758,15,FALSE)</f>
        <v>0.5466666667</v>
      </c>
      <c r="AP755" s="8" t="str">
        <f>vlookup(Q755,RPI!$C$6:$T$4758,13,FALSE)</f>
        <v>  0.5927 </v>
      </c>
      <c r="AQ755" s="8" t="str">
        <f>vlookup(Q755,RPI!$C$6:$T$4758,14,FALSE)</f>
        <v>  0.5364 </v>
      </c>
      <c r="AR755" s="6" t="str">
        <f>vlookup(R755,RPI!$C$6:$T$4758,15,FALSE)</f>
        <v>0.6352201258</v>
      </c>
      <c r="AS755" s="8" t="str">
        <f>vlookup(R755,RPI!$C$6:$T$4758,13,FALSE)</f>
        <v>  0.5356 </v>
      </c>
      <c r="AT755" s="8" t="str">
        <f>vlookup(R755,RPI!$C$6:$T$4758,14,FALSE)</f>
        <v>  0.5172 </v>
      </c>
    </row>
    <row r="756" ht="12.75" customHeight="1">
      <c r="A756" s="4">
        <v>2009.0</v>
      </c>
      <c r="B756" s="4">
        <v>5571.0</v>
      </c>
      <c r="C756" s="5">
        <v>39890.0</v>
      </c>
      <c r="D756" s="4">
        <v>338.0</v>
      </c>
      <c r="E756" s="4" t="s">
        <v>276</v>
      </c>
      <c r="F756" s="4">
        <v>84.0</v>
      </c>
      <c r="G756" s="4" t="s">
        <v>47</v>
      </c>
      <c r="H756" s="4">
        <v>32.0</v>
      </c>
      <c r="I756" s="4" t="s">
        <v>509</v>
      </c>
      <c r="J756" s="4">
        <v>73.0</v>
      </c>
      <c r="K756" s="4" t="s">
        <v>49</v>
      </c>
      <c r="L756" s="4" t="s">
        <v>50</v>
      </c>
      <c r="M756" s="4">
        <v>1.0</v>
      </c>
      <c r="N756" s="4">
        <v>0.0</v>
      </c>
      <c r="O756" s="4">
        <v>0.0</v>
      </c>
      <c r="P756" s="4">
        <v>0.0</v>
      </c>
      <c r="Q756" t="str">
        <f t="shared" si="1"/>
        <v>Wichita St.2009</v>
      </c>
      <c r="R756" t="s">
        <v>934</v>
      </c>
      <c r="S756" t="str">
        <f>vlookup(Q756,RPI!$C$6:$T$4758,16,FALSE)</f>
        <v>0.5021318075</v>
      </c>
      <c r="T756" s="6" t="str">
        <f>VLOOKUP(Q756,RPI!$C$6:$T$4758, 17, FALSE)</f>
        <v>0.5123777092</v>
      </c>
      <c r="U756" s="6" t="str">
        <f>VLOOKUP(Q756,RPI!$C$6:$T$4758, 18, FALSE)</f>
        <v>0.5021318075</v>
      </c>
      <c r="V756">
        <v>0.43788275965536483</v>
      </c>
      <c r="W756">
        <v>0.445539059994592</v>
      </c>
      <c r="X756">
        <v>0.44897191204886505</v>
      </c>
      <c r="Y756">
        <v>0.45217630809952625</v>
      </c>
      <c r="Z756" s="6" t="str">
        <f>vlookup(R756,RPI!$C$6:$T$4758,16,FALSE)</f>
        <v>0.5422414769</v>
      </c>
      <c r="AA756">
        <v>0.465408770101411</v>
      </c>
      <c r="AB756">
        <v>0.46566206290789525</v>
      </c>
      <c r="AC756">
        <v>0.4659117882100629</v>
      </c>
      <c r="AD756">
        <v>0.46615802085066177</v>
      </c>
      <c r="AE756">
        <v>0.4664008335934745</v>
      </c>
      <c r="AF756">
        <v>0.46664029719500705</v>
      </c>
      <c r="AG756" t="str">
        <f t="shared" si="2"/>
        <v>0</v>
      </c>
      <c r="AH756" s="3" t="str">
        <f t="shared" si="3"/>
        <v>0</v>
      </c>
      <c r="AI756" t="str">
        <f t="shared" si="4"/>
        <v>-0.04010966936</v>
      </c>
      <c r="AJ756" t="str">
        <f t="shared" si="5"/>
        <v>11</v>
      </c>
      <c r="AK756" s="6" t="str">
        <f t="shared" si="6"/>
        <v>0.1577187442</v>
      </c>
      <c r="AL756" t="str">
        <f t="shared" si="7"/>
        <v>-0.06987735969</v>
      </c>
      <c r="AM756" t="str">
        <f t="shared" si="8"/>
        <v>1.150684932</v>
      </c>
      <c r="AN756" t="str">
        <f t="shared" si="9"/>
        <v>0.9260298759</v>
      </c>
      <c r="AO756" s="6" t="str">
        <f>vlookup(Q756,RPI!$C$6:$T$4758,15,FALSE)</f>
        <v>0.4590163934</v>
      </c>
      <c r="AP756" s="8" t="str">
        <f>vlookup(Q756,RPI!$C$6:$T$4758,13,FALSE)</f>
        <v>  0.5089 </v>
      </c>
      <c r="AQ756" s="8" t="str">
        <f>vlookup(Q756,RPI!$C$6:$T$4758,14,FALSE)</f>
        <v>  0.5316 </v>
      </c>
      <c r="AR756" s="6" t="str">
        <f>vlookup(R756,RPI!$C$6:$T$4758,15,FALSE)</f>
        <v>0.6644736842</v>
      </c>
      <c r="AS756" s="8" t="str">
        <f>vlookup(R756,RPI!$C$6:$T$4758,13,FALSE)</f>
        <v>  0.5023 </v>
      </c>
      <c r="AT756" s="8" t="str">
        <f>vlookup(R756,RPI!$C$6:$T$4758,14,FALSE)</f>
        <v>  0.5000 </v>
      </c>
    </row>
    <row r="757" ht="12.75" customHeight="1">
      <c r="A757" s="4">
        <v>2009.0</v>
      </c>
      <c r="B757" s="4">
        <v>5572.0</v>
      </c>
      <c r="C757" s="5">
        <v>39890.0</v>
      </c>
      <c r="D757" s="4">
        <v>336.0</v>
      </c>
      <c r="E757" s="4" t="s">
        <v>935</v>
      </c>
      <c r="F757" s="4">
        <v>72.0</v>
      </c>
      <c r="G757" s="4" t="s">
        <v>47</v>
      </c>
      <c r="H757" s="4">
        <v>320.0</v>
      </c>
      <c r="I757" s="4" t="s">
        <v>302</v>
      </c>
      <c r="J757" s="4">
        <v>76.0</v>
      </c>
      <c r="K757" s="4" t="s">
        <v>49</v>
      </c>
      <c r="L757" s="4" t="s">
        <v>50</v>
      </c>
      <c r="M757" s="4">
        <v>1.0</v>
      </c>
      <c r="N757" s="4">
        <v>0.0</v>
      </c>
      <c r="O757" s="4">
        <v>0.0</v>
      </c>
      <c r="P757" s="4">
        <v>0.0</v>
      </c>
      <c r="Q757" t="str">
        <f t="shared" si="1"/>
        <v>Wisconsin Green Bay2009</v>
      </c>
      <c r="R757" t="s">
        <v>936</v>
      </c>
      <c r="S757" t="str">
        <f>vlookup(Q757,RPI!$C$6:$T$4758,16,FALSE)</f>
        <v>0.556045285</v>
      </c>
      <c r="T757" s="6" t="str">
        <f>VLOOKUP(Q757,RPI!$C$6:$T$4758, 17, FALSE)</f>
        <v>0.5464417391</v>
      </c>
      <c r="U757" s="6" t="str">
        <f>VLOOKUP(Q757,RPI!$C$6:$T$4758, 18, FALSE)</f>
        <v>0.556045285</v>
      </c>
      <c r="V757">
        <v>0.45864502579536076</v>
      </c>
      <c r="W757">
        <v>0.46017761894296655</v>
      </c>
      <c r="X757">
        <v>0.46089517580536143</v>
      </c>
      <c r="Y757">
        <v>0.46158293791914484</v>
      </c>
      <c r="Z757" s="6" t="str">
        <f>vlookup(R757,RPI!$C$6:$T$4758,16,FALSE)</f>
        <v>0.5390234679</v>
      </c>
      <c r="AA757">
        <v>0.4479475638322663</v>
      </c>
      <c r="AB757">
        <v>0.44859705340986883</v>
      </c>
      <c r="AC757">
        <v>0.44923755351234884</v>
      </c>
      <c r="AD757">
        <v>0.44986924948970886</v>
      </c>
      <c r="AE757">
        <v>0.4504923216312005</v>
      </c>
      <c r="AF757">
        <v>0.4511069453368753</v>
      </c>
      <c r="AG757" t="str">
        <f t="shared" si="2"/>
        <v>0</v>
      </c>
      <c r="AH757" s="3" t="str">
        <f t="shared" si="3"/>
        <v>0</v>
      </c>
      <c r="AI757" t="str">
        <f t="shared" si="4"/>
        <v>0.01702181717</v>
      </c>
      <c r="AJ757" t="str">
        <f t="shared" si="5"/>
        <v>-4</v>
      </c>
      <c r="AK757" s="6" t="str">
        <f t="shared" si="6"/>
        <v>-0.05735227062</v>
      </c>
      <c r="AL757" t="str">
        <f t="shared" si="7"/>
        <v>0.02965468577</v>
      </c>
      <c r="AM757" t="str">
        <f t="shared" si="8"/>
        <v>0.9473684211</v>
      </c>
      <c r="AN757" t="str">
        <f t="shared" si="9"/>
        <v>1.031578991</v>
      </c>
      <c r="AO757" s="6" t="str">
        <f>vlookup(Q757,RPI!$C$6:$T$4758,15,FALSE)</f>
        <v>0.7480916031</v>
      </c>
      <c r="AP757" s="8" t="str">
        <f>vlookup(Q757,RPI!$C$6:$T$4758,13,FALSE)</f>
        <v>  0.4802 </v>
      </c>
      <c r="AQ757" s="8" t="str">
        <f>vlookup(Q757,RPI!$C$6:$T$4758,14,FALSE)</f>
        <v>  0.5156 </v>
      </c>
      <c r="AR757" s="6" t="str">
        <f>vlookup(R757,RPI!$C$6:$T$4758,15,FALSE)</f>
        <v>0.7414965986</v>
      </c>
      <c r="AS757" s="8" t="str">
        <f>vlookup(R757,RPI!$C$6:$T$4758,13,FALSE)</f>
        <v>  0.4578 </v>
      </c>
      <c r="AT757" s="8" t="str">
        <f>vlookup(R757,RPI!$C$6:$T$4758,14,FALSE)</f>
        <v>  0.4990 </v>
      </c>
    </row>
    <row r="758" ht="12.75" customHeight="1">
      <c r="A758" s="4">
        <v>2009.0</v>
      </c>
      <c r="B758" s="4">
        <v>5573.0</v>
      </c>
      <c r="C758" s="5">
        <v>39891.0</v>
      </c>
      <c r="D758" s="4">
        <v>34.0</v>
      </c>
      <c r="E758" s="4" t="s">
        <v>115</v>
      </c>
      <c r="F758" s="4">
        <v>66.0</v>
      </c>
      <c r="G758" s="4" t="s">
        <v>47</v>
      </c>
      <c r="H758" s="4">
        <v>286.0</v>
      </c>
      <c r="I758" s="4" t="s">
        <v>530</v>
      </c>
      <c r="J758" s="4">
        <v>79.0</v>
      </c>
      <c r="K758" s="4" t="s">
        <v>108</v>
      </c>
      <c r="L758" s="4" t="s">
        <v>358</v>
      </c>
      <c r="M758" s="4">
        <v>1.0</v>
      </c>
      <c r="N758" s="4">
        <v>1.0</v>
      </c>
      <c r="O758" s="4">
        <v>0.0</v>
      </c>
      <c r="P758" s="4">
        <v>0.0</v>
      </c>
      <c r="Q758" t="str">
        <f t="shared" si="1"/>
        <v>Brigham Young2009</v>
      </c>
      <c r="R758" t="s">
        <v>937</v>
      </c>
      <c r="S758" t="str">
        <f>vlookup(Q758,RPI!$C$6:$T$4758,16,FALSE)</f>
        <v>0.6009498693</v>
      </c>
      <c r="T758" s="6" t="str">
        <f>VLOOKUP(Q758,RPI!$C$6:$T$4758, 17, FALSE)</f>
        <v>0.6013948081</v>
      </c>
      <c r="U758" s="6" t="str">
        <f>VLOOKUP(Q758,RPI!$C$6:$T$4758, 18, FALSE)</f>
        <v>0.6009498693</v>
      </c>
      <c r="V758">
        <v>0.5069455201024408</v>
      </c>
      <c r="W758">
        <v>0.5087313767555541</v>
      </c>
      <c r="X758">
        <v>0.5096008069682539</v>
      </c>
      <c r="Y758">
        <v>0.5104551166555156</v>
      </c>
      <c r="Z758" s="6" t="str">
        <f>vlookup(R758,RPI!$C$6:$T$4758,16,FALSE)</f>
        <v>0.5854500275</v>
      </c>
      <c r="AA758">
        <v>0.49186083365161465</v>
      </c>
      <c r="AB758">
        <v>0.4947916050167645</v>
      </c>
      <c r="AC758">
        <v>0.49757531258581356</v>
      </c>
      <c r="AD758">
        <v>0.5002227547493848</v>
      </c>
      <c r="AE758">
        <v>0.5027436979699866</v>
      </c>
      <c r="AF758">
        <v>0.5051469971736272</v>
      </c>
      <c r="AG758" t="str">
        <f t="shared" si="2"/>
        <v>0</v>
      </c>
      <c r="AH758" s="3" t="str">
        <f t="shared" si="3"/>
        <v>0</v>
      </c>
      <c r="AI758" t="str">
        <f t="shared" si="4"/>
        <v>0.0154998418</v>
      </c>
      <c r="AJ758" t="str">
        <f t="shared" si="5"/>
        <v>-13</v>
      </c>
      <c r="AK758" s="6" t="str">
        <f t="shared" si="6"/>
        <v>-0.1863948795</v>
      </c>
      <c r="AL758" t="str">
        <f t="shared" si="7"/>
        <v>0.02700316503</v>
      </c>
      <c r="AM758" t="str">
        <f t="shared" si="8"/>
        <v>0.835443038</v>
      </c>
      <c r="AN758" t="str">
        <f t="shared" si="9"/>
        <v>1.026475089</v>
      </c>
      <c r="AO758" s="6" t="str">
        <f>vlookup(Q758,RPI!$C$6:$T$4758,15,FALSE)</f>
        <v>0.7724137931</v>
      </c>
      <c r="AP758" s="8" t="str">
        <f>vlookup(Q758,RPI!$C$6:$T$4758,13,FALSE)</f>
        <v>  0.5549 </v>
      </c>
      <c r="AQ758" s="8" t="str">
        <f>vlookup(Q758,RPI!$C$6:$T$4758,14,FALSE)</f>
        <v>  0.5216 </v>
      </c>
      <c r="AR758" s="6" t="str">
        <f>vlookup(R758,RPI!$C$6:$T$4758,15,FALSE)</f>
        <v>0.7045454545</v>
      </c>
      <c r="AS758" s="8" t="str">
        <f>vlookup(R758,RPI!$C$6:$T$4758,13,FALSE)</f>
        <v>  0.5521 </v>
      </c>
      <c r="AT758" s="8" t="str">
        <f>vlookup(R758,RPI!$C$6:$T$4758,14,FALSE)</f>
        <v>  0.5331 </v>
      </c>
    </row>
    <row r="759" ht="12.75" customHeight="1">
      <c r="A759" s="4">
        <v>2009.0</v>
      </c>
      <c r="B759" s="4">
        <v>5574.0</v>
      </c>
      <c r="C759" s="5">
        <v>39891.0</v>
      </c>
      <c r="D759" s="4">
        <v>37.0</v>
      </c>
      <c r="E759" s="4" t="s">
        <v>174</v>
      </c>
      <c r="F759" s="4">
        <v>71.0</v>
      </c>
      <c r="G759" s="4" t="s">
        <v>47</v>
      </c>
      <c r="H759" s="4">
        <v>158.0</v>
      </c>
      <c r="I759" s="4" t="s">
        <v>197</v>
      </c>
      <c r="J759" s="4">
        <v>84.0</v>
      </c>
      <c r="K759" s="4" t="s">
        <v>108</v>
      </c>
      <c r="L759" s="4" t="s">
        <v>460</v>
      </c>
      <c r="M759" s="4">
        <v>1.0</v>
      </c>
      <c r="N759" s="4">
        <v>1.0</v>
      </c>
      <c r="O759" s="4">
        <v>0.0</v>
      </c>
      <c r="P759" s="4">
        <v>0.0</v>
      </c>
      <c r="Q759" t="str">
        <f t="shared" si="1"/>
        <v>California2009</v>
      </c>
      <c r="R759" t="s">
        <v>938</v>
      </c>
      <c r="S759" t="str">
        <f>vlookup(Q759,RPI!$C$6:$T$4758,16,FALSE)</f>
        <v>0.5885609524</v>
      </c>
      <c r="T759" s="6" t="str">
        <f>VLOOKUP(Q759,RPI!$C$6:$T$4758, 17, FALSE)</f>
        <v>0.5899814069</v>
      </c>
      <c r="U759" s="6" t="str">
        <f>VLOOKUP(Q759,RPI!$C$6:$T$4758, 18, FALSE)</f>
        <v>0.5885609524</v>
      </c>
      <c r="V759">
        <v>0.49537913419983604</v>
      </c>
      <c r="W759">
        <v>0.5002863377229565</v>
      </c>
      <c r="X759">
        <v>0.5025658663865682</v>
      </c>
      <c r="Y759">
        <v>0.5047400702934455</v>
      </c>
      <c r="Z759" s="6" t="str">
        <f>vlookup(R759,RPI!$C$6:$T$4758,16,FALSE)</f>
        <v>0.5717409809</v>
      </c>
      <c r="AA759">
        <v>0.5003625418131168</v>
      </c>
      <c r="AB759">
        <v>0.504215898194563</v>
      </c>
      <c r="AC759">
        <v>0.5078723677535997</v>
      </c>
      <c r="AD759">
        <v>0.5113466644520437</v>
      </c>
      <c r="AE759">
        <v>0.5146520717276467</v>
      </c>
      <c r="AF759">
        <v>0.5178006122172889</v>
      </c>
      <c r="AG759" t="str">
        <f t="shared" si="2"/>
        <v>0</v>
      </c>
      <c r="AH759" s="3" t="str">
        <f t="shared" si="3"/>
        <v>0</v>
      </c>
      <c r="AI759" t="str">
        <f t="shared" si="4"/>
        <v>0.01681997149</v>
      </c>
      <c r="AJ759" t="str">
        <f t="shared" si="5"/>
        <v>-13</v>
      </c>
      <c r="AK759" s="6" t="str">
        <f t="shared" si="6"/>
        <v>-0.1863948795</v>
      </c>
      <c r="AL759" t="str">
        <f t="shared" si="7"/>
        <v>0.02930303881</v>
      </c>
      <c r="AM759" t="str">
        <f t="shared" si="8"/>
        <v>0.8452380952</v>
      </c>
      <c r="AN759" t="str">
        <f t="shared" si="9"/>
        <v>1.029418866</v>
      </c>
      <c r="AO759" s="6" t="str">
        <f>vlookup(Q759,RPI!$C$6:$T$4758,15,FALSE)</f>
        <v>0.6818181818</v>
      </c>
      <c r="AP759" s="8" t="str">
        <f>vlookup(Q759,RPI!$C$6:$T$4758,13,FALSE)</f>
        <v>  0.5709 </v>
      </c>
      <c r="AQ759" s="8" t="str">
        <f>vlookup(Q759,RPI!$C$6:$T$4758,14,FALSE)</f>
        <v>  0.5306 </v>
      </c>
      <c r="AR759" s="6" t="str">
        <f>vlookup(R759,RPI!$C$6:$T$4758,15,FALSE)</f>
        <v>0.5547445255</v>
      </c>
      <c r="AS759" s="8" t="str">
        <f>vlookup(R759,RPI!$C$6:$T$4758,13,FALSE)</f>
        <v>  0.5933 </v>
      </c>
      <c r="AT759" s="8" t="str">
        <f>vlookup(R759,RPI!$C$6:$T$4758,14,FALSE)</f>
        <v>  0.5455 </v>
      </c>
    </row>
    <row r="760" ht="12.75" customHeight="1">
      <c r="A760" s="4">
        <v>2009.0</v>
      </c>
      <c r="B760" s="4">
        <v>5575.0</v>
      </c>
      <c r="C760" s="5">
        <v>39891.0</v>
      </c>
      <c r="D760" s="4">
        <v>49.0</v>
      </c>
      <c r="E760" s="4" t="s">
        <v>531</v>
      </c>
      <c r="F760" s="4">
        <v>59.0</v>
      </c>
      <c r="G760" s="4" t="s">
        <v>47</v>
      </c>
      <c r="H760" s="4">
        <v>166.0</v>
      </c>
      <c r="I760" s="4" t="s">
        <v>398</v>
      </c>
      <c r="J760" s="4">
        <v>62.0</v>
      </c>
      <c r="K760" s="4" t="s">
        <v>108</v>
      </c>
      <c r="L760" s="4" t="s">
        <v>460</v>
      </c>
      <c r="M760" s="4">
        <v>1.0</v>
      </c>
      <c r="N760" s="4">
        <v>1.0</v>
      </c>
      <c r="O760" s="4">
        <v>0.0</v>
      </c>
      <c r="P760" s="4">
        <v>0.0</v>
      </c>
      <c r="Q760" t="str">
        <f t="shared" si="1"/>
        <v>Clemson2009</v>
      </c>
      <c r="R760" t="s">
        <v>939</v>
      </c>
      <c r="S760" t="str">
        <f>vlookup(Q760,RPI!$C$6:$T$4758,16,FALSE)</f>
        <v>0.6003744423</v>
      </c>
      <c r="T760" s="6" t="str">
        <f>VLOOKUP(Q760,RPI!$C$6:$T$4758, 17, FALSE)</f>
        <v>0.6032341997</v>
      </c>
      <c r="U760" s="6" t="str">
        <f>VLOOKUP(Q760,RPI!$C$6:$T$4758, 18, FALSE)</f>
        <v>0.6003744423</v>
      </c>
      <c r="V760">
        <v>0.5094934480452756</v>
      </c>
      <c r="W760">
        <v>0.5125624933588271</v>
      </c>
      <c r="X760">
        <v>0.5140400814293973</v>
      </c>
      <c r="Y760">
        <v>0.5154815678717162</v>
      </c>
      <c r="Z760" s="6" t="str">
        <f>vlookup(R760,RPI!$C$6:$T$4758,16,FALSE)</f>
        <v>0.5821235191</v>
      </c>
      <c r="AA760">
        <v>0.5058539149541299</v>
      </c>
      <c r="AB760">
        <v>0.5086474668867182</v>
      </c>
      <c r="AC760">
        <v>0.5112872453184303</v>
      </c>
      <c r="AD760">
        <v>0.5137856070484434</v>
      </c>
      <c r="AE760">
        <v>0.5161536194708036</v>
      </c>
      <c r="AF760">
        <v>0.5184012244818574</v>
      </c>
      <c r="AG760" t="str">
        <f t="shared" si="2"/>
        <v>0</v>
      </c>
      <c r="AH760" s="3" t="str">
        <f t="shared" si="3"/>
        <v>0</v>
      </c>
      <c r="AI760" t="str">
        <f t="shared" si="4"/>
        <v>0.01825092312</v>
      </c>
      <c r="AJ760" t="str">
        <f t="shared" si="5"/>
        <v>-3</v>
      </c>
      <c r="AK760" s="6" t="str">
        <f t="shared" si="6"/>
        <v>-0.04301420296</v>
      </c>
      <c r="AL760" t="str">
        <f t="shared" si="7"/>
        <v>0.03179598186</v>
      </c>
      <c r="AM760" t="str">
        <f t="shared" si="8"/>
        <v>0.9516129032</v>
      </c>
      <c r="AN760" t="str">
        <f t="shared" si="9"/>
        <v>1.03135232</v>
      </c>
      <c r="AO760" s="6" t="str">
        <f>vlookup(Q760,RPI!$C$6:$T$4758,15,FALSE)</f>
        <v>0.7304964539</v>
      </c>
      <c r="AP760" s="8" t="str">
        <f>vlookup(Q760,RPI!$C$6:$T$4758,13,FALSE)</f>
        <v>  0.5670 </v>
      </c>
      <c r="AQ760" s="8" t="str">
        <f>vlookup(Q760,RPI!$C$6:$T$4758,14,FALSE)</f>
        <v>  0.5370 </v>
      </c>
      <c r="AR760" s="6" t="str">
        <f>vlookup(R760,RPI!$C$6:$T$4758,15,FALSE)</f>
        <v>0.5769230769</v>
      </c>
      <c r="AS760" s="8" t="str">
        <f>vlookup(R760,RPI!$C$6:$T$4758,13,FALSE)</f>
        <v>  0.6065 </v>
      </c>
      <c r="AT760" s="8" t="str">
        <f>vlookup(R760,RPI!$C$6:$T$4758,14,FALSE)</f>
        <v>  0.5386 </v>
      </c>
    </row>
    <row r="761" ht="12.75" customHeight="1">
      <c r="A761" s="4">
        <v>2009.0</v>
      </c>
      <c r="B761" s="4">
        <v>5576.0</v>
      </c>
      <c r="C761" s="5">
        <v>39891.0</v>
      </c>
      <c r="D761" s="4">
        <v>57.0</v>
      </c>
      <c r="E761" s="4" t="s">
        <v>181</v>
      </c>
      <c r="F761" s="4">
        <v>103.0</v>
      </c>
      <c r="G761" s="4" t="s">
        <v>47</v>
      </c>
      <c r="H761" s="4">
        <v>45.0</v>
      </c>
      <c r="I761" s="4" t="s">
        <v>555</v>
      </c>
      <c r="J761" s="4">
        <v>47.0</v>
      </c>
      <c r="K761" s="4" t="s">
        <v>108</v>
      </c>
      <c r="L761" s="4" t="s">
        <v>358</v>
      </c>
      <c r="M761" s="4">
        <v>1.0</v>
      </c>
      <c r="N761" s="4">
        <v>1.0</v>
      </c>
      <c r="O761" s="4">
        <v>0.0</v>
      </c>
      <c r="P761" s="4">
        <v>0.0</v>
      </c>
      <c r="Q761" t="str">
        <f t="shared" si="1"/>
        <v>Connecticut2009</v>
      </c>
      <c r="R761" t="s">
        <v>940</v>
      </c>
      <c r="S761" t="str">
        <f>vlookup(Q761,RPI!$C$6:$T$4758,16,FALSE)</f>
        <v>0.6430737695</v>
      </c>
      <c r="T761" s="6" t="str">
        <f>VLOOKUP(Q761,RPI!$C$6:$T$4758, 17, FALSE)</f>
        <v>0.6482306709</v>
      </c>
      <c r="U761" s="6" t="str">
        <f>VLOOKUP(Q761,RPI!$C$6:$T$4758, 18, FALSE)</f>
        <v>0.6430737695</v>
      </c>
      <c r="V761">
        <v>0.5418523718010295</v>
      </c>
      <c r="W761">
        <v>0.5447360472653502</v>
      </c>
      <c r="X761">
        <v>0.546147098426717</v>
      </c>
      <c r="Y761">
        <v>0.5475382054020574</v>
      </c>
      <c r="Z761" s="6" t="str">
        <f>vlookup(R761,RPI!$C$6:$T$4758,16,FALSE)</f>
        <v>0.4965665803</v>
      </c>
      <c r="AA761">
        <v>0.4293339361838244</v>
      </c>
      <c r="AB761">
        <v>0.43063280830246575</v>
      </c>
      <c r="AC761">
        <v>0.4318725373824298</v>
      </c>
      <c r="AD761">
        <v>0.4330570730444503</v>
      </c>
      <c r="AE761">
        <v>0.43419002088869435</v>
      </c>
      <c r="AF761">
        <v>0.43527467915269197</v>
      </c>
      <c r="AG761" t="str">
        <f t="shared" si="2"/>
        <v>1</v>
      </c>
      <c r="AH761" s="3" t="str">
        <f t="shared" si="3"/>
        <v>1</v>
      </c>
      <c r="AI761" t="str">
        <f t="shared" si="4"/>
        <v>0.1465071891</v>
      </c>
      <c r="AJ761" t="str">
        <f t="shared" si="5"/>
        <v>56</v>
      </c>
      <c r="AK761" s="6" t="str">
        <f t="shared" si="6"/>
        <v>0.8029317886</v>
      </c>
      <c r="AL761" t="str">
        <f t="shared" si="7"/>
        <v>0.2552385925</v>
      </c>
      <c r="AM761" t="str">
        <f t="shared" si="8"/>
        <v>2.191489362</v>
      </c>
      <c r="AN761" t="str">
        <f t="shared" si="9"/>
        <v>1.295040373</v>
      </c>
      <c r="AO761" s="6" t="str">
        <f>vlookup(Q761,RPI!$C$6:$T$4758,15,FALSE)</f>
        <v>0.8503401361</v>
      </c>
      <c r="AP761" s="8" t="str">
        <f>vlookup(Q761,RPI!$C$6:$T$4758,13,FALSE)</f>
        <v>  0.5849 </v>
      </c>
      <c r="AQ761" s="8" t="str">
        <f>vlookup(Q761,RPI!$C$6:$T$4758,14,FALSE)</f>
        <v>  0.5522 </v>
      </c>
      <c r="AR761" s="6" t="str">
        <f>vlookup(R761,RPI!$C$6:$T$4758,15,FALSE)</f>
        <v>0.5074626866</v>
      </c>
      <c r="AS761" s="8" t="str">
        <f>vlookup(R761,RPI!$C$6:$T$4758,13,FALSE)</f>
        <v>  0.4889 </v>
      </c>
      <c r="AT761" s="8" t="str">
        <f>vlookup(R761,RPI!$C$6:$T$4758,14,FALSE)</f>
        <v>  0.5009 </v>
      </c>
    </row>
    <row r="762" ht="12.75" customHeight="1">
      <c r="A762" s="4">
        <v>2009.0</v>
      </c>
      <c r="B762" s="4">
        <v>5577.0</v>
      </c>
      <c r="C762" s="5">
        <v>39891.0</v>
      </c>
      <c r="D762" s="4">
        <v>75.0</v>
      </c>
      <c r="E762" s="4" t="s">
        <v>121</v>
      </c>
      <c r="F762" s="4">
        <v>86.0</v>
      </c>
      <c r="G762" s="4" t="s">
        <v>47</v>
      </c>
      <c r="H762" s="4">
        <v>23.0</v>
      </c>
      <c r="I762" s="4" t="s">
        <v>941</v>
      </c>
      <c r="J762" s="4">
        <v>62.0</v>
      </c>
      <c r="K762" s="4" t="s">
        <v>198</v>
      </c>
      <c r="L762" s="4" t="s">
        <v>629</v>
      </c>
      <c r="M762" s="4">
        <v>1.0</v>
      </c>
      <c r="N762" s="4">
        <v>1.0</v>
      </c>
      <c r="O762" s="4">
        <v>0.0</v>
      </c>
      <c r="P762" s="4">
        <v>0.0</v>
      </c>
      <c r="Q762" t="str">
        <f t="shared" si="1"/>
        <v>Duke2009</v>
      </c>
      <c r="R762" t="s">
        <v>942</v>
      </c>
      <c r="S762" t="str">
        <f>vlookup(Q762,RPI!$C$6:$T$4758,16,FALSE)</f>
        <v>0.665859625</v>
      </c>
      <c r="T762" s="6" t="str">
        <f>VLOOKUP(Q762,RPI!$C$6:$T$4758, 17, FALSE)</f>
        <v>0.6604743723</v>
      </c>
      <c r="U762" s="6" t="str">
        <f>VLOOKUP(Q762,RPI!$C$6:$T$4758, 18, FALSE)</f>
        <v>0.665859625</v>
      </c>
      <c r="V762">
        <v>0.5591374738649888</v>
      </c>
      <c r="W762">
        <v>0.5627235072088077</v>
      </c>
      <c r="X762">
        <v>0.5643893166168317</v>
      </c>
      <c r="Y762">
        <v>0.5659781579333957</v>
      </c>
      <c r="Z762" s="6" t="str">
        <f>vlookup(R762,RPI!$C$6:$T$4758,16,FALSE)</f>
        <v>0.5447169851</v>
      </c>
      <c r="AA762">
        <v>0.44814254506067797</v>
      </c>
      <c r="AB762">
        <v>0.4480117406133267</v>
      </c>
      <c r="AC762">
        <v>0.44788372914349905</v>
      </c>
      <c r="AD762">
        <v>0.44775842214134376</v>
      </c>
      <c r="AE762">
        <v>0.44763573479777014</v>
      </c>
      <c r="AF762">
        <v>0.4475155858130291</v>
      </c>
      <c r="AG762" t="str">
        <f t="shared" si="2"/>
        <v>1</v>
      </c>
      <c r="AH762" s="3" t="str">
        <f t="shared" si="3"/>
        <v>1</v>
      </c>
      <c r="AI762" t="str">
        <f t="shared" si="4"/>
        <v>0.1211426398</v>
      </c>
      <c r="AJ762" t="str">
        <f t="shared" si="5"/>
        <v>24</v>
      </c>
      <c r="AK762" s="6" t="str">
        <f t="shared" si="6"/>
        <v>0.3441136237</v>
      </c>
      <c r="AL762" t="str">
        <f t="shared" si="7"/>
        <v>0.2110495537</v>
      </c>
      <c r="AM762" t="str">
        <f t="shared" si="8"/>
        <v>1.387096774</v>
      </c>
      <c r="AN762" t="str">
        <f t="shared" si="9"/>
        <v>1.222395562</v>
      </c>
      <c r="AO762" s="6" t="str">
        <f>vlookup(Q762,RPI!$C$6:$T$4758,15,FALSE)</f>
        <v>0.8450704225</v>
      </c>
      <c r="AP762" s="8" t="str">
        <f>vlookup(Q762,RPI!$C$6:$T$4758,13,FALSE)</f>
        <v>  0.6326 </v>
      </c>
      <c r="AQ762" s="8" t="str">
        <f>vlookup(Q762,RPI!$C$6:$T$4758,14,FALSE)</f>
        <v>  0.5532 </v>
      </c>
      <c r="AR762" s="6" t="str">
        <f>vlookup(R762,RPI!$C$6:$T$4758,15,FALSE)</f>
        <v>0.768115942</v>
      </c>
      <c r="AS762" s="8" t="str">
        <f>vlookup(R762,RPI!$C$6:$T$4758,13,FALSE)</f>
        <v>  0.4626 </v>
      </c>
      <c r="AT762" s="8" t="str">
        <f>vlookup(R762,RPI!$C$6:$T$4758,14,FALSE)</f>
        <v>  0.4856 </v>
      </c>
    </row>
    <row r="763" ht="12.75" customHeight="1">
      <c r="A763" s="4">
        <v>2009.0</v>
      </c>
      <c r="B763" s="4">
        <v>5578.0</v>
      </c>
      <c r="C763" s="5">
        <v>39891.0</v>
      </c>
      <c r="D763" s="4">
        <v>105.0</v>
      </c>
      <c r="E763" s="4" t="s">
        <v>124</v>
      </c>
      <c r="F763" s="4">
        <v>77.0</v>
      </c>
      <c r="G763" s="4" t="s">
        <v>47</v>
      </c>
      <c r="H763" s="4">
        <v>2.0</v>
      </c>
      <c r="I763" s="4" t="s">
        <v>616</v>
      </c>
      <c r="J763" s="4">
        <v>64.0</v>
      </c>
      <c r="K763" s="4" t="s">
        <v>108</v>
      </c>
      <c r="L763" s="4" t="s">
        <v>943</v>
      </c>
      <c r="M763" s="4">
        <v>1.0</v>
      </c>
      <c r="N763" s="4">
        <v>1.0</v>
      </c>
      <c r="O763" s="4">
        <v>0.0</v>
      </c>
      <c r="P763" s="4">
        <v>0.0</v>
      </c>
      <c r="Q763" t="str">
        <f t="shared" si="1"/>
        <v>Gonzaga2009</v>
      </c>
      <c r="R763" t="s">
        <v>944</v>
      </c>
      <c r="S763" t="str">
        <f>vlookup(Q763,RPI!$C$6:$T$4758,16,FALSE)</f>
        <v>0.6074121016</v>
      </c>
      <c r="T763" s="6" t="str">
        <f>VLOOKUP(Q763,RPI!$C$6:$T$4758, 17, FALSE)</f>
        <v>0.610745435</v>
      </c>
      <c r="U763" s="6" t="str">
        <f>VLOOKUP(Q763,RPI!$C$6:$T$4758, 18, FALSE)</f>
        <v>0.6074121016</v>
      </c>
      <c r="V763">
        <v>0.5202005631648577</v>
      </c>
      <c r="W763">
        <v>0.5211621016263962</v>
      </c>
      <c r="X763">
        <v>0.5216428708571654</v>
      </c>
      <c r="Y763">
        <v>0.5221236400879347</v>
      </c>
      <c r="Z763" s="6" t="str">
        <f>vlookup(R763,RPI!$C$6:$T$4758,16,FALSE)</f>
        <v>0.534883409</v>
      </c>
      <c r="AA763">
        <v>0.4514689067999522</v>
      </c>
      <c r="AB763">
        <v>0.4515785559227592</v>
      </c>
      <c r="AC763">
        <v>0.45168535701640244</v>
      </c>
      <c r="AD763">
        <v>0.451789419620465</v>
      </c>
      <c r="AE763">
        <v>0.45189084772822224</v>
      </c>
      <c r="AF763">
        <v>0.4519897401332855</v>
      </c>
      <c r="AG763" t="str">
        <f t="shared" si="2"/>
        <v>1</v>
      </c>
      <c r="AH763" s="3" t="str">
        <f t="shared" si="3"/>
        <v>1</v>
      </c>
      <c r="AI763" t="str">
        <f t="shared" si="4"/>
        <v>0.07252869266</v>
      </c>
      <c r="AJ763" t="str">
        <f t="shared" si="5"/>
        <v>13</v>
      </c>
      <c r="AK763" s="6" t="str">
        <f t="shared" si="6"/>
        <v>0.1863948795</v>
      </c>
      <c r="AL763" t="str">
        <f t="shared" si="7"/>
        <v>0.126356403</v>
      </c>
      <c r="AM763" t="str">
        <f t="shared" si="8"/>
        <v>1.203125</v>
      </c>
      <c r="AN763" t="str">
        <f t="shared" si="9"/>
        <v>1.1355972</v>
      </c>
      <c r="AO763" s="6" t="str">
        <f>vlookup(Q763,RPI!$C$6:$T$4758,15,FALSE)</f>
        <v>0.82</v>
      </c>
      <c r="AP763" s="8" t="str">
        <f>vlookup(Q763,RPI!$C$6:$T$4758,13,FALSE)</f>
        <v>  0.5372 </v>
      </c>
      <c r="AQ763" s="8" t="str">
        <f>vlookup(Q763,RPI!$C$6:$T$4758,14,FALSE)</f>
        <v>  0.5352 </v>
      </c>
      <c r="AR763" s="6" t="str">
        <f>vlookup(R763,RPI!$C$6:$T$4758,15,FALSE)</f>
        <v>0.6753246753</v>
      </c>
      <c r="AS763" s="8" t="str">
        <f>vlookup(R763,RPI!$C$6:$T$4758,13,FALSE)</f>
        <v>  0.4897 </v>
      </c>
      <c r="AT763" s="8" t="str">
        <f>vlookup(R763,RPI!$C$6:$T$4758,14,FALSE)</f>
        <v>  0.4848 </v>
      </c>
    </row>
    <row r="764" ht="12.75" customHeight="1">
      <c r="A764" s="4">
        <v>2009.0</v>
      </c>
      <c r="B764" s="4">
        <v>5579.0</v>
      </c>
      <c r="C764" s="5">
        <v>39891.0</v>
      </c>
      <c r="D764" s="4">
        <v>120.0</v>
      </c>
      <c r="E764" s="4" t="s">
        <v>193</v>
      </c>
      <c r="F764" s="4">
        <v>72.0</v>
      </c>
      <c r="G764" s="4" t="s">
        <v>47</v>
      </c>
      <c r="H764" s="4">
        <v>327.0</v>
      </c>
      <c r="I764" s="4" t="s">
        <v>166</v>
      </c>
      <c r="J764" s="4">
        <v>76.0</v>
      </c>
      <c r="K764" s="4" t="s">
        <v>108</v>
      </c>
      <c r="L764" s="4" t="s">
        <v>943</v>
      </c>
      <c r="M764" s="4">
        <v>1.0</v>
      </c>
      <c r="N764" s="4">
        <v>1.0</v>
      </c>
      <c r="O764" s="4">
        <v>0.0</v>
      </c>
      <c r="P764" s="4">
        <v>0.0</v>
      </c>
      <c r="Q764" t="str">
        <f t="shared" si="1"/>
        <v>Illinois2009</v>
      </c>
      <c r="R764" t="s">
        <v>945</v>
      </c>
      <c r="S764" t="str">
        <f>vlookup(Q764,RPI!$C$6:$T$4758,16,FALSE)</f>
        <v>0.6062299946</v>
      </c>
      <c r="T764" s="6" t="str">
        <f>VLOOKUP(Q764,RPI!$C$6:$T$4758, 17, FALSE)</f>
        <v>0.6097264981</v>
      </c>
      <c r="U764" s="6" t="str">
        <f>VLOOKUP(Q764,RPI!$C$6:$T$4758, 18, FALSE)</f>
        <v>0.6062299946</v>
      </c>
      <c r="V764">
        <v>0.5173578575390194</v>
      </c>
      <c r="W764">
        <v>0.5218236601699597</v>
      </c>
      <c r="X764">
        <v>0.5239290775002905</v>
      </c>
      <c r="Y764">
        <v>0.5259558544549554</v>
      </c>
      <c r="Z764" s="6" t="str">
        <f>vlookup(R764,RPI!$C$6:$T$4758,16,FALSE)</f>
        <v>0.5875803958</v>
      </c>
      <c r="AA764">
        <v>0.4876889124804852</v>
      </c>
      <c r="AB764">
        <v>0.487773429045732</v>
      </c>
      <c r="AC764">
        <v>0.4878541471136643</v>
      </c>
      <c r="AD764">
        <v>0.48793131713465454</v>
      </c>
      <c r="AE764">
        <v>0.4880051680149571</v>
      </c>
      <c r="AF764">
        <v>0.48807590938450995</v>
      </c>
      <c r="AG764" t="str">
        <f t="shared" si="2"/>
        <v>0</v>
      </c>
      <c r="AH764" s="3" t="str">
        <f t="shared" si="3"/>
        <v>0</v>
      </c>
      <c r="AI764" t="str">
        <f t="shared" si="4"/>
        <v>0.01864959878</v>
      </c>
      <c r="AJ764" t="str">
        <f t="shared" si="5"/>
        <v>-4</v>
      </c>
      <c r="AK764" s="6" t="str">
        <f t="shared" si="6"/>
        <v>-0.05735227062</v>
      </c>
      <c r="AL764" t="str">
        <f t="shared" si="7"/>
        <v>0.03249053765</v>
      </c>
      <c r="AM764" t="str">
        <f t="shared" si="8"/>
        <v>0.9473684211</v>
      </c>
      <c r="AN764" t="str">
        <f t="shared" si="9"/>
        <v>1.031739655</v>
      </c>
      <c r="AO764" s="6" t="str">
        <f>vlookup(Q764,RPI!$C$6:$T$4758,15,FALSE)</f>
        <v>0.7132867133</v>
      </c>
      <c r="AP764" s="8" t="str">
        <f>vlookup(Q764,RPI!$C$6:$T$4758,13,FALSE)</f>
        <v>  0.5885 </v>
      </c>
      <c r="AQ764" s="8" t="str">
        <f>vlookup(Q764,RPI!$C$6:$T$4758,14,FALSE)</f>
        <v>  0.5347 </v>
      </c>
      <c r="AR764" s="6" t="str">
        <f>vlookup(R764,RPI!$C$6:$T$4758,15,FALSE)</f>
        <v>0.8015267176</v>
      </c>
      <c r="AS764" s="8" t="str">
        <f>vlookup(R764,RPI!$C$6:$T$4758,13,FALSE)</f>
        <v>  0.5241 </v>
      </c>
      <c r="AT764" s="8" t="str">
        <f>vlookup(R764,RPI!$C$6:$T$4758,14,FALSE)</f>
        <v>  0.5007 </v>
      </c>
    </row>
    <row r="765" ht="12.75" customHeight="1">
      <c r="A765" s="4">
        <v>2009.0</v>
      </c>
      <c r="B765" s="4">
        <v>5580.0</v>
      </c>
      <c r="C765" s="5">
        <v>39891.0</v>
      </c>
      <c r="D765" s="4">
        <v>152.0</v>
      </c>
      <c r="E765" s="4" t="s">
        <v>341</v>
      </c>
      <c r="F765" s="4">
        <v>75.0</v>
      </c>
      <c r="G765" s="4" t="s">
        <v>47</v>
      </c>
      <c r="H765" s="4">
        <v>33.0</v>
      </c>
      <c r="I765" s="4" t="s">
        <v>118</v>
      </c>
      <c r="J765" s="4">
        <v>71.0</v>
      </c>
      <c r="K765" s="4" t="s">
        <v>108</v>
      </c>
      <c r="L765" s="4" t="s">
        <v>629</v>
      </c>
      <c r="M765" s="4">
        <v>1.0</v>
      </c>
      <c r="N765" s="4">
        <v>1.0</v>
      </c>
      <c r="O765" s="4">
        <v>0.0</v>
      </c>
      <c r="P765" s="4">
        <v>0.0</v>
      </c>
      <c r="Q765" t="str">
        <f t="shared" si="1"/>
        <v>Louisiana St.2009</v>
      </c>
      <c r="R765" t="s">
        <v>946</v>
      </c>
      <c r="S765" t="str">
        <f>vlookup(Q765,RPI!$C$6:$T$4758,16,FALSE)</f>
        <v>0.5896743355</v>
      </c>
      <c r="T765" s="6" t="str">
        <f>VLOOKUP(Q765,RPI!$C$6:$T$4758, 17, FALSE)</f>
        <v>0.5968630106</v>
      </c>
      <c r="U765" s="6" t="str">
        <f>VLOOKUP(Q765,RPI!$C$6:$T$4758, 18, FALSE)</f>
        <v>0.5896743355</v>
      </c>
      <c r="V765">
        <v>0.4869468850748879</v>
      </c>
      <c r="W765">
        <v>0.49385589868033014</v>
      </c>
      <c r="X765">
        <v>0.4970693933805358</v>
      </c>
      <c r="Y765">
        <v>0.5001368201398231</v>
      </c>
      <c r="Z765" s="6" t="str">
        <f>vlookup(R765,RPI!$C$6:$T$4758,16,FALSE)</f>
        <v>0.6114525289</v>
      </c>
      <c r="AA765">
        <v>0.5032385901130478</v>
      </c>
      <c r="AB765">
        <v>0.5038290483086076</v>
      </c>
      <c r="AC765">
        <v>0.5044114730593299</v>
      </c>
      <c r="AD765">
        <v>0.5049860272053126</v>
      </c>
      <c r="AE765">
        <v>0.5055528692151077</v>
      </c>
      <c r="AF765">
        <v>0.5061121533314388</v>
      </c>
      <c r="AG765" t="str">
        <f t="shared" si="2"/>
        <v>0</v>
      </c>
      <c r="AH765" s="3" t="str">
        <f t="shared" si="3"/>
        <v>0</v>
      </c>
      <c r="AI765" t="str">
        <f t="shared" si="4"/>
        <v>-0.02177819337</v>
      </c>
      <c r="AJ765" t="str">
        <f t="shared" si="5"/>
        <v>4</v>
      </c>
      <c r="AK765" s="6" t="str">
        <f t="shared" si="6"/>
        <v>0.05735227062</v>
      </c>
      <c r="AL765" t="str">
        <f t="shared" si="7"/>
        <v>-0.03794104205</v>
      </c>
      <c r="AM765" t="str">
        <f t="shared" si="8"/>
        <v>1.056338028</v>
      </c>
      <c r="AN765" t="str">
        <f t="shared" si="9"/>
        <v>0.964382855</v>
      </c>
      <c r="AO765" s="6" t="str">
        <f>vlookup(Q765,RPI!$C$6:$T$4758,15,FALSE)</f>
        <v>0.7591240876</v>
      </c>
      <c r="AP765" s="8" t="str">
        <f>vlookup(Q765,RPI!$C$6:$T$4758,13,FALSE)</f>
        <v>  0.5423 </v>
      </c>
      <c r="AQ765" s="8" t="str">
        <f>vlookup(Q765,RPI!$C$6:$T$4758,14,FALSE)</f>
        <v>  0.5151 </v>
      </c>
      <c r="AR765" s="6" t="str">
        <f>vlookup(R765,RPI!$C$6:$T$4758,15,FALSE)</f>
        <v>0.838028169</v>
      </c>
      <c r="AS765" s="8" t="str">
        <f>vlookup(R765,RPI!$C$6:$T$4758,13,FALSE)</f>
        <v>  0.5459 </v>
      </c>
      <c r="AT765" s="8" t="str">
        <f>vlookup(R765,RPI!$C$6:$T$4758,14,FALSE)</f>
        <v>  0.5160 </v>
      </c>
    </row>
    <row r="766" ht="12.75" customHeight="1">
      <c r="A766" s="4">
        <v>2009.0</v>
      </c>
      <c r="B766" s="4">
        <v>5581.0</v>
      </c>
      <c r="C766" s="5">
        <v>39891.0</v>
      </c>
      <c r="D766" s="4">
        <v>162.0</v>
      </c>
      <c r="E766" s="4" t="s">
        <v>141</v>
      </c>
      <c r="F766" s="4">
        <v>81.0</v>
      </c>
      <c r="G766" s="4" t="s">
        <v>47</v>
      </c>
      <c r="H766" s="4">
        <v>63.0</v>
      </c>
      <c r="I766" s="4" t="s">
        <v>947</v>
      </c>
      <c r="J766" s="4">
        <v>70.0</v>
      </c>
      <c r="K766" s="4" t="s">
        <v>108</v>
      </c>
      <c r="L766" s="4" t="s">
        <v>460</v>
      </c>
      <c r="M766" s="4">
        <v>1.0</v>
      </c>
      <c r="N766" s="4">
        <v>1.0</v>
      </c>
      <c r="O766" s="4">
        <v>0.0</v>
      </c>
      <c r="P766" s="4">
        <v>0.0</v>
      </c>
      <c r="Q766" t="str">
        <f t="shared" si="1"/>
        <v>Memphis2009</v>
      </c>
      <c r="R766" t="s">
        <v>948</v>
      </c>
      <c r="S766" t="str">
        <f>vlookup(Q766,RPI!$C$6:$T$4758,16,FALSE)</f>
        <v>0.6447827918</v>
      </c>
      <c r="T766" s="6" t="str">
        <f>VLOOKUP(Q766,RPI!$C$6:$T$4758, 17, FALSE)</f>
        <v>0.6473950209</v>
      </c>
      <c r="U766" s="6" t="str">
        <f>VLOOKUP(Q766,RPI!$C$6:$T$4758, 18, FALSE)</f>
        <v>0.6447827918</v>
      </c>
      <c r="V766">
        <v>0.5289579766594674</v>
      </c>
      <c r="W766">
        <v>0.533017247317308</v>
      </c>
      <c r="X766">
        <v>0.5349601735419864</v>
      </c>
      <c r="Y766">
        <v>0.536848540215894</v>
      </c>
      <c r="Z766" s="6" t="str">
        <f>vlookup(R766,RPI!$C$6:$T$4758,16,FALSE)</f>
        <v>0.5185318232</v>
      </c>
      <c r="AA766">
        <v>0.4379783897387861</v>
      </c>
      <c r="AB766">
        <v>0.43813746076399884</v>
      </c>
      <c r="AC766">
        <v>0.43828859350388427</v>
      </c>
      <c r="AD766">
        <v>0.438432367720854</v>
      </c>
      <c r="AE766">
        <v>0.438569308062794</v>
      </c>
      <c r="AF766">
        <v>0.4386998904602868</v>
      </c>
      <c r="AG766" t="str">
        <f t="shared" si="2"/>
        <v>1</v>
      </c>
      <c r="AH766" s="3" t="str">
        <f t="shared" si="3"/>
        <v>1</v>
      </c>
      <c r="AI766" t="str">
        <f t="shared" si="4"/>
        <v>0.1262509686</v>
      </c>
      <c r="AJ766" t="str">
        <f t="shared" si="5"/>
        <v>11</v>
      </c>
      <c r="AK766" s="6" t="str">
        <f t="shared" si="6"/>
        <v>0.1577187442</v>
      </c>
      <c r="AL766" t="str">
        <f t="shared" si="7"/>
        <v>0.2199490667</v>
      </c>
      <c r="AM766" t="str">
        <f t="shared" si="8"/>
        <v>1.157142857</v>
      </c>
      <c r="AN766" t="str">
        <f t="shared" si="9"/>
        <v>1.243477763</v>
      </c>
      <c r="AO766" s="6" t="str">
        <f>vlookup(Q766,RPI!$C$6:$T$4758,15,FALSE)</f>
        <v>0.9013157895</v>
      </c>
      <c r="AP766" s="8" t="str">
        <f>vlookup(Q766,RPI!$C$6:$T$4758,13,FALSE)</f>
        <v>  0.5708 </v>
      </c>
      <c r="AQ766" s="8" t="str">
        <f>vlookup(Q766,RPI!$C$6:$T$4758,14,FALSE)</f>
        <v>  0.5363 </v>
      </c>
      <c r="AR766" s="6" t="str">
        <f>vlookup(R766,RPI!$C$6:$T$4758,15,FALSE)</f>
        <v>0.6050420168</v>
      </c>
      <c r="AS766" s="8" t="str">
        <f>vlookup(R766,RPI!$C$6:$T$4758,13,FALSE)</f>
        <v>  0.4895 </v>
      </c>
      <c r="AT766" s="8" t="str">
        <f>vlookup(R766,RPI!$C$6:$T$4758,14,FALSE)</f>
        <v>  0.4902 </v>
      </c>
    </row>
    <row r="767" ht="12.75" customHeight="1">
      <c r="A767" s="4">
        <v>2009.0</v>
      </c>
      <c r="B767" s="4">
        <v>5582.0</v>
      </c>
      <c r="C767" s="5">
        <v>39891.0</v>
      </c>
      <c r="D767" s="4">
        <v>200.0</v>
      </c>
      <c r="E767" s="4" t="s">
        <v>264</v>
      </c>
      <c r="F767" s="4">
        <v>101.0</v>
      </c>
      <c r="G767" s="4" t="s">
        <v>47</v>
      </c>
      <c r="H767" s="4">
        <v>232.0</v>
      </c>
      <c r="I767" s="4" t="s">
        <v>949</v>
      </c>
      <c r="J767" s="4">
        <v>58.0</v>
      </c>
      <c r="K767" s="4" t="s">
        <v>198</v>
      </c>
      <c r="L767" s="4" t="s">
        <v>629</v>
      </c>
      <c r="M767" s="4">
        <v>1.0</v>
      </c>
      <c r="N767" s="4">
        <v>1.0</v>
      </c>
      <c r="O767" s="4">
        <v>0.0</v>
      </c>
      <c r="P767" s="4">
        <v>0.0</v>
      </c>
      <c r="Q767" t="str">
        <f t="shared" si="1"/>
        <v>North Carolina2009</v>
      </c>
      <c r="R767" t="s">
        <v>950</v>
      </c>
      <c r="S767" t="str">
        <f>vlookup(Q767,RPI!$C$6:$T$4758,16,FALSE)</f>
        <v>0.6513432822</v>
      </c>
      <c r="T767" s="6" t="str">
        <f>VLOOKUP(Q767,RPI!$C$6:$T$4758, 17, FALSE)</f>
        <v>0.6510001113</v>
      </c>
      <c r="U767" s="6" t="str">
        <f>VLOOKUP(Q767,RPI!$C$6:$T$4758, 18, FALSE)</f>
        <v>0.6513432822</v>
      </c>
      <c r="V767">
        <v>0.5475438901356289</v>
      </c>
      <c r="W767">
        <v>0.5501412927330314</v>
      </c>
      <c r="X767">
        <v>0.5513900439817827</v>
      </c>
      <c r="Y767">
        <v>0.5526071812748694</v>
      </c>
      <c r="Z767" s="6" t="str">
        <f>vlookup(R767,RPI!$C$6:$T$4758,16,FALSE)</f>
        <v>0.5187889187</v>
      </c>
      <c r="AA767">
        <v>0.4397071309711622</v>
      </c>
      <c r="AB767">
        <v>0.4395712614059448</v>
      </c>
      <c r="AC767">
        <v>0.43943586279242663</v>
      </c>
      <c r="AD767">
        <v>0.4393009326862216</v>
      </c>
      <c r="AE767">
        <v>0.43916646865983083</v>
      </c>
      <c r="AF767">
        <v>0.43903246830249654</v>
      </c>
      <c r="AG767" t="str">
        <f t="shared" si="2"/>
        <v>1</v>
      </c>
      <c r="AH767" s="3" t="str">
        <f t="shared" si="3"/>
        <v>1</v>
      </c>
      <c r="AI767" t="str">
        <f t="shared" si="4"/>
        <v>0.1325543635</v>
      </c>
      <c r="AJ767" t="str">
        <f t="shared" si="5"/>
        <v>43</v>
      </c>
      <c r="AK767" s="6" t="str">
        <f t="shared" si="6"/>
        <v>0.6165369091</v>
      </c>
      <c r="AL767" t="str">
        <f t="shared" si="7"/>
        <v>0.2309305732</v>
      </c>
      <c r="AM767" t="str">
        <f t="shared" si="8"/>
        <v>1.74137931</v>
      </c>
      <c r="AN767" t="str">
        <f t="shared" si="9"/>
        <v>1.255507315</v>
      </c>
      <c r="AO767" s="6" t="str">
        <f>vlookup(Q767,RPI!$C$6:$T$4758,15,FALSE)</f>
        <v>0.8723404255</v>
      </c>
      <c r="AP767" s="8" t="str">
        <f>vlookup(Q767,RPI!$C$6:$T$4758,13,FALSE)</f>
        <v>  0.5882 </v>
      </c>
      <c r="AQ767" s="8" t="str">
        <f>vlookup(Q767,RPI!$C$6:$T$4758,14,FALSE)</f>
        <v>  0.5567 </v>
      </c>
      <c r="AR767" s="6" t="str">
        <f>vlookup(R767,RPI!$C$6:$T$4758,15,FALSE)</f>
        <v>0.6293706294</v>
      </c>
      <c r="AS767" s="8" t="str">
        <f>vlookup(R767,RPI!$C$6:$T$4758,13,FALSE)</f>
        <v>  0.4753 </v>
      </c>
      <c r="AT767" s="8" t="str">
        <f>vlookup(R767,RPI!$C$6:$T$4758,14,FALSE)</f>
        <v>  0.4952 </v>
      </c>
    </row>
    <row r="768" ht="12.75" customHeight="1">
      <c r="A768" s="4">
        <v>2009.0</v>
      </c>
      <c r="B768" s="4">
        <v>5583.0</v>
      </c>
      <c r="C768" s="5">
        <v>39891.0</v>
      </c>
      <c r="D768" s="4">
        <v>209.0</v>
      </c>
      <c r="E768" s="4" t="s">
        <v>147</v>
      </c>
      <c r="F768" s="4">
        <v>70.0</v>
      </c>
      <c r="G768" s="4" t="s">
        <v>47</v>
      </c>
      <c r="H768" s="4">
        <v>193.0</v>
      </c>
      <c r="I768" s="4" t="s">
        <v>89</v>
      </c>
      <c r="J768" s="4">
        <v>68.0</v>
      </c>
      <c r="K768" s="4" t="s">
        <v>49</v>
      </c>
      <c r="L768" s="4" t="s">
        <v>50</v>
      </c>
      <c r="M768" s="4">
        <v>1.0</v>
      </c>
      <c r="N768" s="4">
        <v>0.0</v>
      </c>
      <c r="O768" s="4">
        <v>0.0</v>
      </c>
      <c r="P768" s="4">
        <v>0.0</v>
      </c>
      <c r="Q768" t="str">
        <f t="shared" si="1"/>
        <v>Notre Dame2009</v>
      </c>
      <c r="R768" t="s">
        <v>951</v>
      </c>
      <c r="S768" t="str">
        <f>vlookup(Q768,RPI!$C$6:$T$4758,16,FALSE)</f>
        <v>0.5523666103</v>
      </c>
      <c r="T768" s="6" t="str">
        <f>VLOOKUP(Q768,RPI!$C$6:$T$4758, 17, FALSE)</f>
        <v>0.5566279739</v>
      </c>
      <c r="U768" s="6" t="str">
        <f>VLOOKUP(Q768,RPI!$C$6:$T$4758, 18, FALSE)</f>
        <v>0.5523666103</v>
      </c>
      <c r="V768">
        <v>0.4821794445023817</v>
      </c>
      <c r="W768">
        <v>0.48709962818923935</v>
      </c>
      <c r="X768">
        <v>0.4893725391315377</v>
      </c>
      <c r="Y768">
        <v>0.49153300924983545</v>
      </c>
      <c r="Z768" s="6" t="str">
        <f>vlookup(R768,RPI!$C$6:$T$4758,16,FALSE)</f>
        <v>0.5636186315</v>
      </c>
      <c r="AA768">
        <v>0.476993272063929</v>
      </c>
      <c r="AB768">
        <v>0.4792621879167454</v>
      </c>
      <c r="AC768">
        <v>0.4814277906133916</v>
      </c>
      <c r="AD768">
        <v>0.4834969794913514</v>
      </c>
      <c r="AE768">
        <v>0.4854760529407904</v>
      </c>
      <c r="AF768">
        <v>0.4873707724399254</v>
      </c>
      <c r="AG768" t="str">
        <f t="shared" si="2"/>
        <v>0</v>
      </c>
      <c r="AH768" s="3" t="str">
        <f t="shared" si="3"/>
        <v>0</v>
      </c>
      <c r="AI768" t="str">
        <f t="shared" si="4"/>
        <v>-0.01125202123</v>
      </c>
      <c r="AJ768" t="str">
        <f t="shared" si="5"/>
        <v>2</v>
      </c>
      <c r="AK768" s="6" t="str">
        <f t="shared" si="6"/>
        <v>0.02867613531</v>
      </c>
      <c r="AL768" t="str">
        <f t="shared" si="7"/>
        <v>-0.01960279272</v>
      </c>
      <c r="AM768" t="str">
        <f t="shared" si="8"/>
        <v>1.029411765</v>
      </c>
      <c r="AN768" t="str">
        <f t="shared" si="9"/>
        <v>0.9800361085</v>
      </c>
      <c r="AO768" s="6" t="str">
        <f>vlookup(Q768,RPI!$C$6:$T$4758,15,FALSE)</f>
        <v>0.5454545455</v>
      </c>
      <c r="AP768" s="8" t="str">
        <f>vlookup(Q768,RPI!$C$6:$T$4758,13,FALSE)</f>
        <v>  0.5542 </v>
      </c>
      <c r="AQ768" s="8" t="str">
        <f>vlookup(Q768,RPI!$C$6:$T$4758,14,FALSE)</f>
        <v>  0.5557 </v>
      </c>
      <c r="AR768" s="6" t="str">
        <f>vlookup(R768,RPI!$C$6:$T$4758,15,FALSE)</f>
        <v>0.6492537313</v>
      </c>
      <c r="AS768" s="8" t="str">
        <f>vlookup(R768,RPI!$C$6:$T$4758,13,FALSE)</f>
        <v>  0.5397 </v>
      </c>
      <c r="AT768" s="8" t="str">
        <f>vlookup(R768,RPI!$C$6:$T$4758,14,FALSE)</f>
        <v>  0.5259 </v>
      </c>
    </row>
    <row r="769" ht="12.75" customHeight="1">
      <c r="A769" s="4">
        <v>2009.0</v>
      </c>
      <c r="B769" s="4">
        <v>5584.0</v>
      </c>
      <c r="C769" s="5">
        <v>39891.0</v>
      </c>
      <c r="D769" s="4">
        <v>213.0</v>
      </c>
      <c r="E769" s="4" t="s">
        <v>206</v>
      </c>
      <c r="F769" s="4">
        <v>82.0</v>
      </c>
      <c r="G769" s="4" t="s">
        <v>47</v>
      </c>
      <c r="H769" s="4">
        <v>178.0</v>
      </c>
      <c r="I769" s="4" t="s">
        <v>820</v>
      </c>
      <c r="J769" s="4">
        <v>54.0</v>
      </c>
      <c r="K769" s="4" t="s">
        <v>108</v>
      </c>
      <c r="L769" s="4" t="s">
        <v>460</v>
      </c>
      <c r="M769" s="4">
        <v>1.0</v>
      </c>
      <c r="N769" s="4">
        <v>1.0</v>
      </c>
      <c r="O769" s="4">
        <v>0.0</v>
      </c>
      <c r="P769" s="4">
        <v>0.0</v>
      </c>
      <c r="Q769" t="str">
        <f t="shared" si="1"/>
        <v>Oklahoma2009</v>
      </c>
      <c r="R769" t="s">
        <v>952</v>
      </c>
      <c r="S769" t="str">
        <f>vlookup(Q769,RPI!$C$6:$T$4758,16,FALSE)</f>
        <v>0.6430632828</v>
      </c>
      <c r="T769" s="6" t="str">
        <f>VLOOKUP(Q769,RPI!$C$6:$T$4758, 17, FALSE)</f>
        <v>0.6420442611</v>
      </c>
      <c r="U769" s="6" t="str">
        <f>VLOOKUP(Q769,RPI!$C$6:$T$4758, 18, FALSE)</f>
        <v>0.6430632828</v>
      </c>
      <c r="V769">
        <v>0.5362469480137959</v>
      </c>
      <c r="W769">
        <v>0.5401731883869565</v>
      </c>
      <c r="X769">
        <v>0.5420222540556545</v>
      </c>
      <c r="Y769">
        <v>0.5438010616160427</v>
      </c>
      <c r="Z769" s="6" t="str">
        <f>vlookup(R769,RPI!$C$6:$T$4758,16,FALSE)</f>
        <v>0.5197715286</v>
      </c>
      <c r="AA769">
        <v>0.4388168438250183</v>
      </c>
      <c r="AB769">
        <v>0.4374650210446241</v>
      </c>
      <c r="AC769">
        <v>0.4361269223533709</v>
      </c>
      <c r="AD769">
        <v>0.4348023398105143</v>
      </c>
      <c r="AE769">
        <v>0.43349106965502304</v>
      </c>
      <c r="AF769">
        <v>0.4321929122010867</v>
      </c>
      <c r="AG769" t="str">
        <f t="shared" si="2"/>
        <v>1</v>
      </c>
      <c r="AH769" s="3" t="str">
        <f t="shared" si="3"/>
        <v>1</v>
      </c>
      <c r="AI769" t="str">
        <f t="shared" si="4"/>
        <v>0.1232917543</v>
      </c>
      <c r="AJ769" t="str">
        <f t="shared" si="5"/>
        <v>28</v>
      </c>
      <c r="AK769" s="6" t="str">
        <f t="shared" si="6"/>
        <v>0.4014658943</v>
      </c>
      <c r="AL769" t="str">
        <f t="shared" si="7"/>
        <v>0.2147936495</v>
      </c>
      <c r="AM769" t="str">
        <f t="shared" si="8"/>
        <v>1.518518519</v>
      </c>
      <c r="AN769" t="str">
        <f t="shared" si="9"/>
        <v>1.237203747</v>
      </c>
      <c r="AO769" s="6" t="str">
        <f>vlookup(Q769,RPI!$C$6:$T$4758,15,FALSE)</f>
        <v>0.847826087</v>
      </c>
      <c r="AP769" s="8" t="str">
        <f>vlookup(Q769,RPI!$C$6:$T$4758,13,FALSE)</f>
        <v>  0.5931 </v>
      </c>
      <c r="AQ769" s="8" t="str">
        <f>vlookup(Q769,RPI!$C$6:$T$4758,14,FALSE)</f>
        <v>  0.5382 </v>
      </c>
      <c r="AR769" s="6" t="str">
        <f>vlookup(R769,RPI!$C$6:$T$4758,15,FALSE)</f>
        <v>0.7169811321</v>
      </c>
      <c r="AS769" s="8" t="str">
        <f>vlookup(R769,RPI!$C$6:$T$4758,13,FALSE)</f>
        <v>  0.4374 </v>
      </c>
      <c r="AT769" s="8" t="str">
        <f>vlookup(R769,RPI!$C$6:$T$4758,14,FALSE)</f>
        <v>  0.4872 </v>
      </c>
    </row>
    <row r="770" ht="12.75" customHeight="1">
      <c r="A770" s="4">
        <v>2009.0</v>
      </c>
      <c r="B770" s="4">
        <v>5585.0</v>
      </c>
      <c r="C770" s="5">
        <v>39891.0</v>
      </c>
      <c r="D770" s="4">
        <v>215.0</v>
      </c>
      <c r="E770" s="4" t="s">
        <v>571</v>
      </c>
      <c r="F770" s="4">
        <v>67.0</v>
      </c>
      <c r="G770" s="4" t="s">
        <v>47</v>
      </c>
      <c r="H770" s="4">
        <v>48.0</v>
      </c>
      <c r="I770" s="4" t="s">
        <v>953</v>
      </c>
      <c r="J770" s="4">
        <v>59.0</v>
      </c>
      <c r="K770" s="4" t="s">
        <v>49</v>
      </c>
      <c r="L770" s="4" t="s">
        <v>50</v>
      </c>
      <c r="M770" s="4">
        <v>1.0</v>
      </c>
      <c r="N770" s="4">
        <v>0.0</v>
      </c>
      <c r="O770" s="4">
        <v>0.0</v>
      </c>
      <c r="P770" s="4">
        <v>0.0</v>
      </c>
      <c r="Q770" t="str">
        <f t="shared" si="1"/>
        <v>Old Dominion2009</v>
      </c>
      <c r="R770" t="s">
        <v>954</v>
      </c>
      <c r="S770" t="str">
        <f>vlookup(Q770,RPI!$C$6:$T$4758,16,FALSE)</f>
        <v>0.5323578425</v>
      </c>
      <c r="T770" s="6" t="str">
        <f>VLOOKUP(Q770,RPI!$C$6:$T$4758, 17, FALSE)</f>
        <v>0.532004652</v>
      </c>
      <c r="U770" s="6" t="str">
        <f>VLOOKUP(Q770,RPI!$C$6:$T$4758, 18, FALSE)</f>
        <v>0.5323578425</v>
      </c>
      <c r="V770">
        <v>0.4437308943754918</v>
      </c>
      <c r="W770">
        <v>0.4464194468022641</v>
      </c>
      <c r="X770">
        <v>0.4477013596861633</v>
      </c>
      <c r="Y770">
        <v>0.44894422953806556</v>
      </c>
      <c r="Z770" s="6" t="str">
        <f>vlookup(R770,RPI!$C$6:$T$4758,16,FALSE)</f>
        <v>0.4927952453</v>
      </c>
      <c r="AA770">
        <v>0.42315238820655005</v>
      </c>
      <c r="AB770">
        <v>0.42315238820655005</v>
      </c>
      <c r="AC770">
        <v>0.42315238820655005</v>
      </c>
      <c r="AD770">
        <v>0.42315238820655005</v>
      </c>
      <c r="AE770">
        <v>0.42315238820655005</v>
      </c>
      <c r="AF770">
        <v>0.42315238820655005</v>
      </c>
      <c r="AG770" t="str">
        <f t="shared" si="2"/>
        <v>1</v>
      </c>
      <c r="AH770" s="3" t="str">
        <f t="shared" si="3"/>
        <v>1</v>
      </c>
      <c r="AI770" t="str">
        <f t="shared" si="4"/>
        <v>0.03956259714</v>
      </c>
      <c r="AJ770" t="str">
        <f t="shared" si="5"/>
        <v>8</v>
      </c>
      <c r="AK770" s="6" t="str">
        <f t="shared" si="6"/>
        <v>0.1147045412</v>
      </c>
      <c r="AL770" t="str">
        <f t="shared" si="7"/>
        <v>0.06892427375</v>
      </c>
      <c r="AM770" t="str">
        <f t="shared" si="8"/>
        <v>1.13559322</v>
      </c>
      <c r="AN770" t="str">
        <f t="shared" si="9"/>
        <v>1.080282019</v>
      </c>
      <c r="AO770" s="6" t="str">
        <f>vlookup(Q770,RPI!$C$6:$T$4758,15,FALSE)</f>
        <v>0.6788321168</v>
      </c>
      <c r="AP770" s="8" t="str">
        <f>vlookup(Q770,RPI!$C$6:$T$4758,13,FALSE)</f>
        <v>  0.4767 </v>
      </c>
      <c r="AQ770" s="8" t="str">
        <f>vlookup(Q770,RPI!$C$6:$T$4758,14,FALSE)</f>
        <v>  0.4971 </v>
      </c>
      <c r="AR770" s="6" t="str">
        <f>vlookup(R770,RPI!$C$6:$T$4758,15,FALSE)</f>
        <v>0.6</v>
      </c>
      <c r="AS770" s="8" t="str">
        <f>vlookup(R770,RPI!$C$6:$T$4758,13,FALSE)</f>
        <v>  0.4457 </v>
      </c>
      <c r="AT770" s="8" t="str">
        <f>vlookup(R770,RPI!$C$6:$T$4758,14,FALSE)</f>
        <v>  0.4798 </v>
      </c>
    </row>
    <row r="771" ht="12.75" customHeight="1">
      <c r="A771" s="4">
        <v>2009.0</v>
      </c>
      <c r="B771" s="4">
        <v>5586.0</v>
      </c>
      <c r="C771" s="5">
        <v>39891.0</v>
      </c>
      <c r="D771" s="4">
        <v>221.0</v>
      </c>
      <c r="E771" s="4" t="s">
        <v>613</v>
      </c>
      <c r="F771" s="4">
        <v>83.0</v>
      </c>
      <c r="G771" s="4" t="s">
        <v>47</v>
      </c>
      <c r="H771" s="4">
        <v>233.0</v>
      </c>
      <c r="I771" s="4" t="s">
        <v>282</v>
      </c>
      <c r="J771" s="4">
        <v>72.0</v>
      </c>
      <c r="K771" s="4" t="s">
        <v>49</v>
      </c>
      <c r="L771" s="4" t="s">
        <v>50</v>
      </c>
      <c r="M771" s="4">
        <v>1.0</v>
      </c>
      <c r="N771" s="4">
        <v>0.0</v>
      </c>
      <c r="O771" s="4">
        <v>0.0</v>
      </c>
      <c r="P771" s="4">
        <v>0.0</v>
      </c>
      <c r="Q771" t="str">
        <f t="shared" si="1"/>
        <v>Penn St.2009</v>
      </c>
      <c r="R771" t="s">
        <v>900</v>
      </c>
      <c r="S771" t="str">
        <f>vlookup(Q771,RPI!$C$6:$T$4758,16,FALSE)</f>
        <v>0.5574044974</v>
      </c>
      <c r="T771" s="6" t="str">
        <f>VLOOKUP(Q771,RPI!$C$6:$T$4758, 17, FALSE)</f>
        <v>0.5622006605</v>
      </c>
      <c r="U771" s="6" t="str">
        <f>VLOOKUP(Q771,RPI!$C$6:$T$4758, 18, FALSE)</f>
        <v>0.5574044974</v>
      </c>
      <c r="V771">
        <v>0.47211057041679416</v>
      </c>
      <c r="W771">
        <v>0.47728958764400414</v>
      </c>
      <c r="X771">
        <v>0.47970907801530177</v>
      </c>
      <c r="Y771">
        <v>0.4820249328846986</v>
      </c>
      <c r="Z771" s="6" t="str">
        <f>vlookup(R771,RPI!$C$6:$T$4758,16,FALSE)</f>
        <v>0.5653544156</v>
      </c>
      <c r="AA771">
        <v>0.47640265861283176</v>
      </c>
      <c r="AB771">
        <v>0.4766193028680238</v>
      </c>
      <c r="AC771">
        <v>0.4768307976842129</v>
      </c>
      <c r="AD771">
        <v>0.47703732450136405</v>
      </c>
      <c r="AE771">
        <v>0.477239056334369</v>
      </c>
      <c r="AF771">
        <v>0.4774361582564526</v>
      </c>
      <c r="AG771" t="str">
        <f t="shared" si="2"/>
        <v>0</v>
      </c>
      <c r="AH771" s="3" t="str">
        <f t="shared" si="3"/>
        <v>0</v>
      </c>
      <c r="AI771" t="str">
        <f t="shared" si="4"/>
        <v>-0.007949918174</v>
      </c>
      <c r="AJ771" t="str">
        <f t="shared" si="5"/>
        <v>11</v>
      </c>
      <c r="AK771" s="6" t="str">
        <f t="shared" si="6"/>
        <v>0.1577187442</v>
      </c>
      <c r="AL771" t="str">
        <f t="shared" si="7"/>
        <v>-0.01385000925</v>
      </c>
      <c r="AM771" t="str">
        <f t="shared" si="8"/>
        <v>1.152777778</v>
      </c>
      <c r="AN771" t="str">
        <f t="shared" si="9"/>
        <v>0.9859381691</v>
      </c>
      <c r="AO771" s="6" t="str">
        <f>vlookup(Q771,RPI!$C$6:$T$4758,15,FALSE)</f>
        <v>0.6474820144</v>
      </c>
      <c r="AP771" s="8" t="str">
        <f>vlookup(Q771,RPI!$C$6:$T$4758,13,FALSE)</f>
        <v>  0.5238 </v>
      </c>
      <c r="AQ771" s="8" t="str">
        <f>vlookup(Q771,RPI!$C$6:$T$4758,14,FALSE)</f>
        <v>  0.5345 </v>
      </c>
      <c r="AR771" s="6" t="str">
        <f>vlookup(R771,RPI!$C$6:$T$4758,15,FALSE)</f>
        <v>0.7123287671</v>
      </c>
      <c r="AS771" s="8" t="str">
        <f>vlookup(R771,RPI!$C$6:$T$4758,13,FALSE)</f>
        <v>  0.5122 </v>
      </c>
      <c r="AT771" s="8" t="str">
        <f>vlookup(R771,RPI!$C$6:$T$4758,14,FALSE)</f>
        <v>  0.5247 </v>
      </c>
    </row>
    <row r="772" ht="12.75" customHeight="1">
      <c r="A772" s="4">
        <v>2009.0</v>
      </c>
      <c r="B772" s="4">
        <v>5587.0</v>
      </c>
      <c r="C772" s="5">
        <v>39891.0</v>
      </c>
      <c r="D772" s="4">
        <v>230.0</v>
      </c>
      <c r="E772" s="4" t="s">
        <v>342</v>
      </c>
      <c r="F772" s="4">
        <v>61.0</v>
      </c>
      <c r="G772" s="4" t="s">
        <v>47</v>
      </c>
      <c r="H772" s="4">
        <v>206.0</v>
      </c>
      <c r="I772" s="4" t="s">
        <v>472</v>
      </c>
      <c r="J772" s="4">
        <v>56.0</v>
      </c>
      <c r="K772" s="4" t="s">
        <v>108</v>
      </c>
      <c r="L772" s="4" t="s">
        <v>943</v>
      </c>
      <c r="M772" s="4">
        <v>1.0</v>
      </c>
      <c r="N772" s="4">
        <v>1.0</v>
      </c>
      <c r="O772" s="4">
        <v>0.0</v>
      </c>
      <c r="P772" s="4">
        <v>0.0</v>
      </c>
      <c r="Q772" t="str">
        <f t="shared" si="1"/>
        <v>Purdue2009</v>
      </c>
      <c r="R772" t="s">
        <v>955</v>
      </c>
      <c r="S772" t="str">
        <f>vlookup(Q772,RPI!$C$6:$T$4758,16,FALSE)</f>
        <v>0.6088901911</v>
      </c>
      <c r="T772" s="6" t="str">
        <f>VLOOKUP(Q772,RPI!$C$6:$T$4758, 17, FALSE)</f>
        <v>0.6129192</v>
      </c>
      <c r="U772" s="6" t="str">
        <f>VLOOKUP(Q772,RPI!$C$6:$T$4758, 18, FALSE)</f>
        <v>0.6088901911</v>
      </c>
      <c r="V772">
        <v>0.5183813848665783</v>
      </c>
      <c r="W772">
        <v>0.5232737527726448</v>
      </c>
      <c r="X772">
        <v>0.5255721806479781</v>
      </c>
      <c r="Y772">
        <v>0.5277798811071798</v>
      </c>
      <c r="Z772" s="6" t="str">
        <f>vlookup(R772,RPI!$C$6:$T$4758,16,FALSE)</f>
        <v>0.5733625405</v>
      </c>
      <c r="AA772">
        <v>0.4898927494235661</v>
      </c>
      <c r="AB772">
        <v>0.4907051459934472</v>
      </c>
      <c r="AC772">
        <v>0.4915091529257737</v>
      </c>
      <c r="AD772">
        <v>0.49230489951290496</v>
      </c>
      <c r="AE772">
        <v>0.493092512404086</v>
      </c>
      <c r="AF772">
        <v>0.49387211567264494</v>
      </c>
      <c r="AG772" t="str">
        <f t="shared" si="2"/>
        <v>1</v>
      </c>
      <c r="AH772" s="3" t="str">
        <f t="shared" si="3"/>
        <v>1</v>
      </c>
      <c r="AI772" t="str">
        <f t="shared" si="4"/>
        <v>0.03552765063</v>
      </c>
      <c r="AJ772" t="str">
        <f t="shared" si="5"/>
        <v>5</v>
      </c>
      <c r="AK772" s="6" t="str">
        <f t="shared" si="6"/>
        <v>0.07169033827</v>
      </c>
      <c r="AL772" t="str">
        <f t="shared" si="7"/>
        <v>0.06189476158</v>
      </c>
      <c r="AM772" t="str">
        <f t="shared" si="8"/>
        <v>1.089285714</v>
      </c>
      <c r="AN772" t="str">
        <f t="shared" si="9"/>
        <v>1.061963676</v>
      </c>
      <c r="AO772" s="6" t="str">
        <f>vlookup(Q772,RPI!$C$6:$T$4758,15,FALSE)</f>
        <v>0.7191780822</v>
      </c>
      <c r="AP772" s="8" t="str">
        <f>vlookup(Q772,RPI!$C$6:$T$4758,13,FALSE)</f>
        <v>  0.5887 </v>
      </c>
      <c r="AQ772" s="8" t="str">
        <f>vlookup(Q772,RPI!$C$6:$T$4758,14,FALSE)</f>
        <v>  0.5390 </v>
      </c>
      <c r="AR772" s="6" t="str">
        <f>vlookup(R772,RPI!$C$6:$T$4758,15,FALSE)</f>
        <v>0.7077922078</v>
      </c>
      <c r="AS772" s="8" t="str">
        <f>vlookup(R772,RPI!$C$6:$T$4758,13,FALSE)</f>
        <v>  0.5339 </v>
      </c>
      <c r="AT772" s="8" t="str">
        <f>vlookup(R772,RPI!$C$6:$T$4758,14,FALSE)</f>
        <v>  0.5179 </v>
      </c>
    </row>
    <row r="773" ht="12.75" customHeight="1">
      <c r="A773" s="4">
        <v>2009.0</v>
      </c>
      <c r="B773" s="4">
        <v>5588.0</v>
      </c>
      <c r="C773" s="5">
        <v>39891.0</v>
      </c>
      <c r="D773" s="4">
        <v>285.0</v>
      </c>
      <c r="E773" s="4" t="s">
        <v>213</v>
      </c>
      <c r="F773" s="4">
        <v>76.0</v>
      </c>
      <c r="G773" s="4" t="s">
        <v>47</v>
      </c>
      <c r="H773" s="4">
        <v>168.0</v>
      </c>
      <c r="I773" s="4" t="s">
        <v>88</v>
      </c>
      <c r="J773" s="4">
        <v>62.0</v>
      </c>
      <c r="K773" s="4" t="s">
        <v>108</v>
      </c>
      <c r="L773" s="4" t="s">
        <v>629</v>
      </c>
      <c r="M773" s="4">
        <v>1.0</v>
      </c>
      <c r="N773" s="4">
        <v>1.0</v>
      </c>
      <c r="O773" s="4">
        <v>0.0</v>
      </c>
      <c r="P773" s="4">
        <v>0.0</v>
      </c>
      <c r="Q773" t="str">
        <f t="shared" si="1"/>
        <v>Texas2009</v>
      </c>
      <c r="R773" t="s">
        <v>956</v>
      </c>
      <c r="S773" t="str">
        <f>vlookup(Q773,RPI!$C$6:$T$4758,16,FALSE)</f>
        <v>0.588994211</v>
      </c>
      <c r="T773" s="6" t="str">
        <f>VLOOKUP(Q773,RPI!$C$6:$T$4758, 17, FALSE)</f>
        <v>0.5901932518</v>
      </c>
      <c r="U773" s="6" t="str">
        <f>VLOOKUP(Q773,RPI!$C$6:$T$4758, 18, FALSE)</f>
        <v>0.588994211</v>
      </c>
      <c r="V773">
        <v>0.508478041412761</v>
      </c>
      <c r="W773">
        <v>0.5127132764144657</v>
      </c>
      <c r="X773">
        <v>0.514681819759121</v>
      </c>
      <c r="Y773">
        <v>0.5165600948022577</v>
      </c>
      <c r="Z773" s="6" t="str">
        <f>vlookup(R773,RPI!$C$6:$T$4758,16,FALSE)</f>
        <v>0.5847098116</v>
      </c>
      <c r="AA773">
        <v>0.4958432156306047</v>
      </c>
      <c r="AB773">
        <v>0.49903934066661737</v>
      </c>
      <c r="AC773">
        <v>0.5020721600438556</v>
      </c>
      <c r="AD773">
        <v>0.5049538780998081</v>
      </c>
      <c r="AE773">
        <v>0.5076955126391517</v>
      </c>
      <c r="AF773">
        <v>0.5103070357088315</v>
      </c>
      <c r="AG773" t="str">
        <f t="shared" si="2"/>
        <v>1</v>
      </c>
      <c r="AH773" s="3" t="str">
        <f t="shared" si="3"/>
        <v>1</v>
      </c>
      <c r="AI773" t="str">
        <f t="shared" si="4"/>
        <v>0.004284399368</v>
      </c>
      <c r="AJ773" t="str">
        <f t="shared" si="5"/>
        <v>14</v>
      </c>
      <c r="AK773" s="6" t="str">
        <f t="shared" si="6"/>
        <v>0.2007329472</v>
      </c>
      <c r="AL773" t="str">
        <f t="shared" si="7"/>
        <v>0.007464098321</v>
      </c>
      <c r="AM773" t="str">
        <f t="shared" si="8"/>
        <v>1.225806452</v>
      </c>
      <c r="AN773" t="str">
        <f t="shared" si="9"/>
        <v>1.007327394</v>
      </c>
      <c r="AO773" s="6" t="str">
        <f>vlookup(Q773,RPI!$C$6:$T$4758,15,FALSE)</f>
        <v>0.6618705036</v>
      </c>
      <c r="AP773" s="8" t="str">
        <f>vlookup(Q773,RPI!$C$6:$T$4758,13,FALSE)</f>
        <v>  0.5710 </v>
      </c>
      <c r="AQ773" s="8" t="str">
        <f>vlookup(Q773,RPI!$C$6:$T$4758,14,FALSE)</f>
        <v>  0.5521 </v>
      </c>
      <c r="AR773" s="6" t="str">
        <f>vlookup(R773,RPI!$C$6:$T$4758,15,FALSE)</f>
        <v>0.6535433071</v>
      </c>
      <c r="AS773" s="8" t="str">
        <f>vlookup(R773,RPI!$C$6:$T$4758,13,FALSE)</f>
        <v>  0.5738 </v>
      </c>
      <c r="AT773" s="8" t="str">
        <f>vlookup(R773,RPI!$C$6:$T$4758,14,FALSE)</f>
        <v>  0.5378 </v>
      </c>
    </row>
    <row r="774" ht="12.75" customHeight="1">
      <c r="A774" s="4">
        <v>2009.0</v>
      </c>
      <c r="B774" s="4">
        <v>5589.0</v>
      </c>
      <c r="C774" s="5">
        <v>39891.0</v>
      </c>
      <c r="D774" s="4">
        <v>302.0</v>
      </c>
      <c r="E774" s="4" t="s">
        <v>219</v>
      </c>
      <c r="F774" s="4">
        <v>65.0</v>
      </c>
      <c r="G774" s="4" t="s">
        <v>47</v>
      </c>
      <c r="H774" s="4">
        <v>317.0</v>
      </c>
      <c r="I774" s="4" t="s">
        <v>450</v>
      </c>
      <c r="J774" s="4">
        <v>64.0</v>
      </c>
      <c r="K774" s="4" t="s">
        <v>108</v>
      </c>
      <c r="L774" s="4" t="s">
        <v>358</v>
      </c>
      <c r="M774" s="4">
        <v>1.0</v>
      </c>
      <c r="N774" s="4">
        <v>1.0</v>
      </c>
      <c r="O774" s="4">
        <v>0.0</v>
      </c>
      <c r="P774" s="4">
        <v>0.0</v>
      </c>
      <c r="Q774" t="str">
        <f t="shared" si="1"/>
        <v>UCLA2009</v>
      </c>
      <c r="R774" t="s">
        <v>957</v>
      </c>
      <c r="S774" t="str">
        <f>vlookup(Q774,RPI!$C$6:$T$4758,16,FALSE)</f>
        <v>0.5972694231</v>
      </c>
      <c r="T774" s="6" t="str">
        <f>VLOOKUP(Q774,RPI!$C$6:$T$4758, 17, FALSE)</f>
        <v>0.6004931498</v>
      </c>
      <c r="U774" s="6" t="str">
        <f>VLOOKUP(Q774,RPI!$C$6:$T$4758, 18, FALSE)</f>
        <v>0.5972694231</v>
      </c>
      <c r="V774">
        <v>0.5020083012905988</v>
      </c>
      <c r="W774">
        <v>0.5069180257125183</v>
      </c>
      <c r="X774">
        <v>0.5092220772757059</v>
      </c>
      <c r="Y774">
        <v>0.5114336585420429</v>
      </c>
      <c r="Z774" s="6" t="str">
        <f>vlookup(R774,RPI!$C$6:$T$4758,16,FALSE)</f>
        <v>0.5783070086</v>
      </c>
      <c r="AA774">
        <v>0.4858260950364104</v>
      </c>
      <c r="AB774">
        <v>0.486618121965326</v>
      </c>
      <c r="AC774">
        <v>0.4873794176906505</v>
      </c>
      <c r="AD774">
        <v>0.4881117367620699</v>
      </c>
      <c r="AE774">
        <v>0.4888167026593446</v>
      </c>
      <c r="AF774">
        <v>0.4894958198070526</v>
      </c>
      <c r="AG774" t="str">
        <f t="shared" si="2"/>
        <v>1</v>
      </c>
      <c r="AH774" s="3" t="str">
        <f t="shared" si="3"/>
        <v>1</v>
      </c>
      <c r="AI774" t="str">
        <f t="shared" si="4"/>
        <v>0.01896241453</v>
      </c>
      <c r="AJ774" t="str">
        <f t="shared" si="5"/>
        <v>1</v>
      </c>
      <c r="AK774" s="6" t="str">
        <f t="shared" si="6"/>
        <v>0.01433806765</v>
      </c>
      <c r="AL774" t="str">
        <f t="shared" si="7"/>
        <v>0.03303551193</v>
      </c>
      <c r="AM774" t="str">
        <f t="shared" si="8"/>
        <v>1.015625</v>
      </c>
      <c r="AN774" t="str">
        <f t="shared" si="9"/>
        <v>1.032789529</v>
      </c>
      <c r="AO774" s="6" t="str">
        <f>vlookup(Q774,RPI!$C$6:$T$4758,15,FALSE)</f>
        <v>0.7446808511</v>
      </c>
      <c r="AP774" s="8" t="str">
        <f>vlookup(Q774,RPI!$C$6:$T$4758,13,FALSE)</f>
        <v>  0.5514 </v>
      </c>
      <c r="AQ774" s="8" t="str">
        <f>vlookup(Q774,RPI!$C$6:$T$4758,14,FALSE)</f>
        <v>  0.5417 </v>
      </c>
      <c r="AR774" s="6" t="str">
        <f>vlookup(R774,RPI!$C$6:$T$4758,15,FALSE)</f>
        <v>0.7552447552</v>
      </c>
      <c r="AS774" s="8" t="str">
        <f>vlookup(R774,RPI!$C$6:$T$4758,13,FALSE)</f>
        <v>  0.5293 </v>
      </c>
      <c r="AT774" s="8" t="str">
        <f>vlookup(R774,RPI!$C$6:$T$4758,14,FALSE)</f>
        <v>  0.4994 </v>
      </c>
    </row>
    <row r="775" ht="12.75" customHeight="1">
      <c r="A775" s="4">
        <v>2009.0</v>
      </c>
      <c r="B775" s="4">
        <v>5590.0</v>
      </c>
      <c r="C775" s="5">
        <v>39891.0</v>
      </c>
      <c r="D775" s="4">
        <v>321.0</v>
      </c>
      <c r="E775" s="4" t="s">
        <v>168</v>
      </c>
      <c r="F775" s="4">
        <v>80.0</v>
      </c>
      <c r="G775" s="4" t="s">
        <v>47</v>
      </c>
      <c r="H775" s="4">
        <v>8.0</v>
      </c>
      <c r="I775" s="4" t="s">
        <v>861</v>
      </c>
      <c r="J775" s="4">
        <v>67.0</v>
      </c>
      <c r="K775" s="4" t="s">
        <v>198</v>
      </c>
      <c r="L775" s="4" t="s">
        <v>358</v>
      </c>
      <c r="M775" s="4">
        <v>1.0</v>
      </c>
      <c r="N775" s="4">
        <v>1.0</v>
      </c>
      <c r="O775" s="4">
        <v>0.0</v>
      </c>
      <c r="P775" s="4">
        <v>0.0</v>
      </c>
      <c r="Q775" t="str">
        <f t="shared" si="1"/>
        <v>Villanova2009</v>
      </c>
      <c r="R775" t="s">
        <v>958</v>
      </c>
      <c r="S775" t="str">
        <f>vlookup(Q775,RPI!$C$6:$T$4758,16,FALSE)</f>
        <v>0.6220709689</v>
      </c>
      <c r="T775" s="6" t="str">
        <f>VLOOKUP(Q775,RPI!$C$6:$T$4758, 17, FALSE)</f>
        <v>0.6259372176</v>
      </c>
      <c r="U775" s="6" t="str">
        <f>VLOOKUP(Q775,RPI!$C$6:$T$4758, 18, FALSE)</f>
        <v>0.6220709689</v>
      </c>
      <c r="V775">
        <v>0.5216399343877003</v>
      </c>
      <c r="W775">
        <v>0.5260508539279302</v>
      </c>
      <c r="X775">
        <v>0.5281478484634493</v>
      </c>
      <c r="Y775">
        <v>0.5301771980139517</v>
      </c>
      <c r="Z775" s="6" t="str">
        <f>vlookup(R775,RPI!$C$6:$T$4758,16,FALSE)</f>
        <v>0.5596680613</v>
      </c>
      <c r="AA775">
        <v>0.45228490074220884</v>
      </c>
      <c r="AB775">
        <v>0.45196727542458354</v>
      </c>
      <c r="AC775">
        <v>0.45165707373708636</v>
      </c>
      <c r="AD775">
        <v>0.45135403842520794</v>
      </c>
      <c r="AE775">
        <v>0.4510579239850527</v>
      </c>
      <c r="AF775">
        <v>0.4507684959999977</v>
      </c>
      <c r="AG775" t="str">
        <f t="shared" si="2"/>
        <v>1</v>
      </c>
      <c r="AH775" s="3" t="str">
        <f t="shared" si="3"/>
        <v>1</v>
      </c>
      <c r="AI775" t="str">
        <f t="shared" si="4"/>
        <v>0.06240290755</v>
      </c>
      <c r="AJ775" t="str">
        <f t="shared" si="5"/>
        <v>13</v>
      </c>
      <c r="AK775" s="6" t="str">
        <f t="shared" si="6"/>
        <v>0.1863948795</v>
      </c>
      <c r="AL775" t="str">
        <f t="shared" si="7"/>
        <v>0.1087156909</v>
      </c>
      <c r="AM775" t="str">
        <f t="shared" si="8"/>
        <v>1.194029851</v>
      </c>
      <c r="AN775" t="str">
        <f t="shared" si="9"/>
        <v>1.111499855</v>
      </c>
      <c r="AO775" s="6" t="str">
        <f>vlookup(Q775,RPI!$C$6:$T$4758,15,FALSE)</f>
        <v>0.7724137931</v>
      </c>
      <c r="AP775" s="8" t="str">
        <f>vlookup(Q775,RPI!$C$6:$T$4758,13,FALSE)</f>
        <v>  0.5845 </v>
      </c>
      <c r="AQ775" s="8" t="str">
        <f>vlookup(Q775,RPI!$C$6:$T$4758,14,FALSE)</f>
        <v>  0.5469 </v>
      </c>
      <c r="AR775" s="6" t="str">
        <f>vlookup(R775,RPI!$C$6:$T$4758,15,FALSE)</f>
        <v>0.8226950355</v>
      </c>
      <c r="AS775" s="8" t="str">
        <f>vlookup(R775,RPI!$C$6:$T$4758,13,FALSE)</f>
        <v>  0.4627 </v>
      </c>
      <c r="AT775" s="8" t="str">
        <f>vlookup(R775,RPI!$C$6:$T$4758,14,FALSE)</f>
        <v>  0.4905 </v>
      </c>
    </row>
    <row r="776" ht="12.75" customHeight="1">
      <c r="A776" s="4">
        <v>2009.0</v>
      </c>
      <c r="B776" s="4">
        <v>5591.0</v>
      </c>
      <c r="C776" s="5">
        <v>39891.0</v>
      </c>
      <c r="D776" s="4">
        <v>332.0</v>
      </c>
      <c r="E776" s="4" t="s">
        <v>453</v>
      </c>
      <c r="F776" s="4">
        <v>71.0</v>
      </c>
      <c r="G776" s="4" t="s">
        <v>47</v>
      </c>
      <c r="H776" s="4">
        <v>170.0</v>
      </c>
      <c r="I776" s="4" t="s">
        <v>199</v>
      </c>
      <c r="J776" s="4">
        <v>58.0</v>
      </c>
      <c r="K776" s="4" t="s">
        <v>108</v>
      </c>
      <c r="L776" s="4" t="s">
        <v>943</v>
      </c>
      <c r="M776" s="4">
        <v>1.0</v>
      </c>
      <c r="N776" s="4">
        <v>1.0</v>
      </c>
      <c r="O776" s="4">
        <v>0.0</v>
      </c>
      <c r="P776" s="4">
        <v>0.0</v>
      </c>
      <c r="Q776" t="str">
        <f t="shared" si="1"/>
        <v>Washington2009</v>
      </c>
      <c r="R776" t="s">
        <v>959</v>
      </c>
      <c r="S776" t="str">
        <f>vlookup(Q776,RPI!$C$6:$T$4758,16,FALSE)</f>
        <v>0.6190942836</v>
      </c>
      <c r="T776" s="6" t="str">
        <f>VLOOKUP(Q776,RPI!$C$6:$T$4758, 17, FALSE)</f>
        <v>0.621451186</v>
      </c>
      <c r="U776" s="6" t="str">
        <f>VLOOKUP(Q776,RPI!$C$6:$T$4758, 18, FALSE)</f>
        <v>0.6190942836</v>
      </c>
      <c r="V776">
        <v>0.5192132098685711</v>
      </c>
      <c r="W776">
        <v>0.5251007248266883</v>
      </c>
      <c r="X776">
        <v>0.5278199584302256</v>
      </c>
      <c r="Y776">
        <v>0.5304043540038353</v>
      </c>
      <c r="Z776" s="6" t="str">
        <f>vlookup(R776,RPI!$C$6:$T$4758,16,FALSE)</f>
        <v>0.5685745271</v>
      </c>
      <c r="AA776">
        <v>0.4951631558978039</v>
      </c>
      <c r="AB776">
        <v>0.497202600093232</v>
      </c>
      <c r="AC776">
        <v>0.49919356853528823</v>
      </c>
      <c r="AD776">
        <v>0.5011377692622626</v>
      </c>
      <c r="AE776">
        <v>0.5030368310005511</v>
      </c>
      <c r="AF776">
        <v>0.5048923077153378</v>
      </c>
      <c r="AG776" t="str">
        <f t="shared" si="2"/>
        <v>1</v>
      </c>
      <c r="AH776" s="3" t="str">
        <f t="shared" si="3"/>
        <v>1</v>
      </c>
      <c r="AI776" t="str">
        <f t="shared" si="4"/>
        <v>0.05051975647</v>
      </c>
      <c r="AJ776" t="str">
        <f t="shared" si="5"/>
        <v>13</v>
      </c>
      <c r="AK776" s="6" t="str">
        <f t="shared" si="6"/>
        <v>0.1863948795</v>
      </c>
      <c r="AL776" t="str">
        <f t="shared" si="7"/>
        <v>0.08801337061</v>
      </c>
      <c r="AM776" t="str">
        <f t="shared" si="8"/>
        <v>1.224137931</v>
      </c>
      <c r="AN776" t="str">
        <f t="shared" si="9"/>
        <v>1.088853359</v>
      </c>
      <c r="AO776" s="6" t="str">
        <f>vlookup(Q776,RPI!$C$6:$T$4758,15,FALSE)</f>
        <v>0.7481481481</v>
      </c>
      <c r="AP776" s="8" t="str">
        <f>vlookup(Q776,RPI!$C$6:$T$4758,13,FALSE)</f>
        <v>  0.6015 </v>
      </c>
      <c r="AQ776" s="8" t="str">
        <f>vlookup(Q776,RPI!$C$6:$T$4758,14,FALSE)</f>
        <v>  0.5252 </v>
      </c>
      <c r="AR776" s="6" t="str">
        <f>vlookup(R776,RPI!$C$6:$T$4758,15,FALSE)</f>
        <v>0.6153846154</v>
      </c>
      <c r="AS776" s="8" t="str">
        <f>vlookup(R776,RPI!$C$6:$T$4758,13,FALSE)</f>
        <v>  0.5683 </v>
      </c>
      <c r="AT776" s="8" t="str">
        <f>vlookup(R776,RPI!$C$6:$T$4758,14,FALSE)</f>
        <v>  0.5224 </v>
      </c>
    </row>
    <row r="777" ht="12.75" customHeight="1">
      <c r="A777" s="4">
        <v>2009.0</v>
      </c>
      <c r="B777" s="4">
        <v>5592.0</v>
      </c>
      <c r="C777" s="5">
        <v>39892.0</v>
      </c>
      <c r="D777" s="4">
        <v>11.0</v>
      </c>
      <c r="E777" s="4" t="s">
        <v>63</v>
      </c>
      <c r="F777" s="4">
        <v>66.0</v>
      </c>
      <c r="G777" s="4" t="s">
        <v>47</v>
      </c>
      <c r="H777" s="4">
        <v>281.0</v>
      </c>
      <c r="I777" s="4" t="s">
        <v>79</v>
      </c>
      <c r="J777" s="4">
        <v>57.0</v>
      </c>
      <c r="K777" s="4" t="s">
        <v>108</v>
      </c>
      <c r="L777" s="4" t="s">
        <v>960</v>
      </c>
      <c r="M777" s="4">
        <v>1.0</v>
      </c>
      <c r="N777" s="4">
        <v>1.0</v>
      </c>
      <c r="O777" s="4">
        <v>0.0</v>
      </c>
      <c r="P777" s="4">
        <v>0.0</v>
      </c>
      <c r="Q777" t="str">
        <f t="shared" si="1"/>
        <v>Arizona St.2009</v>
      </c>
      <c r="R777" t="s">
        <v>961</v>
      </c>
      <c r="S777" t="str">
        <f>vlookup(Q777,RPI!$C$6:$T$4758,16,FALSE)</f>
        <v>0.5994152903</v>
      </c>
      <c r="T777" s="6" t="str">
        <f>VLOOKUP(Q777,RPI!$C$6:$T$4758, 17, FALSE)</f>
        <v>0.6024255251</v>
      </c>
      <c r="U777" s="6" t="str">
        <f>VLOOKUP(Q777,RPI!$C$6:$T$4758, 18, FALSE)</f>
        <v>0.5994152903</v>
      </c>
      <c r="V777">
        <v>0.516937618545436</v>
      </c>
      <c r="W777">
        <v>0.519891779809817</v>
      </c>
      <c r="X777">
        <v>0.521314057096997</v>
      </c>
      <c r="Y777">
        <v>0.5227015841537745</v>
      </c>
      <c r="Z777" s="6" t="str">
        <f>vlookup(R777,RPI!$C$6:$T$4758,16,FALSE)</f>
        <v>0.6005518842</v>
      </c>
      <c r="AA777">
        <v>0.5156409082741573</v>
      </c>
      <c r="AB777">
        <v>0.5146699773573631</v>
      </c>
      <c r="AC777">
        <v>0.5137187274726661</v>
      </c>
      <c r="AD777">
        <v>0.512786566214418</v>
      </c>
      <c r="AE777">
        <v>0.5118729247162674</v>
      </c>
      <c r="AF777">
        <v>0.5109772564934902</v>
      </c>
      <c r="AG777" t="str">
        <f t="shared" si="2"/>
        <v>0</v>
      </c>
      <c r="AH777" s="3" t="str">
        <f t="shared" si="3"/>
        <v>0</v>
      </c>
      <c r="AI777" t="str">
        <f t="shared" si="4"/>
        <v>-0.001136593823</v>
      </c>
      <c r="AJ777" t="str">
        <f t="shared" si="5"/>
        <v>9</v>
      </c>
      <c r="AK777" s="6" t="str">
        <f t="shared" si="6"/>
        <v>0.1290426089</v>
      </c>
      <c r="AL777" t="str">
        <f t="shared" si="7"/>
        <v>-0.001980125407</v>
      </c>
      <c r="AM777" t="str">
        <f t="shared" si="8"/>
        <v>1.157894737</v>
      </c>
      <c r="AN777" t="str">
        <f t="shared" si="9"/>
        <v>0.9981074178</v>
      </c>
      <c r="AO777" s="6" t="str">
        <f>vlookup(Q777,RPI!$C$6:$T$4758,15,FALSE)</f>
        <v>0.7152317881</v>
      </c>
      <c r="AP777" s="8" t="str">
        <f>vlookup(Q777,RPI!$C$6:$T$4758,13,FALSE)</f>
        <v>  0.5723 </v>
      </c>
      <c r="AQ777" s="8" t="str">
        <f>vlookup(Q777,RPI!$C$6:$T$4758,14,FALSE)</f>
        <v>  0.5378 </v>
      </c>
      <c r="AR777" s="6" t="str">
        <f>vlookup(R777,RPI!$C$6:$T$4758,15,FALSE)</f>
        <v>0.7189542484</v>
      </c>
      <c r="AS777" s="8" t="str">
        <f>vlookup(R777,RPI!$C$6:$T$4758,13,FALSE)</f>
        <v>  0.5802 </v>
      </c>
      <c r="AT777" s="8" t="str">
        <f>vlookup(R777,RPI!$C$6:$T$4758,14,FALSE)</f>
        <v>  0.5228 </v>
      </c>
    </row>
    <row r="778" ht="12.75" customHeight="1">
      <c r="A778" s="4">
        <v>2009.0</v>
      </c>
      <c r="B778" s="4">
        <v>5593.0</v>
      </c>
      <c r="C778" s="5">
        <v>39892.0</v>
      </c>
      <c r="D778" s="4">
        <v>17.0</v>
      </c>
      <c r="E778" s="4" t="s">
        <v>355</v>
      </c>
      <c r="F778" s="4">
        <v>74.0</v>
      </c>
      <c r="G778" s="4" t="s">
        <v>47</v>
      </c>
      <c r="H778" s="4">
        <v>294.0</v>
      </c>
      <c r="I778" s="4" t="s">
        <v>139</v>
      </c>
      <c r="J778" s="4">
        <v>55.0</v>
      </c>
      <c r="K778" s="4" t="s">
        <v>49</v>
      </c>
      <c r="L778" s="4" t="s">
        <v>50</v>
      </c>
      <c r="M778" s="4">
        <v>1.0</v>
      </c>
      <c r="N778" s="4">
        <v>0.0</v>
      </c>
      <c r="O778" s="4">
        <v>0.0</v>
      </c>
      <c r="P778" s="4">
        <v>0.0</v>
      </c>
      <c r="Q778" t="str">
        <f t="shared" si="1"/>
        <v>Auburn2009</v>
      </c>
      <c r="R778" t="s">
        <v>962</v>
      </c>
      <c r="S778" t="str">
        <f>vlookup(Q778,RPI!$C$6:$T$4758,16,FALSE)</f>
        <v>0.5664522797</v>
      </c>
      <c r="T778" s="6" t="str">
        <f>VLOOKUP(Q778,RPI!$C$6:$T$4758, 17, FALSE)</f>
        <v>0.5742647797</v>
      </c>
      <c r="U778" s="6" t="str">
        <f>VLOOKUP(Q778,RPI!$C$6:$T$4758, 18, FALSE)</f>
        <v>0.5664522797</v>
      </c>
      <c r="V778">
        <v>0.48427635376100187</v>
      </c>
      <c r="W778">
        <v>0.48998951372948096</v>
      </c>
      <c r="X778">
        <v>0.4926675574647056</v>
      </c>
      <c r="Y778">
        <v>0.49523629329236996</v>
      </c>
      <c r="Z778" s="6" t="str">
        <f>vlookup(R778,RPI!$C$6:$T$4758,16,FALSE)</f>
        <v>0.576687047</v>
      </c>
      <c r="AA778">
        <v>0.4883865543774196</v>
      </c>
      <c r="AB778">
        <v>0.4894517172846878</v>
      </c>
      <c r="AC778">
        <v>0.4904801504365329</v>
      </c>
      <c r="AD778">
        <v>0.4914737214476375</v>
      </c>
      <c r="AE778">
        <v>0.49243417342503865</v>
      </c>
      <c r="AF778">
        <v>0.49336313517367253</v>
      </c>
      <c r="AG778" t="str">
        <f t="shared" si="2"/>
        <v>0</v>
      </c>
      <c r="AH778" s="3" t="str">
        <f t="shared" si="3"/>
        <v>0</v>
      </c>
      <c r="AI778" t="str">
        <f t="shared" si="4"/>
        <v>-0.0102347673</v>
      </c>
      <c r="AJ778" t="str">
        <f t="shared" si="5"/>
        <v>19</v>
      </c>
      <c r="AK778" s="6" t="str">
        <f t="shared" si="6"/>
        <v>0.2724232854</v>
      </c>
      <c r="AL778" t="str">
        <f t="shared" si="7"/>
        <v>-0.01783057621</v>
      </c>
      <c r="AM778" t="str">
        <f t="shared" si="8"/>
        <v>1.345454545</v>
      </c>
      <c r="AN778" t="str">
        <f t="shared" si="9"/>
        <v>0.9822524758</v>
      </c>
      <c r="AO778" s="6" t="str">
        <f>vlookup(Q778,RPI!$C$6:$T$4758,15,FALSE)</f>
        <v>0.625</v>
      </c>
      <c r="AP778" s="8" t="str">
        <f>vlookup(Q778,RPI!$C$6:$T$4758,13,FALSE)</f>
        <v>  0.5601 </v>
      </c>
      <c r="AQ778" s="8" t="str">
        <f>vlookup(Q778,RPI!$C$6:$T$4758,14,FALSE)</f>
        <v>  0.5207 </v>
      </c>
      <c r="AR778" s="6" t="str">
        <f>vlookup(R778,RPI!$C$6:$T$4758,15,FALSE)</f>
        <v>0.7103448276</v>
      </c>
      <c r="AS778" s="8" t="str">
        <f>vlookup(R778,RPI!$C$6:$T$4758,13,FALSE)</f>
        <v>  0.5346 </v>
      </c>
      <c r="AT778" s="8" t="str">
        <f>vlookup(R778,RPI!$C$6:$T$4758,14,FALSE)</f>
        <v>  0.5273 </v>
      </c>
    </row>
    <row r="779" ht="12.75" customHeight="1">
      <c r="A779" s="4">
        <v>2009.0</v>
      </c>
      <c r="B779" s="4">
        <v>5594.0</v>
      </c>
      <c r="C779" s="5">
        <v>39892.0</v>
      </c>
      <c r="D779" s="4">
        <v>25.0</v>
      </c>
      <c r="E779" s="4" t="s">
        <v>214</v>
      </c>
      <c r="F779" s="4">
        <v>55.0</v>
      </c>
      <c r="G779" s="4" t="s">
        <v>47</v>
      </c>
      <c r="H779" s="4">
        <v>310.0</v>
      </c>
      <c r="I779" s="4" t="s">
        <v>162</v>
      </c>
      <c r="J779" s="4">
        <v>72.0</v>
      </c>
      <c r="K779" s="4" t="s">
        <v>108</v>
      </c>
      <c r="L779" s="4" t="s">
        <v>383</v>
      </c>
      <c r="M779" s="4">
        <v>1.0</v>
      </c>
      <c r="N779" s="4">
        <v>1.0</v>
      </c>
      <c r="O779" s="4">
        <v>0.0</v>
      </c>
      <c r="P779" s="4">
        <v>0.0</v>
      </c>
      <c r="Q779" t="str">
        <f t="shared" si="1"/>
        <v>Boston College2009</v>
      </c>
      <c r="R779" t="s">
        <v>963</v>
      </c>
      <c r="S779" t="str">
        <f>vlookup(Q779,RPI!$C$6:$T$4758,16,FALSE)</f>
        <v>0.5687402188</v>
      </c>
      <c r="T779" s="6" t="str">
        <f>VLOOKUP(Q779,RPI!$C$6:$T$4758, 17, FALSE)</f>
        <v>0.5780642281</v>
      </c>
      <c r="U779" s="6" t="str">
        <f>VLOOKUP(Q779,RPI!$C$6:$T$4758, 18, FALSE)</f>
        <v>0.5687402188</v>
      </c>
      <c r="V779">
        <v>0.4866188003689842</v>
      </c>
      <c r="W779">
        <v>0.4923174932878306</v>
      </c>
      <c r="X779">
        <v>0.49500960156471036</v>
      </c>
      <c r="Y779">
        <v>0.49760445798265523</v>
      </c>
      <c r="Z779" s="6" t="str">
        <f>vlookup(R779,RPI!$C$6:$T$4758,16,FALSE)</f>
        <v>0.5889510807</v>
      </c>
      <c r="AA779">
        <v>0.5052214478797252</v>
      </c>
      <c r="AB779">
        <v>0.5088209490512163</v>
      </c>
      <c r="AC779">
        <v>0.5121685514298592</v>
      </c>
      <c r="AD779">
        <v>0.5152898034697325</v>
      </c>
      <c r="AE779">
        <v>0.5182069116584611</v>
      </c>
      <c r="AF779">
        <v>0.5209392696619034</v>
      </c>
      <c r="AG779" t="str">
        <f t="shared" si="2"/>
        <v>1</v>
      </c>
      <c r="AH779" s="3" t="str">
        <f t="shared" si="3"/>
        <v>1</v>
      </c>
      <c r="AI779" t="str">
        <f t="shared" si="4"/>
        <v>-0.02021086191</v>
      </c>
      <c r="AJ779" t="str">
        <f t="shared" si="5"/>
        <v>-17</v>
      </c>
      <c r="AK779" s="6" t="str">
        <f t="shared" si="6"/>
        <v>-0.2437471501</v>
      </c>
      <c r="AL779" t="str">
        <f t="shared" si="7"/>
        <v>-0.03521050385</v>
      </c>
      <c r="AM779" t="str">
        <f t="shared" si="8"/>
        <v>0.7638888889</v>
      </c>
      <c r="AN779" t="str">
        <f t="shared" si="9"/>
        <v>0.9656832926</v>
      </c>
      <c r="AO779" s="6" t="str">
        <f>vlookup(Q779,RPI!$C$6:$T$4758,15,FALSE)</f>
        <v>0.6293706294</v>
      </c>
      <c r="AP779" s="8" t="str">
        <f>vlookup(Q779,RPI!$C$6:$T$4758,13,FALSE)</f>
        <v>  0.5516 </v>
      </c>
      <c r="AQ779" s="8" t="str">
        <f>vlookup(Q779,RPI!$C$6:$T$4758,14,FALSE)</f>
        <v>  0.5423 </v>
      </c>
      <c r="AR779" s="6" t="str">
        <f>vlookup(R779,RPI!$C$6:$T$4758,15,FALSE)</f>
        <v>0.6220472441</v>
      </c>
      <c r="AS779" s="8" t="str">
        <f>vlookup(R779,RPI!$C$6:$T$4758,13,FALSE)</f>
        <v>  0.5995 </v>
      </c>
      <c r="AT779" s="8" t="str">
        <f>vlookup(R779,RPI!$C$6:$T$4758,14,FALSE)</f>
        <v>  0.5347 </v>
      </c>
    </row>
    <row r="780" ht="12.75" customHeight="1">
      <c r="A780" s="4">
        <v>2009.0</v>
      </c>
      <c r="B780" s="4">
        <v>5595.0</v>
      </c>
      <c r="C780" s="5">
        <v>39892.0</v>
      </c>
      <c r="D780" s="4">
        <v>90.0</v>
      </c>
      <c r="E780" s="4" t="s">
        <v>186</v>
      </c>
      <c r="F780" s="4">
        <v>74.0</v>
      </c>
      <c r="G780" s="4" t="s">
        <v>47</v>
      </c>
      <c r="H780" s="4">
        <v>164.0</v>
      </c>
      <c r="I780" s="4" t="s">
        <v>505</v>
      </c>
      <c r="J780" s="4">
        <v>60.0</v>
      </c>
      <c r="K780" s="4" t="s">
        <v>49</v>
      </c>
      <c r="L780" s="4" t="s">
        <v>50</v>
      </c>
      <c r="M780" s="4">
        <v>1.0</v>
      </c>
      <c r="N780" s="4">
        <v>0.0</v>
      </c>
      <c r="O780" s="4">
        <v>0.0</v>
      </c>
      <c r="P780" s="4">
        <v>0.0</v>
      </c>
      <c r="Q780" t="str">
        <f t="shared" si="1"/>
        <v>Florida2009</v>
      </c>
      <c r="R780" t="s">
        <v>925</v>
      </c>
      <c r="S780" t="str">
        <f>vlookup(Q780,RPI!$C$6:$T$4758,16,FALSE)</f>
        <v>0.5729414722</v>
      </c>
      <c r="T780" s="6" t="str">
        <f>VLOOKUP(Q780,RPI!$C$6:$T$4758, 17, FALSE)</f>
        <v>0.5731838964</v>
      </c>
      <c r="U780" s="6" t="str">
        <f>VLOOKUP(Q780,RPI!$C$6:$T$4758, 18, FALSE)</f>
        <v>0.5729414722</v>
      </c>
      <c r="V780">
        <v>0.4805741252339616</v>
      </c>
      <c r="W780">
        <v>0.487620717455756</v>
      </c>
      <c r="X780">
        <v>0.4907596539909189</v>
      </c>
      <c r="Y780">
        <v>0.49367831427800024</v>
      </c>
      <c r="Z780" s="6" t="str">
        <f>vlookup(R780,RPI!$C$6:$T$4758,16,FALSE)</f>
        <v>0.5658772658</v>
      </c>
      <c r="AA780">
        <v>0.4942953044717962</v>
      </c>
      <c r="AB780">
        <v>0.49654999422648594</v>
      </c>
      <c r="AC780">
        <v>0.49872557205995854</v>
      </c>
      <c r="AD780">
        <v>0.5008261299681389</v>
      </c>
      <c r="AE780">
        <v>0.5028554825234997</v>
      </c>
      <c r="AF780">
        <v>0.5048171899936817</v>
      </c>
      <c r="AG780" t="str">
        <f t="shared" si="2"/>
        <v>1</v>
      </c>
      <c r="AH780" s="3" t="str">
        <f t="shared" si="3"/>
        <v>1</v>
      </c>
      <c r="AI780" t="str">
        <f t="shared" si="4"/>
        <v>0.007064206355</v>
      </c>
      <c r="AJ780" t="str">
        <f t="shared" si="5"/>
        <v>14</v>
      </c>
      <c r="AK780" s="6" t="str">
        <f t="shared" si="6"/>
        <v>0.2007329472</v>
      </c>
      <c r="AL780" t="str">
        <f t="shared" si="7"/>
        <v>0.0123069598</v>
      </c>
      <c r="AM780" t="str">
        <f t="shared" si="8"/>
        <v>1.233333333</v>
      </c>
      <c r="AN780" t="str">
        <f t="shared" si="9"/>
        <v>1.012483637</v>
      </c>
      <c r="AO780" s="6" t="str">
        <f>vlookup(Q780,RPI!$C$6:$T$4758,15,FALSE)</f>
        <v>0.696</v>
      </c>
      <c r="AP780" s="8" t="str">
        <f>vlookup(Q780,RPI!$C$6:$T$4758,13,FALSE)</f>
        <v>  0.5352 </v>
      </c>
      <c r="AQ780" s="8" t="str">
        <f>vlookup(Q780,RPI!$C$6:$T$4758,14,FALSE)</f>
        <v>  0.5253 </v>
      </c>
      <c r="AR780" s="6" t="str">
        <f>vlookup(R780,RPI!$C$6:$T$4758,15,FALSE)</f>
        <v>0.5590551181</v>
      </c>
      <c r="AS780" s="8" t="str">
        <f>vlookup(R780,RPI!$C$6:$T$4758,13,FALSE)</f>
        <v>  0.5789 </v>
      </c>
      <c r="AT780" s="8" t="str">
        <f>vlookup(R780,RPI!$C$6:$T$4758,14,FALSE)</f>
        <v>  0.5466 </v>
      </c>
    </row>
    <row r="781" ht="12.75" customHeight="1">
      <c r="A781" s="4">
        <v>2009.0</v>
      </c>
      <c r="B781" s="4">
        <v>5596.0</v>
      </c>
      <c r="C781" s="5">
        <v>39892.0</v>
      </c>
      <c r="D781" s="4">
        <v>93.0</v>
      </c>
      <c r="E781" s="4" t="s">
        <v>420</v>
      </c>
      <c r="F781" s="4">
        <v>59.0</v>
      </c>
      <c r="G781" s="4" t="s">
        <v>47</v>
      </c>
      <c r="H781" s="4">
        <v>341.0</v>
      </c>
      <c r="I781" s="4" t="s">
        <v>222</v>
      </c>
      <c r="J781" s="4">
        <v>61.0</v>
      </c>
      <c r="K781" s="4" t="s">
        <v>305</v>
      </c>
      <c r="L781" s="4" t="s">
        <v>538</v>
      </c>
      <c r="M781" s="4">
        <v>1.0</v>
      </c>
      <c r="N781" s="4">
        <v>1.0</v>
      </c>
      <c r="O781" s="4">
        <v>0.0</v>
      </c>
      <c r="P781" s="4">
        <v>1.0</v>
      </c>
      <c r="Q781" t="str">
        <f t="shared" si="1"/>
        <v>Florida St.2009</v>
      </c>
      <c r="R781" t="s">
        <v>964</v>
      </c>
      <c r="S781" t="str">
        <f>vlookup(Q781,RPI!$C$6:$T$4758,16,FALSE)</f>
        <v>0.6168024182</v>
      </c>
      <c r="T781" s="6" t="str">
        <f>VLOOKUP(Q781,RPI!$C$6:$T$4758, 17, FALSE)</f>
        <v>0.6171843892</v>
      </c>
      <c r="U781" s="6" t="str">
        <f>VLOOKUP(Q781,RPI!$C$6:$T$4758, 18, FALSE)</f>
        <v>0.6168024182</v>
      </c>
      <c r="V781">
        <v>0.5281884459585979</v>
      </c>
      <c r="W781">
        <v>0.5306762959933121</v>
      </c>
      <c r="X781">
        <v>0.5318707935265358</v>
      </c>
      <c r="Y781">
        <v>0.5330340623660805</v>
      </c>
      <c r="Z781" s="6" t="str">
        <f>vlookup(R781,RPI!$C$6:$T$4758,16,FALSE)</f>
        <v>0.5782396678</v>
      </c>
      <c r="AA781">
        <v>0.4994032110982728</v>
      </c>
      <c r="AB781">
        <v>0.5019315282503765</v>
      </c>
      <c r="AC781">
        <v>0.5043383366299204</v>
      </c>
      <c r="AD781">
        <v>0.5066321901035653</v>
      </c>
      <c r="AE781">
        <v>0.5088208580563729</v>
      </c>
      <c r="AF781">
        <v>0.5109114133078476</v>
      </c>
      <c r="AG781" t="str">
        <f t="shared" si="2"/>
        <v>0</v>
      </c>
      <c r="AH781" s="3" t="str">
        <f t="shared" si="3"/>
        <v>0</v>
      </c>
      <c r="AI781" t="str">
        <f t="shared" si="4"/>
        <v>0.03856275041</v>
      </c>
      <c r="AJ781" t="str">
        <f t="shared" si="5"/>
        <v>-2</v>
      </c>
      <c r="AK781" s="6" t="str">
        <f t="shared" si="6"/>
        <v>-0.02867613531</v>
      </c>
      <c r="AL781" t="str">
        <f t="shared" si="7"/>
        <v>0.0671823833</v>
      </c>
      <c r="AM781" t="str">
        <f t="shared" si="8"/>
        <v>0.9672131148</v>
      </c>
      <c r="AN781" t="str">
        <f t="shared" si="9"/>
        <v>1.066689908</v>
      </c>
      <c r="AO781" s="6" t="str">
        <f>vlookup(Q781,RPI!$C$6:$T$4758,15,FALSE)</f>
        <v>0.7337662338</v>
      </c>
      <c r="AP781" s="8" t="str">
        <f>vlookup(Q781,RPI!$C$6:$T$4758,13,FALSE)</f>
        <v>  0.5966 </v>
      </c>
      <c r="AQ781" s="8" t="str">
        <f>vlookup(Q781,RPI!$C$6:$T$4758,14,FALSE)</f>
        <v>  0.5402 </v>
      </c>
      <c r="AR781" s="6" t="str">
        <f>vlookup(R781,RPI!$C$6:$T$4758,15,FALSE)</f>
        <v>0.5968992248</v>
      </c>
      <c r="AS781" s="8" t="str">
        <f>vlookup(R781,RPI!$C$6:$T$4758,13,FALSE)</f>
        <v>  0.5832 </v>
      </c>
      <c r="AT781" s="8" t="str">
        <f>vlookup(R781,RPI!$C$6:$T$4758,14,FALSE)</f>
        <v>  0.5497 </v>
      </c>
    </row>
    <row r="782" ht="12.75" customHeight="1">
      <c r="A782" s="4">
        <v>2009.0</v>
      </c>
      <c r="B782" s="4">
        <v>5597.0</v>
      </c>
      <c r="C782" s="5">
        <v>39892.0</v>
      </c>
      <c r="D782" s="4">
        <v>133.0</v>
      </c>
      <c r="E782" s="4" t="s">
        <v>131</v>
      </c>
      <c r="F782" s="4">
        <v>84.0</v>
      </c>
      <c r="G782" s="4" t="s">
        <v>47</v>
      </c>
      <c r="H782" s="4">
        <v>184.0</v>
      </c>
      <c r="I782" s="4" t="s">
        <v>965</v>
      </c>
      <c r="J782" s="4">
        <v>74.0</v>
      </c>
      <c r="K782" s="4" t="s">
        <v>108</v>
      </c>
      <c r="L782" s="4" t="s">
        <v>383</v>
      </c>
      <c r="M782" s="4">
        <v>1.0</v>
      </c>
      <c r="N782" s="4">
        <v>1.0</v>
      </c>
      <c r="O782" s="4">
        <v>0.0</v>
      </c>
      <c r="P782" s="4">
        <v>0.0</v>
      </c>
      <c r="Q782" t="str">
        <f t="shared" si="1"/>
        <v>Kansas2009</v>
      </c>
      <c r="R782" t="s">
        <v>966</v>
      </c>
      <c r="S782" t="str">
        <f>vlookup(Q782,RPI!$C$6:$T$4758,16,FALSE)</f>
        <v>0.6328307092</v>
      </c>
      <c r="T782" s="6" t="str">
        <f>VLOOKUP(Q782,RPI!$C$6:$T$4758, 17, FALSE)</f>
        <v>0.6308775842</v>
      </c>
      <c r="U782" s="6" t="str">
        <f>VLOOKUP(Q782,RPI!$C$6:$T$4758, 18, FALSE)</f>
        <v>0.6328307092</v>
      </c>
      <c r="V782">
        <v>0.5269112380651327</v>
      </c>
      <c r="W782">
        <v>0.5324853740740514</v>
      </c>
      <c r="X782">
        <v>0.5350369152048944</v>
      </c>
      <c r="Y782">
        <v>0.5374486458628145</v>
      </c>
      <c r="Z782" s="6" t="str">
        <f>vlookup(R782,RPI!$C$6:$T$4758,16,FALSE)</f>
        <v>0.547506613</v>
      </c>
      <c r="AA782">
        <v>0.4513228124129438</v>
      </c>
      <c r="AB782">
        <v>0.4506974432714367</v>
      </c>
      <c r="AC782">
        <v>0.45007900983205346</v>
      </c>
      <c r="AD782">
        <v>0.44946739734972224</v>
      </c>
      <c r="AE782">
        <v>0.4488624935966305</v>
      </c>
      <c r="AF782">
        <v>0.4482641887935725</v>
      </c>
      <c r="AG782" t="str">
        <f t="shared" si="2"/>
        <v>1</v>
      </c>
      <c r="AH782" s="3" t="str">
        <f t="shared" si="3"/>
        <v>1</v>
      </c>
      <c r="AI782" t="str">
        <f t="shared" si="4"/>
        <v>0.08532409618</v>
      </c>
      <c r="AJ782" t="str">
        <f t="shared" si="5"/>
        <v>10</v>
      </c>
      <c r="AK782" s="6" t="str">
        <f t="shared" si="6"/>
        <v>0.1433806765</v>
      </c>
      <c r="AL782" t="str">
        <f t="shared" si="7"/>
        <v>0.1486480107</v>
      </c>
      <c r="AM782" t="str">
        <f t="shared" si="8"/>
        <v>1.135135135</v>
      </c>
      <c r="AN782" t="str">
        <f t="shared" si="9"/>
        <v>1.155841216</v>
      </c>
      <c r="AO782" s="6" t="str">
        <f>vlookup(Q782,RPI!$C$6:$T$4758,15,FALSE)</f>
        <v>0.7890625</v>
      </c>
      <c r="AP782" s="8" t="str">
        <f>vlookup(Q782,RPI!$C$6:$T$4758,13,FALSE)</f>
        <v>  0.5950 </v>
      </c>
      <c r="AQ782" s="8" t="str">
        <f>vlookup(Q782,RPI!$C$6:$T$4758,14,FALSE)</f>
        <v>  0.5523 </v>
      </c>
      <c r="AR782" s="6" t="str">
        <f>vlookup(R782,RPI!$C$6:$T$4758,15,FALSE)</f>
        <v>0.8333333333</v>
      </c>
      <c r="AS782" s="8" t="str">
        <f>vlookup(R782,RPI!$C$6:$T$4758,13,FALSE)</f>
        <v>  0.4394 </v>
      </c>
      <c r="AT782" s="8" t="str">
        <f>vlookup(R782,RPI!$C$6:$T$4758,14,FALSE)</f>
        <v>  0.4779 </v>
      </c>
    </row>
    <row r="783" ht="12.75" customHeight="1">
      <c r="A783" s="4">
        <v>2009.0</v>
      </c>
      <c r="B783" s="4">
        <v>5598.0</v>
      </c>
      <c r="C783" s="5">
        <v>39892.0</v>
      </c>
      <c r="D783" s="4">
        <v>148.0</v>
      </c>
      <c r="E783" s="4" t="s">
        <v>59</v>
      </c>
      <c r="F783" s="4">
        <v>74.0</v>
      </c>
      <c r="G783" s="4" t="s">
        <v>47</v>
      </c>
      <c r="H783" s="4">
        <v>177.0</v>
      </c>
      <c r="I783" s="4" t="s">
        <v>894</v>
      </c>
      <c r="J783" s="4">
        <v>54.0</v>
      </c>
      <c r="K783" s="4" t="s">
        <v>108</v>
      </c>
      <c r="L783" s="4" t="s">
        <v>262</v>
      </c>
      <c r="M783" s="4">
        <v>1.0</v>
      </c>
      <c r="N783" s="4">
        <v>1.0</v>
      </c>
      <c r="O783" s="4">
        <v>0.0</v>
      </c>
      <c r="P783" s="4">
        <v>0.0</v>
      </c>
      <c r="Q783" t="str">
        <f t="shared" si="1"/>
        <v>Louisville2009</v>
      </c>
      <c r="R783" t="s">
        <v>895</v>
      </c>
      <c r="S783" t="str">
        <f>vlookup(Q783,RPI!$C$6:$T$4758,16,FALSE)</f>
        <v>0.6458397277</v>
      </c>
      <c r="T783" s="6" t="str">
        <f>VLOOKUP(Q783,RPI!$C$6:$T$4758, 17, FALSE)</f>
        <v>0.6526629266</v>
      </c>
      <c r="U783" s="6" t="str">
        <f>VLOOKUP(Q783,RPI!$C$6:$T$4758, 18, FALSE)</f>
        <v>0.6458397277</v>
      </c>
      <c r="V783">
        <v>0.546736404695342</v>
      </c>
      <c r="W783">
        <v>0.5510771203020488</v>
      </c>
      <c r="X783">
        <v>0.5531697007779782</v>
      </c>
      <c r="Y783">
        <v>0.5552128780048975</v>
      </c>
      <c r="Z783" s="6" t="str">
        <f>vlookup(R783,RPI!$C$6:$T$4758,16,FALSE)</f>
        <v>0.5130087063</v>
      </c>
      <c r="AA783">
        <v>0.43623586973318684</v>
      </c>
      <c r="AB783">
        <v>0.4364870178388126</v>
      </c>
      <c r="AC783">
        <v>0.43672360663396725</v>
      </c>
      <c r="AD783">
        <v>0.43694686648291603</v>
      </c>
      <c r="AE783">
        <v>0.437157892915484</v>
      </c>
      <c r="AF783">
        <v>0.4373576646049817</v>
      </c>
      <c r="AG783" t="str">
        <f t="shared" si="2"/>
        <v>1</v>
      </c>
      <c r="AH783" s="3" t="str">
        <f t="shared" si="3"/>
        <v>1</v>
      </c>
      <c r="AI783" t="str">
        <f t="shared" si="4"/>
        <v>0.1328310214</v>
      </c>
      <c r="AJ783" t="str">
        <f t="shared" si="5"/>
        <v>20</v>
      </c>
      <c r="AK783" s="6" t="str">
        <f t="shared" si="6"/>
        <v>0.2867613531</v>
      </c>
      <c r="AL783" t="str">
        <f t="shared" si="7"/>
        <v>0.2314125549</v>
      </c>
      <c r="AM783" t="str">
        <f t="shared" si="8"/>
        <v>1.37037037</v>
      </c>
      <c r="AN783" t="str">
        <f t="shared" si="9"/>
        <v>1.258925472</v>
      </c>
      <c r="AO783" s="6" t="str">
        <f>vlookup(Q783,RPI!$C$6:$T$4758,15,FALSE)</f>
        <v>0.821192053</v>
      </c>
      <c r="AP783" s="8" t="str">
        <f>vlookup(Q783,RPI!$C$6:$T$4758,13,FALSE)</f>
        <v>  0.6041 </v>
      </c>
      <c r="AQ783" s="8" t="str">
        <f>vlookup(Q783,RPI!$C$6:$T$4758,14,FALSE)</f>
        <v>  0.5541 </v>
      </c>
      <c r="AR783" s="6" t="str">
        <f>vlookup(R783,RPI!$C$6:$T$4758,15,FALSE)</f>
        <v>0.5859375</v>
      </c>
      <c r="AS783" s="8" t="str">
        <f>vlookup(R783,RPI!$C$6:$T$4758,13,FALSE)</f>
        <v>  0.4963 </v>
      </c>
      <c r="AT783" s="8" t="str">
        <f>vlookup(R783,RPI!$C$6:$T$4758,14,FALSE)</f>
        <v>  0.4736 </v>
      </c>
    </row>
    <row r="784" ht="12.75" customHeight="1">
      <c r="A784" s="4">
        <v>2009.0</v>
      </c>
      <c r="B784" s="4">
        <v>5599.0</v>
      </c>
      <c r="C784" s="5">
        <v>39892.0</v>
      </c>
      <c r="D784" s="4">
        <v>156.0</v>
      </c>
      <c r="E784" s="4" t="s">
        <v>138</v>
      </c>
      <c r="F784" s="4">
        <v>58.0</v>
      </c>
      <c r="G784" s="4" t="s">
        <v>47</v>
      </c>
      <c r="H784" s="4">
        <v>314.0</v>
      </c>
      <c r="I784" s="4" t="s">
        <v>70</v>
      </c>
      <c r="J784" s="4">
        <v>57.0</v>
      </c>
      <c r="K784" s="4" t="s">
        <v>108</v>
      </c>
      <c r="L784" s="4" t="s">
        <v>538</v>
      </c>
      <c r="M784" s="4">
        <v>1.0</v>
      </c>
      <c r="N784" s="4">
        <v>1.0</v>
      </c>
      <c r="O784" s="4">
        <v>0.0</v>
      </c>
      <c r="P784" s="4">
        <v>0.0</v>
      </c>
      <c r="Q784" t="str">
        <f t="shared" si="1"/>
        <v>Marquette2009</v>
      </c>
      <c r="R784" t="s">
        <v>967</v>
      </c>
      <c r="S784" t="str">
        <f>vlookup(Q784,RPI!$C$6:$T$4758,16,FALSE)</f>
        <v>0.597277362</v>
      </c>
      <c r="T784" s="6" t="str">
        <f>VLOOKUP(Q784,RPI!$C$6:$T$4758, 17, FALSE)</f>
        <v>0.6007738655</v>
      </c>
      <c r="U784" s="6" t="str">
        <f>VLOOKUP(Q784,RPI!$C$6:$T$4758, 18, FALSE)</f>
        <v>0.597277362</v>
      </c>
      <c r="V784">
        <v>0.5052388695488989</v>
      </c>
      <c r="W784">
        <v>0.5096711862635572</v>
      </c>
      <c r="X784">
        <v>0.5117650482566859</v>
      </c>
      <c r="Y784">
        <v>0.5137832699150875</v>
      </c>
      <c r="Z784" s="6" t="str">
        <f>vlookup(R784,RPI!$C$6:$T$4758,16,FALSE)</f>
        <v>0.6070985688</v>
      </c>
      <c r="AA784">
        <v>0.4928766372850386</v>
      </c>
      <c r="AB784">
        <v>0.4934647558724202</v>
      </c>
      <c r="AC784">
        <v>0.4940373465763067</v>
      </c>
      <c r="AD784">
        <v>0.4945950163497987</v>
      </c>
      <c r="AE784">
        <v>0.49513834092011405</v>
      </c>
      <c r="AF784">
        <v>0.4956678667711833</v>
      </c>
      <c r="AG784" t="str">
        <f t="shared" si="2"/>
        <v>0</v>
      </c>
      <c r="AH784" s="3" t="str">
        <f t="shared" si="3"/>
        <v>0</v>
      </c>
      <c r="AI784" t="str">
        <f t="shared" si="4"/>
        <v>-0.009821206776</v>
      </c>
      <c r="AJ784" t="str">
        <f t="shared" si="5"/>
        <v>1</v>
      </c>
      <c r="AK784" s="6" t="str">
        <f t="shared" si="6"/>
        <v>0.01433806765</v>
      </c>
      <c r="AL784" t="str">
        <f t="shared" si="7"/>
        <v>-0.01711008865</v>
      </c>
      <c r="AM784" t="str">
        <f t="shared" si="8"/>
        <v>1.01754386</v>
      </c>
      <c r="AN784" t="str">
        <f t="shared" si="9"/>
        <v>0.9838227147</v>
      </c>
      <c r="AO784" s="6" t="str">
        <f>vlookup(Q784,RPI!$C$6:$T$4758,15,FALSE)</f>
        <v>0.7132867133</v>
      </c>
      <c r="AP784" s="8" t="str">
        <f>vlookup(Q784,RPI!$C$6:$T$4758,13,FALSE)</f>
        <v>  0.5662 </v>
      </c>
      <c r="AQ784" s="8" t="str">
        <f>vlookup(Q784,RPI!$C$6:$T$4758,14,FALSE)</f>
        <v>  0.5435 </v>
      </c>
      <c r="AR784" s="6" t="str">
        <f>vlookup(R784,RPI!$C$6:$T$4758,15,FALSE)</f>
        <v>0.9060402685</v>
      </c>
      <c r="AS784" s="8" t="str">
        <f>vlookup(R784,RPI!$C$6:$T$4758,13,FALSE)</f>
        <v>  0.5119 </v>
      </c>
      <c r="AT784" s="8" t="str">
        <f>vlookup(R784,RPI!$C$6:$T$4758,14,FALSE)</f>
        <v>  0.4986 </v>
      </c>
    </row>
    <row r="785" ht="12.75" customHeight="1">
      <c r="A785" s="4">
        <v>2009.0</v>
      </c>
      <c r="B785" s="4">
        <v>5600.0</v>
      </c>
      <c r="C785" s="5">
        <v>39892.0</v>
      </c>
      <c r="D785" s="4">
        <v>167.0</v>
      </c>
      <c r="E785" s="4" t="s">
        <v>204</v>
      </c>
      <c r="F785" s="4">
        <v>77.0</v>
      </c>
      <c r="G785" s="4" t="s">
        <v>47</v>
      </c>
      <c r="H785" s="4">
        <v>237.0</v>
      </c>
      <c r="I785" s="4" t="s">
        <v>805</v>
      </c>
      <c r="J785" s="4">
        <v>62.0</v>
      </c>
      <c r="K785" s="4" t="s">
        <v>108</v>
      </c>
      <c r="L785" s="4" t="s">
        <v>383</v>
      </c>
      <c r="M785" s="4">
        <v>1.0</v>
      </c>
      <c r="N785" s="4">
        <v>1.0</v>
      </c>
      <c r="O785" s="4">
        <v>0.0</v>
      </c>
      <c r="P785" s="4">
        <v>0.0</v>
      </c>
      <c r="Q785" t="str">
        <f t="shared" si="1"/>
        <v>Michigan St.2009</v>
      </c>
      <c r="R785" t="s">
        <v>968</v>
      </c>
      <c r="S785" t="str">
        <f>vlookup(Q785,RPI!$C$6:$T$4758,16,FALSE)</f>
        <v>0.643435952</v>
      </c>
      <c r="T785" s="6" t="str">
        <f>VLOOKUP(Q785,RPI!$C$6:$T$4758, 17, FALSE)</f>
        <v>0.6478430033</v>
      </c>
      <c r="U785" s="6" t="str">
        <f>VLOOKUP(Q785,RPI!$C$6:$T$4758, 18, FALSE)</f>
        <v>0.643435952</v>
      </c>
      <c r="V785">
        <v>0.5560816396366466</v>
      </c>
      <c r="W785">
        <v>0.5579851512874507</v>
      </c>
      <c r="X785">
        <v>0.5589266363665355</v>
      </c>
      <c r="Y785">
        <v>0.5598613724486374</v>
      </c>
      <c r="Z785" s="6" t="str">
        <f>vlookup(R785,RPI!$C$6:$T$4758,16,FALSE)</f>
        <v>0.5318807398</v>
      </c>
      <c r="AA785">
        <v>0.43666216059297813</v>
      </c>
      <c r="AB785">
        <v>0.43725708391397233</v>
      </c>
      <c r="AC785">
        <v>0.43783312078033176</v>
      </c>
      <c r="AD785">
        <v>0.43839115649461746</v>
      </c>
      <c r="AE785">
        <v>0.43893202187923286</v>
      </c>
      <c r="AF785">
        <v>0.4394564974037084</v>
      </c>
      <c r="AG785" t="str">
        <f t="shared" si="2"/>
        <v>1</v>
      </c>
      <c r="AH785" s="3" t="str">
        <f t="shared" si="3"/>
        <v>1</v>
      </c>
      <c r="AI785" t="str">
        <f t="shared" si="4"/>
        <v>0.1115552122</v>
      </c>
      <c r="AJ785" t="str">
        <f t="shared" si="5"/>
        <v>15</v>
      </c>
      <c r="AK785" s="6" t="str">
        <f t="shared" si="6"/>
        <v>0.2150710148</v>
      </c>
      <c r="AL785" t="str">
        <f t="shared" si="7"/>
        <v>0.1943467451</v>
      </c>
      <c r="AM785" t="str">
        <f t="shared" si="8"/>
        <v>1.241935484</v>
      </c>
      <c r="AN785" t="str">
        <f t="shared" si="9"/>
        <v>1.209737266</v>
      </c>
      <c r="AO785" s="6" t="str">
        <f>vlookup(Q785,RPI!$C$6:$T$4758,15,FALSE)</f>
        <v>0.7948717949</v>
      </c>
      <c r="AP785" s="8" t="str">
        <f>vlookup(Q785,RPI!$C$6:$T$4758,13,FALSE)</f>
        <v>  0.6150 </v>
      </c>
      <c r="AQ785" s="8" t="str">
        <f>vlookup(Q785,RPI!$C$6:$T$4758,14,FALSE)</f>
        <v>  0.5488 </v>
      </c>
      <c r="AR785" s="6" t="str">
        <f>vlookup(R785,RPI!$C$6:$T$4758,15,FALSE)</f>
        <v>0.7333333333</v>
      </c>
      <c r="AS785" s="8" t="str">
        <f>vlookup(R785,RPI!$C$6:$T$4758,13,FALSE)</f>
        <v>  0.4560 </v>
      </c>
      <c r="AT785" s="8" t="str">
        <f>vlookup(R785,RPI!$C$6:$T$4758,14,FALSE)</f>
        <v>  0.4822 </v>
      </c>
    </row>
    <row r="786" ht="12.75" customHeight="1">
      <c r="A786" s="4">
        <v>2009.0</v>
      </c>
      <c r="B786" s="4">
        <v>5601.0</v>
      </c>
      <c r="C786" s="5">
        <v>39892.0</v>
      </c>
      <c r="D786" s="4">
        <v>171.0</v>
      </c>
      <c r="E786" s="4" t="s">
        <v>145</v>
      </c>
      <c r="F786" s="4">
        <v>78.0</v>
      </c>
      <c r="G786" s="4" t="s">
        <v>47</v>
      </c>
      <c r="H786" s="4">
        <v>59.0</v>
      </c>
      <c r="I786" s="4" t="s">
        <v>837</v>
      </c>
      <c r="J786" s="4">
        <v>59.0</v>
      </c>
      <c r="K786" s="4" t="s">
        <v>108</v>
      </c>
      <c r="L786" s="4" t="s">
        <v>538</v>
      </c>
      <c r="M786" s="4">
        <v>1.0</v>
      </c>
      <c r="N786" s="4">
        <v>1.0</v>
      </c>
      <c r="O786" s="4">
        <v>0.0</v>
      </c>
      <c r="P786" s="4">
        <v>0.0</v>
      </c>
      <c r="Q786" t="str">
        <f t="shared" si="1"/>
        <v>Missouri2009</v>
      </c>
      <c r="R786" t="s">
        <v>969</v>
      </c>
      <c r="S786" t="str">
        <f>vlookup(Q786,RPI!$C$6:$T$4758,16,FALSE)</f>
        <v>0.6248042969</v>
      </c>
      <c r="T786" s="6" t="str">
        <f>VLOOKUP(Q786,RPI!$C$6:$T$4758, 17, FALSE)</f>
        <v>0.6211278263</v>
      </c>
      <c r="U786" s="6" t="str">
        <f>VLOOKUP(Q786,RPI!$C$6:$T$4758, 18, FALSE)</f>
        <v>0.6248042969</v>
      </c>
      <c r="V786">
        <v>0.5176264257658095</v>
      </c>
      <c r="W786">
        <v>0.5230272265154475</v>
      </c>
      <c r="X786">
        <v>0.5254885289404128</v>
      </c>
      <c r="Y786">
        <v>0.5278087111588875</v>
      </c>
      <c r="Z786" s="6" t="str">
        <f>vlookup(R786,RPI!$C$6:$T$4758,16,FALSE)</f>
        <v>0.5293714</v>
      </c>
      <c r="AA786">
        <v>0.4311245557281279</v>
      </c>
      <c r="AB786">
        <v>0.4319982116421064</v>
      </c>
      <c r="AC786">
        <v>0.4328189187128134</v>
      </c>
      <c r="AD786">
        <v>0.43359134889700834</v>
      </c>
      <c r="AE786">
        <v>0.434319640213535</v>
      </c>
      <c r="AF786">
        <v>0.4350074709013656</v>
      </c>
      <c r="AG786" t="str">
        <f t="shared" si="2"/>
        <v>1</v>
      </c>
      <c r="AH786" s="3" t="str">
        <f t="shared" si="3"/>
        <v>1</v>
      </c>
      <c r="AI786" t="str">
        <f t="shared" si="4"/>
        <v>0.09543289687</v>
      </c>
      <c r="AJ786" t="str">
        <f t="shared" si="5"/>
        <v>19</v>
      </c>
      <c r="AK786" s="6" t="str">
        <f t="shared" si="6"/>
        <v>0.2724232854</v>
      </c>
      <c r="AL786" t="str">
        <f t="shared" si="7"/>
        <v>0.1662591332</v>
      </c>
      <c r="AM786" t="str">
        <f t="shared" si="8"/>
        <v>1.322033898</v>
      </c>
      <c r="AN786" t="str">
        <f t="shared" si="9"/>
        <v>1.180275884</v>
      </c>
      <c r="AO786" s="6" t="str">
        <f>vlookup(Q786,RPI!$C$6:$T$4758,15,FALSE)</f>
        <v>0.8382352941</v>
      </c>
      <c r="AP786" s="8" t="str">
        <f>vlookup(Q786,RPI!$C$6:$T$4758,13,FALSE)</f>
        <v>  0.5617 </v>
      </c>
      <c r="AQ786" s="8" t="str">
        <f>vlookup(Q786,RPI!$C$6:$T$4758,14,FALSE)</f>
        <v>  0.5376 </v>
      </c>
      <c r="AR786" s="6" t="str">
        <f>vlookup(R786,RPI!$C$6:$T$4758,15,FALSE)</f>
        <v>0.747826087</v>
      </c>
      <c r="AS786" s="8" t="str">
        <f>vlookup(R786,RPI!$C$6:$T$4758,13,FALSE)</f>
        <v>  0.4375 </v>
      </c>
      <c r="AT786" s="8" t="str">
        <f>vlookup(R786,RPI!$C$6:$T$4758,14,FALSE)</f>
        <v>  0.4947 </v>
      </c>
    </row>
    <row r="787" ht="12.75" customHeight="1">
      <c r="A787" s="4">
        <v>2009.0</v>
      </c>
      <c r="B787" s="4">
        <v>5602.0</v>
      </c>
      <c r="C787" s="5">
        <v>39892.0</v>
      </c>
      <c r="D787" s="4">
        <v>212.0</v>
      </c>
      <c r="E787" s="4" t="s">
        <v>150</v>
      </c>
      <c r="F787" s="4">
        <v>72.0</v>
      </c>
      <c r="G787" s="4" t="s">
        <v>47</v>
      </c>
      <c r="H787" s="4">
        <v>258.0</v>
      </c>
      <c r="I787" s="4" t="s">
        <v>48</v>
      </c>
      <c r="J787" s="4">
        <v>74.0</v>
      </c>
      <c r="K787" s="4" t="s">
        <v>366</v>
      </c>
      <c r="L787" s="4" t="s">
        <v>262</v>
      </c>
      <c r="M787" s="4">
        <v>1.0</v>
      </c>
      <c r="N787" s="4">
        <v>1.0</v>
      </c>
      <c r="O787" s="4">
        <v>0.0</v>
      </c>
      <c r="P787" s="4">
        <v>2.0</v>
      </c>
      <c r="Q787" t="str">
        <f t="shared" si="1"/>
        <v>Ohio St.2009</v>
      </c>
      <c r="R787" t="s">
        <v>970</v>
      </c>
      <c r="S787" t="str">
        <f>vlookup(Q787,RPI!$C$6:$T$4758,16,FALSE)</f>
        <v>0.5970202486</v>
      </c>
      <c r="T787" s="6" t="str">
        <f>VLOOKUP(Q787,RPI!$C$6:$T$4758, 17, FALSE)</f>
        <v>0.6022285819</v>
      </c>
      <c r="U787" s="6" t="str">
        <f>VLOOKUP(Q787,RPI!$C$6:$T$4758, 18, FALSE)</f>
        <v>0.5970202486</v>
      </c>
      <c r="V787">
        <v>0.5081837705846103</v>
      </c>
      <c r="W787">
        <v>0.5141349439125334</v>
      </c>
      <c r="X787">
        <v>0.5168920434438266</v>
      </c>
      <c r="Y787">
        <v>0.5195174044309623</v>
      </c>
      <c r="Z787" s="6" t="str">
        <f>vlookup(R787,RPI!$C$6:$T$4758,16,FALSE)</f>
        <v>0.6144271138</v>
      </c>
      <c r="AA787">
        <v>0.5087906822823641</v>
      </c>
      <c r="AB787">
        <v>0.5102375985420856</v>
      </c>
      <c r="AC787">
        <v>0.511626053538788</v>
      </c>
      <c r="AD787">
        <v>0.5129595202187893</v>
      </c>
      <c r="AE787">
        <v>0.5142412017850042</v>
      </c>
      <c r="AF787">
        <v>0.5154740573867919</v>
      </c>
      <c r="AG787" t="str">
        <f t="shared" si="2"/>
        <v>1</v>
      </c>
      <c r="AH787" s="3" t="str">
        <f t="shared" si="3"/>
        <v>1</v>
      </c>
      <c r="AI787" t="str">
        <f t="shared" si="4"/>
        <v>-0.01740686521</v>
      </c>
      <c r="AJ787" t="str">
        <f t="shared" si="5"/>
        <v>-2</v>
      </c>
      <c r="AK787" s="6" t="str">
        <f t="shared" si="6"/>
        <v>-0.02867613531</v>
      </c>
      <c r="AL787" t="str">
        <f t="shared" si="7"/>
        <v>-0.03032550009</v>
      </c>
      <c r="AM787" t="str">
        <f t="shared" si="8"/>
        <v>0.972972973</v>
      </c>
      <c r="AN787" t="str">
        <f t="shared" si="9"/>
        <v>0.9716697639</v>
      </c>
      <c r="AO787" s="6" t="str">
        <f>vlookup(Q787,RPI!$C$6:$T$4758,15,FALSE)</f>
        <v>0.6666666667</v>
      </c>
      <c r="AP787" s="8" t="str">
        <f>vlookup(Q787,RPI!$C$6:$T$4758,13,FALSE)</f>
        <v>  0.5880 </v>
      </c>
      <c r="AQ787" s="8" t="str">
        <f>vlookup(Q787,RPI!$C$6:$T$4758,14,FALSE)</f>
        <v>  0.5454 </v>
      </c>
      <c r="AR787" s="6" t="str">
        <f>vlookup(R787,RPI!$C$6:$T$4758,15,FALSE)</f>
        <v>0.8085106383</v>
      </c>
      <c r="AS787" s="8" t="str">
        <f>vlookup(R787,RPI!$C$6:$T$4758,13,FALSE)</f>
        <v>  0.5633 </v>
      </c>
      <c r="AT787" s="8" t="str">
        <f>vlookup(R787,RPI!$C$6:$T$4758,14,FALSE)</f>
        <v>  0.5226 </v>
      </c>
    </row>
    <row r="788" ht="12.75" customHeight="1">
      <c r="A788" s="4">
        <v>2009.0</v>
      </c>
      <c r="B788" s="4">
        <v>5603.0</v>
      </c>
      <c r="C788" s="5">
        <v>39892.0</v>
      </c>
      <c r="D788" s="4">
        <v>214.0</v>
      </c>
      <c r="E788" s="4" t="s">
        <v>153</v>
      </c>
      <c r="F788" s="4">
        <v>77.0</v>
      </c>
      <c r="G788" s="4" t="s">
        <v>47</v>
      </c>
      <c r="H788" s="4">
        <v>282.0</v>
      </c>
      <c r="I788" s="4" t="s">
        <v>270</v>
      </c>
      <c r="J788" s="4">
        <v>75.0</v>
      </c>
      <c r="K788" s="4" t="s">
        <v>108</v>
      </c>
      <c r="L788" s="4" t="s">
        <v>262</v>
      </c>
      <c r="M788" s="4">
        <v>1.0</v>
      </c>
      <c r="N788" s="4">
        <v>1.0</v>
      </c>
      <c r="O788" s="4">
        <v>0.0</v>
      </c>
      <c r="P788" s="4">
        <v>0.0</v>
      </c>
      <c r="Q788" t="str">
        <f t="shared" si="1"/>
        <v>Oklahoma St.2009</v>
      </c>
      <c r="R788" t="s">
        <v>971</v>
      </c>
      <c r="S788" t="str">
        <f>vlookup(Q788,RPI!$C$6:$T$4758,16,FALSE)</f>
        <v>0.6091046297</v>
      </c>
      <c r="T788" s="6" t="str">
        <f>VLOOKUP(Q788,RPI!$C$6:$T$4758, 17, FALSE)</f>
        <v>0.6115377198</v>
      </c>
      <c r="U788" s="6" t="str">
        <f>VLOOKUP(Q788,RPI!$C$6:$T$4758, 18, FALSE)</f>
        <v>0.6091046297</v>
      </c>
      <c r="V788">
        <v>0.5266018223304014</v>
      </c>
      <c r="W788">
        <v>0.5315498852164207</v>
      </c>
      <c r="X788">
        <v>0.5338390246298814</v>
      </c>
      <c r="Y788">
        <v>0.5360168864329655</v>
      </c>
      <c r="Z788" s="6" t="str">
        <f>vlookup(R788,RPI!$C$6:$T$4758,16,FALSE)</f>
        <v>0.6081115767</v>
      </c>
      <c r="AA788">
        <v>0.5369863112767537</v>
      </c>
      <c r="AB788">
        <v>0.5381477514625842</v>
      </c>
      <c r="AC788">
        <v>0.5392931163517249</v>
      </c>
      <c r="AD788">
        <v>0.5404227373935923</v>
      </c>
      <c r="AE788">
        <v>0.541536936987789</v>
      </c>
      <c r="AF788">
        <v>0.542636028790878</v>
      </c>
      <c r="AG788" t="str">
        <f t="shared" si="2"/>
        <v>1</v>
      </c>
      <c r="AH788" s="3" t="str">
        <f t="shared" si="3"/>
        <v>1</v>
      </c>
      <c r="AI788" t="str">
        <f t="shared" si="4"/>
        <v>0.0009930530724</v>
      </c>
      <c r="AJ788" t="str">
        <f t="shared" si="5"/>
        <v>2</v>
      </c>
      <c r="AK788" s="6" t="str">
        <f t="shared" si="6"/>
        <v>0.02867613531</v>
      </c>
      <c r="AL788" t="str">
        <f t="shared" si="7"/>
        <v>0.001730054818</v>
      </c>
      <c r="AM788" t="str">
        <f t="shared" si="8"/>
        <v>1.026666667</v>
      </c>
      <c r="AN788" t="str">
        <f t="shared" si="9"/>
        <v>1.001633011</v>
      </c>
      <c r="AO788" s="6" t="str">
        <f>vlookup(Q788,RPI!$C$6:$T$4758,15,FALSE)</f>
        <v>0.6569343066</v>
      </c>
      <c r="AP788" s="8" t="str">
        <f>vlookup(Q788,RPI!$C$6:$T$4758,13,FALSE)</f>
        <v>  0.6250 </v>
      </c>
      <c r="AQ788" s="8" t="str">
        <f>vlookup(Q788,RPI!$C$6:$T$4758,14,FALSE)</f>
        <v>  0.5294 </v>
      </c>
      <c r="AR788" s="6" t="str">
        <f>vlookup(R788,RPI!$C$6:$T$4758,15,FALSE)</f>
        <v>0.6178343949</v>
      </c>
      <c r="AS788" s="8" t="str">
        <f>vlookup(R788,RPI!$C$6:$T$4758,13,FALSE)</f>
        <v>  0.6373 </v>
      </c>
      <c r="AT788" s="8" t="str">
        <f>vlookup(R788,RPI!$C$6:$T$4758,14,FALSE)</f>
        <v>  0.5401 </v>
      </c>
    </row>
    <row r="789" ht="12.75" customHeight="1">
      <c r="A789" s="4">
        <v>2009.0</v>
      </c>
      <c r="B789" s="4">
        <v>5604.0</v>
      </c>
      <c r="C789" s="5">
        <v>39892.0</v>
      </c>
      <c r="D789" s="4">
        <v>223.0</v>
      </c>
      <c r="E789" s="4" t="s">
        <v>209</v>
      </c>
      <c r="F789" s="4">
        <v>72.0</v>
      </c>
      <c r="G789" s="4" t="s">
        <v>47</v>
      </c>
      <c r="H789" s="4">
        <v>84.0</v>
      </c>
      <c r="I789" s="4" t="s">
        <v>361</v>
      </c>
      <c r="J789" s="4">
        <v>62.0</v>
      </c>
      <c r="K789" s="4" t="s">
        <v>108</v>
      </c>
      <c r="L789" s="4" t="s">
        <v>262</v>
      </c>
      <c r="M789" s="4">
        <v>1.0</v>
      </c>
      <c r="N789" s="4">
        <v>1.0</v>
      </c>
      <c r="O789" s="4">
        <v>0.0</v>
      </c>
      <c r="P789" s="4">
        <v>0.0</v>
      </c>
      <c r="Q789" t="str">
        <f t="shared" si="1"/>
        <v>Pittsburgh2009</v>
      </c>
      <c r="R789" t="s">
        <v>972</v>
      </c>
      <c r="S789" t="str">
        <f>vlookup(Q789,RPI!$C$6:$T$4758,16,FALSE)</f>
        <v>0.6663779187</v>
      </c>
      <c r="T789" s="6" t="str">
        <f>VLOOKUP(Q789,RPI!$C$6:$T$4758, 17, FALSE)</f>
        <v>0.6616789093</v>
      </c>
      <c r="U789" s="6" t="str">
        <f>VLOOKUP(Q789,RPI!$C$6:$T$4758, 18, FALSE)</f>
        <v>0.6663779187</v>
      </c>
      <c r="V789">
        <v>0.5473023584255805</v>
      </c>
      <c r="W789">
        <v>0.5520574117664003</v>
      </c>
      <c r="X789">
        <v>0.5542572585077048</v>
      </c>
      <c r="Y789">
        <v>0.5563501682546403</v>
      </c>
      <c r="Z789" s="6" t="str">
        <f>vlookup(R789,RPI!$C$6:$T$4758,16,FALSE)</f>
        <v>0.5263019377</v>
      </c>
      <c r="AA789">
        <v>0.44270242913202806</v>
      </c>
      <c r="AB789">
        <v>0.4425716246846768</v>
      </c>
      <c r="AC789">
        <v>0.44244361321484915</v>
      </c>
      <c r="AD789">
        <v>0.44231830621269386</v>
      </c>
      <c r="AE789">
        <v>0.44219561886912023</v>
      </c>
      <c r="AF789">
        <v>0.4420754698843792</v>
      </c>
      <c r="AG789" t="str">
        <f t="shared" si="2"/>
        <v>1</v>
      </c>
      <c r="AH789" s="3" t="str">
        <f t="shared" si="3"/>
        <v>1</v>
      </c>
      <c r="AI789" t="str">
        <f t="shared" si="4"/>
        <v>0.140075981</v>
      </c>
      <c r="AJ789" t="str">
        <f t="shared" si="5"/>
        <v>10</v>
      </c>
      <c r="AK789" s="6" t="str">
        <f t="shared" si="6"/>
        <v>0.1433806765</v>
      </c>
      <c r="AL789" t="str">
        <f t="shared" si="7"/>
        <v>0.2440344152</v>
      </c>
      <c r="AM789" t="str">
        <f t="shared" si="8"/>
        <v>1.161290323</v>
      </c>
      <c r="AN789" t="str">
        <f t="shared" si="9"/>
        <v>1.266151368</v>
      </c>
      <c r="AO789" s="6" t="str">
        <f>vlookup(Q789,RPI!$C$6:$T$4758,15,FALSE)</f>
        <v>0.8897637795</v>
      </c>
      <c r="AP789" s="8" t="str">
        <f>vlookup(Q789,RPI!$C$6:$T$4758,13,FALSE)</f>
        <v>  0.6119 </v>
      </c>
      <c r="AQ789" s="8" t="str">
        <f>vlookup(Q789,RPI!$C$6:$T$4758,14,FALSE)</f>
        <v>  0.5520 </v>
      </c>
      <c r="AR789" s="6" t="str">
        <f>vlookup(R789,RPI!$C$6:$T$4758,15,FALSE)</f>
        <v>0.7162162162</v>
      </c>
      <c r="AS789" s="8" t="str">
        <f>vlookup(R789,RPI!$C$6:$T$4758,13,FALSE)</f>
        <v>  0.4547 </v>
      </c>
      <c r="AT789" s="8" t="str">
        <f>vlookup(R789,RPI!$C$6:$T$4758,14,FALSE)</f>
        <v>  0.4797 </v>
      </c>
    </row>
    <row r="790" ht="12.75" customHeight="1">
      <c r="A790" s="4">
        <v>2009.0</v>
      </c>
      <c r="B790" s="4">
        <v>5605.0</v>
      </c>
      <c r="C790" s="5">
        <v>39892.0</v>
      </c>
      <c r="D790" s="4">
        <v>246.0</v>
      </c>
      <c r="E790" s="4" t="s">
        <v>194</v>
      </c>
      <c r="F790" s="4">
        <v>70.0</v>
      </c>
      <c r="G790" s="4" t="s">
        <v>47</v>
      </c>
      <c r="H790" s="4">
        <v>134.0</v>
      </c>
      <c r="I790" s="4" t="s">
        <v>715</v>
      </c>
      <c r="J790" s="4">
        <v>52.0</v>
      </c>
      <c r="K790" s="4" t="s">
        <v>49</v>
      </c>
      <c r="L790" s="4" t="s">
        <v>50</v>
      </c>
      <c r="M790" s="4">
        <v>1.0</v>
      </c>
      <c r="N790" s="4">
        <v>0.0</v>
      </c>
      <c r="O790" s="4">
        <v>0.0</v>
      </c>
      <c r="P790" s="4">
        <v>0.0</v>
      </c>
      <c r="Q790" t="str">
        <f t="shared" si="1"/>
        <v>San Diego St.2009</v>
      </c>
      <c r="R790" t="s">
        <v>973</v>
      </c>
      <c r="S790" t="str">
        <f>vlookup(Q790,RPI!$C$6:$T$4758,16,FALSE)</f>
        <v>0.5950432599</v>
      </c>
      <c r="T790" s="6" t="str">
        <f>VLOOKUP(Q790,RPI!$C$6:$T$4758, 17, FALSE)</f>
        <v>0.593630498</v>
      </c>
      <c r="U790" s="6" t="str">
        <f>VLOOKUP(Q790,RPI!$C$6:$T$4758, 18, FALSE)</f>
        <v>0.5950432599</v>
      </c>
      <c r="V790">
        <v>0.5084441528447623</v>
      </c>
      <c r="W790">
        <v>0.5109578598339607</v>
      </c>
      <c r="X790">
        <v>0.5121521025456186</v>
      </c>
      <c r="Y790">
        <v>0.5133073318837559</v>
      </c>
      <c r="Z790" s="6" t="str">
        <f>vlookup(R790,RPI!$C$6:$T$4758,16,FALSE)</f>
        <v>0.5499832699</v>
      </c>
      <c r="AA790">
        <v>0.4696574553137734</v>
      </c>
      <c r="AB790">
        <v>0.47234046881768244</v>
      </c>
      <c r="AC790">
        <v>0.47491557318615085</v>
      </c>
      <c r="AD790">
        <v>0.4773891501422424</v>
      </c>
      <c r="AE790">
        <v>0.4797670879190123</v>
      </c>
      <c r="AF790">
        <v>0.4820548280559737</v>
      </c>
      <c r="AG790" t="str">
        <f t="shared" si="2"/>
        <v>1</v>
      </c>
      <c r="AH790" s="3" t="str">
        <f t="shared" si="3"/>
        <v>1</v>
      </c>
      <c r="AI790" t="str">
        <f t="shared" si="4"/>
        <v>0.04505999007</v>
      </c>
      <c r="AJ790" t="str">
        <f t="shared" si="5"/>
        <v>18</v>
      </c>
      <c r="AK790" s="6" t="str">
        <f t="shared" si="6"/>
        <v>0.2580852178</v>
      </c>
      <c r="AL790" t="str">
        <f t="shared" si="7"/>
        <v>0.07850159786</v>
      </c>
      <c r="AM790" t="str">
        <f t="shared" si="8"/>
        <v>1.346153846</v>
      </c>
      <c r="AN790" t="str">
        <f t="shared" si="9"/>
        <v>1.081929747</v>
      </c>
      <c r="AO790" s="6" t="str">
        <f>vlookup(Q790,RPI!$C$6:$T$4758,15,FALSE)</f>
        <v>0.7153284672</v>
      </c>
      <c r="AP790" s="8" t="str">
        <f>vlookup(Q790,RPI!$C$6:$T$4758,13,FALSE)</f>
        <v>  0.5779 </v>
      </c>
      <c r="AQ790" s="8" t="str">
        <f>vlookup(Q790,RPI!$C$6:$T$4758,14,FALSE)</f>
        <v>  0.5090 </v>
      </c>
      <c r="AR790" s="6" t="str">
        <f>vlookup(R790,RPI!$C$6:$T$4758,15,FALSE)</f>
        <v>0.6165413534</v>
      </c>
      <c r="AS790" s="8" t="str">
        <f>vlookup(R790,RPI!$C$6:$T$4758,13,FALSE)</f>
        <v>  0.5276 </v>
      </c>
      <c r="AT790" s="8" t="str">
        <f>vlookup(R790,RPI!$C$6:$T$4758,14,FALSE)</f>
        <v>  0.5283 </v>
      </c>
    </row>
    <row r="791" ht="12.75" customHeight="1">
      <c r="A791" s="4">
        <v>2009.0</v>
      </c>
      <c r="B791" s="4">
        <v>5606.0</v>
      </c>
      <c r="C791" s="5">
        <v>39892.0</v>
      </c>
      <c r="D791" s="4">
        <v>278.0</v>
      </c>
      <c r="E791" s="4" t="s">
        <v>94</v>
      </c>
      <c r="F791" s="4">
        <v>59.0</v>
      </c>
      <c r="G791" s="4" t="s">
        <v>47</v>
      </c>
      <c r="H791" s="4">
        <v>257.0</v>
      </c>
      <c r="I791" s="4" t="s">
        <v>796</v>
      </c>
      <c r="J791" s="4">
        <v>44.0</v>
      </c>
      <c r="K791" s="4" t="s">
        <v>108</v>
      </c>
      <c r="L791" s="4" t="s">
        <v>960</v>
      </c>
      <c r="M791" s="4">
        <v>1.0</v>
      </c>
      <c r="N791" s="4">
        <v>1.0</v>
      </c>
      <c r="O791" s="4">
        <v>0.0</v>
      </c>
      <c r="P791" s="4">
        <v>0.0</v>
      </c>
      <c r="Q791" t="str">
        <f t="shared" si="1"/>
        <v>Syracuse2009</v>
      </c>
      <c r="R791" t="s">
        <v>974</v>
      </c>
      <c r="S791" t="str">
        <f>vlookup(Q791,RPI!$C$6:$T$4758,16,FALSE)</f>
        <v>0.6240985249</v>
      </c>
      <c r="T791" s="6" t="str">
        <f>VLOOKUP(Q791,RPI!$C$6:$T$4758, 17, FALSE)</f>
        <v>0.6281275337</v>
      </c>
      <c r="U791" s="6" t="str">
        <f>VLOOKUP(Q791,RPI!$C$6:$T$4758, 18, FALSE)</f>
        <v>0.6240985249</v>
      </c>
      <c r="V791">
        <v>0.5335897185972759</v>
      </c>
      <c r="W791">
        <v>0.5384820865033424</v>
      </c>
      <c r="X791">
        <v>0.5407805143786757</v>
      </c>
      <c r="Y791">
        <v>0.5429882148378774</v>
      </c>
      <c r="Z791" s="6" t="str">
        <f>vlookup(R791,RPI!$C$6:$T$4758,16,FALSE)</f>
        <v>0.5585841756</v>
      </c>
      <c r="AA791">
        <v>0.4593499858270992</v>
      </c>
      <c r="AB791">
        <v>0.4586807939079073</v>
      </c>
      <c r="AC791">
        <v>0.45804069728954977</v>
      </c>
      <c r="AD791">
        <v>0.45742783882516497</v>
      </c>
      <c r="AE791">
        <v>0.4568405161301295</v>
      </c>
      <c r="AF791">
        <v>0.45627716578999344</v>
      </c>
      <c r="AG791" t="str">
        <f t="shared" si="2"/>
        <v>1</v>
      </c>
      <c r="AH791" s="3" t="str">
        <f t="shared" si="3"/>
        <v>1</v>
      </c>
      <c r="AI791" t="str">
        <f t="shared" si="4"/>
        <v>0.06551434931</v>
      </c>
      <c r="AJ791" t="str">
        <f t="shared" si="5"/>
        <v>15</v>
      </c>
      <c r="AK791" s="6" t="str">
        <f t="shared" si="6"/>
        <v>0.2150710148</v>
      </c>
      <c r="AL791" t="str">
        <f t="shared" si="7"/>
        <v>0.1141363124</v>
      </c>
      <c r="AM791" t="str">
        <f t="shared" si="8"/>
        <v>1.340909091</v>
      </c>
      <c r="AN791" t="str">
        <f t="shared" si="9"/>
        <v>1.11728644</v>
      </c>
      <c r="AO791" s="6" t="str">
        <f>vlookup(Q791,RPI!$C$6:$T$4758,15,FALSE)</f>
        <v>0.7191780822</v>
      </c>
      <c r="AP791" s="8" t="str">
        <f>vlookup(Q791,RPI!$C$6:$T$4758,13,FALSE)</f>
        <v>  0.6137 </v>
      </c>
      <c r="AQ791" s="8" t="str">
        <f>vlookup(Q791,RPI!$C$6:$T$4758,14,FALSE)</f>
        <v>  0.5499 </v>
      </c>
      <c r="AR791" s="6" t="str">
        <f>vlookup(R791,RPI!$C$6:$T$4758,15,FALSE)</f>
        <v>0.8173913043</v>
      </c>
      <c r="AS791" s="8" t="str">
        <f>vlookup(R791,RPI!$C$6:$T$4758,13,FALSE)</f>
        <v>  0.4682 </v>
      </c>
      <c r="AT791" s="8" t="str">
        <f>vlookup(R791,RPI!$C$6:$T$4758,14,FALSE)</f>
        <v>  0.4806 </v>
      </c>
    </row>
    <row r="792" ht="12.75" customHeight="1">
      <c r="A792" s="4">
        <v>2009.0</v>
      </c>
      <c r="B792" s="4">
        <v>5607.0</v>
      </c>
      <c r="C792" s="5">
        <v>39892.0</v>
      </c>
      <c r="D792" s="4">
        <v>313.0</v>
      </c>
      <c r="E792" s="4" t="s">
        <v>128</v>
      </c>
      <c r="F792" s="4">
        <v>71.0</v>
      </c>
      <c r="G792" s="4" t="s">
        <v>47</v>
      </c>
      <c r="H792" s="4">
        <v>10.0</v>
      </c>
      <c r="I792" s="4" t="s">
        <v>111</v>
      </c>
      <c r="J792" s="4">
        <v>84.0</v>
      </c>
      <c r="K792" s="4" t="s">
        <v>108</v>
      </c>
      <c r="L792" s="4" t="s">
        <v>960</v>
      </c>
      <c r="M792" s="4">
        <v>1.0</v>
      </c>
      <c r="N792" s="4">
        <v>1.0</v>
      </c>
      <c r="O792" s="4">
        <v>0.0</v>
      </c>
      <c r="P792" s="4">
        <v>0.0</v>
      </c>
      <c r="Q792" t="str">
        <f t="shared" si="1"/>
        <v>Utah2009</v>
      </c>
      <c r="R792" t="s">
        <v>975</v>
      </c>
      <c r="S792" t="str">
        <f>vlookup(Q792,RPI!$C$6:$T$4758,16,FALSE)</f>
        <v>0.6310216349</v>
      </c>
      <c r="T792" s="6" t="str">
        <f>VLOOKUP(Q792,RPI!$C$6:$T$4758, 17, FALSE)</f>
        <v>0.6207604408</v>
      </c>
      <c r="U792" s="6" t="str">
        <f>VLOOKUP(Q792,RPI!$C$6:$T$4758, 18, FALSE)</f>
        <v>0.6310216349</v>
      </c>
      <c r="V792">
        <v>0.5308794884454636</v>
      </c>
      <c r="W792">
        <v>0.5326252321149822</v>
      </c>
      <c r="X792">
        <v>0.533437745790955</v>
      </c>
      <c r="Y792">
        <v>0.5342136470655842</v>
      </c>
      <c r="Z792" s="6" t="str">
        <f>vlookup(R792,RPI!$C$6:$T$4758,16,FALSE)</f>
        <v>0.5681819195</v>
      </c>
      <c r="AA792">
        <v>0.4887622483805114</v>
      </c>
      <c r="AB792">
        <v>0.4922716066692815</v>
      </c>
      <c r="AC792">
        <v>0.49554957869725347</v>
      </c>
      <c r="AD792">
        <v>0.49861831846812094</v>
      </c>
      <c r="AE792">
        <v>0.5014972392840893</v>
      </c>
      <c r="AF792">
        <v>0.5042034248510996</v>
      </c>
      <c r="AG792" t="str">
        <f t="shared" si="2"/>
        <v>0</v>
      </c>
      <c r="AH792" s="3" t="str">
        <f t="shared" si="3"/>
        <v>0</v>
      </c>
      <c r="AI792" t="str">
        <f t="shared" si="4"/>
        <v>0.06283971538</v>
      </c>
      <c r="AJ792" t="str">
        <f t="shared" si="5"/>
        <v>-13</v>
      </c>
      <c r="AK792" s="6" t="str">
        <f t="shared" si="6"/>
        <v>-0.1863948795</v>
      </c>
      <c r="AL792" t="str">
        <f t="shared" si="7"/>
        <v>0.1094766789</v>
      </c>
      <c r="AM792" t="str">
        <f t="shared" si="8"/>
        <v>0.8452380952</v>
      </c>
      <c r="AN792" t="str">
        <f t="shared" si="9"/>
        <v>1.110597879</v>
      </c>
      <c r="AO792" s="6" t="str">
        <f>vlookup(Q792,RPI!$C$6:$T$4758,15,FALSE)</f>
        <v>0.7910447761</v>
      </c>
      <c r="AP792" s="8" t="str">
        <f>vlookup(Q792,RPI!$C$6:$T$4758,13,FALSE)</f>
        <v>  0.6003 </v>
      </c>
      <c r="AQ792" s="8" t="str">
        <f>vlookup(Q792,RPI!$C$6:$T$4758,14,FALSE)</f>
        <v>  0.5325 </v>
      </c>
      <c r="AR792" s="6" t="str">
        <f>vlookup(R792,RPI!$C$6:$T$4758,15,FALSE)</f>
        <v>0.5725806452</v>
      </c>
      <c r="AS792" s="8" t="str">
        <f>vlookup(R792,RPI!$C$6:$T$4758,13,FALSE)</f>
        <v>  0.5801 </v>
      </c>
      <c r="AT792" s="8" t="str">
        <f>vlookup(R792,RPI!$C$6:$T$4758,14,FALSE)</f>
        <v>  0.5400 </v>
      </c>
    </row>
    <row r="793" ht="12.75" customHeight="1">
      <c r="A793" s="4">
        <v>2009.0</v>
      </c>
      <c r="B793" s="4">
        <v>5608.0</v>
      </c>
      <c r="C793" s="5">
        <v>39892.0</v>
      </c>
      <c r="D793" s="4">
        <v>331.0</v>
      </c>
      <c r="E793" s="4" t="s">
        <v>171</v>
      </c>
      <c r="F793" s="4">
        <v>69.0</v>
      </c>
      <c r="G793" s="4" t="s">
        <v>47</v>
      </c>
      <c r="H793" s="4">
        <v>50.0</v>
      </c>
      <c r="I793" s="4" t="s">
        <v>810</v>
      </c>
      <c r="J793" s="4">
        <v>84.0</v>
      </c>
      <c r="K793" s="4" t="s">
        <v>108</v>
      </c>
      <c r="L793" s="4" t="s">
        <v>960</v>
      </c>
      <c r="M793" s="4">
        <v>1.0</v>
      </c>
      <c r="N793" s="4">
        <v>1.0</v>
      </c>
      <c r="O793" s="4">
        <v>0.0</v>
      </c>
      <c r="P793" s="4">
        <v>0.0</v>
      </c>
      <c r="Q793" t="str">
        <f t="shared" si="1"/>
        <v>Wake Forest2009</v>
      </c>
      <c r="R793" t="s">
        <v>976</v>
      </c>
      <c r="S793" t="str">
        <f>vlookup(Q793,RPI!$C$6:$T$4758,16,FALSE)</f>
        <v>0.6169531467</v>
      </c>
      <c r="T793" s="6" t="str">
        <f>VLOOKUP(Q793,RPI!$C$6:$T$4758, 17, FALSE)</f>
        <v>0.6131069928</v>
      </c>
      <c r="U793" s="6" t="str">
        <f>VLOOKUP(Q793,RPI!$C$6:$T$4758, 18, FALSE)</f>
        <v>0.6169531467</v>
      </c>
      <c r="V793">
        <v>0.5135971889191983</v>
      </c>
      <c r="W793">
        <v>0.5164088796332198</v>
      </c>
      <c r="X793">
        <v>0.5177366224703965</v>
      </c>
      <c r="Y793">
        <v>0.5190160837498579</v>
      </c>
      <c r="Z793" s="6" t="str">
        <f>vlookup(R793,RPI!$C$6:$T$4758,16,FALSE)</f>
        <v>0.5784775835</v>
      </c>
      <c r="AA793">
        <v>0.4860869565632491</v>
      </c>
      <c r="AB793">
        <v>0.4859713264562527</v>
      </c>
      <c r="AC793">
        <v>0.4858592664040178</v>
      </c>
      <c r="AD793">
        <v>0.4857506135831008</v>
      </c>
      <c r="AE793">
        <v>0.48564521492320967</v>
      </c>
      <c r="AF793">
        <v>0.4855429263877087</v>
      </c>
      <c r="AG793" t="str">
        <f t="shared" si="2"/>
        <v>0</v>
      </c>
      <c r="AH793" s="3" t="str">
        <f t="shared" si="3"/>
        <v>0</v>
      </c>
      <c r="AI793" t="str">
        <f t="shared" si="4"/>
        <v>0.03847556318</v>
      </c>
      <c r="AJ793" t="str">
        <f t="shared" si="5"/>
        <v>-15</v>
      </c>
      <c r="AK793" s="6" t="str">
        <f t="shared" si="6"/>
        <v>-0.2150710148</v>
      </c>
      <c r="AL793" t="str">
        <f t="shared" si="7"/>
        <v>0.06703048942</v>
      </c>
      <c r="AM793" t="str">
        <f t="shared" si="8"/>
        <v>0.8214285714</v>
      </c>
      <c r="AN793" t="str">
        <f t="shared" si="9"/>
        <v>1.066511762</v>
      </c>
      <c r="AO793" s="6" t="str">
        <f>vlookup(Q793,RPI!$C$6:$T$4758,15,FALSE)</f>
        <v>0.8153846154</v>
      </c>
      <c r="AP793" s="8" t="str">
        <f>vlookup(Q793,RPI!$C$6:$T$4758,13,FALSE)</f>
        <v>  0.5520 </v>
      </c>
      <c r="AQ793" s="8" t="str">
        <f>vlookup(Q793,RPI!$C$6:$T$4758,14,FALSE)</f>
        <v>  0.5484 </v>
      </c>
      <c r="AR793" s="6" t="str">
        <f>vlookup(R793,RPI!$C$6:$T$4758,15,FALSE)</f>
        <v>0.7323943662</v>
      </c>
      <c r="AS793" s="8" t="str">
        <f>vlookup(R793,RPI!$C$6:$T$4758,13,FALSE)</f>
        <v>  0.5313 </v>
      </c>
      <c r="AT793" s="8" t="str">
        <f>vlookup(R793,RPI!$C$6:$T$4758,14,FALSE)</f>
        <v>  0.5189 </v>
      </c>
    </row>
    <row r="794" ht="12.75" customHeight="1">
      <c r="A794" s="4">
        <v>2009.0</v>
      </c>
      <c r="B794" s="4">
        <v>5609.0</v>
      </c>
      <c r="C794" s="5">
        <v>39892.0</v>
      </c>
      <c r="D794" s="4">
        <v>335.0</v>
      </c>
      <c r="E794" s="4" t="s">
        <v>407</v>
      </c>
      <c r="F794" s="4">
        <v>60.0</v>
      </c>
      <c r="G794" s="4" t="s">
        <v>47</v>
      </c>
      <c r="H794" s="4">
        <v>67.0</v>
      </c>
      <c r="I794" s="4" t="s">
        <v>74</v>
      </c>
      <c r="J794" s="4">
        <v>68.0</v>
      </c>
      <c r="K794" s="4" t="s">
        <v>108</v>
      </c>
      <c r="L794" s="4" t="s">
        <v>383</v>
      </c>
      <c r="M794" s="4">
        <v>1.0</v>
      </c>
      <c r="N794" s="4">
        <v>1.0</v>
      </c>
      <c r="O794" s="4">
        <v>0.0</v>
      </c>
      <c r="P794" s="4">
        <v>0.0</v>
      </c>
      <c r="Q794" t="str">
        <f t="shared" si="1"/>
        <v>West Virginia2009</v>
      </c>
      <c r="R794" t="s">
        <v>977</v>
      </c>
      <c r="S794" t="str">
        <f>vlookup(Q794,RPI!$C$6:$T$4758,16,FALSE)</f>
        <v>0.6093854832</v>
      </c>
      <c r="T794" s="6" t="str">
        <f>VLOOKUP(Q794,RPI!$C$6:$T$4758, 17, FALSE)</f>
        <v>0.6091993328</v>
      </c>
      <c r="U794" s="6" t="str">
        <f>VLOOKUP(Q794,RPI!$C$6:$T$4758, 18, FALSE)</f>
        <v>0.6093854832</v>
      </c>
      <c r="V794">
        <v>0.5321869489393736</v>
      </c>
      <c r="W794">
        <v>0.5337242974653277</v>
      </c>
      <c r="X794">
        <v>0.5344694408835198</v>
      </c>
      <c r="Y794">
        <v>0.535199530899324</v>
      </c>
      <c r="Z794" s="6" t="str">
        <f>vlookup(R794,RPI!$C$6:$T$4758,16,FALSE)</f>
        <v>0.5997606896</v>
      </c>
      <c r="AA794">
        <v>0.4919603019952774</v>
      </c>
      <c r="AB794">
        <v>0.4948645770882142</v>
      </c>
      <c r="AC794">
        <v>0.4975808055923997</v>
      </c>
      <c r="AD794">
        <v>0.5001266783018976</v>
      </c>
      <c r="AE794">
        <v>0.5025177344277099</v>
      </c>
      <c r="AF794">
        <v>0.5047676790444577</v>
      </c>
      <c r="AG794" t="str">
        <f t="shared" si="2"/>
        <v>0</v>
      </c>
      <c r="AH794" s="3" t="str">
        <f t="shared" si="3"/>
        <v>0</v>
      </c>
      <c r="AI794" t="str">
        <f t="shared" si="4"/>
        <v>0.009624793658</v>
      </c>
      <c r="AJ794" t="str">
        <f t="shared" si="5"/>
        <v>-8</v>
      </c>
      <c r="AK794" s="6" t="str">
        <f t="shared" si="6"/>
        <v>-0.1147045412</v>
      </c>
      <c r="AL794" t="str">
        <f t="shared" si="7"/>
        <v>0.01676790607</v>
      </c>
      <c r="AM794" t="str">
        <f t="shared" si="8"/>
        <v>0.8823529412</v>
      </c>
      <c r="AN794" t="str">
        <f t="shared" si="9"/>
        <v>1.016047723</v>
      </c>
      <c r="AO794" s="6" t="str">
        <f>vlookup(Q794,RPI!$C$6:$T$4758,15,FALSE)</f>
        <v>0.6772151899</v>
      </c>
      <c r="AP794" s="8" t="str">
        <f>vlookup(Q794,RPI!$C$6:$T$4758,13,FALSE)</f>
        <v>  0.6052 </v>
      </c>
      <c r="AQ794" s="8" t="str">
        <f>vlookup(Q794,RPI!$C$6:$T$4758,14,FALSE)</f>
        <v>  0.5500 </v>
      </c>
      <c r="AR794" s="6" t="str">
        <f>vlookup(R794,RPI!$C$6:$T$4758,15,FALSE)</f>
        <v>0.8062015504</v>
      </c>
      <c r="AS794" s="8" t="str">
        <f>vlookup(R794,RPI!$C$6:$T$4758,13,FALSE)</f>
        <v>  0.5387 </v>
      </c>
      <c r="AT794" s="8" t="str">
        <f>vlookup(R794,RPI!$C$6:$T$4758,14,FALSE)</f>
        <v>  0.5153 </v>
      </c>
    </row>
    <row r="795" ht="12.75" customHeight="1">
      <c r="A795" s="4">
        <v>2009.0</v>
      </c>
      <c r="B795" s="4">
        <v>5610.0</v>
      </c>
      <c r="C795" s="5">
        <v>39892.0</v>
      </c>
      <c r="D795" s="4">
        <v>345.0</v>
      </c>
      <c r="E795" s="4" t="s">
        <v>363</v>
      </c>
      <c r="F795" s="4">
        <v>77.0</v>
      </c>
      <c r="G795" s="4" t="s">
        <v>47</v>
      </c>
      <c r="H795" s="4">
        <v>225.0</v>
      </c>
      <c r="I795" s="4" t="s">
        <v>826</v>
      </c>
      <c r="J795" s="4">
        <v>59.0</v>
      </c>
      <c r="K795" s="4" t="s">
        <v>108</v>
      </c>
      <c r="L795" s="4" t="s">
        <v>538</v>
      </c>
      <c r="M795" s="4">
        <v>1.0</v>
      </c>
      <c r="N795" s="4">
        <v>1.0</v>
      </c>
      <c r="O795" s="4">
        <v>0.0</v>
      </c>
      <c r="P795" s="4">
        <v>0.0</v>
      </c>
      <c r="Q795" t="str">
        <f t="shared" si="1"/>
        <v>Xavier2009</v>
      </c>
      <c r="R795" t="s">
        <v>978</v>
      </c>
      <c r="S795" t="str">
        <f>vlookup(Q795,RPI!$C$6:$T$4758,16,FALSE)</f>
        <v>0.6174658916</v>
      </c>
      <c r="T795" s="6" t="str">
        <f>VLOOKUP(Q795,RPI!$C$6:$T$4758, 17, FALSE)</f>
        <v>0.6145641059</v>
      </c>
      <c r="U795" s="6" t="str">
        <f>VLOOKUP(Q795,RPI!$C$6:$T$4758, 18, FALSE)</f>
        <v>0.6174658916</v>
      </c>
      <c r="V795">
        <v>0.5206667002079621</v>
      </c>
      <c r="W795">
        <v>0.5233425149592486</v>
      </c>
      <c r="X795">
        <v>0.5246087487254825</v>
      </c>
      <c r="Y795">
        <v>0.5258305532367606</v>
      </c>
      <c r="Z795" s="6" t="str">
        <f>vlookup(R795,RPI!$C$6:$T$4758,16,FALSE)</f>
        <v>0.5350528174</v>
      </c>
      <c r="AA795">
        <v>0.4423177746626047</v>
      </c>
      <c r="AB795">
        <v>0.44239034360309815</v>
      </c>
      <c r="AC795">
        <v>0.4424602248050548</v>
      </c>
      <c r="AD795">
        <v>0.4425275648723949</v>
      </c>
      <c r="AE795">
        <v>0.44259249993732996</v>
      </c>
      <c r="AF795">
        <v>0.44265515657893395</v>
      </c>
      <c r="AG795" t="str">
        <f t="shared" si="2"/>
        <v>1</v>
      </c>
      <c r="AH795" s="3" t="str">
        <f t="shared" si="3"/>
        <v>1</v>
      </c>
      <c r="AI795" t="str">
        <f t="shared" si="4"/>
        <v>0.08241307418</v>
      </c>
      <c r="AJ795" t="str">
        <f t="shared" si="5"/>
        <v>18</v>
      </c>
      <c r="AK795" s="6" t="str">
        <f t="shared" si="6"/>
        <v>0.2580852178</v>
      </c>
      <c r="AL795" t="str">
        <f t="shared" si="7"/>
        <v>0.143576552</v>
      </c>
      <c r="AM795" t="str">
        <f t="shared" si="8"/>
        <v>1.305084746</v>
      </c>
      <c r="AN795" t="str">
        <f t="shared" si="9"/>
        <v>1.154027923</v>
      </c>
      <c r="AO795" s="6" t="str">
        <f>vlookup(Q795,RPI!$C$6:$T$4758,15,FALSE)</f>
        <v>0.7928571429</v>
      </c>
      <c r="AP795" s="8" t="str">
        <f>vlookup(Q795,RPI!$C$6:$T$4758,13,FALSE)</f>
        <v>  0.5694 </v>
      </c>
      <c r="AQ795" s="8" t="str">
        <f>vlookup(Q795,RPI!$C$6:$T$4758,14,FALSE)</f>
        <v>  0.5382 </v>
      </c>
      <c r="AR795" s="6" t="str">
        <f>vlookup(R795,RPI!$C$6:$T$4758,15,FALSE)</f>
        <v>0.7555555556</v>
      </c>
      <c r="AS795" s="8" t="str">
        <f>vlookup(R795,RPI!$C$6:$T$4758,13,FALSE)</f>
        <v>  0.4492 </v>
      </c>
      <c r="AT795" s="8" t="str">
        <f>vlookup(R795,RPI!$C$6:$T$4758,14,FALSE)</f>
        <v>  0.4863 </v>
      </c>
    </row>
    <row r="796" ht="12.75" customHeight="1">
      <c r="A796" s="4">
        <v>2009.0</v>
      </c>
      <c r="B796" s="4">
        <v>5611.0</v>
      </c>
      <c r="C796" s="5">
        <v>39893.0</v>
      </c>
      <c r="D796" s="4">
        <v>57.0</v>
      </c>
      <c r="E796" s="4" t="s">
        <v>181</v>
      </c>
      <c r="F796" s="4">
        <v>92.0</v>
      </c>
      <c r="G796" s="4" t="s">
        <v>47</v>
      </c>
      <c r="H796" s="4">
        <v>286.0</v>
      </c>
      <c r="I796" s="4" t="s">
        <v>530</v>
      </c>
      <c r="J796" s="4">
        <v>66.0</v>
      </c>
      <c r="K796" s="4" t="s">
        <v>108</v>
      </c>
      <c r="L796" s="4" t="s">
        <v>358</v>
      </c>
      <c r="M796" s="4">
        <v>1.0</v>
      </c>
      <c r="N796" s="4">
        <v>1.0</v>
      </c>
      <c r="O796" s="4">
        <v>0.0</v>
      </c>
      <c r="P796" s="4">
        <v>0.0</v>
      </c>
      <c r="Q796" t="str">
        <f t="shared" si="1"/>
        <v>Connecticut2009</v>
      </c>
      <c r="R796" t="s">
        <v>937</v>
      </c>
      <c r="S796" t="str">
        <f>vlookup(Q796,RPI!$C$6:$T$4758,16,FALSE)</f>
        <v>0.6430737695</v>
      </c>
      <c r="T796" s="6" t="str">
        <f>VLOOKUP(Q796,RPI!$C$6:$T$4758, 17, FALSE)</f>
        <v>0.6482306709</v>
      </c>
      <c r="U796" s="6" t="str">
        <f>VLOOKUP(Q796,RPI!$C$6:$T$4758, 18, FALSE)</f>
        <v>0.6430737695</v>
      </c>
      <c r="V796">
        <v>0.5418523718010295</v>
      </c>
      <c r="W796">
        <v>0.5447360472653502</v>
      </c>
      <c r="X796">
        <v>0.546147098426717</v>
      </c>
      <c r="Y796">
        <v>0.5475382054020574</v>
      </c>
      <c r="Z796" s="6" t="str">
        <f>vlookup(R796,RPI!$C$6:$T$4758,16,FALSE)</f>
        <v>0.5854500275</v>
      </c>
      <c r="AA796">
        <v>0.49186083365161465</v>
      </c>
      <c r="AB796">
        <v>0.4947916050167645</v>
      </c>
      <c r="AC796">
        <v>0.49757531258581356</v>
      </c>
      <c r="AD796">
        <v>0.5002227547493848</v>
      </c>
      <c r="AE796">
        <v>0.5027436979699866</v>
      </c>
      <c r="AF796">
        <v>0.5051469971736272</v>
      </c>
      <c r="AG796" t="str">
        <f t="shared" si="2"/>
        <v>1</v>
      </c>
      <c r="AH796" s="3" t="str">
        <f t="shared" si="3"/>
        <v>1</v>
      </c>
      <c r="AI796" t="str">
        <f t="shared" si="4"/>
        <v>0.05762374197</v>
      </c>
      <c r="AJ796" t="str">
        <f t="shared" si="5"/>
        <v>26</v>
      </c>
      <c r="AK796" s="6" t="str">
        <f t="shared" si="6"/>
        <v>0.372789759</v>
      </c>
      <c r="AL796" t="str">
        <f t="shared" si="7"/>
        <v>0.100389632</v>
      </c>
      <c r="AM796" t="str">
        <f t="shared" si="8"/>
        <v>1.393939394</v>
      </c>
      <c r="AN796" t="str">
        <f t="shared" si="9"/>
        <v>1.098426406</v>
      </c>
      <c r="AO796" s="6" t="str">
        <f>vlookup(Q796,RPI!$C$6:$T$4758,15,FALSE)</f>
        <v>0.8503401361</v>
      </c>
      <c r="AP796" s="8" t="str">
        <f>vlookup(Q796,RPI!$C$6:$T$4758,13,FALSE)</f>
        <v>  0.5849 </v>
      </c>
      <c r="AQ796" s="8" t="str">
        <f>vlookup(Q796,RPI!$C$6:$T$4758,14,FALSE)</f>
        <v>  0.5522 </v>
      </c>
      <c r="AR796" s="6" t="str">
        <f>vlookup(R796,RPI!$C$6:$T$4758,15,FALSE)</f>
        <v>0.7045454545</v>
      </c>
      <c r="AS796" s="8" t="str">
        <f>vlookup(R796,RPI!$C$6:$T$4758,13,FALSE)</f>
        <v>  0.5521 </v>
      </c>
      <c r="AT796" s="8" t="str">
        <f>vlookup(R796,RPI!$C$6:$T$4758,14,FALSE)</f>
        <v>  0.5331 </v>
      </c>
    </row>
    <row r="797" ht="12.75" customHeight="1">
      <c r="A797" s="4">
        <v>2009.0</v>
      </c>
      <c r="B797" s="4">
        <v>5612.0</v>
      </c>
      <c r="C797" s="5">
        <v>39893.0</v>
      </c>
      <c r="D797" s="4">
        <v>75.0</v>
      </c>
      <c r="E797" s="4" t="s">
        <v>121</v>
      </c>
      <c r="F797" s="4">
        <v>74.0</v>
      </c>
      <c r="G797" s="4" t="s">
        <v>47</v>
      </c>
      <c r="H797" s="4">
        <v>285.0</v>
      </c>
      <c r="I797" s="4" t="s">
        <v>213</v>
      </c>
      <c r="J797" s="4">
        <v>69.0</v>
      </c>
      <c r="K797" s="4" t="s">
        <v>198</v>
      </c>
      <c r="L797" s="4" t="s">
        <v>629</v>
      </c>
      <c r="M797" s="4">
        <v>1.0</v>
      </c>
      <c r="N797" s="4">
        <v>1.0</v>
      </c>
      <c r="O797" s="4">
        <v>0.0</v>
      </c>
      <c r="P797" s="4">
        <v>0.0</v>
      </c>
      <c r="Q797" t="str">
        <f t="shared" si="1"/>
        <v>Duke2009</v>
      </c>
      <c r="R797" t="s">
        <v>979</v>
      </c>
      <c r="S797" t="str">
        <f>vlookup(Q797,RPI!$C$6:$T$4758,16,FALSE)</f>
        <v>0.665859625</v>
      </c>
      <c r="T797" s="6" t="str">
        <f>VLOOKUP(Q797,RPI!$C$6:$T$4758, 17, FALSE)</f>
        <v>0.6604743723</v>
      </c>
      <c r="U797" s="6" t="str">
        <f>VLOOKUP(Q797,RPI!$C$6:$T$4758, 18, FALSE)</f>
        <v>0.665859625</v>
      </c>
      <c r="V797">
        <v>0.5591374738649888</v>
      </c>
      <c r="W797">
        <v>0.5627235072088077</v>
      </c>
      <c r="X797">
        <v>0.5643893166168317</v>
      </c>
      <c r="Y797">
        <v>0.5659781579333957</v>
      </c>
      <c r="Z797" s="6" t="str">
        <f>vlookup(R797,RPI!$C$6:$T$4758,16,FALSE)</f>
        <v>0.588994211</v>
      </c>
      <c r="AA797">
        <v>0.508478041412761</v>
      </c>
      <c r="AB797">
        <v>0.5106477972232935</v>
      </c>
      <c r="AC797">
        <v>0.5127132764144657</v>
      </c>
      <c r="AD797">
        <v>0.514681819759121</v>
      </c>
      <c r="AE797">
        <v>0.5165600948022577</v>
      </c>
      <c r="AF797">
        <v>0.5183541713089779</v>
      </c>
      <c r="AG797" t="str">
        <f t="shared" si="2"/>
        <v>1</v>
      </c>
      <c r="AH797" s="3" t="str">
        <f t="shared" si="3"/>
        <v>1</v>
      </c>
      <c r="AI797" t="str">
        <f t="shared" si="4"/>
        <v>0.07686541395</v>
      </c>
      <c r="AJ797" t="str">
        <f t="shared" si="5"/>
        <v>5</v>
      </c>
      <c r="AK797" s="6" t="str">
        <f t="shared" si="6"/>
        <v>0.07169033827</v>
      </c>
      <c r="AL797" t="str">
        <f t="shared" si="7"/>
        <v>0.1339116543</v>
      </c>
      <c r="AM797" t="str">
        <f t="shared" si="8"/>
        <v>1.072463768</v>
      </c>
      <c r="AN797" t="str">
        <f t="shared" si="9"/>
        <v>1.130502834</v>
      </c>
      <c r="AO797" s="6" t="str">
        <f>vlookup(Q797,RPI!$C$6:$T$4758,15,FALSE)</f>
        <v>0.8450704225</v>
      </c>
      <c r="AP797" s="8" t="str">
        <f>vlookup(Q797,RPI!$C$6:$T$4758,13,FALSE)</f>
        <v>  0.6326 </v>
      </c>
      <c r="AQ797" s="8" t="str">
        <f>vlookup(Q797,RPI!$C$6:$T$4758,14,FALSE)</f>
        <v>  0.5532 </v>
      </c>
      <c r="AR797" s="6" t="str">
        <f>vlookup(R797,RPI!$C$6:$T$4758,15,FALSE)</f>
        <v>0.6618705036</v>
      </c>
      <c r="AS797" s="8" t="str">
        <f>vlookup(R797,RPI!$C$6:$T$4758,13,FALSE)</f>
        <v>  0.5710 </v>
      </c>
      <c r="AT797" s="8" t="str">
        <f>vlookup(R797,RPI!$C$6:$T$4758,14,FALSE)</f>
        <v>  0.5521 </v>
      </c>
    </row>
    <row r="798" ht="12.75" customHeight="1">
      <c r="A798" s="4">
        <v>2009.0</v>
      </c>
      <c r="B798" s="4">
        <v>5613.0</v>
      </c>
      <c r="C798" s="5">
        <v>39893.0</v>
      </c>
      <c r="D798" s="4">
        <v>105.0</v>
      </c>
      <c r="E798" s="4" t="s">
        <v>124</v>
      </c>
      <c r="F798" s="4">
        <v>83.0</v>
      </c>
      <c r="G798" s="4" t="s">
        <v>47</v>
      </c>
      <c r="H798" s="4">
        <v>327.0</v>
      </c>
      <c r="I798" s="4" t="s">
        <v>166</v>
      </c>
      <c r="J798" s="4">
        <v>81.0</v>
      </c>
      <c r="K798" s="4" t="s">
        <v>108</v>
      </c>
      <c r="L798" s="4" t="s">
        <v>943</v>
      </c>
      <c r="M798" s="4">
        <v>1.0</v>
      </c>
      <c r="N798" s="4">
        <v>1.0</v>
      </c>
      <c r="O798" s="4">
        <v>0.0</v>
      </c>
      <c r="P798" s="4">
        <v>0.0</v>
      </c>
      <c r="Q798" t="str">
        <f t="shared" si="1"/>
        <v>Gonzaga2009</v>
      </c>
      <c r="R798" t="s">
        <v>945</v>
      </c>
      <c r="S798" t="str">
        <f>vlookup(Q798,RPI!$C$6:$T$4758,16,FALSE)</f>
        <v>0.6074121016</v>
      </c>
      <c r="T798" s="6" t="str">
        <f>VLOOKUP(Q798,RPI!$C$6:$T$4758, 17, FALSE)</f>
        <v>0.610745435</v>
      </c>
      <c r="U798" s="6" t="str">
        <f>VLOOKUP(Q798,RPI!$C$6:$T$4758, 18, FALSE)</f>
        <v>0.6074121016</v>
      </c>
      <c r="V798">
        <v>0.5202005631648577</v>
      </c>
      <c r="W798">
        <v>0.5211621016263962</v>
      </c>
      <c r="X798">
        <v>0.5216428708571654</v>
      </c>
      <c r="Y798">
        <v>0.5221236400879347</v>
      </c>
      <c r="Z798" s="6" t="str">
        <f>vlookup(R798,RPI!$C$6:$T$4758,16,FALSE)</f>
        <v>0.5875803958</v>
      </c>
      <c r="AA798">
        <v>0.4876889124804852</v>
      </c>
      <c r="AB798">
        <v>0.487773429045732</v>
      </c>
      <c r="AC798">
        <v>0.4878541471136643</v>
      </c>
      <c r="AD798">
        <v>0.48793131713465454</v>
      </c>
      <c r="AE798">
        <v>0.4880051680149571</v>
      </c>
      <c r="AF798">
        <v>0.48807590938450995</v>
      </c>
      <c r="AG798" t="str">
        <f t="shared" si="2"/>
        <v>1</v>
      </c>
      <c r="AH798" s="3" t="str">
        <f t="shared" si="3"/>
        <v>1</v>
      </c>
      <c r="AI798" t="str">
        <f t="shared" si="4"/>
        <v>0.01983170584</v>
      </c>
      <c r="AJ798" t="str">
        <f t="shared" si="5"/>
        <v>2</v>
      </c>
      <c r="AK798" s="6" t="str">
        <f t="shared" si="6"/>
        <v>0.02867613531</v>
      </c>
      <c r="AL798" t="str">
        <f t="shared" si="7"/>
        <v>0.03454995427</v>
      </c>
      <c r="AM798" t="str">
        <f t="shared" si="8"/>
        <v>1.024691358</v>
      </c>
      <c r="AN798" t="str">
        <f t="shared" si="9"/>
        <v>1.033751476</v>
      </c>
      <c r="AO798" s="6" t="str">
        <f>vlookup(Q798,RPI!$C$6:$T$4758,15,FALSE)</f>
        <v>0.82</v>
      </c>
      <c r="AP798" s="8" t="str">
        <f>vlookup(Q798,RPI!$C$6:$T$4758,13,FALSE)</f>
        <v>  0.5372 </v>
      </c>
      <c r="AQ798" s="8" t="str">
        <f>vlookup(Q798,RPI!$C$6:$T$4758,14,FALSE)</f>
        <v>  0.5352 </v>
      </c>
      <c r="AR798" s="6" t="str">
        <f>vlookup(R798,RPI!$C$6:$T$4758,15,FALSE)</f>
        <v>0.8015267176</v>
      </c>
      <c r="AS798" s="8" t="str">
        <f>vlookup(R798,RPI!$C$6:$T$4758,13,FALSE)</f>
        <v>  0.5241 </v>
      </c>
      <c r="AT798" s="8" t="str">
        <f>vlookup(R798,RPI!$C$6:$T$4758,14,FALSE)</f>
        <v>  0.5007 </v>
      </c>
    </row>
    <row r="799" ht="12.75" customHeight="1">
      <c r="A799" s="4">
        <v>2009.0</v>
      </c>
      <c r="B799" s="4">
        <v>5614.0</v>
      </c>
      <c r="C799" s="5">
        <v>39893.0</v>
      </c>
      <c r="D799" s="4">
        <v>162.0</v>
      </c>
      <c r="E799" s="4" t="s">
        <v>141</v>
      </c>
      <c r="F799" s="4">
        <v>89.0</v>
      </c>
      <c r="G799" s="4" t="s">
        <v>47</v>
      </c>
      <c r="H799" s="4">
        <v>158.0</v>
      </c>
      <c r="I799" s="4" t="s">
        <v>197</v>
      </c>
      <c r="J799" s="4">
        <v>70.0</v>
      </c>
      <c r="K799" s="4" t="s">
        <v>108</v>
      </c>
      <c r="L799" s="4" t="s">
        <v>460</v>
      </c>
      <c r="M799" s="4">
        <v>1.0</v>
      </c>
      <c r="N799" s="4">
        <v>1.0</v>
      </c>
      <c r="O799" s="4">
        <v>0.0</v>
      </c>
      <c r="P799" s="4">
        <v>0.0</v>
      </c>
      <c r="Q799" t="str">
        <f t="shared" si="1"/>
        <v>Memphis2009</v>
      </c>
      <c r="R799" t="s">
        <v>938</v>
      </c>
      <c r="S799" t="str">
        <f>vlookup(Q799,RPI!$C$6:$T$4758,16,FALSE)</f>
        <v>0.6447827918</v>
      </c>
      <c r="T799" s="6" t="str">
        <f>VLOOKUP(Q799,RPI!$C$6:$T$4758, 17, FALSE)</f>
        <v>0.6473950209</v>
      </c>
      <c r="U799" s="6" t="str">
        <f>VLOOKUP(Q799,RPI!$C$6:$T$4758, 18, FALSE)</f>
        <v>0.6447827918</v>
      </c>
      <c r="V799">
        <v>0.5289579766594674</v>
      </c>
      <c r="W799">
        <v>0.533017247317308</v>
      </c>
      <c r="X799">
        <v>0.5349601735419864</v>
      </c>
      <c r="Y799">
        <v>0.536848540215894</v>
      </c>
      <c r="Z799" s="6" t="str">
        <f>vlookup(R799,RPI!$C$6:$T$4758,16,FALSE)</f>
        <v>0.5717409809</v>
      </c>
      <c r="AA799">
        <v>0.5003625418131168</v>
      </c>
      <c r="AB799">
        <v>0.504215898194563</v>
      </c>
      <c r="AC799">
        <v>0.5078723677535997</v>
      </c>
      <c r="AD799">
        <v>0.5113466644520437</v>
      </c>
      <c r="AE799">
        <v>0.5146520717276467</v>
      </c>
      <c r="AF799">
        <v>0.5178006122172889</v>
      </c>
      <c r="AG799" t="str">
        <f t="shared" si="2"/>
        <v>1</v>
      </c>
      <c r="AH799" s="3" t="str">
        <f t="shared" si="3"/>
        <v>1</v>
      </c>
      <c r="AI799" t="str">
        <f t="shared" si="4"/>
        <v>0.0730418109</v>
      </c>
      <c r="AJ799" t="str">
        <f t="shared" si="5"/>
        <v>19</v>
      </c>
      <c r="AK799" s="6" t="str">
        <f t="shared" si="6"/>
        <v>0.2724232854</v>
      </c>
      <c r="AL799" t="str">
        <f t="shared" si="7"/>
        <v>0.1272503358</v>
      </c>
      <c r="AM799" t="str">
        <f t="shared" si="8"/>
        <v>1.271428571</v>
      </c>
      <c r="AN799" t="str">
        <f t="shared" si="9"/>
        <v>1.127753324</v>
      </c>
      <c r="AO799" s="6" t="str">
        <f>vlookup(Q799,RPI!$C$6:$T$4758,15,FALSE)</f>
        <v>0.9013157895</v>
      </c>
      <c r="AP799" s="8" t="str">
        <f>vlookup(Q799,RPI!$C$6:$T$4758,13,FALSE)</f>
        <v>  0.5708 </v>
      </c>
      <c r="AQ799" s="8" t="str">
        <f>vlookup(Q799,RPI!$C$6:$T$4758,14,FALSE)</f>
        <v>  0.5363 </v>
      </c>
      <c r="AR799" s="6" t="str">
        <f>vlookup(R799,RPI!$C$6:$T$4758,15,FALSE)</f>
        <v>0.5547445255</v>
      </c>
      <c r="AS799" s="8" t="str">
        <f>vlookup(R799,RPI!$C$6:$T$4758,13,FALSE)</f>
        <v>  0.5933 </v>
      </c>
      <c r="AT799" s="8" t="str">
        <f>vlookup(R799,RPI!$C$6:$T$4758,14,FALSE)</f>
        <v>  0.5455 </v>
      </c>
    </row>
    <row r="800" ht="12.75" customHeight="1">
      <c r="A800" s="4">
        <v>2009.0</v>
      </c>
      <c r="B800" s="4">
        <v>5615.0</v>
      </c>
      <c r="C800" s="5">
        <v>39893.0</v>
      </c>
      <c r="D800" s="4">
        <v>200.0</v>
      </c>
      <c r="E800" s="4" t="s">
        <v>264</v>
      </c>
      <c r="F800" s="4">
        <v>84.0</v>
      </c>
      <c r="G800" s="4" t="s">
        <v>47</v>
      </c>
      <c r="H800" s="4">
        <v>152.0</v>
      </c>
      <c r="I800" s="4" t="s">
        <v>341</v>
      </c>
      <c r="J800" s="4">
        <v>70.0</v>
      </c>
      <c r="K800" s="4" t="s">
        <v>198</v>
      </c>
      <c r="L800" s="4" t="s">
        <v>629</v>
      </c>
      <c r="M800" s="4">
        <v>1.0</v>
      </c>
      <c r="N800" s="4">
        <v>1.0</v>
      </c>
      <c r="O800" s="4">
        <v>0.0</v>
      </c>
      <c r="P800" s="4">
        <v>0.0</v>
      </c>
      <c r="Q800" t="str">
        <f t="shared" si="1"/>
        <v>North Carolina2009</v>
      </c>
      <c r="R800" t="s">
        <v>980</v>
      </c>
      <c r="S800" t="str">
        <f>vlookup(Q800,RPI!$C$6:$T$4758,16,FALSE)</f>
        <v>0.6513432822</v>
      </c>
      <c r="T800" s="6" t="str">
        <f>VLOOKUP(Q800,RPI!$C$6:$T$4758, 17, FALSE)</f>
        <v>0.6510001113</v>
      </c>
      <c r="U800" s="6" t="str">
        <f>VLOOKUP(Q800,RPI!$C$6:$T$4758, 18, FALSE)</f>
        <v>0.6513432822</v>
      </c>
      <c r="V800">
        <v>0.5475438901356289</v>
      </c>
      <c r="W800">
        <v>0.5501412927330314</v>
      </c>
      <c r="X800">
        <v>0.5513900439817827</v>
      </c>
      <c r="Y800">
        <v>0.5526071812748694</v>
      </c>
      <c r="Z800" s="6" t="str">
        <f>vlookup(R800,RPI!$C$6:$T$4758,16,FALSE)</f>
        <v>0.5896743355</v>
      </c>
      <c r="AA800">
        <v>0.4869468850748879</v>
      </c>
      <c r="AB800">
        <v>0.49048564814109</v>
      </c>
      <c r="AC800">
        <v>0.49385589868033014</v>
      </c>
      <c r="AD800">
        <v>0.4970693933805358</v>
      </c>
      <c r="AE800">
        <v>0.5001368201398231</v>
      </c>
      <c r="AF800">
        <v>0.5030679168209197</v>
      </c>
      <c r="AG800" t="str">
        <f t="shared" si="2"/>
        <v>1</v>
      </c>
      <c r="AH800" s="3" t="str">
        <f t="shared" si="3"/>
        <v>1</v>
      </c>
      <c r="AI800" t="str">
        <f t="shared" si="4"/>
        <v>0.06166894669</v>
      </c>
      <c r="AJ800" t="str">
        <f t="shared" si="5"/>
        <v>14</v>
      </c>
      <c r="AK800" s="6" t="str">
        <f t="shared" si="6"/>
        <v>0.2007329472</v>
      </c>
      <c r="AL800" t="str">
        <f t="shared" si="7"/>
        <v>0.1074370155</v>
      </c>
      <c r="AM800" t="str">
        <f t="shared" si="8"/>
        <v>1.2</v>
      </c>
      <c r="AN800" t="str">
        <f t="shared" si="9"/>
        <v>1.104581365</v>
      </c>
      <c r="AO800" s="6" t="str">
        <f>vlookup(Q800,RPI!$C$6:$T$4758,15,FALSE)</f>
        <v>0.8723404255</v>
      </c>
      <c r="AP800" s="8" t="str">
        <f>vlookup(Q800,RPI!$C$6:$T$4758,13,FALSE)</f>
        <v>  0.5882 </v>
      </c>
      <c r="AQ800" s="8" t="str">
        <f>vlookup(Q800,RPI!$C$6:$T$4758,14,FALSE)</f>
        <v>  0.5567 </v>
      </c>
      <c r="AR800" s="6" t="str">
        <f>vlookup(R800,RPI!$C$6:$T$4758,15,FALSE)</f>
        <v>0.7591240876</v>
      </c>
      <c r="AS800" s="8" t="str">
        <f>vlookup(R800,RPI!$C$6:$T$4758,13,FALSE)</f>
        <v>  0.5423 </v>
      </c>
      <c r="AT800" s="8" t="str">
        <f>vlookup(R800,RPI!$C$6:$T$4758,14,FALSE)</f>
        <v>  0.5151 </v>
      </c>
    </row>
    <row r="801" ht="12.75" customHeight="1">
      <c r="A801" s="4">
        <v>2009.0</v>
      </c>
      <c r="B801" s="4">
        <v>5616.0</v>
      </c>
      <c r="C801" s="5">
        <v>39893.0</v>
      </c>
      <c r="D801" s="4">
        <v>213.0</v>
      </c>
      <c r="E801" s="4" t="s">
        <v>206</v>
      </c>
      <c r="F801" s="4">
        <v>73.0</v>
      </c>
      <c r="G801" s="4" t="s">
        <v>47</v>
      </c>
      <c r="H801" s="4">
        <v>166.0</v>
      </c>
      <c r="I801" s="4" t="s">
        <v>398</v>
      </c>
      <c r="J801" s="4">
        <v>63.0</v>
      </c>
      <c r="K801" s="4" t="s">
        <v>108</v>
      </c>
      <c r="L801" s="4" t="s">
        <v>460</v>
      </c>
      <c r="M801" s="4">
        <v>1.0</v>
      </c>
      <c r="N801" s="4">
        <v>1.0</v>
      </c>
      <c r="O801" s="4">
        <v>0.0</v>
      </c>
      <c r="P801" s="4">
        <v>0.0</v>
      </c>
      <c r="Q801" t="str">
        <f t="shared" si="1"/>
        <v>Oklahoma2009</v>
      </c>
      <c r="R801" t="s">
        <v>939</v>
      </c>
      <c r="S801" t="str">
        <f>vlookup(Q801,RPI!$C$6:$T$4758,16,FALSE)</f>
        <v>0.6430632828</v>
      </c>
      <c r="T801" s="6" t="str">
        <f>VLOOKUP(Q801,RPI!$C$6:$T$4758, 17, FALSE)</f>
        <v>0.6420442611</v>
      </c>
      <c r="U801" s="6" t="str">
        <f>VLOOKUP(Q801,RPI!$C$6:$T$4758, 18, FALSE)</f>
        <v>0.6430632828</v>
      </c>
      <c r="V801">
        <v>0.5362469480137959</v>
      </c>
      <c r="W801">
        <v>0.5401731883869565</v>
      </c>
      <c r="X801">
        <v>0.5420222540556545</v>
      </c>
      <c r="Y801">
        <v>0.5438010616160427</v>
      </c>
      <c r="Z801" s="6" t="str">
        <f>vlookup(R801,RPI!$C$6:$T$4758,16,FALSE)</f>
        <v>0.5821235191</v>
      </c>
      <c r="AA801">
        <v>0.5058539149541299</v>
      </c>
      <c r="AB801">
        <v>0.5086474668867182</v>
      </c>
      <c r="AC801">
        <v>0.5112872453184303</v>
      </c>
      <c r="AD801">
        <v>0.5137856070484434</v>
      </c>
      <c r="AE801">
        <v>0.5161536194708036</v>
      </c>
      <c r="AF801">
        <v>0.5184012244818574</v>
      </c>
      <c r="AG801" t="str">
        <f t="shared" si="2"/>
        <v>1</v>
      </c>
      <c r="AH801" s="3" t="str">
        <f t="shared" si="3"/>
        <v>1</v>
      </c>
      <c r="AI801" t="str">
        <f t="shared" si="4"/>
        <v>0.0609397637</v>
      </c>
      <c r="AJ801" t="str">
        <f t="shared" si="5"/>
        <v>10</v>
      </c>
      <c r="AK801" s="6" t="str">
        <f t="shared" si="6"/>
        <v>0.1433806765</v>
      </c>
      <c r="AL801" t="str">
        <f t="shared" si="7"/>
        <v>0.1061666639</v>
      </c>
      <c r="AM801" t="str">
        <f t="shared" si="8"/>
        <v>1.158730159</v>
      </c>
      <c r="AN801" t="str">
        <f t="shared" si="9"/>
        <v>1.10468528</v>
      </c>
      <c r="AO801" s="6" t="str">
        <f>vlookup(Q801,RPI!$C$6:$T$4758,15,FALSE)</f>
        <v>0.847826087</v>
      </c>
      <c r="AP801" s="8" t="str">
        <f>vlookup(Q801,RPI!$C$6:$T$4758,13,FALSE)</f>
        <v>  0.5931 </v>
      </c>
      <c r="AQ801" s="8" t="str">
        <f>vlookup(Q801,RPI!$C$6:$T$4758,14,FALSE)</f>
        <v>  0.5382 </v>
      </c>
      <c r="AR801" s="6" t="str">
        <f>vlookup(R801,RPI!$C$6:$T$4758,15,FALSE)</f>
        <v>0.5769230769</v>
      </c>
      <c r="AS801" s="8" t="str">
        <f>vlookup(R801,RPI!$C$6:$T$4758,13,FALSE)</f>
        <v>  0.6065 </v>
      </c>
      <c r="AT801" s="8" t="str">
        <f>vlookup(R801,RPI!$C$6:$T$4758,14,FALSE)</f>
        <v>  0.5386 </v>
      </c>
    </row>
    <row r="802" ht="12.75" customHeight="1">
      <c r="A802" s="4">
        <v>2009.0</v>
      </c>
      <c r="B802" s="4">
        <v>5617.0</v>
      </c>
      <c r="C802" s="5">
        <v>39893.0</v>
      </c>
      <c r="D802" s="4">
        <v>321.0</v>
      </c>
      <c r="E802" s="4" t="s">
        <v>168</v>
      </c>
      <c r="F802" s="4">
        <v>89.0</v>
      </c>
      <c r="G802" s="4" t="s">
        <v>47</v>
      </c>
      <c r="H802" s="4">
        <v>302.0</v>
      </c>
      <c r="I802" s="4" t="s">
        <v>219</v>
      </c>
      <c r="J802" s="4">
        <v>69.0</v>
      </c>
      <c r="K802" s="4" t="s">
        <v>198</v>
      </c>
      <c r="L802" s="4" t="s">
        <v>358</v>
      </c>
      <c r="M802" s="4">
        <v>1.0</v>
      </c>
      <c r="N802" s="4">
        <v>1.0</v>
      </c>
      <c r="O802" s="4">
        <v>0.0</v>
      </c>
      <c r="P802" s="4">
        <v>0.0</v>
      </c>
      <c r="Q802" t="str">
        <f t="shared" si="1"/>
        <v>Villanova2009</v>
      </c>
      <c r="R802" t="s">
        <v>981</v>
      </c>
      <c r="S802" t="str">
        <f>vlookup(Q802,RPI!$C$6:$T$4758,16,FALSE)</f>
        <v>0.6220709689</v>
      </c>
      <c r="T802" s="6" t="str">
        <f>VLOOKUP(Q802,RPI!$C$6:$T$4758, 17, FALSE)</f>
        <v>0.6259372176</v>
      </c>
      <c r="U802" s="6" t="str">
        <f>VLOOKUP(Q802,RPI!$C$6:$T$4758, 18, FALSE)</f>
        <v>0.6220709689</v>
      </c>
      <c r="V802">
        <v>0.5216399343877003</v>
      </c>
      <c r="W802">
        <v>0.5260508539279302</v>
      </c>
      <c r="X802">
        <v>0.5281478484634493</v>
      </c>
      <c r="Y802">
        <v>0.5301771980139517</v>
      </c>
      <c r="Z802" s="6" t="str">
        <f>vlookup(R802,RPI!$C$6:$T$4758,16,FALSE)</f>
        <v>0.5972694231</v>
      </c>
      <c r="AA802">
        <v>0.5020083012905988</v>
      </c>
      <c r="AB802">
        <v>0.5045155804882695</v>
      </c>
      <c r="AC802">
        <v>0.5069180257125183</v>
      </c>
      <c r="AD802">
        <v>0.5092220772757059</v>
      </c>
      <c r="AE802">
        <v>0.5114336585420429</v>
      </c>
      <c r="AF802">
        <v>0.5135582267749506</v>
      </c>
      <c r="AG802" t="str">
        <f t="shared" si="2"/>
        <v>1</v>
      </c>
      <c r="AH802" s="3" t="str">
        <f t="shared" si="3"/>
        <v>1</v>
      </c>
      <c r="AI802" t="str">
        <f t="shared" si="4"/>
        <v>0.02480154572</v>
      </c>
      <c r="AJ802" t="str">
        <f t="shared" si="5"/>
        <v>20</v>
      </c>
      <c r="AK802" s="6" t="str">
        <f t="shared" si="6"/>
        <v>0.2867613531</v>
      </c>
      <c r="AL802" t="str">
        <f t="shared" si="7"/>
        <v>0.0432081979</v>
      </c>
      <c r="AM802" t="str">
        <f t="shared" si="8"/>
        <v>1.289855072</v>
      </c>
      <c r="AN802" t="str">
        <f t="shared" si="9"/>
        <v>1.041524888</v>
      </c>
      <c r="AO802" s="6" t="str">
        <f>vlookup(Q802,RPI!$C$6:$T$4758,15,FALSE)</f>
        <v>0.7724137931</v>
      </c>
      <c r="AP802" s="8" t="str">
        <f>vlookup(Q802,RPI!$C$6:$T$4758,13,FALSE)</f>
        <v>  0.5845 </v>
      </c>
      <c r="AQ802" s="8" t="str">
        <f>vlookup(Q802,RPI!$C$6:$T$4758,14,FALSE)</f>
        <v>  0.5469 </v>
      </c>
      <c r="AR802" s="6" t="str">
        <f>vlookup(R802,RPI!$C$6:$T$4758,15,FALSE)</f>
        <v>0.7446808511</v>
      </c>
      <c r="AS802" s="8" t="str">
        <f>vlookup(R802,RPI!$C$6:$T$4758,13,FALSE)</f>
        <v>  0.5514 </v>
      </c>
      <c r="AT802" s="8" t="str">
        <f>vlookup(R802,RPI!$C$6:$T$4758,14,FALSE)</f>
        <v>  0.5417 </v>
      </c>
    </row>
    <row r="803" ht="12.75" customHeight="1">
      <c r="A803" s="4">
        <v>2009.0</v>
      </c>
      <c r="B803" s="4">
        <v>5618.0</v>
      </c>
      <c r="C803" s="5">
        <v>39893.0</v>
      </c>
      <c r="D803" s="4">
        <v>323.0</v>
      </c>
      <c r="E803" s="4" t="s">
        <v>507</v>
      </c>
      <c r="F803" s="4">
        <v>66.0</v>
      </c>
      <c r="G803" s="4" t="s">
        <v>47</v>
      </c>
      <c r="H803" s="4">
        <v>20.0</v>
      </c>
      <c r="I803" s="4" t="s">
        <v>834</v>
      </c>
      <c r="J803" s="4">
        <v>84.0</v>
      </c>
      <c r="K803" s="4" t="s">
        <v>49</v>
      </c>
      <c r="L803" s="4" t="s">
        <v>50</v>
      </c>
      <c r="M803" s="4">
        <v>1.0</v>
      </c>
      <c r="N803" s="4">
        <v>0.0</v>
      </c>
      <c r="O803" s="4">
        <v>0.0</v>
      </c>
      <c r="P803" s="4">
        <v>0.0</v>
      </c>
      <c r="Q803" t="str">
        <f t="shared" si="1"/>
        <v>Virginia Tech2009</v>
      </c>
      <c r="R803" t="s">
        <v>982</v>
      </c>
      <c r="S803" t="str">
        <f>vlookup(Q803,RPI!$C$6:$T$4758,16,FALSE)</f>
        <v>0.567146968</v>
      </c>
      <c r="T803" s="6" t="str">
        <f>VLOOKUP(Q803,RPI!$C$6:$T$4758, 17, FALSE)</f>
        <v>0.5711053014</v>
      </c>
      <c r="U803" s="6" t="str">
        <f>VLOOKUP(Q803,RPI!$C$6:$T$4758, 18, FALSE)</f>
        <v>0.567146968</v>
      </c>
      <c r="V803">
        <v>0.5038747967930015</v>
      </c>
      <c r="W803">
        <v>0.5061559770558332</v>
      </c>
      <c r="X803">
        <v>0.5072660156658717</v>
      </c>
      <c r="Y803">
        <v>0.5083564075748477</v>
      </c>
      <c r="Z803" s="6" t="str">
        <f>vlookup(R803,RPI!$C$6:$T$4758,16,FALSE)</f>
        <v>0.5698915729</v>
      </c>
      <c r="AA803">
        <v>0.5029505853945354</v>
      </c>
      <c r="AB803">
        <v>0.5061010414273976</v>
      </c>
      <c r="AC803">
        <v>0.5091150156104608</v>
      </c>
      <c r="AD803">
        <v>0.5120011887680936</v>
      </c>
      <c r="AE803">
        <v>0.5147675208257556</v>
      </c>
      <c r="AF803">
        <v>0.51742132412175</v>
      </c>
      <c r="AG803" t="str">
        <f t="shared" si="2"/>
        <v>1</v>
      </c>
      <c r="AH803" s="3" t="str">
        <f t="shared" si="3"/>
        <v>1</v>
      </c>
      <c r="AI803" t="str">
        <f t="shared" si="4"/>
        <v>-0.002744604903</v>
      </c>
      <c r="AJ803" t="str">
        <f t="shared" si="5"/>
        <v>-18</v>
      </c>
      <c r="AK803" s="6" t="str">
        <f t="shared" si="6"/>
        <v>-0.2580852178</v>
      </c>
      <c r="AL803" t="str">
        <f t="shared" si="7"/>
        <v>-0.004781533906</v>
      </c>
      <c r="AM803" t="str">
        <f t="shared" si="8"/>
        <v>0.7857142857</v>
      </c>
      <c r="AN803" t="str">
        <f t="shared" si="9"/>
        <v>0.9951839876</v>
      </c>
      <c r="AO803" s="6" t="str">
        <f>vlookup(Q803,RPI!$C$6:$T$4758,15,FALSE)</f>
        <v>0.5466666667</v>
      </c>
      <c r="AP803" s="8" t="str">
        <f>vlookup(Q803,RPI!$C$6:$T$4758,13,FALSE)</f>
        <v>  0.5927 </v>
      </c>
      <c r="AQ803" s="8" t="str">
        <f>vlookup(Q803,RPI!$C$6:$T$4758,14,FALSE)</f>
        <v>  0.5364 </v>
      </c>
      <c r="AR803" s="6" t="str">
        <f>vlookup(R803,RPI!$C$6:$T$4758,15,FALSE)</f>
        <v>0.5319148936</v>
      </c>
      <c r="AS803" s="8" t="str">
        <f>vlookup(R803,RPI!$C$6:$T$4758,13,FALSE)</f>
        <v>  0.6105 </v>
      </c>
      <c r="AT803" s="8" t="str">
        <f>vlookup(R803,RPI!$C$6:$T$4758,14,FALSE)</f>
        <v>  0.5266 </v>
      </c>
    </row>
    <row r="804" ht="12.75" customHeight="1">
      <c r="A804" s="4">
        <v>2009.0</v>
      </c>
      <c r="B804" s="4">
        <v>5619.0</v>
      </c>
      <c r="C804" s="5">
        <v>39893.0</v>
      </c>
      <c r="D804" s="4">
        <v>332.0</v>
      </c>
      <c r="E804" s="4" t="s">
        <v>453</v>
      </c>
      <c r="F804" s="4">
        <v>74.0</v>
      </c>
      <c r="G804" s="4" t="s">
        <v>47</v>
      </c>
      <c r="H804" s="4">
        <v>230.0</v>
      </c>
      <c r="I804" s="4" t="s">
        <v>342</v>
      </c>
      <c r="J804" s="4">
        <v>76.0</v>
      </c>
      <c r="K804" s="4" t="s">
        <v>108</v>
      </c>
      <c r="L804" s="4" t="s">
        <v>943</v>
      </c>
      <c r="M804" s="4">
        <v>1.0</v>
      </c>
      <c r="N804" s="4">
        <v>1.0</v>
      </c>
      <c r="O804" s="4">
        <v>0.0</v>
      </c>
      <c r="P804" s="4">
        <v>0.0</v>
      </c>
      <c r="Q804" t="str">
        <f t="shared" si="1"/>
        <v>Washington2009</v>
      </c>
      <c r="R804" t="s">
        <v>983</v>
      </c>
      <c r="S804" t="str">
        <f>vlookup(Q804,RPI!$C$6:$T$4758,16,FALSE)</f>
        <v>0.6190942836</v>
      </c>
      <c r="T804" s="6" t="str">
        <f>VLOOKUP(Q804,RPI!$C$6:$T$4758, 17, FALSE)</f>
        <v>0.621451186</v>
      </c>
      <c r="U804" s="6" t="str">
        <f>VLOOKUP(Q804,RPI!$C$6:$T$4758, 18, FALSE)</f>
        <v>0.6190942836</v>
      </c>
      <c r="V804">
        <v>0.5192132098685711</v>
      </c>
      <c r="W804">
        <v>0.5251007248266883</v>
      </c>
      <c r="X804">
        <v>0.5278199584302256</v>
      </c>
      <c r="Y804">
        <v>0.5304043540038353</v>
      </c>
      <c r="Z804" s="6" t="str">
        <f>vlookup(R804,RPI!$C$6:$T$4758,16,FALSE)</f>
        <v>0.6088901911</v>
      </c>
      <c r="AA804">
        <v>0.5183813848665783</v>
      </c>
      <c r="AB804">
        <v>0.5208788873640807</v>
      </c>
      <c r="AC804">
        <v>0.5232737527726448</v>
      </c>
      <c r="AD804">
        <v>0.5255721806479781</v>
      </c>
      <c r="AE804">
        <v>0.5277798811071798</v>
      </c>
      <c r="AF804">
        <v>0.5299021221937672</v>
      </c>
      <c r="AG804" t="str">
        <f t="shared" si="2"/>
        <v>0</v>
      </c>
      <c r="AH804" s="3" t="str">
        <f t="shared" si="3"/>
        <v>0</v>
      </c>
      <c r="AI804" t="str">
        <f t="shared" si="4"/>
        <v>0.01020409247</v>
      </c>
      <c r="AJ804" t="str">
        <f t="shared" si="5"/>
        <v>-2</v>
      </c>
      <c r="AK804" s="6" t="str">
        <f t="shared" si="6"/>
        <v>-0.02867613531</v>
      </c>
      <c r="AL804" t="str">
        <f t="shared" si="7"/>
        <v>0.01777713583</v>
      </c>
      <c r="AM804" t="str">
        <f t="shared" si="8"/>
        <v>0.9736842105</v>
      </c>
      <c r="AN804" t="str">
        <f t="shared" si="9"/>
        <v>1.01675851</v>
      </c>
      <c r="AO804" s="6" t="str">
        <f>vlookup(Q804,RPI!$C$6:$T$4758,15,FALSE)</f>
        <v>0.7481481481</v>
      </c>
      <c r="AP804" s="8" t="str">
        <f>vlookup(Q804,RPI!$C$6:$T$4758,13,FALSE)</f>
        <v>  0.6015 </v>
      </c>
      <c r="AQ804" s="8" t="str">
        <f>vlookup(Q804,RPI!$C$6:$T$4758,14,FALSE)</f>
        <v>  0.5252 </v>
      </c>
      <c r="AR804" s="6" t="str">
        <f>vlookup(R804,RPI!$C$6:$T$4758,15,FALSE)</f>
        <v>0.7191780822</v>
      </c>
      <c r="AS804" s="8" t="str">
        <f>vlookup(R804,RPI!$C$6:$T$4758,13,FALSE)</f>
        <v>  0.5887 </v>
      </c>
      <c r="AT804" s="8" t="str">
        <f>vlookup(R804,RPI!$C$6:$T$4758,14,FALSE)</f>
        <v>  0.5390 </v>
      </c>
    </row>
    <row r="805" ht="12.75" customHeight="1">
      <c r="A805" s="4">
        <v>2009.0</v>
      </c>
      <c r="B805" s="4">
        <v>5620.0</v>
      </c>
      <c r="C805" s="5">
        <v>39894.0</v>
      </c>
      <c r="D805" s="4">
        <v>10.0</v>
      </c>
      <c r="E805" s="4" t="s">
        <v>111</v>
      </c>
      <c r="F805" s="4">
        <v>71.0</v>
      </c>
      <c r="G805" s="4" t="s">
        <v>47</v>
      </c>
      <c r="H805" s="4">
        <v>50.0</v>
      </c>
      <c r="I805" s="4" t="s">
        <v>810</v>
      </c>
      <c r="J805" s="4">
        <v>57.0</v>
      </c>
      <c r="K805" s="4" t="s">
        <v>108</v>
      </c>
      <c r="L805" s="4" t="s">
        <v>960</v>
      </c>
      <c r="M805" s="4">
        <v>1.0</v>
      </c>
      <c r="N805" s="4">
        <v>1.0</v>
      </c>
      <c r="O805" s="4">
        <v>0.0</v>
      </c>
      <c r="P805" s="4">
        <v>0.0</v>
      </c>
      <c r="Q805" t="str">
        <f t="shared" si="1"/>
        <v>Arizona2009</v>
      </c>
      <c r="R805" t="s">
        <v>976</v>
      </c>
      <c r="S805" t="str">
        <f>vlookup(Q805,RPI!$C$6:$T$4758,16,FALSE)</f>
        <v>0.5681819195</v>
      </c>
      <c r="T805" s="6" t="str">
        <f>VLOOKUP(Q805,RPI!$C$6:$T$4758, 17, FALSE)</f>
        <v>0.5734742582</v>
      </c>
      <c r="U805" s="6" t="str">
        <f>VLOOKUP(Q805,RPI!$C$6:$T$4758, 18, FALSE)</f>
        <v>0.5681819195</v>
      </c>
      <c r="V805">
        <v>0.4887622483805114</v>
      </c>
      <c r="W805">
        <v>0.49554957869725347</v>
      </c>
      <c r="X805">
        <v>0.49861831846812094</v>
      </c>
      <c r="Y805">
        <v>0.5014972392840893</v>
      </c>
      <c r="Z805" s="6" t="str">
        <f>vlookup(R805,RPI!$C$6:$T$4758,16,FALSE)</f>
        <v>0.5784775835</v>
      </c>
      <c r="AA805">
        <v>0.4860869565632491</v>
      </c>
      <c r="AB805">
        <v>0.4859713264562527</v>
      </c>
      <c r="AC805">
        <v>0.4858592664040178</v>
      </c>
      <c r="AD805">
        <v>0.4857506135831008</v>
      </c>
      <c r="AE805">
        <v>0.48564521492320967</v>
      </c>
      <c r="AF805">
        <v>0.4855429263877087</v>
      </c>
      <c r="AG805" t="str">
        <f t="shared" si="2"/>
        <v>0</v>
      </c>
      <c r="AH805" s="3" t="str">
        <f t="shared" si="3"/>
        <v>0</v>
      </c>
      <c r="AI805" t="str">
        <f t="shared" si="4"/>
        <v>-0.01029566404</v>
      </c>
      <c r="AJ805" t="str">
        <f t="shared" si="5"/>
        <v>14</v>
      </c>
      <c r="AK805" s="6" t="str">
        <f t="shared" si="6"/>
        <v>0.2007329472</v>
      </c>
      <c r="AL805" t="str">
        <f t="shared" si="7"/>
        <v>-0.01793666791</v>
      </c>
      <c r="AM805" t="str">
        <f t="shared" si="8"/>
        <v>1.245614035</v>
      </c>
      <c r="AN805" t="str">
        <f t="shared" si="9"/>
        <v>0.9822021383</v>
      </c>
      <c r="AO805" s="6" t="str">
        <f>vlookup(Q805,RPI!$C$6:$T$4758,15,FALSE)</f>
        <v>0.5725806452</v>
      </c>
      <c r="AP805" s="8" t="str">
        <f>vlookup(Q805,RPI!$C$6:$T$4758,13,FALSE)</f>
        <v>  0.5801 </v>
      </c>
      <c r="AQ805" s="8" t="str">
        <f>vlookup(Q805,RPI!$C$6:$T$4758,14,FALSE)</f>
        <v>  0.5400 </v>
      </c>
      <c r="AR805" s="6" t="str">
        <f>vlookup(R805,RPI!$C$6:$T$4758,15,FALSE)</f>
        <v>0.7323943662</v>
      </c>
      <c r="AS805" s="8" t="str">
        <f>vlookup(R805,RPI!$C$6:$T$4758,13,FALSE)</f>
        <v>  0.5313 </v>
      </c>
      <c r="AT805" s="8" t="str">
        <f>vlookup(R805,RPI!$C$6:$T$4758,14,FALSE)</f>
        <v>  0.5189 </v>
      </c>
    </row>
    <row r="806" ht="12.75" customHeight="1">
      <c r="A806" s="4">
        <v>2009.0</v>
      </c>
      <c r="B806" s="4">
        <v>5621.0</v>
      </c>
      <c r="C806" s="5">
        <v>39894.0</v>
      </c>
      <c r="D806" s="4">
        <v>133.0</v>
      </c>
      <c r="E806" s="4" t="s">
        <v>131</v>
      </c>
      <c r="F806" s="4">
        <v>60.0</v>
      </c>
      <c r="G806" s="4" t="s">
        <v>47</v>
      </c>
      <c r="H806" s="4">
        <v>67.0</v>
      </c>
      <c r="I806" s="4" t="s">
        <v>74</v>
      </c>
      <c r="J806" s="4">
        <v>43.0</v>
      </c>
      <c r="K806" s="4" t="s">
        <v>108</v>
      </c>
      <c r="L806" s="4" t="s">
        <v>383</v>
      </c>
      <c r="M806" s="4">
        <v>1.0</v>
      </c>
      <c r="N806" s="4">
        <v>1.0</v>
      </c>
      <c r="O806" s="4">
        <v>0.0</v>
      </c>
      <c r="P806" s="4">
        <v>0.0</v>
      </c>
      <c r="Q806" t="str">
        <f t="shared" si="1"/>
        <v>Kansas2009</v>
      </c>
      <c r="R806" t="s">
        <v>977</v>
      </c>
      <c r="S806" t="str">
        <f>vlookup(Q806,RPI!$C$6:$T$4758,16,FALSE)</f>
        <v>0.6328307092</v>
      </c>
      <c r="T806" s="6" t="str">
        <f>VLOOKUP(Q806,RPI!$C$6:$T$4758, 17, FALSE)</f>
        <v>0.6308775842</v>
      </c>
      <c r="U806" s="6" t="str">
        <f>VLOOKUP(Q806,RPI!$C$6:$T$4758, 18, FALSE)</f>
        <v>0.6328307092</v>
      </c>
      <c r="V806">
        <v>0.5269112380651327</v>
      </c>
      <c r="W806">
        <v>0.5324853740740514</v>
      </c>
      <c r="X806">
        <v>0.5350369152048944</v>
      </c>
      <c r="Y806">
        <v>0.5374486458628145</v>
      </c>
      <c r="Z806" s="6" t="str">
        <f>vlookup(R806,RPI!$C$6:$T$4758,16,FALSE)</f>
        <v>0.5997606896</v>
      </c>
      <c r="AA806">
        <v>0.4919603019952774</v>
      </c>
      <c r="AB806">
        <v>0.4948645770882142</v>
      </c>
      <c r="AC806">
        <v>0.4975808055923997</v>
      </c>
      <c r="AD806">
        <v>0.5001266783018976</v>
      </c>
      <c r="AE806">
        <v>0.5025177344277099</v>
      </c>
      <c r="AF806">
        <v>0.5047676790444577</v>
      </c>
      <c r="AG806" t="str">
        <f t="shared" si="2"/>
        <v>1</v>
      </c>
      <c r="AH806" s="3" t="str">
        <f t="shared" si="3"/>
        <v>1</v>
      </c>
      <c r="AI806" t="str">
        <f t="shared" si="4"/>
        <v>0.03307001963</v>
      </c>
      <c r="AJ806" t="str">
        <f t="shared" si="5"/>
        <v>17</v>
      </c>
      <c r="AK806" s="6" t="str">
        <f t="shared" si="6"/>
        <v>0.2437471501</v>
      </c>
      <c r="AL806" t="str">
        <f t="shared" si="7"/>
        <v>0.0576131814</v>
      </c>
      <c r="AM806" t="str">
        <f t="shared" si="8"/>
        <v>1.395348837</v>
      </c>
      <c r="AN806" t="str">
        <f t="shared" si="9"/>
        <v>1.055138691</v>
      </c>
      <c r="AO806" s="6" t="str">
        <f>vlookup(Q806,RPI!$C$6:$T$4758,15,FALSE)</f>
        <v>0.7890625</v>
      </c>
      <c r="AP806" s="8" t="str">
        <f>vlookup(Q806,RPI!$C$6:$T$4758,13,FALSE)</f>
        <v>  0.5950 </v>
      </c>
      <c r="AQ806" s="8" t="str">
        <f>vlookup(Q806,RPI!$C$6:$T$4758,14,FALSE)</f>
        <v>  0.5523 </v>
      </c>
      <c r="AR806" s="6" t="str">
        <f>vlookup(R806,RPI!$C$6:$T$4758,15,FALSE)</f>
        <v>0.8062015504</v>
      </c>
      <c r="AS806" s="8" t="str">
        <f>vlookup(R806,RPI!$C$6:$T$4758,13,FALSE)</f>
        <v>  0.5387 </v>
      </c>
      <c r="AT806" s="8" t="str">
        <f>vlookup(R806,RPI!$C$6:$T$4758,14,FALSE)</f>
        <v>  0.5153 </v>
      </c>
    </row>
    <row r="807" ht="12.75" customHeight="1">
      <c r="A807" s="4">
        <v>2009.0</v>
      </c>
      <c r="B807" s="4">
        <v>5622.0</v>
      </c>
      <c r="C807" s="5">
        <v>39894.0</v>
      </c>
      <c r="D807" s="4">
        <v>148.0</v>
      </c>
      <c r="E807" s="4" t="s">
        <v>59</v>
      </c>
      <c r="F807" s="4">
        <v>79.0</v>
      </c>
      <c r="G807" s="4" t="s">
        <v>47</v>
      </c>
      <c r="H807" s="4">
        <v>258.0</v>
      </c>
      <c r="I807" s="4" t="s">
        <v>48</v>
      </c>
      <c r="J807" s="4">
        <v>72.0</v>
      </c>
      <c r="K807" s="4" t="s">
        <v>108</v>
      </c>
      <c r="L807" s="4" t="s">
        <v>262</v>
      </c>
      <c r="M807" s="4">
        <v>1.0</v>
      </c>
      <c r="N807" s="4">
        <v>1.0</v>
      </c>
      <c r="O807" s="4">
        <v>0.0</v>
      </c>
      <c r="P807" s="4">
        <v>0.0</v>
      </c>
      <c r="Q807" t="str">
        <f t="shared" si="1"/>
        <v>Louisville2009</v>
      </c>
      <c r="R807" t="s">
        <v>970</v>
      </c>
      <c r="S807" t="str">
        <f>vlookup(Q807,RPI!$C$6:$T$4758,16,FALSE)</f>
        <v>0.6458397277</v>
      </c>
      <c r="T807" s="6" t="str">
        <f>VLOOKUP(Q807,RPI!$C$6:$T$4758, 17, FALSE)</f>
        <v>0.6526629266</v>
      </c>
      <c r="U807" s="6" t="str">
        <f>VLOOKUP(Q807,RPI!$C$6:$T$4758, 18, FALSE)</f>
        <v>0.6458397277</v>
      </c>
      <c r="V807">
        <v>0.546736404695342</v>
      </c>
      <c r="W807">
        <v>0.5510771203020488</v>
      </c>
      <c r="X807">
        <v>0.5531697007779782</v>
      </c>
      <c r="Y807">
        <v>0.5552128780048975</v>
      </c>
      <c r="Z807" s="6" t="str">
        <f>vlookup(R807,RPI!$C$6:$T$4758,16,FALSE)</f>
        <v>0.6144271138</v>
      </c>
      <c r="AA807">
        <v>0.5087906822823641</v>
      </c>
      <c r="AB807">
        <v>0.5102375985420856</v>
      </c>
      <c r="AC807">
        <v>0.511626053538788</v>
      </c>
      <c r="AD807">
        <v>0.5129595202187893</v>
      </c>
      <c r="AE807">
        <v>0.5142412017850042</v>
      </c>
      <c r="AF807">
        <v>0.5154740573867919</v>
      </c>
      <c r="AG807" t="str">
        <f t="shared" si="2"/>
        <v>1</v>
      </c>
      <c r="AH807" s="3" t="str">
        <f t="shared" si="3"/>
        <v>1</v>
      </c>
      <c r="AI807" t="str">
        <f t="shared" si="4"/>
        <v>0.03141261389</v>
      </c>
      <c r="AJ807" t="str">
        <f t="shared" si="5"/>
        <v>7</v>
      </c>
      <c r="AK807" s="6" t="str">
        <f t="shared" si="6"/>
        <v>0.1003664736</v>
      </c>
      <c r="AL807" t="str">
        <f t="shared" si="7"/>
        <v>0.05472571963</v>
      </c>
      <c r="AM807" t="str">
        <f t="shared" si="8"/>
        <v>1.097222222</v>
      </c>
      <c r="AN807" t="str">
        <f t="shared" si="9"/>
        <v>1.051125045</v>
      </c>
      <c r="AO807" s="6" t="str">
        <f>vlookup(Q807,RPI!$C$6:$T$4758,15,FALSE)</f>
        <v>0.821192053</v>
      </c>
      <c r="AP807" s="8" t="str">
        <f>vlookup(Q807,RPI!$C$6:$T$4758,13,FALSE)</f>
        <v>  0.6041 </v>
      </c>
      <c r="AQ807" s="8" t="str">
        <f>vlookup(Q807,RPI!$C$6:$T$4758,14,FALSE)</f>
        <v>  0.5541 </v>
      </c>
      <c r="AR807" s="6" t="str">
        <f>vlookup(R807,RPI!$C$6:$T$4758,15,FALSE)</f>
        <v>0.8085106383</v>
      </c>
      <c r="AS807" s="8" t="str">
        <f>vlookup(R807,RPI!$C$6:$T$4758,13,FALSE)</f>
        <v>  0.5633 </v>
      </c>
      <c r="AT807" s="8" t="str">
        <f>vlookup(R807,RPI!$C$6:$T$4758,14,FALSE)</f>
        <v>  0.5226 </v>
      </c>
    </row>
    <row r="808" ht="12.75" customHeight="1">
      <c r="A808" s="4">
        <v>2009.0</v>
      </c>
      <c r="B808" s="4">
        <v>5623.0</v>
      </c>
      <c r="C808" s="5">
        <v>39894.0</v>
      </c>
      <c r="D808" s="4">
        <v>167.0</v>
      </c>
      <c r="E808" s="4" t="s">
        <v>204</v>
      </c>
      <c r="F808" s="4">
        <v>74.0</v>
      </c>
      <c r="G808" s="4" t="s">
        <v>47</v>
      </c>
      <c r="H808" s="4">
        <v>310.0</v>
      </c>
      <c r="I808" s="4" t="s">
        <v>162</v>
      </c>
      <c r="J808" s="4">
        <v>69.0</v>
      </c>
      <c r="K808" s="4" t="s">
        <v>108</v>
      </c>
      <c r="L808" s="4" t="s">
        <v>383</v>
      </c>
      <c r="M808" s="4">
        <v>1.0</v>
      </c>
      <c r="N808" s="4">
        <v>1.0</v>
      </c>
      <c r="O808" s="4">
        <v>0.0</v>
      </c>
      <c r="P808" s="4">
        <v>0.0</v>
      </c>
      <c r="Q808" t="str">
        <f t="shared" si="1"/>
        <v>Michigan St.2009</v>
      </c>
      <c r="R808" t="s">
        <v>963</v>
      </c>
      <c r="S808" t="str">
        <f>vlookup(Q808,RPI!$C$6:$T$4758,16,FALSE)</f>
        <v>0.643435952</v>
      </c>
      <c r="T808" s="6" t="str">
        <f>VLOOKUP(Q808,RPI!$C$6:$T$4758, 17, FALSE)</f>
        <v>0.6478430033</v>
      </c>
      <c r="U808" s="6" t="str">
        <f>VLOOKUP(Q808,RPI!$C$6:$T$4758, 18, FALSE)</f>
        <v>0.643435952</v>
      </c>
      <c r="V808">
        <v>0.5560816396366466</v>
      </c>
      <c r="W808">
        <v>0.5579851512874507</v>
      </c>
      <c r="X808">
        <v>0.5589266363665355</v>
      </c>
      <c r="Y808">
        <v>0.5598613724486374</v>
      </c>
      <c r="Z808" s="6" t="str">
        <f>vlookup(R808,RPI!$C$6:$T$4758,16,FALSE)</f>
        <v>0.5889510807</v>
      </c>
      <c r="AA808">
        <v>0.5052214478797252</v>
      </c>
      <c r="AB808">
        <v>0.5088209490512163</v>
      </c>
      <c r="AC808">
        <v>0.5121685514298592</v>
      </c>
      <c r="AD808">
        <v>0.5152898034697325</v>
      </c>
      <c r="AE808">
        <v>0.5182069116584611</v>
      </c>
      <c r="AF808">
        <v>0.5209392696619034</v>
      </c>
      <c r="AG808" t="str">
        <f t="shared" si="2"/>
        <v>1</v>
      </c>
      <c r="AH808" s="3" t="str">
        <f t="shared" si="3"/>
        <v>1</v>
      </c>
      <c r="AI808" t="str">
        <f t="shared" si="4"/>
        <v>0.05448487131</v>
      </c>
      <c r="AJ808" t="str">
        <f t="shared" si="5"/>
        <v>5</v>
      </c>
      <c r="AK808" s="6" t="str">
        <f t="shared" si="6"/>
        <v>0.07169033827</v>
      </c>
      <c r="AL808" t="str">
        <f t="shared" si="7"/>
        <v>0.094921225</v>
      </c>
      <c r="AM808" t="str">
        <f t="shared" si="8"/>
        <v>1.072463768</v>
      </c>
      <c r="AN808" t="str">
        <f t="shared" si="9"/>
        <v>1.09251171</v>
      </c>
      <c r="AO808" s="6" t="str">
        <f>vlookup(Q808,RPI!$C$6:$T$4758,15,FALSE)</f>
        <v>0.7948717949</v>
      </c>
      <c r="AP808" s="8" t="str">
        <f>vlookup(Q808,RPI!$C$6:$T$4758,13,FALSE)</f>
        <v>  0.6150 </v>
      </c>
      <c r="AQ808" s="8" t="str">
        <f>vlookup(Q808,RPI!$C$6:$T$4758,14,FALSE)</f>
        <v>  0.5488 </v>
      </c>
      <c r="AR808" s="6" t="str">
        <f>vlookup(R808,RPI!$C$6:$T$4758,15,FALSE)</f>
        <v>0.6220472441</v>
      </c>
      <c r="AS808" s="8" t="str">
        <f>vlookup(R808,RPI!$C$6:$T$4758,13,FALSE)</f>
        <v>  0.5995 </v>
      </c>
      <c r="AT808" s="8" t="str">
        <f>vlookup(R808,RPI!$C$6:$T$4758,14,FALSE)</f>
        <v>  0.5347 </v>
      </c>
    </row>
    <row r="809" ht="12.75" customHeight="1">
      <c r="A809" s="4">
        <v>2009.0</v>
      </c>
      <c r="B809" s="4">
        <v>5624.0</v>
      </c>
      <c r="C809" s="5">
        <v>39894.0</v>
      </c>
      <c r="D809" s="4">
        <v>171.0</v>
      </c>
      <c r="E809" s="4" t="s">
        <v>145</v>
      </c>
      <c r="F809" s="4">
        <v>83.0</v>
      </c>
      <c r="G809" s="4" t="s">
        <v>47</v>
      </c>
      <c r="H809" s="4">
        <v>156.0</v>
      </c>
      <c r="I809" s="4" t="s">
        <v>138</v>
      </c>
      <c r="J809" s="4">
        <v>79.0</v>
      </c>
      <c r="K809" s="4" t="s">
        <v>108</v>
      </c>
      <c r="L809" s="4" t="s">
        <v>538</v>
      </c>
      <c r="M809" s="4">
        <v>1.0</v>
      </c>
      <c r="N809" s="4">
        <v>1.0</v>
      </c>
      <c r="O809" s="4">
        <v>0.0</v>
      </c>
      <c r="P809" s="4">
        <v>0.0</v>
      </c>
      <c r="Q809" t="str">
        <f t="shared" si="1"/>
        <v>Missouri2009</v>
      </c>
      <c r="R809" t="s">
        <v>984</v>
      </c>
      <c r="S809" t="str">
        <f>vlookup(Q809,RPI!$C$6:$T$4758,16,FALSE)</f>
        <v>0.6248042969</v>
      </c>
      <c r="T809" s="6" t="str">
        <f>VLOOKUP(Q809,RPI!$C$6:$T$4758, 17, FALSE)</f>
        <v>0.6211278263</v>
      </c>
      <c r="U809" s="6" t="str">
        <f>VLOOKUP(Q809,RPI!$C$6:$T$4758, 18, FALSE)</f>
        <v>0.6248042969</v>
      </c>
      <c r="V809">
        <v>0.5176264257658095</v>
      </c>
      <c r="W809">
        <v>0.5230272265154475</v>
      </c>
      <c r="X809">
        <v>0.5254885289404128</v>
      </c>
      <c r="Y809">
        <v>0.5278087111588875</v>
      </c>
      <c r="Z809" s="6" t="str">
        <f>vlookup(R809,RPI!$C$6:$T$4758,16,FALSE)</f>
        <v>0.597277362</v>
      </c>
      <c r="AA809">
        <v>0.5052388695488989</v>
      </c>
      <c r="AB809">
        <v>0.5074973503748575</v>
      </c>
      <c r="AC809">
        <v>0.5096711862635572</v>
      </c>
      <c r="AD809">
        <v>0.5117650482566859</v>
      </c>
      <c r="AE809">
        <v>0.5137832699150875</v>
      </c>
      <c r="AF809">
        <v>0.515729877256578</v>
      </c>
      <c r="AG809" t="str">
        <f t="shared" si="2"/>
        <v>1</v>
      </c>
      <c r="AH809" s="3" t="str">
        <f t="shared" si="3"/>
        <v>1</v>
      </c>
      <c r="AI809" t="str">
        <f t="shared" si="4"/>
        <v>0.02752693488</v>
      </c>
      <c r="AJ809" t="str">
        <f t="shared" si="5"/>
        <v>4</v>
      </c>
      <c r="AK809" s="6" t="str">
        <f t="shared" si="6"/>
        <v>0.05735227062</v>
      </c>
      <c r="AL809" t="str">
        <f t="shared" si="7"/>
        <v>0.04795625496</v>
      </c>
      <c r="AM809" t="str">
        <f t="shared" si="8"/>
        <v>1.050632911</v>
      </c>
      <c r="AN809" t="str">
        <f t="shared" si="9"/>
        <v>1.046087357</v>
      </c>
      <c r="AO809" s="6" t="str">
        <f>vlookup(Q809,RPI!$C$6:$T$4758,15,FALSE)</f>
        <v>0.8382352941</v>
      </c>
      <c r="AP809" s="8" t="str">
        <f>vlookup(Q809,RPI!$C$6:$T$4758,13,FALSE)</f>
        <v>  0.5617 </v>
      </c>
      <c r="AQ809" s="8" t="str">
        <f>vlookup(Q809,RPI!$C$6:$T$4758,14,FALSE)</f>
        <v>  0.5376 </v>
      </c>
      <c r="AR809" s="6" t="str">
        <f>vlookup(R809,RPI!$C$6:$T$4758,15,FALSE)</f>
        <v>0.7132867133</v>
      </c>
      <c r="AS809" s="8" t="str">
        <f>vlookup(R809,RPI!$C$6:$T$4758,13,FALSE)</f>
        <v>  0.5662 </v>
      </c>
      <c r="AT809" s="8" t="str">
        <f>vlookup(R809,RPI!$C$6:$T$4758,14,FALSE)</f>
        <v>  0.5435 </v>
      </c>
    </row>
    <row r="810" ht="12.75" customHeight="1">
      <c r="A810" s="4">
        <v>2009.0</v>
      </c>
      <c r="B810" s="4">
        <v>5625.0</v>
      </c>
      <c r="C810" s="5">
        <v>39894.0</v>
      </c>
      <c r="D810" s="4">
        <v>223.0</v>
      </c>
      <c r="E810" s="4" t="s">
        <v>209</v>
      </c>
      <c r="F810" s="4">
        <v>84.0</v>
      </c>
      <c r="G810" s="4" t="s">
        <v>47</v>
      </c>
      <c r="H810" s="4">
        <v>214.0</v>
      </c>
      <c r="I810" s="4" t="s">
        <v>153</v>
      </c>
      <c r="J810" s="4">
        <v>76.0</v>
      </c>
      <c r="K810" s="4" t="s">
        <v>108</v>
      </c>
      <c r="L810" s="4" t="s">
        <v>262</v>
      </c>
      <c r="M810" s="4">
        <v>1.0</v>
      </c>
      <c r="N810" s="4">
        <v>1.0</v>
      </c>
      <c r="O810" s="4">
        <v>0.0</v>
      </c>
      <c r="P810" s="4">
        <v>0.0</v>
      </c>
      <c r="Q810" t="str">
        <f t="shared" si="1"/>
        <v>Pittsburgh2009</v>
      </c>
      <c r="R810" t="s">
        <v>985</v>
      </c>
      <c r="S810" t="str">
        <f>vlookup(Q810,RPI!$C$6:$T$4758,16,FALSE)</f>
        <v>0.6663779187</v>
      </c>
      <c r="T810" s="6" t="str">
        <f>VLOOKUP(Q810,RPI!$C$6:$T$4758, 17, FALSE)</f>
        <v>0.6616789093</v>
      </c>
      <c r="U810" s="6" t="str">
        <f>VLOOKUP(Q810,RPI!$C$6:$T$4758, 18, FALSE)</f>
        <v>0.6663779187</v>
      </c>
      <c r="V810">
        <v>0.5473023584255805</v>
      </c>
      <c r="W810">
        <v>0.5520574117664003</v>
      </c>
      <c r="X810">
        <v>0.5542572585077048</v>
      </c>
      <c r="Y810">
        <v>0.5563501682546403</v>
      </c>
      <c r="Z810" s="6" t="str">
        <f>vlookup(R810,RPI!$C$6:$T$4758,16,FALSE)</f>
        <v>0.6091046297</v>
      </c>
      <c r="AA810">
        <v>0.5266018223304014</v>
      </c>
      <c r="AB810">
        <v>0.5291407160209806</v>
      </c>
      <c r="AC810">
        <v>0.5315498852164207</v>
      </c>
      <c r="AD810">
        <v>0.5338390246298814</v>
      </c>
      <c r="AE810">
        <v>0.5360168864329655</v>
      </c>
      <c r="AF810">
        <v>0.5380913920826831</v>
      </c>
      <c r="AG810" t="str">
        <f t="shared" si="2"/>
        <v>1</v>
      </c>
      <c r="AH810" s="3" t="str">
        <f t="shared" si="3"/>
        <v>1</v>
      </c>
      <c r="AI810" t="str">
        <f t="shared" si="4"/>
        <v>0.05727328895</v>
      </c>
      <c r="AJ810" t="str">
        <f t="shared" si="5"/>
        <v>8</v>
      </c>
      <c r="AK810" s="6" t="str">
        <f t="shared" si="6"/>
        <v>0.1147045412</v>
      </c>
      <c r="AL810" t="str">
        <f t="shared" si="7"/>
        <v>0.09977908761</v>
      </c>
      <c r="AM810" t="str">
        <f t="shared" si="8"/>
        <v>1.105263158</v>
      </c>
      <c r="AN810" t="str">
        <f t="shared" si="9"/>
        <v>1.094028655</v>
      </c>
      <c r="AO810" s="6" t="str">
        <f>vlookup(Q810,RPI!$C$6:$T$4758,15,FALSE)</f>
        <v>0.8897637795</v>
      </c>
      <c r="AP810" s="8" t="str">
        <f>vlookup(Q810,RPI!$C$6:$T$4758,13,FALSE)</f>
        <v>  0.6119 </v>
      </c>
      <c r="AQ810" s="8" t="str">
        <f>vlookup(Q810,RPI!$C$6:$T$4758,14,FALSE)</f>
        <v>  0.5520 </v>
      </c>
      <c r="AR810" s="6" t="str">
        <f>vlookup(R810,RPI!$C$6:$T$4758,15,FALSE)</f>
        <v>0.6569343066</v>
      </c>
      <c r="AS810" s="8" t="str">
        <f>vlookup(R810,RPI!$C$6:$T$4758,13,FALSE)</f>
        <v>  0.6250 </v>
      </c>
      <c r="AT810" s="8" t="str">
        <f>vlookup(R810,RPI!$C$6:$T$4758,14,FALSE)</f>
        <v>  0.5294 </v>
      </c>
    </row>
    <row r="811" ht="12.75" customHeight="1">
      <c r="A811" s="4">
        <v>2009.0</v>
      </c>
      <c r="B811" s="4">
        <v>5626.0</v>
      </c>
      <c r="C811" s="5">
        <v>39894.0</v>
      </c>
      <c r="D811" s="4">
        <v>278.0</v>
      </c>
      <c r="E811" s="4" t="s">
        <v>94</v>
      </c>
      <c r="F811" s="4">
        <v>78.0</v>
      </c>
      <c r="G811" s="4" t="s">
        <v>47</v>
      </c>
      <c r="H811" s="4">
        <v>11.0</v>
      </c>
      <c r="I811" s="4" t="s">
        <v>63</v>
      </c>
      <c r="J811" s="4">
        <v>67.0</v>
      </c>
      <c r="K811" s="4" t="s">
        <v>108</v>
      </c>
      <c r="L811" s="4" t="s">
        <v>960</v>
      </c>
      <c r="M811" s="4">
        <v>1.0</v>
      </c>
      <c r="N811" s="4">
        <v>1.0</v>
      </c>
      <c r="O811" s="4">
        <v>0.0</v>
      </c>
      <c r="P811" s="4">
        <v>0.0</v>
      </c>
      <c r="Q811" t="str">
        <f t="shared" si="1"/>
        <v>Syracuse2009</v>
      </c>
      <c r="R811" t="s">
        <v>986</v>
      </c>
      <c r="S811" t="str">
        <f>vlookup(Q811,RPI!$C$6:$T$4758,16,FALSE)</f>
        <v>0.6240985249</v>
      </c>
      <c r="T811" s="6" t="str">
        <f>VLOOKUP(Q811,RPI!$C$6:$T$4758, 17, FALSE)</f>
        <v>0.6281275337</v>
      </c>
      <c r="U811" s="6" t="str">
        <f>VLOOKUP(Q811,RPI!$C$6:$T$4758, 18, FALSE)</f>
        <v>0.6240985249</v>
      </c>
      <c r="V811">
        <v>0.5335897185972759</v>
      </c>
      <c r="W811">
        <v>0.5384820865033424</v>
      </c>
      <c r="X811">
        <v>0.5407805143786757</v>
      </c>
      <c r="Y811">
        <v>0.5429882148378774</v>
      </c>
      <c r="Z811" s="6" t="str">
        <f>vlookup(R811,RPI!$C$6:$T$4758,16,FALSE)</f>
        <v>0.5994152903</v>
      </c>
      <c r="AA811">
        <v>0.516937618545436</v>
      </c>
      <c r="AB811">
        <v>0.5184334302725999</v>
      </c>
      <c r="AC811">
        <v>0.519891779809817</v>
      </c>
      <c r="AD811">
        <v>0.521314057096997</v>
      </c>
      <c r="AE811">
        <v>0.5227015841537745</v>
      </c>
      <c r="AF811">
        <v>0.5240556191781471</v>
      </c>
      <c r="AG811" t="str">
        <f t="shared" si="2"/>
        <v>1</v>
      </c>
      <c r="AH811" s="3" t="str">
        <f t="shared" si="3"/>
        <v>1</v>
      </c>
      <c r="AI811" t="str">
        <f t="shared" si="4"/>
        <v>0.02468323452</v>
      </c>
      <c r="AJ811" t="str">
        <f t="shared" si="5"/>
        <v>11</v>
      </c>
      <c r="AK811" s="6" t="str">
        <f t="shared" si="6"/>
        <v>0.1577187442</v>
      </c>
      <c r="AL811" t="str">
        <f t="shared" si="7"/>
        <v>0.04300208116</v>
      </c>
      <c r="AM811" t="str">
        <f t="shared" si="8"/>
        <v>1.164179104</v>
      </c>
      <c r="AN811" t="str">
        <f t="shared" si="9"/>
        <v>1.041178854</v>
      </c>
      <c r="AO811" s="6" t="str">
        <f>vlookup(Q811,RPI!$C$6:$T$4758,15,FALSE)</f>
        <v>0.7191780822</v>
      </c>
      <c r="AP811" s="8" t="str">
        <f>vlookup(Q811,RPI!$C$6:$T$4758,13,FALSE)</f>
        <v>  0.6137 </v>
      </c>
      <c r="AQ811" s="8" t="str">
        <f>vlookup(Q811,RPI!$C$6:$T$4758,14,FALSE)</f>
        <v>  0.5499 </v>
      </c>
      <c r="AR811" s="6" t="str">
        <f>vlookup(R811,RPI!$C$6:$T$4758,15,FALSE)</f>
        <v>0.7152317881</v>
      </c>
      <c r="AS811" s="8" t="str">
        <f>vlookup(R811,RPI!$C$6:$T$4758,13,FALSE)</f>
        <v>  0.5723 </v>
      </c>
      <c r="AT811" s="8" t="str">
        <f>vlookup(R811,RPI!$C$6:$T$4758,14,FALSE)</f>
        <v>  0.5378 </v>
      </c>
    </row>
    <row r="812" ht="12.75" customHeight="1">
      <c r="A812" s="4">
        <v>2009.0</v>
      </c>
      <c r="B812" s="4">
        <v>5627.0</v>
      </c>
      <c r="C812" s="5">
        <v>39894.0</v>
      </c>
      <c r="D812" s="4">
        <v>345.0</v>
      </c>
      <c r="E812" s="4" t="s">
        <v>363</v>
      </c>
      <c r="F812" s="4">
        <v>60.0</v>
      </c>
      <c r="G812" s="4" t="s">
        <v>47</v>
      </c>
      <c r="H812" s="4">
        <v>341.0</v>
      </c>
      <c r="I812" s="4" t="s">
        <v>222</v>
      </c>
      <c r="J812" s="4">
        <v>49.0</v>
      </c>
      <c r="K812" s="4" t="s">
        <v>108</v>
      </c>
      <c r="L812" s="4" t="s">
        <v>538</v>
      </c>
      <c r="M812" s="4">
        <v>1.0</v>
      </c>
      <c r="N812" s="4">
        <v>1.0</v>
      </c>
      <c r="O812" s="4">
        <v>0.0</v>
      </c>
      <c r="P812" s="4">
        <v>0.0</v>
      </c>
      <c r="Q812" t="str">
        <f t="shared" si="1"/>
        <v>Xavier2009</v>
      </c>
      <c r="R812" t="s">
        <v>964</v>
      </c>
      <c r="S812" t="str">
        <f>vlookup(Q812,RPI!$C$6:$T$4758,16,FALSE)</f>
        <v>0.6174658916</v>
      </c>
      <c r="T812" s="6" t="str">
        <f>VLOOKUP(Q812,RPI!$C$6:$T$4758, 17, FALSE)</f>
        <v>0.6145641059</v>
      </c>
      <c r="U812" s="6" t="str">
        <f>VLOOKUP(Q812,RPI!$C$6:$T$4758, 18, FALSE)</f>
        <v>0.6174658916</v>
      </c>
      <c r="V812">
        <v>0.5206667002079621</v>
      </c>
      <c r="W812">
        <v>0.5233425149592486</v>
      </c>
      <c r="X812">
        <v>0.5246087487254825</v>
      </c>
      <c r="Y812">
        <v>0.5258305532367606</v>
      </c>
      <c r="Z812" s="6" t="str">
        <f>vlookup(R812,RPI!$C$6:$T$4758,16,FALSE)</f>
        <v>0.5782396678</v>
      </c>
      <c r="AA812">
        <v>0.4994032110982728</v>
      </c>
      <c r="AB812">
        <v>0.5019315282503765</v>
      </c>
      <c r="AC812">
        <v>0.5043383366299204</v>
      </c>
      <c r="AD812">
        <v>0.5066321901035653</v>
      </c>
      <c r="AE812">
        <v>0.5088208580563729</v>
      </c>
      <c r="AF812">
        <v>0.5109114133078476</v>
      </c>
      <c r="AG812" t="str">
        <f t="shared" si="2"/>
        <v>1</v>
      </c>
      <c r="AH812" s="3" t="str">
        <f t="shared" si="3"/>
        <v>1</v>
      </c>
      <c r="AI812" t="str">
        <f t="shared" si="4"/>
        <v>0.0392262238</v>
      </c>
      <c r="AJ812" t="str">
        <f t="shared" si="5"/>
        <v>11</v>
      </c>
      <c r="AK812" s="6" t="str">
        <f t="shared" si="6"/>
        <v>0.1577187442</v>
      </c>
      <c r="AL812" t="str">
        <f t="shared" si="7"/>
        <v>0.06833825842</v>
      </c>
      <c r="AM812" t="str">
        <f t="shared" si="8"/>
        <v>1.224489796</v>
      </c>
      <c r="AN812" t="str">
        <f t="shared" si="9"/>
        <v>1.06783731</v>
      </c>
      <c r="AO812" s="6" t="str">
        <f>vlookup(Q812,RPI!$C$6:$T$4758,15,FALSE)</f>
        <v>0.7928571429</v>
      </c>
      <c r="AP812" s="8" t="str">
        <f>vlookup(Q812,RPI!$C$6:$T$4758,13,FALSE)</f>
        <v>  0.5694 </v>
      </c>
      <c r="AQ812" s="8" t="str">
        <f>vlookup(Q812,RPI!$C$6:$T$4758,14,FALSE)</f>
        <v>  0.5382 </v>
      </c>
      <c r="AR812" s="6" t="str">
        <f>vlookup(R812,RPI!$C$6:$T$4758,15,FALSE)</f>
        <v>0.5968992248</v>
      </c>
      <c r="AS812" s="8" t="str">
        <f>vlookup(R812,RPI!$C$6:$T$4758,13,FALSE)</f>
        <v>  0.5832 </v>
      </c>
      <c r="AT812" s="8" t="str">
        <f>vlookup(R812,RPI!$C$6:$T$4758,14,FALSE)</f>
        <v>  0.5497 </v>
      </c>
    </row>
    <row r="813" ht="12.75" customHeight="1">
      <c r="A813" s="4">
        <v>2009.0</v>
      </c>
      <c r="B813" s="4">
        <v>5628.0</v>
      </c>
      <c r="C813" s="5">
        <v>39895.0</v>
      </c>
      <c r="D813" s="4">
        <v>28.0</v>
      </c>
      <c r="E813" s="4" t="s">
        <v>663</v>
      </c>
      <c r="F813" s="4">
        <v>76.0</v>
      </c>
      <c r="G813" s="4" t="s">
        <v>47</v>
      </c>
      <c r="H813" s="4">
        <v>210.0</v>
      </c>
      <c r="I813" s="4" t="s">
        <v>501</v>
      </c>
      <c r="J813" s="4">
        <v>75.0</v>
      </c>
      <c r="K813" s="4" t="s">
        <v>49</v>
      </c>
      <c r="L813" s="4" t="s">
        <v>50</v>
      </c>
      <c r="M813" s="4">
        <v>1.0</v>
      </c>
      <c r="N813" s="4">
        <v>0.0</v>
      </c>
      <c r="O813" s="4">
        <v>0.0</v>
      </c>
      <c r="P813" s="4">
        <v>0.0</v>
      </c>
      <c r="Q813" t="str">
        <f t="shared" si="1"/>
        <v>Bradley2009</v>
      </c>
      <c r="R813" t="s">
        <v>987</v>
      </c>
      <c r="S813" t="str">
        <f>vlookup(Q813,RPI!$C$6:$T$4758,16,FALSE)</f>
        <v>0.5355183307</v>
      </c>
      <c r="T813" s="6" t="str">
        <f>VLOOKUP(Q813,RPI!$C$6:$T$4758, 17, FALSE)</f>
        <v>0.5327609777</v>
      </c>
      <c r="U813" s="6" t="str">
        <f>VLOOKUP(Q813,RPI!$C$6:$T$4758, 18, FALSE)</f>
        <v>0.5355183307</v>
      </c>
      <c r="V813">
        <v>0.46158042218950057</v>
      </c>
      <c r="W813">
        <v>0.463944488383354</v>
      </c>
      <c r="X813">
        <v>0.46505264441172284</v>
      </c>
      <c r="Y813">
        <v>0.46611556958179085</v>
      </c>
      <c r="Z813" s="6" t="str">
        <f>vlookup(R813,RPI!$C$6:$T$4758,16,FALSE)</f>
        <v>0.5239656702</v>
      </c>
      <c r="AA813">
        <v>0.4404148874136637</v>
      </c>
      <c r="AB813">
        <v>0.4397621686223248</v>
      </c>
      <c r="AC813">
        <v>0.4391377264573256</v>
      </c>
      <c r="AD813">
        <v>0.43853976240532977</v>
      </c>
      <c r="AE813">
        <v>0.43796662731051034</v>
      </c>
      <c r="AF813">
        <v>0.4374168061856496</v>
      </c>
      <c r="AG813" t="str">
        <f t="shared" si="2"/>
        <v>1</v>
      </c>
      <c r="AH813" s="3" t="str">
        <f t="shared" si="3"/>
        <v>1</v>
      </c>
      <c r="AI813" t="str">
        <f t="shared" si="4"/>
        <v>0.01155266045</v>
      </c>
      <c r="AJ813" t="str">
        <f t="shared" si="5"/>
        <v>1</v>
      </c>
      <c r="AK813" s="6" t="str">
        <f t="shared" si="6"/>
        <v>0.01433806765</v>
      </c>
      <c r="AL813" t="str">
        <f t="shared" si="7"/>
        <v>0.02012655359</v>
      </c>
      <c r="AM813" t="str">
        <f t="shared" si="8"/>
        <v>1.013333333</v>
      </c>
      <c r="AN813" t="str">
        <f t="shared" si="9"/>
        <v>1.022048506</v>
      </c>
      <c r="AO813" s="6" t="str">
        <f>vlookup(Q813,RPI!$C$6:$T$4758,15,FALSE)</f>
        <v>0.5735294118</v>
      </c>
      <c r="AP813" s="8" t="str">
        <f>vlookup(Q813,RPI!$C$6:$T$4758,13,FALSE)</f>
        <v>  0.5280 </v>
      </c>
      <c r="AQ813" s="8" t="str">
        <f>vlookup(Q813,RPI!$C$6:$T$4758,14,FALSE)</f>
        <v>  0.5126 </v>
      </c>
      <c r="AR813" s="6" t="str">
        <f>vlookup(R813,RPI!$C$6:$T$4758,15,FALSE)</f>
        <v>0.7021276596</v>
      </c>
      <c r="AS813" s="8" t="str">
        <f>vlookup(R813,RPI!$C$6:$T$4758,13,FALSE)</f>
        <v>  0.4480 </v>
      </c>
      <c r="AT813" s="8" t="str">
        <f>vlookup(R813,RPI!$C$6:$T$4758,14,FALSE)</f>
        <v>  0.4977 </v>
      </c>
    </row>
    <row r="814" ht="12.75" customHeight="1">
      <c r="A814" s="4">
        <v>2009.0</v>
      </c>
      <c r="B814" s="4">
        <v>5629.0</v>
      </c>
      <c r="C814" s="5">
        <v>39895.0</v>
      </c>
      <c r="D814" s="4">
        <v>60.0</v>
      </c>
      <c r="E814" s="4" t="s">
        <v>187</v>
      </c>
      <c r="F814" s="4">
        <v>63.0</v>
      </c>
      <c r="G814" s="4" t="s">
        <v>47</v>
      </c>
      <c r="H814" s="4">
        <v>137.0</v>
      </c>
      <c r="I814" s="4" t="s">
        <v>135</v>
      </c>
      <c r="J814" s="4">
        <v>65.0</v>
      </c>
      <c r="K814" s="4" t="s">
        <v>49</v>
      </c>
      <c r="L814" s="4" t="s">
        <v>50</v>
      </c>
      <c r="M814" s="4">
        <v>1.0</v>
      </c>
      <c r="N814" s="4">
        <v>0.0</v>
      </c>
      <c r="O814" s="4">
        <v>0.0</v>
      </c>
      <c r="P814" s="4">
        <v>0.0</v>
      </c>
      <c r="Q814" t="str">
        <f t="shared" si="1"/>
        <v>Creighton2009</v>
      </c>
      <c r="R814" t="s">
        <v>988</v>
      </c>
      <c r="S814" t="str">
        <f>vlookup(Q814,RPI!$C$6:$T$4758,16,FALSE)</f>
        <v>0.5915193058</v>
      </c>
      <c r="T814" s="6" t="str">
        <f>VLOOKUP(Q814,RPI!$C$6:$T$4758, 17, FALSE)</f>
        <v>0.5912100912</v>
      </c>
      <c r="U814" s="6" t="str">
        <f>VLOOKUP(Q814,RPI!$C$6:$T$4758, 18, FALSE)</f>
        <v>0.5915193058</v>
      </c>
      <c r="V814">
        <v>0.492066481191179</v>
      </c>
      <c r="W814">
        <v>0.49499924752302155</v>
      </c>
      <c r="X814">
        <v>0.49639986267319547</v>
      </c>
      <c r="Y814">
        <v>0.4977592158385853</v>
      </c>
      <c r="Z814" s="6" t="str">
        <f>vlookup(R814,RPI!$C$6:$T$4758,16,FALSE)</f>
        <v>0.5509656261</v>
      </c>
      <c r="AA814">
        <v>0.4802014673488182</v>
      </c>
      <c r="AB814">
        <v>0.48269038861391866</v>
      </c>
      <c r="AC814">
        <v>0.4851113529844089</v>
      </c>
      <c r="AD814">
        <v>0.4874671061934044</v>
      </c>
      <c r="AE814">
        <v>0.48976024802143</v>
      </c>
      <c r="AF814">
        <v>0.49199324186708104</v>
      </c>
      <c r="AG814" t="str">
        <f t="shared" si="2"/>
        <v>0</v>
      </c>
      <c r="AH814" s="3" t="str">
        <f t="shared" si="3"/>
        <v>0</v>
      </c>
      <c r="AI814" t="str">
        <f t="shared" si="4"/>
        <v>0.04055367973</v>
      </c>
      <c r="AJ814" t="str">
        <f t="shared" si="5"/>
        <v>-2</v>
      </c>
      <c r="AK814" s="6" t="str">
        <f t="shared" si="6"/>
        <v>-0.02867613531</v>
      </c>
      <c r="AL814" t="str">
        <f t="shared" si="7"/>
        <v>0.07065089568</v>
      </c>
      <c r="AM814" t="str">
        <f t="shared" si="8"/>
        <v>0.9692307692</v>
      </c>
      <c r="AN814" t="str">
        <f t="shared" si="9"/>
        <v>1.073604737</v>
      </c>
      <c r="AO814" s="6" t="str">
        <f>vlookup(Q814,RPI!$C$6:$T$4758,15,FALSE)</f>
        <v>0.7891156463</v>
      </c>
      <c r="AP814" s="8" t="str">
        <f>vlookup(Q814,RPI!$C$6:$T$4758,13,FALSE)</f>
        <v>  0.5328 </v>
      </c>
      <c r="AQ814" s="8" t="str">
        <f>vlookup(Q814,RPI!$C$6:$T$4758,14,FALSE)</f>
        <v>  0.5114 </v>
      </c>
      <c r="AR814" s="6" t="str">
        <f>vlookup(R814,RPI!$C$6:$T$4758,15,FALSE)</f>
        <v>0.5637583893</v>
      </c>
      <c r="AS814" s="8" t="str">
        <f>vlookup(R814,RPI!$C$6:$T$4758,13,FALSE)</f>
        <v>  0.5574 </v>
      </c>
      <c r="AT814" s="8" t="str">
        <f>vlookup(R814,RPI!$C$6:$T$4758,14,FALSE)</f>
        <v>  0.5252 </v>
      </c>
    </row>
    <row r="815" ht="12.75" customHeight="1">
      <c r="A815" s="4">
        <v>2009.0</v>
      </c>
      <c r="B815" s="4">
        <v>5630.0</v>
      </c>
      <c r="C815" s="5">
        <v>39895.0</v>
      </c>
      <c r="D815" s="4">
        <v>142.0</v>
      </c>
      <c r="E815" s="4" t="s">
        <v>436</v>
      </c>
      <c r="F815" s="4">
        <v>65.0</v>
      </c>
      <c r="G815" s="4" t="s">
        <v>47</v>
      </c>
      <c r="H815" s="4">
        <v>132.0</v>
      </c>
      <c r="I815" s="4" t="s">
        <v>919</v>
      </c>
      <c r="J815" s="4">
        <v>88.0</v>
      </c>
      <c r="K815" s="4" t="s">
        <v>49</v>
      </c>
      <c r="L815" s="4" t="s">
        <v>50</v>
      </c>
      <c r="M815" s="4">
        <v>1.0</v>
      </c>
      <c r="N815" s="4">
        <v>0.0</v>
      </c>
      <c r="O815" s="4">
        <v>0.0</v>
      </c>
      <c r="P815" s="4">
        <v>0.0</v>
      </c>
      <c r="Q815" t="str">
        <f t="shared" si="1"/>
        <v>Liberty2009</v>
      </c>
      <c r="R815" t="s">
        <v>989</v>
      </c>
      <c r="S815" t="str">
        <f>vlookup(Q815,RPI!$C$6:$T$4758,16,FALSE)</f>
        <v>0.5083211988</v>
      </c>
      <c r="T815" s="6" t="str">
        <f>VLOOKUP(Q815,RPI!$C$6:$T$4758, 17, FALSE)</f>
        <v>0.4994936126</v>
      </c>
      <c r="U815" s="6" t="str">
        <f>VLOOKUP(Q815,RPI!$C$6:$T$4758, 18, FALSE)</f>
        <v>0.5083211988</v>
      </c>
      <c r="V815">
        <v>0.4243211987614632</v>
      </c>
      <c r="W815">
        <v>0.4250904295306939</v>
      </c>
      <c r="X815">
        <v>0.42545327423316126</v>
      </c>
      <c r="Y815">
        <v>0.42580268024294465</v>
      </c>
      <c r="Z815" s="6" t="str">
        <f>vlookup(R815,RPI!$C$6:$T$4758,16,FALSE)</f>
        <v>0.5098071412</v>
      </c>
      <c r="AA815">
        <v>0.4454391331667394</v>
      </c>
      <c r="AB815">
        <v>0.445446923270192</v>
      </c>
      <c r="AC815">
        <v>0.44545463151616516</v>
      </c>
      <c r="AD815">
        <v>0.44546225918813864</v>
      </c>
      <c r="AE815">
        <v>0.4454698075428992</v>
      </c>
      <c r="AF815">
        <v>0.44547727781123125</v>
      </c>
      <c r="AG815" t="str">
        <f t="shared" si="2"/>
        <v>1</v>
      </c>
      <c r="AH815" s="3" t="str">
        <f t="shared" si="3"/>
        <v>1</v>
      </c>
      <c r="AI815" t="str">
        <f t="shared" si="4"/>
        <v>-0.00148594242</v>
      </c>
      <c r="AJ815" t="str">
        <f t="shared" si="5"/>
        <v>-23</v>
      </c>
      <c r="AK815" s="6" t="str">
        <f t="shared" si="6"/>
        <v>-0.329775556</v>
      </c>
      <c r="AL815" t="str">
        <f t="shared" si="7"/>
        <v>-0.002588745672</v>
      </c>
      <c r="AM815" t="str">
        <f t="shared" si="8"/>
        <v>0.7386363636</v>
      </c>
      <c r="AN815" t="str">
        <f t="shared" si="9"/>
        <v>0.9970852852</v>
      </c>
      <c r="AO815" s="6" t="str">
        <f>vlookup(Q815,RPI!$C$6:$T$4758,15,FALSE)</f>
        <v>0.656</v>
      </c>
      <c r="AP815" s="8" t="str">
        <f>vlookup(Q815,RPI!$C$6:$T$4758,13,FALSE)</f>
        <v>  0.4421 </v>
      </c>
      <c r="AQ815" s="8" t="str">
        <f>vlookup(Q815,RPI!$C$6:$T$4758,14,FALSE)</f>
        <v>  0.4931 </v>
      </c>
      <c r="AR815" s="6" t="str">
        <f>vlookup(R815,RPI!$C$6:$T$4758,15,FALSE)</f>
        <v>0.5849056604</v>
      </c>
      <c r="AS815" s="8" t="str">
        <f>vlookup(R815,RPI!$C$6:$T$4758,13,FALSE)</f>
        <v>  0.4800 </v>
      </c>
      <c r="AT815" s="8" t="str">
        <f>vlookup(R815,RPI!$C$6:$T$4758,14,FALSE)</f>
        <v>  0.4942 </v>
      </c>
    </row>
    <row r="816" ht="12.75" customHeight="1">
      <c r="A816" s="4">
        <v>2009.0</v>
      </c>
      <c r="B816" s="4">
        <v>5631.0</v>
      </c>
      <c r="C816" s="5">
        <v>39895.0</v>
      </c>
      <c r="D816" s="4">
        <v>215.0</v>
      </c>
      <c r="E816" s="4" t="s">
        <v>571</v>
      </c>
      <c r="F816" s="4">
        <v>70.0</v>
      </c>
      <c r="G816" s="4" t="s">
        <v>47</v>
      </c>
      <c r="H816" s="4">
        <v>21.0</v>
      </c>
      <c r="I816" s="4" t="s">
        <v>401</v>
      </c>
      <c r="J816" s="4">
        <v>62.0</v>
      </c>
      <c r="K816" s="4" t="s">
        <v>49</v>
      </c>
      <c r="L816" s="4" t="s">
        <v>50</v>
      </c>
      <c r="M816" s="4">
        <v>1.0</v>
      </c>
      <c r="N816" s="4">
        <v>0.0</v>
      </c>
      <c r="O816" s="4">
        <v>0.0</v>
      </c>
      <c r="P816" s="4">
        <v>0.0</v>
      </c>
      <c r="Q816" t="str">
        <f t="shared" si="1"/>
        <v>Old Dominion2009</v>
      </c>
      <c r="R816" t="s">
        <v>914</v>
      </c>
      <c r="S816" t="str">
        <f>vlookup(Q816,RPI!$C$6:$T$4758,16,FALSE)</f>
        <v>0.5323578425</v>
      </c>
      <c r="T816" s="6" t="str">
        <f>VLOOKUP(Q816,RPI!$C$6:$T$4758, 17, FALSE)</f>
        <v>0.532004652</v>
      </c>
      <c r="U816" s="6" t="str">
        <f>VLOOKUP(Q816,RPI!$C$6:$T$4758, 18, FALSE)</f>
        <v>0.5323578425</v>
      </c>
      <c r="V816">
        <v>0.4437308943754918</v>
      </c>
      <c r="W816">
        <v>0.4464194468022641</v>
      </c>
      <c r="X816">
        <v>0.4477013596861633</v>
      </c>
      <c r="Y816">
        <v>0.44894422953806556</v>
      </c>
      <c r="Z816" s="6" t="str">
        <f>vlookup(R816,RPI!$C$6:$T$4758,16,FALSE)</f>
        <v>0.5218277595</v>
      </c>
      <c r="AA816">
        <v>0.4394203521035336</v>
      </c>
      <c r="AB816">
        <v>0.43980755749073897</v>
      </c>
      <c r="AC816">
        <v>0.4401809341141156</v>
      </c>
      <c r="AD816">
        <v>0.44054120980333866</v>
      </c>
      <c r="AE816">
        <v>0.44088906219293333</v>
      </c>
      <c r="AF816">
        <v>0.44122512297610106</v>
      </c>
      <c r="AG816" t="str">
        <f t="shared" si="2"/>
        <v>1</v>
      </c>
      <c r="AH816" s="3" t="str">
        <f t="shared" si="3"/>
        <v>1</v>
      </c>
      <c r="AI816" t="str">
        <f t="shared" si="4"/>
        <v>0.01053008298</v>
      </c>
      <c r="AJ816" t="str">
        <f t="shared" si="5"/>
        <v>8</v>
      </c>
      <c r="AK816" s="6" t="str">
        <f t="shared" si="6"/>
        <v>0.1147045412</v>
      </c>
      <c r="AL816" t="str">
        <f t="shared" si="7"/>
        <v>0.01834506262</v>
      </c>
      <c r="AM816" t="str">
        <f t="shared" si="8"/>
        <v>1.129032258</v>
      </c>
      <c r="AN816" t="str">
        <f t="shared" si="9"/>
        <v>1.020179231</v>
      </c>
      <c r="AO816" s="6" t="str">
        <f>vlookup(Q816,RPI!$C$6:$T$4758,15,FALSE)</f>
        <v>0.6788321168</v>
      </c>
      <c r="AP816" s="8" t="str">
        <f>vlookup(Q816,RPI!$C$6:$T$4758,13,FALSE)</f>
        <v>  0.4767 </v>
      </c>
      <c r="AQ816" s="8" t="str">
        <f>vlookup(Q816,RPI!$C$6:$T$4758,14,FALSE)</f>
        <v>  0.4971 </v>
      </c>
      <c r="AR816" s="6" t="str">
        <f>vlookup(R816,RPI!$C$6:$T$4758,15,FALSE)</f>
        <v>0.6444444444</v>
      </c>
      <c r="AS816" s="8" t="str">
        <f>vlookup(R816,RPI!$C$6:$T$4758,13,FALSE)</f>
        <v>  0.4828 </v>
      </c>
      <c r="AT816" s="8" t="str">
        <f>vlookup(R816,RPI!$C$6:$T$4758,14,FALSE)</f>
        <v>  0.4772 </v>
      </c>
    </row>
    <row r="817" ht="12.75" customHeight="1">
      <c r="A817" s="4">
        <v>2009.0</v>
      </c>
      <c r="B817" s="4">
        <v>5632.0</v>
      </c>
      <c r="C817" s="5">
        <v>39895.0</v>
      </c>
      <c r="D817" s="4">
        <v>218.0</v>
      </c>
      <c r="E817" s="4" t="s">
        <v>520</v>
      </c>
      <c r="F817" s="4">
        <v>71.0</v>
      </c>
      <c r="G817" s="4" t="s">
        <v>47</v>
      </c>
      <c r="H817" s="4">
        <v>320.0</v>
      </c>
      <c r="I817" s="4" t="s">
        <v>302</v>
      </c>
      <c r="J817" s="4">
        <v>70.0</v>
      </c>
      <c r="K817" s="4" t="s">
        <v>288</v>
      </c>
      <c r="L817" s="4" t="s">
        <v>50</v>
      </c>
      <c r="M817" s="4">
        <v>1.0</v>
      </c>
      <c r="N817" s="4">
        <v>0.0</v>
      </c>
      <c r="O817" s="4">
        <v>0.0</v>
      </c>
      <c r="P817" s="4">
        <v>1.0</v>
      </c>
      <c r="Q817" t="str">
        <f t="shared" si="1"/>
        <v>Oregon St.2009</v>
      </c>
      <c r="R817" t="s">
        <v>936</v>
      </c>
      <c r="S817" t="str">
        <f>vlookup(Q817,RPI!$C$6:$T$4758,16,FALSE)</f>
        <v>0.5036297891</v>
      </c>
      <c r="T817" s="6" t="str">
        <f>VLOOKUP(Q817,RPI!$C$6:$T$4758, 17, FALSE)</f>
        <v>0.5093337041</v>
      </c>
      <c r="U817" s="6" t="str">
        <f>VLOOKUP(Q817,RPI!$C$6:$T$4758, 18, FALSE)</f>
        <v>0.5036297891</v>
      </c>
      <c r="V817">
        <v>0.4521817244865276</v>
      </c>
      <c r="W817">
        <v>0.4547984716684922</v>
      </c>
      <c r="X817">
        <v>0.4560646396597654</v>
      </c>
      <c r="Y817">
        <v>0.45730386790654337</v>
      </c>
      <c r="Z817" s="6" t="str">
        <f>vlookup(R817,RPI!$C$6:$T$4758,16,FALSE)</f>
        <v>0.5390234679</v>
      </c>
      <c r="AA817">
        <v>0.4479475638322663</v>
      </c>
      <c r="AB817">
        <v>0.44859705340986883</v>
      </c>
      <c r="AC817">
        <v>0.44923755351234884</v>
      </c>
      <c r="AD817">
        <v>0.44986924948970886</v>
      </c>
      <c r="AE817">
        <v>0.4504923216312005</v>
      </c>
      <c r="AF817">
        <v>0.4511069453368753</v>
      </c>
      <c r="AG817" t="str">
        <f t="shared" si="2"/>
        <v>0</v>
      </c>
      <c r="AH817" s="3" t="str">
        <f t="shared" si="3"/>
        <v>0</v>
      </c>
      <c r="AI817" t="str">
        <f t="shared" si="4"/>
        <v>-0.03539367879</v>
      </c>
      <c r="AJ817" t="str">
        <f t="shared" si="5"/>
        <v>1</v>
      </c>
      <c r="AK817" s="6" t="str">
        <f t="shared" si="6"/>
        <v>0.01433806765</v>
      </c>
      <c r="AL817" t="str">
        <f t="shared" si="7"/>
        <v>-0.06166136153</v>
      </c>
      <c r="AM817" t="str">
        <f t="shared" si="8"/>
        <v>1.014285714</v>
      </c>
      <c r="AN817" t="str">
        <f t="shared" si="9"/>
        <v>0.9343374066</v>
      </c>
      <c r="AO817" s="6" t="str">
        <f>vlookup(Q817,RPI!$C$6:$T$4758,15,FALSE)</f>
        <v>0.3909774436</v>
      </c>
      <c r="AP817" s="8" t="str">
        <f>vlookup(Q817,RPI!$C$6:$T$4758,13,FALSE)</f>
        <v>  0.5460 </v>
      </c>
      <c r="AQ817" s="8" t="str">
        <f>vlookup(Q817,RPI!$C$6:$T$4758,14,FALSE)</f>
        <v>  0.5316 </v>
      </c>
      <c r="AR817" s="6" t="str">
        <f>vlookup(R817,RPI!$C$6:$T$4758,15,FALSE)</f>
        <v>0.7414965986</v>
      </c>
      <c r="AS817" s="8" t="str">
        <f>vlookup(R817,RPI!$C$6:$T$4758,13,FALSE)</f>
        <v>  0.4578 </v>
      </c>
      <c r="AT817" s="8" t="str">
        <f>vlookup(R817,RPI!$C$6:$T$4758,14,FALSE)</f>
        <v>  0.4990 </v>
      </c>
    </row>
    <row r="818" ht="12.75" customHeight="1">
      <c r="A818" s="4">
        <v>2009.0</v>
      </c>
      <c r="B818" s="4">
        <v>5633.0</v>
      </c>
      <c r="C818" s="5">
        <v>39895.0</v>
      </c>
      <c r="D818" s="4">
        <v>219.0</v>
      </c>
      <c r="E818" s="4" t="s">
        <v>474</v>
      </c>
      <c r="F818" s="4">
        <v>69.0</v>
      </c>
      <c r="G818" s="4" t="s">
        <v>47</v>
      </c>
      <c r="H818" s="4">
        <v>117.0</v>
      </c>
      <c r="I818" s="4" t="s">
        <v>917</v>
      </c>
      <c r="J818" s="4">
        <v>59.0</v>
      </c>
      <c r="K818" s="4" t="s">
        <v>49</v>
      </c>
      <c r="L818" s="4" t="s">
        <v>50</v>
      </c>
      <c r="M818" s="4">
        <v>1.0</v>
      </c>
      <c r="N818" s="4">
        <v>0.0</v>
      </c>
      <c r="O818" s="4">
        <v>0.0</v>
      </c>
      <c r="P818" s="4">
        <v>0.0</v>
      </c>
      <c r="Q818" t="str">
        <f t="shared" si="1"/>
        <v>Pacific2009</v>
      </c>
      <c r="R818" t="s">
        <v>990</v>
      </c>
      <c r="S818" t="str">
        <f>vlookup(Q818,RPI!$C$6:$T$4758,16,FALSE)</f>
        <v>0.507778378</v>
      </c>
      <c r="T818" s="6" t="str">
        <f>VLOOKUP(Q818,RPI!$C$6:$T$4758, 17, FALSE)</f>
        <v>0.5042069495</v>
      </c>
      <c r="U818" s="6" t="str">
        <f>VLOOKUP(Q818,RPI!$C$6:$T$4758, 18, FALSE)</f>
        <v>0.507778378</v>
      </c>
      <c r="V818">
        <v>0.43218860084857413</v>
      </c>
      <c r="W818">
        <v>0.4325853278508057</v>
      </c>
      <c r="X818">
        <v>0.43277837804385594</v>
      </c>
      <c r="Y818">
        <v>0.43296801141933006</v>
      </c>
      <c r="Z818" s="6" t="str">
        <f>vlookup(R818,RPI!$C$6:$T$4758,16,FALSE)</f>
        <v>0.5131380131</v>
      </c>
      <c r="AA818">
        <v>0.44187992246984276</v>
      </c>
      <c r="AB818">
        <v>0.4436018495627169</v>
      </c>
      <c r="AC818">
        <v>0.4452289916780017</v>
      </c>
      <c r="AD818">
        <v>0.4467689654656819</v>
      </c>
      <c r="AE818">
        <v>0.4482285927948744</v>
      </c>
      <c r="AF818">
        <v>0.4496140017852945</v>
      </c>
      <c r="AG818" t="str">
        <f t="shared" si="2"/>
        <v>0</v>
      </c>
      <c r="AH818" s="3" t="str">
        <f t="shared" si="3"/>
        <v>0</v>
      </c>
      <c r="AI818" t="str">
        <f t="shared" si="4"/>
        <v>-0.005359635041</v>
      </c>
      <c r="AJ818" t="str">
        <f t="shared" si="5"/>
        <v>10</v>
      </c>
      <c r="AK818" s="6" t="str">
        <f t="shared" si="6"/>
        <v>0.1433806765</v>
      </c>
      <c r="AL818" t="str">
        <f t="shared" si="7"/>
        <v>-0.00933732817</v>
      </c>
      <c r="AM818" t="str">
        <f t="shared" si="8"/>
        <v>1.169491525</v>
      </c>
      <c r="AN818" t="str">
        <f t="shared" si="9"/>
        <v>0.9895551783</v>
      </c>
      <c r="AO818" s="6" t="str">
        <f>vlookup(Q818,RPI!$C$6:$T$4758,15,FALSE)</f>
        <v>0.6142857143</v>
      </c>
      <c r="AP818" s="8" t="str">
        <f>vlookup(Q818,RPI!$C$6:$T$4758,13,FALSE)</f>
        <v>  0.4631 </v>
      </c>
      <c r="AQ818" s="8" t="str">
        <f>vlookup(Q818,RPI!$C$6:$T$4758,14,FALSE)</f>
        <v>  0.4906 </v>
      </c>
      <c r="AR818" s="6" t="str">
        <f>vlookup(R818,RPI!$C$6:$T$4758,15,FALSE)</f>
        <v>0.5083333333</v>
      </c>
      <c r="AS818" s="8" t="str">
        <f>vlookup(R818,RPI!$C$6:$T$4758,13,FALSE)</f>
        <v>  0.5225 </v>
      </c>
      <c r="AT818" s="8" t="str">
        <f>vlookup(R818,RPI!$C$6:$T$4758,14,FALSE)</f>
        <v>  0.4992 </v>
      </c>
    </row>
    <row r="819" ht="12.75" customHeight="1">
      <c r="A819" s="4">
        <v>2009.0</v>
      </c>
      <c r="B819" s="4">
        <v>5634.0</v>
      </c>
      <c r="C819" s="5">
        <v>39895.0</v>
      </c>
      <c r="D819" s="4">
        <v>235.0</v>
      </c>
      <c r="E819" s="4" t="s">
        <v>91</v>
      </c>
      <c r="F819" s="4">
        <v>74.0</v>
      </c>
      <c r="G819" s="4" t="s">
        <v>47</v>
      </c>
      <c r="H819" s="4">
        <v>52.0</v>
      </c>
      <c r="I819" s="4" t="s">
        <v>278</v>
      </c>
      <c r="J819" s="4">
        <v>72.0</v>
      </c>
      <c r="K819" s="4" t="s">
        <v>49</v>
      </c>
      <c r="L819" s="4" t="s">
        <v>50</v>
      </c>
      <c r="M819" s="4">
        <v>1.0</v>
      </c>
      <c r="N819" s="4">
        <v>0.0</v>
      </c>
      <c r="O819" s="4">
        <v>0.0</v>
      </c>
      <c r="P819" s="4">
        <v>0.0</v>
      </c>
      <c r="Q819" t="str">
        <f t="shared" si="1"/>
        <v>Richmond2009</v>
      </c>
      <c r="R819" t="s">
        <v>929</v>
      </c>
      <c r="S819" t="str">
        <f>vlookup(Q819,RPI!$C$6:$T$4758,16,FALSE)</f>
        <v>0.5169313294</v>
      </c>
      <c r="T819" s="6" t="str">
        <f>VLOOKUP(Q819,RPI!$C$6:$T$4758, 17, FALSE)</f>
        <v>0.5167310089</v>
      </c>
      <c r="U819" s="6" t="str">
        <f>VLOOKUP(Q819,RPI!$C$6:$T$4758, 18, FALSE)</f>
        <v>0.5169313294</v>
      </c>
      <c r="V819">
        <v>0.45383376312457907</v>
      </c>
      <c r="W819">
        <v>0.45420470417348624</v>
      </c>
      <c r="X819">
        <v>0.4543883075450091</v>
      </c>
      <c r="Y819">
        <v>0.4545706828003344</v>
      </c>
      <c r="Z819" s="6" t="str">
        <f>vlookup(R819,RPI!$C$6:$T$4758,16,FALSE)</f>
        <v>0.5323622726</v>
      </c>
      <c r="AA819">
        <v>0.44180958564319306</v>
      </c>
      <c r="AB819">
        <v>0.4422867807406413</v>
      </c>
      <c r="AC819">
        <v>0.44276096514346847</v>
      </c>
      <c r="AD819">
        <v>0.44323216725445397</v>
      </c>
      <c r="AE819">
        <v>0.44370041512022945</v>
      </c>
      <c r="AF819">
        <v>0.44416573643684387</v>
      </c>
      <c r="AG819" t="str">
        <f t="shared" si="2"/>
        <v>0</v>
      </c>
      <c r="AH819" s="3" t="str">
        <f t="shared" si="3"/>
        <v>0</v>
      </c>
      <c r="AI819" t="str">
        <f t="shared" si="4"/>
        <v>-0.01543094318</v>
      </c>
      <c r="AJ819" t="str">
        <f t="shared" si="5"/>
        <v>2</v>
      </c>
      <c r="AK819" s="6" t="str">
        <f t="shared" si="6"/>
        <v>0.02867613531</v>
      </c>
      <c r="AL819" t="str">
        <f t="shared" si="7"/>
        <v>-0.02688313278</v>
      </c>
      <c r="AM819" t="str">
        <f t="shared" si="8"/>
        <v>1.027777778</v>
      </c>
      <c r="AN819" t="str">
        <f t="shared" si="9"/>
        <v>0.971014206</v>
      </c>
      <c r="AO819" s="6" t="str">
        <f>vlookup(Q819,RPI!$C$6:$T$4758,15,FALSE)</f>
        <v>0.5320512821</v>
      </c>
      <c r="AP819" s="8" t="str">
        <f>vlookup(Q819,RPI!$C$6:$T$4758,13,FALSE)</f>
        <v>  0.5072 </v>
      </c>
      <c r="AQ819" s="8" t="str">
        <f>vlookup(Q819,RPI!$C$6:$T$4758,14,FALSE)</f>
        <v>  0.5212 </v>
      </c>
      <c r="AR819" s="6" t="str">
        <f>vlookup(R819,RPI!$C$6:$T$4758,15,FALSE)</f>
        <v>0.7590361446</v>
      </c>
      <c r="AS819" s="8" t="str">
        <f>vlookup(R819,RPI!$C$6:$T$4758,13,FALSE)</f>
        <v>  0.4410 </v>
      </c>
      <c r="AT819" s="8" t="str">
        <f>vlookup(R819,RPI!$C$6:$T$4758,14,FALSE)</f>
        <v>  0.4884 </v>
      </c>
    </row>
    <row r="820" ht="12.75" customHeight="1">
      <c r="A820" s="4">
        <v>2009.0</v>
      </c>
      <c r="B820" s="4">
        <v>5635.0</v>
      </c>
      <c r="C820" s="5">
        <v>39895.0</v>
      </c>
      <c r="D820" s="4">
        <v>273.0</v>
      </c>
      <c r="E820" s="4" t="s">
        <v>576</v>
      </c>
      <c r="F820" s="4">
        <v>80.0</v>
      </c>
      <c r="G820" s="4" t="s">
        <v>47</v>
      </c>
      <c r="H820" s="4">
        <v>66.0</v>
      </c>
      <c r="I820" s="4" t="s">
        <v>151</v>
      </c>
      <c r="J820" s="4">
        <v>68.0</v>
      </c>
      <c r="K820" s="4" t="s">
        <v>49</v>
      </c>
      <c r="L820" s="4" t="s">
        <v>50</v>
      </c>
      <c r="M820" s="4">
        <v>1.0</v>
      </c>
      <c r="N820" s="4">
        <v>0.0</v>
      </c>
      <c r="O820" s="4">
        <v>0.0</v>
      </c>
      <c r="P820" s="4">
        <v>0.0</v>
      </c>
      <c r="Q820" t="str">
        <f t="shared" si="1"/>
        <v>St. Mary's2009</v>
      </c>
      <c r="R820" t="s">
        <v>905</v>
      </c>
      <c r="S820" t="str">
        <f>vlookup(Q820,RPI!$C$6:$T$4758,16,FALSE)</f>
        <v>0.5812401967</v>
      </c>
      <c r="T820" s="6" t="str">
        <f>VLOOKUP(Q820,RPI!$C$6:$T$4758, 17, FALSE)</f>
        <v>0.5776687682</v>
      </c>
      <c r="U820" s="6" t="str">
        <f>VLOOKUP(Q820,RPI!$C$6:$T$4758, 18, FALSE)</f>
        <v>0.5812401967</v>
      </c>
      <c r="V820">
        <v>0.4890549067813571</v>
      </c>
      <c r="W820">
        <v>0.4898046904975928</v>
      </c>
      <c r="X820">
        <v>0.4901687681674957</v>
      </c>
      <c r="Y820">
        <v>0.4905259110246386</v>
      </c>
      <c r="Z820" s="6" t="str">
        <f>vlookup(R820,RPI!$C$6:$T$4758,16,FALSE)</f>
        <v>0.5663714081</v>
      </c>
      <c r="AA820">
        <v>0.47978735638075865</v>
      </c>
      <c r="AB820">
        <v>0.48021839086351725</v>
      </c>
      <c r="AC820">
        <v>0.48064942534627586</v>
      </c>
      <c r="AD820">
        <v>0.48108045982903447</v>
      </c>
      <c r="AE820">
        <v>0.4815114943117931</v>
      </c>
      <c r="AF820">
        <v>0.4819425287945517</v>
      </c>
      <c r="AG820" t="str">
        <f t="shared" si="2"/>
        <v>1</v>
      </c>
      <c r="AH820" s="3" t="str">
        <f t="shared" si="3"/>
        <v>1</v>
      </c>
      <c r="AI820" t="str">
        <f t="shared" si="4"/>
        <v>0.01486878863</v>
      </c>
      <c r="AJ820" t="str">
        <f t="shared" si="5"/>
        <v>12</v>
      </c>
      <c r="AK820" s="6" t="str">
        <f t="shared" si="6"/>
        <v>0.1720568118</v>
      </c>
      <c r="AL820" t="str">
        <f t="shared" si="7"/>
        <v>0.02590377104</v>
      </c>
      <c r="AM820" t="str">
        <f t="shared" si="8"/>
        <v>1.176470588</v>
      </c>
      <c r="AN820" t="str">
        <f t="shared" si="9"/>
        <v>1.026252718</v>
      </c>
      <c r="AO820" s="6" t="str">
        <f>vlookup(Q820,RPI!$C$6:$T$4758,15,FALSE)</f>
        <v>0.8142857143</v>
      </c>
      <c r="AP820" s="8" t="str">
        <f>vlookup(Q820,RPI!$C$6:$T$4758,13,FALSE)</f>
        <v>  0.5012 </v>
      </c>
      <c r="AQ820" s="8" t="str">
        <f>vlookup(Q820,RPI!$C$6:$T$4758,14,FALSE)</f>
        <v>  0.5082 </v>
      </c>
      <c r="AR820" s="6" t="str">
        <f>vlookup(R820,RPI!$C$6:$T$4758,15,FALSE)</f>
        <v>0.76875</v>
      </c>
      <c r="AS820" s="8" t="str">
        <f>vlookup(R820,RPI!$C$6:$T$4758,13,FALSE)</f>
        <v>  0.4953 </v>
      </c>
      <c r="AT820" s="8" t="str">
        <f>vlookup(R820,RPI!$C$6:$T$4758,14,FALSE)</f>
        <v>  0.5061 </v>
      </c>
    </row>
    <row r="821" ht="12.75" customHeight="1">
      <c r="A821" s="4">
        <v>2009.0</v>
      </c>
      <c r="B821" s="4">
        <v>5636.0</v>
      </c>
      <c r="C821" s="5">
        <v>39895.0</v>
      </c>
      <c r="D821" s="4">
        <v>316.0</v>
      </c>
      <c r="E821" s="4" t="s">
        <v>444</v>
      </c>
      <c r="F821" s="4">
        <v>75.0</v>
      </c>
      <c r="G821" s="4" t="s">
        <v>47</v>
      </c>
      <c r="H821" s="4">
        <v>204.0</v>
      </c>
      <c r="I821" s="4" t="s">
        <v>515</v>
      </c>
      <c r="J821" s="4">
        <v>66.0</v>
      </c>
      <c r="K821" s="4" t="s">
        <v>49</v>
      </c>
      <c r="L821" s="4" t="s">
        <v>50</v>
      </c>
      <c r="M821" s="4">
        <v>1.0</v>
      </c>
      <c r="N821" s="4">
        <v>0.0</v>
      </c>
      <c r="O821" s="4">
        <v>0.0</v>
      </c>
      <c r="P821" s="4">
        <v>0.0</v>
      </c>
      <c r="Q821" t="str">
        <f t="shared" si="1"/>
        <v>Texas El Paso2009</v>
      </c>
      <c r="R821" t="s">
        <v>907</v>
      </c>
      <c r="S821" t="str">
        <f>vlookup(Q821,RPI!$C$6:$T$4758,16,FALSE)</f>
        <v>0.5471627273</v>
      </c>
      <c r="T821" s="6" t="str">
        <f>VLOOKUP(Q821,RPI!$C$6:$T$4758, 17, FALSE)</f>
        <v>0.5517871351</v>
      </c>
      <c r="U821" s="6" t="str">
        <f>VLOOKUP(Q821,RPI!$C$6:$T$4758, 18, FALSE)</f>
        <v>0.5471627273</v>
      </c>
      <c r="V821">
        <v>0.47495021753840977</v>
      </c>
      <c r="W821">
        <v>0.47781857502633246</v>
      </c>
      <c r="X821">
        <v>0.47920648993984344</v>
      </c>
      <c r="Y821">
        <v>0.48056487474881165</v>
      </c>
      <c r="Z821" s="6" t="str">
        <f>vlookup(R821,RPI!$C$6:$T$4758,16,FALSE)</f>
        <v>0.5418432245</v>
      </c>
      <c r="AA821">
        <v>0.46862618726188854</v>
      </c>
      <c r="AB821">
        <v>0.4676317216790452</v>
      </c>
      <c r="AC821">
        <v>0.4666304679352269</v>
      </c>
      <c r="AD821">
        <v>0.46562235628905363</v>
      </c>
      <c r="AE821">
        <v>0.46460731604050115</v>
      </c>
      <c r="AF821">
        <v>0.46358527551437245</v>
      </c>
      <c r="AG821" t="str">
        <f t="shared" si="2"/>
        <v>1</v>
      </c>
      <c r="AH821" s="3" t="str">
        <f t="shared" si="3"/>
        <v>1</v>
      </c>
      <c r="AI821" t="str">
        <f t="shared" si="4"/>
        <v>0.005319502789</v>
      </c>
      <c r="AJ821" t="str">
        <f t="shared" si="5"/>
        <v>9</v>
      </c>
      <c r="AK821" s="6" t="str">
        <f t="shared" si="6"/>
        <v>0.1290426089</v>
      </c>
      <c r="AL821" t="str">
        <f t="shared" si="7"/>
        <v>0.009267411468</v>
      </c>
      <c r="AM821" t="str">
        <f t="shared" si="8"/>
        <v>1.136363636</v>
      </c>
      <c r="AN821" t="str">
        <f t="shared" si="9"/>
        <v>1.009817421</v>
      </c>
      <c r="AO821" s="6" t="str">
        <f>vlookup(Q821,RPI!$C$6:$T$4758,15,FALSE)</f>
        <v>0.5944055944</v>
      </c>
      <c r="AP821" s="8" t="str">
        <f>vlookup(Q821,RPI!$C$6:$T$4758,13,FALSE)</f>
        <v>  0.5378 </v>
      </c>
      <c r="AQ821" s="8" t="str">
        <f>vlookup(Q821,RPI!$C$6:$T$4758,14,FALSE)</f>
        <v>  0.5186 </v>
      </c>
      <c r="AR821" s="6" t="str">
        <f>vlookup(R821,RPI!$C$6:$T$4758,15,FALSE)</f>
        <v>0.6233766234</v>
      </c>
      <c r="AS821" s="8" t="str">
        <f>vlookup(R821,RPI!$C$6:$T$4758,13,FALSE)</f>
        <v>  0.5154 </v>
      </c>
      <c r="AT821" s="8" t="str">
        <f>vlookup(R821,RPI!$C$6:$T$4758,14,FALSE)</f>
        <v>  0.5132 </v>
      </c>
    </row>
    <row r="822" ht="12.75" customHeight="1">
      <c r="A822" s="4">
        <v>2009.0</v>
      </c>
      <c r="B822" s="4">
        <v>5637.0</v>
      </c>
      <c r="C822" s="5">
        <v>39895.0</v>
      </c>
      <c r="D822" s="4">
        <v>338.0</v>
      </c>
      <c r="E822" s="4" t="s">
        <v>276</v>
      </c>
      <c r="F822" s="4">
        <v>56.0</v>
      </c>
      <c r="G822" s="4" t="s">
        <v>47</v>
      </c>
      <c r="H822" s="4">
        <v>275.0</v>
      </c>
      <c r="I822" s="4" t="s">
        <v>165</v>
      </c>
      <c r="J822" s="4">
        <v>70.0</v>
      </c>
      <c r="K822" s="4" t="s">
        <v>49</v>
      </c>
      <c r="L822" s="4" t="s">
        <v>50</v>
      </c>
      <c r="M822" s="4">
        <v>1.0</v>
      </c>
      <c r="N822" s="4">
        <v>0.0</v>
      </c>
      <c r="O822" s="4">
        <v>0.0</v>
      </c>
      <c r="P822" s="4">
        <v>0.0</v>
      </c>
      <c r="Q822" t="str">
        <f t="shared" si="1"/>
        <v>Wichita St.2009</v>
      </c>
      <c r="R822" t="s">
        <v>991</v>
      </c>
      <c r="S822" t="str">
        <f>vlookup(Q822,RPI!$C$6:$T$4758,16,FALSE)</f>
        <v>0.5021318075</v>
      </c>
      <c r="T822" s="6" t="str">
        <f>VLOOKUP(Q822,RPI!$C$6:$T$4758, 17, FALSE)</f>
        <v>0.5123777092</v>
      </c>
      <c r="U822" s="6" t="str">
        <f>VLOOKUP(Q822,RPI!$C$6:$T$4758, 18, FALSE)</f>
        <v>0.5021318075</v>
      </c>
      <c r="V822">
        <v>0.43788275965536483</v>
      </c>
      <c r="W822">
        <v>0.445539059994592</v>
      </c>
      <c r="X822">
        <v>0.44897191204886505</v>
      </c>
      <c r="Y822">
        <v>0.45217630809952625</v>
      </c>
      <c r="Z822" s="6" t="str">
        <f>vlookup(R822,RPI!$C$6:$T$4758,16,FALSE)</f>
        <v>0.5312207272</v>
      </c>
      <c r="AA822">
        <v>0.4547699556172451</v>
      </c>
      <c r="AB822">
        <v>0.45737927412464674</v>
      </c>
      <c r="AC822">
        <v>0.4598676616495306</v>
      </c>
      <c r="AD822">
        <v>0.46224333475691104</v>
      </c>
      <c r="AE822">
        <v>0.4645137821389219</v>
      </c>
      <c r="AF822">
        <v>0.4666858434677124</v>
      </c>
      <c r="AG822" t="str">
        <f t="shared" si="2"/>
        <v>1</v>
      </c>
      <c r="AH822" s="3" t="str">
        <f t="shared" si="3"/>
        <v>1</v>
      </c>
      <c r="AI822" t="str">
        <f t="shared" si="4"/>
        <v>-0.02908891968</v>
      </c>
      <c r="AJ822" t="str">
        <f t="shared" si="5"/>
        <v>-14</v>
      </c>
      <c r="AK822" s="6" t="str">
        <f t="shared" si="6"/>
        <v>-0.2007329472</v>
      </c>
      <c r="AL822" t="str">
        <f t="shared" si="7"/>
        <v>-0.05067747842</v>
      </c>
      <c r="AM822" t="str">
        <f t="shared" si="8"/>
        <v>0.8</v>
      </c>
      <c r="AN822" t="str">
        <f t="shared" si="9"/>
        <v>0.9452413692</v>
      </c>
      <c r="AO822" s="6" t="str">
        <f>vlookup(Q822,RPI!$C$6:$T$4758,15,FALSE)</f>
        <v>0.4590163934</v>
      </c>
      <c r="AP822" s="8" t="str">
        <f>vlookup(Q822,RPI!$C$6:$T$4758,13,FALSE)</f>
        <v>  0.5089 </v>
      </c>
      <c r="AQ822" s="8" t="str">
        <f>vlookup(Q822,RPI!$C$6:$T$4758,14,FALSE)</f>
        <v>  0.5316 </v>
      </c>
      <c r="AR822" s="6" t="str">
        <f>vlookup(R822,RPI!$C$6:$T$4758,15,FALSE)</f>
        <v>0.5581395349</v>
      </c>
      <c r="AS822" s="8" t="str">
        <f>vlookup(R822,RPI!$C$6:$T$4758,13,FALSE)</f>
        <v>  0.5127 </v>
      </c>
      <c r="AT822" s="8" t="str">
        <f>vlookup(R822,RPI!$C$6:$T$4758,14,FALSE)</f>
        <v>  0.5414 </v>
      </c>
    </row>
    <row r="823" ht="12.75" customHeight="1">
      <c r="A823" s="4">
        <v>2009.0</v>
      </c>
      <c r="B823" s="4">
        <v>5638.0</v>
      </c>
      <c r="C823" s="5">
        <v>39896.0</v>
      </c>
      <c r="D823" s="4">
        <v>17.0</v>
      </c>
      <c r="E823" s="4" t="s">
        <v>355</v>
      </c>
      <c r="F823" s="4">
        <v>72.0</v>
      </c>
      <c r="G823" s="4" t="s">
        <v>47</v>
      </c>
      <c r="H823" s="4">
        <v>20.0</v>
      </c>
      <c r="I823" s="4" t="s">
        <v>834</v>
      </c>
      <c r="J823" s="4">
        <v>74.0</v>
      </c>
      <c r="K823" s="4" t="s">
        <v>49</v>
      </c>
      <c r="L823" s="4" t="s">
        <v>50</v>
      </c>
      <c r="M823" s="4">
        <v>1.0</v>
      </c>
      <c r="N823" s="4">
        <v>0.0</v>
      </c>
      <c r="O823" s="4">
        <v>0.0</v>
      </c>
      <c r="P823" s="4">
        <v>0.0</v>
      </c>
      <c r="Q823" t="str">
        <f t="shared" si="1"/>
        <v>Auburn2009</v>
      </c>
      <c r="R823" t="s">
        <v>982</v>
      </c>
      <c r="S823" t="str">
        <f>vlookup(Q823,RPI!$C$6:$T$4758,16,FALSE)</f>
        <v>0.5664522797</v>
      </c>
      <c r="T823" s="6" t="str">
        <f>VLOOKUP(Q823,RPI!$C$6:$T$4758, 17, FALSE)</f>
        <v>0.5742647797</v>
      </c>
      <c r="U823" s="6" t="str">
        <f>VLOOKUP(Q823,RPI!$C$6:$T$4758, 18, FALSE)</f>
        <v>0.5664522797</v>
      </c>
      <c r="V823">
        <v>0.48427635376100187</v>
      </c>
      <c r="W823">
        <v>0.48998951372948096</v>
      </c>
      <c r="X823">
        <v>0.4926675574647056</v>
      </c>
      <c r="Y823">
        <v>0.49523629329236996</v>
      </c>
      <c r="Z823" s="6" t="str">
        <f>vlookup(R823,RPI!$C$6:$T$4758,16,FALSE)</f>
        <v>0.5698915729</v>
      </c>
      <c r="AA823">
        <v>0.5029505853945354</v>
      </c>
      <c r="AB823">
        <v>0.5061010414273976</v>
      </c>
      <c r="AC823">
        <v>0.5091150156104608</v>
      </c>
      <c r="AD823">
        <v>0.5120011887680936</v>
      </c>
      <c r="AE823">
        <v>0.5147675208257556</v>
      </c>
      <c r="AF823">
        <v>0.51742132412175</v>
      </c>
      <c r="AG823" t="str">
        <f t="shared" si="2"/>
        <v>1</v>
      </c>
      <c r="AH823" s="3" t="str">
        <f t="shared" si="3"/>
        <v>1</v>
      </c>
      <c r="AI823" t="str">
        <f t="shared" si="4"/>
        <v>-0.003439293263</v>
      </c>
      <c r="AJ823" t="str">
        <f t="shared" si="5"/>
        <v>-2</v>
      </c>
      <c r="AK823" s="6" t="str">
        <f t="shared" si="6"/>
        <v>-0.02867613531</v>
      </c>
      <c r="AL823" t="str">
        <f t="shared" si="7"/>
        <v>-0.005991790415</v>
      </c>
      <c r="AM823" t="str">
        <f t="shared" si="8"/>
        <v>0.972972973</v>
      </c>
      <c r="AN823" t="str">
        <f t="shared" si="9"/>
        <v>0.9939650042</v>
      </c>
      <c r="AO823" s="6" t="str">
        <f>vlookup(Q823,RPI!$C$6:$T$4758,15,FALSE)</f>
        <v>0.625</v>
      </c>
      <c r="AP823" s="8" t="str">
        <f>vlookup(Q823,RPI!$C$6:$T$4758,13,FALSE)</f>
        <v>  0.5601 </v>
      </c>
      <c r="AQ823" s="8" t="str">
        <f>vlookup(Q823,RPI!$C$6:$T$4758,14,FALSE)</f>
        <v>  0.5207 </v>
      </c>
      <c r="AR823" s="6" t="str">
        <f>vlookup(R823,RPI!$C$6:$T$4758,15,FALSE)</f>
        <v>0.5319148936</v>
      </c>
      <c r="AS823" s="8" t="str">
        <f>vlookup(R823,RPI!$C$6:$T$4758,13,FALSE)</f>
        <v>  0.6105 </v>
      </c>
      <c r="AT823" s="8" t="str">
        <f>vlookup(R823,RPI!$C$6:$T$4758,14,FALSE)</f>
        <v>  0.5266 </v>
      </c>
    </row>
    <row r="824" ht="12.75" customHeight="1">
      <c r="A824" s="4">
        <v>2009.0</v>
      </c>
      <c r="B824" s="4">
        <v>5639.0</v>
      </c>
      <c r="C824" s="5">
        <v>39896.0</v>
      </c>
      <c r="D824" s="4">
        <v>90.0</v>
      </c>
      <c r="E824" s="4" t="s">
        <v>186</v>
      </c>
      <c r="F824" s="4">
        <v>62.0</v>
      </c>
      <c r="G824" s="4" t="s">
        <v>47</v>
      </c>
      <c r="H824" s="4">
        <v>221.0</v>
      </c>
      <c r="I824" s="4" t="s">
        <v>613</v>
      </c>
      <c r="J824" s="4">
        <v>71.0</v>
      </c>
      <c r="K824" s="4" t="s">
        <v>49</v>
      </c>
      <c r="L824" s="4" t="s">
        <v>50</v>
      </c>
      <c r="M824" s="4">
        <v>1.0</v>
      </c>
      <c r="N824" s="4">
        <v>0.0</v>
      </c>
      <c r="O824" s="4">
        <v>0.0</v>
      </c>
      <c r="P824" s="4">
        <v>0.0</v>
      </c>
      <c r="Q824" t="str">
        <f t="shared" si="1"/>
        <v>Florida2009</v>
      </c>
      <c r="R824" t="s">
        <v>992</v>
      </c>
      <c r="S824" t="str">
        <f>vlookup(Q824,RPI!$C$6:$T$4758,16,FALSE)</f>
        <v>0.5729414722</v>
      </c>
      <c r="T824" s="6" t="str">
        <f>VLOOKUP(Q824,RPI!$C$6:$T$4758, 17, FALSE)</f>
        <v>0.5731838964</v>
      </c>
      <c r="U824" s="6" t="str">
        <f>VLOOKUP(Q824,RPI!$C$6:$T$4758, 18, FALSE)</f>
        <v>0.5729414722</v>
      </c>
      <c r="V824">
        <v>0.4805741252339616</v>
      </c>
      <c r="W824">
        <v>0.487620717455756</v>
      </c>
      <c r="X824">
        <v>0.4907596539909189</v>
      </c>
      <c r="Y824">
        <v>0.49367831427800024</v>
      </c>
      <c r="Z824" s="6" t="str">
        <f>vlookup(R824,RPI!$C$6:$T$4758,16,FALSE)</f>
        <v>0.5574044974</v>
      </c>
      <c r="AA824">
        <v>0.47211057041679416</v>
      </c>
      <c r="AB824">
        <v>0.47475934595289365</v>
      </c>
      <c r="AC824">
        <v>0.47728958764400414</v>
      </c>
      <c r="AD824">
        <v>0.47970907801530177</v>
      </c>
      <c r="AE824">
        <v>0.4820249328846986</v>
      </c>
      <c r="AF824">
        <v>0.48424367125957246</v>
      </c>
      <c r="AG824" t="str">
        <f t="shared" si="2"/>
        <v>0</v>
      </c>
      <c r="AH824" s="3" t="str">
        <f t="shared" si="3"/>
        <v>0</v>
      </c>
      <c r="AI824" t="str">
        <f t="shared" si="4"/>
        <v>0.01553697474</v>
      </c>
      <c r="AJ824" t="str">
        <f t="shared" si="5"/>
        <v>-9</v>
      </c>
      <c r="AK824" s="6" t="str">
        <f t="shared" si="6"/>
        <v>-0.1290426089</v>
      </c>
      <c r="AL824" t="str">
        <f t="shared" si="7"/>
        <v>0.02706785644</v>
      </c>
      <c r="AM824" t="str">
        <f t="shared" si="8"/>
        <v>0.8732394366</v>
      </c>
      <c r="AN824" t="str">
        <f t="shared" si="9"/>
        <v>1.027873788</v>
      </c>
      <c r="AO824" s="6" t="str">
        <f>vlookup(Q824,RPI!$C$6:$T$4758,15,FALSE)</f>
        <v>0.696</v>
      </c>
      <c r="AP824" s="8" t="str">
        <f>vlookup(Q824,RPI!$C$6:$T$4758,13,FALSE)</f>
        <v>  0.5352 </v>
      </c>
      <c r="AQ824" s="8" t="str">
        <f>vlookup(Q824,RPI!$C$6:$T$4758,14,FALSE)</f>
        <v>  0.5253 </v>
      </c>
      <c r="AR824" s="6" t="str">
        <f>vlookup(R824,RPI!$C$6:$T$4758,15,FALSE)</f>
        <v>0.6474820144</v>
      </c>
      <c r="AS824" s="8" t="str">
        <f>vlookup(R824,RPI!$C$6:$T$4758,13,FALSE)</f>
        <v>  0.5238 </v>
      </c>
      <c r="AT824" s="8" t="str">
        <f>vlookup(R824,RPI!$C$6:$T$4758,14,FALSE)</f>
        <v>  0.5345 </v>
      </c>
    </row>
    <row r="825" ht="12.75" customHeight="1">
      <c r="A825" s="4">
        <v>2009.0</v>
      </c>
      <c r="B825" s="4">
        <v>5640.0</v>
      </c>
      <c r="C825" s="5">
        <v>39897.0</v>
      </c>
      <c r="D825" s="4">
        <v>28.0</v>
      </c>
      <c r="E825" s="4" t="s">
        <v>663</v>
      </c>
      <c r="F825" s="4">
        <v>59.0</v>
      </c>
      <c r="G825" s="4" t="s">
        <v>47</v>
      </c>
      <c r="H825" s="4">
        <v>219.0</v>
      </c>
      <c r="I825" s="4" t="s">
        <v>474</v>
      </c>
      <c r="J825" s="4">
        <v>49.0</v>
      </c>
      <c r="K825" s="4" t="s">
        <v>49</v>
      </c>
      <c r="L825" s="4" t="s">
        <v>50</v>
      </c>
      <c r="M825" s="4">
        <v>1.0</v>
      </c>
      <c r="N825" s="4">
        <v>0.0</v>
      </c>
      <c r="O825" s="4">
        <v>0.0</v>
      </c>
      <c r="P825" s="4">
        <v>0.0</v>
      </c>
      <c r="Q825" t="str">
        <f t="shared" si="1"/>
        <v>Bradley2009</v>
      </c>
      <c r="R825" t="s">
        <v>993</v>
      </c>
      <c r="S825" t="str">
        <f>vlookup(Q825,RPI!$C$6:$T$4758,16,FALSE)</f>
        <v>0.5355183307</v>
      </c>
      <c r="T825" s="6" t="str">
        <f>VLOOKUP(Q825,RPI!$C$6:$T$4758, 17, FALSE)</f>
        <v>0.5327609777</v>
      </c>
      <c r="U825" s="6" t="str">
        <f>VLOOKUP(Q825,RPI!$C$6:$T$4758, 18, FALSE)</f>
        <v>0.5355183307</v>
      </c>
      <c r="V825">
        <v>0.46158042218950057</v>
      </c>
      <c r="W825">
        <v>0.463944488383354</v>
      </c>
      <c r="X825">
        <v>0.46505264441172284</v>
      </c>
      <c r="Y825">
        <v>0.46611556958179085</v>
      </c>
      <c r="Z825" s="6" t="str">
        <f>vlookup(R825,RPI!$C$6:$T$4758,16,FALSE)</f>
        <v>0.507778378</v>
      </c>
      <c r="AA825">
        <v>0.43218860084857413</v>
      </c>
      <c r="AB825">
        <v>0.43238876765424555</v>
      </c>
      <c r="AC825">
        <v>0.4325853278508057</v>
      </c>
      <c r="AD825">
        <v>0.43277837804385594</v>
      </c>
      <c r="AE825">
        <v>0.43296801141933006</v>
      </c>
      <c r="AF825">
        <v>0.43315431789348</v>
      </c>
      <c r="AG825" t="str">
        <f t="shared" si="2"/>
        <v>1</v>
      </c>
      <c r="AH825" s="3" t="str">
        <f t="shared" si="3"/>
        <v>1</v>
      </c>
      <c r="AI825" t="str">
        <f t="shared" si="4"/>
        <v>0.02773995264</v>
      </c>
      <c r="AJ825" t="str">
        <f t="shared" si="5"/>
        <v>10</v>
      </c>
      <c r="AK825" s="6" t="str">
        <f t="shared" si="6"/>
        <v>0.1433806765</v>
      </c>
      <c r="AL825" t="str">
        <f t="shared" si="7"/>
        <v>0.04832736544</v>
      </c>
      <c r="AM825" t="str">
        <f t="shared" si="8"/>
        <v>1.204081633</v>
      </c>
      <c r="AN825" t="str">
        <f t="shared" si="9"/>
        <v>1.054630039</v>
      </c>
      <c r="AO825" s="6" t="str">
        <f>vlookup(Q825,RPI!$C$6:$T$4758,15,FALSE)</f>
        <v>0.5735294118</v>
      </c>
      <c r="AP825" s="8" t="str">
        <f>vlookup(Q825,RPI!$C$6:$T$4758,13,FALSE)</f>
        <v>  0.5280 </v>
      </c>
      <c r="AQ825" s="8" t="str">
        <f>vlookup(Q825,RPI!$C$6:$T$4758,14,FALSE)</f>
        <v>  0.5126 </v>
      </c>
      <c r="AR825" s="6" t="str">
        <f>vlookup(R825,RPI!$C$6:$T$4758,15,FALSE)</f>
        <v>0.6142857143</v>
      </c>
      <c r="AS825" s="8" t="str">
        <f>vlookup(R825,RPI!$C$6:$T$4758,13,FALSE)</f>
        <v>  0.4631 </v>
      </c>
      <c r="AT825" s="8" t="str">
        <f>vlookup(R825,RPI!$C$6:$T$4758,14,FALSE)</f>
        <v>  0.4906 </v>
      </c>
    </row>
    <row r="826" ht="12.75" customHeight="1">
      <c r="A826" s="4">
        <v>2009.0</v>
      </c>
      <c r="B826" s="4">
        <v>5641.0</v>
      </c>
      <c r="C826" s="5">
        <v>39897.0</v>
      </c>
      <c r="D826" s="4">
        <v>209.0</v>
      </c>
      <c r="E826" s="4" t="s">
        <v>147</v>
      </c>
      <c r="F826" s="4">
        <v>77.0</v>
      </c>
      <c r="G826" s="4" t="s">
        <v>47</v>
      </c>
      <c r="H826" s="4">
        <v>137.0</v>
      </c>
      <c r="I826" s="4" t="s">
        <v>135</v>
      </c>
      <c r="J826" s="4">
        <v>67.0</v>
      </c>
      <c r="K826" s="4" t="s">
        <v>49</v>
      </c>
      <c r="L826" s="4" t="s">
        <v>50</v>
      </c>
      <c r="M826" s="4">
        <v>1.0</v>
      </c>
      <c r="N826" s="4">
        <v>0.0</v>
      </c>
      <c r="O826" s="4">
        <v>0.0</v>
      </c>
      <c r="P826" s="4">
        <v>0.0</v>
      </c>
      <c r="Q826" t="str">
        <f t="shared" si="1"/>
        <v>Notre Dame2009</v>
      </c>
      <c r="R826" t="s">
        <v>988</v>
      </c>
      <c r="S826" t="str">
        <f>vlookup(Q826,RPI!$C$6:$T$4758,16,FALSE)</f>
        <v>0.5523666103</v>
      </c>
      <c r="T826" s="6" t="str">
        <f>VLOOKUP(Q826,RPI!$C$6:$T$4758, 17, FALSE)</f>
        <v>0.5566279739</v>
      </c>
      <c r="U826" s="6" t="str">
        <f>VLOOKUP(Q826,RPI!$C$6:$T$4758, 18, FALSE)</f>
        <v>0.5523666103</v>
      </c>
      <c r="V826">
        <v>0.4821794445023817</v>
      </c>
      <c r="W826">
        <v>0.48709962818923935</v>
      </c>
      <c r="X826">
        <v>0.4893725391315377</v>
      </c>
      <c r="Y826">
        <v>0.49153300924983545</v>
      </c>
      <c r="Z826" s="6" t="str">
        <f>vlookup(R826,RPI!$C$6:$T$4758,16,FALSE)</f>
        <v>0.5509656261</v>
      </c>
      <c r="AA826">
        <v>0.4802014673488182</v>
      </c>
      <c r="AB826">
        <v>0.48269038861391866</v>
      </c>
      <c r="AC826">
        <v>0.4851113529844089</v>
      </c>
      <c r="AD826">
        <v>0.4874671061934044</v>
      </c>
      <c r="AE826">
        <v>0.48976024802143</v>
      </c>
      <c r="AF826">
        <v>0.49199324186708104</v>
      </c>
      <c r="AG826" t="str">
        <f t="shared" si="2"/>
        <v>1</v>
      </c>
      <c r="AH826" s="3" t="str">
        <f t="shared" si="3"/>
        <v>1</v>
      </c>
      <c r="AI826" t="str">
        <f t="shared" si="4"/>
        <v>0.00140098421</v>
      </c>
      <c r="AJ826" t="str">
        <f t="shared" si="5"/>
        <v>10</v>
      </c>
      <c r="AK826" s="6" t="str">
        <f t="shared" si="6"/>
        <v>0.1433806765</v>
      </c>
      <c r="AL826" t="str">
        <f t="shared" si="7"/>
        <v>0.002440735093</v>
      </c>
      <c r="AM826" t="str">
        <f t="shared" si="8"/>
        <v>1.149253731</v>
      </c>
      <c r="AN826" t="str">
        <f t="shared" si="9"/>
        <v>1.00254278</v>
      </c>
      <c r="AO826" s="6" t="str">
        <f>vlookup(Q826,RPI!$C$6:$T$4758,15,FALSE)</f>
        <v>0.5454545455</v>
      </c>
      <c r="AP826" s="8" t="str">
        <f>vlookup(Q826,RPI!$C$6:$T$4758,13,FALSE)</f>
        <v>  0.5542 </v>
      </c>
      <c r="AQ826" s="8" t="str">
        <f>vlookup(Q826,RPI!$C$6:$T$4758,14,FALSE)</f>
        <v>  0.5557 </v>
      </c>
      <c r="AR826" s="6" t="str">
        <f>vlookup(R826,RPI!$C$6:$T$4758,15,FALSE)</f>
        <v>0.5637583893</v>
      </c>
      <c r="AS826" s="8" t="str">
        <f>vlookup(R826,RPI!$C$6:$T$4758,13,FALSE)</f>
        <v>  0.5574 </v>
      </c>
      <c r="AT826" s="8" t="str">
        <f>vlookup(R826,RPI!$C$6:$T$4758,14,FALSE)</f>
        <v>  0.5252 </v>
      </c>
    </row>
    <row r="827" ht="12.75" customHeight="1">
      <c r="A827" s="4">
        <v>2009.0</v>
      </c>
      <c r="B827" s="4">
        <v>5642.0</v>
      </c>
      <c r="C827" s="5">
        <v>39897.0</v>
      </c>
      <c r="D827" s="4">
        <v>218.0</v>
      </c>
      <c r="E827" s="4" t="s">
        <v>520</v>
      </c>
      <c r="F827" s="4">
        <v>65.0</v>
      </c>
      <c r="G827" s="4" t="s">
        <v>47</v>
      </c>
      <c r="H827" s="4">
        <v>275.0</v>
      </c>
      <c r="I827" s="4" t="s">
        <v>165</v>
      </c>
      <c r="J827" s="4">
        <v>62.0</v>
      </c>
      <c r="K827" s="4" t="s">
        <v>288</v>
      </c>
      <c r="L827" s="4" t="s">
        <v>50</v>
      </c>
      <c r="M827" s="4">
        <v>1.0</v>
      </c>
      <c r="N827" s="4">
        <v>0.0</v>
      </c>
      <c r="O827" s="4">
        <v>0.0</v>
      </c>
      <c r="P827" s="4">
        <v>1.0</v>
      </c>
      <c r="Q827" t="str">
        <f t="shared" si="1"/>
        <v>Oregon St.2009</v>
      </c>
      <c r="R827" t="s">
        <v>991</v>
      </c>
      <c r="S827" t="str">
        <f>vlookup(Q827,RPI!$C$6:$T$4758,16,FALSE)</f>
        <v>0.5036297891</v>
      </c>
      <c r="T827" s="6" t="str">
        <f>VLOOKUP(Q827,RPI!$C$6:$T$4758, 17, FALSE)</f>
        <v>0.5093337041</v>
      </c>
      <c r="U827" s="6" t="str">
        <f>VLOOKUP(Q827,RPI!$C$6:$T$4758, 18, FALSE)</f>
        <v>0.5036297891</v>
      </c>
      <c r="V827">
        <v>0.4521817244865276</v>
      </c>
      <c r="W827">
        <v>0.4547984716684922</v>
      </c>
      <c r="X827">
        <v>0.4560646396597654</v>
      </c>
      <c r="Y827">
        <v>0.45730386790654337</v>
      </c>
      <c r="Z827" s="6" t="str">
        <f>vlookup(R827,RPI!$C$6:$T$4758,16,FALSE)</f>
        <v>0.5312207272</v>
      </c>
      <c r="AA827">
        <v>0.4547699556172451</v>
      </c>
      <c r="AB827">
        <v>0.45737927412464674</v>
      </c>
      <c r="AC827">
        <v>0.4598676616495306</v>
      </c>
      <c r="AD827">
        <v>0.46224333475691104</v>
      </c>
      <c r="AE827">
        <v>0.4645137821389219</v>
      </c>
      <c r="AF827">
        <v>0.4666858434677124</v>
      </c>
      <c r="AG827" t="str">
        <f t="shared" si="2"/>
        <v>0</v>
      </c>
      <c r="AH827" s="3" t="str">
        <f t="shared" si="3"/>
        <v>0</v>
      </c>
      <c r="AI827" t="str">
        <f t="shared" si="4"/>
        <v>-0.0275909381</v>
      </c>
      <c r="AJ827" t="str">
        <f t="shared" si="5"/>
        <v>3</v>
      </c>
      <c r="AK827" s="6" t="str">
        <f t="shared" si="6"/>
        <v>0.04301420296</v>
      </c>
      <c r="AL827" t="str">
        <f t="shared" si="7"/>
        <v>-0.04806775863</v>
      </c>
      <c r="AM827" t="str">
        <f t="shared" si="8"/>
        <v>1.048387097</v>
      </c>
      <c r="AN827" t="str">
        <f t="shared" si="9"/>
        <v>0.9480612546</v>
      </c>
      <c r="AO827" s="6" t="str">
        <f>vlookup(Q827,RPI!$C$6:$T$4758,15,FALSE)</f>
        <v>0.3909774436</v>
      </c>
      <c r="AP827" s="8" t="str">
        <f>vlookup(Q827,RPI!$C$6:$T$4758,13,FALSE)</f>
        <v>  0.5460 </v>
      </c>
      <c r="AQ827" s="8" t="str">
        <f>vlookup(Q827,RPI!$C$6:$T$4758,14,FALSE)</f>
        <v>  0.5316 </v>
      </c>
      <c r="AR827" s="6" t="str">
        <f>vlookup(R827,RPI!$C$6:$T$4758,15,FALSE)</f>
        <v>0.5581395349</v>
      </c>
      <c r="AS827" s="8" t="str">
        <f>vlookup(R827,RPI!$C$6:$T$4758,13,FALSE)</f>
        <v>  0.5127 </v>
      </c>
      <c r="AT827" s="8" t="str">
        <f>vlookup(R827,RPI!$C$6:$T$4758,14,FALSE)</f>
        <v>  0.5414 </v>
      </c>
    </row>
    <row r="828" ht="12.75" customHeight="1">
      <c r="A828" s="4">
        <v>2009.0</v>
      </c>
      <c r="B828" s="4">
        <v>5643.0</v>
      </c>
      <c r="C828" s="5">
        <v>39897.0</v>
      </c>
      <c r="D828" s="4">
        <v>235.0</v>
      </c>
      <c r="E828" s="4" t="s">
        <v>91</v>
      </c>
      <c r="F828" s="4">
        <v>69.0</v>
      </c>
      <c r="G828" s="4" t="s">
        <v>47</v>
      </c>
      <c r="H828" s="4">
        <v>316.0</v>
      </c>
      <c r="I828" s="4" t="s">
        <v>444</v>
      </c>
      <c r="J828" s="4">
        <v>81.0</v>
      </c>
      <c r="K828" s="4" t="s">
        <v>49</v>
      </c>
      <c r="L828" s="4" t="s">
        <v>50</v>
      </c>
      <c r="M828" s="4">
        <v>1.0</v>
      </c>
      <c r="N828" s="4">
        <v>0.0</v>
      </c>
      <c r="O828" s="4">
        <v>0.0</v>
      </c>
      <c r="P828" s="4">
        <v>0.0</v>
      </c>
      <c r="Q828" t="str">
        <f t="shared" si="1"/>
        <v>Richmond2009</v>
      </c>
      <c r="R828" t="s">
        <v>898</v>
      </c>
      <c r="S828" t="str">
        <f>vlookup(Q828,RPI!$C$6:$T$4758,16,FALSE)</f>
        <v>0.5169313294</v>
      </c>
      <c r="T828" s="6" t="str">
        <f>VLOOKUP(Q828,RPI!$C$6:$T$4758, 17, FALSE)</f>
        <v>0.5167310089</v>
      </c>
      <c r="U828" s="6" t="str">
        <f>VLOOKUP(Q828,RPI!$C$6:$T$4758, 18, FALSE)</f>
        <v>0.5169313294</v>
      </c>
      <c r="V828">
        <v>0.45383376312457907</v>
      </c>
      <c r="W828">
        <v>0.45420470417348624</v>
      </c>
      <c r="X828">
        <v>0.4543883075450091</v>
      </c>
      <c r="Y828">
        <v>0.4545706828003344</v>
      </c>
      <c r="Z828" s="6" t="str">
        <f>vlookup(R828,RPI!$C$6:$T$4758,16,FALSE)</f>
        <v>0.5471627273</v>
      </c>
      <c r="AA828">
        <v>0.47495021753840977</v>
      </c>
      <c r="AB828">
        <v>0.4764001564883487</v>
      </c>
      <c r="AC828">
        <v>0.47781857502633246</v>
      </c>
      <c r="AD828">
        <v>0.47920648993984344</v>
      </c>
      <c r="AE828">
        <v>0.48056487474881165</v>
      </c>
      <c r="AF828">
        <v>0.4818946619828542</v>
      </c>
      <c r="AG828" t="str">
        <f t="shared" si="2"/>
        <v>1</v>
      </c>
      <c r="AH828" s="3" t="str">
        <f t="shared" si="3"/>
        <v>1</v>
      </c>
      <c r="AI828" t="str">
        <f t="shared" si="4"/>
        <v>-0.03023139785</v>
      </c>
      <c r="AJ828" t="str">
        <f t="shared" si="5"/>
        <v>-12</v>
      </c>
      <c r="AK828" s="6" t="str">
        <f t="shared" si="6"/>
        <v>-0.1720568118</v>
      </c>
      <c r="AL828" t="str">
        <f t="shared" si="7"/>
        <v>-0.05266785529</v>
      </c>
      <c r="AM828" t="str">
        <f t="shared" si="8"/>
        <v>0.8518518519</v>
      </c>
      <c r="AN828" t="str">
        <f t="shared" si="9"/>
        <v>0.9447487989</v>
      </c>
      <c r="AO828" s="6" t="str">
        <f>vlookup(Q828,RPI!$C$6:$T$4758,15,FALSE)</f>
        <v>0.5320512821</v>
      </c>
      <c r="AP828" s="8" t="str">
        <f>vlookup(Q828,RPI!$C$6:$T$4758,13,FALSE)</f>
        <v>  0.5072 </v>
      </c>
      <c r="AQ828" s="8" t="str">
        <f>vlookup(Q828,RPI!$C$6:$T$4758,14,FALSE)</f>
        <v>  0.5212 </v>
      </c>
      <c r="AR828" s="6" t="str">
        <f>vlookup(R828,RPI!$C$6:$T$4758,15,FALSE)</f>
        <v>0.5944055944</v>
      </c>
      <c r="AS828" s="8" t="str">
        <f>vlookup(R828,RPI!$C$6:$T$4758,13,FALSE)</f>
        <v>  0.5378 </v>
      </c>
      <c r="AT828" s="8" t="str">
        <f>vlookup(R828,RPI!$C$6:$T$4758,14,FALSE)</f>
        <v>  0.5186 </v>
      </c>
    </row>
    <row r="829" ht="12.75" customHeight="1">
      <c r="A829" s="4">
        <v>2009.0</v>
      </c>
      <c r="B829" s="4">
        <v>5644.0</v>
      </c>
      <c r="C829" s="5">
        <v>39897.0</v>
      </c>
      <c r="D829" s="4">
        <v>246.0</v>
      </c>
      <c r="E829" s="4" t="s">
        <v>194</v>
      </c>
      <c r="F829" s="4">
        <v>70.0</v>
      </c>
      <c r="G829" s="4" t="s">
        <v>47</v>
      </c>
      <c r="H829" s="4">
        <v>273.0</v>
      </c>
      <c r="I829" s="4" t="s">
        <v>576</v>
      </c>
      <c r="J829" s="4">
        <v>66.0</v>
      </c>
      <c r="K829" s="4" t="s">
        <v>49</v>
      </c>
      <c r="L829" s="4" t="s">
        <v>50</v>
      </c>
      <c r="M829" s="4">
        <v>1.0</v>
      </c>
      <c r="N829" s="4">
        <v>0.0</v>
      </c>
      <c r="O829" s="4">
        <v>0.0</v>
      </c>
      <c r="P829" s="4">
        <v>0.0</v>
      </c>
      <c r="Q829" t="str">
        <f t="shared" si="1"/>
        <v>San Diego St.2009</v>
      </c>
      <c r="R829" t="s">
        <v>994</v>
      </c>
      <c r="S829" t="str">
        <f>vlookup(Q829,RPI!$C$6:$T$4758,16,FALSE)</f>
        <v>0.5950432599</v>
      </c>
      <c r="T829" s="6" t="str">
        <f>VLOOKUP(Q829,RPI!$C$6:$T$4758, 17, FALSE)</f>
        <v>0.593630498</v>
      </c>
      <c r="U829" s="6" t="str">
        <f>VLOOKUP(Q829,RPI!$C$6:$T$4758, 18, FALSE)</f>
        <v>0.5950432599</v>
      </c>
      <c r="V829">
        <v>0.5084441528447623</v>
      </c>
      <c r="W829">
        <v>0.5109578598339607</v>
      </c>
      <c r="X829">
        <v>0.5121521025456186</v>
      </c>
      <c r="Y829">
        <v>0.5133073318837559</v>
      </c>
      <c r="Z829" s="6" t="str">
        <f>vlookup(R829,RPI!$C$6:$T$4758,16,FALSE)</f>
        <v>0.5812401967</v>
      </c>
      <c r="AA829">
        <v>0.4890549067813571</v>
      </c>
      <c r="AB829">
        <v>0.48943347404984866</v>
      </c>
      <c r="AC829">
        <v>0.4898046904975928</v>
      </c>
      <c r="AD829">
        <v>0.4901687681674957</v>
      </c>
      <c r="AE829">
        <v>0.4905259110246386</v>
      </c>
      <c r="AF829">
        <v>0.490876315337307</v>
      </c>
      <c r="AG829" t="str">
        <f t="shared" si="2"/>
        <v>1</v>
      </c>
      <c r="AH829" s="3" t="str">
        <f t="shared" si="3"/>
        <v>1</v>
      </c>
      <c r="AI829" t="str">
        <f t="shared" si="4"/>
        <v>0.01380306319</v>
      </c>
      <c r="AJ829" t="str">
        <f t="shared" si="5"/>
        <v>4</v>
      </c>
      <c r="AK829" s="6" t="str">
        <f t="shared" si="6"/>
        <v>0.05735227062</v>
      </c>
      <c r="AL829" t="str">
        <f t="shared" si="7"/>
        <v>0.0240471095</v>
      </c>
      <c r="AM829" t="str">
        <f t="shared" si="8"/>
        <v>1.060606061</v>
      </c>
      <c r="AN829" t="str">
        <f t="shared" si="9"/>
        <v>1.023747606</v>
      </c>
      <c r="AO829" s="6" t="str">
        <f>vlookup(Q829,RPI!$C$6:$T$4758,15,FALSE)</f>
        <v>0.7153284672</v>
      </c>
      <c r="AP829" s="8" t="str">
        <f>vlookup(Q829,RPI!$C$6:$T$4758,13,FALSE)</f>
        <v>  0.5779 </v>
      </c>
      <c r="AQ829" s="8" t="str">
        <f>vlookup(Q829,RPI!$C$6:$T$4758,14,FALSE)</f>
        <v>  0.5090 </v>
      </c>
      <c r="AR829" s="6" t="str">
        <f>vlookup(R829,RPI!$C$6:$T$4758,15,FALSE)</f>
        <v>0.8142857143</v>
      </c>
      <c r="AS829" s="8" t="str">
        <f>vlookup(R829,RPI!$C$6:$T$4758,13,FALSE)</f>
        <v>  0.5012 </v>
      </c>
      <c r="AT829" s="8" t="str">
        <f>vlookup(R829,RPI!$C$6:$T$4758,14,FALSE)</f>
        <v>  0.5082 </v>
      </c>
    </row>
    <row r="830" ht="12.75" customHeight="1">
      <c r="A830" s="4">
        <v>2009.0</v>
      </c>
      <c r="B830" s="4">
        <v>5645.0</v>
      </c>
      <c r="C830" s="5">
        <v>39898.0</v>
      </c>
      <c r="D830" s="4">
        <v>57.0</v>
      </c>
      <c r="E830" s="4" t="s">
        <v>181</v>
      </c>
      <c r="F830" s="4">
        <v>72.0</v>
      </c>
      <c r="G830" s="4" t="s">
        <v>47</v>
      </c>
      <c r="H830" s="4">
        <v>230.0</v>
      </c>
      <c r="I830" s="4" t="s">
        <v>342</v>
      </c>
      <c r="J830" s="4">
        <v>60.0</v>
      </c>
      <c r="K830" s="4" t="s">
        <v>108</v>
      </c>
      <c r="L830" s="4" t="s">
        <v>995</v>
      </c>
      <c r="M830" s="4">
        <v>1.0</v>
      </c>
      <c r="N830" s="4">
        <v>1.0</v>
      </c>
      <c r="O830" s="4">
        <v>0.0</v>
      </c>
      <c r="P830" s="4">
        <v>0.0</v>
      </c>
      <c r="Q830" t="str">
        <f t="shared" si="1"/>
        <v>Connecticut2009</v>
      </c>
      <c r="R830" t="s">
        <v>983</v>
      </c>
      <c r="S830" t="str">
        <f>vlookup(Q830,RPI!$C$6:$T$4758,16,FALSE)</f>
        <v>0.6430737695</v>
      </c>
      <c r="T830" s="6" t="str">
        <f>VLOOKUP(Q830,RPI!$C$6:$T$4758, 17, FALSE)</f>
        <v>0.6482306709</v>
      </c>
      <c r="U830" s="6" t="str">
        <f>VLOOKUP(Q830,RPI!$C$6:$T$4758, 18, FALSE)</f>
        <v>0.6430737695</v>
      </c>
      <c r="V830">
        <v>0.5418523718010295</v>
      </c>
      <c r="W830">
        <v>0.5447360472653502</v>
      </c>
      <c r="X830">
        <v>0.546147098426717</v>
      </c>
      <c r="Y830">
        <v>0.5475382054020574</v>
      </c>
      <c r="Z830" s="6" t="str">
        <f>vlookup(R830,RPI!$C$6:$T$4758,16,FALSE)</f>
        <v>0.6088901911</v>
      </c>
      <c r="AA830">
        <v>0.5183813848665783</v>
      </c>
      <c r="AB830">
        <v>0.5208788873640807</v>
      </c>
      <c r="AC830">
        <v>0.5232737527726448</v>
      </c>
      <c r="AD830">
        <v>0.5255721806479781</v>
      </c>
      <c r="AE830">
        <v>0.5277798811071798</v>
      </c>
      <c r="AF830">
        <v>0.5299021221937672</v>
      </c>
      <c r="AG830" t="str">
        <f t="shared" si="2"/>
        <v>1</v>
      </c>
      <c r="AH830" s="3" t="str">
        <f t="shared" si="3"/>
        <v>1</v>
      </c>
      <c r="AI830" t="str">
        <f t="shared" si="4"/>
        <v>0.03418357832</v>
      </c>
      <c r="AJ830" t="str">
        <f t="shared" si="5"/>
        <v>12</v>
      </c>
      <c r="AK830" s="6" t="str">
        <f t="shared" si="6"/>
        <v>0.1720568118</v>
      </c>
      <c r="AL830" t="str">
        <f t="shared" si="7"/>
        <v>0.05955317599</v>
      </c>
      <c r="AM830" t="str">
        <f t="shared" si="8"/>
        <v>1.2</v>
      </c>
      <c r="AN830" t="str">
        <f t="shared" si="9"/>
        <v>1.056140793</v>
      </c>
      <c r="AO830" s="6" t="str">
        <f>vlookup(Q830,RPI!$C$6:$T$4758,15,FALSE)</f>
        <v>0.8503401361</v>
      </c>
      <c r="AP830" s="8" t="str">
        <f>vlookup(Q830,RPI!$C$6:$T$4758,13,FALSE)</f>
        <v>  0.5849 </v>
      </c>
      <c r="AQ830" s="8" t="str">
        <f>vlookup(Q830,RPI!$C$6:$T$4758,14,FALSE)</f>
        <v>  0.5522 </v>
      </c>
      <c r="AR830" s="6" t="str">
        <f>vlookup(R830,RPI!$C$6:$T$4758,15,FALSE)</f>
        <v>0.7191780822</v>
      </c>
      <c r="AS830" s="8" t="str">
        <f>vlookup(R830,RPI!$C$6:$T$4758,13,FALSE)</f>
        <v>  0.5887 </v>
      </c>
      <c r="AT830" s="8" t="str">
        <f>vlookup(R830,RPI!$C$6:$T$4758,14,FALSE)</f>
        <v>  0.5390 </v>
      </c>
    </row>
    <row r="831" ht="12.75" customHeight="1">
      <c r="A831" s="4">
        <v>2009.0</v>
      </c>
      <c r="B831" s="4">
        <v>5646.0</v>
      </c>
      <c r="C831" s="5">
        <v>39898.0</v>
      </c>
      <c r="D831" s="4">
        <v>75.0</v>
      </c>
      <c r="E831" s="4" t="s">
        <v>121</v>
      </c>
      <c r="F831" s="4">
        <v>54.0</v>
      </c>
      <c r="G831" s="4" t="s">
        <v>47</v>
      </c>
      <c r="H831" s="4">
        <v>321.0</v>
      </c>
      <c r="I831" s="4" t="s">
        <v>168</v>
      </c>
      <c r="J831" s="4">
        <v>77.0</v>
      </c>
      <c r="K831" s="4" t="s">
        <v>108</v>
      </c>
      <c r="L831" s="4" t="s">
        <v>335</v>
      </c>
      <c r="M831" s="4">
        <v>1.0</v>
      </c>
      <c r="N831" s="4">
        <v>1.0</v>
      </c>
      <c r="O831" s="4">
        <v>0.0</v>
      </c>
      <c r="P831" s="4">
        <v>0.0</v>
      </c>
      <c r="Q831" t="str">
        <f t="shared" si="1"/>
        <v>Duke2009</v>
      </c>
      <c r="R831" t="s">
        <v>996</v>
      </c>
      <c r="S831" t="str">
        <f>vlookup(Q831,RPI!$C$6:$T$4758,16,FALSE)</f>
        <v>0.665859625</v>
      </c>
      <c r="T831" s="6" t="str">
        <f>VLOOKUP(Q831,RPI!$C$6:$T$4758, 17, FALSE)</f>
        <v>0.6604743723</v>
      </c>
      <c r="U831" s="6" t="str">
        <f>VLOOKUP(Q831,RPI!$C$6:$T$4758, 18, FALSE)</f>
        <v>0.665859625</v>
      </c>
      <c r="V831">
        <v>0.5591374738649888</v>
      </c>
      <c r="W831">
        <v>0.5627235072088077</v>
      </c>
      <c r="X831">
        <v>0.5643893166168317</v>
      </c>
      <c r="Y831">
        <v>0.5659781579333957</v>
      </c>
      <c r="Z831" s="6" t="str">
        <f>vlookup(R831,RPI!$C$6:$T$4758,16,FALSE)</f>
        <v>0.6220709689</v>
      </c>
      <c r="AA831">
        <v>0.5216399343877003</v>
      </c>
      <c r="AB831">
        <v>0.5238827748318851</v>
      </c>
      <c r="AC831">
        <v>0.5260508539279302</v>
      </c>
      <c r="AD831">
        <v>0.5281478484634493</v>
      </c>
      <c r="AE831">
        <v>0.5301771980139517</v>
      </c>
      <c r="AF831">
        <v>0.5321421237692</v>
      </c>
      <c r="AG831" t="str">
        <f t="shared" si="2"/>
        <v>0</v>
      </c>
      <c r="AH831" s="3" t="str">
        <f t="shared" si="3"/>
        <v>0</v>
      </c>
      <c r="AI831" t="str">
        <f t="shared" si="4"/>
        <v>0.04378865608</v>
      </c>
      <c r="AJ831" t="str">
        <f t="shared" si="5"/>
        <v>-23</v>
      </c>
      <c r="AK831" s="6" t="str">
        <f t="shared" si="6"/>
        <v>-0.329775556</v>
      </c>
      <c r="AL831" t="str">
        <f t="shared" si="7"/>
        <v>0.07628673386</v>
      </c>
      <c r="AM831" t="str">
        <f t="shared" si="8"/>
        <v>0.7012987013</v>
      </c>
      <c r="AN831" t="str">
        <f t="shared" si="9"/>
        <v>1.070391737</v>
      </c>
      <c r="AO831" s="6" t="str">
        <f>vlookup(Q831,RPI!$C$6:$T$4758,15,FALSE)</f>
        <v>0.8450704225</v>
      </c>
      <c r="AP831" s="8" t="str">
        <f>vlookup(Q831,RPI!$C$6:$T$4758,13,FALSE)</f>
        <v>  0.6326 </v>
      </c>
      <c r="AQ831" s="8" t="str">
        <f>vlookup(Q831,RPI!$C$6:$T$4758,14,FALSE)</f>
        <v>  0.5532 </v>
      </c>
      <c r="AR831" s="6" t="str">
        <f>vlookup(R831,RPI!$C$6:$T$4758,15,FALSE)</f>
        <v>0.7724137931</v>
      </c>
      <c r="AS831" s="8" t="str">
        <f>vlookup(R831,RPI!$C$6:$T$4758,13,FALSE)</f>
        <v>  0.5845 </v>
      </c>
      <c r="AT831" s="8" t="str">
        <f>vlookup(R831,RPI!$C$6:$T$4758,14,FALSE)</f>
        <v>  0.5469 </v>
      </c>
    </row>
    <row r="832" ht="12.75" customHeight="1">
      <c r="A832" s="4">
        <v>2009.0</v>
      </c>
      <c r="B832" s="4">
        <v>5647.0</v>
      </c>
      <c r="C832" s="5">
        <v>39898.0</v>
      </c>
      <c r="D832" s="4">
        <v>162.0</v>
      </c>
      <c r="E832" s="4" t="s">
        <v>141</v>
      </c>
      <c r="F832" s="4">
        <v>91.0</v>
      </c>
      <c r="G832" s="4" t="s">
        <v>47</v>
      </c>
      <c r="H832" s="4">
        <v>171.0</v>
      </c>
      <c r="I832" s="4" t="s">
        <v>145</v>
      </c>
      <c r="J832" s="4">
        <v>102.0</v>
      </c>
      <c r="K832" s="4" t="s">
        <v>108</v>
      </c>
      <c r="L832" s="4" t="s">
        <v>995</v>
      </c>
      <c r="M832" s="4">
        <v>1.0</v>
      </c>
      <c r="N832" s="4">
        <v>1.0</v>
      </c>
      <c r="O832" s="4">
        <v>0.0</v>
      </c>
      <c r="P832" s="4">
        <v>0.0</v>
      </c>
      <c r="Q832" t="str">
        <f t="shared" si="1"/>
        <v>Memphis2009</v>
      </c>
      <c r="R832" t="s">
        <v>997</v>
      </c>
      <c r="S832" t="str">
        <f>vlookup(Q832,RPI!$C$6:$T$4758,16,FALSE)</f>
        <v>0.6447827918</v>
      </c>
      <c r="T832" s="6" t="str">
        <f>VLOOKUP(Q832,RPI!$C$6:$T$4758, 17, FALSE)</f>
        <v>0.6473950209</v>
      </c>
      <c r="U832" s="6" t="str">
        <f>VLOOKUP(Q832,RPI!$C$6:$T$4758, 18, FALSE)</f>
        <v>0.6447827918</v>
      </c>
      <c r="V832">
        <v>0.5289579766594674</v>
      </c>
      <c r="W832">
        <v>0.533017247317308</v>
      </c>
      <c r="X832">
        <v>0.5349601735419864</v>
      </c>
      <c r="Y832">
        <v>0.536848540215894</v>
      </c>
      <c r="Z832" s="6" t="str">
        <f>vlookup(R832,RPI!$C$6:$T$4758,16,FALSE)</f>
        <v>0.6248042969</v>
      </c>
      <c r="AA832">
        <v>0.5176264257658095</v>
      </c>
      <c r="AB832">
        <v>0.5204115250453738</v>
      </c>
      <c r="AC832">
        <v>0.5230272265154475</v>
      </c>
      <c r="AD832">
        <v>0.5254885289404128</v>
      </c>
      <c r="AE832">
        <v>0.5278087111588875</v>
      </c>
      <c r="AF832">
        <v>0.5299995717455129</v>
      </c>
      <c r="AG832" t="str">
        <f t="shared" si="2"/>
        <v>0</v>
      </c>
      <c r="AH832" s="3" t="str">
        <f t="shared" si="3"/>
        <v>0</v>
      </c>
      <c r="AI832" t="str">
        <f t="shared" si="4"/>
        <v>0.01997849488</v>
      </c>
      <c r="AJ832" t="str">
        <f t="shared" si="5"/>
        <v>-11</v>
      </c>
      <c r="AK832" s="6" t="str">
        <f t="shared" si="6"/>
        <v>-0.1577187442</v>
      </c>
      <c r="AL832" t="str">
        <f t="shared" si="7"/>
        <v>0.0348056839</v>
      </c>
      <c r="AM832" t="str">
        <f t="shared" si="8"/>
        <v>0.8921568627</v>
      </c>
      <c r="AN832" t="str">
        <f t="shared" si="9"/>
        <v>1.031975604</v>
      </c>
      <c r="AO832" s="6" t="str">
        <f>vlookup(Q832,RPI!$C$6:$T$4758,15,FALSE)</f>
        <v>0.9013157895</v>
      </c>
      <c r="AP832" s="8" t="str">
        <f>vlookup(Q832,RPI!$C$6:$T$4758,13,FALSE)</f>
        <v>  0.5708 </v>
      </c>
      <c r="AQ832" s="8" t="str">
        <f>vlookup(Q832,RPI!$C$6:$T$4758,14,FALSE)</f>
        <v>  0.5363 </v>
      </c>
      <c r="AR832" s="6" t="str">
        <f>vlookup(R832,RPI!$C$6:$T$4758,15,FALSE)</f>
        <v>0.8382352941</v>
      </c>
      <c r="AS832" s="8" t="str">
        <f>vlookup(R832,RPI!$C$6:$T$4758,13,FALSE)</f>
        <v>  0.5617 </v>
      </c>
      <c r="AT832" s="8" t="str">
        <f>vlookup(R832,RPI!$C$6:$T$4758,14,FALSE)</f>
        <v>  0.5376 </v>
      </c>
    </row>
    <row r="833" ht="12.75" customHeight="1">
      <c r="A833" s="4">
        <v>2009.0</v>
      </c>
      <c r="B833" s="4">
        <v>5648.0</v>
      </c>
      <c r="C833" s="5">
        <v>39898.0</v>
      </c>
      <c r="D833" s="4">
        <v>215.0</v>
      </c>
      <c r="E833" s="4" t="s">
        <v>571</v>
      </c>
      <c r="F833" s="4">
        <v>81.0</v>
      </c>
      <c r="G833" s="4" t="s">
        <v>47</v>
      </c>
      <c r="H833" s="4">
        <v>132.0</v>
      </c>
      <c r="I833" s="4" t="s">
        <v>919</v>
      </c>
      <c r="J833" s="4">
        <v>43.0</v>
      </c>
      <c r="K833" s="4" t="s">
        <v>49</v>
      </c>
      <c r="L833" s="4" t="s">
        <v>50</v>
      </c>
      <c r="M833" s="4">
        <v>1.0</v>
      </c>
      <c r="N833" s="4">
        <v>0.0</v>
      </c>
      <c r="O833" s="4">
        <v>0.0</v>
      </c>
      <c r="P833" s="4">
        <v>0.0</v>
      </c>
      <c r="Q833" t="str">
        <f t="shared" si="1"/>
        <v>Old Dominion2009</v>
      </c>
      <c r="R833" t="s">
        <v>989</v>
      </c>
      <c r="S833" t="str">
        <f>vlookup(Q833,RPI!$C$6:$T$4758,16,FALSE)</f>
        <v>0.5323578425</v>
      </c>
      <c r="T833" s="6" t="str">
        <f>VLOOKUP(Q833,RPI!$C$6:$T$4758, 17, FALSE)</f>
        <v>0.532004652</v>
      </c>
      <c r="U833" s="6" t="str">
        <f>VLOOKUP(Q833,RPI!$C$6:$T$4758, 18, FALSE)</f>
        <v>0.5323578425</v>
      </c>
      <c r="V833">
        <v>0.4437308943754918</v>
      </c>
      <c r="W833">
        <v>0.4464194468022641</v>
      </c>
      <c r="X833">
        <v>0.4477013596861633</v>
      </c>
      <c r="Y833">
        <v>0.44894422953806556</v>
      </c>
      <c r="Z833" s="6" t="str">
        <f>vlookup(R833,RPI!$C$6:$T$4758,16,FALSE)</f>
        <v>0.5098071412</v>
      </c>
      <c r="AA833">
        <v>0.4454391331667394</v>
      </c>
      <c r="AB833">
        <v>0.445446923270192</v>
      </c>
      <c r="AC833">
        <v>0.44545463151616516</v>
      </c>
      <c r="AD833">
        <v>0.44546225918813864</v>
      </c>
      <c r="AE833">
        <v>0.4454698075428992</v>
      </c>
      <c r="AF833">
        <v>0.44547727781123125</v>
      </c>
      <c r="AG833" t="str">
        <f t="shared" si="2"/>
        <v>1</v>
      </c>
      <c r="AH833" s="3" t="str">
        <f t="shared" si="3"/>
        <v>1</v>
      </c>
      <c r="AI833" t="str">
        <f t="shared" si="4"/>
        <v>0.02255070131</v>
      </c>
      <c r="AJ833" t="str">
        <f t="shared" si="5"/>
        <v>38</v>
      </c>
      <c r="AK833" s="6" t="str">
        <f t="shared" si="6"/>
        <v>0.5448465709</v>
      </c>
      <c r="AL833" t="str">
        <f t="shared" si="7"/>
        <v>0.03928687252</v>
      </c>
      <c r="AM833" t="str">
        <f t="shared" si="8"/>
        <v>1.88372093</v>
      </c>
      <c r="AN833" t="str">
        <f t="shared" si="9"/>
        <v>1.044233789</v>
      </c>
      <c r="AO833" s="6" t="str">
        <f>vlookup(Q833,RPI!$C$6:$T$4758,15,FALSE)</f>
        <v>0.6788321168</v>
      </c>
      <c r="AP833" s="8" t="str">
        <f>vlookup(Q833,RPI!$C$6:$T$4758,13,FALSE)</f>
        <v>  0.4767 </v>
      </c>
      <c r="AQ833" s="8" t="str">
        <f>vlookup(Q833,RPI!$C$6:$T$4758,14,FALSE)</f>
        <v>  0.4971 </v>
      </c>
      <c r="AR833" s="6" t="str">
        <f>vlookup(R833,RPI!$C$6:$T$4758,15,FALSE)</f>
        <v>0.5849056604</v>
      </c>
      <c r="AS833" s="8" t="str">
        <f>vlookup(R833,RPI!$C$6:$T$4758,13,FALSE)</f>
        <v>  0.4800 </v>
      </c>
      <c r="AT833" s="8" t="str">
        <f>vlookup(R833,RPI!$C$6:$T$4758,14,FALSE)</f>
        <v>  0.4942 </v>
      </c>
    </row>
    <row r="834" ht="12.75" customHeight="1">
      <c r="A834" s="4">
        <v>2009.0</v>
      </c>
      <c r="B834" s="4">
        <v>5649.0</v>
      </c>
      <c r="C834" s="5">
        <v>39898.0</v>
      </c>
      <c r="D834" s="4">
        <v>223.0</v>
      </c>
      <c r="E834" s="4" t="s">
        <v>209</v>
      </c>
      <c r="F834" s="4">
        <v>60.0</v>
      </c>
      <c r="G834" s="4" t="s">
        <v>47</v>
      </c>
      <c r="H834" s="4">
        <v>345.0</v>
      </c>
      <c r="I834" s="4" t="s">
        <v>363</v>
      </c>
      <c r="J834" s="4">
        <v>55.0</v>
      </c>
      <c r="K834" s="4" t="s">
        <v>108</v>
      </c>
      <c r="L834" s="4" t="s">
        <v>335</v>
      </c>
      <c r="M834" s="4">
        <v>1.0</v>
      </c>
      <c r="N834" s="4">
        <v>1.0</v>
      </c>
      <c r="O834" s="4">
        <v>0.0</v>
      </c>
      <c r="P834" s="4">
        <v>0.0</v>
      </c>
      <c r="Q834" t="str">
        <f t="shared" si="1"/>
        <v>Pittsburgh2009</v>
      </c>
      <c r="R834" t="s">
        <v>998</v>
      </c>
      <c r="S834" t="str">
        <f>vlookup(Q834,RPI!$C$6:$T$4758,16,FALSE)</f>
        <v>0.6663779187</v>
      </c>
      <c r="T834" s="6" t="str">
        <f>VLOOKUP(Q834,RPI!$C$6:$T$4758, 17, FALSE)</f>
        <v>0.6616789093</v>
      </c>
      <c r="U834" s="6" t="str">
        <f>VLOOKUP(Q834,RPI!$C$6:$T$4758, 18, FALSE)</f>
        <v>0.6663779187</v>
      </c>
      <c r="V834">
        <v>0.5473023584255805</v>
      </c>
      <c r="W834">
        <v>0.5520574117664003</v>
      </c>
      <c r="X834">
        <v>0.5542572585077048</v>
      </c>
      <c r="Y834">
        <v>0.5563501682546403</v>
      </c>
      <c r="Z834" s="6" t="str">
        <f>vlookup(R834,RPI!$C$6:$T$4758,16,FALSE)</f>
        <v>0.6174658916</v>
      </c>
      <c r="AA834">
        <v>0.5206667002079621</v>
      </c>
      <c r="AB834">
        <v>0.5220293836461173</v>
      </c>
      <c r="AC834">
        <v>0.5233425149592486</v>
      </c>
      <c r="AD834">
        <v>0.5246087487254825</v>
      </c>
      <c r="AE834">
        <v>0.5258305532367606</v>
      </c>
      <c r="AF834">
        <v>0.5270102265579947</v>
      </c>
      <c r="AG834" t="str">
        <f t="shared" si="2"/>
        <v>1</v>
      </c>
      <c r="AH834" s="3" t="str">
        <f t="shared" si="3"/>
        <v>1</v>
      </c>
      <c r="AI834" t="str">
        <f t="shared" si="4"/>
        <v>0.04891202711</v>
      </c>
      <c r="AJ834" t="str">
        <f t="shared" si="5"/>
        <v>5</v>
      </c>
      <c r="AK834" s="6" t="str">
        <f t="shared" si="6"/>
        <v>0.07169033827</v>
      </c>
      <c r="AL834" t="str">
        <f t="shared" si="7"/>
        <v>0.08521245291</v>
      </c>
      <c r="AM834" t="str">
        <f t="shared" si="8"/>
        <v>1.090909091</v>
      </c>
      <c r="AN834" t="str">
        <f t="shared" si="9"/>
        <v>1.079214136</v>
      </c>
      <c r="AO834" s="6" t="str">
        <f>vlookup(Q834,RPI!$C$6:$T$4758,15,FALSE)</f>
        <v>0.8897637795</v>
      </c>
      <c r="AP834" s="8" t="str">
        <f>vlookup(Q834,RPI!$C$6:$T$4758,13,FALSE)</f>
        <v>  0.6119 </v>
      </c>
      <c r="AQ834" s="8" t="str">
        <f>vlookup(Q834,RPI!$C$6:$T$4758,14,FALSE)</f>
        <v>  0.5520 </v>
      </c>
      <c r="AR834" s="6" t="str">
        <f>vlookup(R834,RPI!$C$6:$T$4758,15,FALSE)</f>
        <v>0.7928571429</v>
      </c>
      <c r="AS834" s="8" t="str">
        <f>vlookup(R834,RPI!$C$6:$T$4758,13,FALSE)</f>
        <v>  0.5694 </v>
      </c>
      <c r="AT834" s="8" t="str">
        <f>vlookup(R834,RPI!$C$6:$T$4758,14,FALSE)</f>
        <v>  0.5382 </v>
      </c>
    </row>
    <row r="835" ht="12.75" customHeight="1">
      <c r="A835" s="4">
        <v>2009.0</v>
      </c>
      <c r="B835" s="4">
        <v>5650.0</v>
      </c>
      <c r="C835" s="5">
        <v>39899.0</v>
      </c>
      <c r="D835" s="4">
        <v>148.0</v>
      </c>
      <c r="E835" s="4" t="s">
        <v>59</v>
      </c>
      <c r="F835" s="4">
        <v>103.0</v>
      </c>
      <c r="G835" s="4" t="s">
        <v>47</v>
      </c>
      <c r="H835" s="4">
        <v>10.0</v>
      </c>
      <c r="I835" s="4" t="s">
        <v>111</v>
      </c>
      <c r="J835" s="4">
        <v>64.0</v>
      </c>
      <c r="K835" s="4" t="s">
        <v>108</v>
      </c>
      <c r="L835" s="4" t="s">
        <v>316</v>
      </c>
      <c r="M835" s="4">
        <v>1.0</v>
      </c>
      <c r="N835" s="4">
        <v>1.0</v>
      </c>
      <c r="O835" s="4">
        <v>0.0</v>
      </c>
      <c r="P835" s="4">
        <v>0.0</v>
      </c>
      <c r="Q835" t="str">
        <f t="shared" si="1"/>
        <v>Louisville2009</v>
      </c>
      <c r="R835" t="s">
        <v>975</v>
      </c>
      <c r="S835" t="str">
        <f>vlookup(Q835,RPI!$C$6:$T$4758,16,FALSE)</f>
        <v>0.6458397277</v>
      </c>
      <c r="T835" s="6" t="str">
        <f>VLOOKUP(Q835,RPI!$C$6:$T$4758, 17, FALSE)</f>
        <v>0.6526629266</v>
      </c>
      <c r="U835" s="6" t="str">
        <f>VLOOKUP(Q835,RPI!$C$6:$T$4758, 18, FALSE)</f>
        <v>0.6458397277</v>
      </c>
      <c r="V835">
        <v>0.546736404695342</v>
      </c>
      <c r="W835">
        <v>0.5510771203020488</v>
      </c>
      <c r="X835">
        <v>0.5531697007779782</v>
      </c>
      <c r="Y835">
        <v>0.5552128780048975</v>
      </c>
      <c r="Z835" s="6" t="str">
        <f>vlookup(R835,RPI!$C$6:$T$4758,16,FALSE)</f>
        <v>0.5681819195</v>
      </c>
      <c r="AA835">
        <v>0.4887622483805114</v>
      </c>
      <c r="AB835">
        <v>0.4922716066692815</v>
      </c>
      <c r="AC835">
        <v>0.49554957869725347</v>
      </c>
      <c r="AD835">
        <v>0.49861831846812094</v>
      </c>
      <c r="AE835">
        <v>0.5014972392840893</v>
      </c>
      <c r="AF835">
        <v>0.5042034248510996</v>
      </c>
      <c r="AG835" t="str">
        <f t="shared" si="2"/>
        <v>1</v>
      </c>
      <c r="AH835" s="3" t="str">
        <f t="shared" si="3"/>
        <v>1</v>
      </c>
      <c r="AI835" t="str">
        <f t="shared" si="4"/>
        <v>0.0776578082</v>
      </c>
      <c r="AJ835" t="str">
        <f t="shared" si="5"/>
        <v>39</v>
      </c>
      <c r="AK835" s="6" t="str">
        <f t="shared" si="6"/>
        <v>0.5591846385</v>
      </c>
      <c r="AL835" t="str">
        <f t="shared" si="7"/>
        <v>0.1352921299</v>
      </c>
      <c r="AM835" t="str">
        <f t="shared" si="8"/>
        <v>1.609375</v>
      </c>
      <c r="AN835" t="str">
        <f t="shared" si="9"/>
        <v>1.136677718</v>
      </c>
      <c r="AO835" s="6" t="str">
        <f>vlookup(Q835,RPI!$C$6:$T$4758,15,FALSE)</f>
        <v>0.821192053</v>
      </c>
      <c r="AP835" s="8" t="str">
        <f>vlookup(Q835,RPI!$C$6:$T$4758,13,FALSE)</f>
        <v>  0.6041 </v>
      </c>
      <c r="AQ835" s="8" t="str">
        <f>vlookup(Q835,RPI!$C$6:$T$4758,14,FALSE)</f>
        <v>  0.5541 </v>
      </c>
      <c r="AR835" s="6" t="str">
        <f>vlookup(R835,RPI!$C$6:$T$4758,15,FALSE)</f>
        <v>0.5725806452</v>
      </c>
      <c r="AS835" s="8" t="str">
        <f>vlookup(R835,RPI!$C$6:$T$4758,13,FALSE)</f>
        <v>  0.5801 </v>
      </c>
      <c r="AT835" s="8" t="str">
        <f>vlookup(R835,RPI!$C$6:$T$4758,14,FALSE)</f>
        <v>  0.5400 </v>
      </c>
    </row>
    <row r="836" ht="12.75" customHeight="1">
      <c r="A836" s="4">
        <v>2009.0</v>
      </c>
      <c r="B836" s="4">
        <v>5651.0</v>
      </c>
      <c r="C836" s="5">
        <v>39899.0</v>
      </c>
      <c r="D836" s="4">
        <v>167.0</v>
      </c>
      <c r="E836" s="4" t="s">
        <v>204</v>
      </c>
      <c r="F836" s="4">
        <v>67.0</v>
      </c>
      <c r="G836" s="4" t="s">
        <v>47</v>
      </c>
      <c r="H836" s="4">
        <v>133.0</v>
      </c>
      <c r="I836" s="4" t="s">
        <v>131</v>
      </c>
      <c r="J836" s="4">
        <v>62.0</v>
      </c>
      <c r="K836" s="4" t="s">
        <v>108</v>
      </c>
      <c r="L836" s="4" t="s">
        <v>316</v>
      </c>
      <c r="M836" s="4">
        <v>1.0</v>
      </c>
      <c r="N836" s="4">
        <v>1.0</v>
      </c>
      <c r="O836" s="4">
        <v>0.0</v>
      </c>
      <c r="P836" s="4">
        <v>0.0</v>
      </c>
      <c r="Q836" t="str">
        <f t="shared" si="1"/>
        <v>Michigan St.2009</v>
      </c>
      <c r="R836" t="s">
        <v>999</v>
      </c>
      <c r="S836" t="str">
        <f>vlookup(Q836,RPI!$C$6:$T$4758,16,FALSE)</f>
        <v>0.643435952</v>
      </c>
      <c r="T836" s="6" t="str">
        <f>VLOOKUP(Q836,RPI!$C$6:$T$4758, 17, FALSE)</f>
        <v>0.6478430033</v>
      </c>
      <c r="U836" s="6" t="str">
        <f>VLOOKUP(Q836,RPI!$C$6:$T$4758, 18, FALSE)</f>
        <v>0.643435952</v>
      </c>
      <c r="V836">
        <v>0.5560816396366466</v>
      </c>
      <c r="W836">
        <v>0.5579851512874507</v>
      </c>
      <c r="X836">
        <v>0.5589266363665355</v>
      </c>
      <c r="Y836">
        <v>0.5598613724486374</v>
      </c>
      <c r="Z836" s="6" t="str">
        <f>vlookup(R836,RPI!$C$6:$T$4758,16,FALSE)</f>
        <v>0.6328307092</v>
      </c>
      <c r="AA836">
        <v>0.5269112380651327</v>
      </c>
      <c r="AB836">
        <v>0.5297815021294267</v>
      </c>
      <c r="AC836">
        <v>0.5324853740740514</v>
      </c>
      <c r="AD836">
        <v>0.5350369152048944</v>
      </c>
      <c r="AE836">
        <v>0.5374486458628145</v>
      </c>
      <c r="AF836">
        <v>0.5397317508856456</v>
      </c>
      <c r="AG836" t="str">
        <f t="shared" si="2"/>
        <v>1</v>
      </c>
      <c r="AH836" s="3" t="str">
        <f t="shared" si="3"/>
        <v>1</v>
      </c>
      <c r="AI836" t="str">
        <f t="shared" si="4"/>
        <v>0.01060524277</v>
      </c>
      <c r="AJ836" t="str">
        <f t="shared" si="5"/>
        <v>5</v>
      </c>
      <c r="AK836" s="6" t="str">
        <f t="shared" si="6"/>
        <v>0.07169033827</v>
      </c>
      <c r="AL836" t="str">
        <f t="shared" si="7"/>
        <v>0.01847600281</v>
      </c>
      <c r="AM836" t="str">
        <f t="shared" si="8"/>
        <v>1.080645161</v>
      </c>
      <c r="AN836" t="str">
        <f t="shared" si="9"/>
        <v>1.01675842</v>
      </c>
      <c r="AO836" s="6" t="str">
        <f>vlookup(Q836,RPI!$C$6:$T$4758,15,FALSE)</f>
        <v>0.7948717949</v>
      </c>
      <c r="AP836" s="8" t="str">
        <f>vlookup(Q836,RPI!$C$6:$T$4758,13,FALSE)</f>
        <v>  0.6150 </v>
      </c>
      <c r="AQ836" s="8" t="str">
        <f>vlookup(Q836,RPI!$C$6:$T$4758,14,FALSE)</f>
        <v>  0.5488 </v>
      </c>
      <c r="AR836" s="6" t="str">
        <f>vlookup(R836,RPI!$C$6:$T$4758,15,FALSE)</f>
        <v>0.7890625</v>
      </c>
      <c r="AS836" s="8" t="str">
        <f>vlookup(R836,RPI!$C$6:$T$4758,13,FALSE)</f>
        <v>  0.5950 </v>
      </c>
      <c r="AT836" s="8" t="str">
        <f>vlookup(R836,RPI!$C$6:$T$4758,14,FALSE)</f>
        <v>  0.5523 </v>
      </c>
    </row>
    <row r="837" ht="12.75" customHeight="1">
      <c r="A837" s="4">
        <v>2009.0</v>
      </c>
      <c r="B837" s="4">
        <v>5652.0</v>
      </c>
      <c r="C837" s="5">
        <v>39899.0</v>
      </c>
      <c r="D837" s="4">
        <v>200.0</v>
      </c>
      <c r="E837" s="4" t="s">
        <v>264</v>
      </c>
      <c r="F837" s="4">
        <v>98.0</v>
      </c>
      <c r="G837" s="4" t="s">
        <v>47</v>
      </c>
      <c r="H837" s="4">
        <v>105.0</v>
      </c>
      <c r="I837" s="4" t="s">
        <v>124</v>
      </c>
      <c r="J837" s="4">
        <v>77.0</v>
      </c>
      <c r="K837" s="4" t="s">
        <v>108</v>
      </c>
      <c r="L837" s="4" t="s">
        <v>1000</v>
      </c>
      <c r="M837" s="4">
        <v>1.0</v>
      </c>
      <c r="N837" s="4">
        <v>1.0</v>
      </c>
      <c r="O837" s="4">
        <v>0.0</v>
      </c>
      <c r="P837" s="4">
        <v>0.0</v>
      </c>
      <c r="Q837" t="str">
        <f t="shared" si="1"/>
        <v>North Carolina2009</v>
      </c>
      <c r="R837" t="s">
        <v>1001</v>
      </c>
      <c r="S837" t="str">
        <f>vlookup(Q837,RPI!$C$6:$T$4758,16,FALSE)</f>
        <v>0.6513432822</v>
      </c>
      <c r="T837" s="6" t="str">
        <f>VLOOKUP(Q837,RPI!$C$6:$T$4758, 17, FALSE)</f>
        <v>0.6510001113</v>
      </c>
      <c r="U837" s="6" t="str">
        <f>VLOOKUP(Q837,RPI!$C$6:$T$4758, 18, FALSE)</f>
        <v>0.6513432822</v>
      </c>
      <c r="V837">
        <v>0.5475438901356289</v>
      </c>
      <c r="W837">
        <v>0.5501412927330314</v>
      </c>
      <c r="X837">
        <v>0.5513900439817827</v>
      </c>
      <c r="Y837">
        <v>0.5526071812748694</v>
      </c>
      <c r="Z837" s="6" t="str">
        <f>vlookup(R837,RPI!$C$6:$T$4758,16,FALSE)</f>
        <v>0.6074121016</v>
      </c>
      <c r="AA837">
        <v>0.5202005631648577</v>
      </c>
      <c r="AB837">
        <v>0.520681332395627</v>
      </c>
      <c r="AC837">
        <v>0.5211621016263962</v>
      </c>
      <c r="AD837">
        <v>0.5216428708571654</v>
      </c>
      <c r="AE837">
        <v>0.5221236400879347</v>
      </c>
      <c r="AF837">
        <v>0.5226044093187039</v>
      </c>
      <c r="AG837" t="str">
        <f t="shared" si="2"/>
        <v>1</v>
      </c>
      <c r="AH837" s="3" t="str">
        <f t="shared" si="3"/>
        <v>1</v>
      </c>
      <c r="AI837" t="str">
        <f t="shared" si="4"/>
        <v>0.04393118061</v>
      </c>
      <c r="AJ837" t="str">
        <f t="shared" si="5"/>
        <v>21</v>
      </c>
      <c r="AK837" s="6" t="str">
        <f t="shared" si="6"/>
        <v>0.3010994207</v>
      </c>
      <c r="AL837" t="str">
        <f t="shared" si="7"/>
        <v>0.07653503402</v>
      </c>
      <c r="AM837" t="str">
        <f t="shared" si="8"/>
        <v>1.272727273</v>
      </c>
      <c r="AN837" t="str">
        <f t="shared" si="9"/>
        <v>1.072325165</v>
      </c>
      <c r="AO837" s="6" t="str">
        <f>vlookup(Q837,RPI!$C$6:$T$4758,15,FALSE)</f>
        <v>0.8723404255</v>
      </c>
      <c r="AP837" s="8" t="str">
        <f>vlookup(Q837,RPI!$C$6:$T$4758,13,FALSE)</f>
        <v>  0.5882 </v>
      </c>
      <c r="AQ837" s="8" t="str">
        <f>vlookup(Q837,RPI!$C$6:$T$4758,14,FALSE)</f>
        <v>  0.5567 </v>
      </c>
      <c r="AR837" s="6" t="str">
        <f>vlookup(R837,RPI!$C$6:$T$4758,15,FALSE)</f>
        <v>0.82</v>
      </c>
      <c r="AS837" s="8" t="str">
        <f>vlookup(R837,RPI!$C$6:$T$4758,13,FALSE)</f>
        <v>  0.5372 </v>
      </c>
      <c r="AT837" s="8" t="str">
        <f>vlookup(R837,RPI!$C$6:$T$4758,14,FALSE)</f>
        <v>  0.5352 </v>
      </c>
    </row>
    <row r="838" ht="12.75" customHeight="1">
      <c r="A838" s="4">
        <v>2009.0</v>
      </c>
      <c r="B838" s="4">
        <v>5653.0</v>
      </c>
      <c r="C838" s="5">
        <v>39899.0</v>
      </c>
      <c r="D838" s="4">
        <v>213.0</v>
      </c>
      <c r="E838" s="4" t="s">
        <v>206</v>
      </c>
      <c r="F838" s="4">
        <v>84.0</v>
      </c>
      <c r="G838" s="4" t="s">
        <v>47</v>
      </c>
      <c r="H838" s="4">
        <v>278.0</v>
      </c>
      <c r="I838" s="4" t="s">
        <v>94</v>
      </c>
      <c r="J838" s="4">
        <v>71.0</v>
      </c>
      <c r="K838" s="4" t="s">
        <v>108</v>
      </c>
      <c r="L838" s="4" t="s">
        <v>1000</v>
      </c>
      <c r="M838" s="4">
        <v>1.0</v>
      </c>
      <c r="N838" s="4">
        <v>1.0</v>
      </c>
      <c r="O838" s="4">
        <v>0.0</v>
      </c>
      <c r="P838" s="4">
        <v>0.0</v>
      </c>
      <c r="Q838" t="str">
        <f t="shared" si="1"/>
        <v>Oklahoma2009</v>
      </c>
      <c r="R838" t="s">
        <v>1002</v>
      </c>
      <c r="S838" t="str">
        <f>vlookup(Q838,RPI!$C$6:$T$4758,16,FALSE)</f>
        <v>0.6430632828</v>
      </c>
      <c r="T838" s="6" t="str">
        <f>VLOOKUP(Q838,RPI!$C$6:$T$4758, 17, FALSE)</f>
        <v>0.6420442611</v>
      </c>
      <c r="U838" s="6" t="str">
        <f>VLOOKUP(Q838,RPI!$C$6:$T$4758, 18, FALSE)</f>
        <v>0.6430632828</v>
      </c>
      <c r="V838">
        <v>0.5362469480137959</v>
      </c>
      <c r="W838">
        <v>0.5401731883869565</v>
      </c>
      <c r="X838">
        <v>0.5420222540556545</v>
      </c>
      <c r="Y838">
        <v>0.5438010616160427</v>
      </c>
      <c r="Z838" s="6" t="str">
        <f>vlookup(R838,RPI!$C$6:$T$4758,16,FALSE)</f>
        <v>0.6240985249</v>
      </c>
      <c r="AA838">
        <v>0.5335897185972759</v>
      </c>
      <c r="AB838">
        <v>0.5360872210947784</v>
      </c>
      <c r="AC838">
        <v>0.5384820865033424</v>
      </c>
      <c r="AD838">
        <v>0.5407805143786757</v>
      </c>
      <c r="AE838">
        <v>0.5429882148378774</v>
      </c>
      <c r="AF838">
        <v>0.5451104559244648</v>
      </c>
      <c r="AG838" t="str">
        <f t="shared" si="2"/>
        <v>1</v>
      </c>
      <c r="AH838" s="3" t="str">
        <f t="shared" si="3"/>
        <v>1</v>
      </c>
      <c r="AI838" t="str">
        <f t="shared" si="4"/>
        <v>0.01896475798</v>
      </c>
      <c r="AJ838" t="str">
        <f t="shared" si="5"/>
        <v>13</v>
      </c>
      <c r="AK838" s="6" t="str">
        <f t="shared" si="6"/>
        <v>0.1863948795</v>
      </c>
      <c r="AL838" t="str">
        <f t="shared" si="7"/>
        <v>0.03303959459</v>
      </c>
      <c r="AM838" t="str">
        <f t="shared" si="8"/>
        <v>1.183098592</v>
      </c>
      <c r="AN838" t="str">
        <f t="shared" si="9"/>
        <v>1.030387442</v>
      </c>
      <c r="AO838" s="6" t="str">
        <f>vlookup(Q838,RPI!$C$6:$T$4758,15,FALSE)</f>
        <v>0.847826087</v>
      </c>
      <c r="AP838" s="8" t="str">
        <f>vlookup(Q838,RPI!$C$6:$T$4758,13,FALSE)</f>
        <v>  0.5931 </v>
      </c>
      <c r="AQ838" s="8" t="str">
        <f>vlookup(Q838,RPI!$C$6:$T$4758,14,FALSE)</f>
        <v>  0.5382 </v>
      </c>
      <c r="AR838" s="6" t="str">
        <f>vlookup(R838,RPI!$C$6:$T$4758,15,FALSE)</f>
        <v>0.7191780822</v>
      </c>
      <c r="AS838" s="8" t="str">
        <f>vlookup(R838,RPI!$C$6:$T$4758,13,FALSE)</f>
        <v>  0.6137 </v>
      </c>
      <c r="AT838" s="8" t="str">
        <f>vlookup(R838,RPI!$C$6:$T$4758,14,FALSE)</f>
        <v>  0.5499 </v>
      </c>
    </row>
    <row r="839" ht="12.75" customHeight="1">
      <c r="A839" s="4">
        <v>2009.0</v>
      </c>
      <c r="B839" s="4">
        <v>5654.0</v>
      </c>
      <c r="C839" s="5">
        <v>39900.0</v>
      </c>
      <c r="D839" s="4">
        <v>57.0</v>
      </c>
      <c r="E839" s="4" t="s">
        <v>181</v>
      </c>
      <c r="F839" s="4">
        <v>82.0</v>
      </c>
      <c r="G839" s="4" t="s">
        <v>47</v>
      </c>
      <c r="H839" s="4">
        <v>171.0</v>
      </c>
      <c r="I839" s="4" t="s">
        <v>145</v>
      </c>
      <c r="J839" s="4">
        <v>75.0</v>
      </c>
      <c r="K839" s="4" t="s">
        <v>108</v>
      </c>
      <c r="L839" s="4" t="s">
        <v>995</v>
      </c>
      <c r="M839" s="4">
        <v>1.0</v>
      </c>
      <c r="N839" s="4">
        <v>1.0</v>
      </c>
      <c r="O839" s="4">
        <v>0.0</v>
      </c>
      <c r="P839" s="4">
        <v>0.0</v>
      </c>
      <c r="Q839" t="str">
        <f t="shared" si="1"/>
        <v>Connecticut2009</v>
      </c>
      <c r="R839" t="s">
        <v>997</v>
      </c>
      <c r="S839" t="str">
        <f>vlookup(Q839,RPI!$C$6:$T$4758,16,FALSE)</f>
        <v>0.6430737695</v>
      </c>
      <c r="T839" s="6" t="str">
        <f>VLOOKUP(Q839,RPI!$C$6:$T$4758, 17, FALSE)</f>
        <v>0.6482306709</v>
      </c>
      <c r="U839" s="6" t="str">
        <f>VLOOKUP(Q839,RPI!$C$6:$T$4758, 18, FALSE)</f>
        <v>0.6430737695</v>
      </c>
      <c r="V839">
        <v>0.5418523718010295</v>
      </c>
      <c r="W839">
        <v>0.5447360472653502</v>
      </c>
      <c r="X839">
        <v>0.546147098426717</v>
      </c>
      <c r="Y839">
        <v>0.5475382054020574</v>
      </c>
      <c r="Z839" s="6" t="str">
        <f>vlookup(R839,RPI!$C$6:$T$4758,16,FALSE)</f>
        <v>0.6248042969</v>
      </c>
      <c r="AA839">
        <v>0.5176264257658095</v>
      </c>
      <c r="AB839">
        <v>0.5204115250453738</v>
      </c>
      <c r="AC839">
        <v>0.5230272265154475</v>
      </c>
      <c r="AD839">
        <v>0.5254885289404128</v>
      </c>
      <c r="AE839">
        <v>0.5278087111588875</v>
      </c>
      <c r="AF839">
        <v>0.5299995717455129</v>
      </c>
      <c r="AG839" t="str">
        <f t="shared" si="2"/>
        <v>1</v>
      </c>
      <c r="AH839" s="3" t="str">
        <f t="shared" si="3"/>
        <v>1</v>
      </c>
      <c r="AI839" t="str">
        <f t="shared" si="4"/>
        <v>0.01826947254</v>
      </c>
      <c r="AJ839" t="str">
        <f t="shared" si="5"/>
        <v>7</v>
      </c>
      <c r="AK839" s="6" t="str">
        <f t="shared" si="6"/>
        <v>0.1003664736</v>
      </c>
      <c r="AL839" t="str">
        <f t="shared" si="7"/>
        <v>0.03182829787</v>
      </c>
      <c r="AM839" t="str">
        <f t="shared" si="8"/>
        <v>1.093333333</v>
      </c>
      <c r="AN839" t="str">
        <f t="shared" si="9"/>
        <v>1.029240312</v>
      </c>
      <c r="AO839" s="6" t="str">
        <f>vlookup(Q839,RPI!$C$6:$T$4758,15,FALSE)</f>
        <v>0.8503401361</v>
      </c>
      <c r="AP839" s="8" t="str">
        <f>vlookup(Q839,RPI!$C$6:$T$4758,13,FALSE)</f>
        <v>  0.5849 </v>
      </c>
      <c r="AQ839" s="8" t="str">
        <f>vlookup(Q839,RPI!$C$6:$T$4758,14,FALSE)</f>
        <v>  0.5522 </v>
      </c>
      <c r="AR839" s="6" t="str">
        <f>vlookup(R839,RPI!$C$6:$T$4758,15,FALSE)</f>
        <v>0.8382352941</v>
      </c>
      <c r="AS839" s="8" t="str">
        <f>vlookup(R839,RPI!$C$6:$T$4758,13,FALSE)</f>
        <v>  0.5617 </v>
      </c>
      <c r="AT839" s="8" t="str">
        <f>vlookup(R839,RPI!$C$6:$T$4758,14,FALSE)</f>
        <v>  0.5376 </v>
      </c>
    </row>
    <row r="840" ht="12.75" customHeight="1">
      <c r="A840" s="4">
        <v>2009.0</v>
      </c>
      <c r="B840" s="4">
        <v>5655.0</v>
      </c>
      <c r="C840" s="5">
        <v>39900.0</v>
      </c>
      <c r="D840" s="4">
        <v>223.0</v>
      </c>
      <c r="E840" s="4" t="s">
        <v>209</v>
      </c>
      <c r="F840" s="4">
        <v>76.0</v>
      </c>
      <c r="G840" s="4" t="s">
        <v>47</v>
      </c>
      <c r="H840" s="4">
        <v>321.0</v>
      </c>
      <c r="I840" s="4" t="s">
        <v>168</v>
      </c>
      <c r="J840" s="4">
        <v>78.0</v>
      </c>
      <c r="K840" s="4" t="s">
        <v>108</v>
      </c>
      <c r="L840" s="4" t="s">
        <v>335</v>
      </c>
      <c r="M840" s="4">
        <v>1.0</v>
      </c>
      <c r="N840" s="4">
        <v>1.0</v>
      </c>
      <c r="O840" s="4">
        <v>0.0</v>
      </c>
      <c r="P840" s="4">
        <v>0.0</v>
      </c>
      <c r="Q840" t="str">
        <f t="shared" si="1"/>
        <v>Pittsburgh2009</v>
      </c>
      <c r="R840" t="s">
        <v>996</v>
      </c>
      <c r="S840" t="str">
        <f>vlookup(Q840,RPI!$C$6:$T$4758,16,FALSE)</f>
        <v>0.6663779187</v>
      </c>
      <c r="T840" s="6" t="str">
        <f>VLOOKUP(Q840,RPI!$C$6:$T$4758, 17, FALSE)</f>
        <v>0.6616789093</v>
      </c>
      <c r="U840" s="6" t="str">
        <f>VLOOKUP(Q840,RPI!$C$6:$T$4758, 18, FALSE)</f>
        <v>0.6663779187</v>
      </c>
      <c r="V840">
        <v>0.5473023584255805</v>
      </c>
      <c r="W840">
        <v>0.5520574117664003</v>
      </c>
      <c r="X840">
        <v>0.5542572585077048</v>
      </c>
      <c r="Y840">
        <v>0.5563501682546403</v>
      </c>
      <c r="Z840" s="6" t="str">
        <f>vlookup(R840,RPI!$C$6:$T$4758,16,FALSE)</f>
        <v>0.6220709689</v>
      </c>
      <c r="AA840">
        <v>0.5216399343877003</v>
      </c>
      <c r="AB840">
        <v>0.5238827748318851</v>
      </c>
      <c r="AC840">
        <v>0.5260508539279302</v>
      </c>
      <c r="AD840">
        <v>0.5281478484634493</v>
      </c>
      <c r="AE840">
        <v>0.5301771980139517</v>
      </c>
      <c r="AF840">
        <v>0.5321421237692</v>
      </c>
      <c r="AG840" t="str">
        <f t="shared" si="2"/>
        <v>0</v>
      </c>
      <c r="AH840" s="3" t="str">
        <f t="shared" si="3"/>
        <v>0</v>
      </c>
      <c r="AI840" t="str">
        <f t="shared" si="4"/>
        <v>0.04430694982</v>
      </c>
      <c r="AJ840" t="str">
        <f t="shared" si="5"/>
        <v>-2</v>
      </c>
      <c r="AK840" s="6" t="str">
        <f t="shared" si="6"/>
        <v>-0.02867613531</v>
      </c>
      <c r="AL840" t="str">
        <f t="shared" si="7"/>
        <v>0.07718968316</v>
      </c>
      <c r="AM840" t="str">
        <f t="shared" si="8"/>
        <v>0.9743589744</v>
      </c>
      <c r="AN840" t="str">
        <f t="shared" si="9"/>
        <v>1.071224912</v>
      </c>
      <c r="AO840" s="6" t="str">
        <f>vlookup(Q840,RPI!$C$6:$T$4758,15,FALSE)</f>
        <v>0.8897637795</v>
      </c>
      <c r="AP840" s="8" t="str">
        <f>vlookup(Q840,RPI!$C$6:$T$4758,13,FALSE)</f>
        <v>  0.6119 </v>
      </c>
      <c r="AQ840" s="8" t="str">
        <f>vlookup(Q840,RPI!$C$6:$T$4758,14,FALSE)</f>
        <v>  0.5520 </v>
      </c>
      <c r="AR840" s="6" t="str">
        <f>vlookup(R840,RPI!$C$6:$T$4758,15,FALSE)</f>
        <v>0.7724137931</v>
      </c>
      <c r="AS840" s="8" t="str">
        <f>vlookup(R840,RPI!$C$6:$T$4758,13,FALSE)</f>
        <v>  0.5845 </v>
      </c>
      <c r="AT840" s="8" t="str">
        <f>vlookup(R840,RPI!$C$6:$T$4758,14,FALSE)</f>
        <v>  0.5469 </v>
      </c>
    </row>
    <row r="841" ht="12.75" customHeight="1">
      <c r="A841" s="4">
        <v>2009.0</v>
      </c>
      <c r="B841" s="4">
        <v>5656.0</v>
      </c>
      <c r="C841" s="5">
        <v>39901.0</v>
      </c>
      <c r="D841" s="4">
        <v>148.0</v>
      </c>
      <c r="E841" s="4" t="s">
        <v>59</v>
      </c>
      <c r="F841" s="4">
        <v>52.0</v>
      </c>
      <c r="G841" s="4" t="s">
        <v>47</v>
      </c>
      <c r="H841" s="4">
        <v>167.0</v>
      </c>
      <c r="I841" s="4" t="s">
        <v>204</v>
      </c>
      <c r="J841" s="4">
        <v>64.0</v>
      </c>
      <c r="K841" s="4" t="s">
        <v>108</v>
      </c>
      <c r="L841" s="4" t="s">
        <v>316</v>
      </c>
      <c r="M841" s="4">
        <v>1.0</v>
      </c>
      <c r="N841" s="4">
        <v>1.0</v>
      </c>
      <c r="O841" s="4">
        <v>0.0</v>
      </c>
      <c r="P841" s="4">
        <v>0.0</v>
      </c>
      <c r="Q841" t="str">
        <f t="shared" si="1"/>
        <v>Louisville2009</v>
      </c>
      <c r="R841" t="s">
        <v>1003</v>
      </c>
      <c r="S841" t="str">
        <f>vlookup(Q841,RPI!$C$6:$T$4758,16,FALSE)</f>
        <v>0.6458397277</v>
      </c>
      <c r="T841" s="6" t="str">
        <f>VLOOKUP(Q841,RPI!$C$6:$T$4758, 17, FALSE)</f>
        <v>0.6526629266</v>
      </c>
      <c r="U841" s="6" t="str">
        <f>VLOOKUP(Q841,RPI!$C$6:$T$4758, 18, FALSE)</f>
        <v>0.6458397277</v>
      </c>
      <c r="V841">
        <v>0.546736404695342</v>
      </c>
      <c r="W841">
        <v>0.5510771203020488</v>
      </c>
      <c r="X841">
        <v>0.5531697007779782</v>
      </c>
      <c r="Y841">
        <v>0.5552128780048975</v>
      </c>
      <c r="Z841" s="6" t="str">
        <f>vlookup(R841,RPI!$C$6:$T$4758,16,FALSE)</f>
        <v>0.643435952</v>
      </c>
      <c r="AA841">
        <v>0.5560816396366466</v>
      </c>
      <c r="AB841">
        <v>0.5570368438527205</v>
      </c>
      <c r="AC841">
        <v>0.5579851512874507</v>
      </c>
      <c r="AD841">
        <v>0.5589266363665355</v>
      </c>
      <c r="AE841">
        <v>0.5598613724486374</v>
      </c>
      <c r="AF841">
        <v>0.5607894318444389</v>
      </c>
      <c r="AG841" t="str">
        <f t="shared" si="2"/>
        <v>0</v>
      </c>
      <c r="AH841" s="3" t="str">
        <f t="shared" si="3"/>
        <v>0</v>
      </c>
      <c r="AI841" t="str">
        <f t="shared" si="4"/>
        <v>0.002403775684</v>
      </c>
      <c r="AJ841" t="str">
        <f t="shared" si="5"/>
        <v>-12</v>
      </c>
      <c r="AK841" s="6" t="str">
        <f t="shared" si="6"/>
        <v>-0.1720568118</v>
      </c>
      <c r="AL841" t="str">
        <f t="shared" si="7"/>
        <v>0.00418775574</v>
      </c>
      <c r="AM841" t="str">
        <f t="shared" si="8"/>
        <v>0.8125</v>
      </c>
      <c r="AN841" t="str">
        <f t="shared" si="9"/>
        <v>1.003735843</v>
      </c>
      <c r="AO841" s="6" t="str">
        <f>vlookup(Q841,RPI!$C$6:$T$4758,15,FALSE)</f>
        <v>0.821192053</v>
      </c>
      <c r="AP841" s="8" t="str">
        <f>vlookup(Q841,RPI!$C$6:$T$4758,13,FALSE)</f>
        <v>  0.6041 </v>
      </c>
      <c r="AQ841" s="8" t="str">
        <f>vlookup(Q841,RPI!$C$6:$T$4758,14,FALSE)</f>
        <v>  0.5541 </v>
      </c>
      <c r="AR841" s="6" t="str">
        <f>vlookup(R841,RPI!$C$6:$T$4758,15,FALSE)</f>
        <v>0.7948717949</v>
      </c>
      <c r="AS841" s="8" t="str">
        <f>vlookup(R841,RPI!$C$6:$T$4758,13,FALSE)</f>
        <v>  0.6150 </v>
      </c>
      <c r="AT841" s="8" t="str">
        <f>vlookup(R841,RPI!$C$6:$T$4758,14,FALSE)</f>
        <v>  0.5488 </v>
      </c>
    </row>
    <row r="842" ht="12.75" customHeight="1">
      <c r="A842" s="4">
        <v>2009.0</v>
      </c>
      <c r="B842" s="4">
        <v>5657.0</v>
      </c>
      <c r="C842" s="5">
        <v>39901.0</v>
      </c>
      <c r="D842" s="4">
        <v>200.0</v>
      </c>
      <c r="E842" s="4" t="s">
        <v>264</v>
      </c>
      <c r="F842" s="4">
        <v>72.0</v>
      </c>
      <c r="G842" s="4" t="s">
        <v>47</v>
      </c>
      <c r="H842" s="4">
        <v>213.0</v>
      </c>
      <c r="I842" s="4" t="s">
        <v>206</v>
      </c>
      <c r="J842" s="4">
        <v>60.0</v>
      </c>
      <c r="K842" s="4" t="s">
        <v>108</v>
      </c>
      <c r="L842" s="4" t="s">
        <v>1000</v>
      </c>
      <c r="M842" s="4">
        <v>1.0</v>
      </c>
      <c r="N842" s="4">
        <v>1.0</v>
      </c>
      <c r="O842" s="4">
        <v>0.0</v>
      </c>
      <c r="P842" s="4">
        <v>0.0</v>
      </c>
      <c r="Q842" t="str">
        <f t="shared" si="1"/>
        <v>North Carolina2009</v>
      </c>
      <c r="R842" t="s">
        <v>1004</v>
      </c>
      <c r="S842" t="str">
        <f>vlookup(Q842,RPI!$C$6:$T$4758,16,FALSE)</f>
        <v>0.6513432822</v>
      </c>
      <c r="T842" s="6" t="str">
        <f>VLOOKUP(Q842,RPI!$C$6:$T$4758, 17, FALSE)</f>
        <v>0.6510001113</v>
      </c>
      <c r="U842" s="6" t="str">
        <f>VLOOKUP(Q842,RPI!$C$6:$T$4758, 18, FALSE)</f>
        <v>0.6513432822</v>
      </c>
      <c r="V842">
        <v>0.5475438901356289</v>
      </c>
      <c r="W842">
        <v>0.5501412927330314</v>
      </c>
      <c r="X842">
        <v>0.5513900439817827</v>
      </c>
      <c r="Y842">
        <v>0.5526071812748694</v>
      </c>
      <c r="Z842" s="6" t="str">
        <f>vlookup(R842,RPI!$C$6:$T$4758,16,FALSE)</f>
        <v>0.6430632828</v>
      </c>
      <c r="AA842">
        <v>0.5362469480137959</v>
      </c>
      <c r="AB842">
        <v>0.5382496182407652</v>
      </c>
      <c r="AC842">
        <v>0.5401731883869565</v>
      </c>
      <c r="AD842">
        <v>0.5420222540556545</v>
      </c>
      <c r="AE842">
        <v>0.5438010616160427</v>
      </c>
      <c r="AF842">
        <v>0.545513540758925</v>
      </c>
      <c r="AG842" t="str">
        <f t="shared" si="2"/>
        <v>1</v>
      </c>
      <c r="AH842" s="3" t="str">
        <f t="shared" si="3"/>
        <v>1</v>
      </c>
      <c r="AI842" t="str">
        <f t="shared" si="4"/>
        <v>0.008279999396</v>
      </c>
      <c r="AJ842" t="str">
        <f t="shared" si="5"/>
        <v>12</v>
      </c>
      <c r="AK842" s="6" t="str">
        <f t="shared" si="6"/>
        <v>0.1720568118</v>
      </c>
      <c r="AL842" t="str">
        <f t="shared" si="7"/>
        <v>0.01442506272</v>
      </c>
      <c r="AM842" t="str">
        <f t="shared" si="8"/>
        <v>1.2</v>
      </c>
      <c r="AN842" t="str">
        <f t="shared" si="9"/>
        <v>1.01287587</v>
      </c>
      <c r="AO842" s="6" t="str">
        <f>vlookup(Q842,RPI!$C$6:$T$4758,15,FALSE)</f>
        <v>0.8723404255</v>
      </c>
      <c r="AP842" s="8" t="str">
        <f>vlookup(Q842,RPI!$C$6:$T$4758,13,FALSE)</f>
        <v>  0.5882 </v>
      </c>
      <c r="AQ842" s="8" t="str">
        <f>vlookup(Q842,RPI!$C$6:$T$4758,14,FALSE)</f>
        <v>  0.5567 </v>
      </c>
      <c r="AR842" s="6" t="str">
        <f>vlookup(R842,RPI!$C$6:$T$4758,15,FALSE)</f>
        <v>0.847826087</v>
      </c>
      <c r="AS842" s="8" t="str">
        <f>vlookup(R842,RPI!$C$6:$T$4758,13,FALSE)</f>
        <v>  0.5931 </v>
      </c>
      <c r="AT842" s="8" t="str">
        <f>vlookup(R842,RPI!$C$6:$T$4758,14,FALSE)</f>
        <v>  0.5382 </v>
      </c>
    </row>
    <row r="843" ht="12.75" customHeight="1">
      <c r="A843" s="4">
        <v>2009.0</v>
      </c>
      <c r="B843" s="4">
        <v>5658.0</v>
      </c>
      <c r="C843" s="5">
        <v>39902.0</v>
      </c>
      <c r="D843" s="4">
        <v>218.0</v>
      </c>
      <c r="E843" s="4" t="s">
        <v>520</v>
      </c>
      <c r="F843" s="4">
        <v>75.0</v>
      </c>
      <c r="G843" s="4" t="s">
        <v>47</v>
      </c>
      <c r="H843" s="4">
        <v>316.0</v>
      </c>
      <c r="I843" s="4" t="s">
        <v>444</v>
      </c>
      <c r="J843" s="4">
        <v>69.0</v>
      </c>
      <c r="K843" s="4" t="s">
        <v>49</v>
      </c>
      <c r="L843" s="4" t="s">
        <v>50</v>
      </c>
      <c r="M843" s="4">
        <v>1.0</v>
      </c>
      <c r="N843" s="4">
        <v>0.0</v>
      </c>
      <c r="O843" s="4">
        <v>0.0</v>
      </c>
      <c r="P843" s="4">
        <v>0.0</v>
      </c>
      <c r="Q843" t="str">
        <f t="shared" si="1"/>
        <v>Oregon St.2009</v>
      </c>
      <c r="R843" t="s">
        <v>898</v>
      </c>
      <c r="S843" t="str">
        <f>vlookup(Q843,RPI!$C$6:$T$4758,16,FALSE)</f>
        <v>0.5036297891</v>
      </c>
      <c r="T843" s="6" t="str">
        <f>VLOOKUP(Q843,RPI!$C$6:$T$4758, 17, FALSE)</f>
        <v>0.5093337041</v>
      </c>
      <c r="U843" s="6" t="str">
        <f>VLOOKUP(Q843,RPI!$C$6:$T$4758, 18, FALSE)</f>
        <v>0.5036297891</v>
      </c>
      <c r="V843">
        <v>0.4521817244865276</v>
      </c>
      <c r="W843">
        <v>0.4547984716684922</v>
      </c>
      <c r="X843">
        <v>0.4560646396597654</v>
      </c>
      <c r="Y843">
        <v>0.45730386790654337</v>
      </c>
      <c r="Z843" s="6" t="str">
        <f>vlookup(R843,RPI!$C$6:$T$4758,16,FALSE)</f>
        <v>0.5471627273</v>
      </c>
      <c r="AA843">
        <v>0.47495021753840977</v>
      </c>
      <c r="AB843">
        <v>0.4764001564883487</v>
      </c>
      <c r="AC843">
        <v>0.47781857502633246</v>
      </c>
      <c r="AD843">
        <v>0.47920648993984344</v>
      </c>
      <c r="AE843">
        <v>0.48056487474881165</v>
      </c>
      <c r="AF843">
        <v>0.4818946619828542</v>
      </c>
      <c r="AG843" t="str">
        <f t="shared" si="2"/>
        <v>0</v>
      </c>
      <c r="AH843" s="3" t="str">
        <f t="shared" si="3"/>
        <v>0</v>
      </c>
      <c r="AI843" t="str">
        <f t="shared" si="4"/>
        <v>-0.04353293816</v>
      </c>
      <c r="AJ843" t="str">
        <f t="shared" si="5"/>
        <v>6</v>
      </c>
      <c r="AK843" s="6" t="str">
        <f t="shared" si="6"/>
        <v>0.08602840592</v>
      </c>
      <c r="AL843" t="str">
        <f t="shared" si="7"/>
        <v>-0.07584123297</v>
      </c>
      <c r="AM843" t="str">
        <f t="shared" si="8"/>
        <v>1.086956522</v>
      </c>
      <c r="AN843" t="str">
        <f t="shared" si="9"/>
        <v>0.9204387726</v>
      </c>
      <c r="AO843" s="6" t="str">
        <f>vlookup(Q843,RPI!$C$6:$T$4758,15,FALSE)</f>
        <v>0.3909774436</v>
      </c>
      <c r="AP843" s="8" t="str">
        <f>vlookup(Q843,RPI!$C$6:$T$4758,13,FALSE)</f>
        <v>  0.5460 </v>
      </c>
      <c r="AQ843" s="8" t="str">
        <f>vlookup(Q843,RPI!$C$6:$T$4758,14,FALSE)</f>
        <v>  0.5316 </v>
      </c>
      <c r="AR843" s="6" t="str">
        <f>vlookup(R843,RPI!$C$6:$T$4758,15,FALSE)</f>
        <v>0.5944055944</v>
      </c>
      <c r="AS843" s="8" t="str">
        <f>vlookup(R843,RPI!$C$6:$T$4758,13,FALSE)</f>
        <v>  0.5378 </v>
      </c>
      <c r="AT843" s="8" t="str">
        <f>vlookup(R843,RPI!$C$6:$T$4758,14,FALSE)</f>
        <v>  0.5186 </v>
      </c>
    </row>
    <row r="844" ht="12.75" customHeight="1">
      <c r="A844" s="4">
        <v>2009.0</v>
      </c>
      <c r="B844" s="4">
        <v>5659.0</v>
      </c>
      <c r="C844" s="5">
        <v>39903.0</v>
      </c>
      <c r="D844" s="4">
        <v>28.0</v>
      </c>
      <c r="E844" s="4" t="s">
        <v>663</v>
      </c>
      <c r="F844" s="4">
        <v>62.0</v>
      </c>
      <c r="G844" s="4" t="s">
        <v>47</v>
      </c>
      <c r="H844" s="4">
        <v>215.0</v>
      </c>
      <c r="I844" s="4" t="s">
        <v>571</v>
      </c>
      <c r="J844" s="4">
        <v>66.0</v>
      </c>
      <c r="K844" s="4" t="s">
        <v>49</v>
      </c>
      <c r="L844" s="4" t="s">
        <v>50</v>
      </c>
      <c r="M844" s="4">
        <v>1.0</v>
      </c>
      <c r="N844" s="4">
        <v>0.0</v>
      </c>
      <c r="O844" s="4">
        <v>0.0</v>
      </c>
      <c r="P844" s="4">
        <v>0.0</v>
      </c>
      <c r="Q844" t="str">
        <f t="shared" si="1"/>
        <v>Bradley2009</v>
      </c>
      <c r="R844" t="s">
        <v>1005</v>
      </c>
      <c r="S844" t="str">
        <f>vlookup(Q844,RPI!$C$6:$T$4758,16,FALSE)</f>
        <v>0.5355183307</v>
      </c>
      <c r="T844" s="6" t="str">
        <f>VLOOKUP(Q844,RPI!$C$6:$T$4758, 17, FALSE)</f>
        <v>0.5327609777</v>
      </c>
      <c r="U844" s="6" t="str">
        <f>VLOOKUP(Q844,RPI!$C$6:$T$4758, 18, FALSE)</f>
        <v>0.5355183307</v>
      </c>
      <c r="V844">
        <v>0.46158042218950057</v>
      </c>
      <c r="W844">
        <v>0.463944488383354</v>
      </c>
      <c r="X844">
        <v>0.46505264441172284</v>
      </c>
      <c r="Y844">
        <v>0.46611556958179085</v>
      </c>
      <c r="Z844" s="6" t="str">
        <f>vlookup(R844,RPI!$C$6:$T$4758,16,FALSE)</f>
        <v>0.5323578425</v>
      </c>
      <c r="AA844">
        <v>0.4437308943754918</v>
      </c>
      <c r="AB844">
        <v>0.445096621805049</v>
      </c>
      <c r="AC844">
        <v>0.4464194468022641</v>
      </c>
      <c r="AD844">
        <v>0.4477013596861633</v>
      </c>
      <c r="AE844">
        <v>0.44894422953806556</v>
      </c>
      <c r="AF844">
        <v>0.45014981329441073</v>
      </c>
      <c r="AG844" t="str">
        <f t="shared" si="2"/>
        <v>0</v>
      </c>
      <c r="AH844" s="3" t="str">
        <f t="shared" si="3"/>
        <v>0</v>
      </c>
      <c r="AI844" t="str">
        <f t="shared" si="4"/>
        <v>0.003160488195</v>
      </c>
      <c r="AJ844" t="str">
        <f t="shared" si="5"/>
        <v>-4</v>
      </c>
      <c r="AK844" s="6" t="str">
        <f t="shared" si="6"/>
        <v>-0.05735227062</v>
      </c>
      <c r="AL844" t="str">
        <f t="shared" si="7"/>
        <v>0.005506068086</v>
      </c>
      <c r="AM844" t="str">
        <f t="shared" si="8"/>
        <v>0.9393939394</v>
      </c>
      <c r="AN844" t="str">
        <f t="shared" si="9"/>
        <v>1.005936774</v>
      </c>
      <c r="AO844" s="6" t="str">
        <f>vlookup(Q844,RPI!$C$6:$T$4758,15,FALSE)</f>
        <v>0.5735294118</v>
      </c>
      <c r="AP844" s="8" t="str">
        <f>vlookup(Q844,RPI!$C$6:$T$4758,13,FALSE)</f>
        <v>  0.5280 </v>
      </c>
      <c r="AQ844" s="8" t="str">
        <f>vlookup(Q844,RPI!$C$6:$T$4758,14,FALSE)</f>
        <v>  0.5126 </v>
      </c>
      <c r="AR844" s="6" t="str">
        <f>vlookup(R844,RPI!$C$6:$T$4758,15,FALSE)</f>
        <v>0.6788321168</v>
      </c>
      <c r="AS844" s="8" t="str">
        <f>vlookup(R844,RPI!$C$6:$T$4758,13,FALSE)</f>
        <v>  0.4767 </v>
      </c>
      <c r="AT844" s="8" t="str">
        <f>vlookup(R844,RPI!$C$6:$T$4758,14,FALSE)</f>
        <v>  0.4971 </v>
      </c>
    </row>
    <row r="845" ht="12.75" customHeight="1">
      <c r="A845" s="4">
        <v>2009.0</v>
      </c>
      <c r="B845" s="4">
        <v>5660.0</v>
      </c>
      <c r="C845" s="5">
        <v>39903.0</v>
      </c>
      <c r="D845" s="4">
        <v>221.0</v>
      </c>
      <c r="E845" s="4" t="s">
        <v>613</v>
      </c>
      <c r="F845" s="4">
        <v>67.0</v>
      </c>
      <c r="G845" s="4" t="s">
        <v>47</v>
      </c>
      <c r="H845" s="4">
        <v>209.0</v>
      </c>
      <c r="I845" s="4" t="s">
        <v>147</v>
      </c>
      <c r="J845" s="4">
        <v>59.0</v>
      </c>
      <c r="K845" s="4" t="s">
        <v>108</v>
      </c>
      <c r="L845" s="4" t="s">
        <v>254</v>
      </c>
      <c r="M845" s="4">
        <v>1.0</v>
      </c>
      <c r="N845" s="4">
        <v>1.0</v>
      </c>
      <c r="O845" s="4">
        <v>0.0</v>
      </c>
      <c r="P845" s="4">
        <v>0.0</v>
      </c>
      <c r="Q845" t="str">
        <f t="shared" si="1"/>
        <v>Penn St.2009</v>
      </c>
      <c r="R845" t="s">
        <v>1006</v>
      </c>
      <c r="S845" t="str">
        <f>vlookup(Q845,RPI!$C$6:$T$4758,16,FALSE)</f>
        <v>0.5574044974</v>
      </c>
      <c r="T845" s="6" t="str">
        <f>VLOOKUP(Q845,RPI!$C$6:$T$4758, 17, FALSE)</f>
        <v>0.5622006605</v>
      </c>
      <c r="U845" s="6" t="str">
        <f>VLOOKUP(Q845,RPI!$C$6:$T$4758, 18, FALSE)</f>
        <v>0.5574044974</v>
      </c>
      <c r="V845">
        <v>0.47211057041679416</v>
      </c>
      <c r="W845">
        <v>0.47728958764400414</v>
      </c>
      <c r="X845">
        <v>0.47970907801530177</v>
      </c>
      <c r="Y845">
        <v>0.4820249328846986</v>
      </c>
      <c r="Z845" s="6" t="str">
        <f>vlookup(R845,RPI!$C$6:$T$4758,16,FALSE)</f>
        <v>0.5523666103</v>
      </c>
      <c r="AA845">
        <v>0.4821794445023817</v>
      </c>
      <c r="AB845">
        <v>0.4847052639904823</v>
      </c>
      <c r="AC845">
        <v>0.48709962818923935</v>
      </c>
      <c r="AD845">
        <v>0.4893725391315377</v>
      </c>
      <c r="AE845">
        <v>0.49153300924983545</v>
      </c>
      <c r="AF845">
        <v>0.49358918081069814</v>
      </c>
      <c r="AG845" t="str">
        <f t="shared" si="2"/>
        <v>1</v>
      </c>
      <c r="AH845" s="3" t="str">
        <f t="shared" si="3"/>
        <v>1</v>
      </c>
      <c r="AI845" t="str">
        <f t="shared" si="4"/>
        <v>0.00503788716</v>
      </c>
      <c r="AJ845" t="str">
        <f t="shared" si="5"/>
        <v>8</v>
      </c>
      <c r="AK845" s="6" t="str">
        <f t="shared" si="6"/>
        <v>0.1147045412</v>
      </c>
      <c r="AL845" t="str">
        <f t="shared" si="7"/>
        <v>0.008776792698</v>
      </c>
      <c r="AM845" t="str">
        <f t="shared" si="8"/>
        <v>1.13559322</v>
      </c>
      <c r="AN845" t="str">
        <f t="shared" si="9"/>
        <v>1.00912055</v>
      </c>
      <c r="AO845" s="6" t="str">
        <f>vlookup(Q845,RPI!$C$6:$T$4758,15,FALSE)</f>
        <v>0.6474820144</v>
      </c>
      <c r="AP845" s="8" t="str">
        <f>vlookup(Q845,RPI!$C$6:$T$4758,13,FALSE)</f>
        <v>  0.5238 </v>
      </c>
      <c r="AQ845" s="8" t="str">
        <f>vlookup(Q845,RPI!$C$6:$T$4758,14,FALSE)</f>
        <v>  0.5345 </v>
      </c>
      <c r="AR845" s="6" t="str">
        <f>vlookup(R845,RPI!$C$6:$T$4758,15,FALSE)</f>
        <v>0.5454545455</v>
      </c>
      <c r="AS845" s="8" t="str">
        <f>vlookup(R845,RPI!$C$6:$T$4758,13,FALSE)</f>
        <v>  0.5542 </v>
      </c>
      <c r="AT845" s="8" t="str">
        <f>vlookup(R845,RPI!$C$6:$T$4758,14,FALSE)</f>
        <v>  0.5557 </v>
      </c>
    </row>
    <row r="846" ht="12.75" customHeight="1">
      <c r="A846" s="4">
        <v>2009.0</v>
      </c>
      <c r="B846" s="4">
        <v>5661.0</v>
      </c>
      <c r="C846" s="5">
        <v>39903.0</v>
      </c>
      <c r="D846" s="4">
        <v>246.0</v>
      </c>
      <c r="E846" s="4" t="s">
        <v>194</v>
      </c>
      <c r="F846" s="4">
        <v>62.0</v>
      </c>
      <c r="G846" s="4" t="s">
        <v>47</v>
      </c>
      <c r="H846" s="4">
        <v>20.0</v>
      </c>
      <c r="I846" s="4" t="s">
        <v>834</v>
      </c>
      <c r="J846" s="4">
        <v>76.0</v>
      </c>
      <c r="K846" s="4" t="s">
        <v>108</v>
      </c>
      <c r="L846" s="4" t="s">
        <v>254</v>
      </c>
      <c r="M846" s="4">
        <v>1.0</v>
      </c>
      <c r="N846" s="4">
        <v>1.0</v>
      </c>
      <c r="O846" s="4">
        <v>0.0</v>
      </c>
      <c r="P846" s="4">
        <v>0.0</v>
      </c>
      <c r="Q846" t="str">
        <f t="shared" si="1"/>
        <v>San Diego St.2009</v>
      </c>
      <c r="R846" t="s">
        <v>982</v>
      </c>
      <c r="S846" t="str">
        <f>vlookup(Q846,RPI!$C$6:$T$4758,16,FALSE)</f>
        <v>0.5950432599</v>
      </c>
      <c r="T846" s="6" t="str">
        <f>VLOOKUP(Q846,RPI!$C$6:$T$4758, 17, FALSE)</f>
        <v>0.593630498</v>
      </c>
      <c r="U846" s="6" t="str">
        <f>VLOOKUP(Q846,RPI!$C$6:$T$4758, 18, FALSE)</f>
        <v>0.5950432599</v>
      </c>
      <c r="V846">
        <v>0.5084441528447623</v>
      </c>
      <c r="W846">
        <v>0.5109578598339607</v>
      </c>
      <c r="X846">
        <v>0.5121521025456186</v>
      </c>
      <c r="Y846">
        <v>0.5133073318837559</v>
      </c>
      <c r="Z846" s="6" t="str">
        <f>vlookup(R846,RPI!$C$6:$T$4758,16,FALSE)</f>
        <v>0.5698915729</v>
      </c>
      <c r="AA846">
        <v>0.5029505853945354</v>
      </c>
      <c r="AB846">
        <v>0.5061010414273976</v>
      </c>
      <c r="AC846">
        <v>0.5091150156104608</v>
      </c>
      <c r="AD846">
        <v>0.5120011887680936</v>
      </c>
      <c r="AE846">
        <v>0.5147675208257556</v>
      </c>
      <c r="AF846">
        <v>0.51742132412175</v>
      </c>
      <c r="AG846" t="str">
        <f t="shared" si="2"/>
        <v>0</v>
      </c>
      <c r="AH846" s="3" t="str">
        <f t="shared" si="3"/>
        <v>0</v>
      </c>
      <c r="AI846" t="str">
        <f t="shared" si="4"/>
        <v>0.02515168697</v>
      </c>
      <c r="AJ846" t="str">
        <f t="shared" si="5"/>
        <v>-14</v>
      </c>
      <c r="AK846" s="6" t="str">
        <f t="shared" si="6"/>
        <v>-0.2007329472</v>
      </c>
      <c r="AL846" t="str">
        <f t="shared" si="7"/>
        <v>0.0438181991</v>
      </c>
      <c r="AM846" t="str">
        <f t="shared" si="8"/>
        <v>0.8157894737</v>
      </c>
      <c r="AN846" t="str">
        <f t="shared" si="9"/>
        <v>1.044134162</v>
      </c>
      <c r="AO846" s="6" t="str">
        <f>vlookup(Q846,RPI!$C$6:$T$4758,15,FALSE)</f>
        <v>0.7153284672</v>
      </c>
      <c r="AP846" s="8" t="str">
        <f>vlookup(Q846,RPI!$C$6:$T$4758,13,FALSE)</f>
        <v>  0.5779 </v>
      </c>
      <c r="AQ846" s="8" t="str">
        <f>vlookup(Q846,RPI!$C$6:$T$4758,14,FALSE)</f>
        <v>  0.5090 </v>
      </c>
      <c r="AR846" s="6" t="str">
        <f>vlookup(R846,RPI!$C$6:$T$4758,15,FALSE)</f>
        <v>0.5319148936</v>
      </c>
      <c r="AS846" s="8" t="str">
        <f>vlookup(R846,RPI!$C$6:$T$4758,13,FALSE)</f>
        <v>  0.6105 </v>
      </c>
      <c r="AT846" s="8" t="str">
        <f>vlookup(R846,RPI!$C$6:$T$4758,14,FALSE)</f>
        <v>  0.5266 </v>
      </c>
    </row>
    <row r="847" ht="12.75" customHeight="1">
      <c r="A847" s="4">
        <v>2009.0</v>
      </c>
      <c r="B847" s="4">
        <v>5662.0</v>
      </c>
      <c r="C847" s="5">
        <v>39904.0</v>
      </c>
      <c r="D847" s="4">
        <v>316.0</v>
      </c>
      <c r="E847" s="4" t="s">
        <v>444</v>
      </c>
      <c r="F847" s="4">
        <v>70.0</v>
      </c>
      <c r="G847" s="4" t="s">
        <v>47</v>
      </c>
      <c r="H847" s="4">
        <v>218.0</v>
      </c>
      <c r="I847" s="4" t="s">
        <v>520</v>
      </c>
      <c r="J847" s="4">
        <v>63.0</v>
      </c>
      <c r="K847" s="4" t="s">
        <v>49</v>
      </c>
      <c r="L847" s="4" t="s">
        <v>50</v>
      </c>
      <c r="M847" s="4">
        <v>1.0</v>
      </c>
      <c r="N847" s="4">
        <v>0.0</v>
      </c>
      <c r="O847" s="4">
        <v>0.0</v>
      </c>
      <c r="P847" s="4">
        <v>0.0</v>
      </c>
      <c r="Q847" t="str">
        <f t="shared" si="1"/>
        <v>Texas El Paso2009</v>
      </c>
      <c r="R847" t="s">
        <v>1007</v>
      </c>
      <c r="S847" t="str">
        <f>vlookup(Q847,RPI!$C$6:$T$4758,16,FALSE)</f>
        <v>0.5471627273</v>
      </c>
      <c r="T847" s="6" t="str">
        <f>VLOOKUP(Q847,RPI!$C$6:$T$4758, 17, FALSE)</f>
        <v>0.5517871351</v>
      </c>
      <c r="U847" s="6" t="str">
        <f>VLOOKUP(Q847,RPI!$C$6:$T$4758, 18, FALSE)</f>
        <v>0.5471627273</v>
      </c>
      <c r="V847">
        <v>0.47495021753840977</v>
      </c>
      <c r="W847">
        <v>0.47781857502633246</v>
      </c>
      <c r="X847">
        <v>0.47920648993984344</v>
      </c>
      <c r="Y847">
        <v>0.48056487474881165</v>
      </c>
      <c r="Z847" s="6" t="str">
        <f>vlookup(R847,RPI!$C$6:$T$4758,16,FALSE)</f>
        <v>0.5036297891</v>
      </c>
      <c r="AA847">
        <v>0.4521817244865276</v>
      </c>
      <c r="AB847">
        <v>0.45350447580927894</v>
      </c>
      <c r="AC847">
        <v>0.4547984716684922</v>
      </c>
      <c r="AD847">
        <v>0.4560646396597654</v>
      </c>
      <c r="AE847">
        <v>0.45730386790654337</v>
      </c>
      <c r="AF847">
        <v>0.45851700713759974</v>
      </c>
      <c r="AG847" t="str">
        <f t="shared" si="2"/>
        <v>1</v>
      </c>
      <c r="AH847" s="3" t="str">
        <f t="shared" si="3"/>
        <v>1</v>
      </c>
      <c r="AI847" t="str">
        <f t="shared" si="4"/>
        <v>0.04353293816</v>
      </c>
      <c r="AJ847" t="str">
        <f t="shared" si="5"/>
        <v>7</v>
      </c>
      <c r="AK847" s="6" t="str">
        <f t="shared" si="6"/>
        <v>0.1003664736</v>
      </c>
      <c r="AL847" t="str">
        <f t="shared" si="7"/>
        <v>0.07584123297</v>
      </c>
      <c r="AM847" t="str">
        <f t="shared" si="8"/>
        <v>1.111111111</v>
      </c>
      <c r="AN847" t="str">
        <f t="shared" si="9"/>
        <v>1.08643837</v>
      </c>
      <c r="AO847" s="6" t="str">
        <f>vlookup(Q847,RPI!$C$6:$T$4758,15,FALSE)</f>
        <v>0.5944055944</v>
      </c>
      <c r="AP847" s="8" t="str">
        <f>vlookup(Q847,RPI!$C$6:$T$4758,13,FALSE)</f>
        <v>  0.5378 </v>
      </c>
      <c r="AQ847" s="8" t="str">
        <f>vlookup(Q847,RPI!$C$6:$T$4758,14,FALSE)</f>
        <v>  0.5186 </v>
      </c>
      <c r="AR847" s="6" t="str">
        <f>vlookup(R847,RPI!$C$6:$T$4758,15,FALSE)</f>
        <v>0.3909774436</v>
      </c>
      <c r="AS847" s="8" t="str">
        <f>vlookup(R847,RPI!$C$6:$T$4758,13,FALSE)</f>
        <v>  0.5460 </v>
      </c>
      <c r="AT847" s="8" t="str">
        <f>vlookup(R847,RPI!$C$6:$T$4758,14,FALSE)</f>
        <v>  0.5316 </v>
      </c>
    </row>
    <row r="848" ht="12.75" customHeight="1">
      <c r="A848" s="4">
        <v>2009.0</v>
      </c>
      <c r="B848" s="4">
        <v>5663.0</v>
      </c>
      <c r="C848" s="5">
        <v>39905.0</v>
      </c>
      <c r="D848" s="4">
        <v>221.0</v>
      </c>
      <c r="E848" s="4" t="s">
        <v>613</v>
      </c>
      <c r="F848" s="4">
        <v>69.0</v>
      </c>
      <c r="G848" s="4" t="s">
        <v>47</v>
      </c>
      <c r="H848" s="4">
        <v>20.0</v>
      </c>
      <c r="I848" s="4" t="s">
        <v>834</v>
      </c>
      <c r="J848" s="4">
        <v>63.0</v>
      </c>
      <c r="K848" s="4" t="s">
        <v>108</v>
      </c>
      <c r="L848" s="4" t="s">
        <v>254</v>
      </c>
      <c r="M848" s="4">
        <v>1.0</v>
      </c>
      <c r="N848" s="4">
        <v>1.0</v>
      </c>
      <c r="O848" s="4">
        <v>0.0</v>
      </c>
      <c r="P848" s="4">
        <v>0.0</v>
      </c>
      <c r="Q848" t="str">
        <f t="shared" si="1"/>
        <v>Penn St.2009</v>
      </c>
      <c r="R848" t="s">
        <v>982</v>
      </c>
      <c r="S848" t="str">
        <f>vlookup(Q848,RPI!$C$6:$T$4758,16,FALSE)</f>
        <v>0.5574044974</v>
      </c>
      <c r="T848" s="6" t="str">
        <f>VLOOKUP(Q848,RPI!$C$6:$T$4758, 17, FALSE)</f>
        <v>0.5622006605</v>
      </c>
      <c r="U848" s="6" t="str">
        <f>VLOOKUP(Q848,RPI!$C$6:$T$4758, 18, FALSE)</f>
        <v>0.5574044974</v>
      </c>
      <c r="V848">
        <v>0.47211057041679416</v>
      </c>
      <c r="W848">
        <v>0.47728958764400414</v>
      </c>
      <c r="X848">
        <v>0.47970907801530177</v>
      </c>
      <c r="Y848">
        <v>0.4820249328846986</v>
      </c>
      <c r="Z848" s="6" t="str">
        <f>vlookup(R848,RPI!$C$6:$T$4758,16,FALSE)</f>
        <v>0.5698915729</v>
      </c>
      <c r="AA848">
        <v>0.5029505853945354</v>
      </c>
      <c r="AB848">
        <v>0.5061010414273976</v>
      </c>
      <c r="AC848">
        <v>0.5091150156104608</v>
      </c>
      <c r="AD848">
        <v>0.5120011887680936</v>
      </c>
      <c r="AE848">
        <v>0.5147675208257556</v>
      </c>
      <c r="AF848">
        <v>0.51742132412175</v>
      </c>
      <c r="AG848" t="str">
        <f t="shared" si="2"/>
        <v>0</v>
      </c>
      <c r="AH848" s="3" t="str">
        <f t="shared" si="3"/>
        <v>0</v>
      </c>
      <c r="AI848" t="str">
        <f t="shared" si="4"/>
        <v>-0.01248707551</v>
      </c>
      <c r="AJ848" t="str">
        <f t="shared" si="5"/>
        <v>6</v>
      </c>
      <c r="AK848" s="6" t="str">
        <f t="shared" si="6"/>
        <v>0.08602840592</v>
      </c>
      <c r="AL848" t="str">
        <f t="shared" si="7"/>
        <v>-0.02175445176</v>
      </c>
      <c r="AM848" t="str">
        <f t="shared" si="8"/>
        <v>1.095238095</v>
      </c>
      <c r="AN848" t="str">
        <f t="shared" si="9"/>
        <v>0.9780886819</v>
      </c>
      <c r="AO848" s="6" t="str">
        <f>vlookup(Q848,RPI!$C$6:$T$4758,15,FALSE)</f>
        <v>0.6474820144</v>
      </c>
      <c r="AP848" s="8" t="str">
        <f>vlookup(Q848,RPI!$C$6:$T$4758,13,FALSE)</f>
        <v>  0.5238 </v>
      </c>
      <c r="AQ848" s="8" t="str">
        <f>vlookup(Q848,RPI!$C$6:$T$4758,14,FALSE)</f>
        <v>  0.5345 </v>
      </c>
      <c r="AR848" s="6" t="str">
        <f>vlookup(R848,RPI!$C$6:$T$4758,15,FALSE)</f>
        <v>0.5319148936</v>
      </c>
      <c r="AS848" s="8" t="str">
        <f>vlookup(R848,RPI!$C$6:$T$4758,13,FALSE)</f>
        <v>  0.6105 </v>
      </c>
      <c r="AT848" s="8" t="str">
        <f>vlookup(R848,RPI!$C$6:$T$4758,14,FALSE)</f>
        <v>  0.5266 </v>
      </c>
    </row>
    <row r="849" ht="12.75" customHeight="1">
      <c r="A849" s="4">
        <v>2009.0</v>
      </c>
      <c r="B849" s="4">
        <v>5664.0</v>
      </c>
      <c r="C849" s="5">
        <v>39906.0</v>
      </c>
      <c r="D849" s="4">
        <v>316.0</v>
      </c>
      <c r="E849" s="4" t="s">
        <v>444</v>
      </c>
      <c r="F849" s="4">
        <v>73.0</v>
      </c>
      <c r="G849" s="4" t="s">
        <v>47</v>
      </c>
      <c r="H849" s="4">
        <v>218.0</v>
      </c>
      <c r="I849" s="4" t="s">
        <v>520</v>
      </c>
      <c r="J849" s="4">
        <v>81.0</v>
      </c>
      <c r="K849" s="4" t="s">
        <v>49</v>
      </c>
      <c r="L849" s="4" t="s">
        <v>50</v>
      </c>
      <c r="M849" s="4">
        <v>1.0</v>
      </c>
      <c r="N849" s="4">
        <v>0.0</v>
      </c>
      <c r="O849" s="4">
        <v>0.0</v>
      </c>
      <c r="P849" s="4">
        <v>0.0</v>
      </c>
      <c r="Q849" t="str">
        <f t="shared" si="1"/>
        <v>Texas El Paso2009</v>
      </c>
      <c r="R849" t="s">
        <v>1007</v>
      </c>
      <c r="S849" t="str">
        <f>vlookup(Q849,RPI!$C$6:$T$4758,16,FALSE)</f>
        <v>0.5471627273</v>
      </c>
      <c r="T849" s="6" t="str">
        <f>VLOOKUP(Q849,RPI!$C$6:$T$4758, 17, FALSE)</f>
        <v>0.5517871351</v>
      </c>
      <c r="U849" s="6" t="str">
        <f>VLOOKUP(Q849,RPI!$C$6:$T$4758, 18, FALSE)</f>
        <v>0.5471627273</v>
      </c>
      <c r="V849">
        <v>0.47495021753840977</v>
      </c>
      <c r="W849">
        <v>0.47781857502633246</v>
      </c>
      <c r="X849">
        <v>0.47920648993984344</v>
      </c>
      <c r="Y849">
        <v>0.48056487474881165</v>
      </c>
      <c r="Z849" s="6" t="str">
        <f>vlookup(R849,RPI!$C$6:$T$4758,16,FALSE)</f>
        <v>0.5036297891</v>
      </c>
      <c r="AA849">
        <v>0.4521817244865276</v>
      </c>
      <c r="AB849">
        <v>0.45350447580927894</v>
      </c>
      <c r="AC849">
        <v>0.4547984716684922</v>
      </c>
      <c r="AD849">
        <v>0.4560646396597654</v>
      </c>
      <c r="AE849">
        <v>0.45730386790654337</v>
      </c>
      <c r="AF849">
        <v>0.45851700713759974</v>
      </c>
      <c r="AG849" t="str">
        <f t="shared" si="2"/>
        <v>0</v>
      </c>
      <c r="AH849" s="3" t="str">
        <f t="shared" si="3"/>
        <v>0</v>
      </c>
      <c r="AI849" t="str">
        <f t="shared" si="4"/>
        <v>0.04353293816</v>
      </c>
      <c r="AJ849" t="str">
        <f t="shared" si="5"/>
        <v>-8</v>
      </c>
      <c r="AK849" s="6" t="str">
        <f t="shared" si="6"/>
        <v>-0.1147045412</v>
      </c>
      <c r="AL849" t="str">
        <f t="shared" si="7"/>
        <v>0.07584123297</v>
      </c>
      <c r="AM849" t="str">
        <f t="shared" si="8"/>
        <v>0.9012345679</v>
      </c>
      <c r="AN849" t="str">
        <f t="shared" si="9"/>
        <v>1.08643837</v>
      </c>
      <c r="AO849" s="6" t="str">
        <f>vlookup(Q849,RPI!$C$6:$T$4758,15,FALSE)</f>
        <v>0.5944055944</v>
      </c>
      <c r="AP849" s="8" t="str">
        <f>vlookup(Q849,RPI!$C$6:$T$4758,13,FALSE)</f>
        <v>  0.5378 </v>
      </c>
      <c r="AQ849" s="8" t="str">
        <f>vlookup(Q849,RPI!$C$6:$T$4758,14,FALSE)</f>
        <v>  0.5186 </v>
      </c>
      <c r="AR849" s="6" t="str">
        <f>vlookup(R849,RPI!$C$6:$T$4758,15,FALSE)</f>
        <v>0.3909774436</v>
      </c>
      <c r="AS849" s="8" t="str">
        <f>vlookup(R849,RPI!$C$6:$T$4758,13,FALSE)</f>
        <v>  0.5460 </v>
      </c>
      <c r="AT849" s="8" t="str">
        <f>vlookup(R849,RPI!$C$6:$T$4758,14,FALSE)</f>
        <v>  0.5316 </v>
      </c>
    </row>
    <row r="850" ht="12.75" customHeight="1">
      <c r="A850" s="4">
        <v>2009.0</v>
      </c>
      <c r="B850" s="4">
        <v>5665.0</v>
      </c>
      <c r="C850" s="5">
        <v>39907.0</v>
      </c>
      <c r="D850" s="4">
        <v>57.0</v>
      </c>
      <c r="E850" s="4" t="s">
        <v>181</v>
      </c>
      <c r="F850" s="4">
        <v>73.0</v>
      </c>
      <c r="G850" s="4" t="s">
        <v>47</v>
      </c>
      <c r="H850" s="4">
        <v>167.0</v>
      </c>
      <c r="I850" s="4" t="s">
        <v>204</v>
      </c>
      <c r="J850" s="4">
        <v>82.0</v>
      </c>
      <c r="K850" s="4" t="s">
        <v>108</v>
      </c>
      <c r="L850" s="4" t="s">
        <v>886</v>
      </c>
      <c r="M850" s="4">
        <v>1.0</v>
      </c>
      <c r="N850" s="4">
        <v>1.0</v>
      </c>
      <c r="O850" s="4">
        <v>0.0</v>
      </c>
      <c r="P850" s="4">
        <v>0.0</v>
      </c>
      <c r="Q850" t="str">
        <f t="shared" si="1"/>
        <v>Connecticut2009</v>
      </c>
      <c r="R850" t="s">
        <v>1003</v>
      </c>
      <c r="S850" t="str">
        <f>vlookup(Q850,RPI!$C$6:$T$4758,16,FALSE)</f>
        <v>0.6430737695</v>
      </c>
      <c r="T850" s="6" t="str">
        <f>VLOOKUP(Q850,RPI!$C$6:$T$4758, 17, FALSE)</f>
        <v>0.6482306709</v>
      </c>
      <c r="U850" s="6" t="str">
        <f>VLOOKUP(Q850,RPI!$C$6:$T$4758, 18, FALSE)</f>
        <v>0.6430737695</v>
      </c>
      <c r="V850">
        <v>0.5418523718010295</v>
      </c>
      <c r="W850">
        <v>0.5447360472653502</v>
      </c>
      <c r="X850">
        <v>0.546147098426717</v>
      </c>
      <c r="Y850">
        <v>0.5475382054020574</v>
      </c>
      <c r="Z850" s="6" t="str">
        <f>vlookup(R850,RPI!$C$6:$T$4758,16,FALSE)</f>
        <v>0.643435952</v>
      </c>
      <c r="AA850">
        <v>0.5560816396366466</v>
      </c>
      <c r="AB850">
        <v>0.5570368438527205</v>
      </c>
      <c r="AC850">
        <v>0.5579851512874507</v>
      </c>
      <c r="AD850">
        <v>0.5589266363665355</v>
      </c>
      <c r="AE850">
        <v>0.5598613724486374</v>
      </c>
      <c r="AF850">
        <v>0.5607894318444389</v>
      </c>
      <c r="AG850" t="str">
        <f t="shared" si="2"/>
        <v>1</v>
      </c>
      <c r="AH850" s="3" t="str">
        <f t="shared" si="3"/>
        <v>1</v>
      </c>
      <c r="AI850" t="str">
        <f t="shared" si="4"/>
        <v>-0.00036218254</v>
      </c>
      <c r="AJ850" t="str">
        <f t="shared" si="5"/>
        <v>-9</v>
      </c>
      <c r="AK850" s="6" t="str">
        <f t="shared" si="6"/>
        <v>-0.1290426089</v>
      </c>
      <c r="AL850" t="str">
        <f t="shared" si="7"/>
        <v>-0.0006309790139</v>
      </c>
      <c r="AM850" t="str">
        <f t="shared" si="8"/>
        <v>0.8902439024</v>
      </c>
      <c r="AN850" t="str">
        <f t="shared" si="9"/>
        <v>0.9994371117</v>
      </c>
      <c r="AO850" s="6" t="str">
        <f>vlookup(Q850,RPI!$C$6:$T$4758,15,FALSE)</f>
        <v>0.8503401361</v>
      </c>
      <c r="AP850" s="8" t="str">
        <f>vlookup(Q850,RPI!$C$6:$T$4758,13,FALSE)</f>
        <v>  0.5849 </v>
      </c>
      <c r="AQ850" s="8" t="str">
        <f>vlookup(Q850,RPI!$C$6:$T$4758,14,FALSE)</f>
        <v>  0.5522 </v>
      </c>
      <c r="AR850" s="6" t="str">
        <f>vlookup(R850,RPI!$C$6:$T$4758,15,FALSE)</f>
        <v>0.7948717949</v>
      </c>
      <c r="AS850" s="8" t="str">
        <f>vlookup(R850,RPI!$C$6:$T$4758,13,FALSE)</f>
        <v>  0.6150 </v>
      </c>
      <c r="AT850" s="8" t="str">
        <f>vlookup(R850,RPI!$C$6:$T$4758,14,FALSE)</f>
        <v>  0.5488 </v>
      </c>
    </row>
    <row r="851" ht="12.75" customHeight="1">
      <c r="A851" s="4">
        <v>2009.0</v>
      </c>
      <c r="B851" s="4">
        <v>5666.0</v>
      </c>
      <c r="C851" s="5">
        <v>39907.0</v>
      </c>
      <c r="D851" s="4">
        <v>200.0</v>
      </c>
      <c r="E851" s="4" t="s">
        <v>264</v>
      </c>
      <c r="F851" s="4">
        <v>83.0</v>
      </c>
      <c r="G851" s="4" t="s">
        <v>47</v>
      </c>
      <c r="H851" s="4">
        <v>321.0</v>
      </c>
      <c r="I851" s="4" t="s">
        <v>168</v>
      </c>
      <c r="J851" s="4">
        <v>69.0</v>
      </c>
      <c r="K851" s="4" t="s">
        <v>108</v>
      </c>
      <c r="L851" s="4" t="s">
        <v>886</v>
      </c>
      <c r="M851" s="4">
        <v>1.0</v>
      </c>
      <c r="N851" s="4">
        <v>1.0</v>
      </c>
      <c r="O851" s="4">
        <v>0.0</v>
      </c>
      <c r="P851" s="4">
        <v>0.0</v>
      </c>
      <c r="Q851" t="str">
        <f t="shared" si="1"/>
        <v>North Carolina2009</v>
      </c>
      <c r="R851" t="s">
        <v>996</v>
      </c>
      <c r="S851" t="str">
        <f>vlookup(Q851,RPI!$C$6:$T$4758,16,FALSE)</f>
        <v>0.6513432822</v>
      </c>
      <c r="T851" s="6" t="str">
        <f>VLOOKUP(Q851,RPI!$C$6:$T$4758, 17, FALSE)</f>
        <v>0.6510001113</v>
      </c>
      <c r="U851" s="6" t="str">
        <f>VLOOKUP(Q851,RPI!$C$6:$T$4758, 18, FALSE)</f>
        <v>0.6513432822</v>
      </c>
      <c r="V851">
        <v>0.5475438901356289</v>
      </c>
      <c r="W851">
        <v>0.5501412927330314</v>
      </c>
      <c r="X851">
        <v>0.5513900439817827</v>
      </c>
      <c r="Y851">
        <v>0.5526071812748694</v>
      </c>
      <c r="Z851" s="6" t="str">
        <f>vlookup(R851,RPI!$C$6:$T$4758,16,FALSE)</f>
        <v>0.6220709689</v>
      </c>
      <c r="AA851">
        <v>0.5216399343877003</v>
      </c>
      <c r="AB851">
        <v>0.5238827748318851</v>
      </c>
      <c r="AC851">
        <v>0.5260508539279302</v>
      </c>
      <c r="AD851">
        <v>0.5281478484634493</v>
      </c>
      <c r="AE851">
        <v>0.5301771980139517</v>
      </c>
      <c r="AF851">
        <v>0.5321421237692</v>
      </c>
      <c r="AG851" t="str">
        <f t="shared" si="2"/>
        <v>1</v>
      </c>
      <c r="AH851" s="3" t="str">
        <f t="shared" si="3"/>
        <v>1</v>
      </c>
      <c r="AI851" t="str">
        <f t="shared" si="4"/>
        <v>0.02927231336</v>
      </c>
      <c r="AJ851" t="str">
        <f t="shared" si="5"/>
        <v>14</v>
      </c>
      <c r="AK851" s="6" t="str">
        <f t="shared" si="6"/>
        <v>0.2007329472</v>
      </c>
      <c r="AL851" t="str">
        <f t="shared" si="7"/>
        <v>0.0509969791</v>
      </c>
      <c r="AM851" t="str">
        <f t="shared" si="8"/>
        <v>1.202898551</v>
      </c>
      <c r="AN851" t="str">
        <f t="shared" si="9"/>
        <v>1.047056228</v>
      </c>
      <c r="AO851" s="6" t="str">
        <f>vlookup(Q851,RPI!$C$6:$T$4758,15,FALSE)</f>
        <v>0.8723404255</v>
      </c>
      <c r="AP851" s="8" t="str">
        <f>vlookup(Q851,RPI!$C$6:$T$4758,13,FALSE)</f>
        <v>  0.5882 </v>
      </c>
      <c r="AQ851" s="8" t="str">
        <f>vlookup(Q851,RPI!$C$6:$T$4758,14,FALSE)</f>
        <v>  0.5567 </v>
      </c>
      <c r="AR851" s="6" t="str">
        <f>vlookup(R851,RPI!$C$6:$T$4758,15,FALSE)</f>
        <v>0.7724137931</v>
      </c>
      <c r="AS851" s="8" t="str">
        <f>vlookup(R851,RPI!$C$6:$T$4758,13,FALSE)</f>
        <v>  0.5845 </v>
      </c>
      <c r="AT851" s="8" t="str">
        <f>vlookup(R851,RPI!$C$6:$T$4758,14,FALSE)</f>
        <v>  0.5469 </v>
      </c>
    </row>
    <row r="852" ht="12.75" customHeight="1">
      <c r="A852" s="4">
        <v>2009.0</v>
      </c>
      <c r="B852" s="4">
        <v>5667.0</v>
      </c>
      <c r="C852" s="5">
        <v>39909.0</v>
      </c>
      <c r="D852" s="4">
        <v>200.0</v>
      </c>
      <c r="E852" s="4" t="s">
        <v>264</v>
      </c>
      <c r="F852" s="4">
        <v>89.0</v>
      </c>
      <c r="G852" s="4" t="s">
        <v>47</v>
      </c>
      <c r="H852" s="4">
        <v>167.0</v>
      </c>
      <c r="I852" s="4" t="s">
        <v>204</v>
      </c>
      <c r="J852" s="4">
        <v>72.0</v>
      </c>
      <c r="K852" s="4" t="s">
        <v>108</v>
      </c>
      <c r="L852" s="4" t="s">
        <v>886</v>
      </c>
      <c r="M852" s="4">
        <v>1.0</v>
      </c>
      <c r="N852" s="4">
        <v>1.0</v>
      </c>
      <c r="O852" s="4">
        <v>0.0</v>
      </c>
      <c r="P852" s="4">
        <v>0.0</v>
      </c>
      <c r="Q852" t="str">
        <f t="shared" si="1"/>
        <v>North Carolina2009</v>
      </c>
      <c r="R852" t="s">
        <v>1003</v>
      </c>
      <c r="S852" t="str">
        <f>vlookup(Q852,RPI!$C$6:$T$4758,16,FALSE)</f>
        <v>0.6513432822</v>
      </c>
      <c r="T852" s="6" t="str">
        <f>VLOOKUP(Q852,RPI!$C$6:$T$4758, 17, FALSE)</f>
        <v>0.6510001113</v>
      </c>
      <c r="U852" s="6" t="str">
        <f>VLOOKUP(Q852,RPI!$C$6:$T$4758, 18, FALSE)</f>
        <v>0.6513432822</v>
      </c>
      <c r="V852">
        <v>0.5475438901356289</v>
      </c>
      <c r="W852">
        <v>0.5501412927330314</v>
      </c>
      <c r="X852">
        <v>0.5513900439817827</v>
      </c>
      <c r="Y852">
        <v>0.5526071812748694</v>
      </c>
      <c r="Z852" s="6" t="str">
        <f>vlookup(R852,RPI!$C$6:$T$4758,16,FALSE)</f>
        <v>0.643435952</v>
      </c>
      <c r="AA852">
        <v>0.5560816396366466</v>
      </c>
      <c r="AB852">
        <v>0.5570368438527205</v>
      </c>
      <c r="AC852">
        <v>0.5579851512874507</v>
      </c>
      <c r="AD852">
        <v>0.5589266363665355</v>
      </c>
      <c r="AE852">
        <v>0.5598613724486374</v>
      </c>
      <c r="AF852">
        <v>0.5607894318444389</v>
      </c>
      <c r="AG852" t="str">
        <f t="shared" si="2"/>
        <v>1</v>
      </c>
      <c r="AH852" s="3" t="str">
        <f t="shared" si="3"/>
        <v>1</v>
      </c>
      <c r="AI852" t="str">
        <f t="shared" si="4"/>
        <v>0.007907330242</v>
      </c>
      <c r="AJ852" t="str">
        <f t="shared" si="5"/>
        <v>17</v>
      </c>
      <c r="AK852" s="6" t="str">
        <f t="shared" si="6"/>
        <v>0.2437471501</v>
      </c>
      <c r="AL852" t="str">
        <f t="shared" si="7"/>
        <v>0.01377581437</v>
      </c>
      <c r="AM852" t="str">
        <f t="shared" si="8"/>
        <v>1.236111111</v>
      </c>
      <c r="AN852" t="str">
        <f t="shared" si="9"/>
        <v>1.012289227</v>
      </c>
      <c r="AO852" s="6" t="str">
        <f>vlookup(Q852,RPI!$C$6:$T$4758,15,FALSE)</f>
        <v>0.8723404255</v>
      </c>
      <c r="AP852" s="8" t="str">
        <f>vlookup(Q852,RPI!$C$6:$T$4758,13,FALSE)</f>
        <v>  0.5882 </v>
      </c>
      <c r="AQ852" s="8" t="str">
        <f>vlookup(Q852,RPI!$C$6:$T$4758,14,FALSE)</f>
        <v>  0.5567 </v>
      </c>
      <c r="AR852" s="6" t="str">
        <f>vlookup(R852,RPI!$C$6:$T$4758,15,FALSE)</f>
        <v>0.7948717949</v>
      </c>
      <c r="AS852" s="8" t="str">
        <f>vlookup(R852,RPI!$C$6:$T$4758,13,FALSE)</f>
        <v>  0.6150 </v>
      </c>
      <c r="AT852" s="8" t="str">
        <f>vlookup(R852,RPI!$C$6:$T$4758,14,FALSE)</f>
        <v>  0.5488 </v>
      </c>
    </row>
    <row r="853" ht="12.75" customHeight="1">
      <c r="A853" s="4">
        <v>2010.0</v>
      </c>
      <c r="B853" s="4">
        <v>5636.0</v>
      </c>
      <c r="C853" s="5">
        <v>40253.0</v>
      </c>
      <c r="D853" s="4">
        <v>11.0</v>
      </c>
      <c r="E853" s="4" t="s">
        <v>63</v>
      </c>
      <c r="F853" s="4">
        <v>66.0</v>
      </c>
      <c r="G853" s="4" t="s">
        <v>47</v>
      </c>
      <c r="H853" s="4">
        <v>130.0</v>
      </c>
      <c r="I853" s="4" t="s">
        <v>915</v>
      </c>
      <c r="J853" s="4">
        <v>67.0</v>
      </c>
      <c r="K853" s="4" t="s">
        <v>49</v>
      </c>
      <c r="L853" s="4" t="s">
        <v>50</v>
      </c>
      <c r="M853" s="4">
        <v>1.0</v>
      </c>
      <c r="N853" s="4">
        <v>0.0</v>
      </c>
      <c r="O853" s="4">
        <v>0.0</v>
      </c>
      <c r="P853" s="4">
        <v>0.0</v>
      </c>
      <c r="Q853" t="str">
        <f t="shared" si="1"/>
        <v>Arizona St.2010</v>
      </c>
      <c r="R853" t="s">
        <v>1008</v>
      </c>
      <c r="S853" t="str">
        <f>vlookup(Q853,RPI!$C$6:$T$4758,16,FALSE)</f>
        <v>0.5683383226</v>
      </c>
      <c r="T853" s="6" t="str">
        <f>VLOOKUP(Q853,RPI!$C$6:$T$4758, 17, FALSE)</f>
        <v>0.5760342181</v>
      </c>
      <c r="U853" s="6" t="str">
        <f>VLOOKUP(Q853,RPI!$C$6:$T$4758, 18, FALSE)</f>
        <v>0.5683383226</v>
      </c>
      <c r="V853">
        <v>0.47984729146738664</v>
      </c>
      <c r="W853">
        <v>0.48603312350196304</v>
      </c>
      <c r="X853">
        <v>0.488919492045494</v>
      </c>
      <c r="Y853">
        <v>0.4916801560963418</v>
      </c>
      <c r="Z853" s="6" t="str">
        <f>vlookup(R853,RPI!$C$6:$T$4758,16,FALSE)</f>
        <v>0.5177606639</v>
      </c>
      <c r="AA853">
        <v>0.4353018933016321</v>
      </c>
      <c r="AB853">
        <v>0.43413997426115236</v>
      </c>
      <c r="AC853">
        <v>0.4329979170846124</v>
      </c>
      <c r="AD853">
        <v>0.43187521680936974</v>
      </c>
      <c r="AE853">
        <v>0.43077138544631605</v>
      </c>
      <c r="AF853">
        <v>0.4296859512726466</v>
      </c>
      <c r="AG853" t="str">
        <f t="shared" si="2"/>
        <v>0</v>
      </c>
      <c r="AH853" s="3" t="str">
        <f t="shared" si="3"/>
        <v>0</v>
      </c>
      <c r="AI853" t="str">
        <f t="shared" si="4"/>
        <v>0.05057765863</v>
      </c>
      <c r="AJ853" t="str">
        <f t="shared" si="5"/>
        <v>-1</v>
      </c>
      <c r="AK853" s="6" t="str">
        <f t="shared" si="6"/>
        <v>-0.01433806765</v>
      </c>
      <c r="AL853" t="str">
        <f t="shared" si="7"/>
        <v>0.0881142453</v>
      </c>
      <c r="AM853" t="str">
        <f t="shared" si="8"/>
        <v>0.9850746269</v>
      </c>
      <c r="AN853" t="str">
        <f t="shared" si="9"/>
        <v>1.097685402</v>
      </c>
      <c r="AO853" s="6" t="str">
        <f>vlookup(Q853,RPI!$C$6:$T$4758,15,FALSE)</f>
        <v>0.6567164179</v>
      </c>
      <c r="AP853" s="8" t="str">
        <f>vlookup(Q853,RPI!$C$6:$T$4758,13,FALSE)</f>
        <v>  0.5449 </v>
      </c>
      <c r="AQ853" s="8" t="str">
        <f>vlookup(Q853,RPI!$C$6:$T$4758,14,FALSE)</f>
        <v>  0.5269 </v>
      </c>
      <c r="AR853" s="6" t="str">
        <f>vlookup(R853,RPI!$C$6:$T$4758,15,FALSE)</f>
        <v>0.6689655172</v>
      </c>
      <c r="AS853" s="8" t="str">
        <f>vlookup(R853,RPI!$C$6:$T$4758,13,FALSE)</f>
        <v>  0.4579 </v>
      </c>
      <c r="AT853" s="8" t="str">
        <f>vlookup(R853,RPI!$C$6:$T$4758,14,FALSE)</f>
        <v>  0.4862 </v>
      </c>
    </row>
    <row r="854" ht="12.75" customHeight="1">
      <c r="A854" s="4">
        <v>2010.0</v>
      </c>
      <c r="B854" s="4">
        <v>5637.0</v>
      </c>
      <c r="C854" s="5">
        <v>40253.0</v>
      </c>
      <c r="D854" s="4">
        <v>13.0</v>
      </c>
      <c r="E854" s="4" t="s">
        <v>1009</v>
      </c>
      <c r="F854" s="4">
        <v>61.0</v>
      </c>
      <c r="G854" s="4" t="s">
        <v>47</v>
      </c>
      <c r="H854" s="4">
        <v>340.0</v>
      </c>
      <c r="I854" s="4" t="s">
        <v>122</v>
      </c>
      <c r="J854" s="4">
        <v>44.0</v>
      </c>
      <c r="K854" s="4" t="s">
        <v>108</v>
      </c>
      <c r="L854" s="4" t="s">
        <v>262</v>
      </c>
      <c r="M854" s="4">
        <v>1.0</v>
      </c>
      <c r="N854" s="4">
        <v>1.0</v>
      </c>
      <c r="O854" s="4">
        <v>0.0</v>
      </c>
      <c r="P854" s="4">
        <v>0.0</v>
      </c>
      <c r="Q854" t="str">
        <f t="shared" si="1"/>
        <v>Arkansas Pine Bluff2010</v>
      </c>
      <c r="R854" t="s">
        <v>1010</v>
      </c>
      <c r="S854" t="str">
        <f>vlookup(Q854,RPI!$C$6:$T$4758,16,FALSE)</f>
        <v>0.5035058111</v>
      </c>
      <c r="T854" s="6" t="str">
        <f>VLOOKUP(Q854,RPI!$C$6:$T$4758, 17, FALSE)</f>
        <v>0.4820214361</v>
      </c>
      <c r="U854" s="6" t="str">
        <f>VLOOKUP(Q854,RPI!$C$6:$T$4758, 18, FALSE)</f>
        <v>0.5035058111</v>
      </c>
      <c r="V854">
        <v>0.4237281668644685</v>
      </c>
      <c r="W854">
        <v>0.4221256027619044</v>
      </c>
      <c r="X854">
        <v>0.42139203468678704</v>
      </c>
      <c r="Y854">
        <v>0.42069866212263496</v>
      </c>
      <c r="Z854" s="6" t="str">
        <f>vlookup(R854,RPI!$C$6:$T$4758,16,FALSE)</f>
        <v>0.510401099</v>
      </c>
      <c r="AA854">
        <v>0.426587734903608</v>
      </c>
      <c r="AB854">
        <v>0.4267205017649994</v>
      </c>
      <c r="AC854">
        <v>0.42684700376541773</v>
      </c>
      <c r="AD854">
        <v>0.42696767411333447</v>
      </c>
      <c r="AE854">
        <v>0.4270829069759032</v>
      </c>
      <c r="AF854">
        <v>0.4271930617801214</v>
      </c>
      <c r="AG854" t="str">
        <f t="shared" si="2"/>
        <v>0</v>
      </c>
      <c r="AH854" s="3" t="str">
        <f t="shared" si="3"/>
        <v>0</v>
      </c>
      <c r="AI854" t="str">
        <f t="shared" si="4"/>
        <v>-0.006895287864</v>
      </c>
      <c r="AJ854" t="str">
        <f t="shared" si="5"/>
        <v>17</v>
      </c>
      <c r="AK854" s="6" t="str">
        <f t="shared" si="6"/>
        <v>0.2437471501</v>
      </c>
      <c r="AL854" t="str">
        <f t="shared" si="7"/>
        <v>-0.01201267719</v>
      </c>
      <c r="AM854" t="str">
        <f t="shared" si="8"/>
        <v>1.386363636</v>
      </c>
      <c r="AN854" t="str">
        <f t="shared" si="9"/>
        <v>0.9864904526</v>
      </c>
      <c r="AO854" s="6" t="str">
        <f>vlookup(Q854,RPI!$C$6:$T$4758,15,FALSE)</f>
        <v>0.6171875</v>
      </c>
      <c r="AP854" s="8" t="str">
        <f>vlookup(Q854,RPI!$C$6:$T$4758,13,FALSE)</f>
        <v>  0.4544 </v>
      </c>
      <c r="AQ854" s="8" t="str">
        <f>vlookup(Q854,RPI!$C$6:$T$4758,14,FALSE)</f>
        <v>  0.4880 </v>
      </c>
      <c r="AR854" s="6" t="str">
        <f>vlookup(R854,RPI!$C$6:$T$4758,15,FALSE)</f>
        <v>0.6209677419</v>
      </c>
      <c r="AS854" s="8" t="str">
        <f>vlookup(R854,RPI!$C$6:$T$4758,13,FALSE)</f>
        <v>  0.4680 </v>
      </c>
      <c r="AT854" s="8" t="str">
        <f>vlookup(R854,RPI!$C$6:$T$4758,14,FALSE)</f>
        <v>  0.4847 </v>
      </c>
    </row>
    <row r="855" ht="12.75" customHeight="1">
      <c r="A855" s="4">
        <v>2010.0</v>
      </c>
      <c r="B855" s="4">
        <v>5638.0</v>
      </c>
      <c r="C855" s="5">
        <v>40253.0</v>
      </c>
      <c r="D855" s="4">
        <v>57.0</v>
      </c>
      <c r="E855" s="4" t="s">
        <v>181</v>
      </c>
      <c r="F855" s="4">
        <v>59.0</v>
      </c>
      <c r="G855" s="4" t="s">
        <v>47</v>
      </c>
      <c r="H855" s="4">
        <v>204.0</v>
      </c>
      <c r="I855" s="4" t="s">
        <v>515</v>
      </c>
      <c r="J855" s="4">
        <v>57.0</v>
      </c>
      <c r="K855" s="4" t="s">
        <v>49</v>
      </c>
      <c r="L855" s="4" t="s">
        <v>50</v>
      </c>
      <c r="M855" s="4">
        <v>1.0</v>
      </c>
      <c r="N855" s="4">
        <v>0.0</v>
      </c>
      <c r="O855" s="4">
        <v>0.0</v>
      </c>
      <c r="P855" s="4">
        <v>0.0</v>
      </c>
      <c r="Q855" t="str">
        <f t="shared" si="1"/>
        <v>Connecticut2010</v>
      </c>
      <c r="R855" t="s">
        <v>1011</v>
      </c>
      <c r="S855" t="str">
        <f>vlookup(Q855,RPI!$C$6:$T$4758,16,FALSE)</f>
        <v>0.5685190556</v>
      </c>
      <c r="T855" s="6" t="str">
        <f>VLOOKUP(Q855,RPI!$C$6:$T$4758, 17, FALSE)</f>
        <v>0.5802998096</v>
      </c>
      <c r="U855" s="6" t="str">
        <f>VLOOKUP(Q855,RPI!$C$6:$T$4758, 18, FALSE)</f>
        <v>0.5685190556</v>
      </c>
      <c r="V855">
        <v>0.49986826195603323</v>
      </c>
      <c r="W855">
        <v>0.5074157532244548</v>
      </c>
      <c r="X855">
        <v>0.5108553651306365</v>
      </c>
      <c r="Y855">
        <v>0.5140977648870539</v>
      </c>
      <c r="Z855" s="6" t="str">
        <f>vlookup(R855,RPI!$C$6:$T$4758,16,FALSE)</f>
        <v>0.5599929411</v>
      </c>
      <c r="AA855">
        <v>0.4884679748823768</v>
      </c>
      <c r="AB855">
        <v>0.4886059947572388</v>
      </c>
      <c r="AC855">
        <v>0.4887430528211262</v>
      </c>
      <c r="AD855">
        <v>0.48887915909290314</v>
      </c>
      <c r="AE855">
        <v>0.48901432345276474</v>
      </c>
      <c r="AF855">
        <v>0.4891485556446273</v>
      </c>
      <c r="AG855" t="str">
        <f t="shared" si="2"/>
        <v>1</v>
      </c>
      <c r="AH855" s="3" t="str">
        <f t="shared" si="3"/>
        <v>1</v>
      </c>
      <c r="AI855" t="str">
        <f t="shared" si="4"/>
        <v>0.008526114463</v>
      </c>
      <c r="AJ855" t="str">
        <f t="shared" si="5"/>
        <v>2</v>
      </c>
      <c r="AK855" s="6" t="str">
        <f t="shared" si="6"/>
        <v>0.02867613531</v>
      </c>
      <c r="AL855" t="str">
        <f t="shared" si="7"/>
        <v>0.01485383392</v>
      </c>
      <c r="AM855" t="str">
        <f t="shared" si="8"/>
        <v>1.035087719</v>
      </c>
      <c r="AN855" t="str">
        <f t="shared" si="9"/>
        <v>1.015225396</v>
      </c>
      <c r="AO855" s="6" t="str">
        <f>vlookup(Q855,RPI!$C$6:$T$4758,15,FALSE)</f>
        <v>0.4841269841</v>
      </c>
      <c r="AP855" s="8" t="str">
        <f>vlookup(Q855,RPI!$C$6:$T$4758,13,FALSE)</f>
        <v>  0.6178 </v>
      </c>
      <c r="AQ855" s="8" t="str">
        <f>vlookup(Q855,RPI!$C$6:$T$4758,14,FALSE)</f>
        <v>  0.5544 </v>
      </c>
      <c r="AR855" s="6" t="str">
        <f>vlookup(R855,RPI!$C$6:$T$4758,15,FALSE)</f>
        <v>0.6282051282</v>
      </c>
      <c r="AS855" s="8" t="str">
        <f>vlookup(R855,RPI!$C$6:$T$4758,13,FALSE)</f>
        <v>  0.5473 </v>
      </c>
      <c r="AT855" s="8" t="str">
        <f>vlookup(R855,RPI!$C$6:$T$4758,14,FALSE)</f>
        <v>  0.5173 </v>
      </c>
    </row>
    <row r="856" ht="12.75" customHeight="1">
      <c r="A856" s="4">
        <v>2010.0</v>
      </c>
      <c r="B856" s="4">
        <v>5639.0</v>
      </c>
      <c r="C856" s="5">
        <v>40253.0</v>
      </c>
      <c r="D856" s="4">
        <v>60.0</v>
      </c>
      <c r="E856" s="4" t="s">
        <v>187</v>
      </c>
      <c r="F856" s="4">
        <v>89.0</v>
      </c>
      <c r="G856" s="4" t="s">
        <v>47</v>
      </c>
      <c r="H856" s="4">
        <v>262.0</v>
      </c>
      <c r="I856" s="4" t="s">
        <v>1012</v>
      </c>
      <c r="J856" s="4">
        <v>78.0</v>
      </c>
      <c r="K856" s="4" t="s">
        <v>49</v>
      </c>
      <c r="L856" s="4" t="s">
        <v>50</v>
      </c>
      <c r="M856" s="4">
        <v>1.0</v>
      </c>
      <c r="N856" s="4">
        <v>0.0</v>
      </c>
      <c r="O856" s="4">
        <v>0.0</v>
      </c>
      <c r="P856" s="4">
        <v>0.0</v>
      </c>
      <c r="Q856" t="str">
        <f t="shared" si="1"/>
        <v>Creighton2010</v>
      </c>
      <c r="R856" t="s">
        <v>1013</v>
      </c>
      <c r="S856" t="str">
        <f>vlookup(Q856,RPI!$C$6:$T$4758,16,FALSE)</f>
        <v>0.5255866298</v>
      </c>
      <c r="T856" s="6" t="str">
        <f>VLOOKUP(Q856,RPI!$C$6:$T$4758, 17, FALSE)</f>
        <v>0.5306519457</v>
      </c>
      <c r="U856" s="6" t="str">
        <f>VLOOKUP(Q856,RPI!$C$6:$T$4758, 18, FALSE)</f>
        <v>0.5255866298</v>
      </c>
      <c r="V856">
        <v>0.45717524323198533</v>
      </c>
      <c r="W856">
        <v>0.4630563606442937</v>
      </c>
      <c r="X856">
        <v>0.46572225177899385</v>
      </c>
      <c r="Y856">
        <v>0.46822714771195373</v>
      </c>
      <c r="Z856" s="6" t="str">
        <f>vlookup(R856,RPI!$C$6:$T$4758,16,FALSE)</f>
        <v>0.4780062092</v>
      </c>
      <c r="AA856">
        <v>0.3956007656195889</v>
      </c>
      <c r="AB856">
        <v>0.3954841393833508</v>
      </c>
      <c r="AC856">
        <v>0.3953704782209154</v>
      </c>
      <c r="AD856">
        <v>0.3952596704767838</v>
      </c>
      <c r="AE856">
        <v>0.3951516100320934</v>
      </c>
      <c r="AF856">
        <v>0.3950461959656404</v>
      </c>
      <c r="AG856" t="str">
        <f t="shared" si="2"/>
        <v>1</v>
      </c>
      <c r="AH856" s="3" t="str">
        <f t="shared" si="3"/>
        <v>1</v>
      </c>
      <c r="AI856" t="str">
        <f t="shared" si="4"/>
        <v>0.04758042059</v>
      </c>
      <c r="AJ856" t="str">
        <f t="shared" si="5"/>
        <v>11</v>
      </c>
      <c r="AK856" s="6" t="str">
        <f t="shared" si="6"/>
        <v>0.1577187442</v>
      </c>
      <c r="AL856" t="str">
        <f t="shared" si="7"/>
        <v>0.08289258468</v>
      </c>
      <c r="AM856" t="str">
        <f t="shared" si="8"/>
        <v>1.141025641</v>
      </c>
      <c r="AN856" t="str">
        <f t="shared" si="9"/>
        <v>1.099539336</v>
      </c>
      <c r="AO856" s="6" t="str">
        <f>vlookup(Q856,RPI!$C$6:$T$4758,15,FALSE)</f>
        <v>0.4958677686</v>
      </c>
      <c r="AP856" s="8" t="str">
        <f>vlookup(Q856,RPI!$C$6:$T$4758,13,FALSE)</f>
        <v>  0.5471 </v>
      </c>
      <c r="AQ856" s="8" t="str">
        <f>vlookup(Q856,RPI!$C$6:$T$4758,14,FALSE)</f>
        <v>  0.5124 </v>
      </c>
      <c r="AR856" s="6" t="str">
        <f>vlookup(R856,RPI!$C$6:$T$4758,15,FALSE)</f>
        <v>0.6991869919</v>
      </c>
      <c r="AS856" s="8" t="str">
        <f>vlookup(R856,RPI!$C$6:$T$4758,13,FALSE)</f>
        <v>  0.3665 </v>
      </c>
      <c r="AT856" s="8" t="str">
        <f>vlookup(R856,RPI!$C$6:$T$4758,14,FALSE)</f>
        <v>  0.4797 </v>
      </c>
    </row>
    <row r="857" ht="12.75" customHeight="1">
      <c r="A857" s="4">
        <v>2010.0</v>
      </c>
      <c r="B857" s="4">
        <v>5640.0</v>
      </c>
      <c r="C857" s="5">
        <v>40253.0</v>
      </c>
      <c r="D857" s="4">
        <v>100.0</v>
      </c>
      <c r="E857" s="4" t="s">
        <v>56</v>
      </c>
      <c r="F857" s="4">
        <v>96.0</v>
      </c>
      <c r="G857" s="4" t="s">
        <v>47</v>
      </c>
      <c r="H857" s="4">
        <v>87.0</v>
      </c>
      <c r="I857" s="4" t="s">
        <v>258</v>
      </c>
      <c r="J857" s="4">
        <v>101.0</v>
      </c>
      <c r="K857" s="4" t="s">
        <v>288</v>
      </c>
      <c r="L857" s="4" t="s">
        <v>50</v>
      </c>
      <c r="M857" s="4">
        <v>1.0</v>
      </c>
      <c r="N857" s="4">
        <v>0.0</v>
      </c>
      <c r="O857" s="4">
        <v>0.0</v>
      </c>
      <c r="P857" s="4">
        <v>1.0</v>
      </c>
      <c r="Q857" t="str">
        <f t="shared" si="1"/>
        <v>George Mason2010</v>
      </c>
      <c r="R857" t="s">
        <v>1014</v>
      </c>
      <c r="S857" t="str">
        <f>vlookup(Q857,RPI!$C$6:$T$4758,16,FALSE)</f>
        <v>0.5074684089</v>
      </c>
      <c r="T857" s="6" t="str">
        <f>VLOOKUP(Q857,RPI!$C$6:$T$4758, 17, FALSE)</f>
        <v>0.5113535043</v>
      </c>
      <c r="U857" s="6" t="str">
        <f>VLOOKUP(Q857,RPI!$C$6:$T$4758, 18, FALSE)</f>
        <v>0.5074684089</v>
      </c>
      <c r="V857">
        <v>0.43967729082731444</v>
      </c>
      <c r="W857">
        <v>0.4429728241122006</v>
      </c>
      <c r="X857">
        <v>0.4445414275885477</v>
      </c>
      <c r="Y857">
        <v>0.4460605829693181</v>
      </c>
      <c r="Z857" s="6" t="str">
        <f>vlookup(R857,RPI!$C$6:$T$4758,16,FALSE)</f>
        <v>0.5514886562</v>
      </c>
      <c r="AA857">
        <v>0.4570650973340921</v>
      </c>
      <c r="AB857">
        <v>0.4572768335712367</v>
      </c>
      <c r="AC857">
        <v>0.45748139230881707</v>
      </c>
      <c r="AD857">
        <v>0.45767913242181146</v>
      </c>
      <c r="AE857">
        <v>0.4578703892524125</v>
      </c>
      <c r="AF857">
        <v>0.45805547650783296</v>
      </c>
      <c r="AG857" t="str">
        <f t="shared" si="2"/>
        <v>1</v>
      </c>
      <c r="AH857" s="3" t="str">
        <f t="shared" si="3"/>
        <v>1</v>
      </c>
      <c r="AI857" t="str">
        <f t="shared" si="4"/>
        <v>-0.04402024732</v>
      </c>
      <c r="AJ857" t="str">
        <f t="shared" si="5"/>
        <v>-5</v>
      </c>
      <c r="AK857" s="6" t="str">
        <f t="shared" si="6"/>
        <v>-0.07169033827</v>
      </c>
      <c r="AL857" t="str">
        <f t="shared" si="7"/>
        <v>-0.07669020226</v>
      </c>
      <c r="AM857" t="str">
        <f t="shared" si="8"/>
        <v>0.9504950495</v>
      </c>
      <c r="AN857" t="str">
        <f t="shared" si="9"/>
        <v>0.9201792334</v>
      </c>
      <c r="AO857" s="6" t="str">
        <f>vlookup(Q857,RPI!$C$6:$T$4758,15,FALSE)</f>
        <v>0.5328467153</v>
      </c>
      <c r="AP857" s="8" t="str">
        <f>vlookup(Q857,RPI!$C$6:$T$4758,13,FALSE)</f>
        <v>  0.4910 </v>
      </c>
      <c r="AQ857" s="8" t="str">
        <f>vlookup(Q857,RPI!$C$6:$T$4758,14,FALSE)</f>
        <v>  0.5150 </v>
      </c>
      <c r="AR857" s="6" t="str">
        <f>vlookup(R857,RPI!$C$6:$T$4758,15,FALSE)</f>
        <v>0.7285714286</v>
      </c>
      <c r="AS857" s="8" t="str">
        <f>vlookup(R857,RPI!$C$6:$T$4758,13,FALSE)</f>
        <v>  0.4984 </v>
      </c>
      <c r="AT857" s="8" t="str">
        <f>vlookup(R857,RPI!$C$6:$T$4758,14,FALSE)</f>
        <v>  0.4807 </v>
      </c>
    </row>
    <row r="858" ht="12.75" customHeight="1">
      <c r="A858" s="4">
        <v>2010.0</v>
      </c>
      <c r="B858" s="4">
        <v>5641.0</v>
      </c>
      <c r="C858" s="5">
        <v>40253.0</v>
      </c>
      <c r="D858" s="4">
        <v>97.0</v>
      </c>
      <c r="E858" s="4" t="s">
        <v>418</v>
      </c>
      <c r="F858" s="4">
        <v>73.0</v>
      </c>
      <c r="G858" s="4" t="s">
        <v>47</v>
      </c>
      <c r="H858" s="4">
        <v>317.0</v>
      </c>
      <c r="I858" s="4" t="s">
        <v>450</v>
      </c>
      <c r="J858" s="4">
        <v>79.0</v>
      </c>
      <c r="K858" s="4" t="s">
        <v>49</v>
      </c>
      <c r="L858" s="4" t="s">
        <v>50</v>
      </c>
      <c r="M858" s="4">
        <v>1.0</v>
      </c>
      <c r="N858" s="4">
        <v>0.0</v>
      </c>
      <c r="O858" s="4">
        <v>0.0</v>
      </c>
      <c r="P858" s="4">
        <v>0.0</v>
      </c>
      <c r="Q858" t="str">
        <f t="shared" si="1"/>
        <v>George Washington2010</v>
      </c>
      <c r="R858" t="s">
        <v>1015</v>
      </c>
      <c r="S858" t="str">
        <f>vlookup(Q858,RPI!$C$6:$T$4758,16,FALSE)</f>
        <v>0.51203912</v>
      </c>
      <c r="T858" s="6" t="str">
        <f>VLOOKUP(Q858,RPI!$C$6:$T$4758, 17, FALSE)</f>
        <v>0.5099557867</v>
      </c>
      <c r="U858" s="6" t="str">
        <f>VLOOKUP(Q858,RPI!$C$6:$T$4758, 18, FALSE)</f>
        <v>0.51203912</v>
      </c>
      <c r="V858">
        <v>0.4440137576797734</v>
      </c>
      <c r="W858">
        <v>0.4441783913698131</v>
      </c>
      <c r="X858">
        <v>0.4442594396333172</v>
      </c>
      <c r="Y858">
        <v>0.44433965946482634</v>
      </c>
      <c r="Z858" s="6" t="str">
        <f>vlookup(R858,RPI!$C$6:$T$4758,16,FALSE)</f>
        <v>0.5664516048</v>
      </c>
      <c r="AA858">
        <v>0.46685810883839923</v>
      </c>
      <c r="AB858">
        <v>0.469076106303545</v>
      </c>
      <c r="AC858">
        <v>0.47116315188882973</v>
      </c>
      <c r="AD858">
        <v>0.473130510272091</v>
      </c>
      <c r="AE858">
        <v>0.47498819013921223</v>
      </c>
      <c r="AF858">
        <v>0.47674511448811674</v>
      </c>
      <c r="AG858" t="str">
        <f t="shared" si="2"/>
        <v>1</v>
      </c>
      <c r="AH858" s="3" t="str">
        <f t="shared" si="3"/>
        <v>1</v>
      </c>
      <c r="AI858" t="str">
        <f t="shared" si="4"/>
        <v>-0.05441248477</v>
      </c>
      <c r="AJ858" t="str">
        <f t="shared" si="5"/>
        <v>-6</v>
      </c>
      <c r="AK858" s="6" t="str">
        <f t="shared" si="6"/>
        <v>-0.08602840592</v>
      </c>
      <c r="AL858" t="str">
        <f t="shared" si="7"/>
        <v>-0.09479511627</v>
      </c>
      <c r="AM858" t="str">
        <f t="shared" si="8"/>
        <v>0.9240506329</v>
      </c>
      <c r="AN858" t="str">
        <f t="shared" si="9"/>
        <v>0.9039415118</v>
      </c>
      <c r="AO858" s="6" t="str">
        <f>vlookup(Q858,RPI!$C$6:$T$4758,15,FALSE)</f>
        <v>0.5416666667</v>
      </c>
      <c r="AP858" s="8" t="str">
        <f>vlookup(Q858,RPI!$C$6:$T$4758,13,FALSE)</f>
        <v>  0.4956 </v>
      </c>
      <c r="AQ858" s="8" t="str">
        <f>vlookup(Q858,RPI!$C$6:$T$4758,14,FALSE)</f>
        <v>  0.5153 </v>
      </c>
      <c r="AR858" s="6" t="str">
        <f>vlookup(R858,RPI!$C$6:$T$4758,15,FALSE)</f>
        <v>0.7317073171</v>
      </c>
      <c r="AS858" s="8" t="str">
        <f>vlookup(R858,RPI!$C$6:$T$4758,13,FALSE)</f>
        <v>  0.5121 </v>
      </c>
      <c r="AT858" s="8" t="str">
        <f>vlookup(R858,RPI!$C$6:$T$4758,14,FALSE)</f>
        <v>  0.5100 </v>
      </c>
    </row>
    <row r="859" ht="12.75" customHeight="1">
      <c r="A859" s="4">
        <v>2010.0</v>
      </c>
      <c r="B859" s="4">
        <v>5642.0</v>
      </c>
      <c r="C859" s="5">
        <v>40253.0</v>
      </c>
      <c r="D859" s="4">
        <v>157.0</v>
      </c>
      <c r="E859" s="4" t="s">
        <v>1016</v>
      </c>
      <c r="F859" s="4">
        <v>90.0</v>
      </c>
      <c r="G859" s="4" t="s">
        <v>47</v>
      </c>
      <c r="H859" s="4">
        <v>325.0</v>
      </c>
      <c r="I859" s="4" t="s">
        <v>1017</v>
      </c>
      <c r="J859" s="4">
        <v>88.0</v>
      </c>
      <c r="K859" s="4" t="s">
        <v>49</v>
      </c>
      <c r="L859" s="4" t="s">
        <v>50</v>
      </c>
      <c r="M859" s="4">
        <v>1.0</v>
      </c>
      <c r="N859" s="4">
        <v>0.0</v>
      </c>
      <c r="O859" s="4">
        <v>0.0</v>
      </c>
      <c r="P859" s="4">
        <v>0.0</v>
      </c>
      <c r="Q859" t="str">
        <f t="shared" si="1"/>
        <v>Marshall2010</v>
      </c>
      <c r="R859" t="s">
        <v>1018</v>
      </c>
      <c r="S859" t="str">
        <f>vlookup(Q859,RPI!$C$6:$T$4758,16,FALSE)</f>
        <v>0.564737491</v>
      </c>
      <c r="T859" s="6" t="str">
        <f>VLOOKUP(Q859,RPI!$C$6:$T$4758, 17, FALSE)</f>
        <v>0.5656184374</v>
      </c>
      <c r="U859" s="6" t="str">
        <f>VLOOKUP(Q859,RPI!$C$6:$T$4758, 18, FALSE)</f>
        <v>0.564737491</v>
      </c>
      <c r="V859">
        <v>0.48046879526579156</v>
      </c>
      <c r="W859">
        <v>0.48195929116254405</v>
      </c>
      <c r="X859">
        <v>0.4826880391563437</v>
      </c>
      <c r="Y859">
        <v>0.48340610952386054</v>
      </c>
      <c r="Z859" s="6" t="str">
        <f>vlookup(R859,RPI!$C$6:$T$4758,16,FALSE)</f>
        <v>0.5257467951</v>
      </c>
      <c r="AA859">
        <v>0.438627782014181</v>
      </c>
      <c r="AB859">
        <v>0.43899465832445356</v>
      </c>
      <c r="AC859">
        <v>0.43934819367798894</v>
      </c>
      <c r="AD859">
        <v>0.43968910276889805</v>
      </c>
      <c r="AE859">
        <v>0.4400180501373191</v>
      </c>
      <c r="AF859">
        <v>0.4403356544930359</v>
      </c>
      <c r="AG859" t="str">
        <f t="shared" si="2"/>
        <v>1</v>
      </c>
      <c r="AH859" s="3" t="str">
        <f t="shared" si="3"/>
        <v>1</v>
      </c>
      <c r="AI859" t="str">
        <f t="shared" si="4"/>
        <v>0.03899069596</v>
      </c>
      <c r="AJ859" t="str">
        <f t="shared" si="5"/>
        <v>2</v>
      </c>
      <c r="AK859" s="6" t="str">
        <f t="shared" si="6"/>
        <v>0.02867613531</v>
      </c>
      <c r="AL859" t="str">
        <f t="shared" si="7"/>
        <v>0.06792793184</v>
      </c>
      <c r="AM859" t="str">
        <f t="shared" si="8"/>
        <v>1.022727273</v>
      </c>
      <c r="AN859" t="str">
        <f t="shared" si="9"/>
        <v>1.074162499</v>
      </c>
      <c r="AO859" s="6" t="str">
        <f>vlookup(Q859,RPI!$C$6:$T$4758,15,FALSE)</f>
        <v>0.6861313869</v>
      </c>
      <c r="AP859" s="8" t="str">
        <f>vlookup(Q859,RPI!$C$6:$T$4758,13,FALSE)</f>
        <v>  0.5294 </v>
      </c>
      <c r="AQ859" s="8" t="str">
        <f>vlookup(Q859,RPI!$C$6:$T$4758,14,FALSE)</f>
        <v>  0.5140 </v>
      </c>
      <c r="AR859" s="6" t="str">
        <f>vlookup(R859,RPI!$C$6:$T$4758,15,FALSE)</f>
        <v>0.6692307692</v>
      </c>
      <c r="AS859" s="8" t="str">
        <f>vlookup(R859,RPI!$C$6:$T$4758,13,FALSE)</f>
        <v>  0.4636 </v>
      </c>
      <c r="AT859" s="8" t="str">
        <f>vlookup(R859,RPI!$C$6:$T$4758,14,FALSE)</f>
        <v>  0.5066 </v>
      </c>
    </row>
    <row r="860" ht="12.75" customHeight="1">
      <c r="A860" s="4">
        <v>2010.0</v>
      </c>
      <c r="B860" s="4">
        <v>5643.0</v>
      </c>
      <c r="C860" s="5">
        <v>40253.0</v>
      </c>
      <c r="D860" s="4">
        <v>170.0</v>
      </c>
      <c r="E860" s="4" t="s">
        <v>199</v>
      </c>
      <c r="F860" s="4">
        <v>81.0</v>
      </c>
      <c r="G860" s="4" t="s">
        <v>47</v>
      </c>
      <c r="H860" s="4">
        <v>129.0</v>
      </c>
      <c r="I860" s="4" t="s">
        <v>743</v>
      </c>
      <c r="J860" s="4">
        <v>67.0</v>
      </c>
      <c r="K860" s="4" t="s">
        <v>49</v>
      </c>
      <c r="L860" s="4" t="s">
        <v>50</v>
      </c>
      <c r="M860" s="4">
        <v>1.0</v>
      </c>
      <c r="N860" s="4">
        <v>0.0</v>
      </c>
      <c r="O860" s="4">
        <v>0.0</v>
      </c>
      <c r="P860" s="4">
        <v>0.0</v>
      </c>
      <c r="Q860" t="str">
        <f t="shared" si="1"/>
        <v>Mississippi St.2010</v>
      </c>
      <c r="R860" t="s">
        <v>1019</v>
      </c>
      <c r="S860" t="str">
        <f>vlookup(Q860,RPI!$C$6:$T$4758,16,FALSE)</f>
        <v>0.5741434213</v>
      </c>
      <c r="T860" s="6" t="str">
        <f>VLOOKUP(Q860,RPI!$C$6:$T$4758, 17, FALSE)</f>
        <v>0.574927735</v>
      </c>
      <c r="U860" s="6" t="str">
        <f>VLOOKUP(Q860,RPI!$C$6:$T$4758, 18, FALSE)</f>
        <v>0.5741434213</v>
      </c>
      <c r="V860">
        <v>0.49444645155559885</v>
      </c>
      <c r="W860">
        <v>0.4974767545859019</v>
      </c>
      <c r="X860">
        <v>0.4989135361950973</v>
      </c>
      <c r="Y860">
        <v>0.5003016133429641</v>
      </c>
      <c r="Z860" s="6" t="str">
        <f>vlookup(R860,RPI!$C$6:$T$4758,16,FALSE)</f>
        <v>0.4856151475</v>
      </c>
      <c r="AA860">
        <v>0.4092262585957845</v>
      </c>
      <c r="AB860">
        <v>0.40833020124811426</v>
      </c>
      <c r="AC860">
        <v>0.4074437274014886</v>
      </c>
      <c r="AD860">
        <v>0.4065666841276994</v>
      </c>
      <c r="AE860">
        <v>0.4056989217351143</v>
      </c>
      <c r="AF860">
        <v>0.4048402936835038</v>
      </c>
      <c r="AG860" t="str">
        <f t="shared" si="2"/>
        <v>1</v>
      </c>
      <c r="AH860" s="3" t="str">
        <f t="shared" si="3"/>
        <v>1</v>
      </c>
      <c r="AI860" t="str">
        <f t="shared" si="4"/>
        <v>0.08852827377</v>
      </c>
      <c r="AJ860" t="str">
        <f t="shared" si="5"/>
        <v>14</v>
      </c>
      <c r="AK860" s="6" t="str">
        <f t="shared" si="6"/>
        <v>0.2007329472</v>
      </c>
      <c r="AL860" t="str">
        <f t="shared" si="7"/>
        <v>0.1542301926</v>
      </c>
      <c r="AM860" t="str">
        <f t="shared" si="8"/>
        <v>1.208955224</v>
      </c>
      <c r="AN860" t="str">
        <f t="shared" si="9"/>
        <v>1.182301302</v>
      </c>
      <c r="AO860" s="6" t="str">
        <f>vlookup(Q860,RPI!$C$6:$T$4758,15,FALSE)</f>
        <v>0.6733333333</v>
      </c>
      <c r="AP860" s="8" t="str">
        <f>vlookup(Q860,RPI!$C$6:$T$4758,13,FALSE)</f>
        <v>  0.5468 </v>
      </c>
      <c r="AQ860" s="8" t="str">
        <f>vlookup(Q860,RPI!$C$6:$T$4758,14,FALSE)</f>
        <v>  0.5296 </v>
      </c>
      <c r="AR860" s="6" t="str">
        <f>vlookup(R860,RPI!$C$6:$T$4758,15,FALSE)</f>
        <v>0.6388888889</v>
      </c>
      <c r="AS860" s="8" t="str">
        <f>vlookup(R860,RPI!$C$6:$T$4758,13,FALSE)</f>
        <v>  0.4207 </v>
      </c>
      <c r="AT860" s="8" t="str">
        <f>vlookup(R860,RPI!$C$6:$T$4758,14,FALSE)</f>
        <v>  0.4622 </v>
      </c>
    </row>
    <row r="861" ht="12.75" customHeight="1">
      <c r="A861" s="4">
        <v>2010.0</v>
      </c>
      <c r="B861" s="4">
        <v>5644.0</v>
      </c>
      <c r="C861" s="5">
        <v>40253.0</v>
      </c>
      <c r="D861" s="4">
        <v>200.0</v>
      </c>
      <c r="E861" s="4" t="s">
        <v>264</v>
      </c>
      <c r="F861" s="4">
        <v>80.0</v>
      </c>
      <c r="G861" s="4" t="s">
        <v>47</v>
      </c>
      <c r="H861" s="4">
        <v>339.0</v>
      </c>
      <c r="I861" s="4" t="s">
        <v>1020</v>
      </c>
      <c r="J861" s="4">
        <v>72.0</v>
      </c>
      <c r="K861" s="4" t="s">
        <v>49</v>
      </c>
      <c r="L861" s="4" t="s">
        <v>50</v>
      </c>
      <c r="M861" s="4">
        <v>1.0</v>
      </c>
      <c r="N861" s="4">
        <v>0.0</v>
      </c>
      <c r="O861" s="4">
        <v>0.0</v>
      </c>
      <c r="P861" s="4">
        <v>0.0</v>
      </c>
      <c r="Q861" t="str">
        <f t="shared" si="1"/>
        <v>North Carolina2010</v>
      </c>
      <c r="R861" t="s">
        <v>1021</v>
      </c>
      <c r="S861" t="str">
        <f>vlookup(Q861,RPI!$C$6:$T$4758,16,FALSE)</f>
        <v>0.5423343037</v>
      </c>
      <c r="T861" s="6" t="str">
        <f>VLOOKUP(Q861,RPI!$C$6:$T$4758, 17, FALSE)</f>
        <v>0.5574858189</v>
      </c>
      <c r="U861" s="6" t="str">
        <f>VLOOKUP(Q861,RPI!$C$6:$T$4758, 18, FALSE)</f>
        <v>0.5423343037</v>
      </c>
      <c r="V861">
        <v>0.4820141207497075</v>
      </c>
      <c r="W861">
        <v>0.489385460439976</v>
      </c>
      <c r="X861">
        <v>0.49280050417760035</v>
      </c>
      <c r="Y861">
        <v>0.4960523717639389</v>
      </c>
      <c r="Z861" s="6" t="str">
        <f>vlookup(R861,RPI!$C$6:$T$4758,16,FALSE)</f>
        <v>0.5727894129</v>
      </c>
      <c r="AA861">
        <v>0.48830950876762125</v>
      </c>
      <c r="AB861">
        <v>0.4875614935999474</v>
      </c>
      <c r="AC861">
        <v>0.48681860182383285</v>
      </c>
      <c r="AD861">
        <v>0.4860807809813438</v>
      </c>
      <c r="AE861">
        <v>0.48534797932825935</v>
      </c>
      <c r="AF861">
        <v>0.48462014582197543</v>
      </c>
      <c r="AG861" t="str">
        <f t="shared" si="2"/>
        <v>0</v>
      </c>
      <c r="AH861" s="3" t="str">
        <f t="shared" si="3"/>
        <v>0</v>
      </c>
      <c r="AI861" t="str">
        <f t="shared" si="4"/>
        <v>-0.03045510914</v>
      </c>
      <c r="AJ861" t="str">
        <f t="shared" si="5"/>
        <v>8</v>
      </c>
      <c r="AK861" s="6" t="str">
        <f t="shared" si="6"/>
        <v>0.1147045412</v>
      </c>
      <c r="AL861" t="str">
        <f t="shared" si="7"/>
        <v>-0.05305759559</v>
      </c>
      <c r="AM861" t="str">
        <f t="shared" si="8"/>
        <v>1.111111111</v>
      </c>
      <c r="AN861" t="str">
        <f t="shared" si="9"/>
        <v>0.9468301815</v>
      </c>
      <c r="AO861" s="6" t="str">
        <f>vlookup(Q861,RPI!$C$6:$T$4758,15,FALSE)</f>
        <v>0.4393939394</v>
      </c>
      <c r="AP861" s="8" t="str">
        <f>vlookup(Q861,RPI!$C$6:$T$4758,13,FALSE)</f>
        <v>  0.5957 </v>
      </c>
      <c r="AQ861" s="8" t="str">
        <f>vlookup(Q861,RPI!$C$6:$T$4758,14,FALSE)</f>
        <v>  0.5386 </v>
      </c>
      <c r="AR861" s="6" t="str">
        <f>vlookup(R861,RPI!$C$6:$T$4758,15,FALSE)</f>
        <v>0.7086092715</v>
      </c>
      <c r="AS861" s="8" t="str">
        <f>vlookup(R861,RPI!$C$6:$T$4758,13,FALSE)</f>
        <v>  0.5359 </v>
      </c>
      <c r="AT861" s="8" t="str">
        <f>vlookup(R861,RPI!$C$6:$T$4758,14,FALSE)</f>
        <v>  0.5107 </v>
      </c>
    </row>
    <row r="862" ht="12.75" customHeight="1">
      <c r="A862" s="4">
        <v>2010.0</v>
      </c>
      <c r="B862" s="4">
        <v>5645.0</v>
      </c>
      <c r="C862" s="5">
        <v>40253.0</v>
      </c>
      <c r="D862" s="4">
        <v>256.0</v>
      </c>
      <c r="E862" s="4" t="s">
        <v>283</v>
      </c>
      <c r="F862" s="4">
        <v>69.0</v>
      </c>
      <c r="G862" s="4" t="s">
        <v>47</v>
      </c>
      <c r="H862" s="4">
        <v>288.0</v>
      </c>
      <c r="I862" s="4" t="s">
        <v>216</v>
      </c>
      <c r="J862" s="4">
        <v>87.0</v>
      </c>
      <c r="K862" s="4" t="s">
        <v>49</v>
      </c>
      <c r="L862" s="4" t="s">
        <v>50</v>
      </c>
      <c r="M862" s="4">
        <v>1.0</v>
      </c>
      <c r="N862" s="4">
        <v>0.0</v>
      </c>
      <c r="O862" s="4">
        <v>0.0</v>
      </c>
      <c r="P862" s="4">
        <v>0.0</v>
      </c>
      <c r="Q862" t="str">
        <f t="shared" si="1"/>
        <v>Seton Hall2010</v>
      </c>
      <c r="R862" t="s">
        <v>1022</v>
      </c>
      <c r="S862" t="str">
        <f>vlookup(Q862,RPI!$C$6:$T$4758,16,FALSE)</f>
        <v>0.5706134178</v>
      </c>
      <c r="T862" s="6" t="str">
        <f>VLOOKUP(Q862,RPI!$C$6:$T$4758, 17, FALSE)</f>
        <v>0.577542928</v>
      </c>
      <c r="U862" s="6" t="str">
        <f>VLOOKUP(Q862,RPI!$C$6:$T$4758, 18, FALSE)</f>
        <v>0.5706134178</v>
      </c>
      <c r="V862">
        <v>0.4937615659501817</v>
      </c>
      <c r="W862">
        <v>0.4984242643628802</v>
      </c>
      <c r="X862">
        <v>0.5006329109794215</v>
      </c>
      <c r="Y862">
        <v>0.5027653973678063</v>
      </c>
      <c r="Z862" s="6" t="str">
        <f>vlookup(R862,RPI!$C$6:$T$4758,16,FALSE)</f>
        <v>0.5589159262</v>
      </c>
      <c r="AA862">
        <v>0.4903553201393648</v>
      </c>
      <c r="AB862">
        <v>0.49343397906908754</v>
      </c>
      <c r="AC862">
        <v>0.4963634988119033</v>
      </c>
      <c r="AD862">
        <v>0.4991544601885048</v>
      </c>
      <c r="AE862">
        <v>0.5018164662539762</v>
      </c>
      <c r="AF862">
        <v>0.5043582526906845</v>
      </c>
      <c r="AG862" t="str">
        <f t="shared" si="2"/>
        <v>0</v>
      </c>
      <c r="AH862" s="3" t="str">
        <f t="shared" si="3"/>
        <v>0</v>
      </c>
      <c r="AI862" t="str">
        <f t="shared" si="4"/>
        <v>0.0116974916</v>
      </c>
      <c r="AJ862" t="str">
        <f t="shared" si="5"/>
        <v>-18</v>
      </c>
      <c r="AK862" s="6" t="str">
        <f t="shared" si="6"/>
        <v>-0.2580852178</v>
      </c>
      <c r="AL862" t="str">
        <f t="shared" si="7"/>
        <v>0.02037887226</v>
      </c>
      <c r="AM862" t="str">
        <f t="shared" si="8"/>
        <v>0.7931034483</v>
      </c>
      <c r="AN862" t="str">
        <f t="shared" si="9"/>
        <v>1.020928893</v>
      </c>
      <c r="AO862" s="6" t="str">
        <f>vlookup(Q862,RPI!$C$6:$T$4758,15,FALSE)</f>
        <v>0.5851851852</v>
      </c>
      <c r="AP862" s="8" t="str">
        <f>vlookup(Q862,RPI!$C$6:$T$4758,13,FALSE)</f>
        <v>  0.5787 </v>
      </c>
      <c r="AQ862" s="8" t="str">
        <f>vlookup(Q862,RPI!$C$6:$T$4758,14,FALSE)</f>
        <v>  0.5398 </v>
      </c>
      <c r="AR862" s="6" t="str">
        <f>vlookup(R862,RPI!$C$6:$T$4758,15,FALSE)</f>
        <v>0.4924242424</v>
      </c>
      <c r="AS862" s="8" t="str">
        <f>vlookup(R862,RPI!$C$6:$T$4758,13,FALSE)</f>
        <v>  0.6051 </v>
      </c>
      <c r="AT862" s="8" t="str">
        <f>vlookup(R862,RPI!$C$6:$T$4758,14,FALSE)</f>
        <v>  0.5330 </v>
      </c>
    </row>
    <row r="863" ht="12.75" customHeight="1">
      <c r="A863" s="4">
        <v>2010.0</v>
      </c>
      <c r="B863" s="4">
        <v>5646.0</v>
      </c>
      <c r="C863" s="5">
        <v>40253.0</v>
      </c>
      <c r="D863" s="4">
        <v>263.0</v>
      </c>
      <c r="E863" s="4" t="s">
        <v>53</v>
      </c>
      <c r="F863" s="4">
        <v>57.0</v>
      </c>
      <c r="G863" s="4" t="s">
        <v>47</v>
      </c>
      <c r="H863" s="4">
        <v>189.0</v>
      </c>
      <c r="I863" s="4" t="s">
        <v>203</v>
      </c>
      <c r="J863" s="4">
        <v>58.0</v>
      </c>
      <c r="K863" s="4" t="s">
        <v>49</v>
      </c>
      <c r="L863" s="4" t="s">
        <v>50</v>
      </c>
      <c r="M863" s="4">
        <v>1.0</v>
      </c>
      <c r="N863" s="4">
        <v>0.0</v>
      </c>
      <c r="O863" s="4">
        <v>0.0</v>
      </c>
      <c r="P863" s="4">
        <v>0.0</v>
      </c>
      <c r="Q863" t="str">
        <f t="shared" si="1"/>
        <v>South Florida2010</v>
      </c>
      <c r="R863" t="s">
        <v>1023</v>
      </c>
      <c r="S863" t="str">
        <f>vlookup(Q863,RPI!$C$6:$T$4758,16,FALSE)</f>
        <v>0.5607842375</v>
      </c>
      <c r="T863" s="6" t="str">
        <f>VLOOKUP(Q863,RPI!$C$6:$T$4758, 17, FALSE)</f>
        <v>0.5656257868</v>
      </c>
      <c r="U863" s="6" t="str">
        <f>VLOOKUP(Q863,RPI!$C$6:$T$4758, 18, FALSE)</f>
        <v>0.5607842375</v>
      </c>
      <c r="V863">
        <v>0.4879472153527396</v>
      </c>
      <c r="W863">
        <v>0.49178830980156885</v>
      </c>
      <c r="X863">
        <v>0.49361491721609363</v>
      </c>
      <c r="Y863">
        <v>0.4953829169060882</v>
      </c>
      <c r="Z863" s="6" t="str">
        <f>vlookup(R863,RPI!$C$6:$T$4758,16,FALSE)</f>
        <v>0.53865313</v>
      </c>
      <c r="AA863">
        <v>0.4751206262636993</v>
      </c>
      <c r="AB863">
        <v>0.47695488857742924</v>
      </c>
      <c r="AC863">
        <v>0.47875258752277916</v>
      </c>
      <c r="AD863">
        <v>0.480514805567892</v>
      </c>
      <c r="AE863">
        <v>0.48224258286945204</v>
      </c>
      <c r="AF863">
        <v>0.4839369193200142</v>
      </c>
      <c r="AG863" t="str">
        <f t="shared" si="2"/>
        <v>0</v>
      </c>
      <c r="AH863" s="3" t="str">
        <f t="shared" si="3"/>
        <v>0</v>
      </c>
      <c r="AI863" t="str">
        <f t="shared" si="4"/>
        <v>0.02213110747</v>
      </c>
      <c r="AJ863" t="str">
        <f t="shared" si="5"/>
        <v>-1</v>
      </c>
      <c r="AK863" s="6" t="str">
        <f t="shared" si="6"/>
        <v>-0.01433806765</v>
      </c>
      <c r="AL863" t="str">
        <f t="shared" si="7"/>
        <v>0.03855587397</v>
      </c>
      <c r="AM863" t="str">
        <f t="shared" si="8"/>
        <v>0.9827586207</v>
      </c>
      <c r="AN863" t="str">
        <f t="shared" si="9"/>
        <v>1.041086009</v>
      </c>
      <c r="AO863" s="6" t="str">
        <f>vlookup(Q863,RPI!$C$6:$T$4758,15,FALSE)</f>
        <v>0.6056338028</v>
      </c>
      <c r="AP863" s="8" t="str">
        <f>vlookup(Q863,RPI!$C$6:$T$4758,13,FALSE)</f>
        <v>  0.5408 </v>
      </c>
      <c r="AQ863" s="8" t="str">
        <f>vlookup(Q863,RPI!$C$6:$T$4758,14,FALSE)</f>
        <v>  0.5558 </v>
      </c>
      <c r="AR863" s="6" t="str">
        <f>vlookup(R863,RPI!$C$6:$T$4758,15,FALSE)</f>
        <v>0.5253164557</v>
      </c>
      <c r="AS863" s="8" t="str">
        <f>vlookup(R863,RPI!$C$6:$T$4758,13,FALSE)</f>
        <v>  0.5482 </v>
      </c>
      <c r="AT863" s="8" t="str">
        <f>vlookup(R863,RPI!$C$6:$T$4758,14,FALSE)</f>
        <v>  0.5330 </v>
      </c>
    </row>
    <row r="864" ht="12.75" customHeight="1">
      <c r="A864" s="4">
        <v>2010.0</v>
      </c>
      <c r="B864" s="4">
        <v>5647.0</v>
      </c>
      <c r="C864" s="5">
        <v>40253.0</v>
      </c>
      <c r="D864" s="4">
        <v>272.0</v>
      </c>
      <c r="E864" s="4" t="s">
        <v>292</v>
      </c>
      <c r="F864" s="4">
        <v>63.0</v>
      </c>
      <c r="G864" s="4" t="s">
        <v>47</v>
      </c>
      <c r="H864" s="4">
        <v>123.0</v>
      </c>
      <c r="I864" s="4" t="s">
        <v>1024</v>
      </c>
      <c r="J864" s="4">
        <v>54.0</v>
      </c>
      <c r="K864" s="4" t="s">
        <v>49</v>
      </c>
      <c r="L864" s="4" t="s">
        <v>50</v>
      </c>
      <c r="M864" s="4">
        <v>1.0</v>
      </c>
      <c r="N864" s="4">
        <v>0.0</v>
      </c>
      <c r="O864" s="4">
        <v>0.0</v>
      </c>
      <c r="P864" s="4">
        <v>0.0</v>
      </c>
      <c r="Q864" t="str">
        <f t="shared" si="1"/>
        <v>St. Louis2010</v>
      </c>
      <c r="R864" t="s">
        <v>1025</v>
      </c>
      <c r="S864" t="str">
        <f>vlookup(Q864,RPI!$C$6:$T$4758,16,FALSE)</f>
        <v>0.5458913147</v>
      </c>
      <c r="T864" s="6" t="str">
        <f>VLOOKUP(Q864,RPI!$C$6:$T$4758, 17, FALSE)</f>
        <v>0.5538340231</v>
      </c>
      <c r="U864" s="6" t="str">
        <f>VLOOKUP(Q864,RPI!$C$6:$T$4758, 18, FALSE)</f>
        <v>0.5458913147</v>
      </c>
      <c r="V864">
        <v>0.4658890392595124</v>
      </c>
      <c r="W864">
        <v>0.47138523350658806</v>
      </c>
      <c r="X864">
        <v>0.47396784302962086</v>
      </c>
      <c r="Y864">
        <v>0.4764488113907454</v>
      </c>
      <c r="Z864" s="6" t="str">
        <f>vlookup(R864,RPI!$C$6:$T$4758,16,FALSE)</f>
        <v>0.544843182</v>
      </c>
      <c r="AA864">
        <v>0.47365841255025953</v>
      </c>
      <c r="AB864">
        <v>0.47466435592210793</v>
      </c>
      <c r="AC864">
        <v>0.4756290874612176</v>
      </c>
      <c r="AD864">
        <v>0.47655508890204185</v>
      </c>
      <c r="AE864">
        <v>0.47744464663678715</v>
      </c>
      <c r="AF864">
        <v>0.4782998705642265</v>
      </c>
      <c r="AG864" t="str">
        <f t="shared" si="2"/>
        <v>1</v>
      </c>
      <c r="AH864" s="3" t="str">
        <f t="shared" si="3"/>
        <v>1</v>
      </c>
      <c r="AI864" t="str">
        <f t="shared" si="4"/>
        <v>0.001048132777</v>
      </c>
      <c r="AJ864" t="str">
        <f t="shared" si="5"/>
        <v>9</v>
      </c>
      <c r="AK864" s="6" t="str">
        <f t="shared" si="6"/>
        <v>0.1290426089</v>
      </c>
      <c r="AL864" t="str">
        <f t="shared" si="7"/>
        <v>0.001826012337</v>
      </c>
      <c r="AM864" t="str">
        <f t="shared" si="8"/>
        <v>1.166666667</v>
      </c>
      <c r="AN864" t="str">
        <f t="shared" si="9"/>
        <v>1.001923733</v>
      </c>
      <c r="AO864" s="6" t="str">
        <f>vlookup(Q864,RPI!$C$6:$T$4758,15,FALSE)</f>
        <v>0.6015625</v>
      </c>
      <c r="AP864" s="8" t="str">
        <f>vlookup(Q864,RPI!$C$6:$T$4758,13,FALSE)</f>
        <v>  0.5289 </v>
      </c>
      <c r="AQ864" s="8" t="str">
        <f>vlookup(Q864,RPI!$C$6:$T$4758,14,FALSE)</f>
        <v>  0.5243 </v>
      </c>
      <c r="AR864" s="6" t="str">
        <f>vlookup(R864,RPI!$C$6:$T$4758,15,FALSE)</f>
        <v>0.546875</v>
      </c>
      <c r="AS864" s="8" t="str">
        <f>vlookup(R864,RPI!$C$6:$T$4758,13,FALSE)</f>
        <v>  0.5633 </v>
      </c>
      <c r="AT864" s="8" t="str">
        <f>vlookup(R864,RPI!$C$6:$T$4758,14,FALSE)</f>
        <v>  0.5059 </v>
      </c>
    </row>
    <row r="865" ht="12.75" customHeight="1">
      <c r="A865" s="4">
        <v>2010.0</v>
      </c>
      <c r="B865" s="4">
        <v>5648.0</v>
      </c>
      <c r="C865" s="5">
        <v>40253.0</v>
      </c>
      <c r="D865" s="4">
        <v>297.0</v>
      </c>
      <c r="E865" s="4" t="s">
        <v>296</v>
      </c>
      <c r="F865" s="4">
        <v>65.0</v>
      </c>
      <c r="G865" s="4" t="s">
        <v>47</v>
      </c>
      <c r="H865" s="4">
        <v>51.0</v>
      </c>
      <c r="I865" s="4" t="s">
        <v>1026</v>
      </c>
      <c r="J865" s="4">
        <v>49.0</v>
      </c>
      <c r="K865" s="4" t="s">
        <v>49</v>
      </c>
      <c r="L865" s="4" t="s">
        <v>50</v>
      </c>
      <c r="M865" s="4">
        <v>1.0</v>
      </c>
      <c r="N865" s="4">
        <v>0.0</v>
      </c>
      <c r="O865" s="4">
        <v>0.0</v>
      </c>
      <c r="P865" s="4">
        <v>0.0</v>
      </c>
      <c r="Q865" t="str">
        <f t="shared" si="1"/>
        <v>UAB2010</v>
      </c>
      <c r="R865" t="s">
        <v>1027</v>
      </c>
      <c r="S865" t="str">
        <f>vlookup(Q865,RPI!$C$6:$T$4758,16,FALSE)</f>
        <v>0.5845217645</v>
      </c>
      <c r="T865" s="6" t="str">
        <f>VLOOKUP(Q865,RPI!$C$6:$T$4758, 17, FALSE)</f>
        <v>0.5846314858</v>
      </c>
      <c r="U865" s="6" t="str">
        <f>VLOOKUP(Q865,RPI!$C$6:$T$4758, 18, FALSE)</f>
        <v>0.5845217645</v>
      </c>
      <c r="V865">
        <v>0.4934458604507279</v>
      </c>
      <c r="W865">
        <v>0.49473585013081045</v>
      </c>
      <c r="X865">
        <v>0.49536754610817046</v>
      </c>
      <c r="Y865">
        <v>0.4959906182496621</v>
      </c>
      <c r="Z865" s="6" t="str">
        <f>vlookup(R865,RPI!$C$6:$T$4758,16,FALSE)</f>
        <v>0.5188056871</v>
      </c>
      <c r="AA865">
        <v>0.4197231183221581</v>
      </c>
      <c r="AB865">
        <v>0.42062386894767934</v>
      </c>
      <c r="AC865">
        <v>0.42150838983220024</v>
      </c>
      <c r="AD865">
        <v>0.42237711570092606</v>
      </c>
      <c r="AE865">
        <v>0.42323046589055946</v>
      </c>
      <c r="AF865">
        <v>0.42406884502423436</v>
      </c>
      <c r="AG865" t="str">
        <f t="shared" si="2"/>
        <v>1</v>
      </c>
      <c r="AH865" s="3" t="str">
        <f t="shared" si="3"/>
        <v>1</v>
      </c>
      <c r="AI865" t="str">
        <f t="shared" si="4"/>
        <v>0.06571607737</v>
      </c>
      <c r="AJ865" t="str">
        <f t="shared" si="5"/>
        <v>16</v>
      </c>
      <c r="AK865" s="6" t="str">
        <f t="shared" si="6"/>
        <v>0.2294090825</v>
      </c>
      <c r="AL865" t="str">
        <f t="shared" si="7"/>
        <v>0.1144877544</v>
      </c>
      <c r="AM865" t="str">
        <f t="shared" si="8"/>
        <v>1.326530612</v>
      </c>
      <c r="AN865" t="str">
        <f t="shared" si="9"/>
        <v>1.126667997</v>
      </c>
      <c r="AO865" s="6" t="str">
        <f>vlookup(Q865,RPI!$C$6:$T$4758,15,FALSE)</f>
        <v>0.7414965986</v>
      </c>
      <c r="AP865" s="8" t="str">
        <f>vlookup(Q865,RPI!$C$6:$T$4758,13,FALSE)</f>
        <v>  0.5397 </v>
      </c>
      <c r="AQ865" s="8" t="str">
        <f>vlookup(Q865,RPI!$C$6:$T$4758,14,FALSE)</f>
        <v>  0.5172 </v>
      </c>
      <c r="AR865" s="6" t="str">
        <f>vlookup(R865,RPI!$C$6:$T$4758,15,FALSE)</f>
        <v>0.8</v>
      </c>
      <c r="AS865" s="8" t="str">
        <f>vlookup(R865,RPI!$C$6:$T$4758,13,FALSE)</f>
        <v>  0.4011 </v>
      </c>
      <c r="AT865" s="8" t="str">
        <f>vlookup(R865,RPI!$C$6:$T$4758,14,FALSE)</f>
        <v>  0.4730 </v>
      </c>
    </row>
    <row r="866" ht="12.75" customHeight="1">
      <c r="A866" s="4">
        <v>2010.0</v>
      </c>
      <c r="B866" s="4">
        <v>5649.0</v>
      </c>
      <c r="C866" s="5">
        <v>40254.0</v>
      </c>
      <c r="D866" s="4">
        <v>2.0</v>
      </c>
      <c r="E866" s="4" t="s">
        <v>616</v>
      </c>
      <c r="F866" s="4">
        <v>66.0</v>
      </c>
      <c r="G866" s="4" t="s">
        <v>47</v>
      </c>
      <c r="H866" s="4">
        <v>336.0</v>
      </c>
      <c r="I866" s="4" t="s">
        <v>935</v>
      </c>
      <c r="J866" s="4">
        <v>70.0</v>
      </c>
      <c r="K866" s="4" t="s">
        <v>49</v>
      </c>
      <c r="L866" s="4" t="s">
        <v>50</v>
      </c>
      <c r="M866" s="4">
        <v>1.0</v>
      </c>
      <c r="N866" s="4">
        <v>0.0</v>
      </c>
      <c r="O866" s="4">
        <v>0.0</v>
      </c>
      <c r="P866" s="4">
        <v>0.0</v>
      </c>
      <c r="Q866" t="str">
        <f t="shared" si="1"/>
        <v>Akron2010</v>
      </c>
      <c r="R866" t="s">
        <v>1028</v>
      </c>
      <c r="S866" t="str">
        <f>vlookup(Q866,RPI!$C$6:$T$4758,16,FALSE)</f>
        <v>0.5450541949</v>
      </c>
      <c r="T866" s="6" t="str">
        <f>VLOOKUP(Q866,RPI!$C$6:$T$4758, 17, FALSE)</f>
        <v>0.5499417804</v>
      </c>
      <c r="U866" s="6" t="str">
        <f>VLOOKUP(Q866,RPI!$C$6:$T$4758, 18, FALSE)</f>
        <v>0.5450541949</v>
      </c>
      <c r="V866">
        <v>0.46482979098091953</v>
      </c>
      <c r="W866">
        <v>0.46757969807865274</v>
      </c>
      <c r="X866">
        <v>0.4689196951813617</v>
      </c>
      <c r="Y866">
        <v>0.47023717132436127</v>
      </c>
      <c r="Z866" s="6" t="str">
        <f>vlookup(R866,RPI!$C$6:$T$4758,16,FALSE)</f>
        <v>0.5314385834</v>
      </c>
      <c r="AA866">
        <v>0.4556240470785844</v>
      </c>
      <c r="AB866">
        <v>0.4559449713404586</v>
      </c>
      <c r="AC866">
        <v>0.4562614537440369</v>
      </c>
      <c r="AD866">
        <v>0.4565735858740266</v>
      </c>
      <c r="AE866">
        <v>0.4568814568145283</v>
      </c>
      <c r="AF866">
        <v>0.45718515323380293</v>
      </c>
      <c r="AG866" t="str">
        <f t="shared" si="2"/>
        <v>0</v>
      </c>
      <c r="AH866" s="3" t="str">
        <f t="shared" si="3"/>
        <v>0</v>
      </c>
      <c r="AI866" t="str">
        <f t="shared" si="4"/>
        <v>0.01361561149</v>
      </c>
      <c r="AJ866" t="str">
        <f t="shared" si="5"/>
        <v>-4</v>
      </c>
      <c r="AK866" s="6" t="str">
        <f t="shared" si="6"/>
        <v>-0.05735227062</v>
      </c>
      <c r="AL866" t="str">
        <f t="shared" si="7"/>
        <v>0.02372053913</v>
      </c>
      <c r="AM866" t="str">
        <f t="shared" si="8"/>
        <v>0.9428571429</v>
      </c>
      <c r="AN866" t="str">
        <f t="shared" si="9"/>
        <v>1.025620292</v>
      </c>
      <c r="AO866" s="6" t="str">
        <f>vlookup(Q866,RPI!$C$6:$T$4758,15,FALSE)</f>
        <v>0.6774193548</v>
      </c>
      <c r="AP866" s="8" t="str">
        <f>vlookup(Q866,RPI!$C$6:$T$4758,13,FALSE)</f>
        <v>  0.4970 </v>
      </c>
      <c r="AQ866" s="8" t="str">
        <f>vlookup(Q866,RPI!$C$6:$T$4758,14,FALSE)</f>
        <v>  0.5089 </v>
      </c>
      <c r="AR866" s="6" t="str">
        <f>vlookup(R866,RPI!$C$6:$T$4758,15,FALSE)</f>
        <v>0.619047619</v>
      </c>
      <c r="AS866" s="8" t="str">
        <f>vlookup(R866,RPI!$C$6:$T$4758,13,FALSE)</f>
        <v>  0.5016 </v>
      </c>
      <c r="AT866" s="8" t="str">
        <f>vlookup(R866,RPI!$C$6:$T$4758,14,FALSE)</f>
        <v>  0.5035 </v>
      </c>
    </row>
    <row r="867" ht="12.75" customHeight="1">
      <c r="A867" s="4">
        <v>2010.0</v>
      </c>
      <c r="B867" s="4">
        <v>5650.0</v>
      </c>
      <c r="C867" s="5">
        <v>40254.0</v>
      </c>
      <c r="D867" s="4">
        <v>9.0</v>
      </c>
      <c r="E867" s="4" t="s">
        <v>717</v>
      </c>
      <c r="F867" s="4">
        <v>93.0</v>
      </c>
      <c r="G867" s="4" t="s">
        <v>47</v>
      </c>
      <c r="H867" s="4">
        <v>109.0</v>
      </c>
      <c r="I867" s="4" t="s">
        <v>1029</v>
      </c>
      <c r="J867" s="4">
        <v>71.0</v>
      </c>
      <c r="K867" s="4" t="s">
        <v>49</v>
      </c>
      <c r="L867" s="4" t="s">
        <v>50</v>
      </c>
      <c r="M867" s="4">
        <v>1.0</v>
      </c>
      <c r="N867" s="4">
        <v>0.0</v>
      </c>
      <c r="O867" s="4">
        <v>0.0</v>
      </c>
      <c r="P867" s="4">
        <v>0.0</v>
      </c>
      <c r="Q867" t="str">
        <f t="shared" si="1"/>
        <v>Appalachian St.2010</v>
      </c>
      <c r="R867" t="s">
        <v>1030</v>
      </c>
      <c r="S867" t="str">
        <f>vlookup(Q867,RPI!$C$6:$T$4758,16,FALSE)</f>
        <v>0.538492352</v>
      </c>
      <c r="T867" s="6" t="str">
        <f>VLOOKUP(Q867,RPI!$C$6:$T$4758, 17, FALSE)</f>
        <v>0.5294123042</v>
      </c>
      <c r="U867" s="6" t="str">
        <f>VLOOKUP(Q867,RPI!$C$6:$T$4758, 18, FALSE)</f>
        <v>0.538492352</v>
      </c>
      <c r="V867">
        <v>0.4514553149541219</v>
      </c>
      <c r="W867">
        <v>0.45205055304936</v>
      </c>
      <c r="X867">
        <v>0.4523325079365781</v>
      </c>
      <c r="Y867">
        <v>0.45260474024147823</v>
      </c>
      <c r="Z867" s="6" t="str">
        <f>vlookup(R867,RPI!$C$6:$T$4758,16,FALSE)</f>
        <v>0.5398802057</v>
      </c>
      <c r="AA867">
        <v>0.4413198512934503</v>
      </c>
      <c r="AB867">
        <v>0.4407787257523248</v>
      </c>
      <c r="AC867">
        <v>0.4402437146240933</v>
      </c>
      <c r="AD867">
        <v>0.4397147148568532</v>
      </c>
      <c r="AE867">
        <v>0.4391916257015376</v>
      </c>
      <c r="AF867">
        <v>0.43867434864794763</v>
      </c>
      <c r="AG867" t="str">
        <f t="shared" si="2"/>
        <v>0</v>
      </c>
      <c r="AH867" s="3" t="str">
        <f t="shared" si="3"/>
        <v>0</v>
      </c>
      <c r="AI867" t="str">
        <f t="shared" si="4"/>
        <v>-0.001387853677</v>
      </c>
      <c r="AJ867" t="str">
        <f t="shared" si="5"/>
        <v>22</v>
      </c>
      <c r="AK867" s="6" t="str">
        <f t="shared" si="6"/>
        <v>0.3154374884</v>
      </c>
      <c r="AL867" t="str">
        <f t="shared" si="7"/>
        <v>-0.002417859636</v>
      </c>
      <c r="AM867" t="str">
        <f t="shared" si="8"/>
        <v>1.309859155</v>
      </c>
      <c r="AN867" t="str">
        <f t="shared" si="9"/>
        <v>0.9974293303</v>
      </c>
      <c r="AO867" s="6" t="str">
        <f>vlookup(Q867,RPI!$C$6:$T$4758,15,FALSE)</f>
        <v>0.6814814815</v>
      </c>
      <c r="AP867" s="8" t="str">
        <f>vlookup(Q867,RPI!$C$6:$T$4758,13,FALSE)</f>
        <v>  0.4888 </v>
      </c>
      <c r="AQ867" s="8" t="str">
        <f>vlookup(Q867,RPI!$C$6:$T$4758,14,FALSE)</f>
        <v>  0.4949 </v>
      </c>
      <c r="AR867" s="6" t="str">
        <f>vlookup(R867,RPI!$C$6:$T$4758,15,FALSE)</f>
        <v>0.7751937984</v>
      </c>
      <c r="AS867" s="8" t="str">
        <f>vlookup(R867,RPI!$C$6:$T$4758,13,FALSE)</f>
        <v>  0.4458 </v>
      </c>
      <c r="AT867" s="8" t="str">
        <f>vlookup(R867,RPI!$C$6:$T$4758,14,FALSE)</f>
        <v>  0.4926 </v>
      </c>
    </row>
    <row r="868" ht="12.75" customHeight="1">
      <c r="A868" s="4">
        <v>2010.0</v>
      </c>
      <c r="B868" s="4">
        <v>5651.0</v>
      </c>
      <c r="C868" s="5">
        <v>40254.0</v>
      </c>
      <c r="D868" s="4">
        <v>47.0</v>
      </c>
      <c r="E868" s="4" t="s">
        <v>178</v>
      </c>
      <c r="F868" s="4">
        <v>76.0</v>
      </c>
      <c r="G868" s="4" t="s">
        <v>47</v>
      </c>
      <c r="H868" s="4">
        <v>334.0</v>
      </c>
      <c r="I868" s="4" t="s">
        <v>328</v>
      </c>
      <c r="J868" s="4">
        <v>62.0</v>
      </c>
      <c r="K868" s="4" t="s">
        <v>49</v>
      </c>
      <c r="L868" s="4" t="s">
        <v>50</v>
      </c>
      <c r="M868" s="4">
        <v>1.0</v>
      </c>
      <c r="N868" s="4">
        <v>0.0</v>
      </c>
      <c r="O868" s="4">
        <v>0.0</v>
      </c>
      <c r="P868" s="4">
        <v>0.0</v>
      </c>
      <c r="Q868" t="str">
        <f t="shared" si="1"/>
        <v>Cincinnati2010</v>
      </c>
      <c r="R868" t="s">
        <v>1031</v>
      </c>
      <c r="S868" t="str">
        <f>vlookup(Q868,RPI!$C$6:$T$4758,16,FALSE)</f>
        <v>0.5681171296</v>
      </c>
      <c r="T868" s="6" t="str">
        <f>VLOOKUP(Q868,RPI!$C$6:$T$4758, 17, FALSE)</f>
        <v>0.5748511363</v>
      </c>
      <c r="U868" s="6" t="str">
        <f>VLOOKUP(Q868,RPI!$C$6:$T$4758, 18, FALSE)</f>
        <v>0.5681171296</v>
      </c>
      <c r="V868">
        <v>0.5003922618570782</v>
      </c>
      <c r="W868">
        <v>0.5060550675198838</v>
      </c>
      <c r="X868">
        <v>0.5086629385488075</v>
      </c>
      <c r="Y868">
        <v>0.5111370726018889</v>
      </c>
      <c r="Z868" s="6" t="str">
        <f>vlookup(R868,RPI!$C$6:$T$4758,16,FALSE)</f>
        <v>0.5481251694</v>
      </c>
      <c r="AA868">
        <v>0.45814672112464905</v>
      </c>
      <c r="AB868">
        <v>0.4592900138075759</v>
      </c>
      <c r="AC868">
        <v>0.4603788639817919</v>
      </c>
      <c r="AD868">
        <v>0.4614170699618584</v>
      </c>
      <c r="AE868">
        <v>0.4624080847610127</v>
      </c>
      <c r="AF868">
        <v>0.46335505445798236</v>
      </c>
      <c r="AG868" t="str">
        <f t="shared" si="2"/>
        <v>1</v>
      </c>
      <c r="AH868" s="3" t="str">
        <f t="shared" si="3"/>
        <v>1</v>
      </c>
      <c r="AI868" t="str">
        <f t="shared" si="4"/>
        <v>0.01999196018</v>
      </c>
      <c r="AJ868" t="str">
        <f t="shared" si="5"/>
        <v>14</v>
      </c>
      <c r="AK868" s="6" t="str">
        <f t="shared" si="6"/>
        <v>0.2007329472</v>
      </c>
      <c r="AL868" t="str">
        <f t="shared" si="7"/>
        <v>0.03482914257</v>
      </c>
      <c r="AM868" t="str">
        <f t="shared" si="8"/>
        <v>1.225806452</v>
      </c>
      <c r="AN868" t="str">
        <f t="shared" si="9"/>
        <v>1.036473348</v>
      </c>
      <c r="AO868" s="6" t="str">
        <f>vlookup(Q868,RPI!$C$6:$T$4758,15,FALSE)</f>
        <v>0.5185185185</v>
      </c>
      <c r="AP868" s="8" t="str">
        <f>vlookup(Q868,RPI!$C$6:$T$4758,13,FALSE)</f>
        <v>  0.6020 </v>
      </c>
      <c r="AQ868" s="8" t="str">
        <f>vlookup(Q868,RPI!$C$6:$T$4758,14,FALSE)</f>
        <v>  0.5499 </v>
      </c>
      <c r="AR868" s="6" t="str">
        <f>vlookup(R868,RPI!$C$6:$T$4758,15,FALSE)</f>
        <v>0.6724137931</v>
      </c>
      <c r="AS868" s="8" t="str">
        <f>vlookup(R868,RPI!$C$6:$T$4758,13,FALSE)</f>
        <v>  0.5168 </v>
      </c>
      <c r="AT868" s="8" t="str">
        <f>vlookup(R868,RPI!$C$6:$T$4758,14,FALSE)</f>
        <v>  0.4866 </v>
      </c>
    </row>
    <row r="869" ht="12.75" customHeight="1">
      <c r="A869" s="4">
        <v>2010.0</v>
      </c>
      <c r="B869" s="4">
        <v>5652.0</v>
      </c>
      <c r="C869" s="5">
        <v>40254.0</v>
      </c>
      <c r="D869" s="4">
        <v>67.0</v>
      </c>
      <c r="E869" s="4" t="s">
        <v>74</v>
      </c>
      <c r="F869" s="4">
        <v>63.0</v>
      </c>
      <c r="G869" s="4" t="s">
        <v>47</v>
      </c>
      <c r="H869" s="4">
        <v>121.0</v>
      </c>
      <c r="I869" s="4" t="s">
        <v>813</v>
      </c>
      <c r="J869" s="4">
        <v>42.0</v>
      </c>
      <c r="K869" s="4" t="s">
        <v>49</v>
      </c>
      <c r="L869" s="4" t="s">
        <v>50</v>
      </c>
      <c r="M869" s="4">
        <v>1.0</v>
      </c>
      <c r="N869" s="4">
        <v>0.0</v>
      </c>
      <c r="O869" s="4">
        <v>0.0</v>
      </c>
      <c r="P869" s="4">
        <v>0.0</v>
      </c>
      <c r="Q869" t="str">
        <f t="shared" si="1"/>
        <v>Dayton2010</v>
      </c>
      <c r="R869" t="s">
        <v>1032</v>
      </c>
      <c r="S869" t="str">
        <f>vlookup(Q869,RPI!$C$6:$T$4758,16,FALSE)</f>
        <v>0.5765728951</v>
      </c>
      <c r="T869" s="6" t="str">
        <f>VLOOKUP(Q869,RPI!$C$6:$T$4758, 17, FALSE)</f>
        <v>0.5804791451</v>
      </c>
      <c r="U869" s="6" t="str">
        <f>VLOOKUP(Q869,RPI!$C$6:$T$4758, 18, FALSE)</f>
        <v>0.5765728951</v>
      </c>
      <c r="V869">
        <v>0.49394068351158726</v>
      </c>
      <c r="W869">
        <v>0.4998632030210633</v>
      </c>
      <c r="X869">
        <v>0.5025742154725841</v>
      </c>
      <c r="Y869">
        <v>0.5051366792966241</v>
      </c>
      <c r="Z869" s="6" t="str">
        <f>vlookup(R869,RPI!$C$6:$T$4758,16,FALSE)</f>
        <v>0.5559295289</v>
      </c>
      <c r="AA869">
        <v>0.4612325592474504</v>
      </c>
      <c r="AB869">
        <v>0.46324738838993906</v>
      </c>
      <c r="AC869">
        <v>0.4651646133525149</v>
      </c>
      <c r="AD869">
        <v>0.4669911587560499</v>
      </c>
      <c r="AE869">
        <v>0.46873330932245794</v>
      </c>
      <c r="AF869">
        <v>0.4703967821213507</v>
      </c>
      <c r="AG869" t="str">
        <f t="shared" si="2"/>
        <v>1</v>
      </c>
      <c r="AH869" s="3" t="str">
        <f t="shared" si="3"/>
        <v>1</v>
      </c>
      <c r="AI869" t="str">
        <f t="shared" si="4"/>
        <v>0.02064336611</v>
      </c>
      <c r="AJ869" t="str">
        <f t="shared" si="5"/>
        <v>21</v>
      </c>
      <c r="AK869" s="6" t="str">
        <f t="shared" si="6"/>
        <v>0.3010994207</v>
      </c>
      <c r="AL869" t="str">
        <f t="shared" si="7"/>
        <v>0.03596399426</v>
      </c>
      <c r="AM869" t="str">
        <f t="shared" si="8"/>
        <v>1.5</v>
      </c>
      <c r="AN869" t="str">
        <f t="shared" si="9"/>
        <v>1.037133063</v>
      </c>
      <c r="AO869" s="6" t="str">
        <f>vlookup(Q869,RPI!$C$6:$T$4758,15,FALSE)</f>
        <v>0.609375</v>
      </c>
      <c r="AP869" s="8" t="str">
        <f>vlookup(Q869,RPI!$C$6:$T$4758,13,FALSE)</f>
        <v>  0.5820 </v>
      </c>
      <c r="AQ869" s="8" t="str">
        <f>vlookup(Q869,RPI!$C$6:$T$4758,14,FALSE)</f>
        <v>  0.5329 </v>
      </c>
      <c r="AR869" s="6" t="str">
        <f>vlookup(R869,RPI!$C$6:$T$4758,15,FALSE)</f>
        <v>0.696969697</v>
      </c>
      <c r="AS869" s="8" t="str">
        <f>vlookup(R869,RPI!$C$6:$T$4758,13,FALSE)</f>
        <v>  0.5104 </v>
      </c>
      <c r="AT869" s="8" t="str">
        <f>vlookup(R869,RPI!$C$6:$T$4758,14,FALSE)</f>
        <v>  0.5060 </v>
      </c>
    </row>
    <row r="870" ht="12.75" customHeight="1">
      <c r="A870" s="4">
        <v>2010.0</v>
      </c>
      <c r="B870" s="4">
        <v>5653.0</v>
      </c>
      <c r="C870" s="5">
        <v>40254.0</v>
      </c>
      <c r="D870" s="4">
        <v>78.0</v>
      </c>
      <c r="E870" s="4" t="s">
        <v>546</v>
      </c>
      <c r="F870" s="4">
        <v>79.0</v>
      </c>
      <c r="G870" s="4" t="s">
        <v>47</v>
      </c>
      <c r="H870" s="4">
        <v>52.0</v>
      </c>
      <c r="I870" s="4" t="s">
        <v>278</v>
      </c>
      <c r="J870" s="4">
        <v>82.0</v>
      </c>
      <c r="K870" s="4" t="s">
        <v>49</v>
      </c>
      <c r="L870" s="4" t="s">
        <v>50</v>
      </c>
      <c r="M870" s="4">
        <v>1.0</v>
      </c>
      <c r="N870" s="4">
        <v>0.0</v>
      </c>
      <c r="O870" s="4">
        <v>0.0</v>
      </c>
      <c r="P870" s="4">
        <v>0.0</v>
      </c>
      <c r="Q870" t="str">
        <f t="shared" si="1"/>
        <v>Eastern Kentucky2010</v>
      </c>
      <c r="R870" t="s">
        <v>1033</v>
      </c>
      <c r="S870" t="str">
        <f>vlookup(Q870,RPI!$C$6:$T$4758,16,FALSE)</f>
        <v>0.510597943</v>
      </c>
      <c r="T870" s="6" t="str">
        <f>VLOOKUP(Q870,RPI!$C$6:$T$4758, 17, FALSE)</f>
        <v>0.5054255292</v>
      </c>
      <c r="U870" s="6" t="str">
        <f>VLOOKUP(Q870,RPI!$C$6:$T$4758, 18, FALSE)</f>
        <v>0.510597943</v>
      </c>
      <c r="V870">
        <v>0.4222572123502741</v>
      </c>
      <c r="W870">
        <v>0.4263902787181354</v>
      </c>
      <c r="X870">
        <v>0.42826725580066227</v>
      </c>
      <c r="Y870">
        <v>0.4300328590248892</v>
      </c>
      <c r="Z870" s="6" t="str">
        <f>vlookup(R870,RPI!$C$6:$T$4758,16,FALSE)</f>
        <v>0.5455371115</v>
      </c>
      <c r="AA870">
        <v>0.45655290672072657</v>
      </c>
      <c r="AB870">
        <v>0.4569554832102596</v>
      </c>
      <c r="AC870">
        <v>0.4573409287853444</v>
      </c>
      <c r="AD870">
        <v>0.457710314128134</v>
      </c>
      <c r="AE870">
        <v>0.45806462251815666</v>
      </c>
      <c r="AF870">
        <v>0.45840475857257845</v>
      </c>
      <c r="AG870" t="str">
        <f t="shared" si="2"/>
        <v>1</v>
      </c>
      <c r="AH870" s="3" t="str">
        <f t="shared" si="3"/>
        <v>1</v>
      </c>
      <c r="AI870" t="str">
        <f t="shared" si="4"/>
        <v>-0.03493916854</v>
      </c>
      <c r="AJ870" t="str">
        <f t="shared" si="5"/>
        <v>-3</v>
      </c>
      <c r="AK870" s="6" t="str">
        <f t="shared" si="6"/>
        <v>-0.04301420296</v>
      </c>
      <c r="AL870" t="str">
        <f t="shared" si="7"/>
        <v>-0.06086953312</v>
      </c>
      <c r="AM870" t="str">
        <f t="shared" si="8"/>
        <v>0.9634146341</v>
      </c>
      <c r="AN870" t="str">
        <f t="shared" si="9"/>
        <v>0.9359545523</v>
      </c>
      <c r="AO870" s="6" t="str">
        <f>vlookup(Q870,RPI!$C$6:$T$4758,15,FALSE)</f>
        <v>0.6206896552</v>
      </c>
      <c r="AP870" s="8" t="str">
        <f>vlookup(Q870,RPI!$C$6:$T$4758,13,FALSE)</f>
        <v>  0.4710 </v>
      </c>
      <c r="AQ870" s="8" t="str">
        <f>vlookup(Q870,RPI!$C$6:$T$4758,14,FALSE)</f>
        <v>  0.4798 </v>
      </c>
      <c r="AR870" s="6" t="str">
        <f>vlookup(R870,RPI!$C$6:$T$4758,15,FALSE)</f>
        <v>0.6985294118</v>
      </c>
      <c r="AS870" s="8" t="str">
        <f>vlookup(R870,RPI!$C$6:$T$4758,13,FALSE)</f>
        <v>  0.4946 </v>
      </c>
      <c r="AT870" s="8" t="str">
        <f>vlookup(R870,RPI!$C$6:$T$4758,14,FALSE)</f>
        <v>  0.4945 </v>
      </c>
    </row>
    <row r="871" ht="12.75" customHeight="1">
      <c r="A871" s="4">
        <v>2010.0</v>
      </c>
      <c r="B871" s="4">
        <v>5654.0</v>
      </c>
      <c r="C871" s="5">
        <v>40254.0</v>
      </c>
      <c r="D871" s="4">
        <v>112.0</v>
      </c>
      <c r="E871" s="4" t="s">
        <v>523</v>
      </c>
      <c r="F871" s="4">
        <v>60.0</v>
      </c>
      <c r="G871" s="4" t="s">
        <v>47</v>
      </c>
      <c r="H871" s="4">
        <v>128.0</v>
      </c>
      <c r="I871" s="4" t="s">
        <v>338</v>
      </c>
      <c r="J871" s="4">
        <v>74.0</v>
      </c>
      <c r="K871" s="4" t="s">
        <v>49</v>
      </c>
      <c r="L871" s="4" t="s">
        <v>50</v>
      </c>
      <c r="M871" s="4">
        <v>1.0</v>
      </c>
      <c r="N871" s="4">
        <v>0.0</v>
      </c>
      <c r="O871" s="4">
        <v>0.0</v>
      </c>
      <c r="P871" s="4">
        <v>0.0</v>
      </c>
      <c r="Q871" t="str">
        <f t="shared" si="1"/>
        <v>Hofstra2010</v>
      </c>
      <c r="R871" t="s">
        <v>1034</v>
      </c>
      <c r="S871" t="str">
        <f>vlookup(Q871,RPI!$C$6:$T$4758,16,FALSE)</f>
        <v>0.5144391289</v>
      </c>
      <c r="T871" s="6" t="str">
        <f>VLOOKUP(Q871,RPI!$C$6:$T$4758, 17, FALSE)</f>
        <v>0.5165506154</v>
      </c>
      <c r="U871" s="6" t="str">
        <f>VLOOKUP(Q871,RPI!$C$6:$T$4758, 18, FALSE)</f>
        <v>0.5144391289</v>
      </c>
      <c r="V871">
        <v>0.44610105402636946</v>
      </c>
      <c r="W871">
        <v>0.44809056388348645</v>
      </c>
      <c r="X871">
        <v>0.44905486713055853</v>
      </c>
      <c r="Y871">
        <v>0.4499996895039523</v>
      </c>
      <c r="Z871" s="6" t="str">
        <f>vlookup(R871,RPI!$C$6:$T$4758,16,FALSE)</f>
        <v>0.5513502764</v>
      </c>
      <c r="AA871">
        <v>0.47187794691270535</v>
      </c>
      <c r="AB871">
        <v>0.47134515605733385</v>
      </c>
      <c r="AC871">
        <v>0.47081806349988076</v>
      </c>
      <c r="AD871">
        <v>0.47029657831006016</v>
      </c>
      <c r="AE871">
        <v>0.4697806114820366</v>
      </c>
      <c r="AF871">
        <v>0.46927007588378167</v>
      </c>
      <c r="AG871" t="str">
        <f t="shared" si="2"/>
        <v>1</v>
      </c>
      <c r="AH871" s="3" t="str">
        <f t="shared" si="3"/>
        <v>1</v>
      </c>
      <c r="AI871" t="str">
        <f t="shared" si="4"/>
        <v>-0.03691114744</v>
      </c>
      <c r="AJ871" t="str">
        <f t="shared" si="5"/>
        <v>-14</v>
      </c>
      <c r="AK871" s="6" t="str">
        <f t="shared" si="6"/>
        <v>-0.2007329472</v>
      </c>
      <c r="AL871" t="str">
        <f t="shared" si="7"/>
        <v>-0.06430503087</v>
      </c>
      <c r="AM871" t="str">
        <f t="shared" si="8"/>
        <v>0.8108108108</v>
      </c>
      <c r="AN871" t="str">
        <f t="shared" si="9"/>
        <v>0.9330531805</v>
      </c>
      <c r="AO871" s="6" t="str">
        <f>vlookup(Q871,RPI!$C$6:$T$4758,15,FALSE)</f>
        <v>0.5540540541</v>
      </c>
      <c r="AP871" s="8" t="str">
        <f>vlookup(Q871,RPI!$C$6:$T$4758,13,FALSE)</f>
        <v>  0.4933 </v>
      </c>
      <c r="AQ871" s="8" t="str">
        <f>vlookup(Q871,RPI!$C$6:$T$4758,14,FALSE)</f>
        <v>  0.5171 </v>
      </c>
      <c r="AR871" s="6" t="str">
        <f>vlookup(R871,RPI!$C$6:$T$4758,15,FALSE)</f>
        <v>0.7142857143</v>
      </c>
      <c r="AS871" s="8" t="str">
        <f>vlookup(R871,RPI!$C$6:$T$4758,13,FALSE)</f>
        <v>  0.4927 </v>
      </c>
      <c r="AT871" s="8" t="str">
        <f>vlookup(R871,RPI!$C$6:$T$4758,14,FALSE)</f>
        <v>  0.5057 </v>
      </c>
    </row>
    <row r="872" ht="12.75" customHeight="1">
      <c r="A872" s="4">
        <v>2010.0</v>
      </c>
      <c r="B872" s="4">
        <v>5655.0</v>
      </c>
      <c r="C872" s="5">
        <v>40254.0</v>
      </c>
      <c r="D872" s="4">
        <v>136.0</v>
      </c>
      <c r="E872" s="4" t="s">
        <v>154</v>
      </c>
      <c r="F872" s="4">
        <v>75.0</v>
      </c>
      <c r="G872" s="4" t="s">
        <v>47</v>
      </c>
      <c r="H872" s="4">
        <v>294.0</v>
      </c>
      <c r="I872" s="4" t="s">
        <v>139</v>
      </c>
      <c r="J872" s="4">
        <v>74.0</v>
      </c>
      <c r="K872" s="4" t="s">
        <v>49</v>
      </c>
      <c r="L872" s="4" t="s">
        <v>50</v>
      </c>
      <c r="M872" s="4">
        <v>1.0</v>
      </c>
      <c r="N872" s="4">
        <v>0.0</v>
      </c>
      <c r="O872" s="4">
        <v>0.0</v>
      </c>
      <c r="P872" s="4">
        <v>0.0</v>
      </c>
      <c r="Q872" t="str">
        <f t="shared" si="1"/>
        <v>Kent St.2010</v>
      </c>
      <c r="R872" t="s">
        <v>1035</v>
      </c>
      <c r="S872" t="str">
        <f>vlookup(Q872,RPI!$C$6:$T$4758,16,FALSE)</f>
        <v>0.5834498798</v>
      </c>
      <c r="T872" s="6" t="str">
        <f>VLOOKUP(Q872,RPI!$C$6:$T$4758, 17, FALSE)</f>
        <v>0.5790510529</v>
      </c>
      <c r="U872" s="6" t="str">
        <f>VLOOKUP(Q872,RPI!$C$6:$T$4758, 18, FALSE)</f>
        <v>0.5834498798</v>
      </c>
      <c r="V872">
        <v>0.49314955515520914</v>
      </c>
      <c r="W872">
        <v>0.49385197773263173</v>
      </c>
      <c r="X872">
        <v>0.49419225164557</v>
      </c>
      <c r="Y872">
        <v>0.49452553362879037</v>
      </c>
      <c r="Z872" s="6" t="str">
        <f>vlookup(R872,RPI!$C$6:$T$4758,16,FALSE)</f>
        <v>0.5640753025</v>
      </c>
      <c r="AA872">
        <v>0.47854542952996715</v>
      </c>
      <c r="AB872">
        <v>0.4810691626493681</v>
      </c>
      <c r="AC872">
        <v>0.4834684863896437</v>
      </c>
      <c r="AD872">
        <v>0.48575237874722565</v>
      </c>
      <c r="AE872">
        <v>0.4879289741484111</v>
      </c>
      <c r="AF872">
        <v>0.4900056602524929</v>
      </c>
      <c r="AG872" t="str">
        <f t="shared" si="2"/>
        <v>1</v>
      </c>
      <c r="AH872" s="3" t="str">
        <f t="shared" si="3"/>
        <v>1</v>
      </c>
      <c r="AI872" t="str">
        <f t="shared" si="4"/>
        <v>0.01937457736</v>
      </c>
      <c r="AJ872" t="str">
        <f t="shared" si="5"/>
        <v>1</v>
      </c>
      <c r="AK872" s="6" t="str">
        <f t="shared" si="6"/>
        <v>0.01433806765</v>
      </c>
      <c r="AL872" t="str">
        <f t="shared" si="7"/>
        <v>0.03375356449</v>
      </c>
      <c r="AM872" t="str">
        <f t="shared" si="8"/>
        <v>1.013513514</v>
      </c>
      <c r="AN872" t="str">
        <f t="shared" si="9"/>
        <v>1.034347502</v>
      </c>
      <c r="AO872" s="6" t="str">
        <f>vlookup(Q872,RPI!$C$6:$T$4758,15,FALSE)</f>
        <v>0.7272727273</v>
      </c>
      <c r="AP872" s="8" t="str">
        <f>vlookup(Q872,RPI!$C$6:$T$4758,13,FALSE)</f>
        <v>  0.5510 </v>
      </c>
      <c r="AQ872" s="8" t="str">
        <f>vlookup(Q872,RPI!$C$6:$T$4758,14,FALSE)</f>
        <v>  0.5045 </v>
      </c>
      <c r="AR872" s="6" t="str">
        <f>vlookup(R872,RPI!$C$6:$T$4758,15,FALSE)</f>
        <v>0.6569343066</v>
      </c>
      <c r="AS872" s="8" t="str">
        <f>vlookup(R872,RPI!$C$6:$T$4758,13,FALSE)</f>
        <v>  0.5428 </v>
      </c>
      <c r="AT872" s="8" t="str">
        <f>vlookup(R872,RPI!$C$6:$T$4758,14,FALSE)</f>
        <v>  0.5137 </v>
      </c>
    </row>
    <row r="873" ht="12.75" customHeight="1">
      <c r="A873" s="4">
        <v>2010.0</v>
      </c>
      <c r="B873" s="4">
        <v>5656.0</v>
      </c>
      <c r="C873" s="5">
        <v>40254.0</v>
      </c>
      <c r="D873" s="4">
        <v>149.0</v>
      </c>
      <c r="E873" s="4" t="s">
        <v>1036</v>
      </c>
      <c r="F873" s="4">
        <v>76.0</v>
      </c>
      <c r="G873" s="4" t="s">
        <v>47</v>
      </c>
      <c r="H873" s="4">
        <v>219.0</v>
      </c>
      <c r="I873" s="4" t="s">
        <v>474</v>
      </c>
      <c r="J873" s="4">
        <v>86.0</v>
      </c>
      <c r="K873" s="4" t="s">
        <v>49</v>
      </c>
      <c r="L873" s="4" t="s">
        <v>50</v>
      </c>
      <c r="M873" s="4">
        <v>1.0</v>
      </c>
      <c r="N873" s="4">
        <v>0.0</v>
      </c>
      <c r="O873" s="4">
        <v>0.0</v>
      </c>
      <c r="P873" s="4">
        <v>0.0</v>
      </c>
      <c r="Q873" t="str">
        <f t="shared" si="1"/>
        <v>Loyola Marymount2010</v>
      </c>
      <c r="R873" t="s">
        <v>1037</v>
      </c>
      <c r="S873" t="str">
        <f>vlookup(Q873,RPI!$C$6:$T$4758,16,FALSE)</f>
        <v>0.4994607514</v>
      </c>
      <c r="T873" s="6" t="str">
        <f>VLOOKUP(Q873,RPI!$C$6:$T$4758, 17, FALSE)</f>
        <v>0.4972732514</v>
      </c>
      <c r="U873" s="6" t="str">
        <f>VLOOKUP(Q873,RPI!$C$6:$T$4758, 18, FALSE)</f>
        <v>0.4994607514</v>
      </c>
      <c r="V873">
        <v>0.43525721159129016</v>
      </c>
      <c r="W873">
        <v>0.435765099240386</v>
      </c>
      <c r="X873">
        <v>0.43601247555223005</v>
      </c>
      <c r="Y873">
        <v>0.43625562320917083</v>
      </c>
      <c r="Z873" s="6" t="str">
        <f>vlookup(R873,RPI!$C$6:$T$4758,16,FALSE)</f>
        <v>0.5235868428</v>
      </c>
      <c r="AA873">
        <v>0.4408300112364656</v>
      </c>
      <c r="AB873">
        <v>0.44112961746827517</v>
      </c>
      <c r="AC873">
        <v>0.4414252155899603</v>
      </c>
      <c r="AD873">
        <v>0.44171688549740373</v>
      </c>
      <c r="AE873">
        <v>0.4420047049770261</v>
      </c>
      <c r="AF873">
        <v>0.4422887497749485</v>
      </c>
      <c r="AG873" t="str">
        <f t="shared" si="2"/>
        <v>1</v>
      </c>
      <c r="AH873" s="3" t="str">
        <f t="shared" si="3"/>
        <v>1</v>
      </c>
      <c r="AI873" t="str">
        <f t="shared" si="4"/>
        <v>-0.02412609137</v>
      </c>
      <c r="AJ873" t="str">
        <f t="shared" si="5"/>
        <v>-10</v>
      </c>
      <c r="AK873" s="6" t="str">
        <f t="shared" si="6"/>
        <v>-0.1433806765</v>
      </c>
      <c r="AL873" t="str">
        <f t="shared" si="7"/>
        <v>-0.04203145006</v>
      </c>
      <c r="AM873" t="str">
        <f t="shared" si="8"/>
        <v>0.8837209302</v>
      </c>
      <c r="AN873" t="str">
        <f t="shared" si="9"/>
        <v>0.9539215095</v>
      </c>
      <c r="AO873" s="6" t="str">
        <f>vlookup(Q873,RPI!$C$6:$T$4758,15,FALSE)</f>
        <v>0.54</v>
      </c>
      <c r="AP873" s="8" t="str">
        <f>vlookup(Q873,RPI!$C$6:$T$4758,13,FALSE)</f>
        <v>  0.4795 </v>
      </c>
      <c r="AQ873" s="8" t="str">
        <f>vlookup(Q873,RPI!$C$6:$T$4758,14,FALSE)</f>
        <v>  0.4988 </v>
      </c>
      <c r="AR873" s="6" t="str">
        <f>vlookup(R873,RPI!$C$6:$T$4758,15,FALSE)</f>
        <v>0.6530612245</v>
      </c>
      <c r="AS873" s="8" t="str">
        <f>vlookup(R873,RPI!$C$6:$T$4758,13,FALSE)</f>
        <v>  0.4677 </v>
      </c>
      <c r="AT873" s="8" t="str">
        <f>vlookup(R873,RPI!$C$6:$T$4758,14,FALSE)</f>
        <v>  0.5058 </v>
      </c>
    </row>
    <row r="874" ht="12.75" customHeight="1">
      <c r="A874" s="4">
        <v>2010.0</v>
      </c>
      <c r="B874" s="4">
        <v>5657.0</v>
      </c>
      <c r="C874" s="5">
        <v>40254.0</v>
      </c>
      <c r="D874" s="4">
        <v>162.0</v>
      </c>
      <c r="E874" s="4" t="s">
        <v>141</v>
      </c>
      <c r="F874" s="4">
        <v>73.0</v>
      </c>
      <c r="G874" s="4" t="s">
        <v>47</v>
      </c>
      <c r="H874" s="4">
        <v>270.0</v>
      </c>
      <c r="I874" s="4" t="s">
        <v>290</v>
      </c>
      <c r="J874" s="4">
        <v>71.0</v>
      </c>
      <c r="K874" s="4" t="s">
        <v>49</v>
      </c>
      <c r="L874" s="4" t="s">
        <v>50</v>
      </c>
      <c r="M874" s="4">
        <v>1.0</v>
      </c>
      <c r="N874" s="4">
        <v>0.0</v>
      </c>
      <c r="O874" s="4">
        <v>0.0</v>
      </c>
      <c r="P874" s="4">
        <v>0.0</v>
      </c>
      <c r="Q874" t="str">
        <f t="shared" si="1"/>
        <v>Memphis2010</v>
      </c>
      <c r="R874" t="s">
        <v>1038</v>
      </c>
      <c r="S874" t="str">
        <f>vlookup(Q874,RPI!$C$6:$T$4758,16,FALSE)</f>
        <v>0.5730556015</v>
      </c>
      <c r="T874" s="6" t="str">
        <f>VLOOKUP(Q874,RPI!$C$6:$T$4758, 17, FALSE)</f>
        <v>0.5831002444</v>
      </c>
      <c r="U874" s="6" t="str">
        <f>VLOOKUP(Q874,RPI!$C$6:$T$4758, 18, FALSE)</f>
        <v>0.5730556015</v>
      </c>
      <c r="V874">
        <v>0.4852309262210672</v>
      </c>
      <c r="W874">
        <v>0.49113204264849947</v>
      </c>
      <c r="X874">
        <v>0.49392998578219577</v>
      </c>
      <c r="Y874">
        <v>0.49663308338593626</v>
      </c>
      <c r="Z874" s="6" t="str">
        <f>vlookup(R874,RPI!$C$6:$T$4758,16,FALSE)</f>
        <v>0.5498845175</v>
      </c>
      <c r="AA874">
        <v>0.48715547484866645</v>
      </c>
      <c r="AB874">
        <v>0.4895158434074197</v>
      </c>
      <c r="AC874">
        <v>0.49182916143011807</v>
      </c>
      <c r="AD874">
        <v>0.4940968218602632</v>
      </c>
      <c r="AE874">
        <v>0.4963201631940537</v>
      </c>
      <c r="AF874">
        <v>0.49850047211493215</v>
      </c>
      <c r="AG874" t="str">
        <f t="shared" si="2"/>
        <v>1</v>
      </c>
      <c r="AH874" s="3" t="str">
        <f t="shared" si="3"/>
        <v>1</v>
      </c>
      <c r="AI874" t="str">
        <f t="shared" si="4"/>
        <v>0.0231710841</v>
      </c>
      <c r="AJ874" t="str">
        <f t="shared" si="5"/>
        <v>2</v>
      </c>
      <c r="AK874" s="6" t="str">
        <f t="shared" si="6"/>
        <v>0.02867613531</v>
      </c>
      <c r="AL874" t="str">
        <f t="shared" si="7"/>
        <v>0.04036767701</v>
      </c>
      <c r="AM874" t="str">
        <f t="shared" si="8"/>
        <v>1.028169014</v>
      </c>
      <c r="AN874" t="str">
        <f t="shared" si="9"/>
        <v>1.042138091</v>
      </c>
      <c r="AO874" s="6" t="str">
        <f>vlookup(Q874,RPI!$C$6:$T$4758,15,FALSE)</f>
        <v>0.6785714286</v>
      </c>
      <c r="AP874" s="8" t="str">
        <f>vlookup(Q874,RPI!$C$6:$T$4758,13,FALSE)</f>
        <v>  0.5530 </v>
      </c>
      <c r="AQ874" s="8" t="str">
        <f>vlookup(Q874,RPI!$C$6:$T$4758,14,FALSE)</f>
        <v>  0.5076 </v>
      </c>
      <c r="AR874" s="6" t="str">
        <f>vlookup(R874,RPI!$C$6:$T$4758,15,FALSE)</f>
        <v>0.4797297297</v>
      </c>
      <c r="AS874" s="8" t="str">
        <f>vlookup(R874,RPI!$C$6:$T$4758,13,FALSE)</f>
        <v>  0.5832 </v>
      </c>
      <c r="AT874" s="8" t="str">
        <f>vlookup(R874,RPI!$C$6:$T$4758,14,FALSE)</f>
        <v>  0.5533 </v>
      </c>
    </row>
    <row r="875" ht="12.75" customHeight="1">
      <c r="A875" s="4">
        <v>2010.0</v>
      </c>
      <c r="B875" s="4">
        <v>5658.0</v>
      </c>
      <c r="C875" s="5">
        <v>40254.0</v>
      </c>
      <c r="D875" s="4">
        <v>169.0</v>
      </c>
      <c r="E875" s="4" t="s">
        <v>220</v>
      </c>
      <c r="F875" s="4">
        <v>84.0</v>
      </c>
      <c r="G875" s="4" t="s">
        <v>47</v>
      </c>
      <c r="H875" s="4">
        <v>292.0</v>
      </c>
      <c r="I875" s="4" t="s">
        <v>928</v>
      </c>
      <c r="J875" s="4">
        <v>65.0</v>
      </c>
      <c r="K875" s="4" t="s">
        <v>49</v>
      </c>
      <c r="L875" s="4" t="s">
        <v>50</v>
      </c>
      <c r="M875" s="4">
        <v>1.0</v>
      </c>
      <c r="N875" s="4">
        <v>0.0</v>
      </c>
      <c r="O875" s="4">
        <v>0.0</v>
      </c>
      <c r="P875" s="4">
        <v>0.0</v>
      </c>
      <c r="Q875" t="str">
        <f t="shared" si="1"/>
        <v>Mississippi2010</v>
      </c>
      <c r="R875" t="s">
        <v>1039</v>
      </c>
      <c r="S875" t="str">
        <f>vlookup(Q875,RPI!$C$6:$T$4758,16,FALSE)</f>
        <v>0.5696482593</v>
      </c>
      <c r="T875" s="6" t="str">
        <f>VLOOKUP(Q875,RPI!$C$6:$T$4758, 17, FALSE)</f>
        <v>0.5764156854</v>
      </c>
      <c r="U875" s="6" t="str">
        <f>VLOOKUP(Q875,RPI!$C$6:$T$4758, 18, FALSE)</f>
        <v>0.5696482593</v>
      </c>
      <c r="V875">
        <v>0.49039418001969654</v>
      </c>
      <c r="W875">
        <v>0.49401736842549365</v>
      </c>
      <c r="X875">
        <v>0.4957705241057181</v>
      </c>
      <c r="Y875">
        <v>0.49748637860125683</v>
      </c>
      <c r="Z875" s="6" t="str">
        <f>vlookup(R875,RPI!$C$6:$T$4758,16,FALSE)</f>
        <v>0.5317946837</v>
      </c>
      <c r="AA875">
        <v>0.45315394558087746</v>
      </c>
      <c r="AB875">
        <v>0.4527030076299395</v>
      </c>
      <c r="AC875">
        <v>0.45226789206324497</v>
      </c>
      <c r="AD875">
        <v>0.4518477804816089</v>
      </c>
      <c r="AE875">
        <v>0.45144190997053674</v>
      </c>
      <c r="AF875">
        <v>0.45104956847650035</v>
      </c>
      <c r="AG875" t="str">
        <f t="shared" si="2"/>
        <v>1</v>
      </c>
      <c r="AH875" s="3" t="str">
        <f t="shared" si="3"/>
        <v>1</v>
      </c>
      <c r="AI875" t="str">
        <f t="shared" si="4"/>
        <v>0.0378535756</v>
      </c>
      <c r="AJ875" t="str">
        <f t="shared" si="5"/>
        <v>19</v>
      </c>
      <c r="AK875" s="6" t="str">
        <f t="shared" si="6"/>
        <v>0.2724232854</v>
      </c>
      <c r="AL875" t="str">
        <f t="shared" si="7"/>
        <v>0.06594688913</v>
      </c>
      <c r="AM875" t="str">
        <f t="shared" si="8"/>
        <v>1.292307692</v>
      </c>
      <c r="AN875" t="str">
        <f t="shared" si="9"/>
        <v>1.071180809</v>
      </c>
      <c r="AO875" s="6" t="str">
        <f>vlookup(Q875,RPI!$C$6:$T$4758,15,FALSE)</f>
        <v>0.6503496503</v>
      </c>
      <c r="AP875" s="8" t="str">
        <f>vlookup(Q875,RPI!$C$6:$T$4758,13,FALSE)</f>
        <v>  0.5463 </v>
      </c>
      <c r="AQ875" s="8" t="str">
        <f>vlookup(Q875,RPI!$C$6:$T$4758,14,FALSE)</f>
        <v>  0.5357 </v>
      </c>
      <c r="AR875" s="6" t="str">
        <f>vlookup(R875,RPI!$C$6:$T$4758,15,FALSE)</f>
        <v>0.6377952756</v>
      </c>
      <c r="AS875" s="8" t="str">
        <f>vlookup(R875,RPI!$C$6:$T$4758,13,FALSE)</f>
        <v>  0.4986 </v>
      </c>
      <c r="AT875" s="8" t="str">
        <f>vlookup(R875,RPI!$C$6:$T$4758,14,FALSE)</f>
        <v>  0.4921 </v>
      </c>
    </row>
    <row r="876" ht="12.75" customHeight="1">
      <c r="A876" s="4">
        <v>2010.0</v>
      </c>
      <c r="B876" s="4">
        <v>5659.0</v>
      </c>
      <c r="C876" s="5">
        <v>40254.0</v>
      </c>
      <c r="D876" s="4">
        <v>173.0</v>
      </c>
      <c r="E876" s="4" t="s">
        <v>668</v>
      </c>
      <c r="F876" s="4">
        <v>87.0</v>
      </c>
      <c r="G876" s="4" t="s">
        <v>47</v>
      </c>
      <c r="H876" s="4">
        <v>181.0</v>
      </c>
      <c r="I876" s="4" t="s">
        <v>1040</v>
      </c>
      <c r="J876" s="4">
        <v>79.0</v>
      </c>
      <c r="K876" s="4" t="s">
        <v>49</v>
      </c>
      <c r="L876" s="4" t="s">
        <v>50</v>
      </c>
      <c r="M876" s="4">
        <v>1.0</v>
      </c>
      <c r="N876" s="4">
        <v>0.0</v>
      </c>
      <c r="O876" s="4">
        <v>0.0</v>
      </c>
      <c r="P876" s="4">
        <v>0.0</v>
      </c>
      <c r="Q876" t="str">
        <f t="shared" si="1"/>
        <v>Missouri St.2010</v>
      </c>
      <c r="R876" t="s">
        <v>1041</v>
      </c>
      <c r="S876" t="str">
        <f>vlookup(Q876,RPI!$C$6:$T$4758,16,FALSE)</f>
        <v>0.5436653355</v>
      </c>
      <c r="T876" s="6" t="str">
        <f>VLOOKUP(Q876,RPI!$C$6:$T$4758, 17, FALSE)</f>
        <v>0.542657271</v>
      </c>
      <c r="U876" s="6" t="str">
        <f>VLOOKUP(Q876,RPI!$C$6:$T$4758, 18, FALSE)</f>
        <v>0.5436653355</v>
      </c>
      <c r="V876">
        <v>0.45480349744265935</v>
      </c>
      <c r="W876">
        <v>0.46017052191095725</v>
      </c>
      <c r="X876">
        <v>0.4626059011645513</v>
      </c>
      <c r="Y876">
        <v>0.46489564312058823</v>
      </c>
      <c r="Z876" s="6" t="str">
        <f>vlookup(R876,RPI!$C$6:$T$4758,16,FALSE)</f>
        <v>0.4976554184</v>
      </c>
      <c r="AA876">
        <v>0.4249940217895941</v>
      </c>
      <c r="AB876">
        <v>0.4255826418026746</v>
      </c>
      <c r="AC876">
        <v>0.4261586934168992</v>
      </c>
      <c r="AD876">
        <v>0.426722574926598</v>
      </c>
      <c r="AE876">
        <v>0.4272746679726793</v>
      </c>
      <c r="AF876">
        <v>0.4278153384040142</v>
      </c>
      <c r="AG876" t="str">
        <f t="shared" si="2"/>
        <v>1</v>
      </c>
      <c r="AH876" s="3" t="str">
        <f t="shared" si="3"/>
        <v>1</v>
      </c>
      <c r="AI876" t="str">
        <f t="shared" si="4"/>
        <v>0.04600991718</v>
      </c>
      <c r="AJ876" t="str">
        <f t="shared" si="5"/>
        <v>8</v>
      </c>
      <c r="AK876" s="6" t="str">
        <f t="shared" si="6"/>
        <v>0.1147045412</v>
      </c>
      <c r="AL876" t="str">
        <f t="shared" si="7"/>
        <v>0.08015652045</v>
      </c>
      <c r="AM876" t="str">
        <f t="shared" si="8"/>
        <v>1.101265823</v>
      </c>
      <c r="AN876" t="str">
        <f t="shared" si="9"/>
        <v>1.092453363</v>
      </c>
      <c r="AO876" s="6" t="str">
        <f>vlookup(Q876,RPI!$C$6:$T$4758,15,FALSE)</f>
        <v>0.6290322581</v>
      </c>
      <c r="AP876" s="8" t="str">
        <f>vlookup(Q876,RPI!$C$6:$T$4758,13,FALSE)</f>
        <v>  0.5136 </v>
      </c>
      <c r="AQ876" s="8" t="str">
        <f>vlookup(Q876,RPI!$C$6:$T$4758,14,FALSE)</f>
        <v>  0.5184 </v>
      </c>
      <c r="AR876" s="6" t="str">
        <f>vlookup(R876,RPI!$C$6:$T$4758,15,FALSE)</f>
        <v>0.5724637681</v>
      </c>
      <c r="AS876" s="8" t="str">
        <f>vlookup(R876,RPI!$C$6:$T$4758,13,FALSE)</f>
        <v>  0.4682 </v>
      </c>
      <c r="AT876" s="8" t="str">
        <f>vlookup(R876,RPI!$C$6:$T$4758,14,FALSE)</f>
        <v>  0.4818 </v>
      </c>
    </row>
    <row r="877" ht="12.75" customHeight="1">
      <c r="A877" s="4">
        <v>2010.0</v>
      </c>
      <c r="B877" s="4">
        <v>5660.0</v>
      </c>
      <c r="C877" s="5">
        <v>40254.0</v>
      </c>
      <c r="D877" s="4">
        <v>177.0</v>
      </c>
      <c r="E877" s="4" t="s">
        <v>894</v>
      </c>
      <c r="F877" s="4">
        <v>74.0</v>
      </c>
      <c r="G877" s="4" t="s">
        <v>47</v>
      </c>
      <c r="H877" s="4">
        <v>55.0</v>
      </c>
      <c r="I877" s="4" t="s">
        <v>314</v>
      </c>
      <c r="J877" s="4">
        <v>60.0</v>
      </c>
      <c r="K877" s="4" t="s">
        <v>49</v>
      </c>
      <c r="L877" s="4" t="s">
        <v>50</v>
      </c>
      <c r="M877" s="4">
        <v>1.0</v>
      </c>
      <c r="N877" s="4">
        <v>0.0</v>
      </c>
      <c r="O877" s="4">
        <v>0.0</v>
      </c>
      <c r="P877" s="4">
        <v>0.0</v>
      </c>
      <c r="Q877" t="str">
        <f t="shared" si="1"/>
        <v>Morehead St.2010</v>
      </c>
      <c r="R877" t="s">
        <v>1042</v>
      </c>
      <c r="S877" t="str">
        <f>vlookup(Q877,RPI!$C$6:$T$4758,16,FALSE)</f>
        <v>0.5502888994</v>
      </c>
      <c r="T877" s="6" t="str">
        <f>VLOOKUP(Q877,RPI!$C$6:$T$4758, 17, FALSE)</f>
        <v>0.5462860739</v>
      </c>
      <c r="U877" s="6" t="str">
        <f>VLOOKUP(Q877,RPI!$C$6:$T$4758, 18, FALSE)</f>
        <v>0.5502888994</v>
      </c>
      <c r="V877">
        <v>0.46337983332504734</v>
      </c>
      <c r="W877">
        <v>0.46508675056491144</v>
      </c>
      <c r="X877">
        <v>0.46589920672445534</v>
      </c>
      <c r="Y877">
        <v>0.4666860513062903</v>
      </c>
      <c r="Z877" s="6" t="str">
        <f>vlookup(R877,RPI!$C$6:$T$4758,16,FALSE)</f>
        <v>0.5231105517</v>
      </c>
      <c r="AA877">
        <v>0.4570573738010803</v>
      </c>
      <c r="AB877">
        <v>0.45900698961208225</v>
      </c>
      <c r="AC877">
        <v>0.46086114400860956</v>
      </c>
      <c r="AD877">
        <v>0.4626266807317734</v>
      </c>
      <c r="AE877">
        <v>0.4643098046096908</v>
      </c>
      <c r="AF877">
        <v>0.4659161544159839</v>
      </c>
      <c r="AG877" t="str">
        <f t="shared" si="2"/>
        <v>1</v>
      </c>
      <c r="AH877" s="3" t="str">
        <f t="shared" si="3"/>
        <v>1</v>
      </c>
      <c r="AI877" t="str">
        <f t="shared" si="4"/>
        <v>0.02717834773</v>
      </c>
      <c r="AJ877" t="str">
        <f t="shared" si="5"/>
        <v>14</v>
      </c>
      <c r="AK877" s="6" t="str">
        <f t="shared" si="6"/>
        <v>0.2007329472</v>
      </c>
      <c r="AL877" t="str">
        <f t="shared" si="7"/>
        <v>0.04734896125</v>
      </c>
      <c r="AM877" t="str">
        <f t="shared" si="8"/>
        <v>1.233333333</v>
      </c>
      <c r="AN877" t="str">
        <f t="shared" si="9"/>
        <v>1.051955266</v>
      </c>
      <c r="AO877" s="6" t="str">
        <f>vlookup(Q877,RPI!$C$6:$T$4758,15,FALSE)</f>
        <v>0.6934306569</v>
      </c>
      <c r="AP877" s="8" t="str">
        <f>vlookup(Q877,RPI!$C$6:$T$4758,13,FALSE)</f>
        <v>  0.5111 </v>
      </c>
      <c r="AQ877" s="8" t="str">
        <f>vlookup(Q877,RPI!$C$6:$T$4758,14,FALSE)</f>
        <v>  0.4855 </v>
      </c>
      <c r="AR877" s="6" t="str">
        <f>vlookup(R877,RPI!$C$6:$T$4758,15,FALSE)</f>
        <v>0.4919354839</v>
      </c>
      <c r="AS877" s="8" t="str">
        <f>vlookup(R877,RPI!$C$6:$T$4758,13,FALSE)</f>
        <v>  0.5420 </v>
      </c>
      <c r="AT877" s="8" t="str">
        <f>vlookup(R877,RPI!$C$6:$T$4758,14,FALSE)</f>
        <v>  0.5165 </v>
      </c>
    </row>
    <row r="878" ht="12.75" customHeight="1">
      <c r="A878" s="4">
        <v>2010.0</v>
      </c>
      <c r="B878" s="4">
        <v>5661.0</v>
      </c>
      <c r="C878" s="5">
        <v>40254.0</v>
      </c>
      <c r="D878" s="4">
        <v>183.0</v>
      </c>
      <c r="E878" s="4" t="s">
        <v>1043</v>
      </c>
      <c r="F878" s="4">
        <v>81.0</v>
      </c>
      <c r="G878" s="4" t="s">
        <v>47</v>
      </c>
      <c r="H878" s="4">
        <v>224.0</v>
      </c>
      <c r="I878" s="4" t="s">
        <v>923</v>
      </c>
      <c r="J878" s="4">
        <v>73.0</v>
      </c>
      <c r="K878" s="4" t="s">
        <v>49</v>
      </c>
      <c r="L878" s="4" t="s">
        <v>50</v>
      </c>
      <c r="M878" s="4">
        <v>1.0</v>
      </c>
      <c r="N878" s="4">
        <v>0.0</v>
      </c>
      <c r="O878" s="4">
        <v>0.0</v>
      </c>
      <c r="P878" s="4">
        <v>0.0</v>
      </c>
      <c r="Q878" t="str">
        <f t="shared" si="1"/>
        <v>Northern Colorado2010</v>
      </c>
      <c r="R878" t="s">
        <v>1044</v>
      </c>
      <c r="S878" t="str">
        <f>vlookup(Q878,RPI!$C$6:$T$4758,16,FALSE)</f>
        <v>0.5265268839</v>
      </c>
      <c r="T878" s="6" t="str">
        <f>VLOOKUP(Q878,RPI!$C$6:$T$4758, 17, FALSE)</f>
        <v>0.5199792648</v>
      </c>
      <c r="U878" s="6" t="str">
        <f>VLOOKUP(Q878,RPI!$C$6:$T$4758, 18, FALSE)</f>
        <v>0.5265268839</v>
      </c>
      <c r="V878">
        <v>0.4330745029307547</v>
      </c>
      <c r="W878">
        <v>0.4329854953651116</v>
      </c>
      <c r="X878">
        <v>0.4329422277984796</v>
      </c>
      <c r="Y878">
        <v>0.4328997541321527</v>
      </c>
      <c r="Z878" s="6" t="str">
        <f>vlookup(R878,RPI!$C$6:$T$4758,16,FALSE)</f>
        <v>0.5547088299</v>
      </c>
      <c r="AA878">
        <v>0.47204216321309406</v>
      </c>
      <c r="AB878">
        <v>0.47340270743078117</v>
      </c>
      <c r="AC878">
        <v>0.4747088298797607</v>
      </c>
      <c r="AD878">
        <v>0.4759637318405451</v>
      </c>
      <c r="AE878">
        <v>0.4771703683412992</v>
      </c>
      <c r="AF878">
        <v>0.4783314713891947</v>
      </c>
      <c r="AG878" t="str">
        <f t="shared" si="2"/>
        <v>0</v>
      </c>
      <c r="AH878" s="3" t="str">
        <f t="shared" si="3"/>
        <v>0</v>
      </c>
      <c r="AI878" t="str">
        <f t="shared" si="4"/>
        <v>-0.028181946</v>
      </c>
      <c r="AJ878" t="str">
        <f t="shared" si="5"/>
        <v>8</v>
      </c>
      <c r="AK878" s="6" t="str">
        <f t="shared" si="6"/>
        <v>0.1147045412</v>
      </c>
      <c r="AL878" t="str">
        <f t="shared" si="7"/>
        <v>-0.04909738746</v>
      </c>
      <c r="AM878" t="str">
        <f t="shared" si="8"/>
        <v>1.109589041</v>
      </c>
      <c r="AN878" t="str">
        <f t="shared" si="9"/>
        <v>0.9491950651</v>
      </c>
      <c r="AO878" s="6" t="str">
        <f>vlookup(Q878,RPI!$C$6:$T$4758,15,FALSE)</f>
        <v>0.7928571429</v>
      </c>
      <c r="AP878" s="8" t="str">
        <f>vlookup(Q878,RPI!$C$6:$T$4758,13,FALSE)</f>
        <v>  0.4097 </v>
      </c>
      <c r="AQ878" s="8" t="str">
        <f>vlookup(Q878,RPI!$C$6:$T$4758,14,FALSE)</f>
        <v>  0.4938 </v>
      </c>
      <c r="AR878" s="6" t="str">
        <f>vlookup(R878,RPI!$C$6:$T$4758,15,FALSE)</f>
        <v>0.664</v>
      </c>
      <c r="AS878" s="8" t="str">
        <f>vlookup(R878,RPI!$C$6:$T$4758,13,FALSE)</f>
        <v>  0.5181 </v>
      </c>
      <c r="AT878" s="8" t="str">
        <f>vlookup(R878,RPI!$C$6:$T$4758,14,FALSE)</f>
        <v>  0.5186 </v>
      </c>
    </row>
    <row r="879" ht="12.75" customHeight="1">
      <c r="A879" s="4">
        <v>2010.0</v>
      </c>
      <c r="B879" s="4">
        <v>5662.0</v>
      </c>
      <c r="C879" s="5">
        <v>40254.0</v>
      </c>
      <c r="D879" s="4">
        <v>218.0</v>
      </c>
      <c r="E879" s="4" t="s">
        <v>520</v>
      </c>
      <c r="F879" s="4">
        <v>78.0</v>
      </c>
      <c r="G879" s="4" t="s">
        <v>47</v>
      </c>
      <c r="H879" s="4">
        <v>26.0</v>
      </c>
      <c r="I879" s="4" t="s">
        <v>179</v>
      </c>
      <c r="J879" s="4">
        <v>96.0</v>
      </c>
      <c r="K879" s="4" t="s">
        <v>49</v>
      </c>
      <c r="L879" s="4" t="s">
        <v>50</v>
      </c>
      <c r="M879" s="4">
        <v>1.0</v>
      </c>
      <c r="N879" s="4">
        <v>0.0</v>
      </c>
      <c r="O879" s="4">
        <v>0.0</v>
      </c>
      <c r="P879" s="4">
        <v>0.0</v>
      </c>
      <c r="Q879" t="str">
        <f t="shared" si="1"/>
        <v>Oregon St.2010</v>
      </c>
      <c r="R879" t="s">
        <v>1045</v>
      </c>
      <c r="S879" t="str">
        <f>vlookup(Q879,RPI!$C$6:$T$4758,16,FALSE)</f>
        <v>0.4923945776</v>
      </c>
      <c r="T879" s="6" t="str">
        <f>VLOOKUP(Q879,RPI!$C$6:$T$4758, 17, FALSE)</f>
        <v>0.4973841343</v>
      </c>
      <c r="U879" s="6" t="str">
        <f>VLOOKUP(Q879,RPI!$C$6:$T$4758, 18, FALSE)</f>
        <v>0.4923945776</v>
      </c>
      <c r="V879">
        <v>0.4367536357857964</v>
      </c>
      <c r="W879">
        <v>0.4396929226473448</v>
      </c>
      <c r="X879">
        <v>0.4411011175723026</v>
      </c>
      <c r="Y879">
        <v>0.44247059923471865</v>
      </c>
      <c r="Z879" s="6" t="str">
        <f>vlookup(R879,RPI!$C$6:$T$4758,16,FALSE)</f>
        <v>0.5216133022</v>
      </c>
      <c r="AA879">
        <v>0.4483941551940195</v>
      </c>
      <c r="AB879">
        <v>0.4482760635549075</v>
      </c>
      <c r="AC879">
        <v>0.4481595786047631</v>
      </c>
      <c r="AD879">
        <v>0.4480446677755665</v>
      </c>
      <c r="AE879">
        <v>0.4479312993736075</v>
      </c>
      <c r="AF879">
        <v>0.4478194425503413</v>
      </c>
      <c r="AG879" t="str">
        <f t="shared" si="2"/>
        <v>1</v>
      </c>
      <c r="AH879" s="3" t="str">
        <f t="shared" si="3"/>
        <v>1</v>
      </c>
      <c r="AI879" t="str">
        <f t="shared" si="4"/>
        <v>-0.02921872462</v>
      </c>
      <c r="AJ879" t="str">
        <f t="shared" si="5"/>
        <v>-18</v>
      </c>
      <c r="AK879" s="6" t="str">
        <f t="shared" si="6"/>
        <v>-0.2580852178</v>
      </c>
      <c r="AL879" t="str">
        <f t="shared" si="7"/>
        <v>-0.05090361907</v>
      </c>
      <c r="AM879" t="str">
        <f t="shared" si="8"/>
        <v>0.8125</v>
      </c>
      <c r="AN879" t="str">
        <f t="shared" si="9"/>
        <v>0.943983935</v>
      </c>
      <c r="AO879" s="6" t="str">
        <f>vlookup(Q879,RPI!$C$6:$T$4758,15,FALSE)</f>
        <v>0.4316546763</v>
      </c>
      <c r="AP879" s="8" t="str">
        <f>vlookup(Q879,RPI!$C$6:$T$4758,13,FALSE)</f>
        <v>  0.5106 </v>
      </c>
      <c r="AQ879" s="8" t="str">
        <f>vlookup(Q879,RPI!$C$6:$T$4758,14,FALSE)</f>
        <v>  0.5166 </v>
      </c>
      <c r="AR879" s="6" t="str">
        <f>vlookup(R879,RPI!$C$6:$T$4758,15,FALSE)</f>
        <v>0.6118421053</v>
      </c>
      <c r="AS879" s="8" t="str">
        <f>vlookup(R879,RPI!$C$6:$T$4758,13,FALSE)</f>
        <v>  0.4854 </v>
      </c>
      <c r="AT879" s="8" t="str">
        <f>vlookup(R879,RPI!$C$6:$T$4758,14,FALSE)</f>
        <v>  0.5038 </v>
      </c>
    </row>
    <row r="880" ht="12.75" customHeight="1">
      <c r="A880" s="4">
        <v>2010.0</v>
      </c>
      <c r="B880" s="4">
        <v>5663.0</v>
      </c>
      <c r="C880" s="5">
        <v>40254.0</v>
      </c>
      <c r="D880" s="4">
        <v>228.0</v>
      </c>
      <c r="E880" s="4" t="s">
        <v>60</v>
      </c>
      <c r="F880" s="4">
        <v>65.0</v>
      </c>
      <c r="G880" s="4" t="s">
        <v>47</v>
      </c>
      <c r="H880" s="4">
        <v>76.0</v>
      </c>
      <c r="I880" s="4" t="s">
        <v>932</v>
      </c>
      <c r="J880" s="4">
        <v>51.0</v>
      </c>
      <c r="K880" s="4" t="s">
        <v>49</v>
      </c>
      <c r="L880" s="4" t="s">
        <v>50</v>
      </c>
      <c r="M880" s="4">
        <v>1.0</v>
      </c>
      <c r="N880" s="4">
        <v>0.0</v>
      </c>
      <c r="O880" s="4">
        <v>0.0</v>
      </c>
      <c r="P880" s="4">
        <v>0.0</v>
      </c>
      <c r="Q880" t="str">
        <f t="shared" si="1"/>
        <v>Princeton2010</v>
      </c>
      <c r="R880" t="s">
        <v>1046</v>
      </c>
      <c r="S880" t="str">
        <f>vlookup(Q880,RPI!$C$6:$T$4758,16,FALSE)</f>
        <v>0.5202179503</v>
      </c>
      <c r="T880" s="6" t="str">
        <f>VLOOKUP(Q880,RPI!$C$6:$T$4758, 17, FALSE)</f>
        <v>0.5138130492</v>
      </c>
      <c r="U880" s="6" t="str">
        <f>VLOOKUP(Q880,RPI!$C$6:$T$4758, 18, FALSE)</f>
        <v>0.5202179503</v>
      </c>
      <c r="V880">
        <v>0.42900861855422223</v>
      </c>
      <c r="W880">
        <v>0.42773814743568556</v>
      </c>
      <c r="X880">
        <v>0.42710645408213804</v>
      </c>
      <c r="Y880">
        <v>0.42647710467424377</v>
      </c>
      <c r="Z880" s="6" t="str">
        <f>vlookup(R880,RPI!$C$6:$T$4758,16,FALSE)</f>
        <v>0.5288979709</v>
      </c>
      <c r="AA880">
        <v>0.4588979709148407</v>
      </c>
      <c r="AB880">
        <v>0.4610685135504996</v>
      </c>
      <c r="AC880">
        <v>0.4631084972306302</v>
      </c>
      <c r="AD880">
        <v>0.46502935777615456</v>
      </c>
      <c r="AE880">
        <v>0.4668412333261882</v>
      </c>
      <c r="AF880">
        <v>0.4685531433286338</v>
      </c>
      <c r="AG880" t="str">
        <f t="shared" si="2"/>
        <v>0</v>
      </c>
      <c r="AH880" s="3" t="str">
        <f t="shared" si="3"/>
        <v>0</v>
      </c>
      <c r="AI880" t="str">
        <f t="shared" si="4"/>
        <v>-0.00868002062</v>
      </c>
      <c r="AJ880" t="str">
        <f t="shared" si="5"/>
        <v>14</v>
      </c>
      <c r="AK880" s="6" t="str">
        <f t="shared" si="6"/>
        <v>0.2007329472</v>
      </c>
      <c r="AL880" t="str">
        <f t="shared" si="7"/>
        <v>-0.01512196268</v>
      </c>
      <c r="AM880" t="str">
        <f t="shared" si="8"/>
        <v>1.274509804</v>
      </c>
      <c r="AN880" t="str">
        <f t="shared" si="9"/>
        <v>0.9835884781</v>
      </c>
      <c r="AO880" s="6" t="str">
        <f>vlookup(Q880,RPI!$C$6:$T$4758,15,FALSE)</f>
        <v>0.7293233083</v>
      </c>
      <c r="AP880" s="8" t="str">
        <f>vlookup(Q880,RPI!$C$6:$T$4758,13,FALSE)</f>
        <v>  0.4338 </v>
      </c>
      <c r="AQ880" s="8" t="str">
        <f>vlookup(Q880,RPI!$C$6:$T$4758,14,FALSE)</f>
        <v>  0.4839 </v>
      </c>
      <c r="AR880" s="6" t="str">
        <f>vlookup(R880,RPI!$C$6:$T$4758,15,FALSE)</f>
        <v>0.5</v>
      </c>
      <c r="AS880" s="8" t="str">
        <f>vlookup(R880,RPI!$C$6:$T$4758,13,FALSE)</f>
        <v>  0.5464 </v>
      </c>
      <c r="AT880" s="8" t="str">
        <f>vlookup(R880,RPI!$C$6:$T$4758,14,FALSE)</f>
        <v>  0.5229 </v>
      </c>
    </row>
    <row r="881" ht="12.75" customHeight="1">
      <c r="A881" s="4">
        <v>2010.0</v>
      </c>
      <c r="B881" s="4">
        <v>5664.0</v>
      </c>
      <c r="C881" s="5">
        <v>40254.0</v>
      </c>
      <c r="D881" s="4">
        <v>233.0</v>
      </c>
      <c r="E881" s="4" t="s">
        <v>282</v>
      </c>
      <c r="F881" s="4">
        <v>76.0</v>
      </c>
      <c r="G881" s="4" t="s">
        <v>47</v>
      </c>
      <c r="H881" s="4">
        <v>207.0</v>
      </c>
      <c r="I881" s="4" t="s">
        <v>930</v>
      </c>
      <c r="J881" s="4">
        <v>64.0</v>
      </c>
      <c r="K881" s="4" t="s">
        <v>49</v>
      </c>
      <c r="L881" s="4" t="s">
        <v>50</v>
      </c>
      <c r="M881" s="4">
        <v>1.0</v>
      </c>
      <c r="N881" s="4">
        <v>0.0</v>
      </c>
      <c r="O881" s="4">
        <v>0.0</v>
      </c>
      <c r="P881" s="4">
        <v>0.0</v>
      </c>
      <c r="Q881" t="str">
        <f t="shared" si="1"/>
        <v>Rhode Island2010</v>
      </c>
      <c r="R881" t="s">
        <v>1047</v>
      </c>
      <c r="S881" t="str">
        <f>vlookup(Q881,RPI!$C$6:$T$4758,16,FALSE)</f>
        <v>0.5916823728</v>
      </c>
      <c r="T881" s="6" t="str">
        <f>VLOOKUP(Q881,RPI!$C$6:$T$4758, 17, FALSE)</f>
        <v>0.5865107179</v>
      </c>
      <c r="U881" s="6" t="str">
        <f>VLOOKUP(Q881,RPI!$C$6:$T$4758, 18, FALSE)</f>
        <v>0.5916823728</v>
      </c>
      <c r="V881">
        <v>0.4975311824705748</v>
      </c>
      <c r="W881">
        <v>0.4990187581775528</v>
      </c>
      <c r="X881">
        <v>0.4997286232742103</v>
      </c>
      <c r="Y881">
        <v>0.500417227852166</v>
      </c>
      <c r="Z881" s="6" t="str">
        <f>vlookup(R881,RPI!$C$6:$T$4758,16,FALSE)</f>
        <v>0.5235226003</v>
      </c>
      <c r="AA881">
        <v>0.4453853384078106</v>
      </c>
      <c r="AB881">
        <v>0.4493302117655243</v>
      </c>
      <c r="AC881">
        <v>0.45303936334087896</v>
      </c>
      <c r="AD881">
        <v>0.4565333081695407</v>
      </c>
      <c r="AE881">
        <v>0.4598302478171502</v>
      </c>
      <c r="AF881">
        <v>0.46294638754860046</v>
      </c>
      <c r="AG881" t="str">
        <f t="shared" si="2"/>
        <v>1</v>
      </c>
      <c r="AH881" s="3" t="str">
        <f t="shared" si="3"/>
        <v>1</v>
      </c>
      <c r="AI881" t="str">
        <f t="shared" si="4"/>
        <v>0.06815977249</v>
      </c>
      <c r="AJ881" t="str">
        <f t="shared" si="5"/>
        <v>12</v>
      </c>
      <c r="AK881" s="6" t="str">
        <f t="shared" si="6"/>
        <v>0.1720568118</v>
      </c>
      <c r="AL881" t="str">
        <f t="shared" si="7"/>
        <v>0.1187450561</v>
      </c>
      <c r="AM881" t="str">
        <f t="shared" si="8"/>
        <v>1.1875</v>
      </c>
      <c r="AN881" t="str">
        <f t="shared" si="9"/>
        <v>1.130194518</v>
      </c>
      <c r="AO881" s="6" t="str">
        <f>vlookup(Q881,RPI!$C$6:$T$4758,15,FALSE)</f>
        <v>0.7394366197</v>
      </c>
      <c r="AP881" s="8" t="str">
        <f>vlookup(Q881,RPI!$C$6:$T$4758,13,FALSE)</f>
        <v>  0.5500 </v>
      </c>
      <c r="AQ881" s="8" t="str">
        <f>vlookup(Q881,RPI!$C$6:$T$4758,14,FALSE)</f>
        <v>  0.5273 </v>
      </c>
      <c r="AR881" s="6" t="str">
        <f>vlookup(R881,RPI!$C$6:$T$4758,15,FALSE)</f>
        <v>0.5648854962</v>
      </c>
      <c r="AS881" s="8" t="str">
        <f>vlookup(R881,RPI!$C$6:$T$4758,13,FALSE)</f>
        <v>  0.5051 </v>
      </c>
      <c r="AT881" s="8" t="str">
        <f>vlookup(R881,RPI!$C$6:$T$4758,14,FALSE)</f>
        <v>  0.5189 </v>
      </c>
    </row>
    <row r="882" ht="12.75" customHeight="1">
      <c r="A882" s="4">
        <v>2010.0</v>
      </c>
      <c r="B882" s="4">
        <v>5665.0</v>
      </c>
      <c r="C882" s="5">
        <v>40254.0</v>
      </c>
      <c r="D882" s="4">
        <v>277.0</v>
      </c>
      <c r="E882" s="4" t="s">
        <v>1048</v>
      </c>
      <c r="F882" s="4">
        <v>66.0</v>
      </c>
      <c r="G882" s="4" t="s">
        <v>47</v>
      </c>
      <c r="H882" s="4">
        <v>120.0</v>
      </c>
      <c r="I882" s="4" t="s">
        <v>193</v>
      </c>
      <c r="J882" s="4">
        <v>76.0</v>
      </c>
      <c r="K882" s="4" t="s">
        <v>49</v>
      </c>
      <c r="L882" s="4" t="s">
        <v>50</v>
      </c>
      <c r="M882" s="4">
        <v>1.0</v>
      </c>
      <c r="N882" s="4">
        <v>0.0</v>
      </c>
      <c r="O882" s="4">
        <v>0.0</v>
      </c>
      <c r="P882" s="4">
        <v>0.0</v>
      </c>
      <c r="Q882" t="str">
        <f t="shared" si="1"/>
        <v>Stony Brook2010</v>
      </c>
      <c r="R882" t="s">
        <v>1049</v>
      </c>
      <c r="S882" t="str">
        <f>vlookup(Q882,RPI!$C$6:$T$4758,16,FALSE)</f>
        <v>0.515570388</v>
      </c>
      <c r="T882" s="6" t="str">
        <f>VLOOKUP(Q882,RPI!$C$6:$T$4758, 17, FALSE)</f>
        <v>0.5021375522</v>
      </c>
      <c r="U882" s="6" t="str">
        <f>VLOOKUP(Q882,RPI!$C$6:$T$4758, 18, FALSE)</f>
        <v>0.515570388</v>
      </c>
      <c r="V882">
        <v>0.41973014479434045</v>
      </c>
      <c r="W882">
        <v>0.41886417090678385</v>
      </c>
      <c r="X882">
        <v>0.4184496089393366</v>
      </c>
      <c r="Y882">
        <v>0.41804664311083883</v>
      </c>
      <c r="Z882" s="6" t="str">
        <f>vlookup(R882,RPI!$C$6:$T$4758,16,FALSE)</f>
        <v>0.5582680932</v>
      </c>
      <c r="AA882">
        <v>0.4940757496016366</v>
      </c>
      <c r="AB882">
        <v>0.4959687329433832</v>
      </c>
      <c r="AC882">
        <v>0.49782200334789034</v>
      </c>
      <c r="AD882">
        <v>0.49963679755022783</v>
      </c>
      <c r="AE882">
        <v>0.5014143014607364</v>
      </c>
      <c r="AF882">
        <v>0.5031556527493364</v>
      </c>
      <c r="AG882" t="str">
        <f t="shared" si="2"/>
        <v>1</v>
      </c>
      <c r="AH882" s="3" t="str">
        <f t="shared" si="3"/>
        <v>1</v>
      </c>
      <c r="AI882" t="str">
        <f t="shared" si="4"/>
        <v>-0.04269770518</v>
      </c>
      <c r="AJ882" t="str">
        <f t="shared" si="5"/>
        <v>-10</v>
      </c>
      <c r="AK882" s="6" t="str">
        <f t="shared" si="6"/>
        <v>-0.1433806765</v>
      </c>
      <c r="AL882" t="str">
        <f t="shared" si="7"/>
        <v>-0.07438612561</v>
      </c>
      <c r="AM882" t="str">
        <f t="shared" si="8"/>
        <v>0.8684210526</v>
      </c>
      <c r="AN882" t="str">
        <f t="shared" si="9"/>
        <v>0.9235175614</v>
      </c>
      <c r="AO882" s="6" t="str">
        <f>vlookup(Q882,RPI!$C$6:$T$4758,15,FALSE)</f>
        <v>0.7537313433</v>
      </c>
      <c r="AP882" s="8" t="str">
        <f>vlookup(Q882,RPI!$C$6:$T$4758,13,FALSE)</f>
        <v>  0.4207 </v>
      </c>
      <c r="AQ882" s="8" t="str">
        <f>vlookup(Q882,RPI!$C$6:$T$4758,14,FALSE)</f>
        <v>  0.4672 </v>
      </c>
      <c r="AR882" s="6" t="str">
        <f>vlookup(R882,RPI!$C$6:$T$4758,15,FALSE)</f>
        <v>0.5424836601</v>
      </c>
      <c r="AS882" s="8" t="str">
        <f>vlookup(R882,RPI!$C$6:$T$4758,13,FALSE)</f>
        <v>  0.5758 </v>
      </c>
      <c r="AT882" s="8" t="str">
        <f>vlookup(R882,RPI!$C$6:$T$4758,14,FALSE)</f>
        <v>  0.5389 </v>
      </c>
    </row>
    <row r="883" ht="12.75" customHeight="1">
      <c r="A883" s="4">
        <v>2010.0</v>
      </c>
      <c r="B883" s="4">
        <v>5666.0</v>
      </c>
      <c r="C883" s="5">
        <v>40254.0</v>
      </c>
      <c r="D883" s="4">
        <v>323.0</v>
      </c>
      <c r="E883" s="4" t="s">
        <v>507</v>
      </c>
      <c r="F883" s="4">
        <v>81.0</v>
      </c>
      <c r="G883" s="4" t="s">
        <v>47</v>
      </c>
      <c r="H883" s="4">
        <v>231.0</v>
      </c>
      <c r="I883" s="4" t="s">
        <v>1050</v>
      </c>
      <c r="J883" s="4">
        <v>61.0</v>
      </c>
      <c r="K883" s="4" t="s">
        <v>49</v>
      </c>
      <c r="L883" s="4" t="s">
        <v>50</v>
      </c>
      <c r="M883" s="4">
        <v>1.0</v>
      </c>
      <c r="N883" s="4">
        <v>0.0</v>
      </c>
      <c r="O883" s="4">
        <v>0.0</v>
      </c>
      <c r="P883" s="4">
        <v>0.0</v>
      </c>
      <c r="Q883" t="str">
        <f t="shared" si="1"/>
        <v>Virginia Tech2010</v>
      </c>
      <c r="R883" t="s">
        <v>1051</v>
      </c>
      <c r="S883" t="str">
        <f>vlookup(Q883,RPI!$C$6:$T$4758,16,FALSE)</f>
        <v>0.5752013938</v>
      </c>
      <c r="T883" s="6" t="str">
        <f>VLOOKUP(Q883,RPI!$C$6:$T$4758, 17, FALSE)</f>
        <v>0.5697403829</v>
      </c>
      <c r="U883" s="6" t="str">
        <f>VLOOKUP(Q883,RPI!$C$6:$T$4758, 18, FALSE)</f>
        <v>0.5752013938</v>
      </c>
      <c r="V883">
        <v>0.4731988196189587</v>
      </c>
      <c r="W883">
        <v>0.4768660009777459</v>
      </c>
      <c r="X883">
        <v>0.47856256174871503</v>
      </c>
      <c r="Y883">
        <v>0.4801766508155399</v>
      </c>
      <c r="Z883" s="6" t="str">
        <f>vlookup(R883,RPI!$C$6:$T$4758,16,FALSE)</f>
        <v>0.51508775</v>
      </c>
      <c r="AA883">
        <v>0.4114191460925921</v>
      </c>
      <c r="AB883">
        <v>0.4120239168921144</v>
      </c>
      <c r="AC883">
        <v>0.4126020818696611</v>
      </c>
      <c r="AD883">
        <v>0.41315535895082334</v>
      </c>
      <c r="AE883">
        <v>0.41368532127653956</v>
      </c>
      <c r="AF883">
        <v>0.41419341214119443</v>
      </c>
      <c r="AG883" t="str">
        <f t="shared" si="2"/>
        <v>1</v>
      </c>
      <c r="AH883" s="3" t="str">
        <f t="shared" si="3"/>
        <v>1</v>
      </c>
      <c r="AI883" t="str">
        <f t="shared" si="4"/>
        <v>0.06011364384</v>
      </c>
      <c r="AJ883" t="str">
        <f t="shared" si="5"/>
        <v>20</v>
      </c>
      <c r="AK883" s="6" t="str">
        <f t="shared" si="6"/>
        <v>0.2867613531</v>
      </c>
      <c r="AL883" t="str">
        <f t="shared" si="7"/>
        <v>0.1047274331</v>
      </c>
      <c r="AM883" t="str">
        <f t="shared" si="8"/>
        <v>1.327868852</v>
      </c>
      <c r="AN883" t="str">
        <f t="shared" si="9"/>
        <v>1.116705637</v>
      </c>
      <c r="AO883" s="6" t="str">
        <f>vlookup(Q883,RPI!$C$6:$T$4758,15,FALSE)</f>
        <v>0.7637795276</v>
      </c>
      <c r="AP883" s="8" t="str">
        <f>vlookup(Q883,RPI!$C$6:$T$4758,13,FALSE)</f>
        <v>  0.5007 </v>
      </c>
      <c r="AQ883" s="8" t="str">
        <f>vlookup(Q883,RPI!$C$6:$T$4758,14,FALSE)</f>
        <v>  0.5355 </v>
      </c>
      <c r="AR883" s="6" t="str">
        <f>vlookup(R883,RPI!$C$6:$T$4758,15,FALSE)</f>
        <v>0.7686567164</v>
      </c>
      <c r="AS883" s="8" t="str">
        <f>vlookup(R883,RPI!$C$6:$T$4758,13,FALSE)</f>
        <v>  0.4180 </v>
      </c>
      <c r="AT883" s="8" t="str">
        <f>vlookup(R883,RPI!$C$6:$T$4758,14,FALSE)</f>
        <v>  0.4556 </v>
      </c>
    </row>
    <row r="884" ht="12.75" customHeight="1">
      <c r="A884" s="4">
        <v>2010.0</v>
      </c>
      <c r="B884" s="4">
        <v>5667.0</v>
      </c>
      <c r="C884" s="5">
        <v>40254.0</v>
      </c>
      <c r="D884" s="4">
        <v>338.0</v>
      </c>
      <c r="E884" s="4" t="s">
        <v>276</v>
      </c>
      <c r="F884" s="4">
        <v>70.0</v>
      </c>
      <c r="G884" s="4" t="s">
        <v>47</v>
      </c>
      <c r="H884" s="4">
        <v>191.0</v>
      </c>
      <c r="I884" s="4" t="s">
        <v>294</v>
      </c>
      <c r="J884" s="4">
        <v>74.0</v>
      </c>
      <c r="K884" s="4" t="s">
        <v>49</v>
      </c>
      <c r="L884" s="4" t="s">
        <v>50</v>
      </c>
      <c r="M884" s="4">
        <v>1.0</v>
      </c>
      <c r="N884" s="4">
        <v>0.0</v>
      </c>
      <c r="O884" s="4">
        <v>0.0</v>
      </c>
      <c r="P884" s="4">
        <v>0.0</v>
      </c>
      <c r="Q884" t="str">
        <f t="shared" si="1"/>
        <v>Wichita St.2010</v>
      </c>
      <c r="R884" t="s">
        <v>1052</v>
      </c>
      <c r="S884" t="str">
        <f>vlookup(Q884,RPI!$C$6:$T$4758,16,FALSE)</f>
        <v>0.5870097566</v>
      </c>
      <c r="T884" s="6" t="str">
        <f>VLOOKUP(Q884,RPI!$C$6:$T$4758, 17, FALSE)</f>
        <v>0.5789054578</v>
      </c>
      <c r="U884" s="6" t="str">
        <f>VLOOKUP(Q884,RPI!$C$6:$T$4758, 18, FALSE)</f>
        <v>0.5870097566</v>
      </c>
      <c r="V884">
        <v>0.4860295836742108</v>
      </c>
      <c r="W884">
        <v>0.49016281555024843</v>
      </c>
      <c r="X884">
        <v>0.4920350111735407</v>
      </c>
      <c r="Y884">
        <v>0.49379335706298416</v>
      </c>
      <c r="Z884" s="6" t="str">
        <f>vlookup(R884,RPI!$C$6:$T$4758,16,FALSE)</f>
        <v>0.5609603349</v>
      </c>
      <c r="AA884">
        <v>0.473962822296087</v>
      </c>
      <c r="AB884">
        <v>0.4764903790520546</v>
      </c>
      <c r="AC884">
        <v>0.4788614022384359</v>
      </c>
      <c r="AD884">
        <v>0.48108999647015815</v>
      </c>
      <c r="AE884">
        <v>0.48318862122696016</v>
      </c>
      <c r="AF884">
        <v>0.48516832391421</v>
      </c>
      <c r="AG884" t="str">
        <f t="shared" si="2"/>
        <v>0</v>
      </c>
      <c r="AH884" s="3" t="str">
        <f t="shared" si="3"/>
        <v>0</v>
      </c>
      <c r="AI884" t="str">
        <f t="shared" si="4"/>
        <v>0.02604942167</v>
      </c>
      <c r="AJ884" t="str">
        <f t="shared" si="5"/>
        <v>-4</v>
      </c>
      <c r="AK884" s="6" t="str">
        <f t="shared" si="6"/>
        <v>-0.05735227062</v>
      </c>
      <c r="AL884" t="str">
        <f t="shared" si="7"/>
        <v>0.04538219429</v>
      </c>
      <c r="AM884" t="str">
        <f t="shared" si="8"/>
        <v>0.9459459459</v>
      </c>
      <c r="AN884" t="str">
        <f t="shared" si="9"/>
        <v>1.04643719</v>
      </c>
      <c r="AO884" s="6" t="str">
        <f>vlookup(Q884,RPI!$C$6:$T$4758,15,FALSE)</f>
        <v>0.7596899225</v>
      </c>
      <c r="AP884" s="8" t="str">
        <f>vlookup(Q884,RPI!$C$6:$T$4758,13,FALSE)</f>
        <v>  0.5342 </v>
      </c>
      <c r="AQ884" s="8" t="str">
        <f>vlookup(Q884,RPI!$C$6:$T$4758,14,FALSE)</f>
        <v>  0.5199 </v>
      </c>
      <c r="AR884" s="6" t="str">
        <f>vlookup(R884,RPI!$C$6:$T$4758,15,FALSE)</f>
        <v>0.6198347107</v>
      </c>
      <c r="AS884" s="8" t="str">
        <f>vlookup(R884,RPI!$C$6:$T$4758,13,FALSE)</f>
        <v>  0.5550 </v>
      </c>
      <c r="AT884" s="8" t="str">
        <f>vlookup(R884,RPI!$C$6:$T$4758,14,FALSE)</f>
        <v>  0.5140 </v>
      </c>
    </row>
    <row r="885" ht="12.75" customHeight="1">
      <c r="A885" s="4">
        <v>2010.0</v>
      </c>
      <c r="B885" s="4">
        <v>5668.0</v>
      </c>
      <c r="C885" s="5">
        <v>40255.0</v>
      </c>
      <c r="D885" s="4">
        <v>20.0</v>
      </c>
      <c r="E885" s="4" t="s">
        <v>834</v>
      </c>
      <c r="F885" s="4">
        <v>68.0</v>
      </c>
      <c r="G885" s="4" t="s">
        <v>47</v>
      </c>
      <c r="H885" s="4">
        <v>243.0</v>
      </c>
      <c r="I885" s="4" t="s">
        <v>332</v>
      </c>
      <c r="J885" s="4">
        <v>59.0</v>
      </c>
      <c r="K885" s="4" t="s">
        <v>108</v>
      </c>
      <c r="L885" s="4" t="s">
        <v>390</v>
      </c>
      <c r="M885" s="4">
        <v>1.0</v>
      </c>
      <c r="N885" s="4">
        <v>1.0</v>
      </c>
      <c r="O885" s="4">
        <v>0.0</v>
      </c>
      <c r="P885" s="4">
        <v>0.0</v>
      </c>
      <c r="Q885" t="str">
        <f t="shared" si="1"/>
        <v>Baylor2010</v>
      </c>
      <c r="R885" t="s">
        <v>1053</v>
      </c>
      <c r="S885" t="str">
        <f>vlookup(Q885,RPI!$C$6:$T$4758,16,FALSE)</f>
        <v>0.6301453418</v>
      </c>
      <c r="T885" s="6" t="str">
        <f>VLOOKUP(Q885,RPI!$C$6:$T$4758, 17, FALSE)</f>
        <v>0.6282050071</v>
      </c>
      <c r="U885" s="6" t="str">
        <f>VLOOKUP(Q885,RPI!$C$6:$T$4758, 18, FALSE)</f>
        <v>0.6301453418</v>
      </c>
      <c r="V885">
        <v>0.5336665210157338</v>
      </c>
      <c r="W885">
        <v>0.5371234131945153</v>
      </c>
      <c r="X885">
        <v>0.5387458393564898</v>
      </c>
      <c r="Y885">
        <v>0.540303250262429</v>
      </c>
      <c r="Z885" s="6" t="str">
        <f>vlookup(R885,RPI!$C$6:$T$4758,16,FALSE)</f>
        <v>0.563558583</v>
      </c>
      <c r="AA885">
        <v>0.46842491548312337</v>
      </c>
      <c r="AB885">
        <v>0.46793354182075164</v>
      </c>
      <c r="AC885">
        <v>0.4674562361159939</v>
      </c>
      <c r="AD885">
        <v>0.46699240274967685</v>
      </c>
      <c r="AE885">
        <v>0.46654147925836664</v>
      </c>
      <c r="AF885">
        <v>0.46610293405897474</v>
      </c>
      <c r="AG885" t="str">
        <f t="shared" si="2"/>
        <v>1</v>
      </c>
      <c r="AH885" s="3" t="str">
        <f t="shared" si="3"/>
        <v>1</v>
      </c>
      <c r="AI885" t="str">
        <f t="shared" si="4"/>
        <v>0.06658675884</v>
      </c>
      <c r="AJ885" t="str">
        <f t="shared" si="5"/>
        <v>9</v>
      </c>
      <c r="AK885" s="6" t="str">
        <f t="shared" si="6"/>
        <v>0.1290426089</v>
      </c>
      <c r="AL885" t="str">
        <f t="shared" si="7"/>
        <v>0.1160046187</v>
      </c>
      <c r="AM885" t="str">
        <f t="shared" si="8"/>
        <v>1.152542373</v>
      </c>
      <c r="AN885" t="str">
        <f t="shared" si="9"/>
        <v>1.118154103</v>
      </c>
      <c r="AO885" s="6" t="str">
        <f>vlookup(Q885,RPI!$C$6:$T$4758,15,FALSE)</f>
        <v>0.7819548872</v>
      </c>
      <c r="AP885" s="8" t="str">
        <f>vlookup(Q885,RPI!$C$6:$T$4758,13,FALSE)</f>
        <v>  0.5982 </v>
      </c>
      <c r="AQ885" s="8" t="str">
        <f>vlookup(Q885,RPI!$C$6:$T$4758,14,FALSE)</f>
        <v>  0.5422 </v>
      </c>
      <c r="AR885" s="6" t="str">
        <f>vlookup(R885,RPI!$C$6:$T$4758,15,FALSE)</f>
        <v>0.8015873016</v>
      </c>
      <c r="AS885" s="8" t="str">
        <f>vlookup(R885,RPI!$C$6:$T$4758,13,FALSE)</f>
        <v>  0.4869 </v>
      </c>
      <c r="AT885" s="8" t="str">
        <f>vlookup(R885,RPI!$C$6:$T$4758,14,FALSE)</f>
        <v>  0.4789 </v>
      </c>
    </row>
    <row r="886" ht="12.75" customHeight="1">
      <c r="A886" s="4">
        <v>2010.0</v>
      </c>
      <c r="B886" s="4">
        <v>5669.0</v>
      </c>
      <c r="C886" s="5">
        <v>40255.0</v>
      </c>
      <c r="D886" s="4">
        <v>34.0</v>
      </c>
      <c r="E886" s="4" t="s">
        <v>115</v>
      </c>
      <c r="F886" s="4">
        <v>99.0</v>
      </c>
      <c r="G886" s="4" t="s">
        <v>47</v>
      </c>
      <c r="H886" s="4">
        <v>90.0</v>
      </c>
      <c r="I886" s="4" t="s">
        <v>186</v>
      </c>
      <c r="J886" s="4">
        <v>92.0</v>
      </c>
      <c r="K886" s="4" t="s">
        <v>366</v>
      </c>
      <c r="L886" s="4" t="s">
        <v>306</v>
      </c>
      <c r="M886" s="4">
        <v>1.0</v>
      </c>
      <c r="N886" s="4">
        <v>1.0</v>
      </c>
      <c r="O886" s="4">
        <v>0.0</v>
      </c>
      <c r="P886" s="4">
        <v>2.0</v>
      </c>
      <c r="Q886" t="str">
        <f t="shared" si="1"/>
        <v>Brigham Young2010</v>
      </c>
      <c r="R886" t="s">
        <v>1054</v>
      </c>
      <c r="S886" t="str">
        <f>vlookup(Q886,RPI!$C$6:$T$4758,16,FALSE)</f>
        <v>0.6111982998</v>
      </c>
      <c r="T886" s="6" t="str">
        <f>VLOOKUP(Q886,RPI!$C$6:$T$4758, 17, FALSE)</f>
        <v>0.6047764655</v>
      </c>
      <c r="U886" s="6" t="str">
        <f>VLOOKUP(Q886,RPI!$C$6:$T$4758, 18, FALSE)</f>
        <v>0.6111982998</v>
      </c>
      <c r="V886">
        <v>0.5037663645214505</v>
      </c>
      <c r="W886">
        <v>0.5045083418911407</v>
      </c>
      <c r="X886">
        <v>0.5048664745324516</v>
      </c>
      <c r="Y886">
        <v>0.505216427961726</v>
      </c>
      <c r="Z886" s="6" t="str">
        <f>vlookup(R886,RPI!$C$6:$T$4758,16,FALSE)</f>
        <v>0.5726657983</v>
      </c>
      <c r="AA886">
        <v>0.4978818306783298</v>
      </c>
      <c r="AB886">
        <v>0.5002059633216114</v>
      </c>
      <c r="AC886">
        <v>0.5024570865624862</v>
      </c>
      <c r="AD886">
        <v>0.5046385874350865</v>
      </c>
      <c r="AE886">
        <v>0.5067536466567448</v>
      </c>
      <c r="AF886">
        <v>0.5088052541017533</v>
      </c>
      <c r="AG886" t="str">
        <f t="shared" si="2"/>
        <v>1</v>
      </c>
      <c r="AH886" s="3" t="str">
        <f t="shared" si="3"/>
        <v>1</v>
      </c>
      <c r="AI886" t="str">
        <f t="shared" si="4"/>
        <v>0.03853250145</v>
      </c>
      <c r="AJ886" t="str">
        <f t="shared" si="5"/>
        <v>7</v>
      </c>
      <c r="AK886" s="6" t="str">
        <f t="shared" si="6"/>
        <v>0.1003664736</v>
      </c>
      <c r="AL886" t="str">
        <f t="shared" si="7"/>
        <v>0.06712968485</v>
      </c>
      <c r="AM886" t="str">
        <f t="shared" si="8"/>
        <v>1.076086957</v>
      </c>
      <c r="AN886" t="str">
        <f t="shared" si="9"/>
        <v>1.067286193</v>
      </c>
      <c r="AO886" s="6" t="str">
        <f>vlookup(Q886,RPI!$C$6:$T$4758,15,FALSE)</f>
        <v>0.8741721854</v>
      </c>
      <c r="AP886" s="8" t="str">
        <f>vlookup(Q886,RPI!$C$6:$T$4758,13,FALSE)</f>
        <v>  0.5198 </v>
      </c>
      <c r="AQ886" s="8" t="str">
        <f>vlookup(Q886,RPI!$C$6:$T$4758,14,FALSE)</f>
        <v>  0.5310 </v>
      </c>
      <c r="AR886" s="6" t="str">
        <f>vlookup(R886,RPI!$C$6:$T$4758,15,FALSE)</f>
        <v>0.6054421769</v>
      </c>
      <c r="AS886" s="8" t="str">
        <f>vlookup(R886,RPI!$C$6:$T$4758,13,FALSE)</f>
        <v>  0.5757 </v>
      </c>
      <c r="AT886" s="8" t="str">
        <f>vlookup(R886,RPI!$C$6:$T$4758,14,FALSE)</f>
        <v>  0.5338 </v>
      </c>
    </row>
    <row r="887" ht="12.75" customHeight="1">
      <c r="A887" s="4">
        <v>2010.0</v>
      </c>
      <c r="B887" s="4">
        <v>5670.0</v>
      </c>
      <c r="C887" s="5">
        <v>40255.0</v>
      </c>
      <c r="D887" s="4">
        <v>33.0</v>
      </c>
      <c r="E887" s="4" t="s">
        <v>118</v>
      </c>
      <c r="F887" s="4">
        <v>77.0</v>
      </c>
      <c r="G887" s="4" t="s">
        <v>47</v>
      </c>
      <c r="H887" s="4">
        <v>316.0</v>
      </c>
      <c r="I887" s="4" t="s">
        <v>444</v>
      </c>
      <c r="J887" s="4">
        <v>59.0</v>
      </c>
      <c r="K887" s="4" t="s">
        <v>108</v>
      </c>
      <c r="L887" s="4" t="s">
        <v>245</v>
      </c>
      <c r="M887" s="4">
        <v>1.0</v>
      </c>
      <c r="N887" s="4">
        <v>1.0</v>
      </c>
      <c r="O887" s="4">
        <v>0.0</v>
      </c>
      <c r="P887" s="4">
        <v>0.0</v>
      </c>
      <c r="Q887" t="str">
        <f t="shared" si="1"/>
        <v>Butler2010</v>
      </c>
      <c r="R887" t="s">
        <v>1055</v>
      </c>
      <c r="S887" t="str">
        <f>vlookup(Q887,RPI!$C$6:$T$4758,16,FALSE)</f>
        <v>0.6289767835</v>
      </c>
      <c r="T887" s="6" t="str">
        <f>VLOOKUP(Q887,RPI!$C$6:$T$4758, 17, FALSE)</f>
        <v>0.6273320466</v>
      </c>
      <c r="U887" s="6" t="str">
        <f>VLOOKUP(Q887,RPI!$C$6:$T$4758, 18, FALSE)</f>
        <v>0.6289767835</v>
      </c>
      <c r="V887">
        <v>0.5228061845590328</v>
      </c>
      <c r="W887">
        <v>0.5238031350633725</v>
      </c>
      <c r="X887">
        <v>0.5242915060874578</v>
      </c>
      <c r="Y887">
        <v>0.5247733217957836</v>
      </c>
      <c r="Z887" s="6" t="str">
        <f>vlookup(R887,RPI!$C$6:$T$4758,16,FALSE)</f>
        <v>0.592338828</v>
      </c>
      <c r="AA887">
        <v>0.4950600423522898</v>
      </c>
      <c r="AB887">
        <v>0.4969115379760274</v>
      </c>
      <c r="AC887">
        <v>0.49871747834715985</v>
      </c>
      <c r="AD887">
        <v>0.5004795243342718</v>
      </c>
      <c r="AE887">
        <v>0.5021992570386743</v>
      </c>
      <c r="AF887">
        <v>0.5038781825263621</v>
      </c>
      <c r="AG887" t="str">
        <f t="shared" si="2"/>
        <v>1</v>
      </c>
      <c r="AH887" s="3" t="str">
        <f t="shared" si="3"/>
        <v>1</v>
      </c>
      <c r="AI887" t="str">
        <f t="shared" si="4"/>
        <v>0.03663795548</v>
      </c>
      <c r="AJ887" t="str">
        <f t="shared" si="5"/>
        <v>18</v>
      </c>
      <c r="AK887" s="6" t="str">
        <f t="shared" si="6"/>
        <v>0.2580852178</v>
      </c>
      <c r="AL887" t="str">
        <f t="shared" si="7"/>
        <v>0.06382908747</v>
      </c>
      <c r="AM887" t="str">
        <f t="shared" si="8"/>
        <v>1.305084746</v>
      </c>
      <c r="AN887" t="str">
        <f t="shared" si="9"/>
        <v>1.061853037</v>
      </c>
      <c r="AO887" s="6" t="str">
        <f>vlookup(Q887,RPI!$C$6:$T$4758,15,FALSE)</f>
        <v>0.8815789474</v>
      </c>
      <c r="AP887" s="8" t="str">
        <f>vlookup(Q887,RPI!$C$6:$T$4758,13,FALSE)</f>
        <v>  0.5536 </v>
      </c>
      <c r="AQ887" s="8" t="str">
        <f>vlookup(Q887,RPI!$C$6:$T$4758,14,FALSE)</f>
        <v>  0.5270 </v>
      </c>
      <c r="AR887" s="6" t="str">
        <f>vlookup(R887,RPI!$C$6:$T$4758,15,FALSE)</f>
        <v>0.7945205479</v>
      </c>
      <c r="AS887" s="8" t="str">
        <f>vlookup(R887,RPI!$C$6:$T$4758,13,FALSE)</f>
        <v>  0.5315 </v>
      </c>
      <c r="AT887" s="8" t="str">
        <f>vlookup(R887,RPI!$C$6:$T$4758,14,FALSE)</f>
        <v>  0.5119 </v>
      </c>
    </row>
    <row r="888" ht="12.75" customHeight="1">
      <c r="A888" s="4">
        <v>2010.0</v>
      </c>
      <c r="B888" s="4">
        <v>5671.0</v>
      </c>
      <c r="C888" s="5">
        <v>40255.0</v>
      </c>
      <c r="D888" s="4">
        <v>101.0</v>
      </c>
      <c r="E888" s="4" t="s">
        <v>271</v>
      </c>
      <c r="F888" s="4">
        <v>83.0</v>
      </c>
      <c r="G888" s="4" t="s">
        <v>47</v>
      </c>
      <c r="H888" s="4">
        <v>211.0</v>
      </c>
      <c r="I888" s="4" t="s">
        <v>565</v>
      </c>
      <c r="J888" s="4">
        <v>97.0</v>
      </c>
      <c r="K888" s="4" t="s">
        <v>108</v>
      </c>
      <c r="L888" s="4" t="s">
        <v>1056</v>
      </c>
      <c r="M888" s="4">
        <v>1.0</v>
      </c>
      <c r="N888" s="4">
        <v>1.0</v>
      </c>
      <c r="O888" s="4">
        <v>0.0</v>
      </c>
      <c r="P888" s="4">
        <v>0.0</v>
      </c>
      <c r="Q888" t="str">
        <f t="shared" si="1"/>
        <v>Georgetown2010</v>
      </c>
      <c r="R888" t="s">
        <v>1057</v>
      </c>
      <c r="S888" t="str">
        <f>vlookup(Q888,RPI!$C$6:$T$4758,16,FALSE)</f>
        <v>0.6336984969</v>
      </c>
      <c r="T888" s="6" t="str">
        <f>VLOOKUP(Q888,RPI!$C$6:$T$4758, 17, FALSE)</f>
        <v>0.6374111198</v>
      </c>
      <c r="U888" s="6" t="str">
        <f>VLOOKUP(Q888,RPI!$C$6:$T$4758, 18, FALSE)</f>
        <v>0.6336984969</v>
      </c>
      <c r="V888">
        <v>0.5516642707902774</v>
      </c>
      <c r="W888">
        <v>0.5547058285569486</v>
      </c>
      <c r="X888">
        <v>0.5561721085383217</v>
      </c>
      <c r="Y888">
        <v>0.5576037714543672</v>
      </c>
      <c r="Z888" s="6" t="str">
        <f>vlookup(R888,RPI!$C$6:$T$4758,16,FALSE)</f>
        <v>0.5407906875</v>
      </c>
      <c r="AA888">
        <v>0.46465110316358765</v>
      </c>
      <c r="AB888">
        <v>0.46616554864355036</v>
      </c>
      <c r="AC888">
        <v>0.46761981748192516</v>
      </c>
      <c r="AD888">
        <v>0.4690174264954282</v>
      </c>
      <c r="AE888">
        <v>0.470361623699498</v>
      </c>
      <c r="AF888">
        <v>0.4716554135084152</v>
      </c>
      <c r="AG888" t="str">
        <f t="shared" si="2"/>
        <v>0</v>
      </c>
      <c r="AH888" s="3" t="str">
        <f t="shared" si="3"/>
        <v>0</v>
      </c>
      <c r="AI888" t="str">
        <f t="shared" si="4"/>
        <v>0.09290780941</v>
      </c>
      <c r="AJ888" t="str">
        <f t="shared" si="5"/>
        <v>-14</v>
      </c>
      <c r="AK888" s="6" t="str">
        <f t="shared" si="6"/>
        <v>-0.2007329472</v>
      </c>
      <c r="AL888" t="str">
        <f t="shared" si="7"/>
        <v>0.1618600333</v>
      </c>
      <c r="AM888" t="str">
        <f t="shared" si="8"/>
        <v>0.8556701031</v>
      </c>
      <c r="AN888" t="str">
        <f t="shared" si="9"/>
        <v>1.171799943</v>
      </c>
      <c r="AO888" s="6" t="str">
        <f>vlookup(Q888,RPI!$C$6:$T$4758,15,FALSE)</f>
        <v>0.6821192053</v>
      </c>
      <c r="AP888" s="8" t="str">
        <f>vlookup(Q888,RPI!$C$6:$T$4758,13,FALSE)</f>
        <v>  0.6519 </v>
      </c>
      <c r="AQ888" s="8" t="str">
        <f>vlookup(Q888,RPI!$C$6:$T$4758,14,FALSE)</f>
        <v>  0.5489 </v>
      </c>
      <c r="AR888" s="6" t="str">
        <f>vlookup(R888,RPI!$C$6:$T$4758,15,FALSE)</f>
        <v>0.5890410959</v>
      </c>
      <c r="AS888" s="8" t="str">
        <f>vlookup(R888,RPI!$C$6:$T$4758,13,FALSE)</f>
        <v>  0.5366 </v>
      </c>
      <c r="AT888" s="8" t="str">
        <f>vlookup(R888,RPI!$C$6:$T$4758,14,FALSE)</f>
        <v>  0.5009 </v>
      </c>
    </row>
    <row r="889" ht="12.75" customHeight="1">
      <c r="A889" s="4">
        <v>2010.0</v>
      </c>
      <c r="B889" s="4">
        <v>5672.0</v>
      </c>
      <c r="C889" s="5">
        <v>40255.0</v>
      </c>
      <c r="D889" s="4">
        <v>133.0</v>
      </c>
      <c r="E889" s="4" t="s">
        <v>131</v>
      </c>
      <c r="F889" s="4">
        <v>90.0</v>
      </c>
      <c r="G889" s="4" t="s">
        <v>47</v>
      </c>
      <c r="H889" s="4">
        <v>141.0</v>
      </c>
      <c r="I889" s="4" t="s">
        <v>396</v>
      </c>
      <c r="J889" s="4">
        <v>74.0</v>
      </c>
      <c r="K889" s="4" t="s">
        <v>108</v>
      </c>
      <c r="L889" s="4" t="s">
        <v>306</v>
      </c>
      <c r="M889" s="4">
        <v>1.0</v>
      </c>
      <c r="N889" s="4">
        <v>1.0</v>
      </c>
      <c r="O889" s="4">
        <v>0.0</v>
      </c>
      <c r="P889" s="4">
        <v>0.0</v>
      </c>
      <c r="Q889" t="str">
        <f t="shared" si="1"/>
        <v>Kansas2010</v>
      </c>
      <c r="R889" t="s">
        <v>1058</v>
      </c>
      <c r="S889" t="str">
        <f>vlookup(Q889,RPI!$C$6:$T$4758,16,FALSE)</f>
        <v>0.6851453274</v>
      </c>
      <c r="T889" s="6" t="str">
        <f>VLOOKUP(Q889,RPI!$C$6:$T$4758, 17, FALSE)</f>
        <v>0.6805745802</v>
      </c>
      <c r="U889" s="6" t="str">
        <f>VLOOKUP(Q889,RPI!$C$6:$T$4758, 18, FALSE)</f>
        <v>0.6851453274</v>
      </c>
      <c r="V889">
        <v>0.5648456798947376</v>
      </c>
      <c r="W889">
        <v>0.5679772799238687</v>
      </c>
      <c r="X889">
        <v>0.5694580940823806</v>
      </c>
      <c r="Y889">
        <v>0.5708862783354203</v>
      </c>
      <c r="Z889" s="6" t="str">
        <f>vlookup(R889,RPI!$C$6:$T$4758,16,FALSE)</f>
        <v>0.5144024625</v>
      </c>
      <c r="AA889">
        <v>0.4153195278424966</v>
      </c>
      <c r="AB889">
        <v>0.41685161147623845</v>
      </c>
      <c r="AC889">
        <v>0.4183119587525476</v>
      </c>
      <c r="AD889">
        <v>0.41970549275477725</v>
      </c>
      <c r="AE889">
        <v>0.421036696162658</v>
      </c>
      <c r="AF889">
        <v>0.42230965942144394</v>
      </c>
      <c r="AG889" t="str">
        <f t="shared" si="2"/>
        <v>1</v>
      </c>
      <c r="AH889" s="3" t="str">
        <f t="shared" si="3"/>
        <v>1</v>
      </c>
      <c r="AI889" t="str">
        <f t="shared" si="4"/>
        <v>0.1707428649</v>
      </c>
      <c r="AJ889" t="str">
        <f t="shared" si="5"/>
        <v>16</v>
      </c>
      <c r="AK889" s="6" t="str">
        <f t="shared" si="6"/>
        <v>0.2294090825</v>
      </c>
      <c r="AL889" t="str">
        <f t="shared" si="7"/>
        <v>0.2974609559</v>
      </c>
      <c r="AM889" t="str">
        <f t="shared" si="8"/>
        <v>1.216216216</v>
      </c>
      <c r="AN889" t="str">
        <f t="shared" si="9"/>
        <v>1.331924665</v>
      </c>
      <c r="AO889" s="6" t="str">
        <f>vlookup(Q889,RPI!$C$6:$T$4758,15,FALSE)</f>
        <v>0.9594594595</v>
      </c>
      <c r="AP889" s="8" t="str">
        <f>vlookup(Q889,RPI!$C$6:$T$4758,13,FALSE)</f>
        <v>  0.6165 </v>
      </c>
      <c r="AQ889" s="8" t="str">
        <f>vlookup(Q889,RPI!$C$6:$T$4758,14,FALSE)</f>
        <v>  0.5482 </v>
      </c>
      <c r="AR889" s="6" t="str">
        <f>vlookup(R889,RPI!$C$6:$T$4758,15,FALSE)</f>
        <v>0.7121212121</v>
      </c>
      <c r="AS889" s="8" t="str">
        <f>vlookup(R889,RPI!$C$6:$T$4758,13,FALSE)</f>
        <v>  0.4414 </v>
      </c>
      <c r="AT889" s="8" t="str">
        <f>vlookup(R889,RPI!$C$6:$T$4758,14,FALSE)</f>
        <v>  0.4627 </v>
      </c>
    </row>
    <row r="890" ht="12.75" customHeight="1">
      <c r="A890" s="4">
        <v>2010.0</v>
      </c>
      <c r="B890" s="4">
        <v>5673.0</v>
      </c>
      <c r="C890" s="5">
        <v>40255.0</v>
      </c>
      <c r="D890" s="4">
        <v>134.0</v>
      </c>
      <c r="E890" s="4" t="s">
        <v>715</v>
      </c>
      <c r="F890" s="4">
        <v>82.0</v>
      </c>
      <c r="G890" s="4" t="s">
        <v>47</v>
      </c>
      <c r="H890" s="4">
        <v>203.0</v>
      </c>
      <c r="I890" s="4" t="s">
        <v>746</v>
      </c>
      <c r="J890" s="4">
        <v>62.0</v>
      </c>
      <c r="K890" s="4" t="s">
        <v>108</v>
      </c>
      <c r="L890" s="4" t="s">
        <v>306</v>
      </c>
      <c r="M890" s="4">
        <v>1.0</v>
      </c>
      <c r="N890" s="4">
        <v>1.0</v>
      </c>
      <c r="O890" s="4">
        <v>0.0</v>
      </c>
      <c r="P890" s="4">
        <v>0.0</v>
      </c>
      <c r="Q890" t="str">
        <f t="shared" si="1"/>
        <v>Kansas St.2010</v>
      </c>
      <c r="R890" t="s">
        <v>1059</v>
      </c>
      <c r="S890" t="str">
        <f>vlookup(Q890,RPI!$C$6:$T$4758,16,FALSE)</f>
        <v>0.64276602</v>
      </c>
      <c r="T890" s="6" t="str">
        <f>VLOOKUP(Q890,RPI!$C$6:$T$4758, 17, FALSE)</f>
        <v>0.6489337832</v>
      </c>
      <c r="U890" s="6" t="str">
        <f>VLOOKUP(Q890,RPI!$C$6:$T$4758, 18, FALSE)</f>
        <v>0.64276602</v>
      </c>
      <c r="V890">
        <v>0.5577879498402278</v>
      </c>
      <c r="W890">
        <v>0.5608293123706414</v>
      </c>
      <c r="X890">
        <v>0.5623169353474742</v>
      </c>
      <c r="Y890">
        <v>0.5637831536771583</v>
      </c>
      <c r="Z890" s="6" t="str">
        <f>vlookup(R890,RPI!$C$6:$T$4758,16,FALSE)</f>
        <v>0.5363696929</v>
      </c>
      <c r="AA890">
        <v>0.44213640320738523</v>
      </c>
      <c r="AB890">
        <v>0.44169436817819424</v>
      </c>
      <c r="AC890">
        <v>0.4412602977441238</v>
      </c>
      <c r="AD890">
        <v>0.4408339785678046</v>
      </c>
      <c r="AE890">
        <v>0.44041520486363267</v>
      </c>
      <c r="AF890">
        <v>0.44000377806655144</v>
      </c>
      <c r="AG890" t="str">
        <f t="shared" si="2"/>
        <v>1</v>
      </c>
      <c r="AH890" s="3" t="str">
        <f t="shared" si="3"/>
        <v>1</v>
      </c>
      <c r="AI890" t="str">
        <f t="shared" si="4"/>
        <v>0.1063963272</v>
      </c>
      <c r="AJ890" t="str">
        <f t="shared" si="5"/>
        <v>20</v>
      </c>
      <c r="AK890" s="6" t="str">
        <f t="shared" si="6"/>
        <v>0.2867613531</v>
      </c>
      <c r="AL890" t="str">
        <f t="shared" si="7"/>
        <v>0.1853591551</v>
      </c>
      <c r="AM890" t="str">
        <f t="shared" si="8"/>
        <v>1.322580645</v>
      </c>
      <c r="AN890" t="str">
        <f t="shared" si="9"/>
        <v>1.198363794</v>
      </c>
      <c r="AO890" s="6" t="str">
        <f>vlookup(Q890,RPI!$C$6:$T$4758,15,FALSE)</f>
        <v>0.7565789474</v>
      </c>
      <c r="AP890" s="8" t="str">
        <f>vlookup(Q890,RPI!$C$6:$T$4758,13,FALSE)</f>
        <v>  0.6367 </v>
      </c>
      <c r="AQ890" s="8" t="str">
        <f>vlookup(Q890,RPI!$C$6:$T$4758,14,FALSE)</f>
        <v>  0.5410 </v>
      </c>
      <c r="AR890" s="6" t="str">
        <f>vlookup(R890,RPI!$C$6:$T$4758,15,FALSE)</f>
        <v>0.7714285714</v>
      </c>
      <c r="AS890" s="8" t="str">
        <f>vlookup(R890,RPI!$C$6:$T$4758,13,FALSE)</f>
        <v>  0.4501 </v>
      </c>
      <c r="AT890" s="8" t="str">
        <f>vlookup(R890,RPI!$C$6:$T$4758,14,FALSE)</f>
        <v>  0.4739 </v>
      </c>
    </row>
    <row r="891" ht="12.75" customHeight="1">
      <c r="A891" s="4">
        <v>2010.0</v>
      </c>
      <c r="B891" s="4">
        <v>5674.0</v>
      </c>
      <c r="C891" s="5">
        <v>40255.0</v>
      </c>
      <c r="D891" s="4">
        <v>137.0</v>
      </c>
      <c r="E891" s="4" t="s">
        <v>135</v>
      </c>
      <c r="F891" s="4">
        <v>100.0</v>
      </c>
      <c r="G891" s="4" t="s">
        <v>47</v>
      </c>
      <c r="H891" s="4">
        <v>84.0</v>
      </c>
      <c r="I891" s="4" t="s">
        <v>361</v>
      </c>
      <c r="J891" s="4">
        <v>71.0</v>
      </c>
      <c r="K891" s="4" t="s">
        <v>108</v>
      </c>
      <c r="L891" s="4" t="s">
        <v>390</v>
      </c>
      <c r="M891" s="4">
        <v>1.0</v>
      </c>
      <c r="N891" s="4">
        <v>1.0</v>
      </c>
      <c r="O891" s="4">
        <v>0.0</v>
      </c>
      <c r="P891" s="4">
        <v>0.0</v>
      </c>
      <c r="Q891" t="str">
        <f t="shared" si="1"/>
        <v>Kentucky2010</v>
      </c>
      <c r="R891" t="s">
        <v>1060</v>
      </c>
      <c r="S891" t="str">
        <f>vlookup(Q891,RPI!$C$6:$T$4758,16,FALSE)</f>
        <v>0.6639906665</v>
      </c>
      <c r="T891" s="6" t="str">
        <f>VLOOKUP(Q891,RPI!$C$6:$T$4758, 17, FALSE)</f>
        <v>0.6597014508</v>
      </c>
      <c r="U891" s="6" t="str">
        <f>VLOOKUP(Q891,RPI!$C$6:$T$4758, 18, FALSE)</f>
        <v>0.6639906665</v>
      </c>
      <c r="V891">
        <v>0.5459669661631278</v>
      </c>
      <c r="W891">
        <v>0.5500640756925226</v>
      </c>
      <c r="X891">
        <v>0.5519758262862897</v>
      </c>
      <c r="Y891">
        <v>0.5538043180602279</v>
      </c>
      <c r="Z891" s="6" t="str">
        <f>vlookup(R891,RPI!$C$6:$T$4758,16,FALSE)</f>
        <v>0.5278432508</v>
      </c>
      <c r="AA891">
        <v>0.4533275275230408</v>
      </c>
      <c r="AB891">
        <v>0.4525568268860981</v>
      </c>
      <c r="AC891">
        <v>0.4517934546228823</v>
      </c>
      <c r="AD891">
        <v>0.45103730670285147</v>
      </c>
      <c r="AE891">
        <v>0.4502882810552229</v>
      </c>
      <c r="AF891">
        <v>0.44954627752304077</v>
      </c>
      <c r="AG891" t="str">
        <f t="shared" si="2"/>
        <v>1</v>
      </c>
      <c r="AH891" s="3" t="str">
        <f t="shared" si="3"/>
        <v>1</v>
      </c>
      <c r="AI891" t="str">
        <f t="shared" si="4"/>
        <v>0.1361474157</v>
      </c>
      <c r="AJ891" t="str">
        <f t="shared" si="5"/>
        <v>29</v>
      </c>
      <c r="AK891" s="6" t="str">
        <f t="shared" si="6"/>
        <v>0.415803962</v>
      </c>
      <c r="AL891" t="str">
        <f t="shared" si="7"/>
        <v>0.2371902359</v>
      </c>
      <c r="AM891" t="str">
        <f t="shared" si="8"/>
        <v>1.408450704</v>
      </c>
      <c r="AN891" t="str">
        <f t="shared" si="9"/>
        <v>1.257931527</v>
      </c>
      <c r="AO891" s="6" t="str">
        <f>vlookup(Q891,RPI!$C$6:$T$4758,15,FALSE)</f>
        <v>0.9583333333</v>
      </c>
      <c r="AP891" s="8" t="str">
        <f>vlookup(Q891,RPI!$C$6:$T$4758,13,FALSE)</f>
        <v>  0.5736 </v>
      </c>
      <c r="AQ891" s="8" t="str">
        <f>vlookup(Q891,RPI!$C$6:$T$4758,14,FALSE)</f>
        <v>  0.5504 </v>
      </c>
      <c r="AR891" s="6" t="str">
        <f>vlookup(R891,RPI!$C$6:$T$4758,15,FALSE)</f>
        <v>0.6100628931</v>
      </c>
      <c r="AS891" s="8" t="str">
        <f>vlookup(R891,RPI!$C$6:$T$4758,13,FALSE)</f>
        <v>  0.5080 </v>
      </c>
      <c r="AT891" s="8" t="str">
        <f>vlookup(R891,RPI!$C$6:$T$4758,14,FALSE)</f>
        <v>  0.4853 </v>
      </c>
    </row>
    <row r="892" ht="12.75" customHeight="1">
      <c r="A892" s="4">
        <v>2010.0</v>
      </c>
      <c r="B892" s="4">
        <v>5675.0</v>
      </c>
      <c r="C892" s="5">
        <v>40255.0</v>
      </c>
      <c r="D892" s="4">
        <v>147.0</v>
      </c>
      <c r="E892" s="4" t="s">
        <v>85</v>
      </c>
      <c r="F892" s="4">
        <v>66.0</v>
      </c>
      <c r="G892" s="4" t="s">
        <v>47</v>
      </c>
      <c r="H892" s="4">
        <v>264.0</v>
      </c>
      <c r="I892" s="4" t="s">
        <v>1061</v>
      </c>
      <c r="J892" s="4">
        <v>57.0</v>
      </c>
      <c r="K892" s="4" t="s">
        <v>49</v>
      </c>
      <c r="L892" s="4" t="s">
        <v>50</v>
      </c>
      <c r="M892" s="4">
        <v>1.0</v>
      </c>
      <c r="N892" s="4">
        <v>0.0</v>
      </c>
      <c r="O892" s="4">
        <v>0.0</v>
      </c>
      <c r="P892" s="4">
        <v>0.0</v>
      </c>
      <c r="Q892" t="str">
        <f t="shared" si="1"/>
        <v>Louisiana Tech2010</v>
      </c>
      <c r="R892" t="s">
        <v>1062</v>
      </c>
      <c r="S892" t="str">
        <f>vlookup(Q892,RPI!$C$6:$T$4758,16,FALSE)</f>
        <v>0.5534696038</v>
      </c>
      <c r="T892" s="6" t="str">
        <f>VLOOKUP(Q892,RPI!$C$6:$T$4758, 17, FALSE)</f>
        <v>0.5439371936</v>
      </c>
      <c r="U892" s="6" t="str">
        <f>VLOOKUP(Q892,RPI!$C$6:$T$4758, 18, FALSE)</f>
        <v>0.5534696038</v>
      </c>
      <c r="V892">
        <v>0.4637118633995708</v>
      </c>
      <c r="W892">
        <v>0.46318391796344505</v>
      </c>
      <c r="X892">
        <v>0.4629290928148201</v>
      </c>
      <c r="Y892">
        <v>0.462680087490144</v>
      </c>
      <c r="Z892" s="6" t="str">
        <f>vlookup(R892,RPI!$C$6:$T$4758,16,FALSE)</f>
        <v>0.5262580004</v>
      </c>
      <c r="AA892">
        <v>0.46009638423871513</v>
      </c>
      <c r="AB892">
        <v>0.4598135559558868</v>
      </c>
      <c r="AC892">
        <v>0.4595363282331146</v>
      </c>
      <c r="AD892">
        <v>0.4592645363480437</v>
      </c>
      <c r="AE892">
        <v>0.4589980219753043</v>
      </c>
      <c r="AF892">
        <v>0.45873663287896377</v>
      </c>
      <c r="AG892" t="str">
        <f t="shared" si="2"/>
        <v>1</v>
      </c>
      <c r="AH892" s="3" t="str">
        <f t="shared" si="3"/>
        <v>1</v>
      </c>
      <c r="AI892" t="str">
        <f t="shared" si="4"/>
        <v>0.02721160342</v>
      </c>
      <c r="AJ892" t="str">
        <f t="shared" si="5"/>
        <v>9</v>
      </c>
      <c r="AK892" s="6" t="str">
        <f t="shared" si="6"/>
        <v>0.1290426089</v>
      </c>
      <c r="AL892" t="str">
        <f t="shared" si="7"/>
        <v>0.0474068979</v>
      </c>
      <c r="AM892" t="str">
        <f t="shared" si="8"/>
        <v>1.157894737</v>
      </c>
      <c r="AN892" t="str">
        <f t="shared" si="9"/>
        <v>1.051707724</v>
      </c>
      <c r="AO892" s="6" t="str">
        <f>vlookup(Q892,RPI!$C$6:$T$4758,15,FALSE)</f>
        <v>0.7350993377</v>
      </c>
      <c r="AP892" s="8" t="str">
        <f>vlookup(Q892,RPI!$C$6:$T$4758,13,FALSE)</f>
        <v>  0.4858 </v>
      </c>
      <c r="AQ892" s="8" t="str">
        <f>vlookup(Q892,RPI!$C$6:$T$4758,14,FALSE)</f>
        <v>  0.5072 </v>
      </c>
      <c r="AR892" s="6" t="str">
        <f>vlookup(R892,RPI!$C$6:$T$4758,15,FALSE)</f>
        <v>0.5777777778</v>
      </c>
      <c r="AS892" s="8" t="str">
        <f>vlookup(R892,RPI!$C$6:$T$4758,13,FALSE)</f>
        <v>  0.5128 </v>
      </c>
      <c r="AT892" s="8" t="str">
        <f>vlookup(R892,RPI!$C$6:$T$4758,14,FALSE)</f>
        <v>  0.5017 </v>
      </c>
    </row>
    <row r="893" ht="12.75" customHeight="1">
      <c r="A893" s="4">
        <v>2010.0</v>
      </c>
      <c r="B893" s="4">
        <v>5676.0</v>
      </c>
      <c r="C893" s="5">
        <v>40255.0</v>
      </c>
      <c r="D893" s="4">
        <v>156.0</v>
      </c>
      <c r="E893" s="4" t="s">
        <v>138</v>
      </c>
      <c r="F893" s="4">
        <v>78.0</v>
      </c>
      <c r="G893" s="4" t="s">
        <v>47</v>
      </c>
      <c r="H893" s="4">
        <v>332.0</v>
      </c>
      <c r="I893" s="4" t="s">
        <v>453</v>
      </c>
      <c r="J893" s="4">
        <v>80.0</v>
      </c>
      <c r="K893" s="4" t="s">
        <v>108</v>
      </c>
      <c r="L893" s="4" t="s">
        <v>245</v>
      </c>
      <c r="M893" s="4">
        <v>1.0</v>
      </c>
      <c r="N893" s="4">
        <v>1.0</v>
      </c>
      <c r="O893" s="4">
        <v>0.0</v>
      </c>
      <c r="P893" s="4">
        <v>0.0</v>
      </c>
      <c r="Q893" t="str">
        <f t="shared" si="1"/>
        <v>Marquette2010</v>
      </c>
      <c r="R893" t="s">
        <v>1063</v>
      </c>
      <c r="S893" t="str">
        <f>vlookup(Q893,RPI!$C$6:$T$4758,16,FALSE)</f>
        <v>0.5804306336</v>
      </c>
      <c r="T893" s="6" t="str">
        <f>VLOOKUP(Q893,RPI!$C$6:$T$4758, 17, FALSE)</f>
        <v>0.5860234747</v>
      </c>
      <c r="U893" s="6" t="str">
        <f>VLOOKUP(Q893,RPI!$C$6:$T$4758, 18, FALSE)</f>
        <v>0.5804306336</v>
      </c>
      <c r="V893">
        <v>0.5004971589435611</v>
      </c>
      <c r="W893">
        <v>0.5042544189878698</v>
      </c>
      <c r="X893">
        <v>0.5060571447667048</v>
      </c>
      <c r="Y893">
        <v>0.5078119575680292</v>
      </c>
      <c r="Z893" s="6" t="str">
        <f>vlookup(R893,RPI!$C$6:$T$4758,16,FALSE)</f>
        <v>0.5902765841</v>
      </c>
      <c r="AA893">
        <v>0.4926629721004272</v>
      </c>
      <c r="AB893">
        <v>0.49603219870207965</v>
      </c>
      <c r="AC893">
        <v>0.4992001006913311</v>
      </c>
      <c r="AD893">
        <v>0.5021841994934928</v>
      </c>
      <c r="AE893">
        <v>0.5050000406517516</v>
      </c>
      <c r="AF893">
        <v>0.5076614647142349</v>
      </c>
      <c r="AG893" t="str">
        <f t="shared" si="2"/>
        <v>1</v>
      </c>
      <c r="AH893" s="3" t="str">
        <f t="shared" si="3"/>
        <v>1</v>
      </c>
      <c r="AI893" t="str">
        <f t="shared" si="4"/>
        <v>-0.009845950573</v>
      </c>
      <c r="AJ893" t="str">
        <f t="shared" si="5"/>
        <v>-2</v>
      </c>
      <c r="AK893" s="6" t="str">
        <f t="shared" si="6"/>
        <v>-0.02867613531</v>
      </c>
      <c r="AL893" t="str">
        <f t="shared" si="7"/>
        <v>-0.01715319624</v>
      </c>
      <c r="AM893" t="str">
        <f t="shared" si="8"/>
        <v>0.975</v>
      </c>
      <c r="AN893" t="str">
        <f t="shared" si="9"/>
        <v>0.9833197677</v>
      </c>
      <c r="AO893" s="6" t="str">
        <f>vlookup(Q893,RPI!$C$6:$T$4758,15,FALSE)</f>
        <v>0.644295302</v>
      </c>
      <c r="AP893" s="8" t="str">
        <f>vlookup(Q893,RPI!$C$6:$T$4758,13,FALSE)</f>
        <v>  0.5659 </v>
      </c>
      <c r="AQ893" s="8" t="str">
        <f>vlookup(Q893,RPI!$C$6:$T$4758,14,FALSE)</f>
        <v>  0.5457 </v>
      </c>
      <c r="AR893" s="6" t="str">
        <f>vlookup(R893,RPI!$C$6:$T$4758,15,FALSE)</f>
        <v>0.7175572519</v>
      </c>
      <c r="AS893" s="8" t="str">
        <f>vlookup(R893,RPI!$C$6:$T$4758,13,FALSE)</f>
        <v>  0.5530 </v>
      </c>
      <c r="AT893" s="8" t="str">
        <f>vlookup(R893,RPI!$C$6:$T$4758,14,FALSE)</f>
        <v>  0.5376 </v>
      </c>
    </row>
    <row r="894" ht="12.75" customHeight="1">
      <c r="A894" s="4">
        <v>2010.0</v>
      </c>
      <c r="B894" s="4">
        <v>5677.0</v>
      </c>
      <c r="C894" s="5">
        <v>40255.0</v>
      </c>
      <c r="D894" s="4">
        <v>309.0</v>
      </c>
      <c r="E894" s="4" t="s">
        <v>280</v>
      </c>
      <c r="F894" s="4">
        <v>66.0</v>
      </c>
      <c r="G894" s="4" t="s">
        <v>47</v>
      </c>
      <c r="H894" s="4">
        <v>206.0</v>
      </c>
      <c r="I894" s="4" t="s">
        <v>472</v>
      </c>
      <c r="J894" s="4">
        <v>69.0</v>
      </c>
      <c r="K894" s="4" t="s">
        <v>108</v>
      </c>
      <c r="L894" s="4" t="s">
        <v>306</v>
      </c>
      <c r="M894" s="4">
        <v>1.0</v>
      </c>
      <c r="N894" s="4">
        <v>1.0</v>
      </c>
      <c r="O894" s="4">
        <v>0.0</v>
      </c>
      <c r="P894" s="4">
        <v>0.0</v>
      </c>
      <c r="Q894" t="str">
        <f t="shared" si="1"/>
        <v>Nevada Las Vegas2010</v>
      </c>
      <c r="R894" t="s">
        <v>1064</v>
      </c>
      <c r="S894" t="str">
        <f>vlookup(Q894,RPI!$C$6:$T$4758,16,FALSE)</f>
        <v>0.5832552659</v>
      </c>
      <c r="T894" s="6" t="str">
        <f>VLOOKUP(Q894,RPI!$C$6:$T$4758, 17, FALSE)</f>
        <v>0.5898342133</v>
      </c>
      <c r="U894" s="6" t="str">
        <f>VLOOKUP(Q894,RPI!$C$6:$T$4758, 18, FALSE)</f>
        <v>0.5832552659</v>
      </c>
      <c r="V894">
        <v>0.4919175465901693</v>
      </c>
      <c r="W894">
        <v>0.494850660625257</v>
      </c>
      <c r="X894">
        <v>0.496288461622849</v>
      </c>
      <c r="Y894">
        <v>0.4977075898802126</v>
      </c>
      <c r="Z894" s="6" t="str">
        <f>vlookup(R894,RPI!$C$6:$T$4758,16,FALSE)</f>
        <v>0.6202949848</v>
      </c>
      <c r="AA894">
        <v>0.512656095955107</v>
      </c>
      <c r="AB894">
        <v>0.5132136790856827</v>
      </c>
      <c r="AC894">
        <v>0.5137552166585442</v>
      </c>
      <c r="AD894">
        <v>0.5142813914633813</v>
      </c>
      <c r="AE894">
        <v>0.5147928480918591</v>
      </c>
      <c r="AF894">
        <v>0.5152901955719652</v>
      </c>
      <c r="AG894" t="str">
        <f t="shared" si="2"/>
        <v>1</v>
      </c>
      <c r="AH894" s="3" t="str">
        <f t="shared" si="3"/>
        <v>1</v>
      </c>
      <c r="AI894" t="str">
        <f t="shared" si="4"/>
        <v>-0.03703971896</v>
      </c>
      <c r="AJ894" t="str">
        <f t="shared" si="5"/>
        <v>-3</v>
      </c>
      <c r="AK894" s="6" t="str">
        <f t="shared" si="6"/>
        <v>-0.04301420296</v>
      </c>
      <c r="AL894" t="str">
        <f t="shared" si="7"/>
        <v>-0.0645290227</v>
      </c>
      <c r="AM894" t="str">
        <f t="shared" si="8"/>
        <v>0.9565217391</v>
      </c>
      <c r="AN894" t="str">
        <f t="shared" si="9"/>
        <v>0.9402869282</v>
      </c>
      <c r="AO894" s="6" t="str">
        <f>vlookup(Q894,RPI!$C$6:$T$4758,15,FALSE)</f>
        <v>0.7236842105</v>
      </c>
      <c r="AP894" s="8" t="str">
        <f>vlookup(Q894,RPI!$C$6:$T$4758,13,FALSE)</f>
        <v>  0.5350 </v>
      </c>
      <c r="AQ894" s="8" t="str">
        <f>vlookup(Q894,RPI!$C$6:$T$4758,14,FALSE)</f>
        <v>  0.5393 </v>
      </c>
      <c r="AR894" s="6" t="str">
        <f>vlookup(R894,RPI!$C$6:$T$4758,15,FALSE)</f>
        <v>0.9027777778</v>
      </c>
      <c r="AS894" s="8" t="str">
        <f>vlookup(R894,RPI!$C$6:$T$4758,13,FALSE)</f>
        <v>  0.5252 </v>
      </c>
      <c r="AT894" s="8" t="str">
        <f>vlookup(R894,RPI!$C$6:$T$4758,14,FALSE)</f>
        <v>  0.5281 </v>
      </c>
    </row>
    <row r="895" ht="12.75" customHeight="1">
      <c r="A895" s="4">
        <v>2010.0</v>
      </c>
      <c r="B895" s="4">
        <v>5678.0</v>
      </c>
      <c r="C895" s="5">
        <v>40255.0</v>
      </c>
      <c r="D895" s="4">
        <v>193.0</v>
      </c>
      <c r="E895" s="4" t="s">
        <v>89</v>
      </c>
      <c r="F895" s="4">
        <v>62.0</v>
      </c>
      <c r="G895" s="4" t="s">
        <v>47</v>
      </c>
      <c r="H895" s="4">
        <v>175.0</v>
      </c>
      <c r="I895" s="4" t="s">
        <v>157</v>
      </c>
      <c r="J895" s="4">
        <v>57.0</v>
      </c>
      <c r="K895" s="4" t="s">
        <v>108</v>
      </c>
      <c r="L895" s="4" t="s">
        <v>245</v>
      </c>
      <c r="M895" s="4">
        <v>1.0</v>
      </c>
      <c r="N895" s="4">
        <v>1.0</v>
      </c>
      <c r="O895" s="4">
        <v>0.0</v>
      </c>
      <c r="P895" s="4">
        <v>0.0</v>
      </c>
      <c r="Q895" t="str">
        <f t="shared" si="1"/>
        <v>New Mexico2010</v>
      </c>
      <c r="R895" t="s">
        <v>1065</v>
      </c>
      <c r="S895" t="str">
        <f>vlookup(Q895,RPI!$C$6:$T$4758,16,FALSE)</f>
        <v>0.6286326979</v>
      </c>
      <c r="T895" s="6" t="str">
        <f>VLOOKUP(Q895,RPI!$C$6:$T$4758, 17, FALSE)</f>
        <v>0.6285310099</v>
      </c>
      <c r="U895" s="6" t="str">
        <f>VLOOKUP(Q895,RPI!$C$6:$T$4758, 18, FALSE)</f>
        <v>0.6286326979</v>
      </c>
      <c r="V895">
        <v>0.5168848876225747</v>
      </c>
      <c r="W895">
        <v>0.5198076375246835</v>
      </c>
      <c r="X895">
        <v>0.521211890327814</v>
      </c>
      <c r="Y895">
        <v>0.522580020872343</v>
      </c>
      <c r="Z895" s="6" t="str">
        <f>vlookup(R895,RPI!$C$6:$T$4758,16,FALSE)</f>
        <v>0.5424966368</v>
      </c>
      <c r="AA895">
        <v>0.44663125219253397</v>
      </c>
      <c r="AB895">
        <v>0.447402297185277</v>
      </c>
      <c r="AC895">
        <v>0.4481447849560667</v>
      </c>
      <c r="AD895">
        <v>0.4488602731715549</v>
      </c>
      <c r="AE895">
        <v>0.44955020823648995</v>
      </c>
      <c r="AF895">
        <v>0.4502159350535326</v>
      </c>
      <c r="AG895" t="str">
        <f t="shared" si="2"/>
        <v>1</v>
      </c>
      <c r="AH895" s="3" t="str">
        <f t="shared" si="3"/>
        <v>1</v>
      </c>
      <c r="AI895" t="str">
        <f t="shared" si="4"/>
        <v>0.08613606108</v>
      </c>
      <c r="AJ895" t="str">
        <f t="shared" si="5"/>
        <v>5</v>
      </c>
      <c r="AK895" s="6" t="str">
        <f t="shared" si="6"/>
        <v>0.07169033827</v>
      </c>
      <c r="AL895" t="str">
        <f t="shared" si="7"/>
        <v>0.1500625814</v>
      </c>
      <c r="AM895" t="str">
        <f t="shared" si="8"/>
        <v>1.087719298</v>
      </c>
      <c r="AN895" t="str">
        <f t="shared" si="9"/>
        <v>1.158777134</v>
      </c>
      <c r="AO895" s="6" t="str">
        <f>vlookup(Q895,RPI!$C$6:$T$4758,15,FALSE)</f>
        <v>0.8791946309</v>
      </c>
      <c r="AP895" s="8" t="str">
        <f>vlookup(Q895,RPI!$C$6:$T$4758,13,FALSE)</f>
        <v>  0.5484 </v>
      </c>
      <c r="AQ895" s="8" t="str">
        <f>vlookup(Q895,RPI!$C$6:$T$4758,14,FALSE)</f>
        <v>  0.5385 </v>
      </c>
      <c r="AR895" s="6" t="str">
        <f>vlookup(R895,RPI!$C$6:$T$4758,15,FALSE)</f>
        <v>0.72</v>
      </c>
      <c r="AS895" s="8" t="str">
        <f>vlookup(R895,RPI!$C$6:$T$4758,13,FALSE)</f>
        <v>  0.4825 </v>
      </c>
      <c r="AT895" s="8" t="str">
        <f>vlookup(R895,RPI!$C$6:$T$4758,14,FALSE)</f>
        <v>  0.4850 </v>
      </c>
    </row>
    <row r="896" ht="12.75" customHeight="1">
      <c r="A896" s="4">
        <v>2010.0</v>
      </c>
      <c r="B896" s="4">
        <v>5679.0</v>
      </c>
      <c r="C896" s="5">
        <v>40255.0</v>
      </c>
      <c r="D896" s="4">
        <v>209.0</v>
      </c>
      <c r="E896" s="4" t="s">
        <v>147</v>
      </c>
      <c r="F896" s="4">
        <v>50.0</v>
      </c>
      <c r="G896" s="4" t="s">
        <v>47</v>
      </c>
      <c r="H896" s="4">
        <v>215.0</v>
      </c>
      <c r="I896" s="4" t="s">
        <v>571</v>
      </c>
      <c r="J896" s="4">
        <v>51.0</v>
      </c>
      <c r="K896" s="4" t="s">
        <v>108</v>
      </c>
      <c r="L896" s="4" t="s">
        <v>390</v>
      </c>
      <c r="M896" s="4">
        <v>1.0</v>
      </c>
      <c r="N896" s="4">
        <v>1.0</v>
      </c>
      <c r="O896" s="4">
        <v>0.0</v>
      </c>
      <c r="P896" s="4">
        <v>0.0</v>
      </c>
      <c r="Q896" t="str">
        <f t="shared" si="1"/>
        <v>Notre Dame2010</v>
      </c>
      <c r="R896" t="s">
        <v>1066</v>
      </c>
      <c r="S896" t="str">
        <f>vlookup(Q896,RPI!$C$6:$T$4758,16,FALSE)</f>
        <v>0.5812375212</v>
      </c>
      <c r="T896" s="6" t="str">
        <f>VLOOKUP(Q896,RPI!$C$6:$T$4758, 17, FALSE)</f>
        <v>0.5904286977</v>
      </c>
      <c r="U896" s="6" t="str">
        <f>VLOOKUP(Q896,RPI!$C$6:$T$4758, 18, FALSE)</f>
        <v>0.5812375212</v>
      </c>
      <c r="V896">
        <v>0.4947055460663017</v>
      </c>
      <c r="W896">
        <v>0.5024854893408497</v>
      </c>
      <c r="X896">
        <v>0.5060425942776188</v>
      </c>
      <c r="Y896">
        <v>0.509402404650195</v>
      </c>
      <c r="Z896" s="6" t="str">
        <f>vlookup(R896,RPI!$C$6:$T$4758,16,FALSE)</f>
        <v>0.6062859976</v>
      </c>
      <c r="AA896">
        <v>0.5044546307979432</v>
      </c>
      <c r="AB896">
        <v>0.505243129435295</v>
      </c>
      <c r="AC896">
        <v>0.5059969394693116</v>
      </c>
      <c r="AD896">
        <v>0.5067183007270295</v>
      </c>
      <c r="AE896">
        <v>0.5074092642656215</v>
      </c>
      <c r="AF896">
        <v>0.5080717118486525</v>
      </c>
      <c r="AG896" t="str">
        <f t="shared" si="2"/>
        <v>1</v>
      </c>
      <c r="AH896" s="3" t="str">
        <f t="shared" si="3"/>
        <v>1</v>
      </c>
      <c r="AI896" t="str">
        <f t="shared" si="4"/>
        <v>-0.02504847632</v>
      </c>
      <c r="AJ896" t="str">
        <f t="shared" si="5"/>
        <v>-1</v>
      </c>
      <c r="AK896" s="6" t="str">
        <f t="shared" si="6"/>
        <v>-0.01433806765</v>
      </c>
      <c r="AL896" t="str">
        <f t="shared" si="7"/>
        <v>-0.04363838989</v>
      </c>
      <c r="AM896" t="str">
        <f t="shared" si="8"/>
        <v>0.9803921569</v>
      </c>
      <c r="AN896" t="str">
        <f t="shared" si="9"/>
        <v>0.9586853788</v>
      </c>
      <c r="AO896" s="6" t="str">
        <f>vlookup(Q896,RPI!$C$6:$T$4758,15,FALSE)</f>
        <v>0.6397058824</v>
      </c>
      <c r="AP896" s="8" t="str">
        <f>vlookup(Q896,RPI!$C$6:$T$4758,13,FALSE)</f>
        <v>  0.5714 </v>
      </c>
      <c r="AQ896" s="8" t="str">
        <f>vlookup(Q896,RPI!$C$6:$T$4758,14,FALSE)</f>
        <v>  0.5425 </v>
      </c>
      <c r="AR896" s="6" t="str">
        <f>vlookup(R896,RPI!$C$6:$T$4758,15,FALSE)</f>
        <v>0.8055555556</v>
      </c>
      <c r="AS896" s="8" t="str">
        <f>vlookup(R896,RPI!$C$6:$T$4758,13,FALSE)</f>
        <v>  0.5506 </v>
      </c>
      <c r="AT896" s="8" t="str">
        <f>vlookup(R896,RPI!$C$6:$T$4758,14,FALSE)</f>
        <v>  0.5185 </v>
      </c>
    </row>
    <row r="897" ht="12.75" customHeight="1">
      <c r="A897" s="4">
        <v>2010.0</v>
      </c>
      <c r="B897" s="4">
        <v>5680.0</v>
      </c>
      <c r="C897" s="5">
        <v>40255.0</v>
      </c>
      <c r="D897" s="4">
        <v>235.0</v>
      </c>
      <c r="E897" s="4" t="s">
        <v>91</v>
      </c>
      <c r="F897" s="4">
        <v>71.0</v>
      </c>
      <c r="G897" s="4" t="s">
        <v>47</v>
      </c>
      <c r="H897" s="4">
        <v>273.0</v>
      </c>
      <c r="I897" s="4" t="s">
        <v>576</v>
      </c>
      <c r="J897" s="4">
        <v>80.0</v>
      </c>
      <c r="K897" s="4" t="s">
        <v>108</v>
      </c>
      <c r="L897" s="4" t="s">
        <v>1056</v>
      </c>
      <c r="M897" s="4">
        <v>1.0</v>
      </c>
      <c r="N897" s="4">
        <v>1.0</v>
      </c>
      <c r="O897" s="4">
        <v>0.0</v>
      </c>
      <c r="P897" s="4">
        <v>0.0</v>
      </c>
      <c r="Q897" t="str">
        <f t="shared" si="1"/>
        <v>Richmond2010</v>
      </c>
      <c r="R897" t="s">
        <v>1067</v>
      </c>
      <c r="S897" t="str">
        <f>vlookup(Q897,RPI!$C$6:$T$4758,16,FALSE)</f>
        <v>0.6106424756</v>
      </c>
      <c r="T897" s="6" t="str">
        <f>VLOOKUP(Q897,RPI!$C$6:$T$4758, 17, FALSE)</f>
        <v>0.6031888092</v>
      </c>
      <c r="U897" s="6" t="str">
        <f>VLOOKUP(Q897,RPI!$C$6:$T$4758, 18, FALSE)</f>
        <v>0.6106424756</v>
      </c>
      <c r="V897">
        <v>0.5124587672097343</v>
      </c>
      <c r="W897">
        <v>0.5143239824739221</v>
      </c>
      <c r="X897">
        <v>0.5152002581013929</v>
      </c>
      <c r="Y897">
        <v>0.5160419439014636</v>
      </c>
      <c r="Z897" s="6" t="str">
        <f>vlookup(R897,RPI!$C$6:$T$4758,16,FALSE)</f>
        <v>0.59710021</v>
      </c>
      <c r="AA897">
        <v>0.4975957760104427</v>
      </c>
      <c r="AB897">
        <v>0.49865105923484354</v>
      </c>
      <c r="AC897">
        <v>0.4996909368647276</v>
      </c>
      <c r="AD897">
        <v>0.5007157438043235</v>
      </c>
      <c r="AE897">
        <v>0.5017258053203281</v>
      </c>
      <c r="AF897">
        <v>0.502721437386104</v>
      </c>
      <c r="AG897" t="str">
        <f t="shared" si="2"/>
        <v>0</v>
      </c>
      <c r="AH897" s="3" t="str">
        <f t="shared" si="3"/>
        <v>0</v>
      </c>
      <c r="AI897" t="str">
        <f t="shared" si="4"/>
        <v>0.0135422656</v>
      </c>
      <c r="AJ897" t="str">
        <f t="shared" si="5"/>
        <v>-9</v>
      </c>
      <c r="AK897" s="6" t="str">
        <f t="shared" si="6"/>
        <v>-0.1290426089</v>
      </c>
      <c r="AL897" t="str">
        <f t="shared" si="7"/>
        <v>0.02359275905</v>
      </c>
      <c r="AM897" t="str">
        <f t="shared" si="8"/>
        <v>0.8875</v>
      </c>
      <c r="AN897" t="str">
        <f t="shared" si="9"/>
        <v>1.022680055</v>
      </c>
      <c r="AO897" s="6" t="str">
        <f>vlookup(Q897,RPI!$C$6:$T$4758,15,FALSE)</f>
        <v>0.7945205479</v>
      </c>
      <c r="AP897" s="8" t="str">
        <f>vlookup(Q897,RPI!$C$6:$T$4758,13,FALSE)</f>
        <v>  0.5593 </v>
      </c>
      <c r="AQ897" s="8" t="str">
        <f>vlookup(Q897,RPI!$C$6:$T$4758,14,FALSE)</f>
        <v>  0.5295 </v>
      </c>
      <c r="AR897" s="6" t="str">
        <f>vlookup(R897,RPI!$C$6:$T$4758,15,FALSE)</f>
        <v>0.823943662</v>
      </c>
      <c r="AS897" s="8" t="str">
        <f>vlookup(R897,RPI!$C$6:$T$4758,13,FALSE)</f>
        <v>  0.5241 </v>
      </c>
      <c r="AT897" s="8" t="str">
        <f>vlookup(R897,RPI!$C$6:$T$4758,14,FALSE)</f>
        <v>  0.5162 </v>
      </c>
    </row>
    <row r="898" ht="12.75" customHeight="1">
      <c r="A898" s="4">
        <v>2010.0</v>
      </c>
      <c r="B898" s="4">
        <v>5681.0</v>
      </c>
      <c r="C898" s="5">
        <v>40255.0</v>
      </c>
      <c r="D898" s="4">
        <v>282.0</v>
      </c>
      <c r="E898" s="4" t="s">
        <v>270</v>
      </c>
      <c r="F898" s="4">
        <v>62.0</v>
      </c>
      <c r="G898" s="4" t="s">
        <v>47</v>
      </c>
      <c r="H898" s="4">
        <v>246.0</v>
      </c>
      <c r="I898" s="4" t="s">
        <v>194</v>
      </c>
      <c r="J898" s="4">
        <v>59.0</v>
      </c>
      <c r="K898" s="4" t="s">
        <v>108</v>
      </c>
      <c r="L898" s="4" t="s">
        <v>1056</v>
      </c>
      <c r="M898" s="4">
        <v>1.0</v>
      </c>
      <c r="N898" s="4">
        <v>1.0</v>
      </c>
      <c r="O898" s="4">
        <v>0.0</v>
      </c>
      <c r="P898" s="4">
        <v>0.0</v>
      </c>
      <c r="Q898" t="str">
        <f t="shared" si="1"/>
        <v>Tennessee2010</v>
      </c>
      <c r="R898" t="s">
        <v>1068</v>
      </c>
      <c r="S898" t="str">
        <f>vlookup(Q898,RPI!$C$6:$T$4758,16,FALSE)</f>
        <v>0.6241428587</v>
      </c>
      <c r="T898" s="6" t="str">
        <f>VLOOKUP(Q898,RPI!$C$6:$T$4758, 17, FALSE)</f>
        <v>0.6219309586</v>
      </c>
      <c r="U898" s="6" t="str">
        <f>VLOOKUP(Q898,RPI!$C$6:$T$4758, 18, FALSE)</f>
        <v>0.6241428587</v>
      </c>
      <c r="V898">
        <v>0.5286908654066232</v>
      </c>
      <c r="W898">
        <v>0.5329019827564268</v>
      </c>
      <c r="X898">
        <v>0.5348501865125636</v>
      </c>
      <c r="Y898">
        <v>0.5367036859194437</v>
      </c>
      <c r="Z898" s="6" t="str">
        <f>vlookup(R898,RPI!$C$6:$T$4758,16,FALSE)</f>
        <v>0.6138050995</v>
      </c>
      <c r="AA898">
        <v>0.5117468368094247</v>
      </c>
      <c r="AB898">
        <v>0.5115311956363366</v>
      </c>
      <c r="AC898">
        <v>0.5113223285315133</v>
      </c>
      <c r="AD898">
        <v>0.5111199212340555</v>
      </c>
      <c r="AE898">
        <v>0.5109236786258604</v>
      </c>
      <c r="AF898">
        <v>0.5107333232959111</v>
      </c>
      <c r="AG898" t="str">
        <f t="shared" si="2"/>
        <v>1</v>
      </c>
      <c r="AH898" s="3" t="str">
        <f t="shared" si="3"/>
        <v>1</v>
      </c>
      <c r="AI898" t="str">
        <f t="shared" si="4"/>
        <v>0.01033775922</v>
      </c>
      <c r="AJ898" t="str">
        <f t="shared" si="5"/>
        <v>3</v>
      </c>
      <c r="AK898" s="6" t="str">
        <f t="shared" si="6"/>
        <v>0.04301420296</v>
      </c>
      <c r="AL898" t="str">
        <f t="shared" si="7"/>
        <v>0.01801000434</v>
      </c>
      <c r="AM898" t="str">
        <f t="shared" si="8"/>
        <v>1.050847458</v>
      </c>
      <c r="AN898" t="str">
        <f t="shared" si="9"/>
        <v>1.016842088</v>
      </c>
      <c r="AO898" s="6" t="str">
        <f>vlookup(Q898,RPI!$C$6:$T$4758,15,FALSE)</f>
        <v>0.7664233577</v>
      </c>
      <c r="AP898" s="8" t="str">
        <f>vlookup(Q898,RPI!$C$6:$T$4758,13,FALSE)</f>
        <v>  0.5925 </v>
      </c>
      <c r="AQ898" s="8" t="str">
        <f>vlookup(Q898,RPI!$C$6:$T$4758,14,FALSE)</f>
        <v>  0.5452 </v>
      </c>
      <c r="AR898" s="6" t="str">
        <f>vlookup(R898,RPI!$C$6:$T$4758,15,FALSE)</f>
        <v>0.795620438</v>
      </c>
      <c r="AS898" s="8" t="str">
        <f>vlookup(R898,RPI!$C$6:$T$4758,13,FALSE)</f>
        <v>  0.5696 </v>
      </c>
      <c r="AT898" s="8" t="str">
        <f>vlookup(R898,RPI!$C$6:$T$4758,14,FALSE)</f>
        <v>  0.5203 </v>
      </c>
    </row>
    <row r="899" ht="12.75" customHeight="1">
      <c r="A899" s="4">
        <v>2010.0</v>
      </c>
      <c r="B899" s="4">
        <v>5682.0</v>
      </c>
      <c r="C899" s="5">
        <v>40255.0</v>
      </c>
      <c r="D899" s="4">
        <v>285.0</v>
      </c>
      <c r="E899" s="4" t="s">
        <v>213</v>
      </c>
      <c r="F899" s="4">
        <v>80.0</v>
      </c>
      <c r="G899" s="4" t="s">
        <v>47</v>
      </c>
      <c r="H899" s="4">
        <v>331.0</v>
      </c>
      <c r="I899" s="4" t="s">
        <v>171</v>
      </c>
      <c r="J899" s="4">
        <v>81.0</v>
      </c>
      <c r="K899" s="4" t="s">
        <v>305</v>
      </c>
      <c r="L899" s="4" t="s">
        <v>390</v>
      </c>
      <c r="M899" s="4">
        <v>1.0</v>
      </c>
      <c r="N899" s="4">
        <v>1.0</v>
      </c>
      <c r="O899" s="4">
        <v>0.0</v>
      </c>
      <c r="P899" s="4">
        <v>1.0</v>
      </c>
      <c r="Q899" t="str">
        <f t="shared" si="1"/>
        <v>Texas2010</v>
      </c>
      <c r="R899" t="s">
        <v>1069</v>
      </c>
      <c r="S899" t="str">
        <f>vlookup(Q899,RPI!$C$6:$T$4758,16,FALSE)</f>
        <v>0.6000892977</v>
      </c>
      <c r="T899" s="6" t="str">
        <f>VLOOKUP(Q899,RPI!$C$6:$T$4758, 17, FALSE)</f>
        <v>0.5994257277</v>
      </c>
      <c r="U899" s="6" t="str">
        <f>VLOOKUP(Q899,RPI!$C$6:$T$4758, 18, FALSE)</f>
        <v>0.6000892977</v>
      </c>
      <c r="V899">
        <v>0.5055705088156242</v>
      </c>
      <c r="W899">
        <v>0.5100371233174499</v>
      </c>
      <c r="X899">
        <v>0.5121092640657195</v>
      </c>
      <c r="Y899">
        <v>0.5140840559197752</v>
      </c>
      <c r="Z899" s="6" t="str">
        <f>vlookup(R899,RPI!$C$6:$T$4758,16,FALSE)</f>
        <v>0.5912365863</v>
      </c>
      <c r="AA899">
        <v>0.5010277755332715</v>
      </c>
      <c r="AB899">
        <v>0.5030261052875069</v>
      </c>
      <c r="AC899">
        <v>0.5049247103323177</v>
      </c>
      <c r="AD899">
        <v>0.5067308739329992</v>
      </c>
      <c r="AE899">
        <v>0.5084511869786208</v>
      </c>
      <c r="AF899">
        <v>0.5100916283471244</v>
      </c>
      <c r="AG899" t="str">
        <f t="shared" si="2"/>
        <v>0</v>
      </c>
      <c r="AH899" s="3" t="str">
        <f t="shared" si="3"/>
        <v>0</v>
      </c>
      <c r="AI899" t="str">
        <f t="shared" si="4"/>
        <v>0.008852711347</v>
      </c>
      <c r="AJ899" t="str">
        <f t="shared" si="5"/>
        <v>-1</v>
      </c>
      <c r="AK899" s="6" t="str">
        <f t="shared" si="6"/>
        <v>-0.01433806765</v>
      </c>
      <c r="AL899" t="str">
        <f t="shared" si="7"/>
        <v>0.01542281712</v>
      </c>
      <c r="AM899" t="str">
        <f t="shared" si="8"/>
        <v>0.987654321</v>
      </c>
      <c r="AN899" t="str">
        <f t="shared" si="9"/>
        <v>1.014973213</v>
      </c>
      <c r="AO899" s="6" t="str">
        <f>vlookup(Q899,RPI!$C$6:$T$4758,15,FALSE)</f>
        <v>0.7299270073</v>
      </c>
      <c r="AP899" s="8" t="str">
        <f>vlookup(Q899,RPI!$C$6:$T$4758,13,FALSE)</f>
        <v>  0.5599 </v>
      </c>
      <c r="AQ899" s="8" t="str">
        <f>vlookup(Q899,RPI!$C$6:$T$4758,14,FALSE)</f>
        <v>  0.5506 </v>
      </c>
      <c r="AR899" s="6" t="str">
        <f>vlookup(R899,RPI!$C$6:$T$4758,15,FALSE)</f>
        <v>0.6638655462</v>
      </c>
      <c r="AS899" s="8" t="str">
        <f>vlookup(R899,RPI!$C$6:$T$4758,13,FALSE)</f>
        <v>  0.5817 </v>
      </c>
      <c r="AT899" s="8" t="str">
        <f>vlookup(R899,RPI!$C$6:$T$4758,14,FALSE)</f>
        <v>  0.5376 </v>
      </c>
    </row>
    <row r="900" ht="12.75" customHeight="1">
      <c r="A900" s="4">
        <v>2010.0</v>
      </c>
      <c r="B900" s="4">
        <v>5683.0</v>
      </c>
      <c r="C900" s="5">
        <v>40255.0</v>
      </c>
      <c r="D900" s="4">
        <v>319.0</v>
      </c>
      <c r="E900" s="4" t="s">
        <v>100</v>
      </c>
      <c r="F900" s="4">
        <v>65.0</v>
      </c>
      <c r="G900" s="4" t="s">
        <v>47</v>
      </c>
      <c r="H900" s="4">
        <v>182.0</v>
      </c>
      <c r="I900" s="4" t="s">
        <v>191</v>
      </c>
      <c r="J900" s="4">
        <v>66.0</v>
      </c>
      <c r="K900" s="4" t="s">
        <v>108</v>
      </c>
      <c r="L900" s="4" t="s">
        <v>245</v>
      </c>
      <c r="M900" s="4">
        <v>1.0</v>
      </c>
      <c r="N900" s="4">
        <v>1.0</v>
      </c>
      <c r="O900" s="4">
        <v>0.0</v>
      </c>
      <c r="P900" s="4">
        <v>0.0</v>
      </c>
      <c r="Q900" t="str">
        <f t="shared" si="1"/>
        <v>Vanderbilt2010</v>
      </c>
      <c r="R900" t="s">
        <v>1070</v>
      </c>
      <c r="S900" t="str">
        <f>vlookup(Q900,RPI!$C$6:$T$4758,16,FALSE)</f>
        <v>0.6081055993</v>
      </c>
      <c r="T900" s="6" t="str">
        <f>VLOOKUP(Q900,RPI!$C$6:$T$4758, 17, FALSE)</f>
        <v>0.6119347941</v>
      </c>
      <c r="U900" s="6" t="str">
        <f>VLOOKUP(Q900,RPI!$C$6:$T$4758, 18, FALSE)</f>
        <v>0.6081055993</v>
      </c>
      <c r="V900">
        <v>0.5184320551606845</v>
      </c>
      <c r="W900">
        <v>0.5221468937811834</v>
      </c>
      <c r="X900">
        <v>0.5239238472729384</v>
      </c>
      <c r="Y900">
        <v>0.5256502113414405</v>
      </c>
      <c r="Z900" s="6" t="str">
        <f>vlookup(R900,RPI!$C$6:$T$4758,16,FALSE)</f>
        <v>0.5748967109</v>
      </c>
      <c r="AA900">
        <v>0.4635880338518243</v>
      </c>
      <c r="AB900">
        <v>0.46322253677580094</v>
      </c>
      <c r="AC900">
        <v>0.46286457572196354</v>
      </c>
      <c r="AD900">
        <v>0.4625139199957556</v>
      </c>
      <c r="AE900">
        <v>0.46217034822361236</v>
      </c>
      <c r="AF900">
        <v>0.46183364788691206</v>
      </c>
      <c r="AG900" t="str">
        <f t="shared" si="2"/>
        <v>0</v>
      </c>
      <c r="AH900" s="3" t="str">
        <f t="shared" si="3"/>
        <v>0</v>
      </c>
      <c r="AI900" t="str">
        <f t="shared" si="4"/>
        <v>0.03320888839</v>
      </c>
      <c r="AJ900" t="str">
        <f t="shared" si="5"/>
        <v>-1</v>
      </c>
      <c r="AK900" s="6" t="str">
        <f t="shared" si="6"/>
        <v>-0.01433806765</v>
      </c>
      <c r="AL900" t="str">
        <f t="shared" si="7"/>
        <v>0.05785511266</v>
      </c>
      <c r="AM900" t="str">
        <f t="shared" si="8"/>
        <v>0.9848484848</v>
      </c>
      <c r="AN900" t="str">
        <f t="shared" si="9"/>
        <v>1.057764965</v>
      </c>
      <c r="AO900" s="6" t="str">
        <f>vlookup(Q900,RPI!$C$6:$T$4758,15,FALSE)</f>
        <v>0.726618705</v>
      </c>
      <c r="AP900" s="8" t="str">
        <f>vlookup(Q900,RPI!$C$6:$T$4758,13,FALSE)</f>
        <v>  0.5817 </v>
      </c>
      <c r="AQ900" s="8" t="str">
        <f>vlookup(Q900,RPI!$C$6:$T$4758,14,FALSE)</f>
        <v>  0.5423 </v>
      </c>
      <c r="AR900" s="6" t="str">
        <f>vlookup(R900,RPI!$C$6:$T$4758,15,FALSE)</f>
        <v>0.9189189189</v>
      </c>
      <c r="AS900" s="8" t="str">
        <f>vlookup(R900,RPI!$C$6:$T$4758,13,FALSE)</f>
        <v>  0.4493 </v>
      </c>
      <c r="AT900" s="8" t="str">
        <f>vlookup(R900,RPI!$C$6:$T$4758,14,FALSE)</f>
        <v>  0.4820 </v>
      </c>
    </row>
    <row r="901" ht="12.75" customHeight="1">
      <c r="A901" s="4">
        <v>2010.0</v>
      </c>
      <c r="B901" s="4">
        <v>5684.0</v>
      </c>
      <c r="C901" s="5">
        <v>40255.0</v>
      </c>
      <c r="D901" s="4">
        <v>321.0</v>
      </c>
      <c r="E901" s="4" t="s">
        <v>168</v>
      </c>
      <c r="F901" s="4">
        <v>73.0</v>
      </c>
      <c r="G901" s="4" t="s">
        <v>47</v>
      </c>
      <c r="H901" s="4">
        <v>237.0</v>
      </c>
      <c r="I901" s="4" t="s">
        <v>805</v>
      </c>
      <c r="J901" s="4">
        <v>70.0</v>
      </c>
      <c r="K901" s="4" t="s">
        <v>305</v>
      </c>
      <c r="L901" s="4" t="s">
        <v>1056</v>
      </c>
      <c r="M901" s="4">
        <v>1.0</v>
      </c>
      <c r="N901" s="4">
        <v>1.0</v>
      </c>
      <c r="O901" s="4">
        <v>0.0</v>
      </c>
      <c r="P901" s="4">
        <v>1.0</v>
      </c>
      <c r="Q901" t="str">
        <f t="shared" si="1"/>
        <v>Villanova2010</v>
      </c>
      <c r="R901" t="s">
        <v>1071</v>
      </c>
      <c r="S901" t="str">
        <f>vlookup(Q901,RPI!$C$6:$T$4758,16,FALSE)</f>
        <v>0.6243490239</v>
      </c>
      <c r="T901" s="6" t="str">
        <f>VLOOKUP(Q901,RPI!$C$6:$T$4758, 17, FALSE)</f>
        <v>0.6236528067</v>
      </c>
      <c r="U901" s="6" t="str">
        <f>VLOOKUP(Q901,RPI!$C$6:$T$4758, 18, FALSE)</f>
        <v>0.6243490239</v>
      </c>
      <c r="V901">
        <v>0.5330455960596309</v>
      </c>
      <c r="W901">
        <v>0.5356177275738335</v>
      </c>
      <c r="X901">
        <v>0.5368459926227506</v>
      </c>
      <c r="Y901">
        <v>0.5380379989248361</v>
      </c>
      <c r="Z901" s="6" t="str">
        <f>vlookup(R901,RPI!$C$6:$T$4758,16,FALSE)</f>
        <v>0.5242628703</v>
      </c>
      <c r="AA901">
        <v>0.4359315462292187</v>
      </c>
      <c r="AB901">
        <v>0.4358941098710276</v>
      </c>
      <c r="AC901">
        <v>0.43585737325784946</v>
      </c>
      <c r="AD901">
        <v>0.43582131695232273</v>
      </c>
      <c r="AE901">
        <v>0.43578592223038365</v>
      </c>
      <c r="AF901">
        <v>0.43575117104884353</v>
      </c>
      <c r="AG901" t="str">
        <f t="shared" si="2"/>
        <v>1</v>
      </c>
      <c r="AH901" s="3" t="str">
        <f t="shared" si="3"/>
        <v>1</v>
      </c>
      <c r="AI901" t="str">
        <f t="shared" si="4"/>
        <v>0.1000861536</v>
      </c>
      <c r="AJ901" t="str">
        <f t="shared" si="5"/>
        <v>3</v>
      </c>
      <c r="AK901" s="6" t="str">
        <f t="shared" si="6"/>
        <v>0.04301420296</v>
      </c>
      <c r="AL901" t="str">
        <f t="shared" si="7"/>
        <v>0.1743658391</v>
      </c>
      <c r="AM901" t="str">
        <f t="shared" si="8"/>
        <v>1.042857143</v>
      </c>
      <c r="AN901" t="str">
        <f t="shared" si="9"/>
        <v>1.190908339</v>
      </c>
      <c r="AO901" s="6" t="str">
        <f>vlookup(Q901,RPI!$C$6:$T$4758,15,FALSE)</f>
        <v>0.7769784173</v>
      </c>
      <c r="AP901" s="8" t="str">
        <f>vlookup(Q901,RPI!$C$6:$T$4758,13,FALSE)</f>
        <v>  0.5771 </v>
      </c>
      <c r="AQ901" s="8" t="str">
        <f>vlookup(Q901,RPI!$C$6:$T$4758,14,FALSE)</f>
        <v>  0.5662 </v>
      </c>
      <c r="AR901" s="6" t="str">
        <f>vlookup(R901,RPI!$C$6:$T$4758,15,FALSE)</f>
        <v>0.7025316456</v>
      </c>
      <c r="AS901" s="8" t="str">
        <f>vlookup(R901,RPI!$C$6:$T$4758,13,FALSE)</f>
        <v>  0.4565 </v>
      </c>
      <c r="AT901" s="8" t="str">
        <f>vlookup(R901,RPI!$C$6:$T$4758,14,FALSE)</f>
        <v>  0.4816 </v>
      </c>
    </row>
    <row r="902" ht="12.75" customHeight="1">
      <c r="A902" s="4">
        <v>2010.0</v>
      </c>
      <c r="B902" s="4">
        <v>5685.0</v>
      </c>
      <c r="C902" s="5">
        <v>40256.0</v>
      </c>
      <c r="D902" s="4">
        <v>37.0</v>
      </c>
      <c r="E902" s="4" t="s">
        <v>174</v>
      </c>
      <c r="F902" s="4">
        <v>77.0</v>
      </c>
      <c r="G902" s="4" t="s">
        <v>47</v>
      </c>
      <c r="H902" s="4">
        <v>148.0</v>
      </c>
      <c r="I902" s="4" t="s">
        <v>59</v>
      </c>
      <c r="J902" s="4">
        <v>62.0</v>
      </c>
      <c r="K902" s="4" t="s">
        <v>108</v>
      </c>
      <c r="L902" s="4" t="s">
        <v>632</v>
      </c>
      <c r="M902" s="4">
        <v>1.0</v>
      </c>
      <c r="N902" s="4">
        <v>1.0</v>
      </c>
      <c r="O902" s="4">
        <v>0.0</v>
      </c>
      <c r="P902" s="4">
        <v>0.0</v>
      </c>
      <c r="Q902" t="str">
        <f t="shared" si="1"/>
        <v>California2010</v>
      </c>
      <c r="R902" t="s">
        <v>1072</v>
      </c>
      <c r="S902" t="str">
        <f>vlookup(Q902,RPI!$C$6:$T$4758,16,FALSE)</f>
        <v>0.6122793373</v>
      </c>
      <c r="T902" s="6" t="str">
        <f>VLOOKUP(Q902,RPI!$C$6:$T$4758, 17, FALSE)</f>
        <v>0.6095144622</v>
      </c>
      <c r="U902" s="6" t="str">
        <f>VLOOKUP(Q902,RPI!$C$6:$T$4758, 18, FALSE)</f>
        <v>0.6122793373</v>
      </c>
      <c r="V902">
        <v>0.5209201861310888</v>
      </c>
      <c r="W902">
        <v>0.5246206295322364</v>
      </c>
      <c r="X902">
        <v>0.5263373300791606</v>
      </c>
      <c r="Y902">
        <v>0.5279733802648199</v>
      </c>
      <c r="Z902" s="6" t="str">
        <f>vlookup(R902,RPI!$C$6:$T$4758,16,FALSE)</f>
        <v>0.5931667306</v>
      </c>
      <c r="AA902">
        <v>0.5113485488024625</v>
      </c>
      <c r="AB902">
        <v>0.5145883940635844</v>
      </c>
      <c r="AC902">
        <v>0.5176712918034062</v>
      </c>
      <c r="AD902">
        <v>0.5206083768122904</v>
      </c>
      <c r="AE902">
        <v>0.5234097549230745</v>
      </c>
      <c r="AF902">
        <v>0.5260846191836941</v>
      </c>
      <c r="AG902" t="str">
        <f t="shared" si="2"/>
        <v>1</v>
      </c>
      <c r="AH902" s="3" t="str">
        <f t="shared" si="3"/>
        <v>1</v>
      </c>
      <c r="AI902" t="str">
        <f t="shared" si="4"/>
        <v>0.01911260663</v>
      </c>
      <c r="AJ902" t="str">
        <f t="shared" si="5"/>
        <v>15</v>
      </c>
      <c r="AK902" s="6" t="str">
        <f t="shared" si="6"/>
        <v>0.2150710148</v>
      </c>
      <c r="AL902" t="str">
        <f t="shared" si="7"/>
        <v>0.03329717023</v>
      </c>
      <c r="AM902" t="str">
        <f t="shared" si="8"/>
        <v>1.241935484</v>
      </c>
      <c r="AN902" t="str">
        <f t="shared" si="9"/>
        <v>1.032221306</v>
      </c>
      <c r="AO902" s="6" t="str">
        <f>vlookup(Q902,RPI!$C$6:$T$4758,15,FALSE)</f>
        <v>0.7080291971</v>
      </c>
      <c r="AP902" s="8" t="str">
        <f>vlookup(Q902,RPI!$C$6:$T$4758,13,FALSE)</f>
        <v>  0.6116 </v>
      </c>
      <c r="AQ902" s="8" t="str">
        <f>vlookup(Q902,RPI!$C$6:$T$4758,14,FALSE)</f>
        <v>  0.5179 </v>
      </c>
      <c r="AR902" s="6" t="str">
        <f>vlookup(R902,RPI!$C$6:$T$4758,15,FALSE)</f>
        <v>0.5909090909</v>
      </c>
      <c r="AS902" s="8" t="str">
        <f>vlookup(R902,RPI!$C$6:$T$4758,13,FALSE)</f>
        <v>  0.6182 </v>
      </c>
      <c r="AT902" s="8" t="str">
        <f>vlookup(R902,RPI!$C$6:$T$4758,14,FALSE)</f>
        <v>  0.5454 </v>
      </c>
    </row>
    <row r="903" ht="12.75" customHeight="1">
      <c r="A903" s="4">
        <v>2010.0</v>
      </c>
      <c r="B903" s="4">
        <v>5686.0</v>
      </c>
      <c r="C903" s="5">
        <v>40256.0</v>
      </c>
      <c r="D903" s="4">
        <v>49.0</v>
      </c>
      <c r="E903" s="4" t="s">
        <v>531</v>
      </c>
      <c r="F903" s="4">
        <v>78.0</v>
      </c>
      <c r="G903" s="4" t="s">
        <v>47</v>
      </c>
      <c r="H903" s="4">
        <v>171.0</v>
      </c>
      <c r="I903" s="4" t="s">
        <v>145</v>
      </c>
      <c r="J903" s="4">
        <v>86.0</v>
      </c>
      <c r="K903" s="4" t="s">
        <v>108</v>
      </c>
      <c r="L903" s="4" t="s">
        <v>433</v>
      </c>
      <c r="M903" s="4">
        <v>1.0</v>
      </c>
      <c r="N903" s="4">
        <v>1.0</v>
      </c>
      <c r="O903" s="4">
        <v>0.0</v>
      </c>
      <c r="P903" s="4">
        <v>0.0</v>
      </c>
      <c r="Q903" t="str">
        <f t="shared" si="1"/>
        <v>Clemson2010</v>
      </c>
      <c r="R903" t="s">
        <v>1073</v>
      </c>
      <c r="S903" t="str">
        <f>vlookup(Q903,RPI!$C$6:$T$4758,16,FALSE)</f>
        <v>0.5962236018</v>
      </c>
      <c r="T903" s="6" t="str">
        <f>VLOOKUP(Q903,RPI!$C$6:$T$4758, 17, FALSE)</f>
        <v>0.5969737893</v>
      </c>
      <c r="U903" s="6" t="str">
        <f>VLOOKUP(Q903,RPI!$C$6:$T$4758, 18, FALSE)</f>
        <v>0.5962236018</v>
      </c>
      <c r="V903">
        <v>0.5077160379840333</v>
      </c>
      <c r="W903">
        <v>0.5121845698290524</v>
      </c>
      <c r="X903">
        <v>0.5142615498833708</v>
      </c>
      <c r="Y903">
        <v>0.5162432892297311</v>
      </c>
      <c r="Z903" s="6" t="str">
        <f>vlookup(R903,RPI!$C$6:$T$4758,16,FALSE)</f>
        <v>0.5837972909</v>
      </c>
      <c r="AA903">
        <v>0.49275161784428817</v>
      </c>
      <c r="AB903">
        <v>0.49605242151822615</v>
      </c>
      <c r="AC903">
        <v>0.49916187425454456</v>
      </c>
      <c r="AD903">
        <v>0.502096146555014</v>
      </c>
      <c r="AE903">
        <v>0.5048696368116222</v>
      </c>
      <c r="AF903">
        <v>0.5074952075878779</v>
      </c>
      <c r="AG903" t="str">
        <f t="shared" si="2"/>
        <v>0</v>
      </c>
      <c r="AH903" s="3" t="str">
        <f t="shared" si="3"/>
        <v>0</v>
      </c>
      <c r="AI903" t="str">
        <f t="shared" si="4"/>
        <v>0.01242631085</v>
      </c>
      <c r="AJ903" t="str">
        <f t="shared" si="5"/>
        <v>-8</v>
      </c>
      <c r="AK903" s="6" t="str">
        <f t="shared" si="6"/>
        <v>-0.1147045412</v>
      </c>
      <c r="AL903" t="str">
        <f t="shared" si="7"/>
        <v>0.02164859014</v>
      </c>
      <c r="AM903" t="str">
        <f t="shared" si="8"/>
        <v>0.9069767442</v>
      </c>
      <c r="AN903" t="str">
        <f t="shared" si="9"/>
        <v>1.021285318</v>
      </c>
      <c r="AO903" s="6" t="str">
        <f>vlookup(Q903,RPI!$C$6:$T$4758,15,FALSE)</f>
        <v>0.6744186047</v>
      </c>
      <c r="AP903" s="8" t="str">
        <f>vlookup(Q903,RPI!$C$6:$T$4758,13,FALSE)</f>
        <v>  0.5880 </v>
      </c>
      <c r="AQ903" s="8" t="str">
        <f>vlookup(Q903,RPI!$C$6:$T$4758,14,FALSE)</f>
        <v>  0.5346 </v>
      </c>
      <c r="AR903" s="6" t="str">
        <f>vlookup(R903,RPI!$C$6:$T$4758,15,FALSE)</f>
        <v>0.671875</v>
      </c>
      <c r="AS903" s="8" t="str">
        <f>vlookup(R903,RPI!$C$6:$T$4758,13,FALSE)</f>
        <v>  0.5616 </v>
      </c>
      <c r="AT903" s="8" t="str">
        <f>vlookup(R903,RPI!$C$6:$T$4758,14,FALSE)</f>
        <v>  0.5402 </v>
      </c>
    </row>
    <row r="904" ht="12.75" customHeight="1">
      <c r="A904" s="4">
        <v>2010.0</v>
      </c>
      <c r="B904" s="4">
        <v>5687.0</v>
      </c>
      <c r="C904" s="5">
        <v>40256.0</v>
      </c>
      <c r="D904" s="4">
        <v>75.0</v>
      </c>
      <c r="E904" s="4" t="s">
        <v>121</v>
      </c>
      <c r="F904" s="4">
        <v>73.0</v>
      </c>
      <c r="G904" s="4" t="s">
        <v>47</v>
      </c>
      <c r="H904" s="4">
        <v>13.0</v>
      </c>
      <c r="I904" s="4" t="s">
        <v>1009</v>
      </c>
      <c r="J904" s="4">
        <v>44.0</v>
      </c>
      <c r="K904" s="4" t="s">
        <v>108</v>
      </c>
      <c r="L904" s="4" t="s">
        <v>632</v>
      </c>
      <c r="M904" s="4">
        <v>1.0</v>
      </c>
      <c r="N904" s="4">
        <v>1.0</v>
      </c>
      <c r="O904" s="4">
        <v>0.0</v>
      </c>
      <c r="P904" s="4">
        <v>0.0</v>
      </c>
      <c r="Q904" t="str">
        <f t="shared" si="1"/>
        <v>Duke2010</v>
      </c>
      <c r="R904" t="s">
        <v>1074</v>
      </c>
      <c r="S904" t="str">
        <f>vlookup(Q904,RPI!$C$6:$T$4758,16,FALSE)</f>
        <v>0.6618546063</v>
      </c>
      <c r="T904" s="6" t="str">
        <f>VLOOKUP(Q904,RPI!$C$6:$T$4758, 17, FALSE)</f>
        <v>0.6526634299</v>
      </c>
      <c r="U904" s="6" t="str">
        <f>VLOOKUP(Q904,RPI!$C$6:$T$4758, 18, FALSE)</f>
        <v>0.6618546063</v>
      </c>
      <c r="V904">
        <v>0.5489519452764875</v>
      </c>
      <c r="W904">
        <v>0.5530238423716404</v>
      </c>
      <c r="X904">
        <v>0.5548795246415668</v>
      </c>
      <c r="Y904">
        <v>0.5566288102889343</v>
      </c>
      <c r="Z904" s="6" t="str">
        <f>vlookup(R904,RPI!$C$6:$T$4758,16,FALSE)</f>
        <v>0.5035058111</v>
      </c>
      <c r="AA904">
        <v>0.4237281668644685</v>
      </c>
      <c r="AB904">
        <v>0.422902965945984</v>
      </c>
      <c r="AC904">
        <v>0.4221256027619044</v>
      </c>
      <c r="AD904">
        <v>0.42139203468678704</v>
      </c>
      <c r="AE904">
        <v>0.42069866212263496</v>
      </c>
      <c r="AF904">
        <v>0.42004226942857104</v>
      </c>
      <c r="AG904" t="str">
        <f t="shared" si="2"/>
        <v>1</v>
      </c>
      <c r="AH904" s="3" t="str">
        <f t="shared" si="3"/>
        <v>1</v>
      </c>
      <c r="AI904" t="str">
        <f t="shared" si="4"/>
        <v>0.1583487952</v>
      </c>
      <c r="AJ904" t="str">
        <f t="shared" si="5"/>
        <v>29</v>
      </c>
      <c r="AK904" s="6" t="str">
        <f t="shared" si="6"/>
        <v>0.415803962</v>
      </c>
      <c r="AL904" t="str">
        <f t="shared" si="7"/>
        <v>0.2758685349</v>
      </c>
      <c r="AM904" t="str">
        <f t="shared" si="8"/>
        <v>1.659090909</v>
      </c>
      <c r="AN904" t="str">
        <f t="shared" si="9"/>
        <v>1.314492488</v>
      </c>
      <c r="AO904" s="6" t="str">
        <f>vlookup(Q904,RPI!$C$6:$T$4758,15,FALSE)</f>
        <v>0.8897058824</v>
      </c>
      <c r="AP904" s="8" t="str">
        <f>vlookup(Q904,RPI!$C$6:$T$4758,13,FALSE)</f>
        <v>  0.6048 </v>
      </c>
      <c r="AQ904" s="8" t="str">
        <f>vlookup(Q904,RPI!$C$6:$T$4758,14,FALSE)</f>
        <v>  0.5481 </v>
      </c>
      <c r="AR904" s="6" t="str">
        <f>vlookup(R904,RPI!$C$6:$T$4758,15,FALSE)</f>
        <v>0.6171875</v>
      </c>
      <c r="AS904" s="8" t="str">
        <f>vlookup(R904,RPI!$C$6:$T$4758,13,FALSE)</f>
        <v>  0.4544 </v>
      </c>
      <c r="AT904" s="8" t="str">
        <f>vlookup(R904,RPI!$C$6:$T$4758,14,FALSE)</f>
        <v>  0.4880 </v>
      </c>
    </row>
    <row r="905" ht="12.75" customHeight="1">
      <c r="A905" s="4">
        <v>2010.0</v>
      </c>
      <c r="B905" s="4">
        <v>5688.0</v>
      </c>
      <c r="C905" s="5">
        <v>40256.0</v>
      </c>
      <c r="D905" s="4">
        <v>105.0</v>
      </c>
      <c r="E905" s="4" t="s">
        <v>124</v>
      </c>
      <c r="F905" s="4">
        <v>67.0</v>
      </c>
      <c r="G905" s="4" t="s">
        <v>47</v>
      </c>
      <c r="H905" s="4">
        <v>93.0</v>
      </c>
      <c r="I905" s="4" t="s">
        <v>420</v>
      </c>
      <c r="J905" s="4">
        <v>60.0</v>
      </c>
      <c r="K905" s="4" t="s">
        <v>108</v>
      </c>
      <c r="L905" s="4" t="s">
        <v>433</v>
      </c>
      <c r="M905" s="4">
        <v>1.0</v>
      </c>
      <c r="N905" s="4">
        <v>1.0</v>
      </c>
      <c r="O905" s="4">
        <v>0.0</v>
      </c>
      <c r="P905" s="4">
        <v>0.0</v>
      </c>
      <c r="Q905" t="str">
        <f t="shared" si="1"/>
        <v>Gonzaga2010</v>
      </c>
      <c r="R905" t="s">
        <v>1075</v>
      </c>
      <c r="S905" t="str">
        <f>vlookup(Q905,RPI!$C$6:$T$4758,16,FALSE)</f>
        <v>0.597063613</v>
      </c>
      <c r="T905" s="6" t="str">
        <f>VLOOKUP(Q905,RPI!$C$6:$T$4758, 17, FALSE)</f>
        <v>0.5961217717</v>
      </c>
      <c r="U905" s="6" t="str">
        <f>VLOOKUP(Q905,RPI!$C$6:$T$4758, 18, FALSE)</f>
        <v>0.597063613</v>
      </c>
      <c r="V905">
        <v>0.5030947270417454</v>
      </c>
      <c r="W905">
        <v>0.5061073090016958</v>
      </c>
      <c r="X905">
        <v>0.5075356883792586</v>
      </c>
      <c r="Y905">
        <v>0.5089156481169038</v>
      </c>
      <c r="Z905" s="6" t="str">
        <f>vlookup(R905,RPI!$C$6:$T$4758,16,FALSE)</f>
        <v>0.5883400044</v>
      </c>
      <c r="AA905">
        <v>0.49960612080921635</v>
      </c>
      <c r="AB905">
        <v>0.5013928167960223</v>
      </c>
      <c r="AC905">
        <v>0.503121356313095</v>
      </c>
      <c r="AD905">
        <v>0.5047945333545318</v>
      </c>
      <c r="AE905">
        <v>0.506414965760687</v>
      </c>
      <c r="AF905">
        <v>0.5079851088852718</v>
      </c>
      <c r="AG905" t="str">
        <f t="shared" si="2"/>
        <v>1</v>
      </c>
      <c r="AH905" s="3" t="str">
        <f t="shared" si="3"/>
        <v>1</v>
      </c>
      <c r="AI905" t="str">
        <f t="shared" si="4"/>
        <v>0.008723608551</v>
      </c>
      <c r="AJ905" t="str">
        <f t="shared" si="5"/>
        <v>7</v>
      </c>
      <c r="AK905" s="6" t="str">
        <f t="shared" si="6"/>
        <v>0.1003664736</v>
      </c>
      <c r="AL905" t="str">
        <f t="shared" si="7"/>
        <v>0.01519789972</v>
      </c>
      <c r="AM905" t="str">
        <f t="shared" si="8"/>
        <v>1.116666667</v>
      </c>
      <c r="AN905" t="str">
        <f t="shared" si="9"/>
        <v>1.014827495</v>
      </c>
      <c r="AO905" s="6" t="str">
        <f>vlookup(Q905,RPI!$C$6:$T$4758,15,FALSE)</f>
        <v>0.8102189781</v>
      </c>
      <c r="AP905" s="8" t="str">
        <f>vlookup(Q905,RPI!$C$6:$T$4758,13,FALSE)</f>
        <v>  0.5254 </v>
      </c>
      <c r="AQ905" s="8" t="str">
        <f>vlookup(Q905,RPI!$C$6:$T$4758,14,FALSE)</f>
        <v>  0.5272 </v>
      </c>
      <c r="AR905" s="6" t="str">
        <f>vlookup(R905,RPI!$C$6:$T$4758,15,FALSE)</f>
        <v>0.700729927</v>
      </c>
      <c r="AS905" s="8" t="str">
        <f>vlookup(R905,RPI!$C$6:$T$4758,13,FALSE)</f>
        <v>  0.5607 </v>
      </c>
      <c r="AT905" s="8" t="str">
        <f>vlookup(R905,RPI!$C$6:$T$4758,14,FALSE)</f>
        <v>  0.5312 </v>
      </c>
    </row>
    <row r="906" ht="12.75" customHeight="1">
      <c r="A906" s="4">
        <v>2010.0</v>
      </c>
      <c r="B906" s="4">
        <v>5689.0</v>
      </c>
      <c r="C906" s="5">
        <v>40256.0</v>
      </c>
      <c r="D906" s="4">
        <v>158.0</v>
      </c>
      <c r="E906" s="4" t="s">
        <v>197</v>
      </c>
      <c r="F906" s="4">
        <v>89.0</v>
      </c>
      <c r="G906" s="4" t="s">
        <v>47</v>
      </c>
      <c r="H906" s="4">
        <v>114.0</v>
      </c>
      <c r="I906" s="4" t="s">
        <v>101</v>
      </c>
      <c r="J906" s="4">
        <v>77.0</v>
      </c>
      <c r="K906" s="4" t="s">
        <v>108</v>
      </c>
      <c r="L906" s="4" t="s">
        <v>309</v>
      </c>
      <c r="M906" s="4">
        <v>1.0</v>
      </c>
      <c r="N906" s="4">
        <v>1.0</v>
      </c>
      <c r="O906" s="4">
        <v>0.0</v>
      </c>
      <c r="P906" s="4">
        <v>0.0</v>
      </c>
      <c r="Q906" t="str">
        <f t="shared" si="1"/>
        <v>Maryland2010</v>
      </c>
      <c r="R906" t="s">
        <v>1076</v>
      </c>
      <c r="S906" t="str">
        <f>vlookup(Q906,RPI!$C$6:$T$4758,16,FALSE)</f>
        <v>0.6096498925</v>
      </c>
      <c r="T906" s="6" t="str">
        <f>VLOOKUP(Q906,RPI!$C$6:$T$4758, 17, FALSE)</f>
        <v>0.6122139951</v>
      </c>
      <c r="U906" s="6" t="str">
        <f>VLOOKUP(Q906,RPI!$C$6:$T$4758, 18, FALSE)</f>
        <v>0.6096498925</v>
      </c>
      <c r="V906">
        <v>0.517115955843645</v>
      </c>
      <c r="W906">
        <v>0.5213334919146771</v>
      </c>
      <c r="X906">
        <v>0.5233251061704424</v>
      </c>
      <c r="Y906">
        <v>0.5252442980896344</v>
      </c>
      <c r="Z906" s="6" t="str">
        <f>vlookup(R906,RPI!$C$6:$T$4758,16,FALSE)</f>
        <v>0.5286340021</v>
      </c>
      <c r="AA906">
        <v>0.46228063065524494</v>
      </c>
      <c r="AB906">
        <v>0.46411219292836225</v>
      </c>
      <c r="AC906">
        <v>0.46587268929317516</v>
      </c>
      <c r="AD906">
        <v>0.46756617714583254</v>
      </c>
      <c r="AE906">
        <v>0.46919641078328034</v>
      </c>
      <c r="AF906">
        <v>0.47076686918735505</v>
      </c>
      <c r="AG906" t="str">
        <f t="shared" si="2"/>
        <v>1</v>
      </c>
      <c r="AH906" s="3" t="str">
        <f t="shared" si="3"/>
        <v>1</v>
      </c>
      <c r="AI906" t="str">
        <f t="shared" si="4"/>
        <v>0.08101589044</v>
      </c>
      <c r="AJ906" t="str">
        <f t="shared" si="5"/>
        <v>12</v>
      </c>
      <c r="AK906" s="6" t="str">
        <f t="shared" si="6"/>
        <v>0.1720568118</v>
      </c>
      <c r="AL906" t="str">
        <f t="shared" si="7"/>
        <v>0.1411424379</v>
      </c>
      <c r="AM906" t="str">
        <f t="shared" si="8"/>
        <v>1.155844156</v>
      </c>
      <c r="AN906" t="str">
        <f t="shared" si="9"/>
        <v>1.153255164</v>
      </c>
      <c r="AO906" s="6" t="str">
        <f>vlookup(Q906,RPI!$C$6:$T$4758,15,FALSE)</f>
        <v>0.7230769231</v>
      </c>
      <c r="AP906" s="8" t="str">
        <f>vlookup(Q906,RPI!$C$6:$T$4758,13,FALSE)</f>
        <v>  0.5900 </v>
      </c>
      <c r="AQ906" s="8" t="str">
        <f>vlookup(Q906,RPI!$C$6:$T$4758,14,FALSE)</f>
        <v>  0.5355 </v>
      </c>
      <c r="AR906" s="6" t="str">
        <f>vlookup(R906,RPI!$C$6:$T$4758,15,FALSE)</f>
        <v>0.5314685315</v>
      </c>
      <c r="AS906" s="8" t="str">
        <f>vlookup(R906,RPI!$C$6:$T$4758,13,FALSE)</f>
        <v>  0.5333 </v>
      </c>
      <c r="AT906" s="8" t="str">
        <f>vlookup(R906,RPI!$C$6:$T$4758,14,FALSE)</f>
        <v>  0.5165 </v>
      </c>
    </row>
    <row r="907" ht="12.75" customHeight="1">
      <c r="A907" s="4">
        <v>2010.0</v>
      </c>
      <c r="B907" s="4">
        <v>5690.0</v>
      </c>
      <c r="C907" s="5">
        <v>40256.0</v>
      </c>
      <c r="D907" s="4">
        <v>167.0</v>
      </c>
      <c r="E907" s="4" t="s">
        <v>204</v>
      </c>
      <c r="F907" s="4">
        <v>70.0</v>
      </c>
      <c r="G907" s="4" t="s">
        <v>47</v>
      </c>
      <c r="H907" s="4">
        <v>194.0</v>
      </c>
      <c r="I907" s="4" t="s">
        <v>756</v>
      </c>
      <c r="J907" s="4">
        <v>67.0</v>
      </c>
      <c r="K907" s="4" t="s">
        <v>108</v>
      </c>
      <c r="L907" s="4" t="s">
        <v>309</v>
      </c>
      <c r="M907" s="4">
        <v>1.0</v>
      </c>
      <c r="N907" s="4">
        <v>1.0</v>
      </c>
      <c r="O907" s="4">
        <v>0.0</v>
      </c>
      <c r="P907" s="4">
        <v>0.0</v>
      </c>
      <c r="Q907" t="str">
        <f t="shared" si="1"/>
        <v>Michigan St.2010</v>
      </c>
      <c r="R907" t="s">
        <v>1077</v>
      </c>
      <c r="S907" t="str">
        <f>vlookup(Q907,RPI!$C$6:$T$4758,16,FALSE)</f>
        <v>0.6001436456</v>
      </c>
      <c r="T907" s="6" t="str">
        <f>VLOOKUP(Q907,RPI!$C$6:$T$4758, 17, FALSE)</f>
        <v>0.6010239273</v>
      </c>
      <c r="U907" s="6" t="str">
        <f>VLOOKUP(Q907,RPI!$C$6:$T$4758, 18, FALSE)</f>
        <v>0.6001436456</v>
      </c>
      <c r="V907">
        <v>0.5042318919327407</v>
      </c>
      <c r="W907">
        <v>0.5074347335059279</v>
      </c>
      <c r="X907">
        <v>0.50896311652016</v>
      </c>
      <c r="Y907">
        <v>0.5104457243359625</v>
      </c>
      <c r="Z907" s="6" t="str">
        <f>vlookup(R907,RPI!$C$6:$T$4758,16,FALSE)</f>
        <v>0.576764062</v>
      </c>
      <c r="AA907">
        <v>0.48894078618493575</v>
      </c>
      <c r="AB907">
        <v>0.48907273551639247</v>
      </c>
      <c r="AC907">
        <v>0.48920114258391745</v>
      </c>
      <c r="AD907">
        <v>0.4893261481397199</v>
      </c>
      <c r="AE907">
        <v>0.4894478855764165</v>
      </c>
      <c r="AF907">
        <v>0.4895664814018434</v>
      </c>
      <c r="AG907" t="str">
        <f t="shared" si="2"/>
        <v>1</v>
      </c>
      <c r="AH907" s="3" t="str">
        <f t="shared" si="3"/>
        <v>1</v>
      </c>
      <c r="AI907" t="str">
        <f t="shared" si="4"/>
        <v>0.02337958359</v>
      </c>
      <c r="AJ907" t="str">
        <f t="shared" si="5"/>
        <v>3</v>
      </c>
      <c r="AK907" s="6" t="str">
        <f t="shared" si="6"/>
        <v>0.04301420296</v>
      </c>
      <c r="AL907" t="str">
        <f t="shared" si="7"/>
        <v>0.04073091597</v>
      </c>
      <c r="AM907" t="str">
        <f t="shared" si="8"/>
        <v>1.044776119</v>
      </c>
      <c r="AN907" t="str">
        <f t="shared" si="9"/>
        <v>1.040535784</v>
      </c>
      <c r="AO907" s="6" t="str">
        <f>vlookup(Q907,RPI!$C$6:$T$4758,15,FALSE)</f>
        <v>0.7464788732</v>
      </c>
      <c r="AP907" s="8" t="str">
        <f>vlookup(Q907,RPI!$C$6:$T$4758,13,FALSE)</f>
        <v>  0.5621 </v>
      </c>
      <c r="AQ907" s="8" t="str">
        <f>vlookup(Q907,RPI!$C$6:$T$4758,14,FALSE)</f>
        <v>  0.5298 </v>
      </c>
      <c r="AR907" s="6" t="str">
        <f>vlookup(R907,RPI!$C$6:$T$4758,15,FALSE)</f>
        <v>0.6875</v>
      </c>
      <c r="AS907" s="8" t="str">
        <f>vlookup(R907,RPI!$C$6:$T$4758,13,FALSE)</f>
        <v>  0.5601 </v>
      </c>
      <c r="AT907" s="8" t="str">
        <f>vlookup(R907,RPI!$C$6:$T$4758,14,FALSE)</f>
        <v>  0.4993 </v>
      </c>
    </row>
    <row r="908" ht="12.75" customHeight="1">
      <c r="A908" s="4">
        <v>2010.0</v>
      </c>
      <c r="B908" s="4">
        <v>5691.0</v>
      </c>
      <c r="C908" s="5">
        <v>40256.0</v>
      </c>
      <c r="D908" s="4">
        <v>169.0</v>
      </c>
      <c r="E908" s="4" t="s">
        <v>220</v>
      </c>
      <c r="F908" s="4">
        <v>90.0</v>
      </c>
      <c r="G908" s="4" t="s">
        <v>47</v>
      </c>
      <c r="H908" s="4">
        <v>162.0</v>
      </c>
      <c r="I908" s="4" t="s">
        <v>141</v>
      </c>
      <c r="J908" s="4">
        <v>81.0</v>
      </c>
      <c r="K908" s="4" t="s">
        <v>49</v>
      </c>
      <c r="L908" s="4" t="s">
        <v>50</v>
      </c>
      <c r="M908" s="4">
        <v>1.0</v>
      </c>
      <c r="N908" s="4">
        <v>0.0</v>
      </c>
      <c r="O908" s="4">
        <v>0.0</v>
      </c>
      <c r="P908" s="4">
        <v>0.0</v>
      </c>
      <c r="Q908" t="str">
        <f t="shared" si="1"/>
        <v>Mississippi2010</v>
      </c>
      <c r="R908" t="s">
        <v>1078</v>
      </c>
      <c r="S908" t="str">
        <f>vlookup(Q908,RPI!$C$6:$T$4758,16,FALSE)</f>
        <v>0.5696482593</v>
      </c>
      <c r="T908" s="6" t="str">
        <f>VLOOKUP(Q908,RPI!$C$6:$T$4758, 17, FALSE)</f>
        <v>0.5764156854</v>
      </c>
      <c r="U908" s="6" t="str">
        <f>VLOOKUP(Q908,RPI!$C$6:$T$4758, 18, FALSE)</f>
        <v>0.5696482593</v>
      </c>
      <c r="V908">
        <v>0.49039418001969654</v>
      </c>
      <c r="W908">
        <v>0.49401736842549365</v>
      </c>
      <c r="X908">
        <v>0.4957705241057181</v>
      </c>
      <c r="Y908">
        <v>0.49748637860125683</v>
      </c>
      <c r="Z908" s="6" t="str">
        <f>vlookup(R908,RPI!$C$6:$T$4758,16,FALSE)</f>
        <v>0.5730556015</v>
      </c>
      <c r="AA908">
        <v>0.4852309262210672</v>
      </c>
      <c r="AB908">
        <v>0.48823417297431404</v>
      </c>
      <c r="AC908">
        <v>0.49113204264849947</v>
      </c>
      <c r="AD908">
        <v>0.49392998578219577</v>
      </c>
      <c r="AE908">
        <v>0.49663308338593626</v>
      </c>
      <c r="AF908">
        <v>0.49924607773621876</v>
      </c>
      <c r="AG908" t="str">
        <f t="shared" si="2"/>
        <v>0</v>
      </c>
      <c r="AH908" s="3" t="str">
        <f t="shared" si="3"/>
        <v>0</v>
      </c>
      <c r="AI908" t="str">
        <f t="shared" si="4"/>
        <v>-0.003407342272</v>
      </c>
      <c r="AJ908" t="str">
        <f t="shared" si="5"/>
        <v>9</v>
      </c>
      <c r="AK908" s="6" t="str">
        <f t="shared" si="6"/>
        <v>0.1290426089</v>
      </c>
      <c r="AL908" t="str">
        <f t="shared" si="7"/>
        <v>-0.005936126758</v>
      </c>
      <c r="AM908" t="str">
        <f t="shared" si="8"/>
        <v>1.111111111</v>
      </c>
      <c r="AN908" t="str">
        <f t="shared" si="9"/>
        <v>0.9940540809</v>
      </c>
      <c r="AO908" s="6" t="str">
        <f>vlookup(Q908,RPI!$C$6:$T$4758,15,FALSE)</f>
        <v>0.6503496503</v>
      </c>
      <c r="AP908" s="8" t="str">
        <f>vlookup(Q908,RPI!$C$6:$T$4758,13,FALSE)</f>
        <v>  0.5463 </v>
      </c>
      <c r="AQ908" s="8" t="str">
        <f>vlookup(Q908,RPI!$C$6:$T$4758,14,FALSE)</f>
        <v>  0.5357 </v>
      </c>
      <c r="AR908" s="6" t="str">
        <f>vlookup(R908,RPI!$C$6:$T$4758,15,FALSE)</f>
        <v>0.6785714286</v>
      </c>
      <c r="AS908" s="8" t="str">
        <f>vlookup(R908,RPI!$C$6:$T$4758,13,FALSE)</f>
        <v>  0.5530 </v>
      </c>
      <c r="AT908" s="8" t="str">
        <f>vlookup(R908,RPI!$C$6:$T$4758,14,FALSE)</f>
        <v>  0.5076 </v>
      </c>
    </row>
    <row r="909" ht="12.75" customHeight="1">
      <c r="A909" s="4">
        <v>2010.0</v>
      </c>
      <c r="B909" s="4">
        <v>5692.0</v>
      </c>
      <c r="C909" s="5">
        <v>40256.0</v>
      </c>
      <c r="D909" s="4">
        <v>212.0</v>
      </c>
      <c r="E909" s="4" t="s">
        <v>150</v>
      </c>
      <c r="F909" s="4">
        <v>68.0</v>
      </c>
      <c r="G909" s="4" t="s">
        <v>47</v>
      </c>
      <c r="H909" s="4">
        <v>249.0</v>
      </c>
      <c r="I909" s="4" t="s">
        <v>287</v>
      </c>
      <c r="J909" s="4">
        <v>51.0</v>
      </c>
      <c r="K909" s="4" t="s">
        <v>108</v>
      </c>
      <c r="L909" s="4" t="s">
        <v>457</v>
      </c>
      <c r="M909" s="4">
        <v>1.0</v>
      </c>
      <c r="N909" s="4">
        <v>1.0</v>
      </c>
      <c r="O909" s="4">
        <v>0.0</v>
      </c>
      <c r="P909" s="4">
        <v>0.0</v>
      </c>
      <c r="Q909" t="str">
        <f t="shared" si="1"/>
        <v>Ohio St.2010</v>
      </c>
      <c r="R909" t="s">
        <v>1079</v>
      </c>
      <c r="S909" t="str">
        <f>vlookup(Q909,RPI!$C$6:$T$4758,16,FALSE)</f>
        <v>0.6099955299</v>
      </c>
      <c r="T909" s="6" t="str">
        <f>VLOOKUP(Q909,RPI!$C$6:$T$4758, 17, FALSE)</f>
        <v>0.6067392274</v>
      </c>
      <c r="U909" s="6" t="str">
        <f>VLOOKUP(Q909,RPI!$C$6:$T$4758, 18, FALSE)</f>
        <v>0.6099955299</v>
      </c>
      <c r="V909">
        <v>0.5050566624682229</v>
      </c>
      <c r="W909">
        <v>0.5094918669034273</v>
      </c>
      <c r="X909">
        <v>0.5115431489547093</v>
      </c>
      <c r="Y909">
        <v>0.5134943684669044</v>
      </c>
      <c r="Z909" s="6" t="str">
        <f>vlookup(R909,RPI!$C$6:$T$4758,16,FALSE)</f>
        <v>0.5439243579</v>
      </c>
      <c r="AA909">
        <v>0.45327453538007345</v>
      </c>
      <c r="AB909">
        <v>0.4537023495626353</v>
      </c>
      <c r="AC909">
        <v>0.45411485429134807</v>
      </c>
      <c r="AD909">
        <v>0.454512856900692</v>
      </c>
      <c r="AE909">
        <v>0.45489710894003943</v>
      </c>
      <c r="AF909">
        <v>0.45526831091012593</v>
      </c>
      <c r="AG909" t="str">
        <f t="shared" si="2"/>
        <v>1</v>
      </c>
      <c r="AH909" s="3" t="str">
        <f t="shared" si="3"/>
        <v>1</v>
      </c>
      <c r="AI909" t="str">
        <f t="shared" si="4"/>
        <v>0.06607117198</v>
      </c>
      <c r="AJ909" t="str">
        <f t="shared" si="5"/>
        <v>17</v>
      </c>
      <c r="AK909" s="6" t="str">
        <f t="shared" si="6"/>
        <v>0.2437471501</v>
      </c>
      <c r="AL909" t="str">
        <f t="shared" si="7"/>
        <v>0.1151063852</v>
      </c>
      <c r="AM909" t="str">
        <f t="shared" si="8"/>
        <v>1.333333333</v>
      </c>
      <c r="AN909" t="str">
        <f t="shared" si="9"/>
        <v>1.121471251</v>
      </c>
      <c r="AO909" s="6" t="str">
        <f>vlookup(Q909,RPI!$C$6:$T$4758,15,FALSE)</f>
        <v>0.8071428571</v>
      </c>
      <c r="AP909" s="8" t="str">
        <f>vlookup(Q909,RPI!$C$6:$T$4758,13,FALSE)</f>
        <v>  0.5505 </v>
      </c>
      <c r="AQ909" s="8" t="str">
        <f>vlookup(Q909,RPI!$C$6:$T$4758,14,FALSE)</f>
        <v>  0.5318 </v>
      </c>
      <c r="AR909" s="6" t="str">
        <f>vlookup(R909,RPI!$C$6:$T$4758,15,FALSE)</f>
        <v>0.7131147541</v>
      </c>
      <c r="AS909" s="8" t="str">
        <f>vlookup(R909,RPI!$C$6:$T$4758,13,FALSE)</f>
        <v>  0.4836 </v>
      </c>
      <c r="AT909" s="8" t="str">
        <f>vlookup(R909,RPI!$C$6:$T$4758,14,FALSE)</f>
        <v>  0.4954 </v>
      </c>
    </row>
    <row r="910" ht="12.75" customHeight="1">
      <c r="A910" s="4">
        <v>2010.0</v>
      </c>
      <c r="B910" s="4">
        <v>5693.0</v>
      </c>
      <c r="C910" s="5">
        <v>40256.0</v>
      </c>
      <c r="D910" s="4">
        <v>214.0</v>
      </c>
      <c r="E910" s="4" t="s">
        <v>153</v>
      </c>
      <c r="F910" s="4">
        <v>59.0</v>
      </c>
      <c r="G910" s="4" t="s">
        <v>47</v>
      </c>
      <c r="H910" s="4">
        <v>104.0</v>
      </c>
      <c r="I910" s="4" t="s">
        <v>273</v>
      </c>
      <c r="J910" s="4">
        <v>64.0</v>
      </c>
      <c r="K910" s="4" t="s">
        <v>108</v>
      </c>
      <c r="L910" s="4" t="s">
        <v>457</v>
      </c>
      <c r="M910" s="4">
        <v>1.0</v>
      </c>
      <c r="N910" s="4">
        <v>1.0</v>
      </c>
      <c r="O910" s="4">
        <v>0.0</v>
      </c>
      <c r="P910" s="4">
        <v>0.0</v>
      </c>
      <c r="Q910" t="str">
        <f t="shared" si="1"/>
        <v>Oklahoma St.2010</v>
      </c>
      <c r="R910" t="s">
        <v>1080</v>
      </c>
      <c r="S910" t="str">
        <f>vlookup(Q910,RPI!$C$6:$T$4758,16,FALSE)</f>
        <v>0.5980906501</v>
      </c>
      <c r="T910" s="6" t="str">
        <f>VLOOKUP(Q910,RPI!$C$6:$T$4758, 17, FALSE)</f>
        <v>0.5965785533</v>
      </c>
      <c r="U910" s="6" t="str">
        <f>VLOOKUP(Q910,RPI!$C$6:$T$4758, 18, FALSE)</f>
        <v>0.5980906501</v>
      </c>
      <c r="V910">
        <v>0.5063362063802018</v>
      </c>
      <c r="W910">
        <v>0.5121560248018671</v>
      </c>
      <c r="X910">
        <v>0.5147770827307421</v>
      </c>
      <c r="Y910">
        <v>0.5172302437104365</v>
      </c>
      <c r="Z910" s="6" t="str">
        <f>vlookup(R910,RPI!$C$6:$T$4758,16,FALSE)</f>
        <v>0.5948916659</v>
      </c>
      <c r="AA910">
        <v>0.5135486023683173</v>
      </c>
      <c r="AB910">
        <v>0.5159157089067503</v>
      </c>
      <c r="AC910">
        <v>0.5181430600776004</v>
      </c>
      <c r="AD910">
        <v>0.5202426778479716</v>
      </c>
      <c r="AE910">
        <v>0.52222524375658</v>
      </c>
      <c r="AF910">
        <v>0.5241002806667554</v>
      </c>
      <c r="AG910" t="str">
        <f t="shared" si="2"/>
        <v>0</v>
      </c>
      <c r="AH910" s="3" t="str">
        <f t="shared" si="3"/>
        <v>0</v>
      </c>
      <c r="AI910" t="str">
        <f t="shared" si="4"/>
        <v>0.003198984184</v>
      </c>
      <c r="AJ910" t="str">
        <f t="shared" si="5"/>
        <v>-5</v>
      </c>
      <c r="AK910" s="6" t="str">
        <f t="shared" si="6"/>
        <v>-0.07169033827</v>
      </c>
      <c r="AL910" t="str">
        <f t="shared" si="7"/>
        <v>0.00557313416</v>
      </c>
      <c r="AM910" t="str">
        <f t="shared" si="8"/>
        <v>0.921875</v>
      </c>
      <c r="AN910" t="str">
        <f t="shared" si="9"/>
        <v>1.005377423</v>
      </c>
      <c r="AO910" s="6" t="str">
        <f>vlookup(Q910,RPI!$C$6:$T$4758,15,FALSE)</f>
        <v>0.6935483871</v>
      </c>
      <c r="AP910" s="8" t="str">
        <f>vlookup(Q910,RPI!$C$6:$T$4758,13,FALSE)</f>
        <v>  0.5846 </v>
      </c>
      <c r="AQ910" s="8" t="str">
        <f>vlookup(Q910,RPI!$C$6:$T$4758,14,FALSE)</f>
        <v>  0.5296 </v>
      </c>
      <c r="AR910" s="6" t="str">
        <f>vlookup(R910,RPI!$C$6:$T$4758,15,FALSE)</f>
        <v>0.6390977444</v>
      </c>
      <c r="AS910" s="8" t="str">
        <f>vlookup(R910,RPI!$C$6:$T$4758,13,FALSE)</f>
        <v>  0.6063 </v>
      </c>
      <c r="AT910" s="8" t="str">
        <f>vlookup(R910,RPI!$C$6:$T$4758,14,FALSE)</f>
        <v>  0.5279 </v>
      </c>
    </row>
    <row r="911" ht="12.75" customHeight="1">
      <c r="A911" s="4">
        <v>2010.0</v>
      </c>
      <c r="B911" s="4">
        <v>5694.0</v>
      </c>
      <c r="C911" s="5">
        <v>40256.0</v>
      </c>
      <c r="D911" s="4">
        <v>223.0</v>
      </c>
      <c r="E911" s="4" t="s">
        <v>209</v>
      </c>
      <c r="F911" s="4">
        <v>89.0</v>
      </c>
      <c r="G911" s="4" t="s">
        <v>47</v>
      </c>
      <c r="H911" s="4">
        <v>210.0</v>
      </c>
      <c r="I911" s="4" t="s">
        <v>501</v>
      </c>
      <c r="J911" s="4">
        <v>66.0</v>
      </c>
      <c r="K911" s="4" t="s">
        <v>108</v>
      </c>
      <c r="L911" s="4" t="s">
        <v>457</v>
      </c>
      <c r="M911" s="4">
        <v>1.0</v>
      </c>
      <c r="N911" s="4">
        <v>1.0</v>
      </c>
      <c r="O911" s="4">
        <v>0.0</v>
      </c>
      <c r="P911" s="4">
        <v>0.0</v>
      </c>
      <c r="Q911" t="str">
        <f t="shared" si="1"/>
        <v>Pittsburgh2010</v>
      </c>
      <c r="R911" t="s">
        <v>1081</v>
      </c>
      <c r="S911" t="str">
        <f>vlookup(Q911,RPI!$C$6:$T$4758,16,FALSE)</f>
        <v>0.6234019807</v>
      </c>
      <c r="T911" s="6" t="str">
        <f>VLOOKUP(Q911,RPI!$C$6:$T$4758, 17, FALSE)</f>
        <v>0.6262865961</v>
      </c>
      <c r="U911" s="6" t="str">
        <f>VLOOKUP(Q911,RPI!$C$6:$T$4758, 18, FALSE)</f>
        <v>0.6234019807</v>
      </c>
      <c r="V911">
        <v>0.5261652368364982</v>
      </c>
      <c r="W911">
        <v>0.5323645777111754</v>
      </c>
      <c r="X911">
        <v>0.5352151674883706</v>
      </c>
      <c r="Y911">
        <v>0.5379170308424079</v>
      </c>
      <c r="Z911" s="6" t="str">
        <f>vlookup(R911,RPI!$C$6:$T$4758,16,FALSE)</f>
        <v>0.5827530284</v>
      </c>
      <c r="AA911">
        <v>0.482872146886328</v>
      </c>
      <c r="AB911">
        <v>0.48207280428958516</v>
      </c>
      <c r="AC911">
        <v>0.4812924613470942</v>
      </c>
      <c r="AD911">
        <v>0.4805304486079504</v>
      </c>
      <c r="AE911">
        <v>0.479786127706863</v>
      </c>
      <c r="AF911">
        <v>0.47905888958055465</v>
      </c>
      <c r="AG911" t="str">
        <f t="shared" si="2"/>
        <v>1</v>
      </c>
      <c r="AH911" s="3" t="str">
        <f t="shared" si="3"/>
        <v>1</v>
      </c>
      <c r="AI911" t="str">
        <f t="shared" si="4"/>
        <v>0.04064895231</v>
      </c>
      <c r="AJ911" t="str">
        <f t="shared" si="5"/>
        <v>23</v>
      </c>
      <c r="AK911" s="6" t="str">
        <f t="shared" si="6"/>
        <v>0.329775556</v>
      </c>
      <c r="AL911" t="str">
        <f t="shared" si="7"/>
        <v>0.07081687551</v>
      </c>
      <c r="AM911" t="str">
        <f t="shared" si="8"/>
        <v>1.348484848</v>
      </c>
      <c r="AN911" t="str">
        <f t="shared" si="9"/>
        <v>1.069753309</v>
      </c>
      <c r="AO911" s="6" t="str">
        <f>vlookup(Q911,RPI!$C$6:$T$4758,15,FALSE)</f>
        <v>0.7384615385</v>
      </c>
      <c r="AP911" s="8" t="str">
        <f>vlookup(Q911,RPI!$C$6:$T$4758,13,FALSE)</f>
        <v>  0.6015 </v>
      </c>
      <c r="AQ911" s="8" t="str">
        <f>vlookup(Q911,RPI!$C$6:$T$4758,14,FALSE)</f>
        <v>  0.5522 </v>
      </c>
      <c r="AR911" s="6" t="str">
        <f>vlookup(R911,RPI!$C$6:$T$4758,15,FALSE)</f>
        <v>0.8082191781</v>
      </c>
      <c r="AS911" s="8" t="str">
        <f>vlookup(R911,RPI!$C$6:$T$4758,13,FALSE)</f>
        <v>  0.5134 </v>
      </c>
      <c r="AT911" s="8" t="str">
        <f>vlookup(R911,RPI!$C$6:$T$4758,14,FALSE)</f>
        <v>  0.4961 </v>
      </c>
    </row>
    <row r="912" ht="12.75" customHeight="1">
      <c r="A912" s="4">
        <v>2010.0</v>
      </c>
      <c r="B912" s="4">
        <v>5695.0</v>
      </c>
      <c r="C912" s="5">
        <v>40256.0</v>
      </c>
      <c r="D912" s="4">
        <v>230.0</v>
      </c>
      <c r="E912" s="4" t="s">
        <v>342</v>
      </c>
      <c r="F912" s="4">
        <v>72.0</v>
      </c>
      <c r="G912" s="4" t="s">
        <v>47</v>
      </c>
      <c r="H912" s="4">
        <v>258.0</v>
      </c>
      <c r="I912" s="4" t="s">
        <v>48</v>
      </c>
      <c r="J912" s="4">
        <v>64.0</v>
      </c>
      <c r="K912" s="4" t="s">
        <v>108</v>
      </c>
      <c r="L912" s="4" t="s">
        <v>309</v>
      </c>
      <c r="M912" s="4">
        <v>1.0</v>
      </c>
      <c r="N912" s="4">
        <v>1.0</v>
      </c>
      <c r="O912" s="4">
        <v>0.0</v>
      </c>
      <c r="P912" s="4">
        <v>0.0</v>
      </c>
      <c r="Q912" t="str">
        <f t="shared" si="1"/>
        <v>Purdue2010</v>
      </c>
      <c r="R912" t="s">
        <v>1082</v>
      </c>
      <c r="S912" t="str">
        <f>vlookup(Q912,RPI!$C$6:$T$4758,16,FALSE)</f>
        <v>0.6212192001</v>
      </c>
      <c r="T912" s="6" t="str">
        <f>VLOOKUP(Q912,RPI!$C$6:$T$4758, 17, FALSE)</f>
        <v>0.6243864298</v>
      </c>
      <c r="U912" s="6" t="str">
        <f>VLOOKUP(Q912,RPI!$C$6:$T$4758, 18, FALSE)</f>
        <v>0.6212192001</v>
      </c>
      <c r="V912">
        <v>0.5225398388775913</v>
      </c>
      <c r="W912">
        <v>0.525548573914796</v>
      </c>
      <c r="X912">
        <v>0.5270052678148511</v>
      </c>
      <c r="Y912">
        <v>0.5284315081838946</v>
      </c>
      <c r="Z912" s="6" t="str">
        <f>vlookup(R912,RPI!$C$6:$T$4758,16,FALSE)</f>
        <v>0.6041037602</v>
      </c>
      <c r="AA912">
        <v>0.49007498323917387</v>
      </c>
      <c r="AB912">
        <v>0.49126545942965005</v>
      </c>
      <c r="AC912">
        <v>0.49240443415431534</v>
      </c>
      <c r="AD912">
        <v>0.4934951786789133</v>
      </c>
      <c r="AE912">
        <v>0.49454069296804154</v>
      </c>
      <c r="AF912">
        <v>0.4955437332391739</v>
      </c>
      <c r="AG912" t="str">
        <f t="shared" si="2"/>
        <v>1</v>
      </c>
      <c r="AH912" s="3" t="str">
        <f t="shared" si="3"/>
        <v>1</v>
      </c>
      <c r="AI912" t="str">
        <f t="shared" si="4"/>
        <v>0.01711543984</v>
      </c>
      <c r="AJ912" t="str">
        <f t="shared" si="5"/>
        <v>8</v>
      </c>
      <c r="AK912" s="6" t="str">
        <f t="shared" si="6"/>
        <v>0.1147045412</v>
      </c>
      <c r="AL912" t="str">
        <f t="shared" si="7"/>
        <v>0.0298177912</v>
      </c>
      <c r="AM912" t="str">
        <f t="shared" si="8"/>
        <v>1.125</v>
      </c>
      <c r="AN912" t="str">
        <f t="shared" si="9"/>
        <v>1.028331954</v>
      </c>
      <c r="AO912" s="6" t="str">
        <f>vlookup(Q912,RPI!$C$6:$T$4758,15,FALSE)</f>
        <v>0.8310810811</v>
      </c>
      <c r="AP912" s="8" t="str">
        <f>vlookup(Q912,RPI!$C$6:$T$4758,13,FALSE)</f>
        <v>  0.5568 </v>
      </c>
      <c r="AQ912" s="8" t="str">
        <f>vlookup(Q912,RPI!$C$6:$T$4758,14,FALSE)</f>
        <v>  0.5402 </v>
      </c>
      <c r="AR912" s="6" t="str">
        <f>vlookup(R912,RPI!$C$6:$T$4758,15,FALSE)</f>
        <v>0.8561151079</v>
      </c>
      <c r="AS912" s="8" t="str">
        <f>vlookup(R912,RPI!$C$6:$T$4758,13,FALSE)</f>
        <v>  0.5209 </v>
      </c>
      <c r="AT912" s="8" t="str">
        <f>vlookup(R912,RPI!$C$6:$T$4758,14,FALSE)</f>
        <v>  0.5185 </v>
      </c>
    </row>
    <row r="913" ht="12.75" customHeight="1">
      <c r="A913" s="4">
        <v>2010.0</v>
      </c>
      <c r="B913" s="4">
        <v>5696.0</v>
      </c>
      <c r="C913" s="5">
        <v>40256.0</v>
      </c>
      <c r="D913" s="4">
        <v>278.0</v>
      </c>
      <c r="E913" s="4" t="s">
        <v>94</v>
      </c>
      <c r="F913" s="4">
        <v>79.0</v>
      </c>
      <c r="G913" s="4" t="s">
        <v>47</v>
      </c>
      <c r="H913" s="4">
        <v>320.0</v>
      </c>
      <c r="I913" s="4" t="s">
        <v>302</v>
      </c>
      <c r="J913" s="4">
        <v>56.0</v>
      </c>
      <c r="K913" s="4" t="s">
        <v>108</v>
      </c>
      <c r="L913" s="4" t="s">
        <v>433</v>
      </c>
      <c r="M913" s="4">
        <v>1.0</v>
      </c>
      <c r="N913" s="4">
        <v>1.0</v>
      </c>
      <c r="O913" s="4">
        <v>0.0</v>
      </c>
      <c r="P913" s="4">
        <v>0.0</v>
      </c>
      <c r="Q913" t="str">
        <f t="shared" si="1"/>
        <v>Syracuse2010</v>
      </c>
      <c r="R913" t="s">
        <v>1083</v>
      </c>
      <c r="S913" t="str">
        <f>vlookup(Q913,RPI!$C$6:$T$4758,16,FALSE)</f>
        <v>0.648896012</v>
      </c>
      <c r="T913" s="6" t="str">
        <f>VLOOKUP(Q913,RPI!$C$6:$T$4758, 17, FALSE)</f>
        <v>0.6558404565</v>
      </c>
      <c r="U913" s="6" t="str">
        <f>VLOOKUP(Q913,RPI!$C$6:$T$4758, 18, FALSE)</f>
        <v>0.648896012</v>
      </c>
      <c r="V913">
        <v>0.5420011707714626</v>
      </c>
      <c r="W913">
        <v>0.5468994842635261</v>
      </c>
      <c r="X913">
        <v>0.5492479907323237</v>
      </c>
      <c r="Y913">
        <v>0.5515330240533158</v>
      </c>
      <c r="Z913" s="6" t="str">
        <f>vlookup(R913,RPI!$C$6:$T$4758,16,FALSE)</f>
        <v>0.5271744065</v>
      </c>
      <c r="AA913">
        <v>0.43607190121260897</v>
      </c>
      <c r="AB913">
        <v>0.4349542600633223</v>
      </c>
      <c r="AC913">
        <v>0.43384367027775345</v>
      </c>
      <c r="AD913">
        <v>0.4327400653336033</v>
      </c>
      <c r="AE913">
        <v>0.43164337954270804</v>
      </c>
      <c r="AF913">
        <v>0.43055354803800583</v>
      </c>
      <c r="AG913" t="str">
        <f t="shared" si="2"/>
        <v>1</v>
      </c>
      <c r="AH913" s="3" t="str">
        <f t="shared" si="3"/>
        <v>1</v>
      </c>
      <c r="AI913" t="str">
        <f t="shared" si="4"/>
        <v>0.1217216056</v>
      </c>
      <c r="AJ913" t="str">
        <f t="shared" si="5"/>
        <v>23</v>
      </c>
      <c r="AK913" s="6" t="str">
        <f t="shared" si="6"/>
        <v>0.329775556</v>
      </c>
      <c r="AL913" t="str">
        <f t="shared" si="7"/>
        <v>0.2120582032</v>
      </c>
      <c r="AM913" t="str">
        <f t="shared" si="8"/>
        <v>1.410714286</v>
      </c>
      <c r="AN913" t="str">
        <f t="shared" si="9"/>
        <v>1.230894376</v>
      </c>
      <c r="AO913" s="6" t="str">
        <f>vlookup(Q913,RPI!$C$6:$T$4758,15,FALSE)</f>
        <v>0.8472222222</v>
      </c>
      <c r="AP913" s="8" t="str">
        <f>vlookup(Q913,RPI!$C$6:$T$4758,13,FALSE)</f>
        <v>  0.5992 </v>
      </c>
      <c r="AQ913" s="8" t="str">
        <f>vlookup(Q913,RPI!$C$6:$T$4758,14,FALSE)</f>
        <v>  0.5499 </v>
      </c>
      <c r="AR913" s="6" t="str">
        <f>vlookup(R913,RPI!$C$6:$T$4758,15,FALSE)</f>
        <v>0.7771084337</v>
      </c>
      <c r="AS913" s="8" t="str">
        <f>vlookup(R913,RPI!$C$6:$T$4758,13,FALSE)</f>
        <v>  0.4252 </v>
      </c>
      <c r="AT913" s="8" t="str">
        <f>vlookup(R913,RPI!$C$6:$T$4758,14,FALSE)</f>
        <v>  0.4813 </v>
      </c>
    </row>
    <row r="914" ht="12.75" customHeight="1">
      <c r="A914" s="4">
        <v>2010.0</v>
      </c>
      <c r="B914" s="4">
        <v>5697.0</v>
      </c>
      <c r="C914" s="5">
        <v>40256.0</v>
      </c>
      <c r="D914" s="4">
        <v>281.0</v>
      </c>
      <c r="E914" s="4" t="s">
        <v>79</v>
      </c>
      <c r="F914" s="4">
        <v>65.0</v>
      </c>
      <c r="G914" s="4" t="s">
        <v>47</v>
      </c>
      <c r="H914" s="4">
        <v>59.0</v>
      </c>
      <c r="I914" s="4" t="s">
        <v>837</v>
      </c>
      <c r="J914" s="4">
        <v>78.0</v>
      </c>
      <c r="K914" s="4" t="s">
        <v>108</v>
      </c>
      <c r="L914" s="4" t="s">
        <v>632</v>
      </c>
      <c r="M914" s="4">
        <v>1.0</v>
      </c>
      <c r="N914" s="4">
        <v>1.0</v>
      </c>
      <c r="O914" s="4">
        <v>0.0</v>
      </c>
      <c r="P914" s="4">
        <v>0.0</v>
      </c>
      <c r="Q914" t="str">
        <f t="shared" si="1"/>
        <v>Temple2010</v>
      </c>
      <c r="R914" t="s">
        <v>1084</v>
      </c>
      <c r="S914" t="str">
        <f>vlookup(Q914,RPI!$C$6:$T$4758,16,FALSE)</f>
        <v>0.6308875793</v>
      </c>
      <c r="T914" s="6" t="str">
        <f>VLOOKUP(Q914,RPI!$C$6:$T$4758, 17, FALSE)</f>
        <v>0.629183849</v>
      </c>
      <c r="U914" s="6" t="str">
        <f>VLOOKUP(Q914,RPI!$C$6:$T$4758, 18, FALSE)</f>
        <v>0.6308875793</v>
      </c>
      <c r="V914">
        <v>0.5261847753459075</v>
      </c>
      <c r="W914">
        <v>0.5267129854506896</v>
      </c>
      <c r="X914">
        <v>0.5269733995939634</v>
      </c>
      <c r="Y914">
        <v>0.527231398768366</v>
      </c>
      <c r="Z914" s="6" t="str">
        <f>vlookup(R914,RPI!$C$6:$T$4758,16,FALSE)</f>
        <v>0.5867601076</v>
      </c>
      <c r="AA914">
        <v>0.4841414594224521</v>
      </c>
      <c r="AB914">
        <v>0.4827813723768812</v>
      </c>
      <c r="AC914">
        <v>0.4814115005324213</v>
      </c>
      <c r="AD914">
        <v>0.4800317379165212</v>
      </c>
      <c r="AE914">
        <v>0.4786419770207958</v>
      </c>
      <c r="AF914">
        <v>0.47724210877310147</v>
      </c>
      <c r="AG914" t="str">
        <f t="shared" si="2"/>
        <v>0</v>
      </c>
      <c r="AH914" s="3" t="str">
        <f t="shared" si="3"/>
        <v>0</v>
      </c>
      <c r="AI914" t="str">
        <f t="shared" si="4"/>
        <v>0.04412747171</v>
      </c>
      <c r="AJ914" t="str">
        <f t="shared" si="5"/>
        <v>-13</v>
      </c>
      <c r="AK914" s="6" t="str">
        <f t="shared" si="6"/>
        <v>-0.1863948795</v>
      </c>
      <c r="AL914" t="str">
        <f t="shared" si="7"/>
        <v>0.07687700403</v>
      </c>
      <c r="AM914" t="str">
        <f t="shared" si="8"/>
        <v>0.8333333333</v>
      </c>
      <c r="AN914" t="str">
        <f t="shared" si="9"/>
        <v>1.075205303</v>
      </c>
      <c r="AO914" s="6" t="str">
        <f>vlookup(Q914,RPI!$C$6:$T$4758,15,FALSE)</f>
        <v>0.8597560976</v>
      </c>
      <c r="AP914" s="8" t="str">
        <f>vlookup(Q914,RPI!$C$6:$T$4758,13,FALSE)</f>
        <v>  0.5606 </v>
      </c>
      <c r="AQ914" s="8" t="str">
        <f>vlookup(Q914,RPI!$C$6:$T$4758,14,FALSE)</f>
        <v>  0.5426 </v>
      </c>
      <c r="AR914" s="6" t="str">
        <f>vlookup(R914,RPI!$C$6:$T$4758,15,FALSE)</f>
        <v>0.8926174497</v>
      </c>
      <c r="AS914" s="8" t="str">
        <f>vlookup(R914,RPI!$C$6:$T$4758,13,FALSE)</f>
        <v>  0.4774 </v>
      </c>
      <c r="AT914" s="8" t="str">
        <f>vlookup(R914,RPI!$C$6:$T$4758,14,FALSE)</f>
        <v>  0.4996 </v>
      </c>
    </row>
    <row r="915" ht="12.75" customHeight="1">
      <c r="A915" s="4">
        <v>2010.0</v>
      </c>
      <c r="B915" s="4">
        <v>5698.0</v>
      </c>
      <c r="C915" s="5">
        <v>40256.0</v>
      </c>
      <c r="D915" s="4">
        <v>286.0</v>
      </c>
      <c r="E915" s="4" t="s">
        <v>530</v>
      </c>
      <c r="F915" s="4">
        <v>69.0</v>
      </c>
      <c r="G915" s="4" t="s">
        <v>47</v>
      </c>
      <c r="H915" s="4">
        <v>314.0</v>
      </c>
      <c r="I915" s="4" t="s">
        <v>70</v>
      </c>
      <c r="J915" s="4">
        <v>53.0</v>
      </c>
      <c r="K915" s="4" t="s">
        <v>108</v>
      </c>
      <c r="L915" s="4" t="s">
        <v>309</v>
      </c>
      <c r="M915" s="4">
        <v>1.0</v>
      </c>
      <c r="N915" s="4">
        <v>1.0</v>
      </c>
      <c r="O915" s="4">
        <v>0.0</v>
      </c>
      <c r="P915" s="4">
        <v>0.0</v>
      </c>
      <c r="Q915" t="str">
        <f t="shared" si="1"/>
        <v>Texas A&amp;M2010</v>
      </c>
      <c r="R915" t="s">
        <v>1085</v>
      </c>
      <c r="S915" t="str">
        <f>vlookup(Q915,RPI!$C$6:$T$4758,16,FALSE)</f>
        <v>0.6231720789</v>
      </c>
      <c r="T915" s="6" t="str">
        <f>VLOOKUP(Q915,RPI!$C$6:$T$4758, 17, FALSE)</f>
        <v>0.6222968601</v>
      </c>
      <c r="U915" s="6" t="str">
        <f>VLOOKUP(Q915,RPI!$C$6:$T$4758, 18, FALSE)</f>
        <v>0.6231720789</v>
      </c>
      <c r="V915">
        <v>0.5332613436862677</v>
      </c>
      <c r="W915">
        <v>0.5374878699857306</v>
      </c>
      <c r="X915">
        <v>0.5394467936919423</v>
      </c>
      <c r="Y915">
        <v>0.5413126058508753</v>
      </c>
      <c r="Z915" s="6" t="str">
        <f>vlookup(R915,RPI!$C$6:$T$4758,16,FALSE)</f>
        <v>0.6010370793</v>
      </c>
      <c r="AA915">
        <v>0.49540064784518456</v>
      </c>
      <c r="AB915">
        <v>0.49684756410490605</v>
      </c>
      <c r="AC915">
        <v>0.4982360191016085</v>
      </c>
      <c r="AD915">
        <v>0.4995694857816098</v>
      </c>
      <c r="AE915">
        <v>0.5008511673478246</v>
      </c>
      <c r="AF915">
        <v>0.5020840229496123</v>
      </c>
      <c r="AG915" t="str">
        <f t="shared" si="2"/>
        <v>1</v>
      </c>
      <c r="AH915" s="3" t="str">
        <f t="shared" si="3"/>
        <v>1</v>
      </c>
      <c r="AI915" t="str">
        <f t="shared" si="4"/>
        <v>0.0221349996</v>
      </c>
      <c r="AJ915" t="str">
        <f t="shared" si="5"/>
        <v>16</v>
      </c>
      <c r="AK915" s="6" t="str">
        <f t="shared" si="6"/>
        <v>0.2294090825</v>
      </c>
      <c r="AL915" t="str">
        <f t="shared" si="7"/>
        <v>0.03856265468</v>
      </c>
      <c r="AM915" t="str">
        <f t="shared" si="8"/>
        <v>1.301886792</v>
      </c>
      <c r="AN915" t="str">
        <f t="shared" si="9"/>
        <v>1.03682801</v>
      </c>
      <c r="AO915" s="6" t="str">
        <f>vlookup(Q915,RPI!$C$6:$T$4758,15,FALSE)</f>
        <v>0.7131782946</v>
      </c>
      <c r="AP915" s="8" t="str">
        <f>vlookup(Q915,RPI!$C$6:$T$4758,13,FALSE)</f>
        <v>  0.6192 </v>
      </c>
      <c r="AQ915" s="8" t="str">
        <f>vlookup(Q915,RPI!$C$6:$T$4758,14,FALSE)</f>
        <v>  0.5410 </v>
      </c>
      <c r="AR915" s="6" t="str">
        <f>vlookup(R915,RPI!$C$6:$T$4758,15,FALSE)</f>
        <v>0.8085106383</v>
      </c>
      <c r="AS915" s="8" t="str">
        <f>vlookup(R915,RPI!$C$6:$T$4758,13,FALSE)</f>
        <v>  0.5446 </v>
      </c>
      <c r="AT915" s="8" t="str">
        <f>vlookup(R915,RPI!$C$6:$T$4758,14,FALSE)</f>
        <v>  0.5064 </v>
      </c>
    </row>
    <row r="916" ht="12.75" customHeight="1">
      <c r="A916" s="4">
        <v>2010.0</v>
      </c>
      <c r="B916" s="4">
        <v>5699.0</v>
      </c>
      <c r="C916" s="5">
        <v>40256.0</v>
      </c>
      <c r="D916" s="4">
        <v>335.0</v>
      </c>
      <c r="E916" s="4" t="s">
        <v>407</v>
      </c>
      <c r="F916" s="4">
        <v>77.0</v>
      </c>
      <c r="G916" s="4" t="s">
        <v>47</v>
      </c>
      <c r="H916" s="4">
        <v>178.0</v>
      </c>
      <c r="I916" s="4" t="s">
        <v>820</v>
      </c>
      <c r="J916" s="4">
        <v>50.0</v>
      </c>
      <c r="K916" s="4" t="s">
        <v>108</v>
      </c>
      <c r="L916" s="4" t="s">
        <v>433</v>
      </c>
      <c r="M916" s="4">
        <v>1.0</v>
      </c>
      <c r="N916" s="4">
        <v>1.0</v>
      </c>
      <c r="O916" s="4">
        <v>0.0</v>
      </c>
      <c r="P916" s="4">
        <v>0.0</v>
      </c>
      <c r="Q916" t="str">
        <f t="shared" si="1"/>
        <v>West Virginia2010</v>
      </c>
      <c r="R916" t="s">
        <v>1086</v>
      </c>
      <c r="S916" t="str">
        <f>vlookup(Q916,RPI!$C$6:$T$4758,16,FALSE)</f>
        <v>0.6590271717</v>
      </c>
      <c r="T916" s="6" t="str">
        <f>VLOOKUP(Q916,RPI!$C$6:$T$4758, 17, FALSE)</f>
        <v>0.6566189839</v>
      </c>
      <c r="U916" s="6" t="str">
        <f>VLOOKUP(Q916,RPI!$C$6:$T$4758, 18, FALSE)</f>
        <v>0.6590271717</v>
      </c>
      <c r="V916">
        <v>0.5644588504635959</v>
      </c>
      <c r="W916">
        <v>0.5661164631730542</v>
      </c>
      <c r="X916">
        <v>0.5669145187619719</v>
      </c>
      <c r="Y916">
        <v>0.567693075610497</v>
      </c>
      <c r="Z916" s="6" t="str">
        <f>vlookup(R916,RPI!$C$6:$T$4758,16,FALSE)</f>
        <v>0.5409352378</v>
      </c>
      <c r="AA916">
        <v>0.446053796844889</v>
      </c>
      <c r="AB916">
        <v>0.44484926494268273</v>
      </c>
      <c r="AC916">
        <v>0.44366312284051007</v>
      </c>
      <c r="AD916">
        <v>0.44249495258837035</v>
      </c>
      <c r="AE916">
        <v>0.4413443488061876</v>
      </c>
      <c r="AF916">
        <v>0.44021091821478375</v>
      </c>
      <c r="AG916" t="str">
        <f t="shared" si="2"/>
        <v>1</v>
      </c>
      <c r="AH916" s="3" t="str">
        <f t="shared" si="3"/>
        <v>1</v>
      </c>
      <c r="AI916" t="str">
        <f t="shared" si="4"/>
        <v>0.118091934</v>
      </c>
      <c r="AJ916" t="str">
        <f t="shared" si="5"/>
        <v>27</v>
      </c>
      <c r="AK916" s="6" t="str">
        <f t="shared" si="6"/>
        <v>0.3871278267</v>
      </c>
      <c r="AL916" t="str">
        <f t="shared" si="7"/>
        <v>0.2057347437</v>
      </c>
      <c r="AM916" t="str">
        <f t="shared" si="8"/>
        <v>1.54</v>
      </c>
      <c r="AN916" t="str">
        <f t="shared" si="9"/>
        <v>1.21831067</v>
      </c>
      <c r="AO916" s="6" t="str">
        <f>vlookup(Q916,RPI!$C$6:$T$4758,15,FALSE)</f>
        <v>0.8278145695</v>
      </c>
      <c r="AP916" s="8" t="str">
        <f>vlookup(Q916,RPI!$C$6:$T$4758,13,FALSE)</f>
        <v>  0.6238 </v>
      </c>
      <c r="AQ916" s="8" t="str">
        <f>vlookup(Q916,RPI!$C$6:$T$4758,14,FALSE)</f>
        <v>  0.5606 </v>
      </c>
      <c r="AR916" s="6" t="str">
        <f>vlookup(R916,RPI!$C$6:$T$4758,15,FALSE)</f>
        <v>0.8058823529</v>
      </c>
      <c r="AS916" s="8" t="str">
        <f>vlookup(R916,RPI!$C$6:$T$4758,13,FALSE)</f>
        <v>  0.4431 </v>
      </c>
      <c r="AT916" s="8" t="str">
        <f>vlookup(R916,RPI!$C$6:$T$4758,14,FALSE)</f>
        <v>  0.4716 </v>
      </c>
    </row>
    <row r="917" ht="12.75" customHeight="1">
      <c r="A917" s="4">
        <v>2010.0</v>
      </c>
      <c r="B917" s="4">
        <v>5700.0</v>
      </c>
      <c r="C917" s="5">
        <v>40256.0</v>
      </c>
      <c r="D917" s="4">
        <v>341.0</v>
      </c>
      <c r="E917" s="4" t="s">
        <v>222</v>
      </c>
      <c r="F917" s="4">
        <v>53.0</v>
      </c>
      <c r="G917" s="4" t="s">
        <v>47</v>
      </c>
      <c r="H917" s="4">
        <v>342.0</v>
      </c>
      <c r="I917" s="4" t="s">
        <v>1087</v>
      </c>
      <c r="J917" s="4">
        <v>49.0</v>
      </c>
      <c r="K917" s="4" t="s">
        <v>108</v>
      </c>
      <c r="L917" s="4" t="s">
        <v>632</v>
      </c>
      <c r="M917" s="4">
        <v>1.0</v>
      </c>
      <c r="N917" s="4">
        <v>1.0</v>
      </c>
      <c r="O917" s="4">
        <v>0.0</v>
      </c>
      <c r="P917" s="4">
        <v>0.0</v>
      </c>
      <c r="Q917" t="str">
        <f t="shared" si="1"/>
        <v>Wisconsin2010</v>
      </c>
      <c r="R917" t="s">
        <v>1088</v>
      </c>
      <c r="S917" t="str">
        <f>vlookup(Q917,RPI!$C$6:$T$4758,16,FALSE)</f>
        <v>0.6123647497</v>
      </c>
      <c r="T917" s="6" t="str">
        <f>VLOOKUP(Q917,RPI!$C$6:$T$4758, 17, FALSE)</f>
        <v>0.6118486206</v>
      </c>
      <c r="U917" s="6" t="str">
        <f>VLOOKUP(Q917,RPI!$C$6:$T$4758, 18, FALSE)</f>
        <v>0.6123647497</v>
      </c>
      <c r="V917">
        <v>0.5129984130363653</v>
      </c>
      <c r="W917">
        <v>0.5184208244363838</v>
      </c>
      <c r="X917">
        <v>0.5209102042154832</v>
      </c>
      <c r="Y917">
        <v>0.5232674045372854</v>
      </c>
      <c r="Z917" s="6" t="str">
        <f>vlookup(R917,RPI!$C$6:$T$4758,16,FALSE)</f>
        <v>0.5648350701</v>
      </c>
      <c r="AA917">
        <v>0.4719178190697794</v>
      </c>
      <c r="AB917">
        <v>0.47098078758552153</v>
      </c>
      <c r="AC917">
        <v>0.47005977373347324</v>
      </c>
      <c r="AD917">
        <v>0.4691543702856969</v>
      </c>
      <c r="AE917">
        <v>0.4682641837025891</v>
      </c>
      <c r="AF917">
        <v>0.4673888335625331</v>
      </c>
      <c r="AG917" t="str">
        <f t="shared" si="2"/>
        <v>1</v>
      </c>
      <c r="AH917" s="3" t="str">
        <f t="shared" si="3"/>
        <v>1</v>
      </c>
      <c r="AI917" t="str">
        <f t="shared" si="4"/>
        <v>0.04752967955</v>
      </c>
      <c r="AJ917" t="str">
        <f t="shared" si="5"/>
        <v>4</v>
      </c>
      <c r="AK917" s="6" t="str">
        <f t="shared" si="6"/>
        <v>0.05735227062</v>
      </c>
      <c r="AL917" t="str">
        <f t="shared" si="7"/>
        <v>0.0828041858</v>
      </c>
      <c r="AM917" t="str">
        <f t="shared" si="8"/>
        <v>1.081632653</v>
      </c>
      <c r="AN917" t="str">
        <f t="shared" si="9"/>
        <v>1.08414789</v>
      </c>
      <c r="AO917" s="6" t="str">
        <f>vlookup(Q917,RPI!$C$6:$T$4758,15,FALSE)</f>
        <v>0.744</v>
      </c>
      <c r="AP917" s="8" t="str">
        <f>vlookup(Q917,RPI!$C$6:$T$4758,13,FALSE)</f>
        <v>  0.5877 </v>
      </c>
      <c r="AQ917" s="8" t="str">
        <f>vlookup(Q917,RPI!$C$6:$T$4758,14,FALSE)</f>
        <v>  0.5301 </v>
      </c>
      <c r="AR917" s="6" t="str">
        <f>vlookup(R917,RPI!$C$6:$T$4758,15,FALSE)</f>
        <v>0.8064516129</v>
      </c>
      <c r="AS917" s="8" t="str">
        <f>vlookup(R917,RPI!$C$6:$T$4758,13,FALSE)</f>
        <v>  0.4731 </v>
      </c>
      <c r="AT917" s="8" t="str">
        <f>vlookup(R917,RPI!$C$6:$T$4758,14,FALSE)</f>
        <v>  0.5067 </v>
      </c>
    </row>
    <row r="918" ht="12.75" customHeight="1">
      <c r="A918" s="4">
        <v>2010.0</v>
      </c>
      <c r="B918" s="4">
        <v>5701.0</v>
      </c>
      <c r="C918" s="5">
        <v>40256.0</v>
      </c>
      <c r="D918" s="4">
        <v>345.0</v>
      </c>
      <c r="E918" s="4" t="s">
        <v>363</v>
      </c>
      <c r="F918" s="4">
        <v>65.0</v>
      </c>
      <c r="G918" s="4" t="s">
        <v>47</v>
      </c>
      <c r="H918" s="4">
        <v>168.0</v>
      </c>
      <c r="I918" s="4" t="s">
        <v>88</v>
      </c>
      <c r="J918" s="4">
        <v>54.0</v>
      </c>
      <c r="K918" s="4" t="s">
        <v>108</v>
      </c>
      <c r="L918" s="4" t="s">
        <v>457</v>
      </c>
      <c r="M918" s="4">
        <v>1.0</v>
      </c>
      <c r="N918" s="4">
        <v>1.0</v>
      </c>
      <c r="O918" s="4">
        <v>0.0</v>
      </c>
      <c r="P918" s="4">
        <v>0.0</v>
      </c>
      <c r="Q918" t="str">
        <f t="shared" si="1"/>
        <v>Xavier2010</v>
      </c>
      <c r="R918" t="s">
        <v>1089</v>
      </c>
      <c r="S918" t="str">
        <f>vlookup(Q918,RPI!$C$6:$T$4758,16,FALSE)</f>
        <v>0.614386333</v>
      </c>
      <c r="T918" s="6" t="str">
        <f>VLOOKUP(Q918,RPI!$C$6:$T$4758, 17, FALSE)</f>
        <v>0.6078564823</v>
      </c>
      <c r="U918" s="6" t="str">
        <f>VLOOKUP(Q918,RPI!$C$6:$T$4758, 18, FALSE)</f>
        <v>0.614386333</v>
      </c>
      <c r="V918">
        <v>0.515594577505475</v>
      </c>
      <c r="W918">
        <v>0.5183601120314452</v>
      </c>
      <c r="X918">
        <v>0.5196472624092237</v>
      </c>
      <c r="Y918">
        <v>0.5208764129432897</v>
      </c>
      <c r="Z918" s="6" t="str">
        <f>vlookup(R918,RPI!$C$6:$T$4758,16,FALSE)</f>
        <v>0.5684638074</v>
      </c>
      <c r="AA918">
        <v>0.4926794282743864</v>
      </c>
      <c r="AB918">
        <v>0.49570406718687576</v>
      </c>
      <c r="AC918">
        <v>0.49856810580312677</v>
      </c>
      <c r="AD918">
        <v>0.501284004490951</v>
      </c>
      <c r="AE918">
        <v>0.5038629671104815</v>
      </c>
      <c r="AF918">
        <v>0.5063150955028222</v>
      </c>
      <c r="AG918" t="str">
        <f t="shared" si="2"/>
        <v>1</v>
      </c>
      <c r="AH918" s="3" t="str">
        <f t="shared" si="3"/>
        <v>1</v>
      </c>
      <c r="AI918" t="str">
        <f t="shared" si="4"/>
        <v>0.04592252557</v>
      </c>
      <c r="AJ918" t="str">
        <f t="shared" si="5"/>
        <v>11</v>
      </c>
      <c r="AK918" s="6" t="str">
        <f t="shared" si="6"/>
        <v>0.1577187442</v>
      </c>
      <c r="AL918" t="str">
        <f t="shared" si="7"/>
        <v>0.0800042705</v>
      </c>
      <c r="AM918" t="str">
        <f t="shared" si="8"/>
        <v>1.203703704</v>
      </c>
      <c r="AN918" t="str">
        <f t="shared" si="9"/>
        <v>1.080783552</v>
      </c>
      <c r="AO918" s="6" t="str">
        <f>vlookup(Q918,RPI!$C$6:$T$4758,15,FALSE)</f>
        <v>0.776119403</v>
      </c>
      <c r="AP918" s="8" t="str">
        <f>vlookup(Q918,RPI!$C$6:$T$4758,13,FALSE)</f>
        <v>  0.5668 </v>
      </c>
      <c r="AQ918" s="8" t="str">
        <f>vlookup(Q918,RPI!$C$6:$T$4758,14,FALSE)</f>
        <v>  0.5478 </v>
      </c>
      <c r="AR918" s="6" t="str">
        <f>vlookup(R918,RPI!$C$6:$T$4758,15,FALSE)</f>
        <v>0.5928571429</v>
      </c>
      <c r="AS918" s="8" t="str">
        <f>vlookup(R918,RPI!$C$6:$T$4758,13,FALSE)</f>
        <v>  0.5800 </v>
      </c>
      <c r="AT918" s="8" t="str">
        <f>vlookup(R918,RPI!$C$6:$T$4758,14,FALSE)</f>
        <v>  0.5210 </v>
      </c>
    </row>
    <row r="919" ht="12.75" customHeight="1">
      <c r="A919" s="4">
        <v>2010.0</v>
      </c>
      <c r="B919" s="4">
        <v>5702.0</v>
      </c>
      <c r="C919" s="5">
        <v>40257.0</v>
      </c>
      <c r="D919" s="4">
        <v>20.0</v>
      </c>
      <c r="E919" s="4" t="s">
        <v>834</v>
      </c>
      <c r="F919" s="4">
        <v>76.0</v>
      </c>
      <c r="G919" s="4" t="s">
        <v>47</v>
      </c>
      <c r="H919" s="4">
        <v>215.0</v>
      </c>
      <c r="I919" s="4" t="s">
        <v>571</v>
      </c>
      <c r="J919" s="4">
        <v>68.0</v>
      </c>
      <c r="K919" s="4" t="s">
        <v>108</v>
      </c>
      <c r="L919" s="4" t="s">
        <v>390</v>
      </c>
      <c r="M919" s="4">
        <v>1.0</v>
      </c>
      <c r="N919" s="4">
        <v>1.0</v>
      </c>
      <c r="O919" s="4">
        <v>0.0</v>
      </c>
      <c r="P919" s="4">
        <v>0.0</v>
      </c>
      <c r="Q919" t="str">
        <f t="shared" si="1"/>
        <v>Baylor2010</v>
      </c>
      <c r="R919" t="s">
        <v>1066</v>
      </c>
      <c r="S919" t="str">
        <f>vlookup(Q919,RPI!$C$6:$T$4758,16,FALSE)</f>
        <v>0.6301453418</v>
      </c>
      <c r="T919" s="6" t="str">
        <f>VLOOKUP(Q919,RPI!$C$6:$T$4758, 17, FALSE)</f>
        <v>0.6282050071</v>
      </c>
      <c r="U919" s="6" t="str">
        <f>VLOOKUP(Q919,RPI!$C$6:$T$4758, 18, FALSE)</f>
        <v>0.6301453418</v>
      </c>
      <c r="V919">
        <v>0.5336665210157338</v>
      </c>
      <c r="W919">
        <v>0.5371234131945153</v>
      </c>
      <c r="X919">
        <v>0.5387458393564898</v>
      </c>
      <c r="Y919">
        <v>0.540303250262429</v>
      </c>
      <c r="Z919" s="6" t="str">
        <f>vlookup(R919,RPI!$C$6:$T$4758,16,FALSE)</f>
        <v>0.6062859976</v>
      </c>
      <c r="AA919">
        <v>0.5044546307979432</v>
      </c>
      <c r="AB919">
        <v>0.505243129435295</v>
      </c>
      <c r="AC919">
        <v>0.5059969394693116</v>
      </c>
      <c r="AD919">
        <v>0.5067183007270295</v>
      </c>
      <c r="AE919">
        <v>0.5074092642656215</v>
      </c>
      <c r="AF919">
        <v>0.5080717118486525</v>
      </c>
      <c r="AG919" t="str">
        <f t="shared" si="2"/>
        <v>1</v>
      </c>
      <c r="AH919" s="3" t="str">
        <f t="shared" si="3"/>
        <v>1</v>
      </c>
      <c r="AI919" t="str">
        <f t="shared" si="4"/>
        <v>0.02385934427</v>
      </c>
      <c r="AJ919" t="str">
        <f t="shared" si="5"/>
        <v>8</v>
      </c>
      <c r="AK919" s="6" t="str">
        <f t="shared" si="6"/>
        <v>0.1147045412</v>
      </c>
      <c r="AL919" t="str">
        <f t="shared" si="7"/>
        <v>0.04156673461</v>
      </c>
      <c r="AM919" t="str">
        <f t="shared" si="8"/>
        <v>1.117647059</v>
      </c>
      <c r="AN919" t="str">
        <f t="shared" si="9"/>
        <v>1.039353283</v>
      </c>
      <c r="AO919" s="6" t="str">
        <f>vlookup(Q919,RPI!$C$6:$T$4758,15,FALSE)</f>
        <v>0.7819548872</v>
      </c>
      <c r="AP919" s="8" t="str">
        <f>vlookup(Q919,RPI!$C$6:$T$4758,13,FALSE)</f>
        <v>  0.5982 </v>
      </c>
      <c r="AQ919" s="8" t="str">
        <f>vlookup(Q919,RPI!$C$6:$T$4758,14,FALSE)</f>
        <v>  0.5422 </v>
      </c>
      <c r="AR919" s="6" t="str">
        <f>vlookup(R919,RPI!$C$6:$T$4758,15,FALSE)</f>
        <v>0.8055555556</v>
      </c>
      <c r="AS919" s="8" t="str">
        <f>vlookup(R919,RPI!$C$6:$T$4758,13,FALSE)</f>
        <v>  0.5506 </v>
      </c>
      <c r="AT919" s="8" t="str">
        <f>vlookup(R919,RPI!$C$6:$T$4758,14,FALSE)</f>
        <v>  0.5185 </v>
      </c>
    </row>
    <row r="920" ht="12.75" customHeight="1">
      <c r="A920" s="4">
        <v>2010.0</v>
      </c>
      <c r="B920" s="4">
        <v>5703.0</v>
      </c>
      <c r="C920" s="5">
        <v>40257.0</v>
      </c>
      <c r="D920" s="4">
        <v>33.0</v>
      </c>
      <c r="E920" s="4" t="s">
        <v>118</v>
      </c>
      <c r="F920" s="4">
        <v>54.0</v>
      </c>
      <c r="G920" s="4" t="s">
        <v>47</v>
      </c>
      <c r="H920" s="4">
        <v>182.0</v>
      </c>
      <c r="I920" s="4" t="s">
        <v>191</v>
      </c>
      <c r="J920" s="4">
        <v>52.0</v>
      </c>
      <c r="K920" s="4" t="s">
        <v>108</v>
      </c>
      <c r="L920" s="4" t="s">
        <v>245</v>
      </c>
      <c r="M920" s="4">
        <v>1.0</v>
      </c>
      <c r="N920" s="4">
        <v>1.0</v>
      </c>
      <c r="O920" s="4">
        <v>0.0</v>
      </c>
      <c r="P920" s="4">
        <v>0.0</v>
      </c>
      <c r="Q920" t="str">
        <f t="shared" si="1"/>
        <v>Butler2010</v>
      </c>
      <c r="R920" t="s">
        <v>1070</v>
      </c>
      <c r="S920" t="str">
        <f>vlookup(Q920,RPI!$C$6:$T$4758,16,FALSE)</f>
        <v>0.6289767835</v>
      </c>
      <c r="T920" s="6" t="str">
        <f>VLOOKUP(Q920,RPI!$C$6:$T$4758, 17, FALSE)</f>
        <v>0.6273320466</v>
      </c>
      <c r="U920" s="6" t="str">
        <f>VLOOKUP(Q920,RPI!$C$6:$T$4758, 18, FALSE)</f>
        <v>0.6289767835</v>
      </c>
      <c r="V920">
        <v>0.5228061845590328</v>
      </c>
      <c r="W920">
        <v>0.5238031350633725</v>
      </c>
      <c r="X920">
        <v>0.5242915060874578</v>
      </c>
      <c r="Y920">
        <v>0.5247733217957836</v>
      </c>
      <c r="Z920" s="6" t="str">
        <f>vlookup(R920,RPI!$C$6:$T$4758,16,FALSE)</f>
        <v>0.5748967109</v>
      </c>
      <c r="AA920">
        <v>0.4635880338518243</v>
      </c>
      <c r="AB920">
        <v>0.46322253677580094</v>
      </c>
      <c r="AC920">
        <v>0.46286457572196354</v>
      </c>
      <c r="AD920">
        <v>0.4625139199957556</v>
      </c>
      <c r="AE920">
        <v>0.46217034822361236</v>
      </c>
      <c r="AF920">
        <v>0.46183364788691206</v>
      </c>
      <c r="AG920" t="str">
        <f t="shared" si="2"/>
        <v>1</v>
      </c>
      <c r="AH920" s="3" t="str">
        <f t="shared" si="3"/>
        <v>1</v>
      </c>
      <c r="AI920" t="str">
        <f t="shared" si="4"/>
        <v>0.05408007252</v>
      </c>
      <c r="AJ920" t="str">
        <f t="shared" si="5"/>
        <v>2</v>
      </c>
      <c r="AK920" s="6" t="str">
        <f t="shared" si="6"/>
        <v>0.02867613531</v>
      </c>
      <c r="AL920" t="str">
        <f t="shared" si="7"/>
        <v>0.09421600178</v>
      </c>
      <c r="AM920" t="str">
        <f t="shared" si="8"/>
        <v>1.038461538</v>
      </c>
      <c r="AN920" t="str">
        <f t="shared" si="9"/>
        <v>1.094069198</v>
      </c>
      <c r="AO920" s="6" t="str">
        <f>vlookup(Q920,RPI!$C$6:$T$4758,15,FALSE)</f>
        <v>0.8815789474</v>
      </c>
      <c r="AP920" s="8" t="str">
        <f>vlookup(Q920,RPI!$C$6:$T$4758,13,FALSE)</f>
        <v>  0.5536 </v>
      </c>
      <c r="AQ920" s="8" t="str">
        <f>vlookup(Q920,RPI!$C$6:$T$4758,14,FALSE)</f>
        <v>  0.5270 </v>
      </c>
      <c r="AR920" s="6" t="str">
        <f>vlookup(R920,RPI!$C$6:$T$4758,15,FALSE)</f>
        <v>0.9189189189</v>
      </c>
      <c r="AS920" s="8" t="str">
        <f>vlookup(R920,RPI!$C$6:$T$4758,13,FALSE)</f>
        <v>  0.4493 </v>
      </c>
      <c r="AT920" s="8" t="str">
        <f>vlookup(R920,RPI!$C$6:$T$4758,14,FALSE)</f>
        <v>  0.4820 </v>
      </c>
    </row>
    <row r="921" ht="12.75" customHeight="1">
      <c r="A921" s="4">
        <v>2010.0</v>
      </c>
      <c r="B921" s="4">
        <v>5704.0</v>
      </c>
      <c r="C921" s="5">
        <v>40257.0</v>
      </c>
      <c r="D921" s="4">
        <v>133.0</v>
      </c>
      <c r="E921" s="4" t="s">
        <v>131</v>
      </c>
      <c r="F921" s="4">
        <v>67.0</v>
      </c>
      <c r="G921" s="4" t="s">
        <v>47</v>
      </c>
      <c r="H921" s="4">
        <v>206.0</v>
      </c>
      <c r="I921" s="4" t="s">
        <v>472</v>
      </c>
      <c r="J921" s="4">
        <v>69.0</v>
      </c>
      <c r="K921" s="4" t="s">
        <v>108</v>
      </c>
      <c r="L921" s="4" t="s">
        <v>306</v>
      </c>
      <c r="M921" s="4">
        <v>1.0</v>
      </c>
      <c r="N921" s="4">
        <v>1.0</v>
      </c>
      <c r="O921" s="4">
        <v>0.0</v>
      </c>
      <c r="P921" s="4">
        <v>0.0</v>
      </c>
      <c r="Q921" t="str">
        <f t="shared" si="1"/>
        <v>Kansas2010</v>
      </c>
      <c r="R921" t="s">
        <v>1064</v>
      </c>
      <c r="S921" t="str">
        <f>vlookup(Q921,RPI!$C$6:$T$4758,16,FALSE)</f>
        <v>0.6851453274</v>
      </c>
      <c r="T921" s="6" t="str">
        <f>VLOOKUP(Q921,RPI!$C$6:$T$4758, 17, FALSE)</f>
        <v>0.6805745802</v>
      </c>
      <c r="U921" s="6" t="str">
        <f>VLOOKUP(Q921,RPI!$C$6:$T$4758, 18, FALSE)</f>
        <v>0.6851453274</v>
      </c>
      <c r="V921">
        <v>0.5648456798947376</v>
      </c>
      <c r="W921">
        <v>0.5679772799238687</v>
      </c>
      <c r="X921">
        <v>0.5694580940823806</v>
      </c>
      <c r="Y921">
        <v>0.5708862783354203</v>
      </c>
      <c r="Z921" s="6" t="str">
        <f>vlookup(R921,RPI!$C$6:$T$4758,16,FALSE)</f>
        <v>0.6202949848</v>
      </c>
      <c r="AA921">
        <v>0.512656095955107</v>
      </c>
      <c r="AB921">
        <v>0.5132136790856827</v>
      </c>
      <c r="AC921">
        <v>0.5137552166585442</v>
      </c>
      <c r="AD921">
        <v>0.5142813914633813</v>
      </c>
      <c r="AE921">
        <v>0.5147928480918591</v>
      </c>
      <c r="AF921">
        <v>0.5152901955719652</v>
      </c>
      <c r="AG921" t="str">
        <f t="shared" si="2"/>
        <v>0</v>
      </c>
      <c r="AH921" s="3" t="str">
        <f t="shared" si="3"/>
        <v>0</v>
      </c>
      <c r="AI921" t="str">
        <f t="shared" si="4"/>
        <v>0.06485034252</v>
      </c>
      <c r="AJ921" t="str">
        <f t="shared" si="5"/>
        <v>-2</v>
      </c>
      <c r="AK921" s="6" t="str">
        <f t="shared" si="6"/>
        <v>-0.02867613531</v>
      </c>
      <c r="AL921" t="str">
        <f t="shared" si="7"/>
        <v>0.112979508</v>
      </c>
      <c r="AM921" t="str">
        <f t="shared" si="8"/>
        <v>0.9710144928</v>
      </c>
      <c r="AN921" t="str">
        <f t="shared" si="9"/>
        <v>1.104547585</v>
      </c>
      <c r="AO921" s="6" t="str">
        <f>vlookup(Q921,RPI!$C$6:$T$4758,15,FALSE)</f>
        <v>0.9594594595</v>
      </c>
      <c r="AP921" s="8" t="str">
        <f>vlookup(Q921,RPI!$C$6:$T$4758,13,FALSE)</f>
        <v>  0.6165 </v>
      </c>
      <c r="AQ921" s="8" t="str">
        <f>vlookup(Q921,RPI!$C$6:$T$4758,14,FALSE)</f>
        <v>  0.5482 </v>
      </c>
      <c r="AR921" s="6" t="str">
        <f>vlookup(R921,RPI!$C$6:$T$4758,15,FALSE)</f>
        <v>0.9027777778</v>
      </c>
      <c r="AS921" s="8" t="str">
        <f>vlookup(R921,RPI!$C$6:$T$4758,13,FALSE)</f>
        <v>  0.5252 </v>
      </c>
      <c r="AT921" s="8" t="str">
        <f>vlookup(R921,RPI!$C$6:$T$4758,14,FALSE)</f>
        <v>  0.5281 </v>
      </c>
    </row>
    <row r="922" ht="12.75" customHeight="1">
      <c r="A922" s="4">
        <v>2010.0</v>
      </c>
      <c r="B922" s="4">
        <v>5705.0</v>
      </c>
      <c r="C922" s="5">
        <v>40257.0</v>
      </c>
      <c r="D922" s="4">
        <v>134.0</v>
      </c>
      <c r="E922" s="4" t="s">
        <v>715</v>
      </c>
      <c r="F922" s="4">
        <v>84.0</v>
      </c>
      <c r="G922" s="4" t="s">
        <v>47</v>
      </c>
      <c r="H922" s="4">
        <v>34.0</v>
      </c>
      <c r="I922" s="4" t="s">
        <v>115</v>
      </c>
      <c r="J922" s="4">
        <v>72.0</v>
      </c>
      <c r="K922" s="4" t="s">
        <v>108</v>
      </c>
      <c r="L922" s="4" t="s">
        <v>306</v>
      </c>
      <c r="M922" s="4">
        <v>1.0</v>
      </c>
      <c r="N922" s="4">
        <v>1.0</v>
      </c>
      <c r="O922" s="4">
        <v>0.0</v>
      </c>
      <c r="P922" s="4">
        <v>0.0</v>
      </c>
      <c r="Q922" t="str">
        <f t="shared" si="1"/>
        <v>Kansas St.2010</v>
      </c>
      <c r="R922" t="s">
        <v>1090</v>
      </c>
      <c r="S922" t="str">
        <f>vlookup(Q922,RPI!$C$6:$T$4758,16,FALSE)</f>
        <v>0.64276602</v>
      </c>
      <c r="T922" s="6" t="str">
        <f>VLOOKUP(Q922,RPI!$C$6:$T$4758, 17, FALSE)</f>
        <v>0.6489337832</v>
      </c>
      <c r="U922" s="6" t="str">
        <f>VLOOKUP(Q922,RPI!$C$6:$T$4758, 18, FALSE)</f>
        <v>0.64276602</v>
      </c>
      <c r="V922">
        <v>0.5577879498402278</v>
      </c>
      <c r="W922">
        <v>0.5608293123706414</v>
      </c>
      <c r="X922">
        <v>0.5623169353474742</v>
      </c>
      <c r="Y922">
        <v>0.5637831536771583</v>
      </c>
      <c r="Z922" s="6" t="str">
        <f>vlookup(R922,RPI!$C$6:$T$4758,16,FALSE)</f>
        <v>0.6111982998</v>
      </c>
      <c r="AA922">
        <v>0.5037663645214505</v>
      </c>
      <c r="AB922">
        <v>0.5041417398968259</v>
      </c>
      <c r="AC922">
        <v>0.5045083418911407</v>
      </c>
      <c r="AD922">
        <v>0.5048664745324516</v>
      </c>
      <c r="AE922">
        <v>0.505216427961726</v>
      </c>
      <c r="AF922">
        <v>0.505558479216791</v>
      </c>
      <c r="AG922" t="str">
        <f t="shared" si="2"/>
        <v>1</v>
      </c>
      <c r="AH922" s="3" t="str">
        <f t="shared" si="3"/>
        <v>1</v>
      </c>
      <c r="AI922" t="str">
        <f t="shared" si="4"/>
        <v>0.03156772025</v>
      </c>
      <c r="AJ922" t="str">
        <f t="shared" si="5"/>
        <v>12</v>
      </c>
      <c r="AK922" s="6" t="str">
        <f t="shared" si="6"/>
        <v>0.1720568118</v>
      </c>
      <c r="AL922" t="str">
        <f t="shared" si="7"/>
        <v>0.05499593933</v>
      </c>
      <c r="AM922" t="str">
        <f t="shared" si="8"/>
        <v>1.166666667</v>
      </c>
      <c r="AN922" t="str">
        <f t="shared" si="9"/>
        <v>1.051648901</v>
      </c>
      <c r="AO922" s="6" t="str">
        <f>vlookup(Q922,RPI!$C$6:$T$4758,15,FALSE)</f>
        <v>0.7565789474</v>
      </c>
      <c r="AP922" s="8" t="str">
        <f>vlookup(Q922,RPI!$C$6:$T$4758,13,FALSE)</f>
        <v>  0.6367 </v>
      </c>
      <c r="AQ922" s="8" t="str">
        <f>vlookup(Q922,RPI!$C$6:$T$4758,14,FALSE)</f>
        <v>  0.5410 </v>
      </c>
      <c r="AR922" s="6" t="str">
        <f>vlookup(R922,RPI!$C$6:$T$4758,15,FALSE)</f>
        <v>0.8741721854</v>
      </c>
      <c r="AS922" s="8" t="str">
        <f>vlookup(R922,RPI!$C$6:$T$4758,13,FALSE)</f>
        <v>  0.5198 </v>
      </c>
      <c r="AT922" s="8" t="str">
        <f>vlookup(R922,RPI!$C$6:$T$4758,14,FALSE)</f>
        <v>  0.5310 </v>
      </c>
    </row>
    <row r="923" ht="12.75" customHeight="1">
      <c r="A923" s="4">
        <v>2010.0</v>
      </c>
      <c r="B923" s="4">
        <v>5706.0</v>
      </c>
      <c r="C923" s="5">
        <v>40257.0</v>
      </c>
      <c r="D923" s="4">
        <v>137.0</v>
      </c>
      <c r="E923" s="4" t="s">
        <v>135</v>
      </c>
      <c r="F923" s="4">
        <v>90.0</v>
      </c>
      <c r="G923" s="4" t="s">
        <v>47</v>
      </c>
      <c r="H923" s="4">
        <v>331.0</v>
      </c>
      <c r="I923" s="4" t="s">
        <v>171</v>
      </c>
      <c r="J923" s="4">
        <v>60.0</v>
      </c>
      <c r="K923" s="4" t="s">
        <v>108</v>
      </c>
      <c r="L923" s="4" t="s">
        <v>390</v>
      </c>
      <c r="M923" s="4">
        <v>1.0</v>
      </c>
      <c r="N923" s="4">
        <v>1.0</v>
      </c>
      <c r="O923" s="4">
        <v>0.0</v>
      </c>
      <c r="P923" s="4">
        <v>0.0</v>
      </c>
      <c r="Q923" t="str">
        <f t="shared" si="1"/>
        <v>Kentucky2010</v>
      </c>
      <c r="R923" t="s">
        <v>1069</v>
      </c>
      <c r="S923" t="str">
        <f>vlookup(Q923,RPI!$C$6:$T$4758,16,FALSE)</f>
        <v>0.6639906665</v>
      </c>
      <c r="T923" s="6" t="str">
        <f>VLOOKUP(Q923,RPI!$C$6:$T$4758, 17, FALSE)</f>
        <v>0.6597014508</v>
      </c>
      <c r="U923" s="6" t="str">
        <f>VLOOKUP(Q923,RPI!$C$6:$T$4758, 18, FALSE)</f>
        <v>0.6639906665</v>
      </c>
      <c r="V923">
        <v>0.5459669661631278</v>
      </c>
      <c r="W923">
        <v>0.5500640756925226</v>
      </c>
      <c r="X923">
        <v>0.5519758262862897</v>
      </c>
      <c r="Y923">
        <v>0.5538043180602279</v>
      </c>
      <c r="Z923" s="6" t="str">
        <f>vlookup(R923,RPI!$C$6:$T$4758,16,FALSE)</f>
        <v>0.5912365863</v>
      </c>
      <c r="AA923">
        <v>0.5010277755332715</v>
      </c>
      <c r="AB923">
        <v>0.5030261052875069</v>
      </c>
      <c r="AC923">
        <v>0.5049247103323177</v>
      </c>
      <c r="AD923">
        <v>0.5067308739329992</v>
      </c>
      <c r="AE923">
        <v>0.5084511869786208</v>
      </c>
      <c r="AF923">
        <v>0.5100916283471244</v>
      </c>
      <c r="AG923" t="str">
        <f t="shared" si="2"/>
        <v>1</v>
      </c>
      <c r="AH923" s="3" t="str">
        <f t="shared" si="3"/>
        <v>1</v>
      </c>
      <c r="AI923" t="str">
        <f t="shared" si="4"/>
        <v>0.07275408014</v>
      </c>
      <c r="AJ923" t="str">
        <f t="shared" si="5"/>
        <v>30</v>
      </c>
      <c r="AK923" s="6" t="str">
        <f t="shared" si="6"/>
        <v>0.4301420296</v>
      </c>
      <c r="AL923" t="str">
        <f t="shared" si="7"/>
        <v>0.1267490635</v>
      </c>
      <c r="AM923" t="str">
        <f t="shared" si="8"/>
        <v>1.5</v>
      </c>
      <c r="AN923" t="str">
        <f t="shared" si="9"/>
        <v>1.12305409</v>
      </c>
      <c r="AO923" s="6" t="str">
        <f>vlookup(Q923,RPI!$C$6:$T$4758,15,FALSE)</f>
        <v>0.9583333333</v>
      </c>
      <c r="AP923" s="8" t="str">
        <f>vlookup(Q923,RPI!$C$6:$T$4758,13,FALSE)</f>
        <v>  0.5736 </v>
      </c>
      <c r="AQ923" s="8" t="str">
        <f>vlookup(Q923,RPI!$C$6:$T$4758,14,FALSE)</f>
        <v>  0.5504 </v>
      </c>
      <c r="AR923" s="6" t="str">
        <f>vlookup(R923,RPI!$C$6:$T$4758,15,FALSE)</f>
        <v>0.6638655462</v>
      </c>
      <c r="AS923" s="8" t="str">
        <f>vlookup(R923,RPI!$C$6:$T$4758,13,FALSE)</f>
        <v>  0.5817 </v>
      </c>
      <c r="AT923" s="8" t="str">
        <f>vlookup(R923,RPI!$C$6:$T$4758,14,FALSE)</f>
        <v>  0.5376 </v>
      </c>
    </row>
    <row r="924" ht="12.75" customHeight="1">
      <c r="A924" s="4">
        <v>2010.0</v>
      </c>
      <c r="B924" s="4">
        <v>5707.0</v>
      </c>
      <c r="C924" s="5">
        <v>40257.0</v>
      </c>
      <c r="D924" s="4">
        <v>170.0</v>
      </c>
      <c r="E924" s="4" t="s">
        <v>199</v>
      </c>
      <c r="F924" s="4">
        <v>74.0</v>
      </c>
      <c r="G924" s="4" t="s">
        <v>47</v>
      </c>
      <c r="H924" s="4">
        <v>200.0</v>
      </c>
      <c r="I924" s="4" t="s">
        <v>264</v>
      </c>
      <c r="J924" s="4">
        <v>76.0</v>
      </c>
      <c r="K924" s="4" t="s">
        <v>49</v>
      </c>
      <c r="L924" s="4" t="s">
        <v>50</v>
      </c>
      <c r="M924" s="4">
        <v>1.0</v>
      </c>
      <c r="N924" s="4">
        <v>0.0</v>
      </c>
      <c r="O924" s="4">
        <v>0.0</v>
      </c>
      <c r="P924" s="4">
        <v>0.0</v>
      </c>
      <c r="Q924" t="str">
        <f t="shared" si="1"/>
        <v>Mississippi St.2010</v>
      </c>
      <c r="R924" t="s">
        <v>1091</v>
      </c>
      <c r="S924" t="str">
        <f>vlookup(Q924,RPI!$C$6:$T$4758,16,FALSE)</f>
        <v>0.5741434213</v>
      </c>
      <c r="T924" s="6" t="str">
        <f>VLOOKUP(Q924,RPI!$C$6:$T$4758, 17, FALSE)</f>
        <v>0.574927735</v>
      </c>
      <c r="U924" s="6" t="str">
        <f>VLOOKUP(Q924,RPI!$C$6:$T$4758, 18, FALSE)</f>
        <v>0.5741434213</v>
      </c>
      <c r="V924">
        <v>0.49444645155559885</v>
      </c>
      <c r="W924">
        <v>0.4974767545859019</v>
      </c>
      <c r="X924">
        <v>0.4989135361950973</v>
      </c>
      <c r="Y924">
        <v>0.5003016133429641</v>
      </c>
      <c r="Z924" s="6" t="str">
        <f>vlookup(R924,RPI!$C$6:$T$4758,16,FALSE)</f>
        <v>0.5423343037</v>
      </c>
      <c r="AA924">
        <v>0.4820141207497075</v>
      </c>
      <c r="AB924">
        <v>0.48579464239232684</v>
      </c>
      <c r="AC924">
        <v>0.489385460439976</v>
      </c>
      <c r="AD924">
        <v>0.49280050417760035</v>
      </c>
      <c r="AE924">
        <v>0.4960523717639389</v>
      </c>
      <c r="AF924">
        <v>0.4991524855295817</v>
      </c>
      <c r="AG924" t="str">
        <f t="shared" si="2"/>
        <v>0</v>
      </c>
      <c r="AH924" s="3" t="str">
        <f t="shared" si="3"/>
        <v>0</v>
      </c>
      <c r="AI924" t="str">
        <f t="shared" si="4"/>
        <v>0.03180911754</v>
      </c>
      <c r="AJ924" t="str">
        <f t="shared" si="5"/>
        <v>-2</v>
      </c>
      <c r="AK924" s="6" t="str">
        <f t="shared" si="6"/>
        <v>-0.02867613531</v>
      </c>
      <c r="AL924" t="str">
        <f t="shared" si="7"/>
        <v>0.05541649142</v>
      </c>
      <c r="AM924" t="str">
        <f t="shared" si="8"/>
        <v>0.9736842105</v>
      </c>
      <c r="AN924" t="str">
        <f t="shared" si="9"/>
        <v>1.058652232</v>
      </c>
      <c r="AO924" s="6" t="str">
        <f>vlookup(Q924,RPI!$C$6:$T$4758,15,FALSE)</f>
        <v>0.6733333333</v>
      </c>
      <c r="AP924" s="8" t="str">
        <f>vlookup(Q924,RPI!$C$6:$T$4758,13,FALSE)</f>
        <v>  0.5468 </v>
      </c>
      <c r="AQ924" s="8" t="str">
        <f>vlookup(Q924,RPI!$C$6:$T$4758,14,FALSE)</f>
        <v>  0.5296 </v>
      </c>
      <c r="AR924" s="6" t="str">
        <f>vlookup(R924,RPI!$C$6:$T$4758,15,FALSE)</f>
        <v>0.4393939394</v>
      </c>
      <c r="AS924" s="8" t="str">
        <f>vlookup(R924,RPI!$C$6:$T$4758,13,FALSE)</f>
        <v>  0.5957 </v>
      </c>
      <c r="AT924" s="8" t="str">
        <f>vlookup(R924,RPI!$C$6:$T$4758,14,FALSE)</f>
        <v>  0.5386 </v>
      </c>
    </row>
    <row r="925" ht="12.75" customHeight="1">
      <c r="A925" s="4">
        <v>2010.0</v>
      </c>
      <c r="B925" s="4">
        <v>5708.0</v>
      </c>
      <c r="C925" s="5">
        <v>40257.0</v>
      </c>
      <c r="D925" s="4">
        <v>193.0</v>
      </c>
      <c r="E925" s="4" t="s">
        <v>89</v>
      </c>
      <c r="F925" s="4">
        <v>64.0</v>
      </c>
      <c r="G925" s="4" t="s">
        <v>47</v>
      </c>
      <c r="H925" s="4">
        <v>332.0</v>
      </c>
      <c r="I925" s="4" t="s">
        <v>453</v>
      </c>
      <c r="J925" s="4">
        <v>82.0</v>
      </c>
      <c r="K925" s="4" t="s">
        <v>108</v>
      </c>
      <c r="L925" s="4" t="s">
        <v>245</v>
      </c>
      <c r="M925" s="4">
        <v>1.0</v>
      </c>
      <c r="N925" s="4">
        <v>1.0</v>
      </c>
      <c r="O925" s="4">
        <v>0.0</v>
      </c>
      <c r="P925" s="4">
        <v>0.0</v>
      </c>
      <c r="Q925" t="str">
        <f t="shared" si="1"/>
        <v>New Mexico2010</v>
      </c>
      <c r="R925" t="s">
        <v>1063</v>
      </c>
      <c r="S925" t="str">
        <f>vlookup(Q925,RPI!$C$6:$T$4758,16,FALSE)</f>
        <v>0.6286326979</v>
      </c>
      <c r="T925" s="6" t="str">
        <f>VLOOKUP(Q925,RPI!$C$6:$T$4758, 17, FALSE)</f>
        <v>0.6285310099</v>
      </c>
      <c r="U925" s="6" t="str">
        <f>VLOOKUP(Q925,RPI!$C$6:$T$4758, 18, FALSE)</f>
        <v>0.6286326979</v>
      </c>
      <c r="V925">
        <v>0.5168848876225747</v>
      </c>
      <c r="W925">
        <v>0.5198076375246835</v>
      </c>
      <c r="X925">
        <v>0.521211890327814</v>
      </c>
      <c r="Y925">
        <v>0.522580020872343</v>
      </c>
      <c r="Z925" s="6" t="str">
        <f>vlookup(R925,RPI!$C$6:$T$4758,16,FALSE)</f>
        <v>0.5902765841</v>
      </c>
      <c r="AA925">
        <v>0.4926629721004272</v>
      </c>
      <c r="AB925">
        <v>0.49603219870207965</v>
      </c>
      <c r="AC925">
        <v>0.4992001006913311</v>
      </c>
      <c r="AD925">
        <v>0.5021841994934928</v>
      </c>
      <c r="AE925">
        <v>0.5050000406517516</v>
      </c>
      <c r="AF925">
        <v>0.5076614647142349</v>
      </c>
      <c r="AG925" t="str">
        <f t="shared" si="2"/>
        <v>0</v>
      </c>
      <c r="AH925" s="3" t="str">
        <f t="shared" si="3"/>
        <v>0</v>
      </c>
      <c r="AI925" t="str">
        <f t="shared" si="4"/>
        <v>0.03835611374</v>
      </c>
      <c r="AJ925" t="str">
        <f t="shared" si="5"/>
        <v>-18</v>
      </c>
      <c r="AK925" s="6" t="str">
        <f t="shared" si="6"/>
        <v>-0.2580852178</v>
      </c>
      <c r="AL925" t="str">
        <f t="shared" si="7"/>
        <v>0.06682238969</v>
      </c>
      <c r="AM925" t="str">
        <f t="shared" si="8"/>
        <v>0.7804878049</v>
      </c>
      <c r="AN925" t="str">
        <f t="shared" si="9"/>
        <v>1.064979901</v>
      </c>
      <c r="AO925" s="6" t="str">
        <f>vlookup(Q925,RPI!$C$6:$T$4758,15,FALSE)</f>
        <v>0.8791946309</v>
      </c>
      <c r="AP925" s="8" t="str">
        <f>vlookup(Q925,RPI!$C$6:$T$4758,13,FALSE)</f>
        <v>  0.5484 </v>
      </c>
      <c r="AQ925" s="8" t="str">
        <f>vlookup(Q925,RPI!$C$6:$T$4758,14,FALSE)</f>
        <v>  0.5385 </v>
      </c>
      <c r="AR925" s="6" t="str">
        <f>vlookup(R925,RPI!$C$6:$T$4758,15,FALSE)</f>
        <v>0.7175572519</v>
      </c>
      <c r="AS925" s="8" t="str">
        <f>vlookup(R925,RPI!$C$6:$T$4758,13,FALSE)</f>
        <v>  0.5530 </v>
      </c>
      <c r="AT925" s="8" t="str">
        <f>vlookup(R925,RPI!$C$6:$T$4758,14,FALSE)</f>
        <v>  0.5376 </v>
      </c>
    </row>
    <row r="926" ht="12.75" customHeight="1">
      <c r="A926" s="4">
        <v>2010.0</v>
      </c>
      <c r="B926" s="4">
        <v>5709.0</v>
      </c>
      <c r="C926" s="5">
        <v>40257.0</v>
      </c>
      <c r="D926" s="4">
        <v>282.0</v>
      </c>
      <c r="E926" s="4" t="s">
        <v>270</v>
      </c>
      <c r="F926" s="4">
        <v>83.0</v>
      </c>
      <c r="G926" s="4" t="s">
        <v>47</v>
      </c>
      <c r="H926" s="4">
        <v>211.0</v>
      </c>
      <c r="I926" s="4" t="s">
        <v>565</v>
      </c>
      <c r="J926" s="4">
        <v>68.0</v>
      </c>
      <c r="K926" s="4" t="s">
        <v>108</v>
      </c>
      <c r="L926" s="4" t="s">
        <v>1056</v>
      </c>
      <c r="M926" s="4">
        <v>1.0</v>
      </c>
      <c r="N926" s="4">
        <v>1.0</v>
      </c>
      <c r="O926" s="4">
        <v>0.0</v>
      </c>
      <c r="P926" s="4">
        <v>0.0</v>
      </c>
      <c r="Q926" t="str">
        <f t="shared" si="1"/>
        <v>Tennessee2010</v>
      </c>
      <c r="R926" t="s">
        <v>1057</v>
      </c>
      <c r="S926" t="str">
        <f>vlookup(Q926,RPI!$C$6:$T$4758,16,FALSE)</f>
        <v>0.6241428587</v>
      </c>
      <c r="T926" s="6" t="str">
        <f>VLOOKUP(Q926,RPI!$C$6:$T$4758, 17, FALSE)</f>
        <v>0.6219309586</v>
      </c>
      <c r="U926" s="6" t="str">
        <f>VLOOKUP(Q926,RPI!$C$6:$T$4758, 18, FALSE)</f>
        <v>0.6241428587</v>
      </c>
      <c r="V926">
        <v>0.5286908654066232</v>
      </c>
      <c r="W926">
        <v>0.5329019827564268</v>
      </c>
      <c r="X926">
        <v>0.5348501865125636</v>
      </c>
      <c r="Y926">
        <v>0.5367036859194437</v>
      </c>
      <c r="Z926" s="6" t="str">
        <f>vlookup(R926,RPI!$C$6:$T$4758,16,FALSE)</f>
        <v>0.5407906875</v>
      </c>
      <c r="AA926">
        <v>0.46465110316358765</v>
      </c>
      <c r="AB926">
        <v>0.46616554864355036</v>
      </c>
      <c r="AC926">
        <v>0.46761981748192516</v>
      </c>
      <c r="AD926">
        <v>0.4690174264954282</v>
      </c>
      <c r="AE926">
        <v>0.470361623699498</v>
      </c>
      <c r="AF926">
        <v>0.4716554135084152</v>
      </c>
      <c r="AG926" t="str">
        <f t="shared" si="2"/>
        <v>1</v>
      </c>
      <c r="AH926" s="3" t="str">
        <f t="shared" si="3"/>
        <v>1</v>
      </c>
      <c r="AI926" t="str">
        <f t="shared" si="4"/>
        <v>0.08335217119</v>
      </c>
      <c r="AJ926" t="str">
        <f t="shared" si="5"/>
        <v>15</v>
      </c>
      <c r="AK926" s="6" t="str">
        <f t="shared" si="6"/>
        <v>0.2150710148</v>
      </c>
      <c r="AL926" t="str">
        <f t="shared" si="7"/>
        <v>0.1452126068</v>
      </c>
      <c r="AM926" t="str">
        <f t="shared" si="8"/>
        <v>1.220588235</v>
      </c>
      <c r="AN926" t="str">
        <f t="shared" si="9"/>
        <v>1.15413019</v>
      </c>
      <c r="AO926" s="6" t="str">
        <f>vlookup(Q926,RPI!$C$6:$T$4758,15,FALSE)</f>
        <v>0.7664233577</v>
      </c>
      <c r="AP926" s="8" t="str">
        <f>vlookup(Q926,RPI!$C$6:$T$4758,13,FALSE)</f>
        <v>  0.5925 </v>
      </c>
      <c r="AQ926" s="8" t="str">
        <f>vlookup(Q926,RPI!$C$6:$T$4758,14,FALSE)</f>
        <v>  0.5452 </v>
      </c>
      <c r="AR926" s="6" t="str">
        <f>vlookup(R926,RPI!$C$6:$T$4758,15,FALSE)</f>
        <v>0.5890410959</v>
      </c>
      <c r="AS926" s="8" t="str">
        <f>vlookup(R926,RPI!$C$6:$T$4758,13,FALSE)</f>
        <v>  0.5366 </v>
      </c>
      <c r="AT926" s="8" t="str">
        <f>vlookup(R926,RPI!$C$6:$T$4758,14,FALSE)</f>
        <v>  0.5009 </v>
      </c>
    </row>
    <row r="927" ht="12.75" customHeight="1">
      <c r="A927" s="4">
        <v>2010.0</v>
      </c>
      <c r="B927" s="4">
        <v>5710.0</v>
      </c>
      <c r="C927" s="5">
        <v>40257.0</v>
      </c>
      <c r="D927" s="4">
        <v>288.0</v>
      </c>
      <c r="E927" s="4" t="s">
        <v>216</v>
      </c>
      <c r="F927" s="4">
        <v>69.0</v>
      </c>
      <c r="G927" s="4" t="s">
        <v>47</v>
      </c>
      <c r="H927" s="4">
        <v>130.0</v>
      </c>
      <c r="I927" s="4" t="s">
        <v>915</v>
      </c>
      <c r="J927" s="4">
        <v>64.0</v>
      </c>
      <c r="K927" s="4" t="s">
        <v>49</v>
      </c>
      <c r="L927" s="4" t="s">
        <v>50</v>
      </c>
      <c r="M927" s="4">
        <v>1.0</v>
      </c>
      <c r="N927" s="4">
        <v>0.0</v>
      </c>
      <c r="O927" s="4">
        <v>0.0</v>
      </c>
      <c r="P927" s="4">
        <v>0.0</v>
      </c>
      <c r="Q927" t="str">
        <f t="shared" si="1"/>
        <v>Texas Tech2010</v>
      </c>
      <c r="R927" t="s">
        <v>1008</v>
      </c>
      <c r="S927" t="str">
        <f>vlookup(Q927,RPI!$C$6:$T$4758,16,FALSE)</f>
        <v>0.5589159262</v>
      </c>
      <c r="T927" s="6" t="str">
        <f>VLOOKUP(Q927,RPI!$C$6:$T$4758, 17, FALSE)</f>
        <v>0.5686223656</v>
      </c>
      <c r="U927" s="6" t="str">
        <f>VLOOKUP(Q927,RPI!$C$6:$T$4758, 18, FALSE)</f>
        <v>0.5589159262</v>
      </c>
      <c r="V927">
        <v>0.4903553201393648</v>
      </c>
      <c r="W927">
        <v>0.4963634988119033</v>
      </c>
      <c r="X927">
        <v>0.4991544601885048</v>
      </c>
      <c r="Y927">
        <v>0.5018164662539762</v>
      </c>
      <c r="Z927" s="6" t="str">
        <f>vlookup(R927,RPI!$C$6:$T$4758,16,FALSE)</f>
        <v>0.5177606639</v>
      </c>
      <c r="AA927">
        <v>0.4353018933016321</v>
      </c>
      <c r="AB927">
        <v>0.43413997426115236</v>
      </c>
      <c r="AC927">
        <v>0.4329979170846124</v>
      </c>
      <c r="AD927">
        <v>0.43187521680936974</v>
      </c>
      <c r="AE927">
        <v>0.43077138544631605</v>
      </c>
      <c r="AF927">
        <v>0.4296859512726466</v>
      </c>
      <c r="AG927" t="str">
        <f t="shared" si="2"/>
        <v>1</v>
      </c>
      <c r="AH927" s="3" t="str">
        <f t="shared" si="3"/>
        <v>1</v>
      </c>
      <c r="AI927" t="str">
        <f t="shared" si="4"/>
        <v>0.04115526228</v>
      </c>
      <c r="AJ927" t="str">
        <f t="shared" si="5"/>
        <v>5</v>
      </c>
      <c r="AK927" s="6" t="str">
        <f t="shared" si="6"/>
        <v>0.07169033827</v>
      </c>
      <c r="AL927" t="str">
        <f t="shared" si="7"/>
        <v>0.07169894721</v>
      </c>
      <c r="AM927" t="str">
        <f t="shared" si="8"/>
        <v>1.078125</v>
      </c>
      <c r="AN927" t="str">
        <f t="shared" si="9"/>
        <v>1.079487039</v>
      </c>
      <c r="AO927" s="6" t="str">
        <f>vlookup(Q927,RPI!$C$6:$T$4758,15,FALSE)</f>
        <v>0.4924242424</v>
      </c>
      <c r="AP927" s="8" t="str">
        <f>vlookup(Q927,RPI!$C$6:$T$4758,13,FALSE)</f>
        <v>  0.6051 </v>
      </c>
      <c r="AQ927" s="8" t="str">
        <f>vlookup(Q927,RPI!$C$6:$T$4758,14,FALSE)</f>
        <v>  0.5330 </v>
      </c>
      <c r="AR927" s="6" t="str">
        <f>vlookup(R927,RPI!$C$6:$T$4758,15,FALSE)</f>
        <v>0.6689655172</v>
      </c>
      <c r="AS927" s="8" t="str">
        <f>vlookup(R927,RPI!$C$6:$T$4758,13,FALSE)</f>
        <v>  0.4579 </v>
      </c>
      <c r="AT927" s="8" t="str">
        <f>vlookup(R927,RPI!$C$6:$T$4758,14,FALSE)</f>
        <v>  0.4862 </v>
      </c>
    </row>
    <row r="928" ht="12.75" customHeight="1">
      <c r="A928" s="4">
        <v>2010.0</v>
      </c>
      <c r="B928" s="4">
        <v>5711.0</v>
      </c>
      <c r="C928" s="5">
        <v>40257.0</v>
      </c>
      <c r="D928" s="4">
        <v>297.0</v>
      </c>
      <c r="E928" s="4" t="s">
        <v>296</v>
      </c>
      <c r="F928" s="4">
        <v>72.0</v>
      </c>
      <c r="G928" s="4" t="s">
        <v>47</v>
      </c>
      <c r="H928" s="4">
        <v>189.0</v>
      </c>
      <c r="I928" s="4" t="s">
        <v>203</v>
      </c>
      <c r="J928" s="4">
        <v>52.0</v>
      </c>
      <c r="K928" s="4" t="s">
        <v>49</v>
      </c>
      <c r="L928" s="4" t="s">
        <v>50</v>
      </c>
      <c r="M928" s="4">
        <v>1.0</v>
      </c>
      <c r="N928" s="4">
        <v>0.0</v>
      </c>
      <c r="O928" s="4">
        <v>0.0</v>
      </c>
      <c r="P928" s="4">
        <v>0.0</v>
      </c>
      <c r="Q928" t="str">
        <f t="shared" si="1"/>
        <v>UAB2010</v>
      </c>
      <c r="R928" t="s">
        <v>1023</v>
      </c>
      <c r="S928" t="str">
        <f>vlookup(Q928,RPI!$C$6:$T$4758,16,FALSE)</f>
        <v>0.5845217645</v>
      </c>
      <c r="T928" s="6" t="str">
        <f>VLOOKUP(Q928,RPI!$C$6:$T$4758, 17, FALSE)</f>
        <v>0.5846314858</v>
      </c>
      <c r="U928" s="6" t="str">
        <f>VLOOKUP(Q928,RPI!$C$6:$T$4758, 18, FALSE)</f>
        <v>0.5845217645</v>
      </c>
      <c r="V928">
        <v>0.4934458604507279</v>
      </c>
      <c r="W928">
        <v>0.49473585013081045</v>
      </c>
      <c r="X928">
        <v>0.49536754610817046</v>
      </c>
      <c r="Y928">
        <v>0.4959906182496621</v>
      </c>
      <c r="Z928" s="6" t="str">
        <f>vlookup(R928,RPI!$C$6:$T$4758,16,FALSE)</f>
        <v>0.53865313</v>
      </c>
      <c r="AA928">
        <v>0.4751206262636993</v>
      </c>
      <c r="AB928">
        <v>0.47695488857742924</v>
      </c>
      <c r="AC928">
        <v>0.47875258752277916</v>
      </c>
      <c r="AD928">
        <v>0.480514805567892</v>
      </c>
      <c r="AE928">
        <v>0.48224258286945204</v>
      </c>
      <c r="AF928">
        <v>0.4839369193200142</v>
      </c>
      <c r="AG928" t="str">
        <f t="shared" si="2"/>
        <v>1</v>
      </c>
      <c r="AH928" s="3" t="str">
        <f t="shared" si="3"/>
        <v>1</v>
      </c>
      <c r="AI928" t="str">
        <f t="shared" si="4"/>
        <v>0.04586863448</v>
      </c>
      <c r="AJ928" t="str">
        <f t="shared" si="5"/>
        <v>20</v>
      </c>
      <c r="AK928" s="6" t="str">
        <f t="shared" si="6"/>
        <v>0.2867613531</v>
      </c>
      <c r="AL928" t="str">
        <f t="shared" si="7"/>
        <v>0.07991038374</v>
      </c>
      <c r="AM928" t="str">
        <f t="shared" si="8"/>
        <v>1.384615385</v>
      </c>
      <c r="AN928" t="str">
        <f t="shared" si="9"/>
        <v>1.085154308</v>
      </c>
      <c r="AO928" s="6" t="str">
        <f>vlookup(Q928,RPI!$C$6:$T$4758,15,FALSE)</f>
        <v>0.7414965986</v>
      </c>
      <c r="AP928" s="8" t="str">
        <f>vlookup(Q928,RPI!$C$6:$T$4758,13,FALSE)</f>
        <v>  0.5397 </v>
      </c>
      <c r="AQ928" s="8" t="str">
        <f>vlookup(Q928,RPI!$C$6:$T$4758,14,FALSE)</f>
        <v>  0.5172 </v>
      </c>
      <c r="AR928" s="6" t="str">
        <f>vlookup(R928,RPI!$C$6:$T$4758,15,FALSE)</f>
        <v>0.5253164557</v>
      </c>
      <c r="AS928" s="8" t="str">
        <f>vlookup(R928,RPI!$C$6:$T$4758,13,FALSE)</f>
        <v>  0.5482 </v>
      </c>
      <c r="AT928" s="8" t="str">
        <f>vlookup(R928,RPI!$C$6:$T$4758,14,FALSE)</f>
        <v>  0.5330 </v>
      </c>
    </row>
    <row r="929" ht="12.75" customHeight="1">
      <c r="A929" s="4">
        <v>2010.0</v>
      </c>
      <c r="B929" s="4">
        <v>5712.0</v>
      </c>
      <c r="C929" s="5">
        <v>40257.0</v>
      </c>
      <c r="D929" s="4">
        <v>321.0</v>
      </c>
      <c r="E929" s="4" t="s">
        <v>168</v>
      </c>
      <c r="F929" s="4">
        <v>68.0</v>
      </c>
      <c r="G929" s="4" t="s">
        <v>47</v>
      </c>
      <c r="H929" s="4">
        <v>273.0</v>
      </c>
      <c r="I929" s="4" t="s">
        <v>576</v>
      </c>
      <c r="J929" s="4">
        <v>75.0</v>
      </c>
      <c r="K929" s="4" t="s">
        <v>108</v>
      </c>
      <c r="L929" s="4" t="s">
        <v>1056</v>
      </c>
      <c r="M929" s="4">
        <v>1.0</v>
      </c>
      <c r="N929" s="4">
        <v>1.0</v>
      </c>
      <c r="O929" s="4">
        <v>0.0</v>
      </c>
      <c r="P929" s="4">
        <v>0.0</v>
      </c>
      <c r="Q929" t="str">
        <f t="shared" si="1"/>
        <v>Villanova2010</v>
      </c>
      <c r="R929" t="s">
        <v>1067</v>
      </c>
      <c r="S929" t="str">
        <f>vlookup(Q929,RPI!$C$6:$T$4758,16,FALSE)</f>
        <v>0.6243490239</v>
      </c>
      <c r="T929" s="6" t="str">
        <f>VLOOKUP(Q929,RPI!$C$6:$T$4758, 17, FALSE)</f>
        <v>0.6236528067</v>
      </c>
      <c r="U929" s="6" t="str">
        <f>VLOOKUP(Q929,RPI!$C$6:$T$4758, 18, FALSE)</f>
        <v>0.6243490239</v>
      </c>
      <c r="V929">
        <v>0.5330455960596309</v>
      </c>
      <c r="W929">
        <v>0.5356177275738335</v>
      </c>
      <c r="X929">
        <v>0.5368459926227506</v>
      </c>
      <c r="Y929">
        <v>0.5380379989248361</v>
      </c>
      <c r="Z929" s="6" t="str">
        <f>vlookup(R929,RPI!$C$6:$T$4758,16,FALSE)</f>
        <v>0.59710021</v>
      </c>
      <c r="AA929">
        <v>0.4975957760104427</v>
      </c>
      <c r="AB929">
        <v>0.49865105923484354</v>
      </c>
      <c r="AC929">
        <v>0.4996909368647276</v>
      </c>
      <c r="AD929">
        <v>0.5007157438043235</v>
      </c>
      <c r="AE929">
        <v>0.5017258053203281</v>
      </c>
      <c r="AF929">
        <v>0.502721437386104</v>
      </c>
      <c r="AG929" t="str">
        <f t="shared" si="2"/>
        <v>0</v>
      </c>
      <c r="AH929" s="3" t="str">
        <f t="shared" si="3"/>
        <v>0</v>
      </c>
      <c r="AI929" t="str">
        <f t="shared" si="4"/>
        <v>0.02724881388</v>
      </c>
      <c r="AJ929" t="str">
        <f t="shared" si="5"/>
        <v>-7</v>
      </c>
      <c r="AK929" s="6" t="str">
        <f t="shared" si="6"/>
        <v>-0.1003664736</v>
      </c>
      <c r="AL929" t="str">
        <f t="shared" si="7"/>
        <v>0.04747172438</v>
      </c>
      <c r="AM929" t="str">
        <f t="shared" si="8"/>
        <v>0.9066666667</v>
      </c>
      <c r="AN929" t="str">
        <f t="shared" si="9"/>
        <v>1.045635244</v>
      </c>
      <c r="AO929" s="6" t="str">
        <f>vlookup(Q929,RPI!$C$6:$T$4758,15,FALSE)</f>
        <v>0.7769784173</v>
      </c>
      <c r="AP929" s="8" t="str">
        <f>vlookup(Q929,RPI!$C$6:$T$4758,13,FALSE)</f>
        <v>  0.5771 </v>
      </c>
      <c r="AQ929" s="8" t="str">
        <f>vlookup(Q929,RPI!$C$6:$T$4758,14,FALSE)</f>
        <v>  0.5662 </v>
      </c>
      <c r="AR929" s="6" t="str">
        <f>vlookup(R929,RPI!$C$6:$T$4758,15,FALSE)</f>
        <v>0.823943662</v>
      </c>
      <c r="AS929" s="8" t="str">
        <f>vlookup(R929,RPI!$C$6:$T$4758,13,FALSE)</f>
        <v>  0.5241 </v>
      </c>
      <c r="AT929" s="8" t="str">
        <f>vlookup(R929,RPI!$C$6:$T$4758,14,FALSE)</f>
        <v>  0.5162 </v>
      </c>
    </row>
    <row r="930" ht="12.75" customHeight="1">
      <c r="A930" s="4">
        <v>2010.0</v>
      </c>
      <c r="B930" s="4">
        <v>5713.0</v>
      </c>
      <c r="C930" s="5">
        <v>40258.0</v>
      </c>
      <c r="D930" s="4">
        <v>75.0</v>
      </c>
      <c r="E930" s="4" t="s">
        <v>121</v>
      </c>
      <c r="F930" s="4">
        <v>68.0</v>
      </c>
      <c r="G930" s="4" t="s">
        <v>47</v>
      </c>
      <c r="H930" s="4">
        <v>37.0</v>
      </c>
      <c r="I930" s="4" t="s">
        <v>174</v>
      </c>
      <c r="J930" s="4">
        <v>53.0</v>
      </c>
      <c r="K930" s="4" t="s">
        <v>108</v>
      </c>
      <c r="L930" s="4" t="s">
        <v>632</v>
      </c>
      <c r="M930" s="4">
        <v>1.0</v>
      </c>
      <c r="N930" s="4">
        <v>1.0</v>
      </c>
      <c r="O930" s="4">
        <v>0.0</v>
      </c>
      <c r="P930" s="4">
        <v>0.0</v>
      </c>
      <c r="Q930" t="str">
        <f t="shared" si="1"/>
        <v>Duke2010</v>
      </c>
      <c r="R930" t="s">
        <v>1092</v>
      </c>
      <c r="S930" t="str">
        <f>vlookup(Q930,RPI!$C$6:$T$4758,16,FALSE)</f>
        <v>0.6618546063</v>
      </c>
      <c r="T930" s="6" t="str">
        <f>VLOOKUP(Q930,RPI!$C$6:$T$4758, 17, FALSE)</f>
        <v>0.6526634299</v>
      </c>
      <c r="U930" s="6" t="str">
        <f>VLOOKUP(Q930,RPI!$C$6:$T$4758, 18, FALSE)</f>
        <v>0.6618546063</v>
      </c>
      <c r="V930">
        <v>0.5489519452764875</v>
      </c>
      <c r="W930">
        <v>0.5530238423716404</v>
      </c>
      <c r="X930">
        <v>0.5548795246415668</v>
      </c>
      <c r="Y930">
        <v>0.5566288102889343</v>
      </c>
      <c r="Z930" s="6" t="str">
        <f>vlookup(R930,RPI!$C$6:$T$4758,16,FALSE)</f>
        <v>0.6122793373</v>
      </c>
      <c r="AA930">
        <v>0.5209201861310888</v>
      </c>
      <c r="AB930">
        <v>0.5228171643367313</v>
      </c>
      <c r="AC930">
        <v>0.5246206295322364</v>
      </c>
      <c r="AD930">
        <v>0.5263373300791606</v>
      </c>
      <c r="AE930">
        <v>0.5279733802648199</v>
      </c>
      <c r="AF930">
        <v>0.5295343330649078</v>
      </c>
      <c r="AG930" t="str">
        <f t="shared" si="2"/>
        <v>1</v>
      </c>
      <c r="AH930" s="3" t="str">
        <f t="shared" si="3"/>
        <v>1</v>
      </c>
      <c r="AI930" t="str">
        <f t="shared" si="4"/>
        <v>0.04957526909</v>
      </c>
      <c r="AJ930" t="str">
        <f t="shared" si="5"/>
        <v>15</v>
      </c>
      <c r="AK930" s="6" t="str">
        <f t="shared" si="6"/>
        <v>0.2150710148</v>
      </c>
      <c r="AL930" t="str">
        <f t="shared" si="7"/>
        <v>0.08636792488</v>
      </c>
      <c r="AM930" t="str">
        <f t="shared" si="8"/>
        <v>1.283018868</v>
      </c>
      <c r="AN930" t="str">
        <f t="shared" si="9"/>
        <v>1.080968385</v>
      </c>
      <c r="AO930" s="6" t="str">
        <f>vlookup(Q930,RPI!$C$6:$T$4758,15,FALSE)</f>
        <v>0.8897058824</v>
      </c>
      <c r="AP930" s="8" t="str">
        <f>vlookup(Q930,RPI!$C$6:$T$4758,13,FALSE)</f>
        <v>  0.6048 </v>
      </c>
      <c r="AQ930" s="8" t="str">
        <f>vlookup(Q930,RPI!$C$6:$T$4758,14,FALSE)</f>
        <v>  0.5481 </v>
      </c>
      <c r="AR930" s="6" t="str">
        <f>vlookup(R930,RPI!$C$6:$T$4758,15,FALSE)</f>
        <v>0.7080291971</v>
      </c>
      <c r="AS930" s="8" t="str">
        <f>vlookup(R930,RPI!$C$6:$T$4758,13,FALSE)</f>
        <v>  0.6116 </v>
      </c>
      <c r="AT930" s="8" t="str">
        <f>vlookup(R930,RPI!$C$6:$T$4758,14,FALSE)</f>
        <v>  0.5179 </v>
      </c>
    </row>
    <row r="931" ht="12.75" customHeight="1">
      <c r="A931" s="4">
        <v>2010.0</v>
      </c>
      <c r="B931" s="4">
        <v>5714.0</v>
      </c>
      <c r="C931" s="5">
        <v>40258.0</v>
      </c>
      <c r="D931" s="4">
        <v>158.0</v>
      </c>
      <c r="E931" s="4" t="s">
        <v>197</v>
      </c>
      <c r="F931" s="4">
        <v>83.0</v>
      </c>
      <c r="G931" s="4" t="s">
        <v>47</v>
      </c>
      <c r="H931" s="4">
        <v>167.0</v>
      </c>
      <c r="I931" s="4" t="s">
        <v>204</v>
      </c>
      <c r="J931" s="4">
        <v>85.0</v>
      </c>
      <c r="K931" s="4" t="s">
        <v>108</v>
      </c>
      <c r="L931" s="4" t="s">
        <v>309</v>
      </c>
      <c r="M931" s="4">
        <v>1.0</v>
      </c>
      <c r="N931" s="4">
        <v>1.0</v>
      </c>
      <c r="O931" s="4">
        <v>0.0</v>
      </c>
      <c r="P931" s="4">
        <v>0.0</v>
      </c>
      <c r="Q931" t="str">
        <f t="shared" si="1"/>
        <v>Maryland2010</v>
      </c>
      <c r="R931" t="s">
        <v>1093</v>
      </c>
      <c r="S931" t="str">
        <f>vlookup(Q931,RPI!$C$6:$T$4758,16,FALSE)</f>
        <v>0.6096498925</v>
      </c>
      <c r="T931" s="6" t="str">
        <f>VLOOKUP(Q931,RPI!$C$6:$T$4758, 17, FALSE)</f>
        <v>0.6122139951</v>
      </c>
      <c r="U931" s="6" t="str">
        <f>VLOOKUP(Q931,RPI!$C$6:$T$4758, 18, FALSE)</f>
        <v>0.6096498925</v>
      </c>
      <c r="V931">
        <v>0.517115955843645</v>
      </c>
      <c r="W931">
        <v>0.5213334919146771</v>
      </c>
      <c r="X931">
        <v>0.5233251061704424</v>
      </c>
      <c r="Y931">
        <v>0.5252442980896344</v>
      </c>
      <c r="Z931" s="6" t="str">
        <f>vlookup(R931,RPI!$C$6:$T$4758,16,FALSE)</f>
        <v>0.6001436456</v>
      </c>
      <c r="AA931">
        <v>0.5042318919327407</v>
      </c>
      <c r="AB931">
        <v>0.50585842210449</v>
      </c>
      <c r="AC931">
        <v>0.5074347335059279</v>
      </c>
      <c r="AD931">
        <v>0.50896311652016</v>
      </c>
      <c r="AE931">
        <v>0.5104457243359625</v>
      </c>
      <c r="AF931">
        <v>0.5118845830686757</v>
      </c>
      <c r="AG931" t="str">
        <f t="shared" si="2"/>
        <v>0</v>
      </c>
      <c r="AH931" s="3" t="str">
        <f t="shared" si="3"/>
        <v>0</v>
      </c>
      <c r="AI931" t="str">
        <f t="shared" si="4"/>
        <v>0.009506246854</v>
      </c>
      <c r="AJ931" t="str">
        <f t="shared" si="5"/>
        <v>-2</v>
      </c>
      <c r="AK931" s="6" t="str">
        <f t="shared" si="6"/>
        <v>-0.02867613531</v>
      </c>
      <c r="AL931" t="str">
        <f t="shared" si="7"/>
        <v>0.01656137887</v>
      </c>
      <c r="AM931" t="str">
        <f t="shared" si="8"/>
        <v>0.9764705882</v>
      </c>
      <c r="AN931" t="str">
        <f t="shared" si="9"/>
        <v>1.015839953</v>
      </c>
      <c r="AO931" s="6" t="str">
        <f>vlookup(Q931,RPI!$C$6:$T$4758,15,FALSE)</f>
        <v>0.7230769231</v>
      </c>
      <c r="AP931" s="8" t="str">
        <f>vlookup(Q931,RPI!$C$6:$T$4758,13,FALSE)</f>
        <v>  0.5900 </v>
      </c>
      <c r="AQ931" s="8" t="str">
        <f>vlookup(Q931,RPI!$C$6:$T$4758,14,FALSE)</f>
        <v>  0.5355 </v>
      </c>
      <c r="AR931" s="6" t="str">
        <f>vlookup(R931,RPI!$C$6:$T$4758,15,FALSE)</f>
        <v>0.7464788732</v>
      </c>
      <c r="AS931" s="8" t="str">
        <f>vlookup(R931,RPI!$C$6:$T$4758,13,FALSE)</f>
        <v>  0.5621 </v>
      </c>
      <c r="AT931" s="8" t="str">
        <f>vlookup(R931,RPI!$C$6:$T$4758,14,FALSE)</f>
        <v>  0.5298 </v>
      </c>
    </row>
    <row r="932" ht="12.75" customHeight="1">
      <c r="A932" s="4">
        <v>2010.0</v>
      </c>
      <c r="B932" s="4">
        <v>5715.0</v>
      </c>
      <c r="C932" s="5">
        <v>40258.0</v>
      </c>
      <c r="D932" s="4">
        <v>212.0</v>
      </c>
      <c r="E932" s="4" t="s">
        <v>150</v>
      </c>
      <c r="F932" s="4">
        <v>75.0</v>
      </c>
      <c r="G932" s="4" t="s">
        <v>47</v>
      </c>
      <c r="H932" s="4">
        <v>104.0</v>
      </c>
      <c r="I932" s="4" t="s">
        <v>273</v>
      </c>
      <c r="J932" s="4">
        <v>66.0</v>
      </c>
      <c r="K932" s="4" t="s">
        <v>108</v>
      </c>
      <c r="L932" s="4" t="s">
        <v>457</v>
      </c>
      <c r="M932" s="4">
        <v>1.0</v>
      </c>
      <c r="N932" s="4">
        <v>1.0</v>
      </c>
      <c r="O932" s="4">
        <v>0.0</v>
      </c>
      <c r="P932" s="4">
        <v>0.0</v>
      </c>
      <c r="Q932" t="str">
        <f t="shared" si="1"/>
        <v>Ohio St.2010</v>
      </c>
      <c r="R932" t="s">
        <v>1080</v>
      </c>
      <c r="S932" t="str">
        <f>vlookup(Q932,RPI!$C$6:$T$4758,16,FALSE)</f>
        <v>0.6099955299</v>
      </c>
      <c r="T932" s="6" t="str">
        <f>VLOOKUP(Q932,RPI!$C$6:$T$4758, 17, FALSE)</f>
        <v>0.6067392274</v>
      </c>
      <c r="U932" s="6" t="str">
        <f>VLOOKUP(Q932,RPI!$C$6:$T$4758, 18, FALSE)</f>
        <v>0.6099955299</v>
      </c>
      <c r="V932">
        <v>0.5050566624682229</v>
      </c>
      <c r="W932">
        <v>0.5094918669034273</v>
      </c>
      <c r="X932">
        <v>0.5115431489547093</v>
      </c>
      <c r="Y932">
        <v>0.5134943684669044</v>
      </c>
      <c r="Z932" s="6" t="str">
        <f>vlookup(R932,RPI!$C$6:$T$4758,16,FALSE)</f>
        <v>0.5948916659</v>
      </c>
      <c r="AA932">
        <v>0.5135486023683173</v>
      </c>
      <c r="AB932">
        <v>0.5159157089067503</v>
      </c>
      <c r="AC932">
        <v>0.5181430600776004</v>
      </c>
      <c r="AD932">
        <v>0.5202426778479716</v>
      </c>
      <c r="AE932">
        <v>0.52222524375658</v>
      </c>
      <c r="AF932">
        <v>0.5241002806667554</v>
      </c>
      <c r="AG932" t="str">
        <f t="shared" si="2"/>
        <v>1</v>
      </c>
      <c r="AH932" s="3" t="str">
        <f t="shared" si="3"/>
        <v>1</v>
      </c>
      <c r="AI932" t="str">
        <f t="shared" si="4"/>
        <v>0.015103864</v>
      </c>
      <c r="AJ932" t="str">
        <f t="shared" si="5"/>
        <v>9</v>
      </c>
      <c r="AK932" s="6" t="str">
        <f t="shared" si="6"/>
        <v>0.1290426089</v>
      </c>
      <c r="AL932" t="str">
        <f t="shared" si="7"/>
        <v>0.02631330934</v>
      </c>
      <c r="AM932" t="str">
        <f t="shared" si="8"/>
        <v>1.136363636</v>
      </c>
      <c r="AN932" t="str">
        <f t="shared" si="9"/>
        <v>1.025389268</v>
      </c>
      <c r="AO932" s="6" t="str">
        <f>vlookup(Q932,RPI!$C$6:$T$4758,15,FALSE)</f>
        <v>0.8071428571</v>
      </c>
      <c r="AP932" s="8" t="str">
        <f>vlookup(Q932,RPI!$C$6:$T$4758,13,FALSE)</f>
        <v>  0.5505 </v>
      </c>
      <c r="AQ932" s="8" t="str">
        <f>vlookup(Q932,RPI!$C$6:$T$4758,14,FALSE)</f>
        <v>  0.5318 </v>
      </c>
      <c r="AR932" s="6" t="str">
        <f>vlookup(R932,RPI!$C$6:$T$4758,15,FALSE)</f>
        <v>0.6390977444</v>
      </c>
      <c r="AS932" s="8" t="str">
        <f>vlookup(R932,RPI!$C$6:$T$4758,13,FALSE)</f>
        <v>  0.6063 </v>
      </c>
      <c r="AT932" s="8" t="str">
        <f>vlookup(R932,RPI!$C$6:$T$4758,14,FALSE)</f>
        <v>  0.5279 </v>
      </c>
    </row>
    <row r="933" ht="12.75" customHeight="1">
      <c r="A933" s="4">
        <v>2010.0</v>
      </c>
      <c r="B933" s="4">
        <v>5716.0</v>
      </c>
      <c r="C933" s="5">
        <v>40258.0</v>
      </c>
      <c r="D933" s="4">
        <v>223.0</v>
      </c>
      <c r="E933" s="4" t="s">
        <v>209</v>
      </c>
      <c r="F933" s="4">
        <v>68.0</v>
      </c>
      <c r="G933" s="4" t="s">
        <v>47</v>
      </c>
      <c r="H933" s="4">
        <v>345.0</v>
      </c>
      <c r="I933" s="4" t="s">
        <v>363</v>
      </c>
      <c r="J933" s="4">
        <v>71.0</v>
      </c>
      <c r="K933" s="4" t="s">
        <v>108</v>
      </c>
      <c r="L933" s="4" t="s">
        <v>457</v>
      </c>
      <c r="M933" s="4">
        <v>1.0</v>
      </c>
      <c r="N933" s="4">
        <v>1.0</v>
      </c>
      <c r="O933" s="4">
        <v>0.0</v>
      </c>
      <c r="P933" s="4">
        <v>0.0</v>
      </c>
      <c r="Q933" t="str">
        <f t="shared" si="1"/>
        <v>Pittsburgh2010</v>
      </c>
      <c r="R933" t="s">
        <v>1094</v>
      </c>
      <c r="S933" t="str">
        <f>vlookup(Q933,RPI!$C$6:$T$4758,16,FALSE)</f>
        <v>0.6234019807</v>
      </c>
      <c r="T933" s="6" t="str">
        <f>VLOOKUP(Q933,RPI!$C$6:$T$4758, 17, FALSE)</f>
        <v>0.6262865961</v>
      </c>
      <c r="U933" s="6" t="str">
        <f>VLOOKUP(Q933,RPI!$C$6:$T$4758, 18, FALSE)</f>
        <v>0.6234019807</v>
      </c>
      <c r="V933">
        <v>0.5261652368364982</v>
      </c>
      <c r="W933">
        <v>0.5323645777111754</v>
      </c>
      <c r="X933">
        <v>0.5352151674883706</v>
      </c>
      <c r="Y933">
        <v>0.5379170308424079</v>
      </c>
      <c r="Z933" s="6" t="str">
        <f>vlookup(R933,RPI!$C$6:$T$4758,16,FALSE)</f>
        <v>0.614386333</v>
      </c>
      <c r="AA933">
        <v>0.515594577505475</v>
      </c>
      <c r="AB933">
        <v>0.5170107573603165</v>
      </c>
      <c r="AC933">
        <v>0.5183601120314452</v>
      </c>
      <c r="AD933">
        <v>0.5196472624092237</v>
      </c>
      <c r="AE933">
        <v>0.5208764129432897</v>
      </c>
      <c r="AF933">
        <v>0.522051397521617</v>
      </c>
      <c r="AG933" t="str">
        <f t="shared" si="2"/>
        <v>0</v>
      </c>
      <c r="AH933" s="3" t="str">
        <f t="shared" si="3"/>
        <v>0</v>
      </c>
      <c r="AI933" t="str">
        <f t="shared" si="4"/>
        <v>0.009015647662</v>
      </c>
      <c r="AJ933" t="str">
        <f t="shared" si="5"/>
        <v>-3</v>
      </c>
      <c r="AK933" s="6" t="str">
        <f t="shared" si="6"/>
        <v>-0.04301420296</v>
      </c>
      <c r="AL933" t="str">
        <f t="shared" si="7"/>
        <v>0.01570667783</v>
      </c>
      <c r="AM933" t="str">
        <f t="shared" si="8"/>
        <v>0.9577464789</v>
      </c>
      <c r="AN933" t="str">
        <f t="shared" si="9"/>
        <v>1.014674232</v>
      </c>
      <c r="AO933" s="6" t="str">
        <f>vlookup(Q933,RPI!$C$6:$T$4758,15,FALSE)</f>
        <v>0.7384615385</v>
      </c>
      <c r="AP933" s="8" t="str">
        <f>vlookup(Q933,RPI!$C$6:$T$4758,13,FALSE)</f>
        <v>  0.6015 </v>
      </c>
      <c r="AQ933" s="8" t="str">
        <f>vlookup(Q933,RPI!$C$6:$T$4758,14,FALSE)</f>
        <v>  0.5522 </v>
      </c>
      <c r="AR933" s="6" t="str">
        <f>vlookup(R933,RPI!$C$6:$T$4758,15,FALSE)</f>
        <v>0.776119403</v>
      </c>
      <c r="AS933" s="8" t="str">
        <f>vlookup(R933,RPI!$C$6:$T$4758,13,FALSE)</f>
        <v>  0.5668 </v>
      </c>
      <c r="AT933" s="8" t="str">
        <f>vlookup(R933,RPI!$C$6:$T$4758,14,FALSE)</f>
        <v>  0.5478 </v>
      </c>
    </row>
    <row r="934" ht="12.75" customHeight="1">
      <c r="A934" s="4">
        <v>2010.0</v>
      </c>
      <c r="B934" s="4">
        <v>5717.0</v>
      </c>
      <c r="C934" s="5">
        <v>40258.0</v>
      </c>
      <c r="D934" s="4">
        <v>230.0</v>
      </c>
      <c r="E934" s="4" t="s">
        <v>342</v>
      </c>
      <c r="F934" s="4">
        <v>63.0</v>
      </c>
      <c r="G934" s="4" t="s">
        <v>47</v>
      </c>
      <c r="H934" s="4">
        <v>286.0</v>
      </c>
      <c r="I934" s="4" t="s">
        <v>530</v>
      </c>
      <c r="J934" s="4">
        <v>61.0</v>
      </c>
      <c r="K934" s="4" t="s">
        <v>305</v>
      </c>
      <c r="L934" s="4" t="s">
        <v>309</v>
      </c>
      <c r="M934" s="4">
        <v>1.0</v>
      </c>
      <c r="N934" s="4">
        <v>1.0</v>
      </c>
      <c r="O934" s="4">
        <v>0.0</v>
      </c>
      <c r="P934" s="4">
        <v>1.0</v>
      </c>
      <c r="Q934" t="str">
        <f t="shared" si="1"/>
        <v>Purdue2010</v>
      </c>
      <c r="R934" t="s">
        <v>1095</v>
      </c>
      <c r="S934" t="str">
        <f>vlookup(Q934,RPI!$C$6:$T$4758,16,FALSE)</f>
        <v>0.6212192001</v>
      </c>
      <c r="T934" s="6" t="str">
        <f>VLOOKUP(Q934,RPI!$C$6:$T$4758, 17, FALSE)</f>
        <v>0.6243864298</v>
      </c>
      <c r="U934" s="6" t="str">
        <f>VLOOKUP(Q934,RPI!$C$6:$T$4758, 18, FALSE)</f>
        <v>0.6212192001</v>
      </c>
      <c r="V934">
        <v>0.5225398388775913</v>
      </c>
      <c r="W934">
        <v>0.525548573914796</v>
      </c>
      <c r="X934">
        <v>0.5270052678148511</v>
      </c>
      <c r="Y934">
        <v>0.5284315081838946</v>
      </c>
      <c r="Z934" s="6" t="str">
        <f>vlookup(R934,RPI!$C$6:$T$4758,16,FALSE)</f>
        <v>0.6231720789</v>
      </c>
      <c r="AA934">
        <v>0.5332613436862677</v>
      </c>
      <c r="AB934">
        <v>0.5354286864047915</v>
      </c>
      <c r="AC934">
        <v>0.5374878699857306</v>
      </c>
      <c r="AD934">
        <v>0.5394467936919423</v>
      </c>
      <c r="AE934">
        <v>0.5413126058508753</v>
      </c>
      <c r="AF934">
        <v>0.5430917910167149</v>
      </c>
      <c r="AG934" t="str">
        <f t="shared" si="2"/>
        <v>0</v>
      </c>
      <c r="AH934" s="3" t="str">
        <f t="shared" si="3"/>
        <v>0</v>
      </c>
      <c r="AI934" t="str">
        <f t="shared" si="4"/>
        <v>-0.001952878889</v>
      </c>
      <c r="AJ934" t="str">
        <f t="shared" si="5"/>
        <v>2</v>
      </c>
      <c r="AK934" s="6" t="str">
        <f t="shared" si="6"/>
        <v>0.02867613531</v>
      </c>
      <c r="AL934" t="str">
        <f t="shared" si="7"/>
        <v>-0.003402222525</v>
      </c>
      <c r="AM934" t="str">
        <f t="shared" si="8"/>
        <v>1.032786885</v>
      </c>
      <c r="AN934" t="str">
        <f t="shared" si="9"/>
        <v>0.9968662285</v>
      </c>
      <c r="AO934" s="6" t="str">
        <f>vlookup(Q934,RPI!$C$6:$T$4758,15,FALSE)</f>
        <v>0.8310810811</v>
      </c>
      <c r="AP934" s="8" t="str">
        <f>vlookup(Q934,RPI!$C$6:$T$4758,13,FALSE)</f>
        <v>  0.5568 </v>
      </c>
      <c r="AQ934" s="8" t="str">
        <f>vlookup(Q934,RPI!$C$6:$T$4758,14,FALSE)</f>
        <v>  0.5402 </v>
      </c>
      <c r="AR934" s="6" t="str">
        <f>vlookup(R934,RPI!$C$6:$T$4758,15,FALSE)</f>
        <v>0.7131782946</v>
      </c>
      <c r="AS934" s="8" t="str">
        <f>vlookup(R934,RPI!$C$6:$T$4758,13,FALSE)</f>
        <v>  0.6192 </v>
      </c>
      <c r="AT934" s="8" t="str">
        <f>vlookup(R934,RPI!$C$6:$T$4758,14,FALSE)</f>
        <v>  0.5410 </v>
      </c>
    </row>
    <row r="935" ht="12.75" customHeight="1">
      <c r="A935" s="4">
        <v>2010.0</v>
      </c>
      <c r="B935" s="4">
        <v>5718.0</v>
      </c>
      <c r="C935" s="5">
        <v>40258.0</v>
      </c>
      <c r="D935" s="4">
        <v>278.0</v>
      </c>
      <c r="E935" s="4" t="s">
        <v>94</v>
      </c>
      <c r="F935" s="4">
        <v>87.0</v>
      </c>
      <c r="G935" s="4" t="s">
        <v>47</v>
      </c>
      <c r="H935" s="4">
        <v>105.0</v>
      </c>
      <c r="I935" s="4" t="s">
        <v>124</v>
      </c>
      <c r="J935" s="4">
        <v>65.0</v>
      </c>
      <c r="K935" s="4" t="s">
        <v>108</v>
      </c>
      <c r="L935" s="4" t="s">
        <v>433</v>
      </c>
      <c r="M935" s="4">
        <v>1.0</v>
      </c>
      <c r="N935" s="4">
        <v>1.0</v>
      </c>
      <c r="O935" s="4">
        <v>0.0</v>
      </c>
      <c r="P935" s="4">
        <v>0.0</v>
      </c>
      <c r="Q935" t="str">
        <f t="shared" si="1"/>
        <v>Syracuse2010</v>
      </c>
      <c r="R935" t="s">
        <v>1096</v>
      </c>
      <c r="S935" t="str">
        <f>vlookup(Q935,RPI!$C$6:$T$4758,16,FALSE)</f>
        <v>0.648896012</v>
      </c>
      <c r="T935" s="6" t="str">
        <f>VLOOKUP(Q935,RPI!$C$6:$T$4758, 17, FALSE)</f>
        <v>0.6558404565</v>
      </c>
      <c r="U935" s="6" t="str">
        <f>VLOOKUP(Q935,RPI!$C$6:$T$4758, 18, FALSE)</f>
        <v>0.648896012</v>
      </c>
      <c r="V935">
        <v>0.5420011707714626</v>
      </c>
      <c r="W935">
        <v>0.5468994842635261</v>
      </c>
      <c r="X935">
        <v>0.5492479907323237</v>
      </c>
      <c r="Y935">
        <v>0.5515330240533158</v>
      </c>
      <c r="Z935" s="6" t="str">
        <f>vlookup(R935,RPI!$C$6:$T$4758,16,FALSE)</f>
        <v>0.597063613</v>
      </c>
      <c r="AA935">
        <v>0.5030947270417454</v>
      </c>
      <c r="AB935">
        <v>0.5046279160749345</v>
      </c>
      <c r="AC935">
        <v>0.5061073090016958</v>
      </c>
      <c r="AD935">
        <v>0.5075356883792586</v>
      </c>
      <c r="AE935">
        <v>0.5089156481169038</v>
      </c>
      <c r="AF935">
        <v>0.5102496091966275</v>
      </c>
      <c r="AG935" t="str">
        <f t="shared" si="2"/>
        <v>1</v>
      </c>
      <c r="AH935" s="3" t="str">
        <f t="shared" si="3"/>
        <v>1</v>
      </c>
      <c r="AI935" t="str">
        <f t="shared" si="4"/>
        <v>0.05183239906</v>
      </c>
      <c r="AJ935" t="str">
        <f t="shared" si="5"/>
        <v>22</v>
      </c>
      <c r="AK935" s="6" t="str">
        <f t="shared" si="6"/>
        <v>0.3154374884</v>
      </c>
      <c r="AL935" t="str">
        <f t="shared" si="7"/>
        <v>0.09030020069</v>
      </c>
      <c r="AM935" t="str">
        <f t="shared" si="8"/>
        <v>1.338461538</v>
      </c>
      <c r="AN935" t="str">
        <f t="shared" si="9"/>
        <v>1.086812189</v>
      </c>
      <c r="AO935" s="6" t="str">
        <f>vlookup(Q935,RPI!$C$6:$T$4758,15,FALSE)</f>
        <v>0.8472222222</v>
      </c>
      <c r="AP935" s="8" t="str">
        <f>vlookup(Q935,RPI!$C$6:$T$4758,13,FALSE)</f>
        <v>  0.5992 </v>
      </c>
      <c r="AQ935" s="8" t="str">
        <f>vlookup(Q935,RPI!$C$6:$T$4758,14,FALSE)</f>
        <v>  0.5499 </v>
      </c>
      <c r="AR935" s="6" t="str">
        <f>vlookup(R935,RPI!$C$6:$T$4758,15,FALSE)</f>
        <v>0.8102189781</v>
      </c>
      <c r="AS935" s="8" t="str">
        <f>vlookup(R935,RPI!$C$6:$T$4758,13,FALSE)</f>
        <v>  0.5254 </v>
      </c>
      <c r="AT935" s="8" t="str">
        <f>vlookup(R935,RPI!$C$6:$T$4758,14,FALSE)</f>
        <v>  0.5272 </v>
      </c>
    </row>
    <row r="936" ht="12.75" customHeight="1">
      <c r="A936" s="4">
        <v>2010.0</v>
      </c>
      <c r="B936" s="4">
        <v>5719.0</v>
      </c>
      <c r="C936" s="5">
        <v>40258.0</v>
      </c>
      <c r="D936" s="4">
        <v>335.0</v>
      </c>
      <c r="E936" s="4" t="s">
        <v>407</v>
      </c>
      <c r="F936" s="4">
        <v>68.0</v>
      </c>
      <c r="G936" s="4" t="s">
        <v>47</v>
      </c>
      <c r="H936" s="4">
        <v>171.0</v>
      </c>
      <c r="I936" s="4" t="s">
        <v>145</v>
      </c>
      <c r="J936" s="4">
        <v>59.0</v>
      </c>
      <c r="K936" s="4" t="s">
        <v>108</v>
      </c>
      <c r="L936" s="4" t="s">
        <v>433</v>
      </c>
      <c r="M936" s="4">
        <v>1.0</v>
      </c>
      <c r="N936" s="4">
        <v>1.0</v>
      </c>
      <c r="O936" s="4">
        <v>0.0</v>
      </c>
      <c r="P936" s="4">
        <v>0.0</v>
      </c>
      <c r="Q936" t="str">
        <f t="shared" si="1"/>
        <v>West Virginia2010</v>
      </c>
      <c r="R936" t="s">
        <v>1073</v>
      </c>
      <c r="S936" t="str">
        <f>vlookup(Q936,RPI!$C$6:$T$4758,16,FALSE)</f>
        <v>0.6590271717</v>
      </c>
      <c r="T936" s="6" t="str">
        <f>VLOOKUP(Q936,RPI!$C$6:$T$4758, 17, FALSE)</f>
        <v>0.6566189839</v>
      </c>
      <c r="U936" s="6" t="str">
        <f>VLOOKUP(Q936,RPI!$C$6:$T$4758, 18, FALSE)</f>
        <v>0.6590271717</v>
      </c>
      <c r="V936">
        <v>0.5644588504635959</v>
      </c>
      <c r="W936">
        <v>0.5661164631730542</v>
      </c>
      <c r="X936">
        <v>0.5669145187619719</v>
      </c>
      <c r="Y936">
        <v>0.567693075610497</v>
      </c>
      <c r="Z936" s="6" t="str">
        <f>vlookup(R936,RPI!$C$6:$T$4758,16,FALSE)</f>
        <v>0.5837972909</v>
      </c>
      <c r="AA936">
        <v>0.49275161784428817</v>
      </c>
      <c r="AB936">
        <v>0.49605242151822615</v>
      </c>
      <c r="AC936">
        <v>0.49916187425454456</v>
      </c>
      <c r="AD936">
        <v>0.502096146555014</v>
      </c>
      <c r="AE936">
        <v>0.5048696368116222</v>
      </c>
      <c r="AF936">
        <v>0.5074952075878779</v>
      </c>
      <c r="AG936" t="str">
        <f t="shared" si="2"/>
        <v>1</v>
      </c>
      <c r="AH936" s="3" t="str">
        <f t="shared" si="3"/>
        <v>1</v>
      </c>
      <c r="AI936" t="str">
        <f t="shared" si="4"/>
        <v>0.07522988083</v>
      </c>
      <c r="AJ936" t="str">
        <f t="shared" si="5"/>
        <v>9</v>
      </c>
      <c r="AK936" s="6" t="str">
        <f t="shared" si="6"/>
        <v>0.1290426089</v>
      </c>
      <c r="AL936" t="str">
        <f t="shared" si="7"/>
        <v>0.1310622981</v>
      </c>
      <c r="AM936" t="str">
        <f t="shared" si="8"/>
        <v>1.152542373</v>
      </c>
      <c r="AN936" t="str">
        <f t="shared" si="9"/>
        <v>1.128863018</v>
      </c>
      <c r="AO936" s="6" t="str">
        <f>vlookup(Q936,RPI!$C$6:$T$4758,15,FALSE)</f>
        <v>0.8278145695</v>
      </c>
      <c r="AP936" s="8" t="str">
        <f>vlookup(Q936,RPI!$C$6:$T$4758,13,FALSE)</f>
        <v>  0.6238 </v>
      </c>
      <c r="AQ936" s="8" t="str">
        <f>vlookup(Q936,RPI!$C$6:$T$4758,14,FALSE)</f>
        <v>  0.5606 </v>
      </c>
      <c r="AR936" s="6" t="str">
        <f>vlookup(R936,RPI!$C$6:$T$4758,15,FALSE)</f>
        <v>0.671875</v>
      </c>
      <c r="AS936" s="8" t="str">
        <f>vlookup(R936,RPI!$C$6:$T$4758,13,FALSE)</f>
        <v>  0.5616 </v>
      </c>
      <c r="AT936" s="8" t="str">
        <f>vlookup(R936,RPI!$C$6:$T$4758,14,FALSE)</f>
        <v>  0.5402 </v>
      </c>
    </row>
    <row r="937" ht="12.75" customHeight="1">
      <c r="A937" s="4">
        <v>2010.0</v>
      </c>
      <c r="B937" s="4">
        <v>5720.0</v>
      </c>
      <c r="C937" s="5">
        <v>40258.0</v>
      </c>
      <c r="D937" s="4">
        <v>341.0</v>
      </c>
      <c r="E937" s="4" t="s">
        <v>222</v>
      </c>
      <c r="F937" s="4">
        <v>69.0</v>
      </c>
      <c r="G937" s="4" t="s">
        <v>47</v>
      </c>
      <c r="H937" s="4">
        <v>59.0</v>
      </c>
      <c r="I937" s="4" t="s">
        <v>837</v>
      </c>
      <c r="J937" s="4">
        <v>87.0</v>
      </c>
      <c r="K937" s="4" t="s">
        <v>108</v>
      </c>
      <c r="L937" s="4" t="s">
        <v>632</v>
      </c>
      <c r="M937" s="4">
        <v>1.0</v>
      </c>
      <c r="N937" s="4">
        <v>1.0</v>
      </c>
      <c r="O937" s="4">
        <v>0.0</v>
      </c>
      <c r="P937" s="4">
        <v>0.0</v>
      </c>
      <c r="Q937" t="str">
        <f t="shared" si="1"/>
        <v>Wisconsin2010</v>
      </c>
      <c r="R937" t="s">
        <v>1084</v>
      </c>
      <c r="S937" t="str">
        <f>vlookup(Q937,RPI!$C$6:$T$4758,16,FALSE)</f>
        <v>0.6123647497</v>
      </c>
      <c r="T937" s="6" t="str">
        <f>VLOOKUP(Q937,RPI!$C$6:$T$4758, 17, FALSE)</f>
        <v>0.6118486206</v>
      </c>
      <c r="U937" s="6" t="str">
        <f>VLOOKUP(Q937,RPI!$C$6:$T$4758, 18, FALSE)</f>
        <v>0.6123647497</v>
      </c>
      <c r="V937">
        <v>0.5129984130363653</v>
      </c>
      <c r="W937">
        <v>0.5184208244363838</v>
      </c>
      <c r="X937">
        <v>0.5209102042154832</v>
      </c>
      <c r="Y937">
        <v>0.5232674045372854</v>
      </c>
      <c r="Z937" s="6" t="str">
        <f>vlookup(R937,RPI!$C$6:$T$4758,16,FALSE)</f>
        <v>0.5867601076</v>
      </c>
      <c r="AA937">
        <v>0.4841414594224521</v>
      </c>
      <c r="AB937">
        <v>0.4827813723768812</v>
      </c>
      <c r="AC937">
        <v>0.4814115005324213</v>
      </c>
      <c r="AD937">
        <v>0.4800317379165212</v>
      </c>
      <c r="AE937">
        <v>0.4786419770207958</v>
      </c>
      <c r="AF937">
        <v>0.47724210877310147</v>
      </c>
      <c r="AG937" t="str">
        <f t="shared" si="2"/>
        <v>0</v>
      </c>
      <c r="AH937" s="3" t="str">
        <f t="shared" si="3"/>
        <v>0</v>
      </c>
      <c r="AI937" t="str">
        <f t="shared" si="4"/>
        <v>0.02560464212</v>
      </c>
      <c r="AJ937" t="str">
        <f t="shared" si="5"/>
        <v>-18</v>
      </c>
      <c r="AK937" s="6" t="str">
        <f t="shared" si="6"/>
        <v>-0.2580852178</v>
      </c>
      <c r="AL937" t="str">
        <f t="shared" si="7"/>
        <v>0.04460731828</v>
      </c>
      <c r="AM937" t="str">
        <f t="shared" si="8"/>
        <v>0.7931034483</v>
      </c>
      <c r="AN937" t="str">
        <f t="shared" si="9"/>
        <v>1.043637326</v>
      </c>
      <c r="AO937" s="6" t="str">
        <f>vlookup(Q937,RPI!$C$6:$T$4758,15,FALSE)</f>
        <v>0.744</v>
      </c>
      <c r="AP937" s="8" t="str">
        <f>vlookup(Q937,RPI!$C$6:$T$4758,13,FALSE)</f>
        <v>  0.5877 </v>
      </c>
      <c r="AQ937" s="8" t="str">
        <f>vlookup(Q937,RPI!$C$6:$T$4758,14,FALSE)</f>
        <v>  0.5301 </v>
      </c>
      <c r="AR937" s="6" t="str">
        <f>vlookup(R937,RPI!$C$6:$T$4758,15,FALSE)</f>
        <v>0.8926174497</v>
      </c>
      <c r="AS937" s="8" t="str">
        <f>vlookup(R937,RPI!$C$6:$T$4758,13,FALSE)</f>
        <v>  0.4774 </v>
      </c>
      <c r="AT937" s="8" t="str">
        <f>vlookup(R937,RPI!$C$6:$T$4758,14,FALSE)</f>
        <v>  0.4996 </v>
      </c>
    </row>
    <row r="938" ht="12.75" customHeight="1">
      <c r="A938" s="4">
        <v>2010.0</v>
      </c>
      <c r="B938" s="4">
        <v>5721.0</v>
      </c>
      <c r="C938" s="5">
        <v>40259.0</v>
      </c>
      <c r="D938" s="4">
        <v>26.0</v>
      </c>
      <c r="E938" s="4" t="s">
        <v>179</v>
      </c>
      <c r="F938" s="4">
        <v>91.0</v>
      </c>
      <c r="G938" s="4" t="s">
        <v>47</v>
      </c>
      <c r="H938" s="4">
        <v>177.0</v>
      </c>
      <c r="I938" s="4" t="s">
        <v>894</v>
      </c>
      <c r="J938" s="4">
        <v>89.0</v>
      </c>
      <c r="K938" s="4" t="s">
        <v>288</v>
      </c>
      <c r="L938" s="4" t="s">
        <v>50</v>
      </c>
      <c r="M938" s="4">
        <v>1.0</v>
      </c>
      <c r="N938" s="4">
        <v>0.0</v>
      </c>
      <c r="O938" s="4">
        <v>0.0</v>
      </c>
      <c r="P938" s="4">
        <v>1.0</v>
      </c>
      <c r="Q938" t="str">
        <f t="shared" si="1"/>
        <v>Boston University2010</v>
      </c>
      <c r="R938" t="s">
        <v>1097</v>
      </c>
      <c r="S938" t="str">
        <f>vlookup(Q938,RPI!$C$6:$T$4758,16,FALSE)</f>
        <v>0.5216133022</v>
      </c>
      <c r="T938" s="6" t="str">
        <f>VLOOKUP(Q938,RPI!$C$6:$T$4758, 17, FALSE)</f>
        <v>0.5170902759</v>
      </c>
      <c r="U938" s="6" t="str">
        <f>VLOOKUP(Q938,RPI!$C$6:$T$4758, 18, FALSE)</f>
        <v>0.5216133022</v>
      </c>
      <c r="V938">
        <v>0.4483941551940195</v>
      </c>
      <c r="W938">
        <v>0.4481595786047631</v>
      </c>
      <c r="X938">
        <v>0.4480446677755665</v>
      </c>
      <c r="Y938">
        <v>0.4479312993736075</v>
      </c>
      <c r="Z938" s="6" t="str">
        <f>vlookup(R938,RPI!$C$6:$T$4758,16,FALSE)</f>
        <v>0.5502888994</v>
      </c>
      <c r="AA938">
        <v>0.46337983332504734</v>
      </c>
      <c r="AB938">
        <v>0.4642474116647945</v>
      </c>
      <c r="AC938">
        <v>0.46508675056491144</v>
      </c>
      <c r="AD938">
        <v>0.46589920672445534</v>
      </c>
      <c r="AE938">
        <v>0.4666860513062903</v>
      </c>
      <c r="AF938">
        <v>0.46744847657351657</v>
      </c>
      <c r="AG938" t="str">
        <f t="shared" si="2"/>
        <v>0</v>
      </c>
      <c r="AH938" s="3" t="str">
        <f t="shared" si="3"/>
        <v>0</v>
      </c>
      <c r="AI938" t="str">
        <f t="shared" si="4"/>
        <v>-0.02867559723</v>
      </c>
      <c r="AJ938" t="str">
        <f t="shared" si="5"/>
        <v>2</v>
      </c>
      <c r="AK938" s="6" t="str">
        <f t="shared" si="6"/>
        <v>0.02867613531</v>
      </c>
      <c r="AL938" t="str">
        <f t="shared" si="7"/>
        <v>-0.04995740563</v>
      </c>
      <c r="AM938" t="str">
        <f t="shared" si="8"/>
        <v>1.02247191</v>
      </c>
      <c r="AN938" t="str">
        <f t="shared" si="9"/>
        <v>0.9478899224</v>
      </c>
      <c r="AO938" s="6" t="str">
        <f>vlookup(Q938,RPI!$C$6:$T$4758,15,FALSE)</f>
        <v>0.6118421053</v>
      </c>
      <c r="AP938" s="8" t="str">
        <f>vlookup(Q938,RPI!$C$6:$T$4758,13,FALSE)</f>
        <v>  0.4854 </v>
      </c>
      <c r="AQ938" s="8" t="str">
        <f>vlookup(Q938,RPI!$C$6:$T$4758,14,FALSE)</f>
        <v>  0.5038 </v>
      </c>
      <c r="AR938" s="6" t="str">
        <f>vlookup(R938,RPI!$C$6:$T$4758,15,FALSE)</f>
        <v>0.6934306569</v>
      </c>
      <c r="AS938" s="8" t="str">
        <f>vlookup(R938,RPI!$C$6:$T$4758,13,FALSE)</f>
        <v>  0.5111 </v>
      </c>
      <c r="AT938" s="8" t="str">
        <f>vlookup(R938,RPI!$C$6:$T$4758,14,FALSE)</f>
        <v>  0.4855 </v>
      </c>
    </row>
    <row r="939" ht="12.75" customHeight="1">
      <c r="A939" s="4">
        <v>2010.0</v>
      </c>
      <c r="B939" s="4">
        <v>5722.0</v>
      </c>
      <c r="C939" s="5">
        <v>40259.0</v>
      </c>
      <c r="D939" s="4">
        <v>47.0</v>
      </c>
      <c r="E939" s="4" t="s">
        <v>178</v>
      </c>
      <c r="F939" s="4">
        <v>66.0</v>
      </c>
      <c r="G939" s="4" t="s">
        <v>47</v>
      </c>
      <c r="H939" s="4">
        <v>67.0</v>
      </c>
      <c r="I939" s="4" t="s">
        <v>74</v>
      </c>
      <c r="J939" s="4">
        <v>81.0</v>
      </c>
      <c r="K939" s="4" t="s">
        <v>49</v>
      </c>
      <c r="L939" s="4" t="s">
        <v>50</v>
      </c>
      <c r="M939" s="4">
        <v>1.0</v>
      </c>
      <c r="N939" s="4">
        <v>0.0</v>
      </c>
      <c r="O939" s="4">
        <v>0.0</v>
      </c>
      <c r="P939" s="4">
        <v>0.0</v>
      </c>
      <c r="Q939" t="str">
        <f t="shared" si="1"/>
        <v>Cincinnati2010</v>
      </c>
      <c r="R939" t="s">
        <v>1098</v>
      </c>
      <c r="S939" t="str">
        <f>vlookup(Q939,RPI!$C$6:$T$4758,16,FALSE)</f>
        <v>0.5681171296</v>
      </c>
      <c r="T939" s="6" t="str">
        <f>VLOOKUP(Q939,RPI!$C$6:$T$4758, 17, FALSE)</f>
        <v>0.5748511363</v>
      </c>
      <c r="U939" s="6" t="str">
        <f>VLOOKUP(Q939,RPI!$C$6:$T$4758, 18, FALSE)</f>
        <v>0.5681171296</v>
      </c>
      <c r="V939">
        <v>0.5003922618570782</v>
      </c>
      <c r="W939">
        <v>0.5060550675198838</v>
      </c>
      <c r="X939">
        <v>0.5086629385488075</v>
      </c>
      <c r="Y939">
        <v>0.5111370726018889</v>
      </c>
      <c r="Z939" s="6" t="str">
        <f>vlookup(R939,RPI!$C$6:$T$4758,16,FALSE)</f>
        <v>0.5765728951</v>
      </c>
      <c r="AA939">
        <v>0.49394068351158726</v>
      </c>
      <c r="AB939">
        <v>0.4969903390798996</v>
      </c>
      <c r="AC939">
        <v>0.4998632030210633</v>
      </c>
      <c r="AD939">
        <v>0.5025742154725841</v>
      </c>
      <c r="AE939">
        <v>0.5051366792966241</v>
      </c>
      <c r="AF939">
        <v>0.5075624783833821</v>
      </c>
      <c r="AG939" t="str">
        <f t="shared" si="2"/>
        <v>1</v>
      </c>
      <c r="AH939" s="3" t="str">
        <f t="shared" si="3"/>
        <v>1</v>
      </c>
      <c r="AI939" t="str">
        <f t="shared" si="4"/>
        <v>-0.008455765468</v>
      </c>
      <c r="AJ939" t="str">
        <f t="shared" si="5"/>
        <v>-15</v>
      </c>
      <c r="AK939" s="6" t="str">
        <f t="shared" si="6"/>
        <v>-0.2150710148</v>
      </c>
      <c r="AL939" t="str">
        <f t="shared" si="7"/>
        <v>-0.01473127489</v>
      </c>
      <c r="AM939" t="str">
        <f t="shared" si="8"/>
        <v>0.8148148148</v>
      </c>
      <c r="AN939" t="str">
        <f t="shared" si="9"/>
        <v>0.9853344381</v>
      </c>
      <c r="AO939" s="6" t="str">
        <f>vlookup(Q939,RPI!$C$6:$T$4758,15,FALSE)</f>
        <v>0.5185185185</v>
      </c>
      <c r="AP939" s="8" t="str">
        <f>vlookup(Q939,RPI!$C$6:$T$4758,13,FALSE)</f>
        <v>  0.6020 </v>
      </c>
      <c r="AQ939" s="8" t="str">
        <f>vlookup(Q939,RPI!$C$6:$T$4758,14,FALSE)</f>
        <v>  0.5499 </v>
      </c>
      <c r="AR939" s="6" t="str">
        <f>vlookup(R939,RPI!$C$6:$T$4758,15,FALSE)</f>
        <v>0.609375</v>
      </c>
      <c r="AS939" s="8" t="str">
        <f>vlookup(R939,RPI!$C$6:$T$4758,13,FALSE)</f>
        <v>  0.5820 </v>
      </c>
      <c r="AT939" s="8" t="str">
        <f>vlookup(R939,RPI!$C$6:$T$4758,14,FALSE)</f>
        <v>  0.5329 </v>
      </c>
    </row>
    <row r="940" ht="12.75" customHeight="1">
      <c r="A940" s="4">
        <v>2010.0</v>
      </c>
      <c r="B940" s="4">
        <v>5723.0</v>
      </c>
      <c r="C940" s="5">
        <v>40259.0</v>
      </c>
      <c r="D940" s="4">
        <v>60.0</v>
      </c>
      <c r="E940" s="4" t="s">
        <v>187</v>
      </c>
      <c r="F940" s="4">
        <v>73.0</v>
      </c>
      <c r="G940" s="4" t="s">
        <v>47</v>
      </c>
      <c r="H940" s="4">
        <v>87.0</v>
      </c>
      <c r="I940" s="4" t="s">
        <v>258</v>
      </c>
      <c r="J940" s="4">
        <v>55.0</v>
      </c>
      <c r="K940" s="4" t="s">
        <v>49</v>
      </c>
      <c r="L940" s="4" t="s">
        <v>50</v>
      </c>
      <c r="M940" s="4">
        <v>1.0</v>
      </c>
      <c r="N940" s="4">
        <v>0.0</v>
      </c>
      <c r="O940" s="4">
        <v>0.0</v>
      </c>
      <c r="P940" s="4">
        <v>0.0</v>
      </c>
      <c r="Q940" t="str">
        <f t="shared" si="1"/>
        <v>Creighton2010</v>
      </c>
      <c r="R940" t="s">
        <v>1014</v>
      </c>
      <c r="S940" t="str">
        <f>vlookup(Q940,RPI!$C$6:$T$4758,16,FALSE)</f>
        <v>0.5255866298</v>
      </c>
      <c r="T940" s="6" t="str">
        <f>VLOOKUP(Q940,RPI!$C$6:$T$4758, 17, FALSE)</f>
        <v>0.5306519457</v>
      </c>
      <c r="U940" s="6" t="str">
        <f>VLOOKUP(Q940,RPI!$C$6:$T$4758, 18, FALSE)</f>
        <v>0.5255866298</v>
      </c>
      <c r="V940">
        <v>0.45717524323198533</v>
      </c>
      <c r="W940">
        <v>0.4630563606442937</v>
      </c>
      <c r="X940">
        <v>0.46572225177899385</v>
      </c>
      <c r="Y940">
        <v>0.46822714771195373</v>
      </c>
      <c r="Z940" s="6" t="str">
        <f>vlookup(R940,RPI!$C$6:$T$4758,16,FALSE)</f>
        <v>0.5514886562</v>
      </c>
      <c r="AA940">
        <v>0.4570650973340921</v>
      </c>
      <c r="AB940">
        <v>0.4572768335712367</v>
      </c>
      <c r="AC940">
        <v>0.45748139230881707</v>
      </c>
      <c r="AD940">
        <v>0.45767913242181146</v>
      </c>
      <c r="AE940">
        <v>0.4578703892524125</v>
      </c>
      <c r="AF940">
        <v>0.45805547650783296</v>
      </c>
      <c r="AG940" t="str">
        <f t="shared" si="2"/>
        <v>0</v>
      </c>
      <c r="AH940" s="3" t="str">
        <f t="shared" si="3"/>
        <v>0</v>
      </c>
      <c r="AI940" t="str">
        <f t="shared" si="4"/>
        <v>-0.02590202641</v>
      </c>
      <c r="AJ940" t="str">
        <f t="shared" si="5"/>
        <v>18</v>
      </c>
      <c r="AK940" s="6" t="str">
        <f t="shared" si="6"/>
        <v>0.2580852178</v>
      </c>
      <c r="AL940" t="str">
        <f t="shared" si="7"/>
        <v>-0.04512540853</v>
      </c>
      <c r="AM940" t="str">
        <f t="shared" si="8"/>
        <v>1.327272727</v>
      </c>
      <c r="AN940" t="str">
        <f t="shared" si="9"/>
        <v>0.9530325309</v>
      </c>
      <c r="AO940" s="6" t="str">
        <f>vlookup(Q940,RPI!$C$6:$T$4758,15,FALSE)</f>
        <v>0.4958677686</v>
      </c>
      <c r="AP940" s="8" t="str">
        <f>vlookup(Q940,RPI!$C$6:$T$4758,13,FALSE)</f>
        <v>  0.5471 </v>
      </c>
      <c r="AQ940" s="8" t="str">
        <f>vlookup(Q940,RPI!$C$6:$T$4758,14,FALSE)</f>
        <v>  0.5124 </v>
      </c>
      <c r="AR940" s="6" t="str">
        <f>vlookup(R940,RPI!$C$6:$T$4758,15,FALSE)</f>
        <v>0.7285714286</v>
      </c>
      <c r="AS940" s="8" t="str">
        <f>vlookup(R940,RPI!$C$6:$T$4758,13,FALSE)</f>
        <v>  0.4984 </v>
      </c>
      <c r="AT940" s="8" t="str">
        <f>vlookup(R940,RPI!$C$6:$T$4758,14,FALSE)</f>
        <v>  0.4807 </v>
      </c>
    </row>
    <row r="941" ht="12.75" customHeight="1">
      <c r="A941" s="4">
        <v>2010.0</v>
      </c>
      <c r="B941" s="4">
        <v>5724.0</v>
      </c>
      <c r="C941" s="5">
        <v>40259.0</v>
      </c>
      <c r="D941" s="4">
        <v>128.0</v>
      </c>
      <c r="E941" s="4" t="s">
        <v>338</v>
      </c>
      <c r="F941" s="4">
        <v>68.0</v>
      </c>
      <c r="G941" s="4" t="s">
        <v>47</v>
      </c>
      <c r="H941" s="4">
        <v>228.0</v>
      </c>
      <c r="I941" s="4" t="s">
        <v>60</v>
      </c>
      <c r="J941" s="4">
        <v>74.0</v>
      </c>
      <c r="K941" s="4" t="s">
        <v>421</v>
      </c>
      <c r="L941" s="4" t="s">
        <v>50</v>
      </c>
      <c r="M941" s="4">
        <v>1.0</v>
      </c>
      <c r="N941" s="4">
        <v>0.0</v>
      </c>
      <c r="O941" s="4">
        <v>0.0</v>
      </c>
      <c r="P941" s="4">
        <v>2.0</v>
      </c>
      <c r="Q941" t="str">
        <f t="shared" si="1"/>
        <v>IUPUI2010</v>
      </c>
      <c r="R941" t="s">
        <v>1099</v>
      </c>
      <c r="S941" t="str">
        <f>vlookup(Q941,RPI!$C$6:$T$4758,16,FALSE)</f>
        <v>0.5513502764</v>
      </c>
      <c r="T941" s="6" t="str">
        <f>VLOOKUP(Q941,RPI!$C$6:$T$4758, 17, FALSE)</f>
        <v>0.5446538478</v>
      </c>
      <c r="U941" s="6" t="str">
        <f>VLOOKUP(Q941,RPI!$C$6:$T$4758, 18, FALSE)</f>
        <v>0.5513502764</v>
      </c>
      <c r="V941">
        <v>0.47187794691270535</v>
      </c>
      <c r="W941">
        <v>0.47081806349988076</v>
      </c>
      <c r="X941">
        <v>0.47029657831006016</v>
      </c>
      <c r="Y941">
        <v>0.4697806114820366</v>
      </c>
      <c r="Z941" s="6" t="str">
        <f>vlookup(R941,RPI!$C$6:$T$4758,16,FALSE)</f>
        <v>0.5202179503</v>
      </c>
      <c r="AA941">
        <v>0.42900861855422223</v>
      </c>
      <c r="AB941">
        <v>0.4283721978539851</v>
      </c>
      <c r="AC941">
        <v>0.42773814743568556</v>
      </c>
      <c r="AD941">
        <v>0.42710645408213804</v>
      </c>
      <c r="AE941">
        <v>0.42647710467424377</v>
      </c>
      <c r="AF941">
        <v>0.4258500861900824</v>
      </c>
      <c r="AG941" t="str">
        <f t="shared" si="2"/>
        <v>0</v>
      </c>
      <c r="AH941" s="3" t="str">
        <f t="shared" si="3"/>
        <v>0</v>
      </c>
      <c r="AI941" t="str">
        <f t="shared" si="4"/>
        <v>0.03113232609</v>
      </c>
      <c r="AJ941" t="str">
        <f t="shared" si="5"/>
        <v>-6</v>
      </c>
      <c r="AK941" s="6" t="str">
        <f t="shared" si="6"/>
        <v>-0.08602840592</v>
      </c>
      <c r="AL941" t="str">
        <f t="shared" si="7"/>
        <v>0.05423741415</v>
      </c>
      <c r="AM941" t="str">
        <f t="shared" si="8"/>
        <v>0.9189189189</v>
      </c>
      <c r="AN941" t="str">
        <f t="shared" si="9"/>
        <v>1.059844775</v>
      </c>
      <c r="AO941" s="6" t="str">
        <f>vlookup(Q941,RPI!$C$6:$T$4758,15,FALSE)</f>
        <v>0.7142857143</v>
      </c>
      <c r="AP941" s="8" t="str">
        <f>vlookup(Q941,RPI!$C$6:$T$4758,13,FALSE)</f>
        <v>  0.4927 </v>
      </c>
      <c r="AQ941" s="8" t="str">
        <f>vlookup(Q941,RPI!$C$6:$T$4758,14,FALSE)</f>
        <v>  0.5057 </v>
      </c>
      <c r="AR941" s="6" t="str">
        <f>vlookup(R941,RPI!$C$6:$T$4758,15,FALSE)</f>
        <v>0.7293233083</v>
      </c>
      <c r="AS941" s="8" t="str">
        <f>vlookup(R941,RPI!$C$6:$T$4758,13,FALSE)</f>
        <v>  0.4338 </v>
      </c>
      <c r="AT941" s="8" t="str">
        <f>vlookup(R941,RPI!$C$6:$T$4758,14,FALSE)</f>
        <v>  0.4839 </v>
      </c>
    </row>
    <row r="942" ht="12.75" customHeight="1">
      <c r="A942" s="4">
        <v>2010.0</v>
      </c>
      <c r="B942" s="4">
        <v>5725.0</v>
      </c>
      <c r="C942" s="5">
        <v>40259.0</v>
      </c>
      <c r="D942" s="4">
        <v>120.0</v>
      </c>
      <c r="E942" s="4" t="s">
        <v>193</v>
      </c>
      <c r="F942" s="4">
        <v>75.0</v>
      </c>
      <c r="G942" s="4" t="s">
        <v>47</v>
      </c>
      <c r="H942" s="4">
        <v>136.0</v>
      </c>
      <c r="I942" s="4" t="s">
        <v>154</v>
      </c>
      <c r="J942" s="4">
        <v>58.0</v>
      </c>
      <c r="K942" s="4" t="s">
        <v>49</v>
      </c>
      <c r="L942" s="4" t="s">
        <v>50</v>
      </c>
      <c r="M942" s="4">
        <v>1.0</v>
      </c>
      <c r="N942" s="4">
        <v>0.0</v>
      </c>
      <c r="O942" s="4">
        <v>0.0</v>
      </c>
      <c r="P942" s="4">
        <v>0.0</v>
      </c>
      <c r="Q942" t="str">
        <f t="shared" si="1"/>
        <v>Illinois2010</v>
      </c>
      <c r="R942" t="s">
        <v>1100</v>
      </c>
      <c r="S942" t="str">
        <f>vlookup(Q942,RPI!$C$6:$T$4758,16,FALSE)</f>
        <v>0.5582680932</v>
      </c>
      <c r="T942" s="6" t="str">
        <f>VLOOKUP(Q942,RPI!$C$6:$T$4758, 17, FALSE)</f>
        <v>0.5665865721</v>
      </c>
      <c r="U942" s="6" t="str">
        <f>VLOOKUP(Q942,RPI!$C$6:$T$4758, 18, FALSE)</f>
        <v>0.5582680932</v>
      </c>
      <c r="V942">
        <v>0.4940757496016366</v>
      </c>
      <c r="W942">
        <v>0.49782200334789034</v>
      </c>
      <c r="X942">
        <v>0.49963679755022783</v>
      </c>
      <c r="Y942">
        <v>0.5014143014607364</v>
      </c>
      <c r="Z942" s="6" t="str">
        <f>vlookup(R942,RPI!$C$6:$T$4758,16,FALSE)</f>
        <v>0.5834498798</v>
      </c>
      <c r="AA942">
        <v>0.49314955515520914</v>
      </c>
      <c r="AB942">
        <v>0.4935044895317866</v>
      </c>
      <c r="AC942">
        <v>0.49385197773263173</v>
      </c>
      <c r="AD942">
        <v>0.49419225164557</v>
      </c>
      <c r="AE942">
        <v>0.49452553362879037</v>
      </c>
      <c r="AF942">
        <v>0.4948520369954028</v>
      </c>
      <c r="AG942" t="str">
        <f t="shared" si="2"/>
        <v>0</v>
      </c>
      <c r="AH942" s="3" t="str">
        <f t="shared" si="3"/>
        <v>0</v>
      </c>
      <c r="AI942" t="str">
        <f t="shared" si="4"/>
        <v>-0.02518178662</v>
      </c>
      <c r="AJ942" t="str">
        <f t="shared" si="5"/>
        <v>17</v>
      </c>
      <c r="AK942" s="6" t="str">
        <f t="shared" si="6"/>
        <v>0.2437471501</v>
      </c>
      <c r="AL942" t="str">
        <f t="shared" si="7"/>
        <v>-0.04387063743</v>
      </c>
      <c r="AM942" t="str">
        <f t="shared" si="8"/>
        <v>1.293103448</v>
      </c>
      <c r="AN942" t="str">
        <f t="shared" si="9"/>
        <v>0.9568398461</v>
      </c>
      <c r="AO942" s="6" t="str">
        <f>vlookup(Q942,RPI!$C$6:$T$4758,15,FALSE)</f>
        <v>0.5424836601</v>
      </c>
      <c r="AP942" s="8" t="str">
        <f>vlookup(Q942,RPI!$C$6:$T$4758,13,FALSE)</f>
        <v>  0.5758 </v>
      </c>
      <c r="AQ942" s="8" t="str">
        <f>vlookup(Q942,RPI!$C$6:$T$4758,14,FALSE)</f>
        <v>  0.5389 </v>
      </c>
      <c r="AR942" s="6" t="str">
        <f>vlookup(R942,RPI!$C$6:$T$4758,15,FALSE)</f>
        <v>0.7272727273</v>
      </c>
      <c r="AS942" s="8" t="str">
        <f>vlookup(R942,RPI!$C$6:$T$4758,13,FALSE)</f>
        <v>  0.5510 </v>
      </c>
      <c r="AT942" s="8" t="str">
        <f>vlookup(R942,RPI!$C$6:$T$4758,14,FALSE)</f>
        <v>  0.5045 </v>
      </c>
    </row>
    <row r="943" ht="12.75" customHeight="1">
      <c r="A943" s="4">
        <v>2010.0</v>
      </c>
      <c r="B943" s="4">
        <v>5726.0</v>
      </c>
      <c r="C943" s="5">
        <v>40259.0</v>
      </c>
      <c r="D943" s="4">
        <v>157.0</v>
      </c>
      <c r="E943" s="4" t="s">
        <v>1016</v>
      </c>
      <c r="F943" s="4">
        <v>72.0</v>
      </c>
      <c r="G943" s="4" t="s">
        <v>47</v>
      </c>
      <c r="H943" s="4">
        <v>9.0</v>
      </c>
      <c r="I943" s="4" t="s">
        <v>717</v>
      </c>
      <c r="J943" s="4">
        <v>80.0</v>
      </c>
      <c r="K943" s="4" t="s">
        <v>49</v>
      </c>
      <c r="L943" s="4" t="s">
        <v>50</v>
      </c>
      <c r="M943" s="4">
        <v>1.0</v>
      </c>
      <c r="N943" s="4">
        <v>0.0</v>
      </c>
      <c r="O943" s="4">
        <v>0.0</v>
      </c>
      <c r="P943" s="4">
        <v>0.0</v>
      </c>
      <c r="Q943" t="str">
        <f t="shared" si="1"/>
        <v>Marshall2010</v>
      </c>
      <c r="R943" t="s">
        <v>1101</v>
      </c>
      <c r="S943" t="str">
        <f>vlookup(Q943,RPI!$C$6:$T$4758,16,FALSE)</f>
        <v>0.564737491</v>
      </c>
      <c r="T943" s="6" t="str">
        <f>VLOOKUP(Q943,RPI!$C$6:$T$4758, 17, FALSE)</f>
        <v>0.5656184374</v>
      </c>
      <c r="U943" s="6" t="str">
        <f>VLOOKUP(Q943,RPI!$C$6:$T$4758, 18, FALSE)</f>
        <v>0.564737491</v>
      </c>
      <c r="V943">
        <v>0.48046879526579156</v>
      </c>
      <c r="W943">
        <v>0.48195929116254405</v>
      </c>
      <c r="X943">
        <v>0.4826880391563437</v>
      </c>
      <c r="Y943">
        <v>0.48340610952386054</v>
      </c>
      <c r="Z943" s="6" t="str">
        <f>vlookup(R943,RPI!$C$6:$T$4758,16,FALSE)</f>
        <v>0.538492352</v>
      </c>
      <c r="AA943">
        <v>0.4514553149541219</v>
      </c>
      <c r="AB943">
        <v>0.4517583452571522</v>
      </c>
      <c r="AC943">
        <v>0.45205055304936</v>
      </c>
      <c r="AD943">
        <v>0.4523325079365781</v>
      </c>
      <c r="AE943">
        <v>0.45260474024147823</v>
      </c>
      <c r="AF943">
        <v>0.452867744332653</v>
      </c>
      <c r="AG943" t="str">
        <f t="shared" si="2"/>
        <v>0</v>
      </c>
      <c r="AH943" s="3" t="str">
        <f t="shared" si="3"/>
        <v>0</v>
      </c>
      <c r="AI943" t="str">
        <f t="shared" si="4"/>
        <v>0.02624513905</v>
      </c>
      <c r="AJ943" t="str">
        <f t="shared" si="5"/>
        <v>-8</v>
      </c>
      <c r="AK943" s="6" t="str">
        <f t="shared" si="6"/>
        <v>-0.1147045412</v>
      </c>
      <c r="AL943" t="str">
        <f t="shared" si="7"/>
        <v>0.04572316478</v>
      </c>
      <c r="AM943" t="str">
        <f t="shared" si="8"/>
        <v>0.9</v>
      </c>
      <c r="AN943" t="str">
        <f t="shared" si="9"/>
        <v>1.048738183</v>
      </c>
      <c r="AO943" s="6" t="str">
        <f>vlookup(Q943,RPI!$C$6:$T$4758,15,FALSE)</f>
        <v>0.6861313869</v>
      </c>
      <c r="AP943" s="8" t="str">
        <f>vlookup(Q943,RPI!$C$6:$T$4758,13,FALSE)</f>
        <v>  0.5294 </v>
      </c>
      <c r="AQ943" s="8" t="str">
        <f>vlookup(Q943,RPI!$C$6:$T$4758,14,FALSE)</f>
        <v>  0.5140 </v>
      </c>
      <c r="AR943" s="6" t="str">
        <f>vlookup(R943,RPI!$C$6:$T$4758,15,FALSE)</f>
        <v>0.6814814815</v>
      </c>
      <c r="AS943" s="8" t="str">
        <f>vlookup(R943,RPI!$C$6:$T$4758,13,FALSE)</f>
        <v>  0.4888 </v>
      </c>
      <c r="AT943" s="8" t="str">
        <f>vlookup(R943,RPI!$C$6:$T$4758,14,FALSE)</f>
        <v>  0.4949 </v>
      </c>
    </row>
    <row r="944" ht="12.75" customHeight="1">
      <c r="A944" s="4">
        <v>2010.0</v>
      </c>
      <c r="B944" s="4">
        <v>5727.0</v>
      </c>
      <c r="C944" s="5">
        <v>40259.0</v>
      </c>
      <c r="D944" s="4">
        <v>173.0</v>
      </c>
      <c r="E944" s="4" t="s">
        <v>668</v>
      </c>
      <c r="F944" s="4">
        <v>69.0</v>
      </c>
      <c r="G944" s="4" t="s">
        <v>47</v>
      </c>
      <c r="H944" s="4">
        <v>147.0</v>
      </c>
      <c r="I944" s="4" t="s">
        <v>85</v>
      </c>
      <c r="J944" s="4">
        <v>40.0</v>
      </c>
      <c r="K944" s="4" t="s">
        <v>49</v>
      </c>
      <c r="L944" s="4" t="s">
        <v>50</v>
      </c>
      <c r="M944" s="4">
        <v>1.0</v>
      </c>
      <c r="N944" s="4">
        <v>0.0</v>
      </c>
      <c r="O944" s="4">
        <v>0.0</v>
      </c>
      <c r="P944" s="4">
        <v>0.0</v>
      </c>
      <c r="Q944" t="str">
        <f t="shared" si="1"/>
        <v>Missouri St.2010</v>
      </c>
      <c r="R944" t="s">
        <v>1102</v>
      </c>
      <c r="S944" t="str">
        <f>vlookup(Q944,RPI!$C$6:$T$4758,16,FALSE)</f>
        <v>0.5436653355</v>
      </c>
      <c r="T944" s="6" t="str">
        <f>VLOOKUP(Q944,RPI!$C$6:$T$4758, 17, FALSE)</f>
        <v>0.542657271</v>
      </c>
      <c r="U944" s="6" t="str">
        <f>VLOOKUP(Q944,RPI!$C$6:$T$4758, 18, FALSE)</f>
        <v>0.5436653355</v>
      </c>
      <c r="V944">
        <v>0.45480349744265935</v>
      </c>
      <c r="W944">
        <v>0.46017052191095725</v>
      </c>
      <c r="X944">
        <v>0.4626059011645513</v>
      </c>
      <c r="Y944">
        <v>0.46489564312058823</v>
      </c>
      <c r="Z944" s="6" t="str">
        <f>vlookup(R944,RPI!$C$6:$T$4758,16,FALSE)</f>
        <v>0.5534696038</v>
      </c>
      <c r="AA944">
        <v>0.4637118633995708</v>
      </c>
      <c r="AB944">
        <v>0.4634447693824768</v>
      </c>
      <c r="AC944">
        <v>0.46318391796344505</v>
      </c>
      <c r="AD944">
        <v>0.4629290928148201</v>
      </c>
      <c r="AE944">
        <v>0.462680087490144</v>
      </c>
      <c r="AF944">
        <v>0.4624367048663478</v>
      </c>
      <c r="AG944" t="str">
        <f t="shared" si="2"/>
        <v>0</v>
      </c>
      <c r="AH944" s="3" t="str">
        <f t="shared" si="3"/>
        <v>0</v>
      </c>
      <c r="AI944" t="str">
        <f t="shared" si="4"/>
        <v>-0.009804268276</v>
      </c>
      <c r="AJ944" t="str">
        <f t="shared" si="5"/>
        <v>29</v>
      </c>
      <c r="AK944" s="6" t="str">
        <f t="shared" si="6"/>
        <v>0.415803962</v>
      </c>
      <c r="AL944" t="str">
        <f t="shared" si="7"/>
        <v>-0.01708057912</v>
      </c>
      <c r="AM944" t="str">
        <f t="shared" si="8"/>
        <v>1.725</v>
      </c>
      <c r="AN944" t="str">
        <f t="shared" si="9"/>
        <v>0.9822858054</v>
      </c>
      <c r="AO944" s="6" t="str">
        <f>vlookup(Q944,RPI!$C$6:$T$4758,15,FALSE)</f>
        <v>0.6290322581</v>
      </c>
      <c r="AP944" s="8" t="str">
        <f>vlookup(Q944,RPI!$C$6:$T$4758,13,FALSE)</f>
        <v>  0.5136 </v>
      </c>
      <c r="AQ944" s="8" t="str">
        <f>vlookup(Q944,RPI!$C$6:$T$4758,14,FALSE)</f>
        <v>  0.5184 </v>
      </c>
      <c r="AR944" s="6" t="str">
        <f>vlookup(R944,RPI!$C$6:$T$4758,15,FALSE)</f>
        <v>0.7350993377</v>
      </c>
      <c r="AS944" s="8" t="str">
        <f>vlookup(R944,RPI!$C$6:$T$4758,13,FALSE)</f>
        <v>  0.4858 </v>
      </c>
      <c r="AT944" s="8" t="str">
        <f>vlookup(R944,RPI!$C$6:$T$4758,14,FALSE)</f>
        <v>  0.5072 </v>
      </c>
    </row>
    <row r="945" ht="12.75" customHeight="1">
      <c r="A945" s="4">
        <v>2010.0</v>
      </c>
      <c r="B945" s="4">
        <v>5728.0</v>
      </c>
      <c r="C945" s="5">
        <v>40259.0</v>
      </c>
      <c r="D945" s="4">
        <v>183.0</v>
      </c>
      <c r="E945" s="4" t="s">
        <v>1043</v>
      </c>
      <c r="F945" s="4">
        <v>59.0</v>
      </c>
      <c r="G945" s="4" t="s">
        <v>47</v>
      </c>
      <c r="H945" s="4">
        <v>219.0</v>
      </c>
      <c r="I945" s="4" t="s">
        <v>474</v>
      </c>
      <c r="J945" s="4">
        <v>63.0</v>
      </c>
      <c r="K945" s="4" t="s">
        <v>49</v>
      </c>
      <c r="L945" s="4" t="s">
        <v>50</v>
      </c>
      <c r="M945" s="4">
        <v>1.0</v>
      </c>
      <c r="N945" s="4">
        <v>0.0</v>
      </c>
      <c r="O945" s="4">
        <v>0.0</v>
      </c>
      <c r="P945" s="4">
        <v>0.0</v>
      </c>
      <c r="Q945" t="str">
        <f t="shared" si="1"/>
        <v>Northern Colorado2010</v>
      </c>
      <c r="R945" t="s">
        <v>1037</v>
      </c>
      <c r="S945" t="str">
        <f>vlookup(Q945,RPI!$C$6:$T$4758,16,FALSE)</f>
        <v>0.5265268839</v>
      </c>
      <c r="T945" s="6" t="str">
        <f>VLOOKUP(Q945,RPI!$C$6:$T$4758, 17, FALSE)</f>
        <v>0.5199792648</v>
      </c>
      <c r="U945" s="6" t="str">
        <f>VLOOKUP(Q945,RPI!$C$6:$T$4758, 18, FALSE)</f>
        <v>0.5265268839</v>
      </c>
      <c r="V945">
        <v>0.4330745029307547</v>
      </c>
      <c r="W945">
        <v>0.4329854953651116</v>
      </c>
      <c r="X945">
        <v>0.4329422277984796</v>
      </c>
      <c r="Y945">
        <v>0.4328997541321527</v>
      </c>
      <c r="Z945" s="6" t="str">
        <f>vlookup(R945,RPI!$C$6:$T$4758,16,FALSE)</f>
        <v>0.5235868428</v>
      </c>
      <c r="AA945">
        <v>0.4408300112364656</v>
      </c>
      <c r="AB945">
        <v>0.44112961746827517</v>
      </c>
      <c r="AC945">
        <v>0.4414252155899603</v>
      </c>
      <c r="AD945">
        <v>0.44171688549740373</v>
      </c>
      <c r="AE945">
        <v>0.4420047049770261</v>
      </c>
      <c r="AF945">
        <v>0.4422887497749485</v>
      </c>
      <c r="AG945" t="str">
        <f t="shared" si="2"/>
        <v>0</v>
      </c>
      <c r="AH945" s="3" t="str">
        <f t="shared" si="3"/>
        <v>0</v>
      </c>
      <c r="AI945" t="str">
        <f t="shared" si="4"/>
        <v>0.0029400411</v>
      </c>
      <c r="AJ945" t="str">
        <f t="shared" si="5"/>
        <v>-4</v>
      </c>
      <c r="AK945" s="6" t="str">
        <f t="shared" si="6"/>
        <v>-0.05735227062</v>
      </c>
      <c r="AL945" t="str">
        <f t="shared" si="7"/>
        <v>0.005122014536</v>
      </c>
      <c r="AM945" t="str">
        <f t="shared" si="8"/>
        <v>0.9365079365</v>
      </c>
      <c r="AN945" t="str">
        <f t="shared" si="9"/>
        <v>1.005615193</v>
      </c>
      <c r="AO945" s="6" t="str">
        <f>vlookup(Q945,RPI!$C$6:$T$4758,15,FALSE)</f>
        <v>0.7928571429</v>
      </c>
      <c r="AP945" s="8" t="str">
        <f>vlookup(Q945,RPI!$C$6:$T$4758,13,FALSE)</f>
        <v>  0.4097 </v>
      </c>
      <c r="AQ945" s="8" t="str">
        <f>vlookup(Q945,RPI!$C$6:$T$4758,14,FALSE)</f>
        <v>  0.4938 </v>
      </c>
      <c r="AR945" s="6" t="str">
        <f>vlookup(R945,RPI!$C$6:$T$4758,15,FALSE)</f>
        <v>0.6530612245</v>
      </c>
      <c r="AS945" s="8" t="str">
        <f>vlookup(R945,RPI!$C$6:$T$4758,13,FALSE)</f>
        <v>  0.4677 </v>
      </c>
      <c r="AT945" s="8" t="str">
        <f>vlookup(R945,RPI!$C$6:$T$4758,14,FALSE)</f>
        <v>  0.5058 </v>
      </c>
    </row>
    <row r="946" ht="12.75" customHeight="1">
      <c r="A946" s="4">
        <v>2010.0</v>
      </c>
      <c r="B946" s="4">
        <v>5729.0</v>
      </c>
      <c r="C946" s="5">
        <v>40259.0</v>
      </c>
      <c r="D946" s="4">
        <v>233.0</v>
      </c>
      <c r="E946" s="4" t="s">
        <v>282</v>
      </c>
      <c r="F946" s="4">
        <v>85.0</v>
      </c>
      <c r="G946" s="4" t="s">
        <v>47</v>
      </c>
      <c r="H946" s="4">
        <v>191.0</v>
      </c>
      <c r="I946" s="4" t="s">
        <v>294</v>
      </c>
      <c r="J946" s="4">
        <v>83.0</v>
      </c>
      <c r="K946" s="4" t="s">
        <v>49</v>
      </c>
      <c r="L946" s="4" t="s">
        <v>50</v>
      </c>
      <c r="M946" s="4">
        <v>1.0</v>
      </c>
      <c r="N946" s="4">
        <v>0.0</v>
      </c>
      <c r="O946" s="4">
        <v>0.0</v>
      </c>
      <c r="P946" s="4">
        <v>0.0</v>
      </c>
      <c r="Q946" t="str">
        <f t="shared" si="1"/>
        <v>Rhode Island2010</v>
      </c>
      <c r="R946" t="s">
        <v>1052</v>
      </c>
      <c r="S946" t="str">
        <f>vlookup(Q946,RPI!$C$6:$T$4758,16,FALSE)</f>
        <v>0.5916823728</v>
      </c>
      <c r="T946" s="6" t="str">
        <f>VLOOKUP(Q946,RPI!$C$6:$T$4758, 17, FALSE)</f>
        <v>0.5865107179</v>
      </c>
      <c r="U946" s="6" t="str">
        <f>VLOOKUP(Q946,RPI!$C$6:$T$4758, 18, FALSE)</f>
        <v>0.5916823728</v>
      </c>
      <c r="V946">
        <v>0.4975311824705748</v>
      </c>
      <c r="W946">
        <v>0.4990187581775528</v>
      </c>
      <c r="X946">
        <v>0.4997286232742103</v>
      </c>
      <c r="Y946">
        <v>0.500417227852166</v>
      </c>
      <c r="Z946" s="6" t="str">
        <f>vlookup(R946,RPI!$C$6:$T$4758,16,FALSE)</f>
        <v>0.5609603349</v>
      </c>
      <c r="AA946">
        <v>0.473962822296087</v>
      </c>
      <c r="AB946">
        <v>0.4764903790520546</v>
      </c>
      <c r="AC946">
        <v>0.4788614022384359</v>
      </c>
      <c r="AD946">
        <v>0.48108999647015815</v>
      </c>
      <c r="AE946">
        <v>0.48318862122696016</v>
      </c>
      <c r="AF946">
        <v>0.48516832391421</v>
      </c>
      <c r="AG946" t="str">
        <f t="shared" si="2"/>
        <v>1</v>
      </c>
      <c r="AH946" s="3" t="str">
        <f t="shared" si="3"/>
        <v>1</v>
      </c>
      <c r="AI946" t="str">
        <f t="shared" si="4"/>
        <v>0.03072203786</v>
      </c>
      <c r="AJ946" t="str">
        <f t="shared" si="5"/>
        <v>2</v>
      </c>
      <c r="AK946" s="6" t="str">
        <f t="shared" si="6"/>
        <v>0.02867613531</v>
      </c>
      <c r="AL946" t="str">
        <f t="shared" si="7"/>
        <v>0.05352262745</v>
      </c>
      <c r="AM946" t="str">
        <f t="shared" si="8"/>
        <v>1.024096386</v>
      </c>
      <c r="AN946" t="str">
        <f t="shared" si="9"/>
        <v>1.054766863</v>
      </c>
      <c r="AO946" s="6" t="str">
        <f>vlookup(Q946,RPI!$C$6:$T$4758,15,FALSE)</f>
        <v>0.7394366197</v>
      </c>
      <c r="AP946" s="8" t="str">
        <f>vlookup(Q946,RPI!$C$6:$T$4758,13,FALSE)</f>
        <v>  0.5500 </v>
      </c>
      <c r="AQ946" s="8" t="str">
        <f>vlookup(Q946,RPI!$C$6:$T$4758,14,FALSE)</f>
        <v>  0.5273 </v>
      </c>
      <c r="AR946" s="6" t="str">
        <f>vlookup(R946,RPI!$C$6:$T$4758,15,FALSE)</f>
        <v>0.6198347107</v>
      </c>
      <c r="AS946" s="8" t="str">
        <f>vlookup(R946,RPI!$C$6:$T$4758,13,FALSE)</f>
        <v>  0.5550 </v>
      </c>
      <c r="AT946" s="8" t="str">
        <f>vlookup(R946,RPI!$C$6:$T$4758,14,FALSE)</f>
        <v>  0.5140 </v>
      </c>
    </row>
    <row r="947" ht="12.75" customHeight="1">
      <c r="A947" s="4">
        <v>2010.0</v>
      </c>
      <c r="B947" s="4">
        <v>5730.0</v>
      </c>
      <c r="C947" s="5">
        <v>40259.0</v>
      </c>
      <c r="D947" s="4">
        <v>272.0</v>
      </c>
      <c r="E947" s="4" t="s">
        <v>292</v>
      </c>
      <c r="F947" s="4">
        <v>68.0</v>
      </c>
      <c r="G947" s="4" t="s">
        <v>47</v>
      </c>
      <c r="H947" s="4">
        <v>336.0</v>
      </c>
      <c r="I947" s="4" t="s">
        <v>935</v>
      </c>
      <c r="J947" s="4">
        <v>62.0</v>
      </c>
      <c r="K947" s="4" t="s">
        <v>421</v>
      </c>
      <c r="L947" s="4" t="s">
        <v>50</v>
      </c>
      <c r="M947" s="4">
        <v>1.0</v>
      </c>
      <c r="N947" s="4">
        <v>0.0</v>
      </c>
      <c r="O947" s="4">
        <v>0.0</v>
      </c>
      <c r="P947" s="4">
        <v>2.0</v>
      </c>
      <c r="Q947" t="str">
        <f t="shared" si="1"/>
        <v>St. Louis2010</v>
      </c>
      <c r="R947" t="s">
        <v>1028</v>
      </c>
      <c r="S947" t="str">
        <f>vlookup(Q947,RPI!$C$6:$T$4758,16,FALSE)</f>
        <v>0.5458913147</v>
      </c>
      <c r="T947" s="6" t="str">
        <f>VLOOKUP(Q947,RPI!$C$6:$T$4758, 17, FALSE)</f>
        <v>0.5538340231</v>
      </c>
      <c r="U947" s="6" t="str">
        <f>VLOOKUP(Q947,RPI!$C$6:$T$4758, 18, FALSE)</f>
        <v>0.5458913147</v>
      </c>
      <c r="V947">
        <v>0.4658890392595124</v>
      </c>
      <c r="W947">
        <v>0.47138523350658806</v>
      </c>
      <c r="X947">
        <v>0.47396784302962086</v>
      </c>
      <c r="Y947">
        <v>0.4764488113907454</v>
      </c>
      <c r="Z947" s="6" t="str">
        <f>vlookup(R947,RPI!$C$6:$T$4758,16,FALSE)</f>
        <v>0.5314385834</v>
      </c>
      <c r="AA947">
        <v>0.4556240470785844</v>
      </c>
      <c r="AB947">
        <v>0.4559449713404586</v>
      </c>
      <c r="AC947">
        <v>0.4562614537440369</v>
      </c>
      <c r="AD947">
        <v>0.4565735858740266</v>
      </c>
      <c r="AE947">
        <v>0.4568814568145283</v>
      </c>
      <c r="AF947">
        <v>0.45718515323380293</v>
      </c>
      <c r="AG947" t="str">
        <f t="shared" si="2"/>
        <v>1</v>
      </c>
      <c r="AH947" s="3" t="str">
        <f t="shared" si="3"/>
        <v>1</v>
      </c>
      <c r="AI947" t="str">
        <f t="shared" si="4"/>
        <v>0.01445273133</v>
      </c>
      <c r="AJ947" t="str">
        <f t="shared" si="5"/>
        <v>6</v>
      </c>
      <c r="AK947" s="6" t="str">
        <f t="shared" si="6"/>
        <v>0.08602840592</v>
      </c>
      <c r="AL947" t="str">
        <f t="shared" si="7"/>
        <v>0.0251789337</v>
      </c>
      <c r="AM947" t="str">
        <f t="shared" si="8"/>
        <v>1.096774194</v>
      </c>
      <c r="AN947" t="str">
        <f t="shared" si="9"/>
        <v>1.027195487</v>
      </c>
      <c r="AO947" s="6" t="str">
        <f>vlookup(Q947,RPI!$C$6:$T$4758,15,FALSE)</f>
        <v>0.6015625</v>
      </c>
      <c r="AP947" s="8" t="str">
        <f>vlookup(Q947,RPI!$C$6:$T$4758,13,FALSE)</f>
        <v>  0.5289 </v>
      </c>
      <c r="AQ947" s="8" t="str">
        <f>vlookup(Q947,RPI!$C$6:$T$4758,14,FALSE)</f>
        <v>  0.5243 </v>
      </c>
      <c r="AR947" s="6" t="str">
        <f>vlookup(R947,RPI!$C$6:$T$4758,15,FALSE)</f>
        <v>0.619047619</v>
      </c>
      <c r="AS947" s="8" t="str">
        <f>vlookup(R947,RPI!$C$6:$T$4758,13,FALSE)</f>
        <v>  0.5016 </v>
      </c>
      <c r="AT947" s="8" t="str">
        <f>vlookup(R947,RPI!$C$6:$T$4758,14,FALSE)</f>
        <v>  0.5035 </v>
      </c>
    </row>
    <row r="948" ht="12.75" customHeight="1">
      <c r="A948" s="4">
        <v>2010.0</v>
      </c>
      <c r="B948" s="4">
        <v>5731.0</v>
      </c>
      <c r="C948" s="5">
        <v>40259.0</v>
      </c>
      <c r="D948" s="4">
        <v>317.0</v>
      </c>
      <c r="E948" s="4" t="s">
        <v>450</v>
      </c>
      <c r="F948" s="4">
        <v>93.0</v>
      </c>
      <c r="G948" s="4" t="s">
        <v>47</v>
      </c>
      <c r="H948" s="4">
        <v>52.0</v>
      </c>
      <c r="I948" s="4" t="s">
        <v>278</v>
      </c>
      <c r="J948" s="4">
        <v>86.0</v>
      </c>
      <c r="K948" s="4" t="s">
        <v>49</v>
      </c>
      <c r="L948" s="4" t="s">
        <v>50</v>
      </c>
      <c r="M948" s="4">
        <v>1.0</v>
      </c>
      <c r="N948" s="4">
        <v>0.0</v>
      </c>
      <c r="O948" s="4">
        <v>0.0</v>
      </c>
      <c r="P948" s="4">
        <v>0.0</v>
      </c>
      <c r="Q948" t="str">
        <f t="shared" si="1"/>
        <v>Virginia Commonwealth2010</v>
      </c>
      <c r="R948" t="s">
        <v>1033</v>
      </c>
      <c r="S948" t="str">
        <f>vlookup(Q948,RPI!$C$6:$T$4758,16,FALSE)</f>
        <v>0.5664516048</v>
      </c>
      <c r="T948" s="6" t="str">
        <f>VLOOKUP(Q948,RPI!$C$6:$T$4758, 17, FALSE)</f>
        <v>0.5609441303</v>
      </c>
      <c r="U948" s="6" t="str">
        <f>VLOOKUP(Q948,RPI!$C$6:$T$4758, 18, FALSE)</f>
        <v>0.5664516048</v>
      </c>
      <c r="V948">
        <v>0.46685810883839923</v>
      </c>
      <c r="W948">
        <v>0.47116315188882973</v>
      </c>
      <c r="X948">
        <v>0.473130510272091</v>
      </c>
      <c r="Y948">
        <v>0.47498819013921223</v>
      </c>
      <c r="Z948" s="6" t="str">
        <f>vlookup(R948,RPI!$C$6:$T$4758,16,FALSE)</f>
        <v>0.5455371115</v>
      </c>
      <c r="AA948">
        <v>0.45655290672072657</v>
      </c>
      <c r="AB948">
        <v>0.4569554832102596</v>
      </c>
      <c r="AC948">
        <v>0.4573409287853444</v>
      </c>
      <c r="AD948">
        <v>0.457710314128134</v>
      </c>
      <c r="AE948">
        <v>0.45806462251815666</v>
      </c>
      <c r="AF948">
        <v>0.45840475857257845</v>
      </c>
      <c r="AG948" t="str">
        <f t="shared" si="2"/>
        <v>1</v>
      </c>
      <c r="AH948" s="3" t="str">
        <f t="shared" si="3"/>
        <v>1</v>
      </c>
      <c r="AI948" t="str">
        <f t="shared" si="4"/>
        <v>0.02091449326</v>
      </c>
      <c r="AJ948" t="str">
        <f t="shared" si="5"/>
        <v>7</v>
      </c>
      <c r="AK948" s="6" t="str">
        <f t="shared" si="6"/>
        <v>0.1003664736</v>
      </c>
      <c r="AL948" t="str">
        <f t="shared" si="7"/>
        <v>0.03643634046</v>
      </c>
      <c r="AM948" t="str">
        <f t="shared" si="8"/>
        <v>1.081395349</v>
      </c>
      <c r="AN948" t="str">
        <f t="shared" si="9"/>
        <v>1.038337434</v>
      </c>
      <c r="AO948" s="6" t="str">
        <f>vlookup(Q948,RPI!$C$6:$T$4758,15,FALSE)</f>
        <v>0.7317073171</v>
      </c>
      <c r="AP948" s="8" t="str">
        <f>vlookup(Q948,RPI!$C$6:$T$4758,13,FALSE)</f>
        <v>  0.5121 </v>
      </c>
      <c r="AQ948" s="8" t="str">
        <f>vlookup(Q948,RPI!$C$6:$T$4758,14,FALSE)</f>
        <v>  0.5100 </v>
      </c>
      <c r="AR948" s="6" t="str">
        <f>vlookup(R948,RPI!$C$6:$T$4758,15,FALSE)</f>
        <v>0.6985294118</v>
      </c>
      <c r="AS948" s="8" t="str">
        <f>vlookup(R948,RPI!$C$6:$T$4758,13,FALSE)</f>
        <v>  0.4946 </v>
      </c>
      <c r="AT948" s="8" t="str">
        <f>vlookup(R948,RPI!$C$6:$T$4758,14,FALSE)</f>
        <v>  0.4945 </v>
      </c>
    </row>
    <row r="949" ht="12.75" customHeight="1">
      <c r="A949" s="4">
        <v>2010.0</v>
      </c>
      <c r="B949" s="4">
        <v>5732.0</v>
      </c>
      <c r="C949" s="5">
        <v>40259.0</v>
      </c>
      <c r="D949" s="4">
        <v>323.0</v>
      </c>
      <c r="E949" s="4" t="s">
        <v>507</v>
      </c>
      <c r="F949" s="4">
        <v>65.0</v>
      </c>
      <c r="G949" s="4" t="s">
        <v>47</v>
      </c>
      <c r="H949" s="4">
        <v>57.0</v>
      </c>
      <c r="I949" s="4" t="s">
        <v>181</v>
      </c>
      <c r="J949" s="4">
        <v>63.0</v>
      </c>
      <c r="K949" s="4" t="s">
        <v>49</v>
      </c>
      <c r="L949" s="4" t="s">
        <v>50</v>
      </c>
      <c r="M949" s="4">
        <v>1.0</v>
      </c>
      <c r="N949" s="4">
        <v>0.0</v>
      </c>
      <c r="O949" s="4">
        <v>0.0</v>
      </c>
      <c r="P949" s="4">
        <v>0.0</v>
      </c>
      <c r="Q949" t="str">
        <f t="shared" si="1"/>
        <v>Virginia Tech2010</v>
      </c>
      <c r="R949" t="s">
        <v>1103</v>
      </c>
      <c r="S949" t="str">
        <f>vlookup(Q949,RPI!$C$6:$T$4758,16,FALSE)</f>
        <v>0.5752013938</v>
      </c>
      <c r="T949" s="6" t="str">
        <f>VLOOKUP(Q949,RPI!$C$6:$T$4758, 17, FALSE)</f>
        <v>0.5697403829</v>
      </c>
      <c r="U949" s="6" t="str">
        <f>VLOOKUP(Q949,RPI!$C$6:$T$4758, 18, FALSE)</f>
        <v>0.5752013938</v>
      </c>
      <c r="V949">
        <v>0.4731988196189587</v>
      </c>
      <c r="W949">
        <v>0.4768660009777459</v>
      </c>
      <c r="X949">
        <v>0.47856256174871503</v>
      </c>
      <c r="Y949">
        <v>0.4801766508155399</v>
      </c>
      <c r="Z949" s="6" t="str">
        <f>vlookup(R949,RPI!$C$6:$T$4758,16,FALSE)</f>
        <v>0.5685190556</v>
      </c>
      <c r="AA949">
        <v>0.49986826195603323</v>
      </c>
      <c r="AB949">
        <v>0.5037603723057082</v>
      </c>
      <c r="AC949">
        <v>0.5074157532244548</v>
      </c>
      <c r="AD949">
        <v>0.5108553651306365</v>
      </c>
      <c r="AE949">
        <v>0.5140977648870539</v>
      </c>
      <c r="AF949">
        <v>0.5171594407226219</v>
      </c>
      <c r="AG949" t="str">
        <f t="shared" si="2"/>
        <v>1</v>
      </c>
      <c r="AH949" s="3" t="str">
        <f t="shared" si="3"/>
        <v>1</v>
      </c>
      <c r="AI949" t="str">
        <f t="shared" si="4"/>
        <v>0.00668233821</v>
      </c>
      <c r="AJ949" t="str">
        <f t="shared" si="5"/>
        <v>2</v>
      </c>
      <c r="AK949" s="6" t="str">
        <f t="shared" si="6"/>
        <v>0.02867613531</v>
      </c>
      <c r="AL949" t="str">
        <f t="shared" si="7"/>
        <v>0.01164168536</v>
      </c>
      <c r="AM949" t="str">
        <f t="shared" si="8"/>
        <v>1.031746032</v>
      </c>
      <c r="AN949" t="str">
        <f t="shared" si="9"/>
        <v>1.011753939</v>
      </c>
      <c r="AO949" s="6" t="str">
        <f>vlookup(Q949,RPI!$C$6:$T$4758,15,FALSE)</f>
        <v>0.7637795276</v>
      </c>
      <c r="AP949" s="8" t="str">
        <f>vlookup(Q949,RPI!$C$6:$T$4758,13,FALSE)</f>
        <v>  0.5007 </v>
      </c>
      <c r="AQ949" s="8" t="str">
        <f>vlookup(Q949,RPI!$C$6:$T$4758,14,FALSE)</f>
        <v>  0.5355 </v>
      </c>
      <c r="AR949" s="6" t="str">
        <f>vlookup(R949,RPI!$C$6:$T$4758,15,FALSE)</f>
        <v>0.4841269841</v>
      </c>
      <c r="AS949" s="8" t="str">
        <f>vlookup(R949,RPI!$C$6:$T$4758,13,FALSE)</f>
        <v>  0.6178 </v>
      </c>
      <c r="AT949" s="8" t="str">
        <f>vlookup(R949,RPI!$C$6:$T$4758,14,FALSE)</f>
        <v>  0.5544 </v>
      </c>
    </row>
    <row r="950" ht="12.75" customHeight="1">
      <c r="A950" s="4">
        <v>2010.0</v>
      </c>
      <c r="B950" s="4">
        <v>5733.0</v>
      </c>
      <c r="C950" s="5">
        <v>40260.0</v>
      </c>
      <c r="D950" s="4">
        <v>169.0</v>
      </c>
      <c r="E950" s="4" t="s">
        <v>220</v>
      </c>
      <c r="F950" s="4">
        <v>90.0</v>
      </c>
      <c r="G950" s="4" t="s">
        <v>47</v>
      </c>
      <c r="H950" s="4">
        <v>288.0</v>
      </c>
      <c r="I950" s="4" t="s">
        <v>216</v>
      </c>
      <c r="J950" s="4">
        <v>87.0</v>
      </c>
      <c r="K950" s="4" t="s">
        <v>421</v>
      </c>
      <c r="L950" s="4" t="s">
        <v>50</v>
      </c>
      <c r="M950" s="4">
        <v>1.0</v>
      </c>
      <c r="N950" s="4">
        <v>0.0</v>
      </c>
      <c r="O950" s="4">
        <v>0.0</v>
      </c>
      <c r="P950" s="4">
        <v>2.0</v>
      </c>
      <c r="Q950" t="str">
        <f t="shared" si="1"/>
        <v>Mississippi2010</v>
      </c>
      <c r="R950" t="s">
        <v>1022</v>
      </c>
      <c r="S950" t="str">
        <f>vlookup(Q950,RPI!$C$6:$T$4758,16,FALSE)</f>
        <v>0.5696482593</v>
      </c>
      <c r="T950" s="6" t="str">
        <f>VLOOKUP(Q950,RPI!$C$6:$T$4758, 17, FALSE)</f>
        <v>0.5764156854</v>
      </c>
      <c r="U950" s="6" t="str">
        <f>VLOOKUP(Q950,RPI!$C$6:$T$4758, 18, FALSE)</f>
        <v>0.5696482593</v>
      </c>
      <c r="V950">
        <v>0.49039418001969654</v>
      </c>
      <c r="W950">
        <v>0.49401736842549365</v>
      </c>
      <c r="X950">
        <v>0.4957705241057181</v>
      </c>
      <c r="Y950">
        <v>0.49748637860125683</v>
      </c>
      <c r="Z950" s="6" t="str">
        <f>vlookup(R950,RPI!$C$6:$T$4758,16,FALSE)</f>
        <v>0.5589159262</v>
      </c>
      <c r="AA950">
        <v>0.4903553201393648</v>
      </c>
      <c r="AB950">
        <v>0.49343397906908754</v>
      </c>
      <c r="AC950">
        <v>0.4963634988119033</v>
      </c>
      <c r="AD950">
        <v>0.4991544601885048</v>
      </c>
      <c r="AE950">
        <v>0.5018164662539762</v>
      </c>
      <c r="AF950">
        <v>0.5043582526906845</v>
      </c>
      <c r="AG950" t="str">
        <f t="shared" si="2"/>
        <v>1</v>
      </c>
      <c r="AH950" s="3" t="str">
        <f t="shared" si="3"/>
        <v>1</v>
      </c>
      <c r="AI950" t="str">
        <f t="shared" si="4"/>
        <v>0.01073233307</v>
      </c>
      <c r="AJ950" t="str">
        <f t="shared" si="5"/>
        <v>3</v>
      </c>
      <c r="AK950" s="6" t="str">
        <f t="shared" si="6"/>
        <v>0.04301420296</v>
      </c>
      <c r="AL950" t="str">
        <f t="shared" si="7"/>
        <v>0.01869741413</v>
      </c>
      <c r="AM950" t="str">
        <f t="shared" si="8"/>
        <v>1.034482759</v>
      </c>
      <c r="AN950" t="str">
        <f t="shared" si="9"/>
        <v>1.019202053</v>
      </c>
      <c r="AO950" s="6" t="str">
        <f>vlookup(Q950,RPI!$C$6:$T$4758,15,FALSE)</f>
        <v>0.6503496503</v>
      </c>
      <c r="AP950" s="8" t="str">
        <f>vlookup(Q950,RPI!$C$6:$T$4758,13,FALSE)</f>
        <v>  0.5463 </v>
      </c>
      <c r="AQ950" s="8" t="str">
        <f>vlookup(Q950,RPI!$C$6:$T$4758,14,FALSE)</f>
        <v>  0.5357 </v>
      </c>
      <c r="AR950" s="6" t="str">
        <f>vlookup(R950,RPI!$C$6:$T$4758,15,FALSE)</f>
        <v>0.4924242424</v>
      </c>
      <c r="AS950" s="8" t="str">
        <f>vlookup(R950,RPI!$C$6:$T$4758,13,FALSE)</f>
        <v>  0.6051 </v>
      </c>
      <c r="AT950" s="8" t="str">
        <f>vlookup(R950,RPI!$C$6:$T$4758,14,FALSE)</f>
        <v>  0.5330 </v>
      </c>
    </row>
    <row r="951" ht="12.75" customHeight="1">
      <c r="A951" s="4">
        <v>2010.0</v>
      </c>
      <c r="B951" s="4">
        <v>5734.0</v>
      </c>
      <c r="C951" s="5">
        <v>40260.0</v>
      </c>
      <c r="D951" s="4">
        <v>297.0</v>
      </c>
      <c r="E951" s="4" t="s">
        <v>296</v>
      </c>
      <c r="F951" s="4">
        <v>55.0</v>
      </c>
      <c r="G951" s="4" t="s">
        <v>47</v>
      </c>
      <c r="H951" s="4">
        <v>200.0</v>
      </c>
      <c r="I951" s="4" t="s">
        <v>264</v>
      </c>
      <c r="J951" s="4">
        <v>60.0</v>
      </c>
      <c r="K951" s="4" t="s">
        <v>49</v>
      </c>
      <c r="L951" s="4" t="s">
        <v>50</v>
      </c>
      <c r="M951" s="4">
        <v>1.0</v>
      </c>
      <c r="N951" s="4">
        <v>0.0</v>
      </c>
      <c r="O951" s="4">
        <v>0.0</v>
      </c>
      <c r="P951" s="4">
        <v>0.0</v>
      </c>
      <c r="Q951" t="str">
        <f t="shared" si="1"/>
        <v>UAB2010</v>
      </c>
      <c r="R951" t="s">
        <v>1091</v>
      </c>
      <c r="S951" t="str">
        <f>vlookup(Q951,RPI!$C$6:$T$4758,16,FALSE)</f>
        <v>0.5845217645</v>
      </c>
      <c r="T951" s="6" t="str">
        <f>VLOOKUP(Q951,RPI!$C$6:$T$4758, 17, FALSE)</f>
        <v>0.5846314858</v>
      </c>
      <c r="U951" s="6" t="str">
        <f>VLOOKUP(Q951,RPI!$C$6:$T$4758, 18, FALSE)</f>
        <v>0.5845217645</v>
      </c>
      <c r="V951">
        <v>0.4934458604507279</v>
      </c>
      <c r="W951">
        <v>0.49473585013081045</v>
      </c>
      <c r="X951">
        <v>0.49536754610817046</v>
      </c>
      <c r="Y951">
        <v>0.4959906182496621</v>
      </c>
      <c r="Z951" s="6" t="str">
        <f>vlookup(R951,RPI!$C$6:$T$4758,16,FALSE)</f>
        <v>0.5423343037</v>
      </c>
      <c r="AA951">
        <v>0.4820141207497075</v>
      </c>
      <c r="AB951">
        <v>0.48579464239232684</v>
      </c>
      <c r="AC951">
        <v>0.489385460439976</v>
      </c>
      <c r="AD951">
        <v>0.49280050417760035</v>
      </c>
      <c r="AE951">
        <v>0.4960523717639389</v>
      </c>
      <c r="AF951">
        <v>0.4991524855295817</v>
      </c>
      <c r="AG951" t="str">
        <f t="shared" si="2"/>
        <v>0</v>
      </c>
      <c r="AH951" s="3" t="str">
        <f t="shared" si="3"/>
        <v>0</v>
      </c>
      <c r="AI951" t="str">
        <f t="shared" si="4"/>
        <v>0.04218746079</v>
      </c>
      <c r="AJ951" t="str">
        <f t="shared" si="5"/>
        <v>-5</v>
      </c>
      <c r="AK951" s="6" t="str">
        <f t="shared" si="6"/>
        <v>-0.07169033827</v>
      </c>
      <c r="AL951" t="str">
        <f t="shared" si="7"/>
        <v>0.07349719953</v>
      </c>
      <c r="AM951" t="str">
        <f t="shared" si="8"/>
        <v>0.9166666667</v>
      </c>
      <c r="AN951" t="str">
        <f t="shared" si="9"/>
        <v>1.077788664</v>
      </c>
      <c r="AO951" s="6" t="str">
        <f>vlookup(Q951,RPI!$C$6:$T$4758,15,FALSE)</f>
        <v>0.7414965986</v>
      </c>
      <c r="AP951" s="8" t="str">
        <f>vlookup(Q951,RPI!$C$6:$T$4758,13,FALSE)</f>
        <v>  0.5397 </v>
      </c>
      <c r="AQ951" s="8" t="str">
        <f>vlookup(Q951,RPI!$C$6:$T$4758,14,FALSE)</f>
        <v>  0.5172 </v>
      </c>
      <c r="AR951" s="6" t="str">
        <f>vlookup(R951,RPI!$C$6:$T$4758,15,FALSE)</f>
        <v>0.4393939394</v>
      </c>
      <c r="AS951" s="8" t="str">
        <f>vlookup(R951,RPI!$C$6:$T$4758,13,FALSE)</f>
        <v>  0.5957 </v>
      </c>
      <c r="AT951" s="8" t="str">
        <f>vlookup(R951,RPI!$C$6:$T$4758,14,FALSE)</f>
        <v>  0.5386 </v>
      </c>
    </row>
    <row r="952" ht="12.75" customHeight="1">
      <c r="A952" s="4">
        <v>2010.0</v>
      </c>
      <c r="B952" s="4">
        <v>5735.0</v>
      </c>
      <c r="C952" s="5">
        <v>40261.0</v>
      </c>
      <c r="D952" s="4">
        <v>120.0</v>
      </c>
      <c r="E952" s="4" t="s">
        <v>193</v>
      </c>
      <c r="F952" s="4">
        <v>71.0</v>
      </c>
      <c r="G952" s="4" t="s">
        <v>47</v>
      </c>
      <c r="H952" s="4">
        <v>67.0</v>
      </c>
      <c r="I952" s="4" t="s">
        <v>74</v>
      </c>
      <c r="J952" s="4">
        <v>77.0</v>
      </c>
      <c r="K952" s="4" t="s">
        <v>49</v>
      </c>
      <c r="L952" s="4" t="s">
        <v>50</v>
      </c>
      <c r="M952" s="4">
        <v>1.0</v>
      </c>
      <c r="N952" s="4">
        <v>0.0</v>
      </c>
      <c r="O952" s="4">
        <v>0.0</v>
      </c>
      <c r="P952" s="4">
        <v>0.0</v>
      </c>
      <c r="Q952" t="str">
        <f t="shared" si="1"/>
        <v>Illinois2010</v>
      </c>
      <c r="R952" t="s">
        <v>1098</v>
      </c>
      <c r="S952" t="str">
        <f>vlookup(Q952,RPI!$C$6:$T$4758,16,FALSE)</f>
        <v>0.5582680932</v>
      </c>
      <c r="T952" s="6" t="str">
        <f>VLOOKUP(Q952,RPI!$C$6:$T$4758, 17, FALSE)</f>
        <v>0.5665865721</v>
      </c>
      <c r="U952" s="6" t="str">
        <f>VLOOKUP(Q952,RPI!$C$6:$T$4758, 18, FALSE)</f>
        <v>0.5582680932</v>
      </c>
      <c r="V952">
        <v>0.4940757496016366</v>
      </c>
      <c r="W952">
        <v>0.49782200334789034</v>
      </c>
      <c r="X952">
        <v>0.49963679755022783</v>
      </c>
      <c r="Y952">
        <v>0.5014143014607364</v>
      </c>
      <c r="Z952" s="6" t="str">
        <f>vlookup(R952,RPI!$C$6:$T$4758,16,FALSE)</f>
        <v>0.5765728951</v>
      </c>
      <c r="AA952">
        <v>0.49394068351158726</v>
      </c>
      <c r="AB952">
        <v>0.4969903390798996</v>
      </c>
      <c r="AC952">
        <v>0.4998632030210633</v>
      </c>
      <c r="AD952">
        <v>0.5025742154725841</v>
      </c>
      <c r="AE952">
        <v>0.5051366792966241</v>
      </c>
      <c r="AF952">
        <v>0.5075624783833821</v>
      </c>
      <c r="AG952" t="str">
        <f t="shared" si="2"/>
        <v>1</v>
      </c>
      <c r="AH952" s="3" t="str">
        <f t="shared" si="3"/>
        <v>1</v>
      </c>
      <c r="AI952" t="str">
        <f t="shared" si="4"/>
        <v>-0.01830480184</v>
      </c>
      <c r="AJ952" t="str">
        <f t="shared" si="5"/>
        <v>-6</v>
      </c>
      <c r="AK952" s="6" t="str">
        <f t="shared" si="6"/>
        <v>-0.08602840592</v>
      </c>
      <c r="AL952" t="str">
        <f t="shared" si="7"/>
        <v>-0.03188984709</v>
      </c>
      <c r="AM952" t="str">
        <f t="shared" si="8"/>
        <v>0.9220779221</v>
      </c>
      <c r="AN952" t="str">
        <f t="shared" si="9"/>
        <v>0.9682524066</v>
      </c>
      <c r="AO952" s="6" t="str">
        <f>vlookup(Q952,RPI!$C$6:$T$4758,15,FALSE)</f>
        <v>0.5424836601</v>
      </c>
      <c r="AP952" s="8" t="str">
        <f>vlookup(Q952,RPI!$C$6:$T$4758,13,FALSE)</f>
        <v>  0.5758 </v>
      </c>
      <c r="AQ952" s="8" t="str">
        <f>vlookup(Q952,RPI!$C$6:$T$4758,14,FALSE)</f>
        <v>  0.5389 </v>
      </c>
      <c r="AR952" s="6" t="str">
        <f>vlookup(R952,RPI!$C$6:$T$4758,15,FALSE)</f>
        <v>0.609375</v>
      </c>
      <c r="AS952" s="8" t="str">
        <f>vlookup(R952,RPI!$C$6:$T$4758,13,FALSE)</f>
        <v>  0.5820 </v>
      </c>
      <c r="AT952" s="8" t="str">
        <f>vlookup(R952,RPI!$C$6:$T$4758,14,FALSE)</f>
        <v>  0.5329 </v>
      </c>
    </row>
    <row r="953" ht="12.75" customHeight="1">
      <c r="A953" s="4">
        <v>2010.0</v>
      </c>
      <c r="B953" s="4">
        <v>5736.0</v>
      </c>
      <c r="C953" s="5">
        <v>40261.0</v>
      </c>
      <c r="D953" s="4">
        <v>173.0</v>
      </c>
      <c r="E953" s="4" t="s">
        <v>668</v>
      </c>
      <c r="F953" s="4">
        <v>67.0</v>
      </c>
      <c r="G953" s="4" t="s">
        <v>47</v>
      </c>
      <c r="H953" s="4">
        <v>60.0</v>
      </c>
      <c r="I953" s="4" t="s">
        <v>187</v>
      </c>
      <c r="J953" s="4">
        <v>61.0</v>
      </c>
      <c r="K953" s="4" t="s">
        <v>49</v>
      </c>
      <c r="L953" s="4" t="s">
        <v>50</v>
      </c>
      <c r="M953" s="4">
        <v>1.0</v>
      </c>
      <c r="N953" s="4">
        <v>0.0</v>
      </c>
      <c r="O953" s="4">
        <v>0.0</v>
      </c>
      <c r="P953" s="4">
        <v>0.0</v>
      </c>
      <c r="Q953" t="str">
        <f t="shared" si="1"/>
        <v>Missouri St.2010</v>
      </c>
      <c r="R953" t="s">
        <v>1104</v>
      </c>
      <c r="S953" t="str">
        <f>vlookup(Q953,RPI!$C$6:$T$4758,16,FALSE)</f>
        <v>0.5436653355</v>
      </c>
      <c r="T953" s="6" t="str">
        <f>VLOOKUP(Q953,RPI!$C$6:$T$4758, 17, FALSE)</f>
        <v>0.542657271</v>
      </c>
      <c r="U953" s="6" t="str">
        <f>VLOOKUP(Q953,RPI!$C$6:$T$4758, 18, FALSE)</f>
        <v>0.5436653355</v>
      </c>
      <c r="V953">
        <v>0.45480349744265935</v>
      </c>
      <c r="W953">
        <v>0.46017052191095725</v>
      </c>
      <c r="X953">
        <v>0.4626059011645513</v>
      </c>
      <c r="Y953">
        <v>0.46489564312058823</v>
      </c>
      <c r="Z953" s="6" t="str">
        <f>vlookup(R953,RPI!$C$6:$T$4758,16,FALSE)</f>
        <v>0.5255866298</v>
      </c>
      <c r="AA953">
        <v>0.45717524323198533</v>
      </c>
      <c r="AB953">
        <v>0.46021343767642975</v>
      </c>
      <c r="AC953">
        <v>0.4630563606442937</v>
      </c>
      <c r="AD953">
        <v>0.46572225177899385</v>
      </c>
      <c r="AE953">
        <v>0.46822714771195373</v>
      </c>
      <c r="AF953">
        <v>0.4705852049178091</v>
      </c>
      <c r="AG953" t="str">
        <f t="shared" si="2"/>
        <v>1</v>
      </c>
      <c r="AH953" s="3" t="str">
        <f t="shared" si="3"/>
        <v>1</v>
      </c>
      <c r="AI953" t="str">
        <f t="shared" si="4"/>
        <v>0.01807870572</v>
      </c>
      <c r="AJ953" t="str">
        <f t="shared" si="5"/>
        <v>6</v>
      </c>
      <c r="AK953" s="6" t="str">
        <f t="shared" si="6"/>
        <v>0.08602840592</v>
      </c>
      <c r="AL953" t="str">
        <f t="shared" si="7"/>
        <v>0.03149595204</v>
      </c>
      <c r="AM953" t="str">
        <f t="shared" si="8"/>
        <v>1.098360656</v>
      </c>
      <c r="AN953" t="str">
        <f t="shared" si="9"/>
        <v>1.034397195</v>
      </c>
      <c r="AO953" s="6" t="str">
        <f>vlookup(Q953,RPI!$C$6:$T$4758,15,FALSE)</f>
        <v>0.6290322581</v>
      </c>
      <c r="AP953" s="8" t="str">
        <f>vlookup(Q953,RPI!$C$6:$T$4758,13,FALSE)</f>
        <v>  0.5136 </v>
      </c>
      <c r="AQ953" s="8" t="str">
        <f>vlookup(Q953,RPI!$C$6:$T$4758,14,FALSE)</f>
        <v>  0.5184 </v>
      </c>
      <c r="AR953" s="6" t="str">
        <f>vlookup(R953,RPI!$C$6:$T$4758,15,FALSE)</f>
        <v>0.4958677686</v>
      </c>
      <c r="AS953" s="8" t="str">
        <f>vlookup(R953,RPI!$C$6:$T$4758,13,FALSE)</f>
        <v>  0.5471 </v>
      </c>
      <c r="AT953" s="8" t="str">
        <f>vlookup(R953,RPI!$C$6:$T$4758,14,FALSE)</f>
        <v>  0.5124 </v>
      </c>
    </row>
    <row r="954" ht="12.75" customHeight="1">
      <c r="A954" s="4">
        <v>2010.0</v>
      </c>
      <c r="B954" s="4">
        <v>5737.0</v>
      </c>
      <c r="C954" s="5">
        <v>40261.0</v>
      </c>
      <c r="D954" s="4">
        <v>272.0</v>
      </c>
      <c r="E954" s="4" t="s">
        <v>292</v>
      </c>
      <c r="F954" s="4">
        <v>69.0</v>
      </c>
      <c r="G954" s="4" t="s">
        <v>47</v>
      </c>
      <c r="H954" s="4">
        <v>228.0</v>
      </c>
      <c r="I954" s="4" t="s">
        <v>60</v>
      </c>
      <c r="J954" s="4">
        <v>59.0</v>
      </c>
      <c r="K954" s="4" t="s">
        <v>49</v>
      </c>
      <c r="L954" s="4" t="s">
        <v>50</v>
      </c>
      <c r="M954" s="4">
        <v>1.0</v>
      </c>
      <c r="N954" s="4">
        <v>0.0</v>
      </c>
      <c r="O954" s="4">
        <v>0.0</v>
      </c>
      <c r="P954" s="4">
        <v>0.0</v>
      </c>
      <c r="Q954" t="str">
        <f t="shared" si="1"/>
        <v>St. Louis2010</v>
      </c>
      <c r="R954" t="s">
        <v>1099</v>
      </c>
      <c r="S954" t="str">
        <f>vlookup(Q954,RPI!$C$6:$T$4758,16,FALSE)</f>
        <v>0.5458913147</v>
      </c>
      <c r="T954" s="6" t="str">
        <f>VLOOKUP(Q954,RPI!$C$6:$T$4758, 17, FALSE)</f>
        <v>0.5538340231</v>
      </c>
      <c r="U954" s="6" t="str">
        <f>VLOOKUP(Q954,RPI!$C$6:$T$4758, 18, FALSE)</f>
        <v>0.5458913147</v>
      </c>
      <c r="V954">
        <v>0.4658890392595124</v>
      </c>
      <c r="W954">
        <v>0.47138523350658806</v>
      </c>
      <c r="X954">
        <v>0.47396784302962086</v>
      </c>
      <c r="Y954">
        <v>0.4764488113907454</v>
      </c>
      <c r="Z954" s="6" t="str">
        <f>vlookup(R954,RPI!$C$6:$T$4758,16,FALSE)</f>
        <v>0.5202179503</v>
      </c>
      <c r="AA954">
        <v>0.42900861855422223</v>
      </c>
      <c r="AB954">
        <v>0.4283721978539851</v>
      </c>
      <c r="AC954">
        <v>0.42773814743568556</v>
      </c>
      <c r="AD954">
        <v>0.42710645408213804</v>
      </c>
      <c r="AE954">
        <v>0.42647710467424377</v>
      </c>
      <c r="AF954">
        <v>0.4258500861900824</v>
      </c>
      <c r="AG954" t="str">
        <f t="shared" si="2"/>
        <v>1</v>
      </c>
      <c r="AH954" s="3" t="str">
        <f t="shared" si="3"/>
        <v>1</v>
      </c>
      <c r="AI954" t="str">
        <f t="shared" si="4"/>
        <v>0.02567336445</v>
      </c>
      <c r="AJ954" t="str">
        <f t="shared" si="5"/>
        <v>10</v>
      </c>
      <c r="AK954" s="6" t="str">
        <f t="shared" si="6"/>
        <v>0.1433806765</v>
      </c>
      <c r="AL954" t="str">
        <f t="shared" si="7"/>
        <v>0.0447270434</v>
      </c>
      <c r="AM954" t="str">
        <f t="shared" si="8"/>
        <v>1.169491525</v>
      </c>
      <c r="AN954" t="str">
        <f t="shared" si="9"/>
        <v>1.04935117</v>
      </c>
      <c r="AO954" s="6" t="str">
        <f>vlookup(Q954,RPI!$C$6:$T$4758,15,FALSE)</f>
        <v>0.6015625</v>
      </c>
      <c r="AP954" s="8" t="str">
        <f>vlookup(Q954,RPI!$C$6:$T$4758,13,FALSE)</f>
        <v>  0.5289 </v>
      </c>
      <c r="AQ954" s="8" t="str">
        <f>vlookup(Q954,RPI!$C$6:$T$4758,14,FALSE)</f>
        <v>  0.5243 </v>
      </c>
      <c r="AR954" s="6" t="str">
        <f>vlookup(R954,RPI!$C$6:$T$4758,15,FALSE)</f>
        <v>0.7293233083</v>
      </c>
      <c r="AS954" s="8" t="str">
        <f>vlookup(R954,RPI!$C$6:$T$4758,13,FALSE)</f>
        <v>  0.4338 </v>
      </c>
      <c r="AT954" s="8" t="str">
        <f>vlookup(R954,RPI!$C$6:$T$4758,14,FALSE)</f>
        <v>  0.4839 </v>
      </c>
    </row>
    <row r="955" ht="12.75" customHeight="1">
      <c r="A955" s="4">
        <v>2010.0</v>
      </c>
      <c r="B955" s="4">
        <v>5738.0</v>
      </c>
      <c r="C955" s="5">
        <v>40261.0</v>
      </c>
      <c r="D955" s="4">
        <v>317.0</v>
      </c>
      <c r="E955" s="4" t="s">
        <v>450</v>
      </c>
      <c r="F955" s="4">
        <v>88.0</v>
      </c>
      <c r="G955" s="4" t="s">
        <v>47</v>
      </c>
      <c r="H955" s="4">
        <v>26.0</v>
      </c>
      <c r="I955" s="4" t="s">
        <v>179</v>
      </c>
      <c r="J955" s="4">
        <v>75.0</v>
      </c>
      <c r="K955" s="4" t="s">
        <v>49</v>
      </c>
      <c r="L955" s="4" t="s">
        <v>50</v>
      </c>
      <c r="M955" s="4">
        <v>1.0</v>
      </c>
      <c r="N955" s="4">
        <v>0.0</v>
      </c>
      <c r="O955" s="4">
        <v>0.0</v>
      </c>
      <c r="P955" s="4">
        <v>0.0</v>
      </c>
      <c r="Q955" t="str">
        <f t="shared" si="1"/>
        <v>Virginia Commonwealth2010</v>
      </c>
      <c r="R955" t="s">
        <v>1045</v>
      </c>
      <c r="S955" t="str">
        <f>vlookup(Q955,RPI!$C$6:$T$4758,16,FALSE)</f>
        <v>0.5664516048</v>
      </c>
      <c r="T955" s="6" t="str">
        <f>VLOOKUP(Q955,RPI!$C$6:$T$4758, 17, FALSE)</f>
        <v>0.5609441303</v>
      </c>
      <c r="U955" s="6" t="str">
        <f>VLOOKUP(Q955,RPI!$C$6:$T$4758, 18, FALSE)</f>
        <v>0.5664516048</v>
      </c>
      <c r="V955">
        <v>0.46685810883839923</v>
      </c>
      <c r="W955">
        <v>0.47116315188882973</v>
      </c>
      <c r="X955">
        <v>0.473130510272091</v>
      </c>
      <c r="Y955">
        <v>0.47498819013921223</v>
      </c>
      <c r="Z955" s="6" t="str">
        <f>vlookup(R955,RPI!$C$6:$T$4758,16,FALSE)</f>
        <v>0.5216133022</v>
      </c>
      <c r="AA955">
        <v>0.4483941551940195</v>
      </c>
      <c r="AB955">
        <v>0.4482760635549075</v>
      </c>
      <c r="AC955">
        <v>0.4481595786047631</v>
      </c>
      <c r="AD955">
        <v>0.4480446677755665</v>
      </c>
      <c r="AE955">
        <v>0.4479312993736075</v>
      </c>
      <c r="AF955">
        <v>0.4478194425503413</v>
      </c>
      <c r="AG955" t="str">
        <f t="shared" si="2"/>
        <v>1</v>
      </c>
      <c r="AH955" s="3" t="str">
        <f t="shared" si="3"/>
        <v>1</v>
      </c>
      <c r="AI955" t="str">
        <f t="shared" si="4"/>
        <v>0.04483830257</v>
      </c>
      <c r="AJ955" t="str">
        <f t="shared" si="5"/>
        <v>13</v>
      </c>
      <c r="AK955" s="6" t="str">
        <f t="shared" si="6"/>
        <v>0.1863948795</v>
      </c>
      <c r="AL955" t="str">
        <f t="shared" si="7"/>
        <v>0.07811538333</v>
      </c>
      <c r="AM955" t="str">
        <f t="shared" si="8"/>
        <v>1.173333333</v>
      </c>
      <c r="AN955" t="str">
        <f t="shared" si="9"/>
        <v>1.085960811</v>
      </c>
      <c r="AO955" s="6" t="str">
        <f>vlookup(Q955,RPI!$C$6:$T$4758,15,FALSE)</f>
        <v>0.7317073171</v>
      </c>
      <c r="AP955" s="8" t="str">
        <f>vlookup(Q955,RPI!$C$6:$T$4758,13,FALSE)</f>
        <v>  0.5121 </v>
      </c>
      <c r="AQ955" s="8" t="str">
        <f>vlookup(Q955,RPI!$C$6:$T$4758,14,FALSE)</f>
        <v>  0.5100 </v>
      </c>
      <c r="AR955" s="6" t="str">
        <f>vlookup(R955,RPI!$C$6:$T$4758,15,FALSE)</f>
        <v>0.6118421053</v>
      </c>
      <c r="AS955" s="8" t="str">
        <f>vlookup(R955,RPI!$C$6:$T$4758,13,FALSE)</f>
        <v>  0.4854 </v>
      </c>
      <c r="AT955" s="8" t="str">
        <f>vlookup(R955,RPI!$C$6:$T$4758,14,FALSE)</f>
        <v>  0.5038 </v>
      </c>
    </row>
    <row r="956" ht="12.75" customHeight="1">
      <c r="A956" s="4">
        <v>2010.0</v>
      </c>
      <c r="B956" s="4">
        <v>5739.0</v>
      </c>
      <c r="C956" s="5">
        <v>40261.0</v>
      </c>
      <c r="D956" s="4">
        <v>323.0</v>
      </c>
      <c r="E956" s="4" t="s">
        <v>507</v>
      </c>
      <c r="F956" s="4">
        <v>72.0</v>
      </c>
      <c r="G956" s="4" t="s">
        <v>47</v>
      </c>
      <c r="H956" s="4">
        <v>233.0</v>
      </c>
      <c r="I956" s="4" t="s">
        <v>282</v>
      </c>
      <c r="J956" s="4">
        <v>79.0</v>
      </c>
      <c r="K956" s="4" t="s">
        <v>49</v>
      </c>
      <c r="L956" s="4" t="s">
        <v>50</v>
      </c>
      <c r="M956" s="4">
        <v>1.0</v>
      </c>
      <c r="N956" s="4">
        <v>0.0</v>
      </c>
      <c r="O956" s="4">
        <v>0.0</v>
      </c>
      <c r="P956" s="4">
        <v>0.0</v>
      </c>
      <c r="Q956" t="str">
        <f t="shared" si="1"/>
        <v>Virginia Tech2010</v>
      </c>
      <c r="R956" t="s">
        <v>1105</v>
      </c>
      <c r="S956" t="str">
        <f>vlookup(Q956,RPI!$C$6:$T$4758,16,FALSE)</f>
        <v>0.5752013938</v>
      </c>
      <c r="T956" s="6" t="str">
        <f>VLOOKUP(Q956,RPI!$C$6:$T$4758, 17, FALSE)</f>
        <v>0.5697403829</v>
      </c>
      <c r="U956" s="6" t="str">
        <f>VLOOKUP(Q956,RPI!$C$6:$T$4758, 18, FALSE)</f>
        <v>0.5752013938</v>
      </c>
      <c r="V956">
        <v>0.4731988196189587</v>
      </c>
      <c r="W956">
        <v>0.4768660009777459</v>
      </c>
      <c r="X956">
        <v>0.47856256174871503</v>
      </c>
      <c r="Y956">
        <v>0.4801766508155399</v>
      </c>
      <c r="Z956" s="6" t="str">
        <f>vlookup(R956,RPI!$C$6:$T$4758,16,FALSE)</f>
        <v>0.5916823728</v>
      </c>
      <c r="AA956">
        <v>0.4975311824705748</v>
      </c>
      <c r="AB956">
        <v>0.49828663250295124</v>
      </c>
      <c r="AC956">
        <v>0.4990187581775528</v>
      </c>
      <c r="AD956">
        <v>0.4997286232742103</v>
      </c>
      <c r="AE956">
        <v>0.500417227852166</v>
      </c>
      <c r="AF956">
        <v>0.5010855129507721</v>
      </c>
      <c r="AG956" t="str">
        <f t="shared" si="2"/>
        <v>1</v>
      </c>
      <c r="AH956" s="3" t="str">
        <f t="shared" si="3"/>
        <v>1</v>
      </c>
      <c r="AI956" t="str">
        <f t="shared" si="4"/>
        <v>-0.01648097898</v>
      </c>
      <c r="AJ956" t="str">
        <f t="shared" si="5"/>
        <v>-7</v>
      </c>
      <c r="AK956" s="6" t="str">
        <f t="shared" si="6"/>
        <v>-0.1003664736</v>
      </c>
      <c r="AL956" t="str">
        <f t="shared" si="7"/>
        <v>-0.02871246048</v>
      </c>
      <c r="AM956" t="str">
        <f t="shared" si="8"/>
        <v>0.9113924051</v>
      </c>
      <c r="AN956" t="str">
        <f t="shared" si="9"/>
        <v>0.9721455637</v>
      </c>
      <c r="AO956" s="6" t="str">
        <f>vlookup(Q956,RPI!$C$6:$T$4758,15,FALSE)</f>
        <v>0.7637795276</v>
      </c>
      <c r="AP956" s="8" t="str">
        <f>vlookup(Q956,RPI!$C$6:$T$4758,13,FALSE)</f>
        <v>  0.5007 </v>
      </c>
      <c r="AQ956" s="8" t="str">
        <f>vlookup(Q956,RPI!$C$6:$T$4758,14,FALSE)</f>
        <v>  0.5355 </v>
      </c>
      <c r="AR956" s="6" t="str">
        <f>vlookup(R956,RPI!$C$6:$T$4758,15,FALSE)</f>
        <v>0.7394366197</v>
      </c>
      <c r="AS956" s="8" t="str">
        <f>vlookup(R956,RPI!$C$6:$T$4758,13,FALSE)</f>
        <v>  0.5500 </v>
      </c>
      <c r="AT956" s="8" t="str">
        <f>vlookup(R956,RPI!$C$6:$T$4758,14,FALSE)</f>
        <v>  0.5273 </v>
      </c>
    </row>
    <row r="957" ht="12.75" customHeight="1">
      <c r="A957" s="4">
        <v>2010.0</v>
      </c>
      <c r="B957" s="4">
        <v>5740.0</v>
      </c>
      <c r="C957" s="5">
        <v>40262.0</v>
      </c>
      <c r="D957" s="4">
        <v>9.0</v>
      </c>
      <c r="E957" s="4" t="s">
        <v>717</v>
      </c>
      <c r="F957" s="4">
        <v>56.0</v>
      </c>
      <c r="G957" s="4" t="s">
        <v>47</v>
      </c>
      <c r="H957" s="4">
        <v>219.0</v>
      </c>
      <c r="I957" s="4" t="s">
        <v>474</v>
      </c>
      <c r="J957" s="4">
        <v>64.0</v>
      </c>
      <c r="K957" s="4" t="s">
        <v>49</v>
      </c>
      <c r="L957" s="4" t="s">
        <v>50</v>
      </c>
      <c r="M957" s="4">
        <v>1.0</v>
      </c>
      <c r="N957" s="4">
        <v>0.0</v>
      </c>
      <c r="O957" s="4">
        <v>0.0</v>
      </c>
      <c r="P957" s="4">
        <v>0.0</v>
      </c>
      <c r="Q957" t="str">
        <f t="shared" si="1"/>
        <v>Appalachian St.2010</v>
      </c>
      <c r="R957" t="s">
        <v>1037</v>
      </c>
      <c r="S957" t="str">
        <f>vlookup(Q957,RPI!$C$6:$T$4758,16,FALSE)</f>
        <v>0.538492352</v>
      </c>
      <c r="T957" s="6" t="str">
        <f>VLOOKUP(Q957,RPI!$C$6:$T$4758, 17, FALSE)</f>
        <v>0.5294123042</v>
      </c>
      <c r="U957" s="6" t="str">
        <f>VLOOKUP(Q957,RPI!$C$6:$T$4758, 18, FALSE)</f>
        <v>0.538492352</v>
      </c>
      <c r="V957">
        <v>0.4514553149541219</v>
      </c>
      <c r="W957">
        <v>0.45205055304936</v>
      </c>
      <c r="X957">
        <v>0.4523325079365781</v>
      </c>
      <c r="Y957">
        <v>0.45260474024147823</v>
      </c>
      <c r="Z957" s="6" t="str">
        <f>vlookup(R957,RPI!$C$6:$T$4758,16,FALSE)</f>
        <v>0.5235868428</v>
      </c>
      <c r="AA957">
        <v>0.4408300112364656</v>
      </c>
      <c r="AB957">
        <v>0.44112961746827517</v>
      </c>
      <c r="AC957">
        <v>0.4414252155899603</v>
      </c>
      <c r="AD957">
        <v>0.44171688549740373</v>
      </c>
      <c r="AE957">
        <v>0.4420047049770261</v>
      </c>
      <c r="AF957">
        <v>0.4422887497749485</v>
      </c>
      <c r="AG957" t="str">
        <f t="shared" si="2"/>
        <v>0</v>
      </c>
      <c r="AH957" s="3" t="str">
        <f t="shared" si="3"/>
        <v>0</v>
      </c>
      <c r="AI957" t="str">
        <f t="shared" si="4"/>
        <v>0.01490550921</v>
      </c>
      <c r="AJ957" t="str">
        <f t="shared" si="5"/>
        <v>-8</v>
      </c>
      <c r="AK957" s="6" t="str">
        <f t="shared" si="6"/>
        <v>-0.1147045412</v>
      </c>
      <c r="AL957" t="str">
        <f t="shared" si="7"/>
        <v>0.02596774406</v>
      </c>
      <c r="AM957" t="str">
        <f t="shared" si="8"/>
        <v>0.875</v>
      </c>
      <c r="AN957" t="str">
        <f t="shared" si="9"/>
        <v>1.028468074</v>
      </c>
      <c r="AO957" s="6" t="str">
        <f>vlookup(Q957,RPI!$C$6:$T$4758,15,FALSE)</f>
        <v>0.6814814815</v>
      </c>
      <c r="AP957" s="8" t="str">
        <f>vlookup(Q957,RPI!$C$6:$T$4758,13,FALSE)</f>
        <v>  0.4888 </v>
      </c>
      <c r="AQ957" s="8" t="str">
        <f>vlookup(Q957,RPI!$C$6:$T$4758,14,FALSE)</f>
        <v>  0.4949 </v>
      </c>
      <c r="AR957" s="6" t="str">
        <f>vlookup(R957,RPI!$C$6:$T$4758,15,FALSE)</f>
        <v>0.6530612245</v>
      </c>
      <c r="AS957" s="8" t="str">
        <f>vlookup(R957,RPI!$C$6:$T$4758,13,FALSE)</f>
        <v>  0.4677 </v>
      </c>
      <c r="AT957" s="8" t="str">
        <f>vlookup(R957,RPI!$C$6:$T$4758,14,FALSE)</f>
        <v>  0.5058 </v>
      </c>
    </row>
    <row r="958" ht="12.75" customHeight="1">
      <c r="A958" s="4">
        <v>2010.0</v>
      </c>
      <c r="B958" s="4">
        <v>5741.0</v>
      </c>
      <c r="C958" s="5">
        <v>40262.0</v>
      </c>
      <c r="D958" s="4">
        <v>134.0</v>
      </c>
      <c r="E958" s="4" t="s">
        <v>715</v>
      </c>
      <c r="F958" s="4">
        <v>101.0</v>
      </c>
      <c r="G958" s="4" t="s">
        <v>47</v>
      </c>
      <c r="H958" s="4">
        <v>345.0</v>
      </c>
      <c r="I958" s="4" t="s">
        <v>363</v>
      </c>
      <c r="J958" s="4">
        <v>96.0</v>
      </c>
      <c r="K958" s="4" t="s">
        <v>366</v>
      </c>
      <c r="L958" s="4" t="s">
        <v>303</v>
      </c>
      <c r="M958" s="4">
        <v>1.0</v>
      </c>
      <c r="N958" s="4">
        <v>1.0</v>
      </c>
      <c r="O958" s="4">
        <v>0.0</v>
      </c>
      <c r="P958" s="4">
        <v>2.0</v>
      </c>
      <c r="Q958" t="str">
        <f t="shared" si="1"/>
        <v>Kansas St.2010</v>
      </c>
      <c r="R958" t="s">
        <v>1094</v>
      </c>
      <c r="S958" t="str">
        <f>vlookup(Q958,RPI!$C$6:$T$4758,16,FALSE)</f>
        <v>0.64276602</v>
      </c>
      <c r="T958" s="6" t="str">
        <f>VLOOKUP(Q958,RPI!$C$6:$T$4758, 17, FALSE)</f>
        <v>0.6489337832</v>
      </c>
      <c r="U958" s="6" t="str">
        <f>VLOOKUP(Q958,RPI!$C$6:$T$4758, 18, FALSE)</f>
        <v>0.64276602</v>
      </c>
      <c r="V958">
        <v>0.5577879498402278</v>
      </c>
      <c r="W958">
        <v>0.5608293123706414</v>
      </c>
      <c r="X958">
        <v>0.5623169353474742</v>
      </c>
      <c r="Y958">
        <v>0.5637831536771583</v>
      </c>
      <c r="Z958" s="6" t="str">
        <f>vlookup(R958,RPI!$C$6:$T$4758,16,FALSE)</f>
        <v>0.614386333</v>
      </c>
      <c r="AA958">
        <v>0.515594577505475</v>
      </c>
      <c r="AB958">
        <v>0.5170107573603165</v>
      </c>
      <c r="AC958">
        <v>0.5183601120314452</v>
      </c>
      <c r="AD958">
        <v>0.5196472624092237</v>
      </c>
      <c r="AE958">
        <v>0.5208764129432897</v>
      </c>
      <c r="AF958">
        <v>0.522051397521617</v>
      </c>
      <c r="AG958" t="str">
        <f t="shared" si="2"/>
        <v>1</v>
      </c>
      <c r="AH958" s="3" t="str">
        <f t="shared" si="3"/>
        <v>1</v>
      </c>
      <c r="AI958" t="str">
        <f t="shared" si="4"/>
        <v>0.028379687</v>
      </c>
      <c r="AJ958" t="str">
        <f t="shared" si="5"/>
        <v>5</v>
      </c>
      <c r="AK958" s="6" t="str">
        <f t="shared" si="6"/>
        <v>0.07169033827</v>
      </c>
      <c r="AL958" t="str">
        <f t="shared" si="7"/>
        <v>0.04944188342</v>
      </c>
      <c r="AM958" t="str">
        <f t="shared" si="8"/>
        <v>1.052083333</v>
      </c>
      <c r="AN958" t="str">
        <f t="shared" si="9"/>
        <v>1.046191924</v>
      </c>
      <c r="AO958" s="6" t="str">
        <f>vlookup(Q958,RPI!$C$6:$T$4758,15,FALSE)</f>
        <v>0.7565789474</v>
      </c>
      <c r="AP958" s="8" t="str">
        <f>vlookup(Q958,RPI!$C$6:$T$4758,13,FALSE)</f>
        <v>  0.6367 </v>
      </c>
      <c r="AQ958" s="8" t="str">
        <f>vlookup(Q958,RPI!$C$6:$T$4758,14,FALSE)</f>
        <v>  0.5410 </v>
      </c>
      <c r="AR958" s="6" t="str">
        <f>vlookup(R958,RPI!$C$6:$T$4758,15,FALSE)</f>
        <v>0.776119403</v>
      </c>
      <c r="AS958" s="8" t="str">
        <f>vlookup(R958,RPI!$C$6:$T$4758,13,FALSE)</f>
        <v>  0.5668 </v>
      </c>
      <c r="AT958" s="8" t="str">
        <f>vlookup(R958,RPI!$C$6:$T$4758,14,FALSE)</f>
        <v>  0.5478 </v>
      </c>
    </row>
    <row r="959" ht="12.75" customHeight="1">
      <c r="A959" s="4">
        <v>2010.0</v>
      </c>
      <c r="B959" s="4">
        <v>5742.0</v>
      </c>
      <c r="C959" s="5">
        <v>40262.0</v>
      </c>
      <c r="D959" s="4">
        <v>137.0</v>
      </c>
      <c r="E959" s="4" t="s">
        <v>135</v>
      </c>
      <c r="F959" s="4">
        <v>62.0</v>
      </c>
      <c r="G959" s="4" t="s">
        <v>47</v>
      </c>
      <c r="H959" s="4">
        <v>59.0</v>
      </c>
      <c r="I959" s="4" t="s">
        <v>837</v>
      </c>
      <c r="J959" s="4">
        <v>45.0</v>
      </c>
      <c r="K959" s="4" t="s">
        <v>108</v>
      </c>
      <c r="L959" s="4" t="s">
        <v>247</v>
      </c>
      <c r="M959" s="4">
        <v>1.0</v>
      </c>
      <c r="N959" s="4">
        <v>1.0</v>
      </c>
      <c r="O959" s="4">
        <v>0.0</v>
      </c>
      <c r="P959" s="4">
        <v>0.0</v>
      </c>
      <c r="Q959" t="str">
        <f t="shared" si="1"/>
        <v>Kentucky2010</v>
      </c>
      <c r="R959" t="s">
        <v>1084</v>
      </c>
      <c r="S959" t="str">
        <f>vlookup(Q959,RPI!$C$6:$T$4758,16,FALSE)</f>
        <v>0.6639906665</v>
      </c>
      <c r="T959" s="6" t="str">
        <f>VLOOKUP(Q959,RPI!$C$6:$T$4758, 17, FALSE)</f>
        <v>0.6597014508</v>
      </c>
      <c r="U959" s="6" t="str">
        <f>VLOOKUP(Q959,RPI!$C$6:$T$4758, 18, FALSE)</f>
        <v>0.6639906665</v>
      </c>
      <c r="V959">
        <v>0.5459669661631278</v>
      </c>
      <c r="W959">
        <v>0.5500640756925226</v>
      </c>
      <c r="X959">
        <v>0.5519758262862897</v>
      </c>
      <c r="Y959">
        <v>0.5538043180602279</v>
      </c>
      <c r="Z959" s="6" t="str">
        <f>vlookup(R959,RPI!$C$6:$T$4758,16,FALSE)</f>
        <v>0.5867601076</v>
      </c>
      <c r="AA959">
        <v>0.4841414594224521</v>
      </c>
      <c r="AB959">
        <v>0.4827813723768812</v>
      </c>
      <c r="AC959">
        <v>0.4814115005324213</v>
      </c>
      <c r="AD959">
        <v>0.4800317379165212</v>
      </c>
      <c r="AE959">
        <v>0.4786419770207958</v>
      </c>
      <c r="AF959">
        <v>0.47724210877310147</v>
      </c>
      <c r="AG959" t="str">
        <f t="shared" si="2"/>
        <v>1</v>
      </c>
      <c r="AH959" s="3" t="str">
        <f t="shared" si="3"/>
        <v>1</v>
      </c>
      <c r="AI959" t="str">
        <f t="shared" si="4"/>
        <v>0.07723055892</v>
      </c>
      <c r="AJ959" t="str">
        <f t="shared" si="5"/>
        <v>17</v>
      </c>
      <c r="AK959" s="6" t="str">
        <f t="shared" si="6"/>
        <v>0.2437471501</v>
      </c>
      <c r="AL959" t="str">
        <f t="shared" si="7"/>
        <v>0.1345477944</v>
      </c>
      <c r="AM959" t="str">
        <f t="shared" si="8"/>
        <v>1.377777778</v>
      </c>
      <c r="AN959" t="str">
        <f t="shared" si="9"/>
        <v>1.131622034</v>
      </c>
      <c r="AO959" s="6" t="str">
        <f>vlookup(Q959,RPI!$C$6:$T$4758,15,FALSE)</f>
        <v>0.9583333333</v>
      </c>
      <c r="AP959" s="8" t="str">
        <f>vlookup(Q959,RPI!$C$6:$T$4758,13,FALSE)</f>
        <v>  0.5736 </v>
      </c>
      <c r="AQ959" s="8" t="str">
        <f>vlookup(Q959,RPI!$C$6:$T$4758,14,FALSE)</f>
        <v>  0.5504 </v>
      </c>
      <c r="AR959" s="6" t="str">
        <f>vlookup(R959,RPI!$C$6:$T$4758,15,FALSE)</f>
        <v>0.8926174497</v>
      </c>
      <c r="AS959" s="8" t="str">
        <f>vlookup(R959,RPI!$C$6:$T$4758,13,FALSE)</f>
        <v>  0.4774 </v>
      </c>
      <c r="AT959" s="8" t="str">
        <f>vlookup(R959,RPI!$C$6:$T$4758,14,FALSE)</f>
        <v>  0.4996 </v>
      </c>
    </row>
    <row r="960" ht="12.75" customHeight="1">
      <c r="A960" s="4">
        <v>2010.0</v>
      </c>
      <c r="B960" s="4">
        <v>5743.0</v>
      </c>
      <c r="C960" s="5">
        <v>40262.0</v>
      </c>
      <c r="D960" s="4">
        <v>278.0</v>
      </c>
      <c r="E960" s="4" t="s">
        <v>94</v>
      </c>
      <c r="F960" s="4">
        <v>59.0</v>
      </c>
      <c r="G960" s="4" t="s">
        <v>47</v>
      </c>
      <c r="H960" s="4">
        <v>33.0</v>
      </c>
      <c r="I960" s="4" t="s">
        <v>118</v>
      </c>
      <c r="J960" s="4">
        <v>63.0</v>
      </c>
      <c r="K960" s="4" t="s">
        <v>108</v>
      </c>
      <c r="L960" s="4" t="s">
        <v>303</v>
      </c>
      <c r="M960" s="4">
        <v>1.0</v>
      </c>
      <c r="N960" s="4">
        <v>1.0</v>
      </c>
      <c r="O960" s="4">
        <v>0.0</v>
      </c>
      <c r="P960" s="4">
        <v>0.0</v>
      </c>
      <c r="Q960" t="str">
        <f t="shared" si="1"/>
        <v>Syracuse2010</v>
      </c>
      <c r="R960" t="s">
        <v>1106</v>
      </c>
      <c r="S960" t="str">
        <f>vlookup(Q960,RPI!$C$6:$T$4758,16,FALSE)</f>
        <v>0.648896012</v>
      </c>
      <c r="T960" s="6" t="str">
        <f>VLOOKUP(Q960,RPI!$C$6:$T$4758, 17, FALSE)</f>
        <v>0.6558404565</v>
      </c>
      <c r="U960" s="6" t="str">
        <f>VLOOKUP(Q960,RPI!$C$6:$T$4758, 18, FALSE)</f>
        <v>0.648896012</v>
      </c>
      <c r="V960">
        <v>0.5420011707714626</v>
      </c>
      <c r="W960">
        <v>0.5468994842635261</v>
      </c>
      <c r="X960">
        <v>0.5492479907323237</v>
      </c>
      <c r="Y960">
        <v>0.5515330240533158</v>
      </c>
      <c r="Z960" s="6" t="str">
        <f>vlookup(R960,RPI!$C$6:$T$4758,16,FALSE)</f>
        <v>0.6289767835</v>
      </c>
      <c r="AA960">
        <v>0.5228061845590328</v>
      </c>
      <c r="AB960">
        <v>0.5233080740252586</v>
      </c>
      <c r="AC960">
        <v>0.5238031350633725</v>
      </c>
      <c r="AD960">
        <v>0.5242915060874578</v>
      </c>
      <c r="AE960">
        <v>0.5247733217957836</v>
      </c>
      <c r="AF960">
        <v>0.525248713294665</v>
      </c>
      <c r="AG960" t="str">
        <f t="shared" si="2"/>
        <v>0</v>
      </c>
      <c r="AH960" s="3" t="str">
        <f t="shared" si="3"/>
        <v>0</v>
      </c>
      <c r="AI960" t="str">
        <f t="shared" si="4"/>
        <v>0.01991922857</v>
      </c>
      <c r="AJ960" t="str">
        <f t="shared" si="5"/>
        <v>-4</v>
      </c>
      <c r="AK960" s="6" t="str">
        <f t="shared" si="6"/>
        <v>-0.05735227062</v>
      </c>
      <c r="AL960" t="str">
        <f t="shared" si="7"/>
        <v>0.03470243265</v>
      </c>
      <c r="AM960" t="str">
        <f t="shared" si="8"/>
        <v>0.9365079365</v>
      </c>
      <c r="AN960" t="str">
        <f t="shared" si="9"/>
        <v>1.031669259</v>
      </c>
      <c r="AO960" s="6" t="str">
        <f>vlookup(Q960,RPI!$C$6:$T$4758,15,FALSE)</f>
        <v>0.8472222222</v>
      </c>
      <c r="AP960" s="8" t="str">
        <f>vlookup(Q960,RPI!$C$6:$T$4758,13,FALSE)</f>
        <v>  0.5992 </v>
      </c>
      <c r="AQ960" s="8" t="str">
        <f>vlookup(Q960,RPI!$C$6:$T$4758,14,FALSE)</f>
        <v>  0.5499 </v>
      </c>
      <c r="AR960" s="6" t="str">
        <f>vlookup(R960,RPI!$C$6:$T$4758,15,FALSE)</f>
        <v>0.8815789474</v>
      </c>
      <c r="AS960" s="8" t="str">
        <f>vlookup(R960,RPI!$C$6:$T$4758,13,FALSE)</f>
        <v>  0.5536 </v>
      </c>
      <c r="AT960" s="8" t="str">
        <f>vlookup(R960,RPI!$C$6:$T$4758,14,FALSE)</f>
        <v>  0.5270 </v>
      </c>
    </row>
    <row r="961" ht="12.75" customHeight="1">
      <c r="A961" s="4">
        <v>2010.0</v>
      </c>
      <c r="B961" s="4">
        <v>5744.0</v>
      </c>
      <c r="C961" s="5">
        <v>40262.0</v>
      </c>
      <c r="D961" s="4">
        <v>335.0</v>
      </c>
      <c r="E961" s="4" t="s">
        <v>407</v>
      </c>
      <c r="F961" s="4">
        <v>69.0</v>
      </c>
      <c r="G961" s="4" t="s">
        <v>47</v>
      </c>
      <c r="H961" s="4">
        <v>332.0</v>
      </c>
      <c r="I961" s="4" t="s">
        <v>453</v>
      </c>
      <c r="J961" s="4">
        <v>56.0</v>
      </c>
      <c r="K961" s="4" t="s">
        <v>108</v>
      </c>
      <c r="L961" s="4" t="s">
        <v>247</v>
      </c>
      <c r="M961" s="4">
        <v>1.0</v>
      </c>
      <c r="N961" s="4">
        <v>1.0</v>
      </c>
      <c r="O961" s="4">
        <v>0.0</v>
      </c>
      <c r="P961" s="4">
        <v>0.0</v>
      </c>
      <c r="Q961" t="str">
        <f t="shared" si="1"/>
        <v>West Virginia2010</v>
      </c>
      <c r="R961" t="s">
        <v>1063</v>
      </c>
      <c r="S961" t="str">
        <f>vlookup(Q961,RPI!$C$6:$T$4758,16,FALSE)</f>
        <v>0.6590271717</v>
      </c>
      <c r="T961" s="6" t="str">
        <f>VLOOKUP(Q961,RPI!$C$6:$T$4758, 17, FALSE)</f>
        <v>0.6566189839</v>
      </c>
      <c r="U961" s="6" t="str">
        <f>VLOOKUP(Q961,RPI!$C$6:$T$4758, 18, FALSE)</f>
        <v>0.6590271717</v>
      </c>
      <c r="V961">
        <v>0.5644588504635959</v>
      </c>
      <c r="W961">
        <v>0.5661164631730542</v>
      </c>
      <c r="X961">
        <v>0.5669145187619719</v>
      </c>
      <c r="Y961">
        <v>0.567693075610497</v>
      </c>
      <c r="Z961" s="6" t="str">
        <f>vlookup(R961,RPI!$C$6:$T$4758,16,FALSE)</f>
        <v>0.5902765841</v>
      </c>
      <c r="AA961">
        <v>0.4926629721004272</v>
      </c>
      <c r="AB961">
        <v>0.49603219870207965</v>
      </c>
      <c r="AC961">
        <v>0.4992001006913311</v>
      </c>
      <c r="AD961">
        <v>0.5021841994934928</v>
      </c>
      <c r="AE961">
        <v>0.5050000406517516</v>
      </c>
      <c r="AF961">
        <v>0.5076614647142349</v>
      </c>
      <c r="AG961" t="str">
        <f t="shared" si="2"/>
        <v>1</v>
      </c>
      <c r="AH961" s="3" t="str">
        <f t="shared" si="3"/>
        <v>1</v>
      </c>
      <c r="AI961" t="str">
        <f t="shared" si="4"/>
        <v>0.0687505876</v>
      </c>
      <c r="AJ961" t="str">
        <f t="shared" si="5"/>
        <v>13</v>
      </c>
      <c r="AK961" s="6" t="str">
        <f t="shared" si="6"/>
        <v>0.1863948795</v>
      </c>
      <c r="AL961" t="str">
        <f t="shared" si="7"/>
        <v>0.1197743491</v>
      </c>
      <c r="AM961" t="str">
        <f t="shared" si="8"/>
        <v>1.232142857</v>
      </c>
      <c r="AN961" t="str">
        <f t="shared" si="9"/>
        <v>1.116471819</v>
      </c>
      <c r="AO961" s="6" t="str">
        <f>vlookup(Q961,RPI!$C$6:$T$4758,15,FALSE)</f>
        <v>0.8278145695</v>
      </c>
      <c r="AP961" s="8" t="str">
        <f>vlookup(Q961,RPI!$C$6:$T$4758,13,FALSE)</f>
        <v>  0.6238 </v>
      </c>
      <c r="AQ961" s="8" t="str">
        <f>vlookup(Q961,RPI!$C$6:$T$4758,14,FALSE)</f>
        <v>  0.5606 </v>
      </c>
      <c r="AR961" s="6" t="str">
        <f>vlookup(R961,RPI!$C$6:$T$4758,15,FALSE)</f>
        <v>0.7175572519</v>
      </c>
      <c r="AS961" s="8" t="str">
        <f>vlookup(R961,RPI!$C$6:$T$4758,13,FALSE)</f>
        <v>  0.5530 </v>
      </c>
      <c r="AT961" s="8" t="str">
        <f>vlookup(R961,RPI!$C$6:$T$4758,14,FALSE)</f>
        <v>  0.5376 </v>
      </c>
    </row>
    <row r="962" ht="12.75" customHeight="1">
      <c r="A962" s="4">
        <v>2010.0</v>
      </c>
      <c r="B962" s="4">
        <v>5745.0</v>
      </c>
      <c r="C962" s="5">
        <v>40263.0</v>
      </c>
      <c r="D962" s="4">
        <v>20.0</v>
      </c>
      <c r="E962" s="4" t="s">
        <v>834</v>
      </c>
      <c r="F962" s="4">
        <v>72.0</v>
      </c>
      <c r="G962" s="4" t="s">
        <v>47</v>
      </c>
      <c r="H962" s="4">
        <v>273.0</v>
      </c>
      <c r="I962" s="4" t="s">
        <v>576</v>
      </c>
      <c r="J962" s="4">
        <v>49.0</v>
      </c>
      <c r="K962" s="4" t="s">
        <v>108</v>
      </c>
      <c r="L962" s="4" t="s">
        <v>887</v>
      </c>
      <c r="M962" s="4">
        <v>1.0</v>
      </c>
      <c r="N962" s="4">
        <v>1.0</v>
      </c>
      <c r="O962" s="4">
        <v>0.0</v>
      </c>
      <c r="P962" s="4">
        <v>0.0</v>
      </c>
      <c r="Q962" t="str">
        <f t="shared" si="1"/>
        <v>Baylor2010</v>
      </c>
      <c r="R962" t="s">
        <v>1067</v>
      </c>
      <c r="S962" t="str">
        <f>vlookup(Q962,RPI!$C$6:$T$4758,16,FALSE)</f>
        <v>0.6301453418</v>
      </c>
      <c r="T962" s="6" t="str">
        <f>VLOOKUP(Q962,RPI!$C$6:$T$4758, 17, FALSE)</f>
        <v>0.6282050071</v>
      </c>
      <c r="U962" s="6" t="str">
        <f>VLOOKUP(Q962,RPI!$C$6:$T$4758, 18, FALSE)</f>
        <v>0.6301453418</v>
      </c>
      <c r="V962">
        <v>0.5336665210157338</v>
      </c>
      <c r="W962">
        <v>0.5371234131945153</v>
      </c>
      <c r="X962">
        <v>0.5387458393564898</v>
      </c>
      <c r="Y962">
        <v>0.540303250262429</v>
      </c>
      <c r="Z962" s="6" t="str">
        <f>vlookup(R962,RPI!$C$6:$T$4758,16,FALSE)</f>
        <v>0.59710021</v>
      </c>
      <c r="AA962">
        <v>0.4975957760104427</v>
      </c>
      <c r="AB962">
        <v>0.49865105923484354</v>
      </c>
      <c r="AC962">
        <v>0.4996909368647276</v>
      </c>
      <c r="AD962">
        <v>0.5007157438043235</v>
      </c>
      <c r="AE962">
        <v>0.5017258053203281</v>
      </c>
      <c r="AF962">
        <v>0.502721437386104</v>
      </c>
      <c r="AG962" t="str">
        <f t="shared" si="2"/>
        <v>1</v>
      </c>
      <c r="AH962" s="3" t="str">
        <f t="shared" si="3"/>
        <v>1</v>
      </c>
      <c r="AI962" t="str">
        <f t="shared" si="4"/>
        <v>0.03304513181</v>
      </c>
      <c r="AJ962" t="str">
        <f t="shared" si="5"/>
        <v>23</v>
      </c>
      <c r="AK962" s="6" t="str">
        <f t="shared" si="6"/>
        <v>0.329775556</v>
      </c>
      <c r="AL962" t="str">
        <f t="shared" si="7"/>
        <v>0.0575698229</v>
      </c>
      <c r="AM962" t="str">
        <f t="shared" si="8"/>
        <v>1.469387755</v>
      </c>
      <c r="AN962" t="str">
        <f t="shared" si="9"/>
        <v>1.05534269</v>
      </c>
      <c r="AO962" s="6" t="str">
        <f>vlookup(Q962,RPI!$C$6:$T$4758,15,FALSE)</f>
        <v>0.7819548872</v>
      </c>
      <c r="AP962" s="8" t="str">
        <f>vlookup(Q962,RPI!$C$6:$T$4758,13,FALSE)</f>
        <v>  0.5982 </v>
      </c>
      <c r="AQ962" s="8" t="str">
        <f>vlookup(Q962,RPI!$C$6:$T$4758,14,FALSE)</f>
        <v>  0.5422 </v>
      </c>
      <c r="AR962" s="6" t="str">
        <f>vlookup(R962,RPI!$C$6:$T$4758,15,FALSE)</f>
        <v>0.823943662</v>
      </c>
      <c r="AS962" s="8" t="str">
        <f>vlookup(R962,RPI!$C$6:$T$4758,13,FALSE)</f>
        <v>  0.5241 </v>
      </c>
      <c r="AT962" s="8" t="str">
        <f>vlookup(R962,RPI!$C$6:$T$4758,14,FALSE)</f>
        <v>  0.5162 </v>
      </c>
    </row>
    <row r="963" ht="12.75" customHeight="1">
      <c r="A963" s="4">
        <v>2010.0</v>
      </c>
      <c r="B963" s="4">
        <v>5746.0</v>
      </c>
      <c r="C963" s="5">
        <v>40263.0</v>
      </c>
      <c r="D963" s="4">
        <v>75.0</v>
      </c>
      <c r="E963" s="4" t="s">
        <v>121</v>
      </c>
      <c r="F963" s="4">
        <v>70.0</v>
      </c>
      <c r="G963" s="4" t="s">
        <v>47</v>
      </c>
      <c r="H963" s="4">
        <v>230.0</v>
      </c>
      <c r="I963" s="4" t="s">
        <v>342</v>
      </c>
      <c r="J963" s="4">
        <v>57.0</v>
      </c>
      <c r="K963" s="4" t="s">
        <v>108</v>
      </c>
      <c r="L963" s="4" t="s">
        <v>887</v>
      </c>
      <c r="M963" s="4">
        <v>1.0</v>
      </c>
      <c r="N963" s="4">
        <v>1.0</v>
      </c>
      <c r="O963" s="4">
        <v>0.0</v>
      </c>
      <c r="P963" s="4">
        <v>0.0</v>
      </c>
      <c r="Q963" t="str">
        <f t="shared" si="1"/>
        <v>Duke2010</v>
      </c>
      <c r="R963" t="s">
        <v>1107</v>
      </c>
      <c r="S963" t="str">
        <f>vlookup(Q963,RPI!$C$6:$T$4758,16,FALSE)</f>
        <v>0.6618546063</v>
      </c>
      <c r="T963" s="6" t="str">
        <f>VLOOKUP(Q963,RPI!$C$6:$T$4758, 17, FALSE)</f>
        <v>0.6526634299</v>
      </c>
      <c r="U963" s="6" t="str">
        <f>VLOOKUP(Q963,RPI!$C$6:$T$4758, 18, FALSE)</f>
        <v>0.6618546063</v>
      </c>
      <c r="V963">
        <v>0.5489519452764875</v>
      </c>
      <c r="W963">
        <v>0.5530238423716404</v>
      </c>
      <c r="X963">
        <v>0.5548795246415668</v>
      </c>
      <c r="Y963">
        <v>0.5566288102889343</v>
      </c>
      <c r="Z963" s="6" t="str">
        <f>vlookup(R963,RPI!$C$6:$T$4758,16,FALSE)</f>
        <v>0.6212192001</v>
      </c>
      <c r="AA963">
        <v>0.5225398388775913</v>
      </c>
      <c r="AB963">
        <v>0.524060440578049</v>
      </c>
      <c r="AC963">
        <v>0.525548573914796</v>
      </c>
      <c r="AD963">
        <v>0.5270052678148511</v>
      </c>
      <c r="AE963">
        <v>0.5284315081838946</v>
      </c>
      <c r="AF963">
        <v>0.5298282401315098</v>
      </c>
      <c r="AG963" t="str">
        <f t="shared" si="2"/>
        <v>1</v>
      </c>
      <c r="AH963" s="3" t="str">
        <f t="shared" si="3"/>
        <v>1</v>
      </c>
      <c r="AI963" t="str">
        <f t="shared" si="4"/>
        <v>0.04063540628</v>
      </c>
      <c r="AJ963" t="str">
        <f t="shared" si="5"/>
        <v>13</v>
      </c>
      <c r="AK963" s="6" t="str">
        <f t="shared" si="6"/>
        <v>0.1863948795</v>
      </c>
      <c r="AL963" t="str">
        <f t="shared" si="7"/>
        <v>0.0707932762</v>
      </c>
      <c r="AM963" t="str">
        <f t="shared" si="8"/>
        <v>1.228070175</v>
      </c>
      <c r="AN963" t="str">
        <f t="shared" si="9"/>
        <v>1.065412348</v>
      </c>
      <c r="AO963" s="6" t="str">
        <f>vlookup(Q963,RPI!$C$6:$T$4758,15,FALSE)</f>
        <v>0.8897058824</v>
      </c>
      <c r="AP963" s="8" t="str">
        <f>vlookup(Q963,RPI!$C$6:$T$4758,13,FALSE)</f>
        <v>  0.6048 </v>
      </c>
      <c r="AQ963" s="8" t="str">
        <f>vlookup(Q963,RPI!$C$6:$T$4758,14,FALSE)</f>
        <v>  0.5481 </v>
      </c>
      <c r="AR963" s="6" t="str">
        <f>vlookup(R963,RPI!$C$6:$T$4758,15,FALSE)</f>
        <v>0.8310810811</v>
      </c>
      <c r="AS963" s="8" t="str">
        <f>vlookup(R963,RPI!$C$6:$T$4758,13,FALSE)</f>
        <v>  0.5568 </v>
      </c>
      <c r="AT963" s="8" t="str">
        <f>vlookup(R963,RPI!$C$6:$T$4758,14,FALSE)</f>
        <v>  0.5402 </v>
      </c>
    </row>
    <row r="964" ht="12.75" customHeight="1">
      <c r="A964" s="4">
        <v>2010.0</v>
      </c>
      <c r="B964" s="4">
        <v>5747.0</v>
      </c>
      <c r="C964" s="5">
        <v>40263.0</v>
      </c>
      <c r="D964" s="4">
        <v>167.0</v>
      </c>
      <c r="E964" s="4" t="s">
        <v>204</v>
      </c>
      <c r="F964" s="4">
        <v>59.0</v>
      </c>
      <c r="G964" s="4" t="s">
        <v>47</v>
      </c>
      <c r="H964" s="4">
        <v>206.0</v>
      </c>
      <c r="I964" s="4" t="s">
        <v>472</v>
      </c>
      <c r="J964" s="4">
        <v>52.0</v>
      </c>
      <c r="K964" s="4" t="s">
        <v>108</v>
      </c>
      <c r="L964" s="4" t="s">
        <v>133</v>
      </c>
      <c r="M964" s="4">
        <v>1.0</v>
      </c>
      <c r="N964" s="4">
        <v>1.0</v>
      </c>
      <c r="O964" s="4">
        <v>0.0</v>
      </c>
      <c r="P964" s="4">
        <v>0.0</v>
      </c>
      <c r="Q964" t="str">
        <f t="shared" si="1"/>
        <v>Michigan St.2010</v>
      </c>
      <c r="R964" t="s">
        <v>1064</v>
      </c>
      <c r="S964" t="str">
        <f>vlookup(Q964,RPI!$C$6:$T$4758,16,FALSE)</f>
        <v>0.6001436456</v>
      </c>
      <c r="T964" s="6" t="str">
        <f>VLOOKUP(Q964,RPI!$C$6:$T$4758, 17, FALSE)</f>
        <v>0.6010239273</v>
      </c>
      <c r="U964" s="6" t="str">
        <f>VLOOKUP(Q964,RPI!$C$6:$T$4758, 18, FALSE)</f>
        <v>0.6001436456</v>
      </c>
      <c r="V964">
        <v>0.5042318919327407</v>
      </c>
      <c r="W964">
        <v>0.5074347335059279</v>
      </c>
      <c r="X964">
        <v>0.50896311652016</v>
      </c>
      <c r="Y964">
        <v>0.5104457243359625</v>
      </c>
      <c r="Z964" s="6" t="str">
        <f>vlookup(R964,RPI!$C$6:$T$4758,16,FALSE)</f>
        <v>0.6202949848</v>
      </c>
      <c r="AA964">
        <v>0.512656095955107</v>
      </c>
      <c r="AB964">
        <v>0.5132136790856827</v>
      </c>
      <c r="AC964">
        <v>0.5137552166585442</v>
      </c>
      <c r="AD964">
        <v>0.5142813914633813</v>
      </c>
      <c r="AE964">
        <v>0.5147928480918591</v>
      </c>
      <c r="AF964">
        <v>0.5152901955719652</v>
      </c>
      <c r="AG964" t="str">
        <f t="shared" si="2"/>
        <v>0</v>
      </c>
      <c r="AH964" s="3" t="str">
        <f t="shared" si="3"/>
        <v>0</v>
      </c>
      <c r="AI964" t="str">
        <f t="shared" si="4"/>
        <v>-0.0201513392</v>
      </c>
      <c r="AJ964" t="str">
        <f t="shared" si="5"/>
        <v>7</v>
      </c>
      <c r="AK964" s="6" t="str">
        <f t="shared" si="6"/>
        <v>0.1003664736</v>
      </c>
      <c r="AL964" t="str">
        <f t="shared" si="7"/>
        <v>-0.03510680592</v>
      </c>
      <c r="AM964" t="str">
        <f t="shared" si="8"/>
        <v>1.134615385</v>
      </c>
      <c r="AN964" t="str">
        <f t="shared" si="9"/>
        <v>0.9675132966</v>
      </c>
      <c r="AO964" s="6" t="str">
        <f>vlookup(Q964,RPI!$C$6:$T$4758,15,FALSE)</f>
        <v>0.7464788732</v>
      </c>
      <c r="AP964" s="8" t="str">
        <f>vlookup(Q964,RPI!$C$6:$T$4758,13,FALSE)</f>
        <v>  0.5621 </v>
      </c>
      <c r="AQ964" s="8" t="str">
        <f>vlookup(Q964,RPI!$C$6:$T$4758,14,FALSE)</f>
        <v>  0.5298 </v>
      </c>
      <c r="AR964" s="6" t="str">
        <f>vlookup(R964,RPI!$C$6:$T$4758,15,FALSE)</f>
        <v>0.9027777778</v>
      </c>
      <c r="AS964" s="8" t="str">
        <f>vlookup(R964,RPI!$C$6:$T$4758,13,FALSE)</f>
        <v>  0.5252 </v>
      </c>
      <c r="AT964" s="8" t="str">
        <f>vlookup(R964,RPI!$C$6:$T$4758,14,FALSE)</f>
        <v>  0.5281 </v>
      </c>
    </row>
    <row r="965" ht="12.75" customHeight="1">
      <c r="A965" s="4">
        <v>2010.0</v>
      </c>
      <c r="B965" s="4">
        <v>5748.0</v>
      </c>
      <c r="C965" s="5">
        <v>40263.0</v>
      </c>
      <c r="D965" s="4">
        <v>212.0</v>
      </c>
      <c r="E965" s="4" t="s">
        <v>150</v>
      </c>
      <c r="F965" s="4">
        <v>73.0</v>
      </c>
      <c r="G965" s="4" t="s">
        <v>47</v>
      </c>
      <c r="H965" s="4">
        <v>282.0</v>
      </c>
      <c r="I965" s="4" t="s">
        <v>270</v>
      </c>
      <c r="J965" s="4">
        <v>76.0</v>
      </c>
      <c r="K965" s="4" t="s">
        <v>108</v>
      </c>
      <c r="L965" s="4" t="s">
        <v>133</v>
      </c>
      <c r="M965" s="4">
        <v>1.0</v>
      </c>
      <c r="N965" s="4">
        <v>1.0</v>
      </c>
      <c r="O965" s="4">
        <v>0.0</v>
      </c>
      <c r="P965" s="4">
        <v>0.0</v>
      </c>
      <c r="Q965" t="str">
        <f t="shared" si="1"/>
        <v>Ohio St.2010</v>
      </c>
      <c r="R965" t="s">
        <v>1108</v>
      </c>
      <c r="S965" t="str">
        <f>vlookup(Q965,RPI!$C$6:$T$4758,16,FALSE)</f>
        <v>0.6099955299</v>
      </c>
      <c r="T965" s="6" t="str">
        <f>VLOOKUP(Q965,RPI!$C$6:$T$4758, 17, FALSE)</f>
        <v>0.6067392274</v>
      </c>
      <c r="U965" s="6" t="str">
        <f>VLOOKUP(Q965,RPI!$C$6:$T$4758, 18, FALSE)</f>
        <v>0.6099955299</v>
      </c>
      <c r="V965">
        <v>0.5050566624682229</v>
      </c>
      <c r="W965">
        <v>0.5094918669034273</v>
      </c>
      <c r="X965">
        <v>0.5115431489547093</v>
      </c>
      <c r="Y965">
        <v>0.5134943684669044</v>
      </c>
      <c r="Z965" s="6" t="str">
        <f>vlookup(R965,RPI!$C$6:$T$4758,16,FALSE)</f>
        <v>0.6241428587</v>
      </c>
      <c r="AA965">
        <v>0.5286908654066232</v>
      </c>
      <c r="AB965">
        <v>0.5308516259943501</v>
      </c>
      <c r="AC965">
        <v>0.5329019827564268</v>
      </c>
      <c r="AD965">
        <v>0.5348501865125636</v>
      </c>
      <c r="AE965">
        <v>0.5367036859194437</v>
      </c>
      <c r="AF965">
        <v>0.5384692226426075</v>
      </c>
      <c r="AG965" t="str">
        <f t="shared" si="2"/>
        <v>1</v>
      </c>
      <c r="AH965" s="3" t="str">
        <f t="shared" si="3"/>
        <v>1</v>
      </c>
      <c r="AI965" t="str">
        <f t="shared" si="4"/>
        <v>-0.01414732876</v>
      </c>
      <c r="AJ965" t="str">
        <f t="shared" si="5"/>
        <v>-3</v>
      </c>
      <c r="AK965" s="6" t="str">
        <f t="shared" si="6"/>
        <v>-0.04301420296</v>
      </c>
      <c r="AL965" t="str">
        <f t="shared" si="7"/>
        <v>-0.02464687434</v>
      </c>
      <c r="AM965" t="str">
        <f t="shared" si="8"/>
        <v>0.9605263158</v>
      </c>
      <c r="AN965" t="str">
        <f t="shared" si="9"/>
        <v>0.9773331881</v>
      </c>
      <c r="AO965" s="6" t="str">
        <f>vlookup(Q965,RPI!$C$6:$T$4758,15,FALSE)</f>
        <v>0.8071428571</v>
      </c>
      <c r="AP965" s="8" t="str">
        <f>vlookup(Q965,RPI!$C$6:$T$4758,13,FALSE)</f>
        <v>  0.5505 </v>
      </c>
      <c r="AQ965" s="8" t="str">
        <f>vlookup(Q965,RPI!$C$6:$T$4758,14,FALSE)</f>
        <v>  0.5318 </v>
      </c>
      <c r="AR965" s="6" t="str">
        <f>vlookup(R965,RPI!$C$6:$T$4758,15,FALSE)</f>
        <v>0.7664233577</v>
      </c>
      <c r="AS965" s="8" t="str">
        <f>vlookup(R965,RPI!$C$6:$T$4758,13,FALSE)</f>
        <v>  0.5925 </v>
      </c>
      <c r="AT965" s="8" t="str">
        <f>vlookup(R965,RPI!$C$6:$T$4758,14,FALSE)</f>
        <v>  0.5452 </v>
      </c>
    </row>
    <row r="966" ht="12.75" customHeight="1">
      <c r="A966" s="4">
        <v>2010.0</v>
      </c>
      <c r="B966" s="4">
        <v>5749.0</v>
      </c>
      <c r="C966" s="5">
        <v>40264.0</v>
      </c>
      <c r="D966" s="4">
        <v>134.0</v>
      </c>
      <c r="E966" s="4" t="s">
        <v>715</v>
      </c>
      <c r="F966" s="4">
        <v>56.0</v>
      </c>
      <c r="G966" s="4" t="s">
        <v>47</v>
      </c>
      <c r="H966" s="4">
        <v>33.0</v>
      </c>
      <c r="I966" s="4" t="s">
        <v>118</v>
      </c>
      <c r="J966" s="4">
        <v>63.0</v>
      </c>
      <c r="K966" s="4" t="s">
        <v>108</v>
      </c>
      <c r="L966" s="4" t="s">
        <v>303</v>
      </c>
      <c r="M966" s="4">
        <v>1.0</v>
      </c>
      <c r="N966" s="4">
        <v>1.0</v>
      </c>
      <c r="O966" s="4">
        <v>0.0</v>
      </c>
      <c r="P966" s="4">
        <v>0.0</v>
      </c>
      <c r="Q966" t="str">
        <f t="shared" si="1"/>
        <v>Kansas St.2010</v>
      </c>
      <c r="R966" t="s">
        <v>1106</v>
      </c>
      <c r="S966" t="str">
        <f>vlookup(Q966,RPI!$C$6:$T$4758,16,FALSE)</f>
        <v>0.64276602</v>
      </c>
      <c r="T966" s="6" t="str">
        <f>VLOOKUP(Q966,RPI!$C$6:$T$4758, 17, FALSE)</f>
        <v>0.6489337832</v>
      </c>
      <c r="U966" s="6" t="str">
        <f>VLOOKUP(Q966,RPI!$C$6:$T$4758, 18, FALSE)</f>
        <v>0.64276602</v>
      </c>
      <c r="V966">
        <v>0.5577879498402278</v>
      </c>
      <c r="W966">
        <v>0.5608293123706414</v>
      </c>
      <c r="X966">
        <v>0.5623169353474742</v>
      </c>
      <c r="Y966">
        <v>0.5637831536771583</v>
      </c>
      <c r="Z966" s="6" t="str">
        <f>vlookup(R966,RPI!$C$6:$T$4758,16,FALSE)</f>
        <v>0.6289767835</v>
      </c>
      <c r="AA966">
        <v>0.5228061845590328</v>
      </c>
      <c r="AB966">
        <v>0.5233080740252586</v>
      </c>
      <c r="AC966">
        <v>0.5238031350633725</v>
      </c>
      <c r="AD966">
        <v>0.5242915060874578</v>
      </c>
      <c r="AE966">
        <v>0.5247733217957836</v>
      </c>
      <c r="AF966">
        <v>0.525248713294665</v>
      </c>
      <c r="AG966" t="str">
        <f t="shared" si="2"/>
        <v>0</v>
      </c>
      <c r="AH966" s="3" t="str">
        <f t="shared" si="3"/>
        <v>0</v>
      </c>
      <c r="AI966" t="str">
        <f t="shared" si="4"/>
        <v>0.01378923655</v>
      </c>
      <c r="AJ966" t="str">
        <f t="shared" si="5"/>
        <v>-7</v>
      </c>
      <c r="AK966" s="6" t="str">
        <f t="shared" si="6"/>
        <v>-0.1003664736</v>
      </c>
      <c r="AL966" t="str">
        <f t="shared" si="7"/>
        <v>0.02402302132</v>
      </c>
      <c r="AM966" t="str">
        <f t="shared" si="8"/>
        <v>0.8888888889</v>
      </c>
      <c r="AN966" t="str">
        <f t="shared" si="9"/>
        <v>1.021923284</v>
      </c>
      <c r="AO966" s="6" t="str">
        <f>vlookup(Q966,RPI!$C$6:$T$4758,15,FALSE)</f>
        <v>0.7565789474</v>
      </c>
      <c r="AP966" s="8" t="str">
        <f>vlookup(Q966,RPI!$C$6:$T$4758,13,FALSE)</f>
        <v>  0.6367 </v>
      </c>
      <c r="AQ966" s="8" t="str">
        <f>vlookup(Q966,RPI!$C$6:$T$4758,14,FALSE)</f>
        <v>  0.5410 </v>
      </c>
      <c r="AR966" s="6" t="str">
        <f>vlookup(R966,RPI!$C$6:$T$4758,15,FALSE)</f>
        <v>0.8815789474</v>
      </c>
      <c r="AS966" s="8" t="str">
        <f>vlookup(R966,RPI!$C$6:$T$4758,13,FALSE)</f>
        <v>  0.5536 </v>
      </c>
      <c r="AT966" s="8" t="str">
        <f>vlookup(R966,RPI!$C$6:$T$4758,14,FALSE)</f>
        <v>  0.5270 </v>
      </c>
    </row>
    <row r="967" ht="12.75" customHeight="1">
      <c r="A967" s="4">
        <v>2010.0</v>
      </c>
      <c r="B967" s="4">
        <v>5750.0</v>
      </c>
      <c r="C967" s="5">
        <v>40264.0</v>
      </c>
      <c r="D967" s="4">
        <v>137.0</v>
      </c>
      <c r="E967" s="4" t="s">
        <v>135</v>
      </c>
      <c r="F967" s="4">
        <v>66.0</v>
      </c>
      <c r="G967" s="4" t="s">
        <v>47</v>
      </c>
      <c r="H967" s="4">
        <v>335.0</v>
      </c>
      <c r="I967" s="4" t="s">
        <v>407</v>
      </c>
      <c r="J967" s="4">
        <v>73.0</v>
      </c>
      <c r="K967" s="4" t="s">
        <v>108</v>
      </c>
      <c r="L967" s="4" t="s">
        <v>247</v>
      </c>
      <c r="M967" s="4">
        <v>1.0</v>
      </c>
      <c r="N967" s="4">
        <v>1.0</v>
      </c>
      <c r="O967" s="4">
        <v>0.0</v>
      </c>
      <c r="P967" s="4">
        <v>0.0</v>
      </c>
      <c r="Q967" t="str">
        <f t="shared" si="1"/>
        <v>Kentucky2010</v>
      </c>
      <c r="R967" t="s">
        <v>1109</v>
      </c>
      <c r="S967" t="str">
        <f>vlookup(Q967,RPI!$C$6:$T$4758,16,FALSE)</f>
        <v>0.6639906665</v>
      </c>
      <c r="T967" s="6" t="str">
        <f>VLOOKUP(Q967,RPI!$C$6:$T$4758, 17, FALSE)</f>
        <v>0.6597014508</v>
      </c>
      <c r="U967" s="6" t="str">
        <f>VLOOKUP(Q967,RPI!$C$6:$T$4758, 18, FALSE)</f>
        <v>0.6639906665</v>
      </c>
      <c r="V967">
        <v>0.5459669661631278</v>
      </c>
      <c r="W967">
        <v>0.5500640756925226</v>
      </c>
      <c r="X967">
        <v>0.5519758262862897</v>
      </c>
      <c r="Y967">
        <v>0.5538043180602279</v>
      </c>
      <c r="Z967" s="6" t="str">
        <f>vlookup(R967,RPI!$C$6:$T$4758,16,FALSE)</f>
        <v>0.6590271717</v>
      </c>
      <c r="AA967">
        <v>0.5644588504635959</v>
      </c>
      <c r="AB967">
        <v>0.565298167043838</v>
      </c>
      <c r="AC967">
        <v>0.5661164631730542</v>
      </c>
      <c r="AD967">
        <v>0.5669145187619719</v>
      </c>
      <c r="AE967">
        <v>0.567693075610497</v>
      </c>
      <c r="AF967">
        <v>0.5684528397075062</v>
      </c>
      <c r="AG967" t="str">
        <f t="shared" si="2"/>
        <v>0</v>
      </c>
      <c r="AH967" s="3" t="str">
        <f t="shared" si="3"/>
        <v>0</v>
      </c>
      <c r="AI967" t="str">
        <f t="shared" si="4"/>
        <v>0.004963494722</v>
      </c>
      <c r="AJ967" t="str">
        <f t="shared" si="5"/>
        <v>-7</v>
      </c>
      <c r="AK967" s="6" t="str">
        <f t="shared" si="6"/>
        <v>-0.1003664736</v>
      </c>
      <c r="AL967" t="str">
        <f t="shared" si="7"/>
        <v>0.008647189358</v>
      </c>
      <c r="AM967" t="str">
        <f t="shared" si="8"/>
        <v>0.904109589</v>
      </c>
      <c r="AN967" t="str">
        <f t="shared" si="9"/>
        <v>1.007531548</v>
      </c>
      <c r="AO967" s="6" t="str">
        <f>vlookup(Q967,RPI!$C$6:$T$4758,15,FALSE)</f>
        <v>0.9583333333</v>
      </c>
      <c r="AP967" s="8" t="str">
        <f>vlookup(Q967,RPI!$C$6:$T$4758,13,FALSE)</f>
        <v>  0.5736 </v>
      </c>
      <c r="AQ967" s="8" t="str">
        <f>vlookup(Q967,RPI!$C$6:$T$4758,14,FALSE)</f>
        <v>  0.5504 </v>
      </c>
      <c r="AR967" s="6" t="str">
        <f>vlookup(R967,RPI!$C$6:$T$4758,15,FALSE)</f>
        <v>0.8278145695</v>
      </c>
      <c r="AS967" s="8" t="str">
        <f>vlookup(R967,RPI!$C$6:$T$4758,13,FALSE)</f>
        <v>  0.6238 </v>
      </c>
      <c r="AT967" s="8" t="str">
        <f>vlookup(R967,RPI!$C$6:$T$4758,14,FALSE)</f>
        <v>  0.5606 </v>
      </c>
    </row>
    <row r="968" ht="12.75" customHeight="1">
      <c r="A968" s="4">
        <v>2010.0</v>
      </c>
      <c r="B968" s="4">
        <v>5751.0</v>
      </c>
      <c r="C968" s="5">
        <v>40265.0</v>
      </c>
      <c r="D968" s="4">
        <v>20.0</v>
      </c>
      <c r="E968" s="4" t="s">
        <v>834</v>
      </c>
      <c r="F968" s="4">
        <v>71.0</v>
      </c>
      <c r="G968" s="4" t="s">
        <v>47</v>
      </c>
      <c r="H968" s="4">
        <v>75.0</v>
      </c>
      <c r="I968" s="4" t="s">
        <v>121</v>
      </c>
      <c r="J968" s="4">
        <v>78.0</v>
      </c>
      <c r="K968" s="4" t="s">
        <v>108</v>
      </c>
      <c r="L968" s="4" t="s">
        <v>887</v>
      </c>
      <c r="M968" s="4">
        <v>1.0</v>
      </c>
      <c r="N968" s="4">
        <v>1.0</v>
      </c>
      <c r="O968" s="4">
        <v>0.0</v>
      </c>
      <c r="P968" s="4">
        <v>0.0</v>
      </c>
      <c r="Q968" t="str">
        <f t="shared" si="1"/>
        <v>Baylor2010</v>
      </c>
      <c r="R968" t="s">
        <v>1110</v>
      </c>
      <c r="S968" t="str">
        <f>vlookup(Q968,RPI!$C$6:$T$4758,16,FALSE)</f>
        <v>0.6301453418</v>
      </c>
      <c r="T968" s="6" t="str">
        <f>VLOOKUP(Q968,RPI!$C$6:$T$4758, 17, FALSE)</f>
        <v>0.6282050071</v>
      </c>
      <c r="U968" s="6" t="str">
        <f>VLOOKUP(Q968,RPI!$C$6:$T$4758, 18, FALSE)</f>
        <v>0.6301453418</v>
      </c>
      <c r="V968">
        <v>0.5336665210157338</v>
      </c>
      <c r="W968">
        <v>0.5371234131945153</v>
      </c>
      <c r="X968">
        <v>0.5387458393564898</v>
      </c>
      <c r="Y968">
        <v>0.540303250262429</v>
      </c>
      <c r="Z968" s="6" t="str">
        <f>vlookup(R968,RPI!$C$6:$T$4758,16,FALSE)</f>
        <v>0.6618546063</v>
      </c>
      <c r="AA968">
        <v>0.5489519452764875</v>
      </c>
      <c r="AB968">
        <v>0.5510517519888403</v>
      </c>
      <c r="AC968">
        <v>0.5530238423716404</v>
      </c>
      <c r="AD968">
        <v>0.5548795246415668</v>
      </c>
      <c r="AE968">
        <v>0.5566288102889343</v>
      </c>
      <c r="AF968">
        <v>0.5582805947690713</v>
      </c>
      <c r="AG968" t="str">
        <f t="shared" si="2"/>
        <v>1</v>
      </c>
      <c r="AH968" s="3" t="str">
        <f t="shared" si="3"/>
        <v>1</v>
      </c>
      <c r="AI968" t="str">
        <f t="shared" si="4"/>
        <v>-0.03170926451</v>
      </c>
      <c r="AJ968" t="str">
        <f t="shared" si="5"/>
        <v>-7</v>
      </c>
      <c r="AK968" s="6" t="str">
        <f t="shared" si="6"/>
        <v>-0.1003664736</v>
      </c>
      <c r="AL968" t="str">
        <f t="shared" si="7"/>
        <v>-0.05524253172</v>
      </c>
      <c r="AM968" t="str">
        <f t="shared" si="8"/>
        <v>0.9102564103</v>
      </c>
      <c r="AN968" t="str">
        <f t="shared" si="9"/>
        <v>0.9520902866</v>
      </c>
      <c r="AO968" s="6" t="str">
        <f>vlookup(Q968,RPI!$C$6:$T$4758,15,FALSE)</f>
        <v>0.7819548872</v>
      </c>
      <c r="AP968" s="8" t="str">
        <f>vlookup(Q968,RPI!$C$6:$T$4758,13,FALSE)</f>
        <v>  0.5982 </v>
      </c>
      <c r="AQ968" s="8" t="str">
        <f>vlookup(Q968,RPI!$C$6:$T$4758,14,FALSE)</f>
        <v>  0.5422 </v>
      </c>
      <c r="AR968" s="6" t="str">
        <f>vlookup(R968,RPI!$C$6:$T$4758,15,FALSE)</f>
        <v>0.8897058824</v>
      </c>
      <c r="AS968" s="8" t="str">
        <f>vlookup(R968,RPI!$C$6:$T$4758,13,FALSE)</f>
        <v>  0.6048 </v>
      </c>
      <c r="AT968" s="8" t="str">
        <f>vlookup(R968,RPI!$C$6:$T$4758,14,FALSE)</f>
        <v>  0.5481 </v>
      </c>
    </row>
    <row r="969" ht="12.75" customHeight="1">
      <c r="A969" s="4">
        <v>2010.0</v>
      </c>
      <c r="B969" s="4">
        <v>5752.0</v>
      </c>
      <c r="C969" s="5">
        <v>40265.0</v>
      </c>
      <c r="D969" s="4">
        <v>282.0</v>
      </c>
      <c r="E969" s="4" t="s">
        <v>270</v>
      </c>
      <c r="F969" s="4">
        <v>69.0</v>
      </c>
      <c r="G969" s="4" t="s">
        <v>47</v>
      </c>
      <c r="H969" s="4">
        <v>167.0</v>
      </c>
      <c r="I969" s="4" t="s">
        <v>204</v>
      </c>
      <c r="J969" s="4">
        <v>70.0</v>
      </c>
      <c r="K969" s="4" t="s">
        <v>108</v>
      </c>
      <c r="L969" s="4" t="s">
        <v>133</v>
      </c>
      <c r="M969" s="4">
        <v>1.0</v>
      </c>
      <c r="N969" s="4">
        <v>1.0</v>
      </c>
      <c r="O969" s="4">
        <v>0.0</v>
      </c>
      <c r="P969" s="4">
        <v>0.0</v>
      </c>
      <c r="Q969" t="str">
        <f t="shared" si="1"/>
        <v>Tennessee2010</v>
      </c>
      <c r="R969" t="s">
        <v>1093</v>
      </c>
      <c r="S969" t="str">
        <f>vlookup(Q969,RPI!$C$6:$T$4758,16,FALSE)</f>
        <v>0.6241428587</v>
      </c>
      <c r="T969" s="6" t="str">
        <f>VLOOKUP(Q969,RPI!$C$6:$T$4758, 17, FALSE)</f>
        <v>0.6219309586</v>
      </c>
      <c r="U969" s="6" t="str">
        <f>VLOOKUP(Q969,RPI!$C$6:$T$4758, 18, FALSE)</f>
        <v>0.6241428587</v>
      </c>
      <c r="V969">
        <v>0.5286908654066232</v>
      </c>
      <c r="W969">
        <v>0.5329019827564268</v>
      </c>
      <c r="X969">
        <v>0.5348501865125636</v>
      </c>
      <c r="Y969">
        <v>0.5367036859194437</v>
      </c>
      <c r="Z969" s="6" t="str">
        <f>vlookup(R969,RPI!$C$6:$T$4758,16,FALSE)</f>
        <v>0.6001436456</v>
      </c>
      <c r="AA969">
        <v>0.5042318919327407</v>
      </c>
      <c r="AB969">
        <v>0.50585842210449</v>
      </c>
      <c r="AC969">
        <v>0.5074347335059279</v>
      </c>
      <c r="AD969">
        <v>0.50896311652016</v>
      </c>
      <c r="AE969">
        <v>0.5104457243359625</v>
      </c>
      <c r="AF969">
        <v>0.5118845830686757</v>
      </c>
      <c r="AG969" t="str">
        <f t="shared" si="2"/>
        <v>0</v>
      </c>
      <c r="AH969" s="3" t="str">
        <f t="shared" si="3"/>
        <v>0</v>
      </c>
      <c r="AI969" t="str">
        <f t="shared" si="4"/>
        <v>0.02399921303</v>
      </c>
      <c r="AJ969" t="str">
        <f t="shared" si="5"/>
        <v>-1</v>
      </c>
      <c r="AK969" s="6" t="str">
        <f t="shared" si="6"/>
        <v>-0.01433806765</v>
      </c>
      <c r="AL969" t="str">
        <f t="shared" si="7"/>
        <v>0.04181040801</v>
      </c>
      <c r="AM969" t="str">
        <f t="shared" si="8"/>
        <v>0.9857142857</v>
      </c>
      <c r="AN969" t="str">
        <f t="shared" si="9"/>
        <v>1.039989115</v>
      </c>
      <c r="AO969" s="6" t="str">
        <f>vlookup(Q969,RPI!$C$6:$T$4758,15,FALSE)</f>
        <v>0.7664233577</v>
      </c>
      <c r="AP969" s="8" t="str">
        <f>vlookup(Q969,RPI!$C$6:$T$4758,13,FALSE)</f>
        <v>  0.5925 </v>
      </c>
      <c r="AQ969" s="8" t="str">
        <f>vlookup(Q969,RPI!$C$6:$T$4758,14,FALSE)</f>
        <v>  0.5452 </v>
      </c>
      <c r="AR969" s="6" t="str">
        <f>vlookup(R969,RPI!$C$6:$T$4758,15,FALSE)</f>
        <v>0.7464788732</v>
      </c>
      <c r="AS969" s="8" t="str">
        <f>vlookup(R969,RPI!$C$6:$T$4758,13,FALSE)</f>
        <v>  0.5621 </v>
      </c>
      <c r="AT969" s="8" t="str">
        <f>vlookup(R969,RPI!$C$6:$T$4758,14,FALSE)</f>
        <v>  0.5298 </v>
      </c>
    </row>
    <row r="970" ht="12.75" customHeight="1">
      <c r="A970" s="4">
        <v>2010.0</v>
      </c>
      <c r="B970" s="4">
        <v>5753.0</v>
      </c>
      <c r="C970" s="5">
        <v>40266.0</v>
      </c>
      <c r="D970" s="4">
        <v>317.0</v>
      </c>
      <c r="E970" s="4" t="s">
        <v>450</v>
      </c>
      <c r="F970" s="4">
        <v>68.0</v>
      </c>
      <c r="G970" s="4" t="s">
        <v>47</v>
      </c>
      <c r="H970" s="4">
        <v>272.0</v>
      </c>
      <c r="I970" s="4" t="s">
        <v>292</v>
      </c>
      <c r="J970" s="4">
        <v>56.0</v>
      </c>
      <c r="K970" s="4" t="s">
        <v>49</v>
      </c>
      <c r="L970" s="4" t="s">
        <v>50</v>
      </c>
      <c r="M970" s="4">
        <v>1.0</v>
      </c>
      <c r="N970" s="4">
        <v>0.0</v>
      </c>
      <c r="O970" s="4">
        <v>0.0</v>
      </c>
      <c r="P970" s="4">
        <v>0.0</v>
      </c>
      <c r="Q970" t="str">
        <f t="shared" si="1"/>
        <v>Virginia Commonwealth2010</v>
      </c>
      <c r="R970" t="s">
        <v>1111</v>
      </c>
      <c r="S970" t="str">
        <f>vlookup(Q970,RPI!$C$6:$T$4758,16,FALSE)</f>
        <v>0.5664516048</v>
      </c>
      <c r="T970" s="6" t="str">
        <f>VLOOKUP(Q970,RPI!$C$6:$T$4758, 17, FALSE)</f>
        <v>0.5609441303</v>
      </c>
      <c r="U970" s="6" t="str">
        <f>VLOOKUP(Q970,RPI!$C$6:$T$4758, 18, FALSE)</f>
        <v>0.5664516048</v>
      </c>
      <c r="V970">
        <v>0.46685810883839923</v>
      </c>
      <c r="W970">
        <v>0.47116315188882973</v>
      </c>
      <c r="X970">
        <v>0.473130510272091</v>
      </c>
      <c r="Y970">
        <v>0.47498819013921223</v>
      </c>
      <c r="Z970" s="6" t="str">
        <f>vlookup(R970,RPI!$C$6:$T$4758,16,FALSE)</f>
        <v>0.5458913147</v>
      </c>
      <c r="AA970">
        <v>0.4658890392595124</v>
      </c>
      <c r="AB970">
        <v>0.4686946060947592</v>
      </c>
      <c r="AC970">
        <v>0.47138523350658806</v>
      </c>
      <c r="AD970">
        <v>0.47396784302962086</v>
      </c>
      <c r="AE970">
        <v>0.4764488113907454</v>
      </c>
      <c r="AF970">
        <v>0.47883402307828266</v>
      </c>
      <c r="AG970" t="str">
        <f t="shared" si="2"/>
        <v>1</v>
      </c>
      <c r="AH970" s="3" t="str">
        <f t="shared" si="3"/>
        <v>1</v>
      </c>
      <c r="AI970" t="str">
        <f t="shared" si="4"/>
        <v>0.02056029003</v>
      </c>
      <c r="AJ970" t="str">
        <f t="shared" si="5"/>
        <v>12</v>
      </c>
      <c r="AK970" s="6" t="str">
        <f t="shared" si="6"/>
        <v>0.1720568118</v>
      </c>
      <c r="AL970" t="str">
        <f t="shared" si="7"/>
        <v>0.03581926265</v>
      </c>
      <c r="AM970" t="str">
        <f t="shared" si="8"/>
        <v>1.214285714</v>
      </c>
      <c r="AN970" t="str">
        <f t="shared" si="9"/>
        <v>1.037663706</v>
      </c>
      <c r="AO970" s="6" t="str">
        <f>vlookup(Q970,RPI!$C$6:$T$4758,15,FALSE)</f>
        <v>0.7317073171</v>
      </c>
      <c r="AP970" s="8" t="str">
        <f>vlookup(Q970,RPI!$C$6:$T$4758,13,FALSE)</f>
        <v>  0.5121 </v>
      </c>
      <c r="AQ970" s="8" t="str">
        <f>vlookup(Q970,RPI!$C$6:$T$4758,14,FALSE)</f>
        <v>  0.5100 </v>
      </c>
      <c r="AR970" s="6" t="str">
        <f>vlookup(R970,RPI!$C$6:$T$4758,15,FALSE)</f>
        <v>0.6015625</v>
      </c>
      <c r="AS970" s="8" t="str">
        <f>vlookup(R970,RPI!$C$6:$T$4758,13,FALSE)</f>
        <v>  0.5289 </v>
      </c>
      <c r="AT970" s="8" t="str">
        <f>vlookup(R970,RPI!$C$6:$T$4758,14,FALSE)</f>
        <v>  0.5243 </v>
      </c>
    </row>
    <row r="971" ht="12.75" customHeight="1">
      <c r="A971" s="4">
        <v>2010.0</v>
      </c>
      <c r="B971" s="4">
        <v>5754.0</v>
      </c>
      <c r="C971" s="5">
        <v>40267.0</v>
      </c>
      <c r="D971" s="4">
        <v>169.0</v>
      </c>
      <c r="E971" s="4" t="s">
        <v>220</v>
      </c>
      <c r="F971" s="4">
        <v>63.0</v>
      </c>
      <c r="G971" s="4" t="s">
        <v>47</v>
      </c>
      <c r="H971" s="4">
        <v>67.0</v>
      </c>
      <c r="I971" s="4" t="s">
        <v>74</v>
      </c>
      <c r="J971" s="4">
        <v>68.0</v>
      </c>
      <c r="K971" s="4" t="s">
        <v>108</v>
      </c>
      <c r="L971" s="4" t="s">
        <v>254</v>
      </c>
      <c r="M971" s="4">
        <v>1.0</v>
      </c>
      <c r="N971" s="4">
        <v>1.0</v>
      </c>
      <c r="O971" s="4">
        <v>0.0</v>
      </c>
      <c r="P971" s="4">
        <v>0.0</v>
      </c>
      <c r="Q971" t="str">
        <f t="shared" si="1"/>
        <v>Mississippi2010</v>
      </c>
      <c r="R971" t="s">
        <v>1098</v>
      </c>
      <c r="S971" t="str">
        <f>vlookup(Q971,RPI!$C$6:$T$4758,16,FALSE)</f>
        <v>0.5696482593</v>
      </c>
      <c r="T971" s="6" t="str">
        <f>VLOOKUP(Q971,RPI!$C$6:$T$4758, 17, FALSE)</f>
        <v>0.5764156854</v>
      </c>
      <c r="U971" s="6" t="str">
        <f>VLOOKUP(Q971,RPI!$C$6:$T$4758, 18, FALSE)</f>
        <v>0.5696482593</v>
      </c>
      <c r="V971">
        <v>0.49039418001969654</v>
      </c>
      <c r="W971">
        <v>0.49401736842549365</v>
      </c>
      <c r="X971">
        <v>0.4957705241057181</v>
      </c>
      <c r="Y971">
        <v>0.49748637860125683</v>
      </c>
      <c r="Z971" s="6" t="str">
        <f>vlookup(R971,RPI!$C$6:$T$4758,16,FALSE)</f>
        <v>0.5765728951</v>
      </c>
      <c r="AA971">
        <v>0.49394068351158726</v>
      </c>
      <c r="AB971">
        <v>0.4969903390798996</v>
      </c>
      <c r="AC971">
        <v>0.4998632030210633</v>
      </c>
      <c r="AD971">
        <v>0.5025742154725841</v>
      </c>
      <c r="AE971">
        <v>0.5051366792966241</v>
      </c>
      <c r="AF971">
        <v>0.5075624783833821</v>
      </c>
      <c r="AG971" t="str">
        <f t="shared" si="2"/>
        <v>1</v>
      </c>
      <c r="AH971" s="3" t="str">
        <f t="shared" si="3"/>
        <v>1</v>
      </c>
      <c r="AI971" t="str">
        <f t="shared" si="4"/>
        <v>-0.006924635776</v>
      </c>
      <c r="AJ971" t="str">
        <f t="shared" si="5"/>
        <v>-5</v>
      </c>
      <c r="AK971" s="6" t="str">
        <f t="shared" si="6"/>
        <v>-0.07169033827</v>
      </c>
      <c r="AL971" t="str">
        <f t="shared" si="7"/>
        <v>-0.01206380588</v>
      </c>
      <c r="AM971" t="str">
        <f t="shared" si="8"/>
        <v>0.9264705882</v>
      </c>
      <c r="AN971" t="str">
        <f t="shared" si="9"/>
        <v>0.9879900081</v>
      </c>
      <c r="AO971" s="6" t="str">
        <f>vlookup(Q971,RPI!$C$6:$T$4758,15,FALSE)</f>
        <v>0.6503496503</v>
      </c>
      <c r="AP971" s="8" t="str">
        <f>vlookup(Q971,RPI!$C$6:$T$4758,13,FALSE)</f>
        <v>  0.5463 </v>
      </c>
      <c r="AQ971" s="8" t="str">
        <f>vlookup(Q971,RPI!$C$6:$T$4758,14,FALSE)</f>
        <v>  0.5357 </v>
      </c>
      <c r="AR971" s="6" t="str">
        <f>vlookup(R971,RPI!$C$6:$T$4758,15,FALSE)</f>
        <v>0.609375</v>
      </c>
      <c r="AS971" s="8" t="str">
        <f>vlookup(R971,RPI!$C$6:$T$4758,13,FALSE)</f>
        <v>  0.5820 </v>
      </c>
      <c r="AT971" s="8" t="str">
        <f>vlookup(R971,RPI!$C$6:$T$4758,14,FALSE)</f>
        <v>  0.5329 </v>
      </c>
    </row>
    <row r="972" ht="12.75" customHeight="1">
      <c r="A972" s="4">
        <v>2010.0</v>
      </c>
      <c r="B972" s="4">
        <v>5755.0</v>
      </c>
      <c r="C972" s="5">
        <v>40267.0</v>
      </c>
      <c r="D972" s="4">
        <v>173.0</v>
      </c>
      <c r="E972" s="4" t="s">
        <v>668</v>
      </c>
      <c r="F972" s="4">
        <v>78.0</v>
      </c>
      <c r="G972" s="4" t="s">
        <v>47</v>
      </c>
      <c r="H972" s="4">
        <v>219.0</v>
      </c>
      <c r="I972" s="4" t="s">
        <v>474</v>
      </c>
      <c r="J972" s="4">
        <v>65.0</v>
      </c>
      <c r="K972" s="4" t="s">
        <v>49</v>
      </c>
      <c r="L972" s="4" t="s">
        <v>50</v>
      </c>
      <c r="M972" s="4">
        <v>1.0</v>
      </c>
      <c r="N972" s="4">
        <v>0.0</v>
      </c>
      <c r="O972" s="4">
        <v>0.0</v>
      </c>
      <c r="P972" s="4">
        <v>0.0</v>
      </c>
      <c r="Q972" t="str">
        <f t="shared" si="1"/>
        <v>Missouri St.2010</v>
      </c>
      <c r="R972" t="s">
        <v>1037</v>
      </c>
      <c r="S972" t="str">
        <f>vlookup(Q972,RPI!$C$6:$T$4758,16,FALSE)</f>
        <v>0.5436653355</v>
      </c>
      <c r="T972" s="6" t="str">
        <f>VLOOKUP(Q972,RPI!$C$6:$T$4758, 17, FALSE)</f>
        <v>0.542657271</v>
      </c>
      <c r="U972" s="6" t="str">
        <f>VLOOKUP(Q972,RPI!$C$6:$T$4758, 18, FALSE)</f>
        <v>0.5436653355</v>
      </c>
      <c r="V972">
        <v>0.45480349744265935</v>
      </c>
      <c r="W972">
        <v>0.46017052191095725</v>
      </c>
      <c r="X972">
        <v>0.4626059011645513</v>
      </c>
      <c r="Y972">
        <v>0.46489564312058823</v>
      </c>
      <c r="Z972" s="6" t="str">
        <f>vlookup(R972,RPI!$C$6:$T$4758,16,FALSE)</f>
        <v>0.5235868428</v>
      </c>
      <c r="AA972">
        <v>0.4408300112364656</v>
      </c>
      <c r="AB972">
        <v>0.44112961746827517</v>
      </c>
      <c r="AC972">
        <v>0.4414252155899603</v>
      </c>
      <c r="AD972">
        <v>0.44171688549740373</v>
      </c>
      <c r="AE972">
        <v>0.4420047049770261</v>
      </c>
      <c r="AF972">
        <v>0.4422887497749485</v>
      </c>
      <c r="AG972" t="str">
        <f t="shared" si="2"/>
        <v>1</v>
      </c>
      <c r="AH972" s="3" t="str">
        <f t="shared" si="3"/>
        <v>1</v>
      </c>
      <c r="AI972" t="str">
        <f t="shared" si="4"/>
        <v>0.02007849276</v>
      </c>
      <c r="AJ972" t="str">
        <f t="shared" si="5"/>
        <v>13</v>
      </c>
      <c r="AK972" s="6" t="str">
        <f t="shared" si="6"/>
        <v>0.1863948795</v>
      </c>
      <c r="AL972" t="str">
        <f t="shared" si="7"/>
        <v>0.03497989595</v>
      </c>
      <c r="AM972" t="str">
        <f t="shared" si="8"/>
        <v>1.2</v>
      </c>
      <c r="AN972" t="str">
        <f t="shared" si="9"/>
        <v>1.03834797</v>
      </c>
      <c r="AO972" s="6" t="str">
        <f>vlookup(Q972,RPI!$C$6:$T$4758,15,FALSE)</f>
        <v>0.6290322581</v>
      </c>
      <c r="AP972" s="8" t="str">
        <f>vlookup(Q972,RPI!$C$6:$T$4758,13,FALSE)</f>
        <v>  0.5136 </v>
      </c>
      <c r="AQ972" s="8" t="str">
        <f>vlookup(Q972,RPI!$C$6:$T$4758,14,FALSE)</f>
        <v>  0.5184 </v>
      </c>
      <c r="AR972" s="6" t="str">
        <f>vlookup(R972,RPI!$C$6:$T$4758,15,FALSE)</f>
        <v>0.6530612245</v>
      </c>
      <c r="AS972" s="8" t="str">
        <f>vlookup(R972,RPI!$C$6:$T$4758,13,FALSE)</f>
        <v>  0.4677 </v>
      </c>
      <c r="AT972" s="8" t="str">
        <f>vlookup(R972,RPI!$C$6:$T$4758,14,FALSE)</f>
        <v>  0.5058 </v>
      </c>
    </row>
    <row r="973" ht="12.75" customHeight="1">
      <c r="A973" s="4">
        <v>2010.0</v>
      </c>
      <c r="B973" s="4">
        <v>5756.0</v>
      </c>
      <c r="C973" s="5">
        <v>40267.0</v>
      </c>
      <c r="D973" s="4">
        <v>233.0</v>
      </c>
      <c r="E973" s="4" t="s">
        <v>282</v>
      </c>
      <c r="F973" s="4">
        <v>67.0</v>
      </c>
      <c r="G973" s="4" t="s">
        <v>47</v>
      </c>
      <c r="H973" s="4">
        <v>200.0</v>
      </c>
      <c r="I973" s="4" t="s">
        <v>264</v>
      </c>
      <c r="J973" s="4">
        <v>68.0</v>
      </c>
      <c r="K973" s="4" t="s">
        <v>305</v>
      </c>
      <c r="L973" s="4" t="s">
        <v>254</v>
      </c>
      <c r="M973" s="4">
        <v>1.0</v>
      </c>
      <c r="N973" s="4">
        <v>1.0</v>
      </c>
      <c r="O973" s="4">
        <v>0.0</v>
      </c>
      <c r="P973" s="4">
        <v>1.0</v>
      </c>
      <c r="Q973" t="str">
        <f t="shared" si="1"/>
        <v>Rhode Island2010</v>
      </c>
      <c r="R973" t="s">
        <v>1091</v>
      </c>
      <c r="S973" t="str">
        <f>vlookup(Q973,RPI!$C$6:$T$4758,16,FALSE)</f>
        <v>0.5916823728</v>
      </c>
      <c r="T973" s="6" t="str">
        <f>VLOOKUP(Q973,RPI!$C$6:$T$4758, 17, FALSE)</f>
        <v>0.5865107179</v>
      </c>
      <c r="U973" s="6" t="str">
        <f>VLOOKUP(Q973,RPI!$C$6:$T$4758, 18, FALSE)</f>
        <v>0.5916823728</v>
      </c>
      <c r="V973">
        <v>0.4975311824705748</v>
      </c>
      <c r="W973">
        <v>0.4990187581775528</v>
      </c>
      <c r="X973">
        <v>0.4997286232742103</v>
      </c>
      <c r="Y973">
        <v>0.500417227852166</v>
      </c>
      <c r="Z973" s="6" t="str">
        <f>vlookup(R973,RPI!$C$6:$T$4758,16,FALSE)</f>
        <v>0.5423343037</v>
      </c>
      <c r="AA973">
        <v>0.4820141207497075</v>
      </c>
      <c r="AB973">
        <v>0.48579464239232684</v>
      </c>
      <c r="AC973">
        <v>0.489385460439976</v>
      </c>
      <c r="AD973">
        <v>0.49280050417760035</v>
      </c>
      <c r="AE973">
        <v>0.4960523717639389</v>
      </c>
      <c r="AF973">
        <v>0.4991524855295817</v>
      </c>
      <c r="AG973" t="str">
        <f t="shared" si="2"/>
        <v>0</v>
      </c>
      <c r="AH973" s="3" t="str">
        <f t="shared" si="3"/>
        <v>0</v>
      </c>
      <c r="AI973" t="str">
        <f t="shared" si="4"/>
        <v>0.04934806909</v>
      </c>
      <c r="AJ973" t="str">
        <f t="shared" si="5"/>
        <v>-1</v>
      </c>
      <c r="AK973" s="6" t="str">
        <f t="shared" si="6"/>
        <v>-0.01433806765</v>
      </c>
      <c r="AL973" t="str">
        <f t="shared" si="7"/>
        <v>0.0859721067</v>
      </c>
      <c r="AM973" t="str">
        <f t="shared" si="8"/>
        <v>0.9852941176</v>
      </c>
      <c r="AN973" t="str">
        <f t="shared" si="9"/>
        <v>1.090991974</v>
      </c>
      <c r="AO973" s="6" t="str">
        <f>vlookup(Q973,RPI!$C$6:$T$4758,15,FALSE)</f>
        <v>0.7394366197</v>
      </c>
      <c r="AP973" s="8" t="str">
        <f>vlookup(Q973,RPI!$C$6:$T$4758,13,FALSE)</f>
        <v>  0.5500 </v>
      </c>
      <c r="AQ973" s="8" t="str">
        <f>vlookup(Q973,RPI!$C$6:$T$4758,14,FALSE)</f>
        <v>  0.5273 </v>
      </c>
      <c r="AR973" s="6" t="str">
        <f>vlookup(R973,RPI!$C$6:$T$4758,15,FALSE)</f>
        <v>0.4393939394</v>
      </c>
      <c r="AS973" s="8" t="str">
        <f>vlookup(R973,RPI!$C$6:$T$4758,13,FALSE)</f>
        <v>  0.5957 </v>
      </c>
      <c r="AT973" s="8" t="str">
        <f>vlookup(R973,RPI!$C$6:$T$4758,14,FALSE)</f>
        <v>  0.5386 </v>
      </c>
    </row>
    <row r="974" ht="12.75" customHeight="1">
      <c r="A974" s="4">
        <v>2010.0</v>
      </c>
      <c r="B974" s="4">
        <v>5757.0</v>
      </c>
      <c r="C974" s="5">
        <v>40268.0</v>
      </c>
      <c r="D974" s="4">
        <v>272.0</v>
      </c>
      <c r="E974" s="4" t="s">
        <v>292</v>
      </c>
      <c r="F974" s="4">
        <v>65.0</v>
      </c>
      <c r="G974" s="4" t="s">
        <v>47</v>
      </c>
      <c r="H974" s="4">
        <v>317.0</v>
      </c>
      <c r="I974" s="4" t="s">
        <v>450</v>
      </c>
      <c r="J974" s="4">
        <v>71.0</v>
      </c>
      <c r="K974" s="4" t="s">
        <v>49</v>
      </c>
      <c r="L974" s="4" t="s">
        <v>50</v>
      </c>
      <c r="M974" s="4">
        <v>1.0</v>
      </c>
      <c r="N974" s="4">
        <v>0.0</v>
      </c>
      <c r="O974" s="4">
        <v>0.0</v>
      </c>
      <c r="P974" s="4">
        <v>0.0</v>
      </c>
      <c r="Q974" t="str">
        <f t="shared" si="1"/>
        <v>St. Louis2010</v>
      </c>
      <c r="R974" t="s">
        <v>1015</v>
      </c>
      <c r="S974" t="str">
        <f>vlookup(Q974,RPI!$C$6:$T$4758,16,FALSE)</f>
        <v>0.5458913147</v>
      </c>
      <c r="T974" s="6" t="str">
        <f>VLOOKUP(Q974,RPI!$C$6:$T$4758, 17, FALSE)</f>
        <v>0.5538340231</v>
      </c>
      <c r="U974" s="6" t="str">
        <f>VLOOKUP(Q974,RPI!$C$6:$T$4758, 18, FALSE)</f>
        <v>0.5458913147</v>
      </c>
      <c r="V974">
        <v>0.4658890392595124</v>
      </c>
      <c r="W974">
        <v>0.47138523350658806</v>
      </c>
      <c r="X974">
        <v>0.47396784302962086</v>
      </c>
      <c r="Y974">
        <v>0.4764488113907454</v>
      </c>
      <c r="Z974" s="6" t="str">
        <f>vlookup(R974,RPI!$C$6:$T$4758,16,FALSE)</f>
        <v>0.5664516048</v>
      </c>
      <c r="AA974">
        <v>0.46685810883839923</v>
      </c>
      <c r="AB974">
        <v>0.469076106303545</v>
      </c>
      <c r="AC974">
        <v>0.47116315188882973</v>
      </c>
      <c r="AD974">
        <v>0.473130510272091</v>
      </c>
      <c r="AE974">
        <v>0.47498819013921223</v>
      </c>
      <c r="AF974">
        <v>0.47674511448811674</v>
      </c>
      <c r="AG974" t="str">
        <f t="shared" si="2"/>
        <v>1</v>
      </c>
      <c r="AH974" s="3" t="str">
        <f t="shared" si="3"/>
        <v>1</v>
      </c>
      <c r="AI974" t="str">
        <f t="shared" si="4"/>
        <v>-0.02056029003</v>
      </c>
      <c r="AJ974" t="str">
        <f t="shared" si="5"/>
        <v>-6</v>
      </c>
      <c r="AK974" s="6" t="str">
        <f t="shared" si="6"/>
        <v>-0.08602840592</v>
      </c>
      <c r="AL974" t="str">
        <f t="shared" si="7"/>
        <v>-0.03581926265</v>
      </c>
      <c r="AM974" t="str">
        <f t="shared" si="8"/>
        <v>0.9154929577</v>
      </c>
      <c r="AN974" t="str">
        <f t="shared" si="9"/>
        <v>0.9637033599</v>
      </c>
      <c r="AO974" s="6" t="str">
        <f>vlookup(Q974,RPI!$C$6:$T$4758,15,FALSE)</f>
        <v>0.6015625</v>
      </c>
      <c r="AP974" s="8" t="str">
        <f>vlookup(Q974,RPI!$C$6:$T$4758,13,FALSE)</f>
        <v>  0.5289 </v>
      </c>
      <c r="AQ974" s="8" t="str">
        <f>vlookup(Q974,RPI!$C$6:$T$4758,14,FALSE)</f>
        <v>  0.5243 </v>
      </c>
      <c r="AR974" s="6" t="str">
        <f>vlookup(R974,RPI!$C$6:$T$4758,15,FALSE)</f>
        <v>0.7317073171</v>
      </c>
      <c r="AS974" s="8" t="str">
        <f>vlookup(R974,RPI!$C$6:$T$4758,13,FALSE)</f>
        <v>  0.5121 </v>
      </c>
      <c r="AT974" s="8" t="str">
        <f>vlookup(R974,RPI!$C$6:$T$4758,14,FALSE)</f>
        <v>  0.5100 </v>
      </c>
    </row>
    <row r="975" ht="12.75" customHeight="1">
      <c r="A975" s="4">
        <v>2010.0</v>
      </c>
      <c r="B975" s="4">
        <v>5758.0</v>
      </c>
      <c r="C975" s="5">
        <v>40269.0</v>
      </c>
      <c r="D975" s="4">
        <v>67.0</v>
      </c>
      <c r="E975" s="4" t="s">
        <v>74</v>
      </c>
      <c r="F975" s="4">
        <v>79.0</v>
      </c>
      <c r="G975" s="4" t="s">
        <v>47</v>
      </c>
      <c r="H975" s="4">
        <v>200.0</v>
      </c>
      <c r="I975" s="4" t="s">
        <v>264</v>
      </c>
      <c r="J975" s="4">
        <v>68.0</v>
      </c>
      <c r="K975" s="4" t="s">
        <v>108</v>
      </c>
      <c r="L975" s="4" t="s">
        <v>254</v>
      </c>
      <c r="M975" s="4">
        <v>1.0</v>
      </c>
      <c r="N975" s="4">
        <v>1.0</v>
      </c>
      <c r="O975" s="4">
        <v>0.0</v>
      </c>
      <c r="P975" s="4">
        <v>0.0</v>
      </c>
      <c r="Q975" t="str">
        <f t="shared" si="1"/>
        <v>Dayton2010</v>
      </c>
      <c r="R975" t="s">
        <v>1091</v>
      </c>
      <c r="S975" t="str">
        <f>vlookup(Q975,RPI!$C$6:$T$4758,16,FALSE)</f>
        <v>0.5765728951</v>
      </c>
      <c r="T975" s="6" t="str">
        <f>VLOOKUP(Q975,RPI!$C$6:$T$4758, 17, FALSE)</f>
        <v>0.5804791451</v>
      </c>
      <c r="U975" s="6" t="str">
        <f>VLOOKUP(Q975,RPI!$C$6:$T$4758, 18, FALSE)</f>
        <v>0.5765728951</v>
      </c>
      <c r="V975">
        <v>0.49394068351158726</v>
      </c>
      <c r="W975">
        <v>0.4998632030210633</v>
      </c>
      <c r="X975">
        <v>0.5025742154725841</v>
      </c>
      <c r="Y975">
        <v>0.5051366792966241</v>
      </c>
      <c r="Z975" s="6" t="str">
        <f>vlookup(R975,RPI!$C$6:$T$4758,16,FALSE)</f>
        <v>0.5423343037</v>
      </c>
      <c r="AA975">
        <v>0.4820141207497075</v>
      </c>
      <c r="AB975">
        <v>0.48579464239232684</v>
      </c>
      <c r="AC975">
        <v>0.489385460439976</v>
      </c>
      <c r="AD975">
        <v>0.49280050417760035</v>
      </c>
      <c r="AE975">
        <v>0.4960523717639389</v>
      </c>
      <c r="AF975">
        <v>0.4991524855295817</v>
      </c>
      <c r="AG975" t="str">
        <f t="shared" si="2"/>
        <v>1</v>
      </c>
      <c r="AH975" s="3" t="str">
        <f t="shared" si="3"/>
        <v>1</v>
      </c>
      <c r="AI975" t="str">
        <f t="shared" si="4"/>
        <v>0.03423859134</v>
      </c>
      <c r="AJ975" t="str">
        <f t="shared" si="5"/>
        <v>11</v>
      </c>
      <c r="AK975" s="6" t="str">
        <f t="shared" si="6"/>
        <v>0.1577187442</v>
      </c>
      <c r="AL975" t="str">
        <f t="shared" si="7"/>
        <v>0.05964901732</v>
      </c>
      <c r="AM975" t="str">
        <f t="shared" si="8"/>
        <v>1.161764706</v>
      </c>
      <c r="AN975" t="str">
        <f t="shared" si="9"/>
        <v>1.063131893</v>
      </c>
      <c r="AO975" s="6" t="str">
        <f>vlookup(Q975,RPI!$C$6:$T$4758,15,FALSE)</f>
        <v>0.609375</v>
      </c>
      <c r="AP975" s="8" t="str">
        <f>vlookup(Q975,RPI!$C$6:$T$4758,13,FALSE)</f>
        <v>  0.5820 </v>
      </c>
      <c r="AQ975" s="8" t="str">
        <f>vlookup(Q975,RPI!$C$6:$T$4758,14,FALSE)</f>
        <v>  0.5329 </v>
      </c>
      <c r="AR975" s="6" t="str">
        <f>vlookup(R975,RPI!$C$6:$T$4758,15,FALSE)</f>
        <v>0.4393939394</v>
      </c>
      <c r="AS975" s="8" t="str">
        <f>vlookup(R975,RPI!$C$6:$T$4758,13,FALSE)</f>
        <v>  0.5957 </v>
      </c>
      <c r="AT975" s="8" t="str">
        <f>vlookup(R975,RPI!$C$6:$T$4758,14,FALSE)</f>
        <v>  0.5386 </v>
      </c>
    </row>
    <row r="976" ht="12.75" customHeight="1">
      <c r="A976" s="4">
        <v>2010.0</v>
      </c>
      <c r="B976" s="4">
        <v>5759.0</v>
      </c>
      <c r="C976" s="5">
        <v>40271.0</v>
      </c>
      <c r="D976" s="4">
        <v>75.0</v>
      </c>
      <c r="E976" s="4" t="s">
        <v>121</v>
      </c>
      <c r="F976" s="4">
        <v>78.0</v>
      </c>
      <c r="G976" s="4" t="s">
        <v>47</v>
      </c>
      <c r="H976" s="4">
        <v>335.0</v>
      </c>
      <c r="I976" s="4" t="s">
        <v>407</v>
      </c>
      <c r="J976" s="4">
        <v>57.0</v>
      </c>
      <c r="K976" s="4" t="s">
        <v>108</v>
      </c>
      <c r="L976" s="4" t="s">
        <v>316</v>
      </c>
      <c r="M976" s="4">
        <v>1.0</v>
      </c>
      <c r="N976" s="4">
        <v>1.0</v>
      </c>
      <c r="O976" s="4">
        <v>0.0</v>
      </c>
      <c r="P976" s="4">
        <v>0.0</v>
      </c>
      <c r="Q976" t="str">
        <f t="shared" si="1"/>
        <v>Duke2010</v>
      </c>
      <c r="R976" t="s">
        <v>1109</v>
      </c>
      <c r="S976" t="str">
        <f>vlookup(Q976,RPI!$C$6:$T$4758,16,FALSE)</f>
        <v>0.6618546063</v>
      </c>
      <c r="T976" s="6" t="str">
        <f>VLOOKUP(Q976,RPI!$C$6:$T$4758, 17, FALSE)</f>
        <v>0.6526634299</v>
      </c>
      <c r="U976" s="6" t="str">
        <f>VLOOKUP(Q976,RPI!$C$6:$T$4758, 18, FALSE)</f>
        <v>0.6618546063</v>
      </c>
      <c r="V976">
        <v>0.5489519452764875</v>
      </c>
      <c r="W976">
        <v>0.5530238423716404</v>
      </c>
      <c r="X976">
        <v>0.5548795246415668</v>
      </c>
      <c r="Y976">
        <v>0.5566288102889343</v>
      </c>
      <c r="Z976" s="6" t="str">
        <f>vlookup(R976,RPI!$C$6:$T$4758,16,FALSE)</f>
        <v>0.6590271717</v>
      </c>
      <c r="AA976">
        <v>0.5644588504635959</v>
      </c>
      <c r="AB976">
        <v>0.565298167043838</v>
      </c>
      <c r="AC976">
        <v>0.5661164631730542</v>
      </c>
      <c r="AD976">
        <v>0.5669145187619719</v>
      </c>
      <c r="AE976">
        <v>0.567693075610497</v>
      </c>
      <c r="AF976">
        <v>0.5684528397075062</v>
      </c>
      <c r="AG976" t="str">
        <f t="shared" si="2"/>
        <v>1</v>
      </c>
      <c r="AH976" s="3" t="str">
        <f t="shared" si="3"/>
        <v>1</v>
      </c>
      <c r="AI976" t="str">
        <f t="shared" si="4"/>
        <v>0.002827434594</v>
      </c>
      <c r="AJ976" t="str">
        <f t="shared" si="5"/>
        <v>21</v>
      </c>
      <c r="AK976" s="6" t="str">
        <f t="shared" si="6"/>
        <v>0.3010994207</v>
      </c>
      <c r="AL976" t="str">
        <f t="shared" si="7"/>
        <v>0.004925836271</v>
      </c>
      <c r="AM976" t="str">
        <f t="shared" si="8"/>
        <v>1.368421053</v>
      </c>
      <c r="AN976" t="str">
        <f t="shared" si="9"/>
        <v>1.004290316</v>
      </c>
      <c r="AO976" s="6" t="str">
        <f>vlookup(Q976,RPI!$C$6:$T$4758,15,FALSE)</f>
        <v>0.8897058824</v>
      </c>
      <c r="AP976" s="8" t="str">
        <f>vlookup(Q976,RPI!$C$6:$T$4758,13,FALSE)</f>
        <v>  0.6048 </v>
      </c>
      <c r="AQ976" s="8" t="str">
        <f>vlookup(Q976,RPI!$C$6:$T$4758,14,FALSE)</f>
        <v>  0.5481 </v>
      </c>
      <c r="AR976" s="6" t="str">
        <f>vlookup(R976,RPI!$C$6:$T$4758,15,FALSE)</f>
        <v>0.8278145695</v>
      </c>
      <c r="AS976" s="8" t="str">
        <f>vlookup(R976,RPI!$C$6:$T$4758,13,FALSE)</f>
        <v>  0.6238 </v>
      </c>
      <c r="AT976" s="8" t="str">
        <f>vlookup(R976,RPI!$C$6:$T$4758,14,FALSE)</f>
        <v>  0.5606 </v>
      </c>
    </row>
    <row r="977" ht="12.75" customHeight="1">
      <c r="A977" s="4">
        <v>2010.0</v>
      </c>
      <c r="B977" s="4">
        <v>5760.0</v>
      </c>
      <c r="C977" s="5">
        <v>40271.0</v>
      </c>
      <c r="D977" s="4">
        <v>167.0</v>
      </c>
      <c r="E977" s="4" t="s">
        <v>204</v>
      </c>
      <c r="F977" s="4">
        <v>50.0</v>
      </c>
      <c r="G977" s="4" t="s">
        <v>47</v>
      </c>
      <c r="H977" s="4">
        <v>33.0</v>
      </c>
      <c r="I977" s="4" t="s">
        <v>118</v>
      </c>
      <c r="J977" s="4">
        <v>52.0</v>
      </c>
      <c r="K977" s="4" t="s">
        <v>108</v>
      </c>
      <c r="L977" s="4" t="s">
        <v>316</v>
      </c>
      <c r="M977" s="4">
        <v>1.0</v>
      </c>
      <c r="N977" s="4">
        <v>1.0</v>
      </c>
      <c r="O977" s="4">
        <v>0.0</v>
      </c>
      <c r="P977" s="4">
        <v>0.0</v>
      </c>
      <c r="Q977" t="str">
        <f t="shared" si="1"/>
        <v>Michigan St.2010</v>
      </c>
      <c r="R977" t="s">
        <v>1106</v>
      </c>
      <c r="S977" t="str">
        <f>vlookup(Q977,RPI!$C$6:$T$4758,16,FALSE)</f>
        <v>0.6001436456</v>
      </c>
      <c r="T977" s="6" t="str">
        <f>VLOOKUP(Q977,RPI!$C$6:$T$4758, 17, FALSE)</f>
        <v>0.6010239273</v>
      </c>
      <c r="U977" s="6" t="str">
        <f>VLOOKUP(Q977,RPI!$C$6:$T$4758, 18, FALSE)</f>
        <v>0.6001436456</v>
      </c>
      <c r="V977">
        <v>0.5042318919327407</v>
      </c>
      <c r="W977">
        <v>0.5074347335059279</v>
      </c>
      <c r="X977">
        <v>0.50896311652016</v>
      </c>
      <c r="Y977">
        <v>0.5104457243359625</v>
      </c>
      <c r="Z977" s="6" t="str">
        <f>vlookup(R977,RPI!$C$6:$T$4758,16,FALSE)</f>
        <v>0.6289767835</v>
      </c>
      <c r="AA977">
        <v>0.5228061845590328</v>
      </c>
      <c r="AB977">
        <v>0.5233080740252586</v>
      </c>
      <c r="AC977">
        <v>0.5238031350633725</v>
      </c>
      <c r="AD977">
        <v>0.5242915060874578</v>
      </c>
      <c r="AE977">
        <v>0.5247733217957836</v>
      </c>
      <c r="AF977">
        <v>0.525248713294665</v>
      </c>
      <c r="AG977" t="str">
        <f t="shared" si="2"/>
        <v>1</v>
      </c>
      <c r="AH977" s="3" t="str">
        <f t="shared" si="3"/>
        <v>1</v>
      </c>
      <c r="AI977" t="str">
        <f t="shared" si="4"/>
        <v>-0.02883313783</v>
      </c>
      <c r="AJ977" t="str">
        <f t="shared" si="5"/>
        <v>-2</v>
      </c>
      <c r="AK977" s="6" t="str">
        <f t="shared" si="6"/>
        <v>-0.02867613531</v>
      </c>
      <c r="AL977" t="str">
        <f t="shared" si="7"/>
        <v>-0.05023186617</v>
      </c>
      <c r="AM977" t="str">
        <f t="shared" si="8"/>
        <v>0.9615384615</v>
      </c>
      <c r="AN977" t="str">
        <f t="shared" si="9"/>
        <v>0.9541586612</v>
      </c>
      <c r="AO977" s="6" t="str">
        <f>vlookup(Q977,RPI!$C$6:$T$4758,15,FALSE)</f>
        <v>0.7464788732</v>
      </c>
      <c r="AP977" s="8" t="str">
        <f>vlookup(Q977,RPI!$C$6:$T$4758,13,FALSE)</f>
        <v>  0.5621 </v>
      </c>
      <c r="AQ977" s="8" t="str">
        <f>vlookup(Q977,RPI!$C$6:$T$4758,14,FALSE)</f>
        <v>  0.5298 </v>
      </c>
      <c r="AR977" s="6" t="str">
        <f>vlookup(R977,RPI!$C$6:$T$4758,15,FALSE)</f>
        <v>0.8815789474</v>
      </c>
      <c r="AS977" s="8" t="str">
        <f>vlookup(R977,RPI!$C$6:$T$4758,13,FALSE)</f>
        <v>  0.5536 </v>
      </c>
      <c r="AT977" s="8" t="str">
        <f>vlookup(R977,RPI!$C$6:$T$4758,14,FALSE)</f>
        <v>  0.5270 </v>
      </c>
    </row>
    <row r="978" ht="12.75" customHeight="1">
      <c r="A978" s="4">
        <v>2010.0</v>
      </c>
      <c r="B978" s="4">
        <v>5761.0</v>
      </c>
      <c r="C978" s="5">
        <v>40273.0</v>
      </c>
      <c r="D978" s="4">
        <v>75.0</v>
      </c>
      <c r="E978" s="4" t="s">
        <v>121</v>
      </c>
      <c r="F978" s="4">
        <v>61.0</v>
      </c>
      <c r="G978" s="4" t="s">
        <v>47</v>
      </c>
      <c r="H978" s="4">
        <v>33.0</v>
      </c>
      <c r="I978" s="4" t="s">
        <v>118</v>
      </c>
      <c r="J978" s="4">
        <v>59.0</v>
      </c>
      <c r="K978" s="4" t="s">
        <v>108</v>
      </c>
      <c r="L978" s="4" t="s">
        <v>316</v>
      </c>
      <c r="M978" s="4">
        <v>1.0</v>
      </c>
      <c r="N978" s="4">
        <v>1.0</v>
      </c>
      <c r="O978" s="4">
        <v>0.0</v>
      </c>
      <c r="P978" s="4">
        <v>0.0</v>
      </c>
      <c r="Q978" t="str">
        <f t="shared" si="1"/>
        <v>Duke2010</v>
      </c>
      <c r="R978" t="s">
        <v>1106</v>
      </c>
      <c r="S978" t="str">
        <f>vlookup(Q978,RPI!$C$6:$T$4758,16,FALSE)</f>
        <v>0.6618546063</v>
      </c>
      <c r="T978" s="6" t="str">
        <f>VLOOKUP(Q978,RPI!$C$6:$T$4758, 17, FALSE)</f>
        <v>0.6526634299</v>
      </c>
      <c r="U978" s="6" t="str">
        <f>VLOOKUP(Q978,RPI!$C$6:$T$4758, 18, FALSE)</f>
        <v>0.6618546063</v>
      </c>
      <c r="V978">
        <v>0.5489519452764875</v>
      </c>
      <c r="W978">
        <v>0.5530238423716404</v>
      </c>
      <c r="X978">
        <v>0.5548795246415668</v>
      </c>
      <c r="Y978">
        <v>0.5566288102889343</v>
      </c>
      <c r="Z978" s="6" t="str">
        <f>vlookup(R978,RPI!$C$6:$T$4758,16,FALSE)</f>
        <v>0.6289767835</v>
      </c>
      <c r="AA978">
        <v>0.5228061845590328</v>
      </c>
      <c r="AB978">
        <v>0.5233080740252586</v>
      </c>
      <c r="AC978">
        <v>0.5238031350633725</v>
      </c>
      <c r="AD978">
        <v>0.5242915060874578</v>
      </c>
      <c r="AE978">
        <v>0.5247733217957836</v>
      </c>
      <c r="AF978">
        <v>0.525248713294665</v>
      </c>
      <c r="AG978" t="str">
        <f t="shared" si="2"/>
        <v>1</v>
      </c>
      <c r="AH978" s="3" t="str">
        <f t="shared" si="3"/>
        <v>1</v>
      </c>
      <c r="AI978" t="str">
        <f t="shared" si="4"/>
        <v>0.03287782287</v>
      </c>
      <c r="AJ978" t="str">
        <f t="shared" si="5"/>
        <v>2</v>
      </c>
      <c r="AK978" s="6" t="str">
        <f t="shared" si="6"/>
        <v>0.02867613531</v>
      </c>
      <c r="AL978" t="str">
        <f t="shared" si="7"/>
        <v>0.05727834438</v>
      </c>
      <c r="AM978" t="str">
        <f t="shared" si="8"/>
        <v>1.033898305</v>
      </c>
      <c r="AN978" t="str">
        <f t="shared" si="9"/>
        <v>1.052271918</v>
      </c>
      <c r="AO978" s="6" t="str">
        <f>vlookup(Q978,RPI!$C$6:$T$4758,15,FALSE)</f>
        <v>0.8897058824</v>
      </c>
      <c r="AP978" s="8" t="str">
        <f>vlookup(Q978,RPI!$C$6:$T$4758,13,FALSE)</f>
        <v>  0.6048 </v>
      </c>
      <c r="AQ978" s="8" t="str">
        <f>vlookup(Q978,RPI!$C$6:$T$4758,14,FALSE)</f>
        <v>  0.5481 </v>
      </c>
      <c r="AR978" s="6" t="str">
        <f>vlookup(R978,RPI!$C$6:$T$4758,15,FALSE)</f>
        <v>0.8815789474</v>
      </c>
      <c r="AS978" s="8" t="str">
        <f>vlookup(R978,RPI!$C$6:$T$4758,13,FALSE)</f>
        <v>  0.5536 </v>
      </c>
      <c r="AT978" s="8" t="str">
        <f>vlookup(R978,RPI!$C$6:$T$4758,14,FALSE)</f>
        <v>  0.5270 </v>
      </c>
    </row>
    <row r="979" ht="12.75" customHeight="1">
      <c r="A979" s="4">
        <v>2011.0</v>
      </c>
      <c r="B979" s="4">
        <v>5614.0</v>
      </c>
      <c r="C979" s="5">
        <v>40616.0</v>
      </c>
      <c r="D979" s="4">
        <v>230.0</v>
      </c>
      <c r="E979" s="4" t="s">
        <v>1050</v>
      </c>
      <c r="F979" s="4">
        <v>68.0</v>
      </c>
      <c r="G979" s="4" t="s">
        <v>47</v>
      </c>
      <c r="H979" s="4">
        <v>32.0</v>
      </c>
      <c r="I979" s="4" t="s">
        <v>509</v>
      </c>
      <c r="J979" s="4">
        <v>75.0</v>
      </c>
      <c r="K979" s="4" t="s">
        <v>108</v>
      </c>
      <c r="L979" s="4" t="s">
        <v>50</v>
      </c>
      <c r="M979" s="4">
        <v>1.0</v>
      </c>
      <c r="N979" s="4">
        <v>1.0</v>
      </c>
      <c r="O979" s="4">
        <v>0.0</v>
      </c>
      <c r="P979" s="4">
        <v>0.0</v>
      </c>
      <c r="Q979" t="str">
        <f t="shared" si="1"/>
        <v>Quinnipiac2011</v>
      </c>
      <c r="R979" t="s">
        <v>1112</v>
      </c>
      <c r="S979" t="str">
        <f>vlookup(Q979,RPI!$C$6:$T$4758,16,FALSE)</f>
        <v>0.5091604015</v>
      </c>
      <c r="T979" s="6" t="str">
        <f>VLOOKUP(Q979,RPI!$C$6:$T$4758, 17, FALSE)</f>
        <v>0.5143943258</v>
      </c>
      <c r="U979" s="6" t="str">
        <f>VLOOKUP(Q979,RPI!$C$6:$T$4758, 18, FALSE)</f>
        <v>0.5091604015</v>
      </c>
      <c r="V979">
        <v>0.42239163766304655</v>
      </c>
      <c r="W979">
        <v>0.4243094080824726</v>
      </c>
      <c r="X979">
        <v>0.4252587993792181</v>
      </c>
      <c r="Y979">
        <v>0.42620194468059036</v>
      </c>
      <c r="Z979" s="6" t="str">
        <f>vlookup(R979,RPI!$C$6:$T$4758,16,FALSE)</f>
        <v>0.4960422763</v>
      </c>
      <c r="AA979">
        <v>0.41718282933746065</v>
      </c>
      <c r="AB979">
        <v>0.41888224516327055</v>
      </c>
      <c r="AC979">
        <v>0.42050147076862476</v>
      </c>
      <c r="AD979">
        <v>0.42204605122195915</v>
      </c>
      <c r="AE979">
        <v>0.42352103186283824</v>
      </c>
      <c r="AF979">
        <v>0.42493101335683114</v>
      </c>
      <c r="AG979" t="str">
        <f t="shared" si="2"/>
        <v>0</v>
      </c>
      <c r="AH979" s="3" t="str">
        <f t="shared" si="3"/>
        <v>0</v>
      </c>
      <c r="AI979" t="str">
        <f t="shared" si="4"/>
        <v>0.01311812512</v>
      </c>
      <c r="AJ979" t="str">
        <f t="shared" si="5"/>
        <v>-7</v>
      </c>
      <c r="AK979" s="6" t="str">
        <f t="shared" si="6"/>
        <v>-0.1003664736</v>
      </c>
      <c r="AL979" t="str">
        <f t="shared" si="7"/>
        <v>0.02285383954</v>
      </c>
      <c r="AM979" t="str">
        <f t="shared" si="8"/>
        <v>0.9066666667</v>
      </c>
      <c r="AN979" t="str">
        <f t="shared" si="9"/>
        <v>1.026445579</v>
      </c>
      <c r="AO979" s="6" t="str">
        <f>vlookup(Q979,RPI!$C$6:$T$4758,15,FALSE)</f>
        <v>0.6887417219</v>
      </c>
      <c r="AP979" s="8" t="str">
        <f>vlookup(Q979,RPI!$C$6:$T$4758,13,FALSE)</f>
        <v>  0.4350 </v>
      </c>
      <c r="AQ979" s="8" t="str">
        <f>vlookup(Q979,RPI!$C$6:$T$4758,14,FALSE)</f>
        <v>  0.4780 </v>
      </c>
      <c r="AR979" s="6" t="str">
        <f>vlookup(R979,RPI!$C$6:$T$4758,15,FALSE)</f>
        <v>0.5725806452</v>
      </c>
      <c r="AS979" s="8" t="str">
        <f>vlookup(R979,RPI!$C$6:$T$4758,13,FALSE)</f>
        <v>  0.4600 </v>
      </c>
      <c r="AT979" s="8" t="str">
        <f>vlookup(R979,RPI!$C$6:$T$4758,14,FALSE)</f>
        <v>  0.4915 </v>
      </c>
    </row>
    <row r="980" ht="12.75" customHeight="1">
      <c r="A980" s="4">
        <v>2011.0</v>
      </c>
      <c r="B980" s="4">
        <v>5615.0</v>
      </c>
      <c r="C980" s="5">
        <v>40617.0</v>
      </c>
      <c r="D980" s="4">
        <v>1.0</v>
      </c>
      <c r="E980" s="4" t="s">
        <v>425</v>
      </c>
      <c r="F980" s="4">
        <v>77.0</v>
      </c>
      <c r="G980" s="4" t="s">
        <v>47</v>
      </c>
      <c r="H980" s="4">
        <v>200.0</v>
      </c>
      <c r="I980" s="4" t="s">
        <v>1113</v>
      </c>
      <c r="J980" s="4">
        <v>67.0</v>
      </c>
      <c r="K980" s="4" t="s">
        <v>49</v>
      </c>
      <c r="L980" s="4" t="s">
        <v>50</v>
      </c>
      <c r="M980" s="4">
        <v>1.0</v>
      </c>
      <c r="N980" s="4">
        <v>0.0</v>
      </c>
      <c r="O980" s="4">
        <v>0.0</v>
      </c>
      <c r="P980" s="4">
        <v>0.0</v>
      </c>
      <c r="Q980" t="str">
        <f t="shared" si="1"/>
        <v>Air Force2011</v>
      </c>
      <c r="R980" t="s">
        <v>1114</v>
      </c>
      <c r="S980" t="str">
        <f>vlookup(Q980,RPI!$C$6:$T$4758,16,FALSE)</f>
        <v>0.5290954625</v>
      </c>
      <c r="T980" s="6" t="str">
        <f>VLOOKUP(Q980,RPI!$C$6:$T$4758, 17, FALSE)</f>
        <v>0.531288445</v>
      </c>
      <c r="U980" s="6" t="str">
        <f>VLOOKUP(Q980,RPI!$C$6:$T$4758, 18, FALSE)</f>
        <v>0.5290954625</v>
      </c>
      <c r="V980">
        <v>0.46041215633608634</v>
      </c>
      <c r="W980">
        <v>0.4645076230780719</v>
      </c>
      <c r="X980">
        <v>0.466402948812674</v>
      </c>
      <c r="Y980">
        <v>0.46820650831059146</v>
      </c>
      <c r="Z980" s="6" t="str">
        <f>vlookup(R980,RPI!$C$6:$T$4758,16,FALSE)</f>
        <v>0.4419900213</v>
      </c>
      <c r="AA980">
        <v>0.3743025213479996</v>
      </c>
      <c r="AB980">
        <v>0.3743981846133057</v>
      </c>
      <c r="AC980">
        <v>0.3744900213479996</v>
      </c>
      <c r="AD980">
        <v>0.37457825664211725</v>
      </c>
      <c r="AE980">
        <v>0.37466309827107647</v>
      </c>
      <c r="AF980">
        <v>0.37474473832913163</v>
      </c>
      <c r="AG980" t="str">
        <f t="shared" si="2"/>
        <v>1</v>
      </c>
      <c r="AH980" s="3" t="str">
        <f t="shared" si="3"/>
        <v>1</v>
      </c>
      <c r="AI980" t="str">
        <f t="shared" si="4"/>
        <v>0.08710544119</v>
      </c>
      <c r="AJ980" t="str">
        <f t="shared" si="5"/>
        <v>10</v>
      </c>
      <c r="AK980" s="6" t="str">
        <f t="shared" si="6"/>
        <v>0.1433806765</v>
      </c>
      <c r="AL980" t="str">
        <f t="shared" si="7"/>
        <v>0.1517513942</v>
      </c>
      <c r="AM980" t="str">
        <f t="shared" si="8"/>
        <v>1.149253731</v>
      </c>
      <c r="AN980" t="str">
        <f t="shared" si="9"/>
        <v>1.197075583</v>
      </c>
      <c r="AO980" s="6" t="str">
        <f>vlookup(Q980,RPI!$C$6:$T$4758,15,FALSE)</f>
        <v>0.4912280702</v>
      </c>
      <c r="AP980" s="8" t="str">
        <f>vlookup(Q980,RPI!$C$6:$T$4758,13,FALSE)</f>
        <v>  0.5581 </v>
      </c>
      <c r="AQ980" s="8" t="str">
        <f>vlookup(Q980,RPI!$C$6:$T$4758,14,FALSE)</f>
        <v>  0.5090 </v>
      </c>
      <c r="AR980" s="6" t="str">
        <f>vlookup(R980,RPI!$C$6:$T$4758,15,FALSE)</f>
        <v>0.552</v>
      </c>
      <c r="AS980" s="8" t="str">
        <f>vlookup(R980,RPI!$C$6:$T$4758,13,FALSE)</f>
        <v>  0.3808 </v>
      </c>
      <c r="AT980" s="8" t="str">
        <f>vlookup(R980,RPI!$C$6:$T$4758,14,FALSE)</f>
        <v>  0.4543 </v>
      </c>
    </row>
    <row r="981" ht="12.75" customHeight="1">
      <c r="A981" s="4">
        <v>2011.0</v>
      </c>
      <c r="B981" s="4">
        <v>5616.0</v>
      </c>
      <c r="C981" s="5">
        <v>40617.0</v>
      </c>
      <c r="D981" s="4">
        <v>3.0</v>
      </c>
      <c r="E981" s="4" t="s">
        <v>106</v>
      </c>
      <c r="F981" s="4">
        <v>68.0</v>
      </c>
      <c r="G981" s="4" t="s">
        <v>47</v>
      </c>
      <c r="H981" s="4">
        <v>51.0</v>
      </c>
      <c r="I981" s="4" t="s">
        <v>1026</v>
      </c>
      <c r="J981" s="4">
        <v>44.0</v>
      </c>
      <c r="K981" s="4" t="s">
        <v>49</v>
      </c>
      <c r="L981" s="4" t="s">
        <v>50</v>
      </c>
      <c r="M981" s="4">
        <v>1.0</v>
      </c>
      <c r="N981" s="4">
        <v>0.0</v>
      </c>
      <c r="O981" s="4">
        <v>0.0</v>
      </c>
      <c r="P981" s="4">
        <v>0.0</v>
      </c>
      <c r="Q981" t="str">
        <f t="shared" si="1"/>
        <v>Alabama2011</v>
      </c>
      <c r="R981" t="s">
        <v>1115</v>
      </c>
      <c r="S981" t="str">
        <f>vlookup(Q981,RPI!$C$6:$T$4758,16,FALSE)</f>
        <v>0.5541382648</v>
      </c>
      <c r="T981" s="6" t="str">
        <f>VLOOKUP(Q981,RPI!$C$6:$T$4758, 17, FALSE)</f>
        <v>0.5548943132</v>
      </c>
      <c r="U981" s="6" t="str">
        <f>VLOOKUP(Q981,RPI!$C$6:$T$4758, 18, FALSE)</f>
        <v>0.5541382648</v>
      </c>
      <c r="V981">
        <v>0.4673624254611074</v>
      </c>
      <c r="W981">
        <v>0.47353143298807254</v>
      </c>
      <c r="X981">
        <v>0.47630975439268003</v>
      </c>
      <c r="Y981">
        <v>0.47891010503115605</v>
      </c>
      <c r="Z981" s="6" t="str">
        <f>vlookup(R981,RPI!$C$6:$T$4758,16,FALSE)</f>
        <v>0.5415935543</v>
      </c>
      <c r="AA981">
        <v>0.44899433499799585</v>
      </c>
      <c r="AB981">
        <v>0.44946603311120337</v>
      </c>
      <c r="AC981">
        <v>0.44993773122441094</v>
      </c>
      <c r="AD981">
        <v>0.4504094293376185</v>
      </c>
      <c r="AE981">
        <v>0.45088112745082604</v>
      </c>
      <c r="AF981">
        <v>0.45135282556403356</v>
      </c>
      <c r="AG981" t="str">
        <f t="shared" si="2"/>
        <v>1</v>
      </c>
      <c r="AH981" s="3" t="str">
        <f t="shared" si="3"/>
        <v>1</v>
      </c>
      <c r="AI981" t="str">
        <f t="shared" si="4"/>
        <v>0.01254471057</v>
      </c>
      <c r="AJ981" t="str">
        <f t="shared" si="5"/>
        <v>24</v>
      </c>
      <c r="AK981" s="6" t="str">
        <f t="shared" si="6"/>
        <v>0.3441136237</v>
      </c>
      <c r="AL981" t="str">
        <f t="shared" si="7"/>
        <v>0.02185486111</v>
      </c>
      <c r="AM981" t="str">
        <f t="shared" si="8"/>
        <v>1.545454545</v>
      </c>
      <c r="AN981" t="str">
        <f t="shared" si="9"/>
        <v>1.023162592</v>
      </c>
      <c r="AO981" s="6" t="str">
        <f>vlookup(Q981,RPI!$C$6:$T$4758,15,FALSE)</f>
        <v>0.6532258065</v>
      </c>
      <c r="AP981" s="8" t="str">
        <f>vlookup(Q981,RPI!$C$6:$T$4758,13,FALSE)</f>
        <v>  0.5170 </v>
      </c>
      <c r="AQ981" s="8" t="str">
        <f>vlookup(Q981,RPI!$C$6:$T$4758,14,FALSE)</f>
        <v>  0.5293 </v>
      </c>
      <c r="AR981" s="6" t="str">
        <f>vlookup(R981,RPI!$C$6:$T$4758,15,FALSE)</f>
        <v>0.8137931034</v>
      </c>
      <c r="AS981" s="8" t="str">
        <f>vlookup(R981,RPI!$C$6:$T$4758,13,FALSE)</f>
        <v>  0.4304 </v>
      </c>
      <c r="AT981" s="8" t="str">
        <f>vlookup(R981,RPI!$C$6:$T$4758,14,FALSE)</f>
        <v>  0.4918 </v>
      </c>
    </row>
    <row r="982" ht="12.75" customHeight="1">
      <c r="A982" s="4">
        <v>2011.0</v>
      </c>
      <c r="B982" s="4">
        <v>5617.0</v>
      </c>
      <c r="C982" s="5">
        <v>40617.0</v>
      </c>
      <c r="D982" s="4">
        <v>12.0</v>
      </c>
      <c r="E982" s="4" t="s">
        <v>1116</v>
      </c>
      <c r="F982" s="4">
        <v>77.0</v>
      </c>
      <c r="G982" s="4" t="s">
        <v>47</v>
      </c>
      <c r="H982" s="4">
        <v>305.0</v>
      </c>
      <c r="I982" s="4" t="s">
        <v>260</v>
      </c>
      <c r="J982" s="4">
        <v>81.0</v>
      </c>
      <c r="K982" s="4" t="s">
        <v>305</v>
      </c>
      <c r="L982" s="4" t="s">
        <v>262</v>
      </c>
      <c r="M982" s="4">
        <v>1.0</v>
      </c>
      <c r="N982" s="4">
        <v>1.0</v>
      </c>
      <c r="O982" s="4">
        <v>0.0</v>
      </c>
      <c r="P982" s="4">
        <v>1.0</v>
      </c>
      <c r="Q982" t="str">
        <f t="shared" si="1"/>
        <v>Arkansas Little Rock2011</v>
      </c>
      <c r="R982" t="s">
        <v>1117</v>
      </c>
      <c r="S982" t="str">
        <f>vlookup(Q982,RPI!$C$6:$T$4758,16,FALSE)</f>
        <v>0.4890052802</v>
      </c>
      <c r="T982" s="6" t="str">
        <f>VLOOKUP(Q982,RPI!$C$6:$T$4758, 17, FALSE)</f>
        <v>0.4884828142</v>
      </c>
      <c r="U982" s="6" t="str">
        <f>VLOOKUP(Q982,RPI!$C$6:$T$4758, 18, FALSE)</f>
        <v>0.4890052802</v>
      </c>
      <c r="V982">
        <v>0.42682456501104216</v>
      </c>
      <c r="W982">
        <v>0.4288913639528411</v>
      </c>
      <c r="X982">
        <v>0.42987037397790373</v>
      </c>
      <c r="Y982">
        <v>0.43081562503658494</v>
      </c>
      <c r="Z982" s="6" t="str">
        <f>vlookup(R982,RPI!$C$6:$T$4758,16,FALSE)</f>
        <v>0.5096472897</v>
      </c>
      <c r="AA982">
        <v>0.43915689305974803</v>
      </c>
      <c r="AB982">
        <v>0.438755098376831</v>
      </c>
      <c r="AC982">
        <v>0.43835767895361905</v>
      </c>
      <c r="AD982">
        <v>0.43796456371188597</v>
      </c>
      <c r="AE982">
        <v>0.4375756831047137</v>
      </c>
      <c r="AF982">
        <v>0.4371909690754754</v>
      </c>
      <c r="AG982" t="str">
        <f t="shared" si="2"/>
        <v>1</v>
      </c>
      <c r="AH982" s="3" t="str">
        <f t="shared" si="3"/>
        <v>1</v>
      </c>
      <c r="AI982" t="str">
        <f t="shared" si="4"/>
        <v>-0.02064200952</v>
      </c>
      <c r="AJ982" t="str">
        <f t="shared" si="5"/>
        <v>-4</v>
      </c>
      <c r="AK982" s="6" t="str">
        <f t="shared" si="6"/>
        <v>-0.05735227062</v>
      </c>
      <c r="AL982" t="str">
        <f t="shared" si="7"/>
        <v>-0.03596163088</v>
      </c>
      <c r="AM982" t="str">
        <f t="shared" si="8"/>
        <v>0.950617284</v>
      </c>
      <c r="AN982" t="str">
        <f t="shared" si="9"/>
        <v>0.9594974604</v>
      </c>
      <c r="AO982" s="6" t="str">
        <f>vlookup(Q982,RPI!$C$6:$T$4758,15,FALSE)</f>
        <v>0.5172413793</v>
      </c>
      <c r="AP982" s="8" t="str">
        <f>vlookup(Q982,RPI!$C$6:$T$4758,13,FALSE)</f>
        <v>  0.4764 </v>
      </c>
      <c r="AQ982" s="8" t="str">
        <f>vlookup(Q982,RPI!$C$6:$T$4758,14,FALSE)</f>
        <v>  0.4859 </v>
      </c>
      <c r="AR982" s="6" t="str">
        <f>vlookup(R982,RPI!$C$6:$T$4758,15,FALSE)</f>
        <v>0.5755395683</v>
      </c>
      <c r="AS982" s="8" t="str">
        <f>vlookup(R982,RPI!$C$6:$T$4758,13,FALSE)</f>
        <v>  0.4818 </v>
      </c>
      <c r="AT982" s="8" t="str">
        <f>vlookup(R982,RPI!$C$6:$T$4758,14,FALSE)</f>
        <v>  0.4995 </v>
      </c>
    </row>
    <row r="983" ht="12.75" customHeight="1">
      <c r="A983" s="4">
        <v>2011.0</v>
      </c>
      <c r="B983" s="4">
        <v>5618.0</v>
      </c>
      <c r="C983" s="5">
        <v>40617.0</v>
      </c>
      <c r="D983" s="4">
        <v>24.0</v>
      </c>
      <c r="E983" s="4" t="s">
        <v>403</v>
      </c>
      <c r="F983" s="4">
        <v>83.0</v>
      </c>
      <c r="G983" s="4" t="s">
        <v>47</v>
      </c>
      <c r="H983" s="4">
        <v>18.0</v>
      </c>
      <c r="I983" s="4" t="s">
        <v>345</v>
      </c>
      <c r="J983" s="4">
        <v>80.0</v>
      </c>
      <c r="K983" s="4" t="s">
        <v>49</v>
      </c>
      <c r="L983" s="4" t="s">
        <v>50</v>
      </c>
      <c r="M983" s="4">
        <v>1.0</v>
      </c>
      <c r="N983" s="4">
        <v>0.0</v>
      </c>
      <c r="O983" s="4">
        <v>0.0</v>
      </c>
      <c r="P983" s="4">
        <v>0.0</v>
      </c>
      <c r="Q983" t="str">
        <f t="shared" si="1"/>
        <v>Boise St.2011</v>
      </c>
      <c r="R983" t="s">
        <v>1118</v>
      </c>
      <c r="S983" t="str">
        <f>vlookup(Q983,RPI!$C$6:$T$4758,16,FALSE)</f>
        <v>0.5293656019</v>
      </c>
      <c r="T983" s="6" t="str">
        <f>VLOOKUP(Q983,RPI!$C$6:$T$4758, 17, FALSE)</f>
        <v>0.5231954352</v>
      </c>
      <c r="U983" s="6" t="str">
        <f>VLOOKUP(Q983,RPI!$C$6:$T$4758, 18, FALSE)</f>
        <v>0.5293656019</v>
      </c>
      <c r="V983">
        <v>0.4511662099478591</v>
      </c>
      <c r="W983">
        <v>0.45034187917428975</v>
      </c>
      <c r="X983">
        <v>0.4499359587176079</v>
      </c>
      <c r="Y983">
        <v>0.4495341178635057</v>
      </c>
      <c r="Z983" s="6" t="str">
        <f>vlookup(R983,RPI!$C$6:$T$4758,16,FALSE)</f>
        <v>0.5220542463</v>
      </c>
      <c r="AA983">
        <v>0.4479629135615117</v>
      </c>
      <c r="AB983">
        <v>0.44723897533757345</v>
      </c>
      <c r="AC983">
        <v>0.44652785017954566</v>
      </c>
      <c r="AD983">
        <v>0.44582920090148326</v>
      </c>
      <c r="AE983">
        <v>0.445142702045648</v>
      </c>
      <c r="AF983">
        <v>0.4444680393769823</v>
      </c>
      <c r="AG983" t="str">
        <f t="shared" si="2"/>
        <v>1</v>
      </c>
      <c r="AH983" s="3" t="str">
        <f t="shared" si="3"/>
        <v>1</v>
      </c>
      <c r="AI983" t="str">
        <f t="shared" si="4"/>
        <v>0.007311355632</v>
      </c>
      <c r="AJ983" t="str">
        <f t="shared" si="5"/>
        <v>3</v>
      </c>
      <c r="AK983" s="6" t="str">
        <f t="shared" si="6"/>
        <v>0.04301420296</v>
      </c>
      <c r="AL983" t="str">
        <f t="shared" si="7"/>
        <v>0.01273753276</v>
      </c>
      <c r="AM983" t="str">
        <f t="shared" si="8"/>
        <v>1.0375</v>
      </c>
      <c r="AN983" t="str">
        <f t="shared" si="9"/>
        <v>1.014004973</v>
      </c>
      <c r="AO983" s="6" t="str">
        <f>vlookup(Q983,RPI!$C$6:$T$4758,15,FALSE)</f>
        <v>0.6375838926</v>
      </c>
      <c r="AP983" s="8" t="str">
        <f>vlookup(Q983,RPI!$C$6:$T$4758,13,FALSE)</f>
        <v>  0.4916 </v>
      </c>
      <c r="AQ983" s="8" t="str">
        <f>vlookup(Q983,RPI!$C$6:$T$4758,14,FALSE)</f>
        <v>  0.4966 </v>
      </c>
      <c r="AR983" s="6" t="str">
        <f>vlookup(R983,RPI!$C$6:$T$4758,15,FALSE)</f>
        <v>0.6206896552</v>
      </c>
      <c r="AS983" s="8" t="str">
        <f>vlookup(R983,RPI!$C$6:$T$4758,13,FALSE)</f>
        <v>  0.4938 </v>
      </c>
      <c r="AT983" s="8" t="str">
        <f>vlookup(R983,RPI!$C$6:$T$4758,14,FALSE)</f>
        <v>  0.4800 </v>
      </c>
    </row>
    <row r="984" ht="12.75" customHeight="1">
      <c r="A984" s="4">
        <v>2011.0</v>
      </c>
      <c r="B984" s="4">
        <v>5619.0</v>
      </c>
      <c r="C984" s="5">
        <v>40617.0</v>
      </c>
      <c r="D984" s="4">
        <v>49.0</v>
      </c>
      <c r="E984" s="4" t="s">
        <v>531</v>
      </c>
      <c r="F984" s="4">
        <v>70.0</v>
      </c>
      <c r="G984" s="4" t="s">
        <v>47</v>
      </c>
      <c r="H984" s="4">
        <v>296.0</v>
      </c>
      <c r="I984" s="4" t="s">
        <v>296</v>
      </c>
      <c r="J984" s="4">
        <v>52.0</v>
      </c>
      <c r="K984" s="4" t="s">
        <v>108</v>
      </c>
      <c r="L984" s="4" t="s">
        <v>262</v>
      </c>
      <c r="M984" s="4">
        <v>1.0</v>
      </c>
      <c r="N984" s="4">
        <v>1.0</v>
      </c>
      <c r="O984" s="4">
        <v>0.0</v>
      </c>
      <c r="P984" s="4">
        <v>0.0</v>
      </c>
      <c r="Q984" t="str">
        <f t="shared" si="1"/>
        <v>Clemson2011</v>
      </c>
      <c r="R984" t="s">
        <v>1119</v>
      </c>
      <c r="S984" t="str">
        <f>vlookup(Q984,RPI!$C$6:$T$4758,16,FALSE)</f>
        <v>0.5694950095</v>
      </c>
      <c r="T984" s="6" t="str">
        <f>VLOOKUP(Q984,RPI!$C$6:$T$4758, 17, FALSE)</f>
        <v>0.5728432238</v>
      </c>
      <c r="U984" s="6" t="str">
        <f>VLOOKUP(Q984,RPI!$C$6:$T$4758, 18, FALSE)</f>
        <v>0.5694950095</v>
      </c>
      <c r="V984">
        <v>0.4830381495527702</v>
      </c>
      <c r="W984">
        <v>0.4894857330866338</v>
      </c>
      <c r="X984">
        <v>0.4924138173353758</v>
      </c>
      <c r="Y984">
        <v>0.49516815836516975</v>
      </c>
      <c r="Z984" s="6" t="str">
        <f>vlookup(R984,RPI!$C$6:$T$4758,16,FALSE)</f>
        <v>0.5905527092</v>
      </c>
      <c r="AA984">
        <v>0.49426332281695473</v>
      </c>
      <c r="AB984">
        <v>0.4952264209515857</v>
      </c>
      <c r="AC984">
        <v>0.4961618040319827</v>
      </c>
      <c r="AD984">
        <v>0.4970706514221557</v>
      </c>
      <c r="AE984">
        <v>0.4979540765077084</v>
      </c>
      <c r="AF984">
        <v>0.4988131312460735</v>
      </c>
      <c r="AG984" t="str">
        <f t="shared" si="2"/>
        <v>0</v>
      </c>
      <c r="AH984" s="3" t="str">
        <f t="shared" si="3"/>
        <v>0</v>
      </c>
      <c r="AI984" t="str">
        <f t="shared" si="4"/>
        <v>-0.02105769969</v>
      </c>
      <c r="AJ984" t="str">
        <f t="shared" si="5"/>
        <v>18</v>
      </c>
      <c r="AK984" s="6" t="str">
        <f t="shared" si="6"/>
        <v>0.2580852178</v>
      </c>
      <c r="AL984" t="str">
        <f t="shared" si="7"/>
        <v>-0.03668582861</v>
      </c>
      <c r="AM984" t="str">
        <f t="shared" si="8"/>
        <v>1.346153846</v>
      </c>
      <c r="AN984" t="str">
        <f t="shared" si="9"/>
        <v>0.9643423875</v>
      </c>
      <c r="AO984" s="6" t="str">
        <f>vlookup(Q984,RPI!$C$6:$T$4758,15,FALSE)</f>
        <v>0.6428571429</v>
      </c>
      <c r="AP984" s="8" t="str">
        <f>vlookup(Q984,RPI!$C$6:$T$4758,13,FALSE)</f>
        <v>  0.5525 </v>
      </c>
      <c r="AQ984" s="8" t="str">
        <f>vlookup(Q984,RPI!$C$6:$T$4758,14,FALSE)</f>
        <v>  0.5302 </v>
      </c>
      <c r="AR984" s="6" t="str">
        <f>vlookup(R984,RPI!$C$6:$T$4758,15,FALSE)</f>
        <v>0.7462686567</v>
      </c>
      <c r="AS984" s="8" t="str">
        <f>vlookup(R984,RPI!$C$6:$T$4758,13,FALSE)</f>
        <v>  0.5506 </v>
      </c>
      <c r="AT984" s="8" t="str">
        <f>vlookup(R984,RPI!$C$6:$T$4758,14,FALSE)</f>
        <v>  0.5148 </v>
      </c>
    </row>
    <row r="985" ht="12.75" customHeight="1">
      <c r="A985" s="4">
        <v>2011.0</v>
      </c>
      <c r="B985" s="4">
        <v>5620.0</v>
      </c>
      <c r="C985" s="5">
        <v>40617.0</v>
      </c>
      <c r="D985" s="4">
        <v>50.0</v>
      </c>
      <c r="E985" s="4" t="s">
        <v>810</v>
      </c>
      <c r="F985" s="4">
        <v>63.0</v>
      </c>
      <c r="G985" s="4" t="s">
        <v>47</v>
      </c>
      <c r="H985" s="4">
        <v>319.0</v>
      </c>
      <c r="I985" s="4" t="s">
        <v>302</v>
      </c>
      <c r="J985" s="4">
        <v>60.0</v>
      </c>
      <c r="K985" s="4" t="s">
        <v>49</v>
      </c>
      <c r="L985" s="4" t="s">
        <v>50</v>
      </c>
      <c r="M985" s="4">
        <v>1.0</v>
      </c>
      <c r="N985" s="4">
        <v>0.0</v>
      </c>
      <c r="O985" s="4">
        <v>0.0</v>
      </c>
      <c r="P985" s="4">
        <v>0.0</v>
      </c>
      <c r="Q985" t="str">
        <f t="shared" si="1"/>
        <v>Cleveland St.2011</v>
      </c>
      <c r="R985" t="s">
        <v>1120</v>
      </c>
      <c r="S985" t="str">
        <f>vlookup(Q985,RPI!$C$6:$T$4758,16,FALSE)</f>
        <v>0.5846808834</v>
      </c>
      <c r="T985" s="6" t="str">
        <f>VLOOKUP(Q985,RPI!$C$6:$T$4758, 17, FALSE)</f>
        <v>0.5812086612</v>
      </c>
      <c r="U985" s="6" t="str">
        <f>VLOOKUP(Q985,RPI!$C$6:$T$4758, 18, FALSE)</f>
        <v>0.5846808834</v>
      </c>
      <c r="V985">
        <v>0.48638107499171945</v>
      </c>
      <c r="W985">
        <v>0.48808785582948855</v>
      </c>
      <c r="X985">
        <v>0.48890733669530473</v>
      </c>
      <c r="Y985">
        <v>0.4897053932247598</v>
      </c>
      <c r="Z985" s="6" t="str">
        <f>vlookup(R985,RPI!$C$6:$T$4758,16,FALSE)</f>
        <v>0.5439209274</v>
      </c>
      <c r="AA985">
        <v>0.4516366452240107</v>
      </c>
      <c r="AB985">
        <v>0.45183531262421855</v>
      </c>
      <c r="AC985">
        <v>0.4520312303026242</v>
      </c>
      <c r="AD985">
        <v>0.45222445495452257</v>
      </c>
      <c r="AE985">
        <v>0.45241504172721414</v>
      </c>
      <c r="AF985">
        <v>0.4526030442724794</v>
      </c>
      <c r="AG985" t="str">
        <f t="shared" si="2"/>
        <v>1</v>
      </c>
      <c r="AH985" s="3" t="str">
        <f t="shared" si="3"/>
        <v>1</v>
      </c>
      <c r="AI985" t="str">
        <f t="shared" si="4"/>
        <v>0.04075995606</v>
      </c>
      <c r="AJ985" t="str">
        <f t="shared" si="5"/>
        <v>3</v>
      </c>
      <c r="AK985" s="6" t="str">
        <f t="shared" si="6"/>
        <v>0.04301420296</v>
      </c>
      <c r="AL985" t="str">
        <f t="shared" si="7"/>
        <v>0.07101026153</v>
      </c>
      <c r="AM985" t="str">
        <f t="shared" si="8"/>
        <v>1.05</v>
      </c>
      <c r="AN985" t="str">
        <f t="shared" si="9"/>
        <v>1.074937282</v>
      </c>
      <c r="AO985" s="6" t="str">
        <f>vlookup(Q985,RPI!$C$6:$T$4758,15,FALSE)</f>
        <v>0.7638888889</v>
      </c>
      <c r="AP985" s="8" t="str">
        <f>vlookup(Q985,RPI!$C$6:$T$4758,13,FALSE)</f>
        <v>  0.5266 </v>
      </c>
      <c r="AQ985" s="8" t="str">
        <f>vlookup(Q985,RPI!$C$6:$T$4758,14,FALSE)</f>
        <v>  0.5216 </v>
      </c>
      <c r="AR985" s="6" t="str">
        <f>vlookup(R985,RPI!$C$6:$T$4758,15,FALSE)</f>
        <v>0.7551020408</v>
      </c>
      <c r="AS985" s="8" t="str">
        <f>vlookup(R985,RPI!$C$6:$T$4758,13,FALSE)</f>
        <v>  0.4693 </v>
      </c>
      <c r="AT985" s="8" t="str">
        <f>vlookup(R985,RPI!$C$6:$T$4758,14,FALSE)</f>
        <v>  0.4819 </v>
      </c>
    </row>
    <row r="986" ht="12.75" customHeight="1">
      <c r="A986" s="4">
        <v>2011.0</v>
      </c>
      <c r="B986" s="4">
        <v>5621.0</v>
      </c>
      <c r="C986" s="5">
        <v>40617.0</v>
      </c>
      <c r="D986" s="4">
        <v>52.0</v>
      </c>
      <c r="E986" s="4" t="s">
        <v>278</v>
      </c>
      <c r="F986" s="4">
        <v>94.0</v>
      </c>
      <c r="G986" s="4" t="s">
        <v>47</v>
      </c>
      <c r="H986" s="4">
        <v>67.0</v>
      </c>
      <c r="I986" s="4" t="s">
        <v>74</v>
      </c>
      <c r="J986" s="4">
        <v>84.0</v>
      </c>
      <c r="K986" s="4" t="s">
        <v>49</v>
      </c>
      <c r="L986" s="4" t="s">
        <v>50</v>
      </c>
      <c r="M986" s="4">
        <v>1.0</v>
      </c>
      <c r="N986" s="4">
        <v>0.0</v>
      </c>
      <c r="O986" s="4">
        <v>0.0</v>
      </c>
      <c r="P986" s="4">
        <v>0.0</v>
      </c>
      <c r="Q986" t="str">
        <f t="shared" si="1"/>
        <v>College of Charleston2011</v>
      </c>
      <c r="R986" t="s">
        <v>1121</v>
      </c>
      <c r="S986" t="str">
        <f>vlookup(Q986,RPI!$C$6:$T$4758,16,FALSE)</f>
        <v>0.5621171221</v>
      </c>
      <c r="T986" s="6" t="str">
        <f>VLOOKUP(Q986,RPI!$C$6:$T$4758, 17, FALSE)</f>
        <v>0.5510877103</v>
      </c>
      <c r="U986" s="6" t="str">
        <f>VLOOKUP(Q986,RPI!$C$6:$T$4758, 18, FALSE)</f>
        <v>0.5621171221</v>
      </c>
      <c r="V986">
        <v>0.4707709682675508</v>
      </c>
      <c r="W986">
        <v>0.4703882663923117</v>
      </c>
      <c r="X986">
        <v>0.4702053574078223</v>
      </c>
      <c r="Y986">
        <v>0.47002775013302833</v>
      </c>
      <c r="Z986" s="6" t="str">
        <f>vlookup(R986,RPI!$C$6:$T$4758,16,FALSE)</f>
        <v>0.5576774083</v>
      </c>
      <c r="AA986">
        <v>0.48116661135743305</v>
      </c>
      <c r="AB986">
        <v>0.4833163924706288</v>
      </c>
      <c r="AC986">
        <v>0.48540504236733556</v>
      </c>
      <c r="AD986">
        <v>0.4874351319865646</v>
      </c>
      <c r="AE986">
        <v>0.4894090900955845</v>
      </c>
      <c r="AF986">
        <v>0.4913292129834493</v>
      </c>
      <c r="AG986" t="str">
        <f t="shared" si="2"/>
        <v>1</v>
      </c>
      <c r="AH986" s="3" t="str">
        <f t="shared" si="3"/>
        <v>1</v>
      </c>
      <c r="AI986" t="str">
        <f t="shared" si="4"/>
        <v>0.004439713801</v>
      </c>
      <c r="AJ986" t="str">
        <f t="shared" si="5"/>
        <v>10</v>
      </c>
      <c r="AK986" s="6" t="str">
        <f t="shared" si="6"/>
        <v>0.1433806765</v>
      </c>
      <c r="AL986" t="str">
        <f t="shared" si="7"/>
        <v>0.007734680519</v>
      </c>
      <c r="AM986" t="str">
        <f t="shared" si="8"/>
        <v>1.119047619</v>
      </c>
      <c r="AN986" t="str">
        <f t="shared" si="9"/>
        <v>1.007961079</v>
      </c>
      <c r="AO986" s="6" t="str">
        <f>vlookup(Q986,RPI!$C$6:$T$4758,15,FALSE)</f>
        <v>0.75</v>
      </c>
      <c r="AP986" s="8" t="str">
        <f>vlookup(Q986,RPI!$C$6:$T$4758,13,FALSE)</f>
        <v>  0.5043 </v>
      </c>
      <c r="AQ986" s="8" t="str">
        <f>vlookup(Q986,RPI!$C$6:$T$4758,14,FALSE)</f>
        <v>  0.4899 </v>
      </c>
      <c r="AR986" s="6" t="str">
        <f>vlookup(R986,RPI!$C$6:$T$4758,15,FALSE)</f>
        <v>0.5987261146</v>
      </c>
      <c r="AS986" s="8" t="str">
        <f>vlookup(R986,RPI!$C$6:$T$4758,13,FALSE)</f>
        <v>  0.5566 </v>
      </c>
      <c r="AT986" s="8" t="str">
        <f>vlookup(R986,RPI!$C$6:$T$4758,14,FALSE)</f>
        <v>  0.5188 </v>
      </c>
    </row>
    <row r="987" ht="12.75" customHeight="1">
      <c r="A987" s="4">
        <v>2011.0</v>
      </c>
      <c r="B987" s="4">
        <v>5622.0</v>
      </c>
      <c r="C987" s="5">
        <v>40617.0</v>
      </c>
      <c r="D987" s="4">
        <v>55.0</v>
      </c>
      <c r="E987" s="4" t="s">
        <v>314</v>
      </c>
      <c r="F987" s="4">
        <v>60.0</v>
      </c>
      <c r="G987" s="4" t="s">
        <v>47</v>
      </c>
      <c r="H987" s="4">
        <v>87.0</v>
      </c>
      <c r="I987" s="4" t="s">
        <v>258</v>
      </c>
      <c r="J987" s="4">
        <v>62.0</v>
      </c>
      <c r="K987" s="4" t="s">
        <v>49</v>
      </c>
      <c r="L987" s="4" t="s">
        <v>50</v>
      </c>
      <c r="M987" s="4">
        <v>1.0</v>
      </c>
      <c r="N987" s="4">
        <v>0.0</v>
      </c>
      <c r="O987" s="4">
        <v>0.0</v>
      </c>
      <c r="P987" s="4">
        <v>0.0</v>
      </c>
      <c r="Q987" t="str">
        <f t="shared" si="1"/>
        <v>Colorado St.2011</v>
      </c>
      <c r="R987" t="s">
        <v>1122</v>
      </c>
      <c r="S987" t="str">
        <f>vlookup(Q987,RPI!$C$6:$T$4758,16,FALSE)</f>
        <v>0.5710043953</v>
      </c>
      <c r="T987" s="6" t="str">
        <f>VLOOKUP(Q987,RPI!$C$6:$T$4758, 17, FALSE)</f>
        <v>0.5731170714</v>
      </c>
      <c r="U987" s="6" t="str">
        <f>VLOOKUP(Q987,RPI!$C$6:$T$4758, 18, FALSE)</f>
        <v>0.5710043953</v>
      </c>
      <c r="V987">
        <v>0.5024439944670751</v>
      </c>
      <c r="W987">
        <v>0.5040829804810611</v>
      </c>
      <c r="X987">
        <v>0.504883988683385</v>
      </c>
      <c r="Y987">
        <v>0.5056730415394057</v>
      </c>
      <c r="Z987" s="6" t="str">
        <f>vlookup(R987,RPI!$C$6:$T$4758,16,FALSE)</f>
        <v>0.5406312875</v>
      </c>
      <c r="AA987">
        <v>0.4431800131564555</v>
      </c>
      <c r="AB987">
        <v>0.444079563381343</v>
      </c>
      <c r="AC987">
        <v>0.44496373667930944</v>
      </c>
      <c r="AD987">
        <v>0.44583292398917473</v>
      </c>
      <c r="AE987">
        <v>0.4466875031089582</v>
      </c>
      <c r="AF987">
        <v>0.447527839243412</v>
      </c>
      <c r="AG987" t="str">
        <f t="shared" si="2"/>
        <v>0</v>
      </c>
      <c r="AH987" s="3" t="str">
        <f t="shared" si="3"/>
        <v>0</v>
      </c>
      <c r="AI987" t="str">
        <f t="shared" si="4"/>
        <v>0.03037310781</v>
      </c>
      <c r="AJ987" t="str">
        <f t="shared" si="5"/>
        <v>-2</v>
      </c>
      <c r="AK987" s="6" t="str">
        <f t="shared" si="6"/>
        <v>-0.02867613531</v>
      </c>
      <c r="AL987" t="str">
        <f t="shared" si="7"/>
        <v>0.05291473636</v>
      </c>
      <c r="AM987" t="str">
        <f t="shared" si="8"/>
        <v>0.9677419355</v>
      </c>
      <c r="AN987" t="str">
        <f t="shared" si="9"/>
        <v>1.056180818</v>
      </c>
      <c r="AO987" s="6" t="str">
        <f>vlookup(Q987,RPI!$C$6:$T$4758,15,FALSE)</f>
        <v>0.5915492958</v>
      </c>
      <c r="AP987" s="8" t="str">
        <f>vlookup(Q987,RPI!$C$6:$T$4758,13,FALSE)</f>
        <v>  0.5837 </v>
      </c>
      <c r="AQ987" s="8" t="str">
        <f>vlookup(Q987,RPI!$C$6:$T$4758,14,FALSE)</f>
        <v>  0.5251 </v>
      </c>
      <c r="AR987" s="6" t="str">
        <f>vlookup(R987,RPI!$C$6:$T$4758,15,FALSE)</f>
        <v>0.7724137931</v>
      </c>
      <c r="AS987" s="8" t="str">
        <f>vlookup(R987,RPI!$C$6:$T$4758,13,FALSE)</f>
        <v>  0.4484 </v>
      </c>
      <c r="AT987" s="8" t="str">
        <f>vlookup(R987,RPI!$C$6:$T$4758,14,FALSE)</f>
        <v>  0.4934 </v>
      </c>
    </row>
    <row r="988" ht="12.75" customHeight="1">
      <c r="A988" s="4">
        <v>2011.0</v>
      </c>
      <c r="B988" s="4">
        <v>5623.0</v>
      </c>
      <c r="C988" s="5">
        <v>40617.0</v>
      </c>
      <c r="D988" s="4">
        <v>60.0</v>
      </c>
      <c r="E988" s="4" t="s">
        <v>187</v>
      </c>
      <c r="F988" s="4">
        <v>85.0</v>
      </c>
      <c r="G988" s="4" t="s">
        <v>47</v>
      </c>
      <c r="H988" s="4">
        <v>247.0</v>
      </c>
      <c r="I988" s="4" t="s">
        <v>1123</v>
      </c>
      <c r="J988" s="4">
        <v>74.0</v>
      </c>
      <c r="K988" s="4" t="s">
        <v>49</v>
      </c>
      <c r="L988" s="4" t="s">
        <v>50</v>
      </c>
      <c r="M988" s="4">
        <v>1.0</v>
      </c>
      <c r="N988" s="4">
        <v>0.0</v>
      </c>
      <c r="O988" s="4">
        <v>0.0</v>
      </c>
      <c r="P988" s="4">
        <v>0.0</v>
      </c>
      <c r="Q988" t="str">
        <f t="shared" si="1"/>
        <v>Creighton2011</v>
      </c>
      <c r="R988" t="s">
        <v>1124</v>
      </c>
      <c r="S988" t="str">
        <f>vlookup(Q988,RPI!$C$6:$T$4758,16,FALSE)</f>
        <v>0.5210080832</v>
      </c>
      <c r="T988" s="6" t="str">
        <f>VLOOKUP(Q988,RPI!$C$6:$T$4758, 17, FALSE)</f>
        <v>0.5273505779</v>
      </c>
      <c r="U988" s="6" t="str">
        <f>VLOOKUP(Q988,RPI!$C$6:$T$4758, 18, FALSE)</f>
        <v>0.5210080832</v>
      </c>
      <c r="V988">
        <v>0.4435963691384704</v>
      </c>
      <c r="W988">
        <v>0.450251461731063</v>
      </c>
      <c r="X988">
        <v>0.45327650381860507</v>
      </c>
      <c r="Y988">
        <v>0.45612360225393883</v>
      </c>
      <c r="Z988" s="6" t="str">
        <f>vlookup(R988,RPI!$C$6:$T$4758,16,FALSE)</f>
        <v>0.5033891321</v>
      </c>
      <c r="AA988">
        <v>0.43992690506734344</v>
      </c>
      <c r="AB988">
        <v>0.44033952197546744</v>
      </c>
      <c r="AC988">
        <v>0.4407464279229253</v>
      </c>
      <c r="AD988">
        <v>0.44114774066148343</v>
      </c>
      <c r="AE988">
        <v>0.44154357472784284</v>
      </c>
      <c r="AF988">
        <v>0.44193404155262445</v>
      </c>
      <c r="AG988" t="str">
        <f t="shared" si="2"/>
        <v>1</v>
      </c>
      <c r="AH988" s="3" t="str">
        <f t="shared" si="3"/>
        <v>1</v>
      </c>
      <c r="AI988" t="str">
        <f t="shared" si="4"/>
        <v>0.01761895111</v>
      </c>
      <c r="AJ988" t="str">
        <f t="shared" si="5"/>
        <v>11</v>
      </c>
      <c r="AK988" s="6" t="str">
        <f t="shared" si="6"/>
        <v>0.1577187442</v>
      </c>
      <c r="AL988" t="str">
        <f t="shared" si="7"/>
        <v>0.03069498712</v>
      </c>
      <c r="AM988" t="str">
        <f t="shared" si="8"/>
        <v>1.148648649</v>
      </c>
      <c r="AN988" t="str">
        <f t="shared" si="9"/>
        <v>1.035000659</v>
      </c>
      <c r="AO988" s="6" t="str">
        <f>vlookup(Q988,RPI!$C$6:$T$4758,15,FALSE)</f>
        <v>0.5503875969</v>
      </c>
      <c r="AP988" s="8" t="str">
        <f>vlookup(Q988,RPI!$C$6:$T$4758,13,FALSE)</f>
        <v>  0.5163 </v>
      </c>
      <c r="AQ988" s="8" t="str">
        <f>vlookup(Q988,RPI!$C$6:$T$4758,14,FALSE)</f>
        <v>  0.5011 </v>
      </c>
      <c r="AR988" s="6" t="str">
        <f>vlookup(R988,RPI!$C$6:$T$4758,15,FALSE)</f>
        <v>0.5170068027</v>
      </c>
      <c r="AS988" s="8" t="str">
        <f>vlookup(R988,RPI!$C$6:$T$4758,13,FALSE)</f>
        <v>  0.5047 </v>
      </c>
      <c r="AT988" s="8" t="str">
        <f>vlookup(R988,RPI!$C$6:$T$4758,14,FALSE)</f>
        <v>  0.4872 </v>
      </c>
    </row>
    <row r="989" ht="12.75" customHeight="1">
      <c r="A989" s="4">
        <v>2011.0</v>
      </c>
      <c r="B989" s="4">
        <v>5624.0</v>
      </c>
      <c r="C989" s="5">
        <v>40617.0</v>
      </c>
      <c r="D989" s="4">
        <v>66.0</v>
      </c>
      <c r="E989" s="4" t="s">
        <v>151</v>
      </c>
      <c r="F989" s="4">
        <v>85.0</v>
      </c>
      <c r="G989" s="4" t="s">
        <v>47</v>
      </c>
      <c r="H989" s="4">
        <v>132.0</v>
      </c>
      <c r="I989" s="4" t="s">
        <v>919</v>
      </c>
      <c r="J989" s="4">
        <v>65.0</v>
      </c>
      <c r="K989" s="4" t="s">
        <v>49</v>
      </c>
      <c r="L989" s="4" t="s">
        <v>50</v>
      </c>
      <c r="M989" s="4">
        <v>1.0</v>
      </c>
      <c r="N989" s="4">
        <v>0.0</v>
      </c>
      <c r="O989" s="4">
        <v>0.0</v>
      </c>
      <c r="P989" s="4">
        <v>0.0</v>
      </c>
      <c r="Q989" t="str">
        <f t="shared" si="1"/>
        <v>Davidson2011</v>
      </c>
      <c r="R989" t="s">
        <v>1125</v>
      </c>
      <c r="S989" t="str">
        <f>vlookup(Q989,RPI!$C$6:$T$4758,16,FALSE)</f>
        <v>0.4915780346</v>
      </c>
      <c r="T989" s="6" t="str">
        <f>VLOOKUP(Q989,RPI!$C$6:$T$4758, 17, FALSE)</f>
        <v>0.4847598528</v>
      </c>
      <c r="U989" s="6" t="str">
        <f>VLOOKUP(Q989,RPI!$C$6:$T$4758, 18, FALSE)</f>
        <v>0.4915780346</v>
      </c>
      <c r="V989">
        <v>0.42320869767134733</v>
      </c>
      <c r="W989">
        <v>0.4236062517671011</v>
      </c>
      <c r="X989">
        <v>0.4237949405061571</v>
      </c>
      <c r="Y989">
        <v>0.4239773512465015</v>
      </c>
      <c r="Z989" s="6" t="str">
        <f>vlookup(R989,RPI!$C$6:$T$4758,16,FALSE)</f>
        <v>0.5489971934</v>
      </c>
      <c r="AA989">
        <v>0.46512273450692493</v>
      </c>
      <c r="AB989">
        <v>0.465122734506925</v>
      </c>
      <c r="AC989">
        <v>0.465122734506925</v>
      </c>
      <c r="AD989">
        <v>0.46512273450692493</v>
      </c>
      <c r="AE989">
        <v>0.46512273450692493</v>
      </c>
      <c r="AF989">
        <v>0.46512273450692493</v>
      </c>
      <c r="AG989" t="str">
        <f t="shared" si="2"/>
        <v>0</v>
      </c>
      <c r="AH989" s="3" t="str">
        <f t="shared" si="3"/>
        <v>0</v>
      </c>
      <c r="AI989" t="str">
        <f t="shared" si="4"/>
        <v>-0.05741915878</v>
      </c>
      <c r="AJ989" t="str">
        <f t="shared" si="5"/>
        <v>20</v>
      </c>
      <c r="AK989" s="6" t="str">
        <f t="shared" si="6"/>
        <v>0.2867613531</v>
      </c>
      <c r="AL989" t="str">
        <f t="shared" si="7"/>
        <v>-0.1000332158</v>
      </c>
      <c r="AM989" t="str">
        <f t="shared" si="8"/>
        <v>1.307692308</v>
      </c>
      <c r="AN989" t="str">
        <f t="shared" si="9"/>
        <v>0.8954108337</v>
      </c>
      <c r="AO989" s="6" t="str">
        <f>vlookup(Q989,RPI!$C$6:$T$4758,15,FALSE)</f>
        <v>0.5606060606</v>
      </c>
      <c r="AP989" s="8" t="str">
        <f>vlookup(Q989,RPI!$C$6:$T$4758,13,FALSE)</f>
        <v>  0.4541 </v>
      </c>
      <c r="AQ989" s="8" t="str">
        <f>vlookup(Q989,RPI!$C$6:$T$4758,14,FALSE)</f>
        <v>  0.4976 </v>
      </c>
      <c r="AR989" s="6" t="str">
        <f>vlookup(R989,RPI!$C$6:$T$4758,15,FALSE)</f>
        <v>0.6688311688</v>
      </c>
      <c r="AS989" s="8" t="str">
        <f>vlookup(R989,RPI!$C$6:$T$4758,13,FALSE)</f>
        <v>  0.5042 </v>
      </c>
      <c r="AT989" s="8" t="str">
        <f>vlookup(R989,RPI!$C$6:$T$4758,14,FALSE)</f>
        <v>  0.5187 </v>
      </c>
    </row>
    <row r="990" ht="12.75" customHeight="1">
      <c r="A990" s="4">
        <v>2011.0</v>
      </c>
      <c r="B990" s="4">
        <v>5625.0</v>
      </c>
      <c r="C990" s="5">
        <v>40617.0</v>
      </c>
      <c r="D990" s="4">
        <v>81.0</v>
      </c>
      <c r="E990" s="4" t="s">
        <v>1126</v>
      </c>
      <c r="F990" s="4">
        <v>66.0</v>
      </c>
      <c r="G990" s="4" t="s">
        <v>47</v>
      </c>
      <c r="H990" s="4">
        <v>130.0</v>
      </c>
      <c r="I990" s="4" t="s">
        <v>915</v>
      </c>
      <c r="J990" s="4">
        <v>71.0</v>
      </c>
      <c r="K990" s="4" t="s">
        <v>288</v>
      </c>
      <c r="L990" s="4" t="s">
        <v>50</v>
      </c>
      <c r="M990" s="4">
        <v>1.0</v>
      </c>
      <c r="N990" s="4">
        <v>0.0</v>
      </c>
      <c r="O990" s="4">
        <v>0.0</v>
      </c>
      <c r="P990" s="4">
        <v>1.0</v>
      </c>
      <c r="Q990" t="str">
        <f t="shared" si="1"/>
        <v>East Carolina2011</v>
      </c>
      <c r="R990" t="s">
        <v>1127</v>
      </c>
      <c r="S990" t="str">
        <f>vlookup(Q990,RPI!$C$6:$T$4758,16,FALSE)</f>
        <v>0.5385416019</v>
      </c>
      <c r="T990" s="6" t="str">
        <f>VLOOKUP(Q990,RPI!$C$6:$T$4758, 17, FALSE)</f>
        <v>0.5403798372</v>
      </c>
      <c r="U990" s="6" t="str">
        <f>VLOOKUP(Q990,RPI!$C$6:$T$4758, 18, FALSE)</f>
        <v>0.5385416019</v>
      </c>
      <c r="V990">
        <v>0.48103640281190774</v>
      </c>
      <c r="W990">
        <v>0.48315979786261126</v>
      </c>
      <c r="X990">
        <v>0.4841782867677452</v>
      </c>
      <c r="Y990">
        <v>0.48516951210754095</v>
      </c>
      <c r="Z990" s="6" t="str">
        <f>vlookup(R990,RPI!$C$6:$T$4758,16,FALSE)</f>
        <v>0.5117346893</v>
      </c>
      <c r="AA990">
        <v>0.42525670185404</v>
      </c>
      <c r="AB990">
        <v>0.4249936731663778</v>
      </c>
      <c r="AC990">
        <v>0.4247383522790867</v>
      </c>
      <c r="AD990">
        <v>0.4244904052802372</v>
      </c>
      <c r="AE990">
        <v>0.4242495172706787</v>
      </c>
      <c r="AF990">
        <v>0.4240153910298097</v>
      </c>
      <c r="AG990" t="str">
        <f t="shared" si="2"/>
        <v>0</v>
      </c>
      <c r="AH990" s="3" t="str">
        <f t="shared" si="3"/>
        <v>0</v>
      </c>
      <c r="AI990" t="str">
        <f t="shared" si="4"/>
        <v>0.02680691259</v>
      </c>
      <c r="AJ990" t="str">
        <f t="shared" si="5"/>
        <v>-5</v>
      </c>
      <c r="AK990" s="6" t="str">
        <f t="shared" si="6"/>
        <v>-0.07169033827</v>
      </c>
      <c r="AL990" t="str">
        <f t="shared" si="7"/>
        <v>0.04670186274</v>
      </c>
      <c r="AM990" t="str">
        <f t="shared" si="8"/>
        <v>0.9295774648</v>
      </c>
      <c r="AN990" t="str">
        <f t="shared" si="9"/>
        <v>1.052384396</v>
      </c>
      <c r="AO990" s="6" t="str">
        <f>vlookup(Q990,RPI!$C$6:$T$4758,15,FALSE)</f>
        <v>0.4926470588</v>
      </c>
      <c r="AP990" s="8" t="str">
        <f>vlookup(Q990,RPI!$C$6:$T$4758,13,FALSE)</f>
        <v>  0.5741 </v>
      </c>
      <c r="AQ990" s="8" t="str">
        <f>vlookup(Q990,RPI!$C$6:$T$4758,14,FALSE)</f>
        <v>  0.5134 </v>
      </c>
      <c r="AR990" s="6" t="str">
        <f>vlookup(R990,RPI!$C$6:$T$4758,15,FALSE)</f>
        <v>0.6666666667</v>
      </c>
      <c r="AS990" s="8" t="str">
        <f>vlookup(R990,RPI!$C$6:$T$4758,13,FALSE)</f>
        <v>  0.4458 </v>
      </c>
      <c r="AT990" s="8" t="str">
        <f>vlookup(R990,RPI!$C$6:$T$4758,14,FALSE)</f>
        <v>  0.4887 </v>
      </c>
    </row>
    <row r="991" ht="12.75" customHeight="1">
      <c r="A991" s="4">
        <v>2011.0</v>
      </c>
      <c r="B991" s="4">
        <v>5626.0</v>
      </c>
      <c r="C991" s="5">
        <v>40617.0</v>
      </c>
      <c r="D991" s="4">
        <v>84.0</v>
      </c>
      <c r="E991" s="4" t="s">
        <v>361</v>
      </c>
      <c r="F991" s="4">
        <v>76.0</v>
      </c>
      <c r="G991" s="4" t="s">
        <v>47</v>
      </c>
      <c r="H991" s="4">
        <v>96.0</v>
      </c>
      <c r="I991" s="4" t="s">
        <v>1128</v>
      </c>
      <c r="J991" s="4">
        <v>63.0</v>
      </c>
      <c r="K991" s="4" t="s">
        <v>49</v>
      </c>
      <c r="L991" s="4" t="s">
        <v>50</v>
      </c>
      <c r="M991" s="4">
        <v>1.0</v>
      </c>
      <c r="N991" s="4">
        <v>0.0</v>
      </c>
      <c r="O991" s="4">
        <v>0.0</v>
      </c>
      <c r="P991" s="4">
        <v>0.0</v>
      </c>
      <c r="Q991" t="str">
        <f t="shared" si="1"/>
        <v>East Tennessee St.2011</v>
      </c>
      <c r="R991" t="s">
        <v>1129</v>
      </c>
      <c r="S991" t="str">
        <f>vlookup(Q991,RPI!$C$6:$T$4758,16,FALSE)</f>
        <v>0.5475305192</v>
      </c>
      <c r="T991" s="6" t="str">
        <f>VLOOKUP(Q991,RPI!$C$6:$T$4758, 17, FALSE)</f>
        <v>0.5352231562</v>
      </c>
      <c r="U991" s="6" t="str">
        <f>VLOOKUP(Q991,RPI!$C$6:$T$4758, 18, FALSE)</f>
        <v>0.5475305192</v>
      </c>
      <c r="V991">
        <v>0.4635029985561027</v>
      </c>
      <c r="W991">
        <v>0.462109689605676</v>
      </c>
      <c r="X991">
        <v>0.46143843399153817</v>
      </c>
      <c r="Y991">
        <v>0.4607832977231943</v>
      </c>
      <c r="Z991" s="6" t="str">
        <f>vlookup(R991,RPI!$C$6:$T$4758,16,FALSE)</f>
        <v>0.5322999986</v>
      </c>
      <c r="AA991">
        <v>0.44547168931009573</v>
      </c>
      <c r="AB991">
        <v>0.4446376609531316</v>
      </c>
      <c r="AC991">
        <v>0.44381866013413074</v>
      </c>
      <c r="AD991">
        <v>0.443014284329755</v>
      </c>
      <c r="AE991">
        <v>0.44222414526527964</v>
      </c>
      <c r="AF991">
        <v>0.4414478682896547</v>
      </c>
      <c r="AG991" t="str">
        <f t="shared" si="2"/>
        <v>1</v>
      </c>
      <c r="AH991" s="3" t="str">
        <f t="shared" si="3"/>
        <v>1</v>
      </c>
      <c r="AI991" t="str">
        <f t="shared" si="4"/>
        <v>0.01523052061</v>
      </c>
      <c r="AJ991" t="str">
        <f t="shared" si="5"/>
        <v>13</v>
      </c>
      <c r="AK991" s="6" t="str">
        <f t="shared" si="6"/>
        <v>0.1863948795</v>
      </c>
      <c r="AL991" t="str">
        <f t="shared" si="7"/>
        <v>0.0265339651</v>
      </c>
      <c r="AM991" t="str">
        <f t="shared" si="8"/>
        <v>1.206349206</v>
      </c>
      <c r="AN991" t="str">
        <f t="shared" si="9"/>
        <v>1.028612663</v>
      </c>
      <c r="AO991" s="6" t="str">
        <f>vlookup(Q991,RPI!$C$6:$T$4758,15,FALSE)</f>
        <v>0.7054794521</v>
      </c>
      <c r="AP991" s="8" t="str">
        <f>vlookup(Q991,RPI!$C$6:$T$4758,13,FALSE)</f>
        <v>  0.4944 </v>
      </c>
      <c r="AQ991" s="8" t="str">
        <f>vlookup(Q991,RPI!$C$6:$T$4758,14,FALSE)</f>
        <v>  0.4959 </v>
      </c>
      <c r="AR991" s="6" t="str">
        <f>vlookup(R991,RPI!$C$6:$T$4758,15,FALSE)</f>
        <v>0.7142857143</v>
      </c>
      <c r="AS991" s="8" t="str">
        <f>vlookup(R991,RPI!$C$6:$T$4758,13,FALSE)</f>
        <v>  0.4616 </v>
      </c>
      <c r="AT991" s="8" t="str">
        <f>vlookup(R991,RPI!$C$6:$T$4758,14,FALSE)</f>
        <v>  0.4917 </v>
      </c>
    </row>
    <row r="992" ht="12.75" customHeight="1">
      <c r="A992" s="4">
        <v>2011.0</v>
      </c>
      <c r="B992" s="4">
        <v>5627.0</v>
      </c>
      <c r="C992" s="5">
        <v>40617.0</v>
      </c>
      <c r="D992" s="4">
        <v>85.0</v>
      </c>
      <c r="E992" s="4" t="s">
        <v>913</v>
      </c>
      <c r="F992" s="4">
        <v>77.0</v>
      </c>
      <c r="G992" s="4" t="s">
        <v>47</v>
      </c>
      <c r="H992" s="4">
        <v>112.0</v>
      </c>
      <c r="I992" s="4" t="s">
        <v>523</v>
      </c>
      <c r="J992" s="4">
        <v>70.0</v>
      </c>
      <c r="K992" s="4" t="s">
        <v>49</v>
      </c>
      <c r="L992" s="4" t="s">
        <v>50</v>
      </c>
      <c r="M992" s="4">
        <v>1.0</v>
      </c>
      <c r="N992" s="4">
        <v>0.0</v>
      </c>
      <c r="O992" s="4">
        <v>0.0</v>
      </c>
      <c r="P992" s="4">
        <v>0.0</v>
      </c>
      <c r="Q992" t="str">
        <f t="shared" si="1"/>
        <v>Evansville2011</v>
      </c>
      <c r="R992" t="s">
        <v>1130</v>
      </c>
      <c r="S992" t="str">
        <f>vlookup(Q992,RPI!$C$6:$T$4758,16,FALSE)</f>
        <v>0.5137297311</v>
      </c>
      <c r="T992" s="6" t="str">
        <f>VLOOKUP(Q992,RPI!$C$6:$T$4758, 17, FALSE)</f>
        <v>0.5149503597</v>
      </c>
      <c r="U992" s="6" t="str">
        <f>VLOOKUP(Q992,RPI!$C$6:$T$4758, 18, FALSE)</f>
        <v>0.5137297311</v>
      </c>
      <c r="V992">
        <v>0.4452811126806298</v>
      </c>
      <c r="W992">
        <v>0.4498162600729201</v>
      </c>
      <c r="X992">
        <v>0.4518815223612307</v>
      </c>
      <c r="Y992">
        <v>0.4538274915209746</v>
      </c>
      <c r="Z992" s="6" t="str">
        <f>vlookup(R992,RPI!$C$6:$T$4758,16,FALSE)</f>
        <v>0.5503456224</v>
      </c>
      <c r="AA992">
        <v>0.47574177410518914</v>
      </c>
      <c r="AB992">
        <v>0.47530317761396107</v>
      </c>
      <c r="AC992">
        <v>0.474864581122733</v>
      </c>
      <c r="AD992">
        <v>0.4744259846315049</v>
      </c>
      <c r="AE992">
        <v>0.47398738814027686</v>
      </c>
      <c r="AF992">
        <v>0.4735487916490488</v>
      </c>
      <c r="AG992" t="str">
        <f t="shared" si="2"/>
        <v>0</v>
      </c>
      <c r="AH992" s="3" t="str">
        <f t="shared" si="3"/>
        <v>0</v>
      </c>
      <c r="AI992" t="str">
        <f t="shared" si="4"/>
        <v>-0.03661589137</v>
      </c>
      <c r="AJ992" t="str">
        <f t="shared" si="5"/>
        <v>7</v>
      </c>
      <c r="AK992" s="6" t="str">
        <f t="shared" si="6"/>
        <v>0.1003664736</v>
      </c>
      <c r="AL992" t="str">
        <f t="shared" si="7"/>
        <v>-0.06379064831</v>
      </c>
      <c r="AM992" t="str">
        <f t="shared" si="8"/>
        <v>1.1</v>
      </c>
      <c r="AN992" t="str">
        <f t="shared" si="9"/>
        <v>0.9334674614</v>
      </c>
      <c r="AO992" s="6" t="str">
        <f>vlookup(Q992,RPI!$C$6:$T$4758,15,FALSE)</f>
        <v>0.4778761062</v>
      </c>
      <c r="AP992" s="8" t="str">
        <f>vlookup(Q992,RPI!$C$6:$T$4758,13,FALSE)</f>
        <v>  0.5345 </v>
      </c>
      <c r="AQ992" s="8" t="str">
        <f>vlookup(Q992,RPI!$C$6:$T$4758,14,FALSE)</f>
        <v>  0.5080 </v>
      </c>
      <c r="AR992" s="6" t="str">
        <f>vlookup(R992,RPI!$C$6:$T$4758,15,FALSE)</f>
        <v>0.6580645161</v>
      </c>
      <c r="AS992" s="8" t="str">
        <f>vlookup(R992,RPI!$C$6:$T$4758,13,FALSE)</f>
        <v>  0.5126 </v>
      </c>
      <c r="AT992" s="8" t="str">
        <f>vlookup(R992,RPI!$C$6:$T$4758,14,FALSE)</f>
        <v>  0.5181 </v>
      </c>
    </row>
    <row r="993" ht="12.75" customHeight="1">
      <c r="A993" s="4">
        <v>2011.0</v>
      </c>
      <c r="B993" s="4">
        <v>5628.0</v>
      </c>
      <c r="C993" s="5">
        <v>40617.0</v>
      </c>
      <c r="D993" s="4">
        <v>110.0</v>
      </c>
      <c r="E993" s="4" t="s">
        <v>226</v>
      </c>
      <c r="F993" s="4">
        <v>76.0</v>
      </c>
      <c r="G993" s="4" t="s">
        <v>47</v>
      </c>
      <c r="H993" s="4">
        <v>223.0</v>
      </c>
      <c r="I993" s="4" t="s">
        <v>923</v>
      </c>
      <c r="J993" s="4">
        <v>64.0</v>
      </c>
      <c r="K993" s="4" t="s">
        <v>49</v>
      </c>
      <c r="L993" s="4" t="s">
        <v>50</v>
      </c>
      <c r="M993" s="4">
        <v>1.0</v>
      </c>
      <c r="N993" s="4">
        <v>0.0</v>
      </c>
      <c r="O993" s="4">
        <v>0.0</v>
      </c>
      <c r="P993" s="4">
        <v>0.0</v>
      </c>
      <c r="Q993" t="str">
        <f t="shared" si="1"/>
        <v>Hawaii2011</v>
      </c>
      <c r="R993" t="s">
        <v>1131</v>
      </c>
      <c r="S993" t="str">
        <f>vlookup(Q993,RPI!$C$6:$T$4758,16,FALSE)</f>
        <v>0.498958688</v>
      </c>
      <c r="T993" s="6" t="str">
        <f>VLOOKUP(Q993,RPI!$C$6:$T$4758, 17, FALSE)</f>
        <v>0.5075104121</v>
      </c>
      <c r="U993" s="6" t="str">
        <f>VLOOKUP(Q993,RPI!$C$6:$T$4758, 18, FALSE)</f>
        <v>0.498958688</v>
      </c>
      <c r="V993">
        <v>0.42595868796110153</v>
      </c>
      <c r="W993">
        <v>0.4311509956534092</v>
      </c>
      <c r="X993">
        <v>0.43360019739506384</v>
      </c>
      <c r="Y993">
        <v>0.43595868796110154</v>
      </c>
      <c r="Z993" s="6" t="str">
        <f>vlookup(R993,RPI!$C$6:$T$4758,16,FALSE)</f>
        <v>0.5388748693</v>
      </c>
      <c r="AA993">
        <v>0.4546156100652836</v>
      </c>
      <c r="AB993">
        <v>0.45591190636157986</v>
      </c>
      <c r="AC993">
        <v>0.4571619063615799</v>
      </c>
      <c r="AD993">
        <v>0.4583680467124571</v>
      </c>
      <c r="AE993">
        <v>0.45953259601675234</v>
      </c>
      <c r="AF993">
        <v>0.4606576690734443</v>
      </c>
      <c r="AG993" t="str">
        <f t="shared" si="2"/>
        <v>0</v>
      </c>
      <c r="AH993" s="3" t="str">
        <f t="shared" si="3"/>
        <v>0</v>
      </c>
      <c r="AI993" t="str">
        <f t="shared" si="4"/>
        <v>-0.03991618136</v>
      </c>
      <c r="AJ993" t="str">
        <f t="shared" si="5"/>
        <v>12</v>
      </c>
      <c r="AK993" s="6" t="str">
        <f t="shared" si="6"/>
        <v>0.1720568118</v>
      </c>
      <c r="AL993" t="str">
        <f t="shared" si="7"/>
        <v>-0.06954027314</v>
      </c>
      <c r="AM993" t="str">
        <f t="shared" si="8"/>
        <v>1.1875</v>
      </c>
      <c r="AN993" t="str">
        <f t="shared" si="9"/>
        <v>0.9259268085</v>
      </c>
      <c r="AO993" s="6" t="str">
        <f>vlookup(Q993,RPI!$C$6:$T$4758,15,FALSE)</f>
        <v>0.552</v>
      </c>
      <c r="AP993" s="8" t="str">
        <f>vlookup(Q993,RPI!$C$6:$T$4758,13,FALSE)</f>
        <v>  0.4750 </v>
      </c>
      <c r="AQ993" s="8" t="str">
        <f>vlookup(Q993,RPI!$C$6:$T$4758,14,FALSE)</f>
        <v>  0.4938 </v>
      </c>
      <c r="AR993" s="6" t="str">
        <f>vlookup(R993,RPI!$C$6:$T$4758,15,FALSE)</f>
        <v>0.6518518519</v>
      </c>
      <c r="AS993" s="8" t="str">
        <f>vlookup(R993,RPI!$C$6:$T$4758,13,FALSE)</f>
        <v>  0.4972 </v>
      </c>
      <c r="AT993" s="8" t="str">
        <f>vlookup(R993,RPI!$C$6:$T$4758,14,FALSE)</f>
        <v>  0.5092 </v>
      </c>
    </row>
    <row r="994" ht="12.75" customHeight="1">
      <c r="A994" s="4">
        <v>2011.0</v>
      </c>
      <c r="B994" s="4">
        <v>5629.0</v>
      </c>
      <c r="C994" s="5">
        <v>40617.0</v>
      </c>
      <c r="D994" s="4">
        <v>157.0</v>
      </c>
      <c r="E994" s="4" t="s">
        <v>1016</v>
      </c>
      <c r="F994" s="4">
        <v>64.0</v>
      </c>
      <c r="G994" s="4" t="s">
        <v>47</v>
      </c>
      <c r="H994" s="4">
        <v>210.0</v>
      </c>
      <c r="I994" s="4" t="s">
        <v>565</v>
      </c>
      <c r="J994" s="4">
        <v>65.0</v>
      </c>
      <c r="K994" s="4" t="s">
        <v>49</v>
      </c>
      <c r="L994" s="4" t="s">
        <v>50</v>
      </c>
      <c r="M994" s="4">
        <v>1.0</v>
      </c>
      <c r="N994" s="4">
        <v>0.0</v>
      </c>
      <c r="O994" s="4">
        <v>0.0</v>
      </c>
      <c r="P994" s="4">
        <v>0.0</v>
      </c>
      <c r="Q994" t="str">
        <f t="shared" si="1"/>
        <v>Marshall2011</v>
      </c>
      <c r="R994" t="s">
        <v>1132</v>
      </c>
      <c r="S994" t="str">
        <f>vlookup(Q994,RPI!$C$6:$T$4758,16,FALSE)</f>
        <v>0.5727622859</v>
      </c>
      <c r="T994" s="6" t="str">
        <f>VLOOKUP(Q994,RPI!$C$6:$T$4758, 17, FALSE)</f>
        <v>0.5686390746</v>
      </c>
      <c r="U994" s="6" t="str">
        <f>VLOOKUP(Q994,RPI!$C$6:$T$4758, 18, FALSE)</f>
        <v>0.5727622859</v>
      </c>
      <c r="V994">
        <v>0.4853304033979363</v>
      </c>
      <c r="W994">
        <v>0.4875956656020365</v>
      </c>
      <c r="X994">
        <v>0.48866363091452314</v>
      </c>
      <c r="Y994">
        <v>0.4896917061813821</v>
      </c>
      <c r="Z994" s="6" t="str">
        <f>vlookup(R994,RPI!$C$6:$T$4758,16,FALSE)</f>
        <v>0.498335076</v>
      </c>
      <c r="AA994">
        <v>0.43661147356033325</v>
      </c>
      <c r="AB994">
        <v>0.438420155232359</v>
      </c>
      <c r="AC994">
        <v>0.44021724279110247</v>
      </c>
      <c r="AD994">
        <v>0.4420028473622502</v>
      </c>
      <c r="AE994">
        <v>0.4437770786558747</v>
      </c>
      <c r="AF994">
        <v>0.44554004498890465</v>
      </c>
      <c r="AG994" t="str">
        <f t="shared" si="2"/>
        <v>0</v>
      </c>
      <c r="AH994" s="3" t="str">
        <f t="shared" si="3"/>
        <v>0</v>
      </c>
      <c r="AI994" t="str">
        <f t="shared" si="4"/>
        <v>0.07442720981</v>
      </c>
      <c r="AJ994" t="str">
        <f t="shared" si="5"/>
        <v>-1</v>
      </c>
      <c r="AK994" s="6" t="str">
        <f t="shared" si="6"/>
        <v>-0.01433806765</v>
      </c>
      <c r="AL994" t="str">
        <f t="shared" si="7"/>
        <v>0.1296639188</v>
      </c>
      <c r="AM994" t="str">
        <f t="shared" si="8"/>
        <v>0.9846153846</v>
      </c>
      <c r="AN994" t="str">
        <f t="shared" si="9"/>
        <v>1.149351738</v>
      </c>
      <c r="AO994" s="6" t="str">
        <f>vlookup(Q994,RPI!$C$6:$T$4758,15,FALSE)</f>
        <v>0.6616541353</v>
      </c>
      <c r="AP994" s="8" t="str">
        <f>vlookup(Q994,RPI!$C$6:$T$4758,13,FALSE)</f>
        <v>  0.5570 </v>
      </c>
      <c r="AQ994" s="8" t="str">
        <f>vlookup(Q994,RPI!$C$6:$T$4758,14,FALSE)</f>
        <v>  0.5153 </v>
      </c>
      <c r="AR994" s="6" t="str">
        <f>vlookup(R994,RPI!$C$6:$T$4758,15,FALSE)</f>
        <v>0.4968944099</v>
      </c>
      <c r="AS994" s="8" t="str">
        <f>vlookup(R994,RPI!$C$6:$T$4758,13,FALSE)</f>
        <v>  0.5004 </v>
      </c>
      <c r="AT994" s="8" t="str">
        <f>vlookup(R994,RPI!$C$6:$T$4758,14,FALSE)</f>
        <v>  0.4956 </v>
      </c>
    </row>
    <row r="995" ht="12.75" customHeight="1">
      <c r="A995" s="4">
        <v>2011.0</v>
      </c>
      <c r="B995" s="4">
        <v>5630.0</v>
      </c>
      <c r="C995" s="5">
        <v>40617.0</v>
      </c>
      <c r="D995" s="4">
        <v>160.0</v>
      </c>
      <c r="E995" s="4" t="s">
        <v>200</v>
      </c>
      <c r="F995" s="4">
        <v>64.0</v>
      </c>
      <c r="G995" s="4" t="s">
        <v>47</v>
      </c>
      <c r="H995" s="4">
        <v>25.0</v>
      </c>
      <c r="I995" s="4" t="s">
        <v>214</v>
      </c>
      <c r="J995" s="4">
        <v>82.0</v>
      </c>
      <c r="K995" s="4" t="s">
        <v>49</v>
      </c>
      <c r="L995" s="4" t="s">
        <v>50</v>
      </c>
      <c r="M995" s="4">
        <v>1.0</v>
      </c>
      <c r="N995" s="4">
        <v>0.0</v>
      </c>
      <c r="O995" s="4">
        <v>0.0</v>
      </c>
      <c r="P995" s="4">
        <v>0.0</v>
      </c>
      <c r="Q995" t="str">
        <f t="shared" si="1"/>
        <v>McNeese St.2011</v>
      </c>
      <c r="R995" t="s">
        <v>1133</v>
      </c>
      <c r="S995" t="str">
        <f>vlookup(Q995,RPI!$C$6:$T$4758,16,FALSE)</f>
        <v>0.5030062247</v>
      </c>
      <c r="T995" s="6" t="str">
        <f>VLOOKUP(Q995,RPI!$C$6:$T$4758, 17, FALSE)</f>
        <v>0.4934283027</v>
      </c>
      <c r="U995" s="6" t="str">
        <f>VLOOKUP(Q995,RPI!$C$6:$T$4758, 18, FALSE)</f>
        <v>0.5030062247</v>
      </c>
      <c r="V995">
        <v>0.4158184125528231</v>
      </c>
      <c r="W995">
        <v>0.4184467120883391</v>
      </c>
      <c r="X995">
        <v>0.4196425883769989</v>
      </c>
      <c r="Y995">
        <v>0.42076880196923194</v>
      </c>
      <c r="Z995" s="6" t="str">
        <f>vlookup(R995,RPI!$C$6:$T$4758,16,FALSE)</f>
        <v>0.5701143235</v>
      </c>
      <c r="AA995">
        <v>0.4955860216100261</v>
      </c>
      <c r="AB995">
        <v>0.4978921012745963</v>
      </c>
      <c r="AC995">
        <v>0.5001143234968185</v>
      </c>
      <c r="AD995">
        <v>0.5022571806396757</v>
      </c>
      <c r="AE995">
        <v>0.5043248498126081</v>
      </c>
      <c r="AF995">
        <v>0.5063212200485427</v>
      </c>
      <c r="AG995" t="str">
        <f t="shared" si="2"/>
        <v>1</v>
      </c>
      <c r="AH995" s="3" t="str">
        <f t="shared" si="3"/>
        <v>1</v>
      </c>
      <c r="AI995" t="str">
        <f t="shared" si="4"/>
        <v>-0.06710809876</v>
      </c>
      <c r="AJ995" t="str">
        <f t="shared" si="5"/>
        <v>-18</v>
      </c>
      <c r="AK995" s="6" t="str">
        <f t="shared" si="6"/>
        <v>-0.2580852178</v>
      </c>
      <c r="AL995" t="str">
        <f t="shared" si="7"/>
        <v>-0.1169128749</v>
      </c>
      <c r="AM995" t="str">
        <f t="shared" si="8"/>
        <v>0.7804878049</v>
      </c>
      <c r="AN995" t="str">
        <f t="shared" si="9"/>
        <v>0.8822901022</v>
      </c>
      <c r="AO995" s="6" t="str">
        <f>vlookup(Q995,RPI!$C$6:$T$4758,15,FALSE)</f>
        <v>0.6454545455</v>
      </c>
      <c r="AP995" s="8" t="str">
        <f>vlookup(Q995,RPI!$C$6:$T$4758,13,FALSE)</f>
        <v>  0.4446 </v>
      </c>
      <c r="AQ995" s="8" t="str">
        <f>vlookup(Q995,RPI!$C$6:$T$4758,14,FALSE)</f>
        <v>  0.4773 </v>
      </c>
      <c r="AR995" s="6" t="str">
        <f>vlookup(R995,RPI!$C$6:$T$4758,15,FALSE)</f>
        <v>0.6</v>
      </c>
      <c r="AS995" s="8" t="str">
        <f>vlookup(R995,RPI!$C$6:$T$4758,13,FALSE)</f>
        <v>  0.5717 </v>
      </c>
      <c r="AT995" s="8" t="str">
        <f>vlookup(R995,RPI!$C$6:$T$4758,14,FALSE)</f>
        <v>  0.5371 </v>
      </c>
    </row>
    <row r="996" ht="12.75" customHeight="1">
      <c r="A996" s="4">
        <v>2011.0</v>
      </c>
      <c r="B996" s="4">
        <v>5631.0</v>
      </c>
      <c r="C996" s="5">
        <v>40617.0</v>
      </c>
      <c r="D996" s="4">
        <v>173.0</v>
      </c>
      <c r="E996" s="4" t="s">
        <v>668</v>
      </c>
      <c r="F996" s="4">
        <v>89.0</v>
      </c>
      <c r="G996" s="4" t="s">
        <v>47</v>
      </c>
      <c r="H996" s="4">
        <v>182.0</v>
      </c>
      <c r="I996" s="4" t="s">
        <v>191</v>
      </c>
      <c r="J996" s="4">
        <v>76.0</v>
      </c>
      <c r="K996" s="4" t="s">
        <v>49</v>
      </c>
      <c r="L996" s="4" t="s">
        <v>50</v>
      </c>
      <c r="M996" s="4">
        <v>1.0</v>
      </c>
      <c r="N996" s="4">
        <v>0.0</v>
      </c>
      <c r="O996" s="4">
        <v>0.0</v>
      </c>
      <c r="P996" s="4">
        <v>0.0</v>
      </c>
      <c r="Q996" t="str">
        <f t="shared" si="1"/>
        <v>Missouri St.2011</v>
      </c>
      <c r="R996" t="s">
        <v>1134</v>
      </c>
      <c r="S996" t="str">
        <f>vlookup(Q996,RPI!$C$6:$T$4758,16,FALSE)</f>
        <v>0.5837203731</v>
      </c>
      <c r="T996" s="6" t="str">
        <f>VLOOKUP(Q996,RPI!$C$6:$T$4758, 17, FALSE)</f>
        <v>0.577071147</v>
      </c>
      <c r="U996" s="6" t="str">
        <f>VLOOKUP(Q996,RPI!$C$6:$T$4758, 18, FALSE)</f>
        <v>0.5837203731</v>
      </c>
      <c r="V996">
        <v>0.4822718021837441</v>
      </c>
      <c r="W996">
        <v>0.4849233349557588</v>
      </c>
      <c r="X996">
        <v>0.486162056073998</v>
      </c>
      <c r="Y996">
        <v>0.48734771829755147</v>
      </c>
      <c r="Z996" s="6" t="str">
        <f>vlookup(R996,RPI!$C$6:$T$4758,16,FALSE)</f>
        <v>0.5285874813</v>
      </c>
      <c r="AA996">
        <v>0.4430571782588959</v>
      </c>
      <c r="AB996">
        <v>0.44381114651286413</v>
      </c>
      <c r="AC996">
        <v>0.44455324125102186</v>
      </c>
      <c r="AD996">
        <v>0.4452837407588959</v>
      </c>
      <c r="AE996">
        <v>0.4460029146930044</v>
      </c>
      <c r="AF996">
        <v>0.446711024412742</v>
      </c>
      <c r="AG996" t="str">
        <f t="shared" si="2"/>
        <v>1</v>
      </c>
      <c r="AH996" s="3" t="str">
        <f t="shared" si="3"/>
        <v>1</v>
      </c>
      <c r="AI996" t="str">
        <f t="shared" si="4"/>
        <v>0.05513289177</v>
      </c>
      <c r="AJ996" t="str">
        <f t="shared" si="5"/>
        <v>13</v>
      </c>
      <c r="AK996" s="6" t="str">
        <f t="shared" si="6"/>
        <v>0.1863948795</v>
      </c>
      <c r="AL996" t="str">
        <f t="shared" si="7"/>
        <v>0.09605017869</v>
      </c>
      <c r="AM996" t="str">
        <f t="shared" si="8"/>
        <v>1.171052632</v>
      </c>
      <c r="AN996" t="str">
        <f t="shared" si="9"/>
        <v>1.104302303</v>
      </c>
      <c r="AO996" s="6" t="str">
        <f>vlookup(Q996,RPI!$C$6:$T$4758,15,FALSE)</f>
        <v>0.7841726619</v>
      </c>
      <c r="AP996" s="8" t="str">
        <f>vlookup(Q996,RPI!$C$6:$T$4758,13,FALSE)</f>
        <v>  0.5161 </v>
      </c>
      <c r="AQ996" s="8" t="str">
        <f>vlookup(Q996,RPI!$C$6:$T$4758,14,FALSE)</f>
        <v>  0.5185 </v>
      </c>
      <c r="AR996" s="6" t="str">
        <f>vlookup(R996,RPI!$C$6:$T$4758,15,FALSE)</f>
        <v>0.7121212121</v>
      </c>
      <c r="AS996" s="8" t="str">
        <f>vlookup(R996,RPI!$C$6:$T$4758,13,FALSE)</f>
        <v>  0.4582 </v>
      </c>
      <c r="AT996" s="8" t="str">
        <f>vlookup(R996,RPI!$C$6:$T$4758,14,FALSE)</f>
        <v>  0.4859 </v>
      </c>
    </row>
    <row r="997" ht="12.75" customHeight="1">
      <c r="A997" s="4">
        <v>2011.0</v>
      </c>
      <c r="B997" s="4">
        <v>5632.0</v>
      </c>
      <c r="C997" s="5">
        <v>40617.0</v>
      </c>
      <c r="D997" s="4">
        <v>193.0</v>
      </c>
      <c r="E997" s="4" t="s">
        <v>89</v>
      </c>
      <c r="F997" s="4">
        <v>69.0</v>
      </c>
      <c r="G997" s="4" t="s">
        <v>47</v>
      </c>
      <c r="H997" s="4">
        <v>315.0</v>
      </c>
      <c r="I997" s="4" t="s">
        <v>444</v>
      </c>
      <c r="J997" s="4">
        <v>57.0</v>
      </c>
      <c r="K997" s="4" t="s">
        <v>49</v>
      </c>
      <c r="L997" s="4" t="s">
        <v>50</v>
      </c>
      <c r="M997" s="4">
        <v>1.0</v>
      </c>
      <c r="N997" s="4">
        <v>0.0</v>
      </c>
      <c r="O997" s="4">
        <v>0.0</v>
      </c>
      <c r="P997" s="4">
        <v>0.0</v>
      </c>
      <c r="Q997" t="str">
        <f t="shared" si="1"/>
        <v>New Mexico2011</v>
      </c>
      <c r="R997" t="s">
        <v>1135</v>
      </c>
      <c r="S997" t="str">
        <f>vlookup(Q997,RPI!$C$6:$T$4758,16,FALSE)</f>
        <v>0.5600977187</v>
      </c>
      <c r="T997" s="6" t="str">
        <f>VLOOKUP(Q997,RPI!$C$6:$T$4758, 17, FALSE)</f>
        <v>0.5592048615</v>
      </c>
      <c r="U997" s="6" t="str">
        <f>VLOOKUP(Q997,RPI!$C$6:$T$4758, 18, FALSE)</f>
        <v>0.5600977187</v>
      </c>
      <c r="V997">
        <v>0.48022758879444816</v>
      </c>
      <c r="W997">
        <v>0.4827794229252297</v>
      </c>
      <c r="X997">
        <v>0.48398934428034157</v>
      </c>
      <c r="Y997">
        <v>0.48515825135222934</v>
      </c>
      <c r="Z997" s="6" t="str">
        <f>vlookup(R997,RPI!$C$6:$T$4758,16,FALSE)</f>
        <v>0.5693165714</v>
      </c>
      <c r="AA997">
        <v>0.4726761256435276</v>
      </c>
      <c r="AB997">
        <v>0.4762769800835642</v>
      </c>
      <c r="AC997">
        <v>0.4796962788375486</v>
      </c>
      <c r="AD997">
        <v>0.4829474153577304</v>
      </c>
      <c r="AE997">
        <v>0.48604249732494353</v>
      </c>
      <c r="AF997">
        <v>0.48899249732494354</v>
      </c>
      <c r="AG997" t="str">
        <f t="shared" si="2"/>
        <v>0</v>
      </c>
      <c r="AH997" s="3" t="str">
        <f t="shared" si="3"/>
        <v>0</v>
      </c>
      <c r="AI997" t="str">
        <f t="shared" si="4"/>
        <v>-0.009218852734</v>
      </c>
      <c r="AJ997" t="str">
        <f t="shared" si="5"/>
        <v>12</v>
      </c>
      <c r="AK997" s="6" t="str">
        <f t="shared" si="6"/>
        <v>0.1720568118</v>
      </c>
      <c r="AL997" t="str">
        <f t="shared" si="7"/>
        <v>-0.01606069306</v>
      </c>
      <c r="AM997" t="str">
        <f t="shared" si="8"/>
        <v>1.210526316</v>
      </c>
      <c r="AN997" t="str">
        <f t="shared" si="9"/>
        <v>0.983807159</v>
      </c>
      <c r="AO997" s="6" t="str">
        <f>vlookup(Q997,RPI!$C$6:$T$4758,15,FALSE)</f>
        <v>0.6285714286</v>
      </c>
      <c r="AP997" s="8" t="str">
        <f>vlookup(Q997,RPI!$C$6:$T$4758,13,FALSE)</f>
        <v>  0.5366 </v>
      </c>
      <c r="AQ997" s="8" t="str">
        <f>vlookup(Q997,RPI!$C$6:$T$4758,14,FALSE)</f>
        <v>  0.5387 </v>
      </c>
      <c r="AR997" s="6" t="str">
        <f>vlookup(R997,RPI!$C$6:$T$4758,15,FALSE)</f>
        <v>0.6962962963</v>
      </c>
      <c r="AS997" s="8" t="str">
        <f>vlookup(R997,RPI!$C$6:$T$4758,13,FALSE)</f>
        <v>  0.5300 </v>
      </c>
      <c r="AT997" s="8" t="str">
        <f>vlookup(R997,RPI!$C$6:$T$4758,14,FALSE)</f>
        <v>  0.5209 </v>
      </c>
    </row>
    <row r="998" ht="12.75" customHeight="1">
      <c r="A998" s="4">
        <v>2011.0</v>
      </c>
      <c r="B998" s="4">
        <v>5633.0</v>
      </c>
      <c r="C998" s="5">
        <v>40617.0</v>
      </c>
      <c r="D998" s="4">
        <v>205.0</v>
      </c>
      <c r="E998" s="4" t="s">
        <v>472</v>
      </c>
      <c r="F998" s="4">
        <v>84.0</v>
      </c>
      <c r="G998" s="4" t="s">
        <v>47</v>
      </c>
      <c r="H998" s="4">
        <v>235.0</v>
      </c>
      <c r="I998" s="4" t="s">
        <v>802</v>
      </c>
      <c r="J998" s="4">
        <v>50.0</v>
      </c>
      <c r="K998" s="4" t="s">
        <v>49</v>
      </c>
      <c r="L998" s="4" t="s">
        <v>50</v>
      </c>
      <c r="M998" s="4">
        <v>1.0</v>
      </c>
      <c r="N998" s="4">
        <v>0.0</v>
      </c>
      <c r="O998" s="4">
        <v>0.0</v>
      </c>
      <c r="P998" s="4">
        <v>0.0</v>
      </c>
      <c r="Q998" t="str">
        <f t="shared" si="1"/>
        <v>Northern Iowa2011</v>
      </c>
      <c r="R998" t="s">
        <v>1136</v>
      </c>
      <c r="S998" t="str">
        <f>vlookup(Q998,RPI!$C$6:$T$4758,16,FALSE)</f>
        <v>0.5324515041</v>
      </c>
      <c r="T998" s="6" t="str">
        <f>VLOOKUP(Q998,RPI!$C$6:$T$4758, 17, FALSE)</f>
        <v>0.53316835</v>
      </c>
      <c r="U998" s="6" t="str">
        <f>VLOOKUP(Q998,RPI!$C$6:$T$4758, 18, FALSE)</f>
        <v>0.5324515041</v>
      </c>
      <c r="V998">
        <v>0.4574515041377809</v>
      </c>
      <c r="W998">
        <v>0.460328488264765</v>
      </c>
      <c r="X998">
        <v>0.4616912702196523</v>
      </c>
      <c r="Y998">
        <v>0.4630070596933365</v>
      </c>
      <c r="Z998" s="6" t="str">
        <f>vlookup(R998,RPI!$C$6:$T$4758,16,FALSE)</f>
        <v>0.536122941</v>
      </c>
      <c r="AA998">
        <v>0.45663452183637093</v>
      </c>
      <c r="AB998">
        <v>0.45629190248024615</v>
      </c>
      <c r="AC998">
        <v>0.4559460148949691</v>
      </c>
      <c r="AD998">
        <v>0.45559681209321984</v>
      </c>
      <c r="AE998">
        <v>0.4552442461826254</v>
      </c>
      <c r="AF998">
        <v>0.454888268343864</v>
      </c>
      <c r="AG998" t="str">
        <f t="shared" si="2"/>
        <v>0</v>
      </c>
      <c r="AH998" s="3" t="str">
        <f t="shared" si="3"/>
        <v>0</v>
      </c>
      <c r="AI998" t="str">
        <f t="shared" si="4"/>
        <v>-0.003671436909</v>
      </c>
      <c r="AJ998" t="str">
        <f t="shared" si="5"/>
        <v>34</v>
      </c>
      <c r="AK998" s="6" t="str">
        <f t="shared" si="6"/>
        <v>0.4874943002</v>
      </c>
      <c r="AL998" t="str">
        <f t="shared" si="7"/>
        <v>-0.006396221201</v>
      </c>
      <c r="AM998" t="str">
        <f t="shared" si="8"/>
        <v>1.68</v>
      </c>
      <c r="AN998" t="str">
        <f t="shared" si="9"/>
        <v>0.993151875</v>
      </c>
      <c r="AO998" s="6" t="str">
        <f>vlookup(Q998,RPI!$C$6:$T$4758,15,FALSE)</f>
        <v>0.5777777778</v>
      </c>
      <c r="AP998" s="8" t="str">
        <f>vlookup(Q998,RPI!$C$6:$T$4758,13,FALSE)</f>
        <v>  0.5202 </v>
      </c>
      <c r="AQ998" s="8" t="str">
        <f>vlookup(Q998,RPI!$C$6:$T$4758,14,FALSE)</f>
        <v>  0.5115 </v>
      </c>
      <c r="AR998" s="6" t="str">
        <f>vlookup(R998,RPI!$C$6:$T$4758,15,FALSE)</f>
        <v>0.6959064327</v>
      </c>
      <c r="AS998" s="8" t="str">
        <f>vlookup(R998,RPI!$C$6:$T$4758,13,FALSE)</f>
        <v>  0.4710 </v>
      </c>
      <c r="AT998" s="8" t="str">
        <f>vlookup(R998,RPI!$C$6:$T$4758,14,FALSE)</f>
        <v>  0.5066 </v>
      </c>
    </row>
    <row r="999" ht="12.75" customHeight="1">
      <c r="A999" s="4">
        <v>2011.0</v>
      </c>
      <c r="B999" s="4">
        <v>5634.0</v>
      </c>
      <c r="C999" s="5">
        <v>40617.0</v>
      </c>
      <c r="D999" s="4">
        <v>213.0</v>
      </c>
      <c r="E999" s="4" t="s">
        <v>153</v>
      </c>
      <c r="F999" s="4">
        <v>71.0</v>
      </c>
      <c r="G999" s="4" t="s">
        <v>47</v>
      </c>
      <c r="H999" s="4">
        <v>109.0</v>
      </c>
      <c r="I999" s="4" t="s">
        <v>1029</v>
      </c>
      <c r="J999" s="4">
        <v>54.0</v>
      </c>
      <c r="K999" s="4" t="s">
        <v>49</v>
      </c>
      <c r="L999" s="4" t="s">
        <v>50</v>
      </c>
      <c r="M999" s="4">
        <v>1.0</v>
      </c>
      <c r="N999" s="4">
        <v>0.0</v>
      </c>
      <c r="O999" s="4">
        <v>0.0</v>
      </c>
      <c r="P999" s="4">
        <v>0.0</v>
      </c>
      <c r="Q999" t="str">
        <f t="shared" si="1"/>
        <v>Oklahoma St.2011</v>
      </c>
      <c r="R999" t="s">
        <v>1137</v>
      </c>
      <c r="S999" t="str">
        <f>vlookup(Q999,RPI!$C$6:$T$4758,16,FALSE)</f>
        <v>0.5648340082</v>
      </c>
      <c r="T999" s="6" t="str">
        <f>VLOOKUP(Q999,RPI!$C$6:$T$4758, 17, FALSE)</f>
        <v>0.5677797049</v>
      </c>
      <c r="U999" s="6" t="str">
        <f>VLOOKUP(Q999,RPI!$C$6:$T$4758, 18, FALSE)</f>
        <v>0.5648340082</v>
      </c>
      <c r="V999">
        <v>0.48776325755997707</v>
      </c>
      <c r="W999">
        <v>0.49439093787186794</v>
      </c>
      <c r="X999">
        <v>0.4973497237253906</v>
      </c>
      <c r="Y999">
        <v>0.5001044553821187</v>
      </c>
      <c r="Z999" s="6" t="str">
        <f>vlookup(R999,RPI!$C$6:$T$4758,16,FALSE)</f>
        <v>0.5910498326</v>
      </c>
      <c r="AA999">
        <v>0.48255643522252845</v>
      </c>
      <c r="AB999">
        <v>0.4824642296656068</v>
      </c>
      <c r="AC999">
        <v>0.482374939699418</v>
      </c>
      <c r="AD999">
        <v>0.48228842918742953</v>
      </c>
      <c r="AE999">
        <v>0.48220457033864383</v>
      </c>
      <c r="AF999">
        <v>0.482123243077746</v>
      </c>
      <c r="AG999" t="str">
        <f t="shared" si="2"/>
        <v>0</v>
      </c>
      <c r="AH999" s="3" t="str">
        <f t="shared" si="3"/>
        <v>0</v>
      </c>
      <c r="AI999" t="str">
        <f t="shared" si="4"/>
        <v>-0.02621582437</v>
      </c>
      <c r="AJ999" t="str">
        <f t="shared" si="5"/>
        <v>17</v>
      </c>
      <c r="AK999" s="6" t="str">
        <f t="shared" si="6"/>
        <v>0.2437471501</v>
      </c>
      <c r="AL999" t="str">
        <f t="shared" si="7"/>
        <v>-0.04567209401</v>
      </c>
      <c r="AM999" t="str">
        <f t="shared" si="8"/>
        <v>1.314814815</v>
      </c>
      <c r="AN999" t="str">
        <f t="shared" si="9"/>
        <v>0.9556453231</v>
      </c>
      <c r="AO999" s="6" t="str">
        <f>vlookup(Q999,RPI!$C$6:$T$4758,15,FALSE)</f>
        <v>0.5819672131</v>
      </c>
      <c r="AP999" s="8" t="str">
        <f>vlookup(Q999,RPI!$C$6:$T$4758,13,FALSE)</f>
        <v>  0.5732 </v>
      </c>
      <c r="AQ999" s="8" t="str">
        <f>vlookup(Q999,RPI!$C$6:$T$4758,14,FALSE)</f>
        <v>  0.5311 </v>
      </c>
      <c r="AR999" s="6" t="str">
        <f>vlookup(R999,RPI!$C$6:$T$4758,15,FALSE)</f>
        <v>0.8319327731</v>
      </c>
      <c r="AS999" s="8" t="str">
        <f>vlookup(R999,RPI!$C$6:$T$4758,13,FALSE)</f>
        <v>  0.5091 </v>
      </c>
      <c r="AT999" s="8" t="str">
        <f>vlookup(R999,RPI!$C$6:$T$4758,14,FALSE)</f>
        <v>  0.5140 </v>
      </c>
    </row>
    <row r="1000" ht="12.75" customHeight="1">
      <c r="A1000" s="4">
        <v>2011.0</v>
      </c>
      <c r="B1000" s="4">
        <v>5635.0</v>
      </c>
      <c r="C1000" s="5">
        <v>40617.0</v>
      </c>
      <c r="D1000" s="4">
        <v>249.0</v>
      </c>
      <c r="E1000" s="4" t="s">
        <v>1138</v>
      </c>
      <c r="F1000" s="4">
        <v>68.0</v>
      </c>
      <c r="G1000" s="4" t="s">
        <v>47</v>
      </c>
      <c r="H1000" s="4">
        <v>204.0</v>
      </c>
      <c r="I1000" s="4" t="s">
        <v>611</v>
      </c>
      <c r="J1000" s="4">
        <v>63.0</v>
      </c>
      <c r="K1000" s="4" t="s">
        <v>49</v>
      </c>
      <c r="L1000" s="4" t="s">
        <v>50</v>
      </c>
      <c r="M1000" s="4">
        <v>1.0</v>
      </c>
      <c r="N1000" s="4">
        <v>0.0</v>
      </c>
      <c r="O1000" s="4">
        <v>0.0</v>
      </c>
      <c r="P1000" s="4">
        <v>0.0</v>
      </c>
      <c r="Q1000" t="str">
        <f t="shared" si="1"/>
        <v>Santa Clara2011</v>
      </c>
      <c r="R1000" t="s">
        <v>1139</v>
      </c>
      <c r="S1000" t="str">
        <f>vlookup(Q1000,RPI!$C$6:$T$4758,16,FALSE)</f>
        <v>0.5005245562</v>
      </c>
      <c r="T1000" s="6" t="str">
        <f>VLOOKUP(Q1000,RPI!$C$6:$T$4758, 17, FALSE)</f>
        <v>0.5081887063</v>
      </c>
      <c r="U1000" s="6" t="str">
        <f>VLOOKUP(Q1000,RPI!$C$6:$T$4758, 18, FALSE)</f>
        <v>0.5005245562</v>
      </c>
      <c r="V1000">
        <v>0.4353121155445729</v>
      </c>
      <c r="W1000">
        <v>0.4390704651531465</v>
      </c>
      <c r="X1000">
        <v>0.44087991792405873</v>
      </c>
      <c r="Y1000">
        <v>0.4426451606796258</v>
      </c>
      <c r="Z1000" s="6" t="str">
        <f>vlookup(R1000,RPI!$C$6:$T$4758,16,FALSE)</f>
        <v>0.5054436275</v>
      </c>
      <c r="AA1000">
        <v>0.41591371297836305</v>
      </c>
      <c r="AB1000">
        <v>0.4158164367137716</v>
      </c>
      <c r="AC1000">
        <v>0.4157243190389691</v>
      </c>
      <c r="AD1000">
        <v>0.41563696021083535</v>
      </c>
      <c r="AE1000">
        <v>0.4155540007481472</v>
      </c>
      <c r="AF1000">
        <v>0.415475116487135</v>
      </c>
      <c r="AG1000" t="str">
        <f t="shared" si="2"/>
        <v>0</v>
      </c>
      <c r="AH1000" s="3" t="str">
        <f t="shared" si="3"/>
        <v>0</v>
      </c>
      <c r="AI1000" t="str">
        <f t="shared" si="4"/>
        <v>-0.004919071336</v>
      </c>
      <c r="AJ1000" t="str">
        <f t="shared" si="5"/>
        <v>5</v>
      </c>
      <c r="AK1000" s="6" t="str">
        <f t="shared" si="6"/>
        <v>0.07169033827</v>
      </c>
      <c r="AL1000" t="str">
        <f t="shared" si="7"/>
        <v>-0.008569796825</v>
      </c>
      <c r="AM1000" t="str">
        <f t="shared" si="8"/>
        <v>1.079365079</v>
      </c>
      <c r="AN1000" t="str">
        <f t="shared" si="9"/>
        <v>0.9902678141</v>
      </c>
      <c r="AO1000" s="6" t="str">
        <f>vlookup(Q1000,RPI!$C$6:$T$4758,15,FALSE)</f>
        <v>0.5177304965</v>
      </c>
      <c r="AP1000" s="8" t="str">
        <f>vlookup(Q1000,RPI!$C$6:$T$4758,13,FALSE)</f>
        <v>  0.4921 </v>
      </c>
      <c r="AQ1000" s="8" t="str">
        <f>vlookup(Q1000,RPI!$C$6:$T$4758,14,FALSE)</f>
        <v>  0.5001 </v>
      </c>
      <c r="AR1000" s="6" t="str">
        <f>vlookup(R1000,RPI!$C$6:$T$4758,15,FALSE)</f>
        <v>0.6581196581</v>
      </c>
      <c r="AS1000" s="8" t="str">
        <f>vlookup(R1000,RPI!$C$6:$T$4758,13,FALSE)</f>
        <v>  0.4421 </v>
      </c>
      <c r="AT1000" s="8" t="str">
        <f>vlookup(R1000,RPI!$C$6:$T$4758,14,FALSE)</f>
        <v>  0.4794 </v>
      </c>
    </row>
    <row r="1001" ht="12.75" customHeight="1">
      <c r="A1001" s="4">
        <v>2011.0</v>
      </c>
      <c r="B1001" s="4">
        <v>5636.0</v>
      </c>
      <c r="C1001" s="5">
        <v>40617.0</v>
      </c>
      <c r="D1001" s="4">
        <v>272.0</v>
      </c>
      <c r="E1001" s="4" t="s">
        <v>576</v>
      </c>
      <c r="F1001" s="4">
        <v>70.0</v>
      </c>
      <c r="G1001" s="4" t="s">
        <v>47</v>
      </c>
      <c r="H1001" s="4">
        <v>136.0</v>
      </c>
      <c r="I1001" s="4" t="s">
        <v>154</v>
      </c>
      <c r="J1001" s="4">
        <v>71.0</v>
      </c>
      <c r="K1001" s="4" t="s">
        <v>49</v>
      </c>
      <c r="L1001" s="4" t="s">
        <v>50</v>
      </c>
      <c r="M1001" s="4">
        <v>1.0</v>
      </c>
      <c r="N1001" s="4">
        <v>0.0</v>
      </c>
      <c r="O1001" s="4">
        <v>0.0</v>
      </c>
      <c r="P1001" s="4">
        <v>0.0</v>
      </c>
      <c r="Q1001" t="str">
        <f t="shared" si="1"/>
        <v>St. Mary's2011</v>
      </c>
      <c r="R1001" t="s">
        <v>1140</v>
      </c>
      <c r="S1001" t="str">
        <f>vlookup(Q1001,RPI!$C$6:$T$4758,16,FALSE)</f>
        <v>0.5799201652</v>
      </c>
      <c r="T1001" s="6" t="str">
        <f>VLOOKUP(Q1001,RPI!$C$6:$T$4758, 17, FALSE)</f>
        <v>0.5810974668</v>
      </c>
      <c r="U1001" s="6" t="str">
        <f>VLOOKUP(Q1001,RPI!$C$6:$T$4758, 18, FALSE)</f>
        <v>0.5799201652</v>
      </c>
      <c r="V1001">
        <v>0.4902737900180724</v>
      </c>
      <c r="W1001">
        <v>0.4936436146050412</v>
      </c>
      <c r="X1001">
        <v>0.4952445921532782</v>
      </c>
      <c r="Y1001">
        <v>0.49679326916454924</v>
      </c>
      <c r="Z1001" s="6" t="str">
        <f>vlookup(R1001,RPI!$C$6:$T$4758,16,FALSE)</f>
        <v>0.556611858</v>
      </c>
      <c r="AA1001">
        <v>0.4684123446544011</v>
      </c>
      <c r="AB1001">
        <v>0.4699165564474216</v>
      </c>
      <c r="AC1001">
        <v>0.4713466169548706</v>
      </c>
      <c r="AD1001">
        <v>0.4727078773004493</v>
      </c>
      <c r="AE1001">
        <v>0.4740051858177121</v>
      </c>
      <c r="AF1001">
        <v>0.4752429457472973</v>
      </c>
      <c r="AG1001" t="str">
        <f t="shared" si="2"/>
        <v>0</v>
      </c>
      <c r="AH1001" s="3" t="str">
        <f t="shared" si="3"/>
        <v>0</v>
      </c>
      <c r="AI1001" t="str">
        <f t="shared" si="4"/>
        <v>0.02330830715</v>
      </c>
      <c r="AJ1001" t="str">
        <f t="shared" si="5"/>
        <v>-1</v>
      </c>
      <c r="AK1001" s="6" t="str">
        <f t="shared" si="6"/>
        <v>-0.01433806765</v>
      </c>
      <c r="AL1001" t="str">
        <f t="shared" si="7"/>
        <v>0.04060674118</v>
      </c>
      <c r="AM1001" t="str">
        <f t="shared" si="8"/>
        <v>0.985915493</v>
      </c>
      <c r="AN1001" t="str">
        <f t="shared" si="9"/>
        <v>1.041875333</v>
      </c>
      <c r="AO1001" s="6" t="str">
        <f>vlookup(Q1001,RPI!$C$6:$T$4758,15,FALSE)</f>
        <v>0.7372262774</v>
      </c>
      <c r="AP1001" s="8" t="str">
        <f>vlookup(Q1001,RPI!$C$6:$T$4758,13,FALSE)</f>
        <v>  0.5326 </v>
      </c>
      <c r="AQ1001" s="8" t="str">
        <f>vlookup(Q1001,RPI!$C$6:$T$4758,14,FALSE)</f>
        <v>  0.5173 </v>
      </c>
      <c r="AR1001" s="6" t="str">
        <f>vlookup(R1001,RPI!$C$6:$T$4758,15,FALSE)</f>
        <v>0.6861313869</v>
      </c>
      <c r="AS1001" s="8" t="str">
        <f>vlookup(R1001,RPI!$C$6:$T$4758,13,FALSE)</f>
        <v>  0.5232 </v>
      </c>
      <c r="AT1001" s="8" t="str">
        <f>vlookup(R1001,RPI!$C$6:$T$4758,14,FALSE)</f>
        <v>  0.4939 </v>
      </c>
    </row>
    <row r="1002" ht="12.75" customHeight="1">
      <c r="A1002" s="4">
        <v>2011.0</v>
      </c>
      <c r="B1002" s="4">
        <v>5637.0</v>
      </c>
      <c r="C1002" s="5">
        <v>40618.0</v>
      </c>
      <c r="D1002" s="4">
        <v>5.0</v>
      </c>
      <c r="E1002" s="4" t="s">
        <v>428</v>
      </c>
      <c r="F1002" s="4">
        <v>61.0</v>
      </c>
      <c r="G1002" s="4" t="s">
        <v>47</v>
      </c>
      <c r="H1002" s="4">
        <v>311.0</v>
      </c>
      <c r="I1002" s="4" t="s">
        <v>446</v>
      </c>
      <c r="J1002" s="4">
        <v>70.0</v>
      </c>
      <c r="K1002" s="4" t="s">
        <v>108</v>
      </c>
      <c r="L1002" s="4" t="s">
        <v>262</v>
      </c>
      <c r="M1002" s="4">
        <v>1.0</v>
      </c>
      <c r="N1002" s="4">
        <v>1.0</v>
      </c>
      <c r="O1002" s="4">
        <v>0.0</v>
      </c>
      <c r="P1002" s="4">
        <v>0.0</v>
      </c>
      <c r="Q1002" t="str">
        <f t="shared" si="1"/>
        <v>Alabama St.2011</v>
      </c>
      <c r="R1002" t="s">
        <v>1141</v>
      </c>
      <c r="S1002" t="str">
        <f>vlookup(Q1002,RPI!$C$6:$T$4758,16,FALSE)</f>
        <v>0.4456056524</v>
      </c>
      <c r="T1002" s="6" t="str">
        <f>VLOOKUP(Q1002,RPI!$C$6:$T$4758, 17, FALSE)</f>
        <v>0.435899213</v>
      </c>
      <c r="U1002" s="6" t="str">
        <f>VLOOKUP(Q1002,RPI!$C$6:$T$4758, 18, FALSE)</f>
        <v>0.4456056524</v>
      </c>
      <c r="V1002">
        <v>0.38003246767340965</v>
      </c>
      <c r="W1002">
        <v>0.38053966994567584</v>
      </c>
      <c r="X1002">
        <v>0.3807746500193656</v>
      </c>
      <c r="Y1002">
        <v>0.38099840237622373</v>
      </c>
      <c r="Z1002" s="6" t="str">
        <f>vlookup(R1002,RPI!$C$6:$T$4758,16,FALSE)</f>
        <v>0.4861249011</v>
      </c>
      <c r="AA1002">
        <v>0.4106249010562897</v>
      </c>
      <c r="AB1002">
        <v>0.41067392066413283</v>
      </c>
      <c r="AC1002">
        <v>0.4107210549024435</v>
      </c>
      <c r="AD1002">
        <v>0.4107664104902519</v>
      </c>
      <c r="AE1002">
        <v>0.41081008624147486</v>
      </c>
      <c r="AF1002">
        <v>0.4108521737835624</v>
      </c>
      <c r="AG1002" t="str">
        <f t="shared" si="2"/>
        <v>1</v>
      </c>
      <c r="AH1002" s="3" t="str">
        <f t="shared" si="3"/>
        <v>1</v>
      </c>
      <c r="AI1002" t="str">
        <f t="shared" si="4"/>
        <v>-0.04051924871</v>
      </c>
      <c r="AJ1002" t="str">
        <f t="shared" si="5"/>
        <v>-9</v>
      </c>
      <c r="AK1002" s="6" t="str">
        <f t="shared" si="6"/>
        <v>-0.1290426089</v>
      </c>
      <c r="AL1002" t="str">
        <f t="shared" si="7"/>
        <v>-0.07059091141</v>
      </c>
      <c r="AM1002" t="str">
        <f t="shared" si="8"/>
        <v>0.8714285714</v>
      </c>
      <c r="AN1002" t="str">
        <f t="shared" si="9"/>
        <v>0.9166484815</v>
      </c>
      <c r="AO1002" s="6" t="str">
        <f>vlookup(Q1002,RPI!$C$6:$T$4758,15,FALSE)</f>
        <v>0.5075757576</v>
      </c>
      <c r="AP1002" s="8" t="str">
        <f>vlookup(Q1002,RPI!$C$6:$T$4758,13,FALSE)</f>
        <v>  0.4106 </v>
      </c>
      <c r="AQ1002" s="8" t="str">
        <f>vlookup(Q1002,RPI!$C$6:$T$4758,14,FALSE)</f>
        <v>  0.4536 </v>
      </c>
      <c r="AR1002" s="6" t="str">
        <f>vlookup(R1002,RPI!$C$6:$T$4758,15,FALSE)</f>
        <v>0.592</v>
      </c>
      <c r="AS1002" s="8" t="str">
        <f>vlookup(R1002,RPI!$C$6:$T$4758,13,FALSE)</f>
        <v>  0.4395 </v>
      </c>
      <c r="AT1002" s="8" t="str">
        <f>vlookup(R1002,RPI!$C$6:$T$4758,14,FALSE)</f>
        <v>  0.4735 </v>
      </c>
    </row>
    <row r="1003" ht="12.75" customHeight="1">
      <c r="A1003" s="4">
        <v>2011.0</v>
      </c>
      <c r="B1003" s="4">
        <v>5638.0</v>
      </c>
      <c r="C1003" s="5">
        <v>40618.0</v>
      </c>
      <c r="D1003" s="4">
        <v>37.0</v>
      </c>
      <c r="E1003" s="4" t="s">
        <v>174</v>
      </c>
      <c r="F1003" s="4">
        <v>77.0</v>
      </c>
      <c r="G1003" s="4" t="s">
        <v>47</v>
      </c>
      <c r="H1003" s="4">
        <v>169.0</v>
      </c>
      <c r="I1003" s="4" t="s">
        <v>220</v>
      </c>
      <c r="J1003" s="4">
        <v>74.0</v>
      </c>
      <c r="K1003" s="4" t="s">
        <v>49</v>
      </c>
      <c r="L1003" s="4" t="s">
        <v>50</v>
      </c>
      <c r="M1003" s="4">
        <v>1.0</v>
      </c>
      <c r="N1003" s="4">
        <v>0.0</v>
      </c>
      <c r="O1003" s="4">
        <v>0.0</v>
      </c>
      <c r="P1003" s="4">
        <v>0.0</v>
      </c>
      <c r="Q1003" t="str">
        <f t="shared" si="1"/>
        <v>California2011</v>
      </c>
      <c r="R1003" t="s">
        <v>1142</v>
      </c>
      <c r="S1003" t="str">
        <f>vlookup(Q1003,RPI!$C$6:$T$4758,16,FALSE)</f>
        <v>0.5555531899</v>
      </c>
      <c r="T1003" s="6" t="str">
        <f>VLOOKUP(Q1003,RPI!$C$6:$T$4758, 17, FALSE)</f>
        <v>0.5667878952</v>
      </c>
      <c r="U1003" s="6" t="str">
        <f>VLOOKUP(Q1003,RPI!$C$6:$T$4758, 18, FALSE)</f>
        <v>0.5555531899</v>
      </c>
      <c r="V1003">
        <v>0.4927541840452332</v>
      </c>
      <c r="W1003">
        <v>0.49694775815031167</v>
      </c>
      <c r="X1003">
        <v>0.4989893665962052</v>
      </c>
      <c r="Y1003">
        <v>0.5009954688082571</v>
      </c>
      <c r="Z1003" s="6" t="str">
        <f>vlookup(R1003,RPI!$C$6:$T$4758,16,FALSE)</f>
        <v>0.5524735525</v>
      </c>
      <c r="AA1003">
        <v>0.4775380270047621</v>
      </c>
      <c r="AB1003">
        <v>0.48003721820502093</v>
      </c>
      <c r="AC1003">
        <v>0.4824319136059658</v>
      </c>
      <c r="AD1003">
        <v>0.4847285327447559</v>
      </c>
      <c r="AE1003">
        <v>0.4869329798779759</v>
      </c>
      <c r="AF1003">
        <v>0.48905069466497075</v>
      </c>
      <c r="AG1003" t="str">
        <f t="shared" si="2"/>
        <v>1</v>
      </c>
      <c r="AH1003" s="3" t="str">
        <f t="shared" si="3"/>
        <v>1</v>
      </c>
      <c r="AI1003" t="str">
        <f t="shared" si="4"/>
        <v>0.003079637475</v>
      </c>
      <c r="AJ1003" t="str">
        <f t="shared" si="5"/>
        <v>3</v>
      </c>
      <c r="AK1003" s="6" t="str">
        <f t="shared" si="6"/>
        <v>0.04301420296</v>
      </c>
      <c r="AL1003" t="str">
        <f t="shared" si="7"/>
        <v>0.005365213402</v>
      </c>
      <c r="AM1003" t="str">
        <f t="shared" si="8"/>
        <v>1.040540541</v>
      </c>
      <c r="AN1003" t="str">
        <f t="shared" si="9"/>
        <v>1.005574271</v>
      </c>
      <c r="AO1003" s="6" t="str">
        <f>vlookup(Q1003,RPI!$C$6:$T$4758,15,FALSE)</f>
        <v>0.5034482759</v>
      </c>
      <c r="AP1003" s="8" t="str">
        <f>vlookup(Q1003,RPI!$C$6:$T$4758,13,FALSE)</f>
        <v>  0.5912 </v>
      </c>
      <c r="AQ1003" s="8" t="str">
        <f>vlookup(Q1003,RPI!$C$6:$T$4758,14,FALSE)</f>
        <v>  0.5363 </v>
      </c>
      <c r="AR1003" s="6" t="str">
        <f>vlookup(R1003,RPI!$C$6:$T$4758,15,FALSE)</f>
        <v>0.5815602837</v>
      </c>
      <c r="AS1003" s="8" t="str">
        <f>vlookup(R1003,RPI!$C$6:$T$4758,13,FALSE)</f>
        <v>  0.5488 </v>
      </c>
      <c r="AT1003" s="8" t="str">
        <f>vlookup(R1003,RPI!$C$6:$T$4758,14,FALSE)</f>
        <v>  0.5308 </v>
      </c>
    </row>
    <row r="1004" ht="12.75" customHeight="1">
      <c r="A1004" s="4">
        <v>2011.0</v>
      </c>
      <c r="B1004" s="4">
        <v>5639.0</v>
      </c>
      <c r="C1004" s="5">
        <v>40618.0</v>
      </c>
      <c r="D1004" s="4">
        <v>300.0</v>
      </c>
      <c r="E1004" s="4" t="s">
        <v>456</v>
      </c>
      <c r="F1004" s="4">
        <v>69.0</v>
      </c>
      <c r="G1004" s="4" t="s">
        <v>47</v>
      </c>
      <c r="H1004" s="4">
        <v>266.0</v>
      </c>
      <c r="I1004" s="4" t="s">
        <v>95</v>
      </c>
      <c r="J1004" s="4">
        <v>54.0</v>
      </c>
      <c r="K1004" s="4" t="s">
        <v>49</v>
      </c>
      <c r="L1004" s="4" t="s">
        <v>50</v>
      </c>
      <c r="M1004" s="4">
        <v>1.0</v>
      </c>
      <c r="N1004" s="4">
        <v>0.0</v>
      </c>
      <c r="O1004" s="4">
        <v>0.0</v>
      </c>
      <c r="P1004" s="4">
        <v>0.0</v>
      </c>
      <c r="Q1004" t="str">
        <f t="shared" si="1"/>
        <v>Central Florida2011</v>
      </c>
      <c r="R1004" t="s">
        <v>1143</v>
      </c>
      <c r="S1004" t="str">
        <f>vlookup(Q1004,RPI!$C$6:$T$4758,16,FALSE)</f>
        <v>0.5589856039</v>
      </c>
      <c r="T1004" s="6" t="str">
        <f>VLOOKUP(Q1004,RPI!$C$6:$T$4758, 17, FALSE)</f>
        <v>0.5661580177</v>
      </c>
      <c r="U1004" s="6" t="str">
        <f>VLOOKUP(Q1004,RPI!$C$6:$T$4758, 18, FALSE)</f>
        <v>0.5589856039</v>
      </c>
      <c r="V1004">
        <v>0.480985603928566</v>
      </c>
      <c r="W1004">
        <v>0.48598560392856593</v>
      </c>
      <c r="X1004">
        <v>0.4883440944946037</v>
      </c>
      <c r="Y1004">
        <v>0.49061523355819564</v>
      </c>
      <c r="Z1004" s="6" t="str">
        <f>vlookup(R1004,RPI!$C$6:$T$4758,16,FALSE)</f>
        <v>0.5228006472</v>
      </c>
      <c r="AA1004">
        <v>0.4535107690471787</v>
      </c>
      <c r="AB1004">
        <v>0.454504645485895</v>
      </c>
      <c r="AC1004">
        <v>0.4554740680227799</v>
      </c>
      <c r="AD1004">
        <v>0.4564199282063378</v>
      </c>
      <c r="AE1004">
        <v>0.45734307476627684</v>
      </c>
      <c r="AF1004">
        <v>0.4582443161536071</v>
      </c>
      <c r="AG1004" t="str">
        <f t="shared" si="2"/>
        <v>1</v>
      </c>
      <c r="AH1004" s="3" t="str">
        <f t="shared" si="3"/>
        <v>1</v>
      </c>
      <c r="AI1004" t="str">
        <f t="shared" si="4"/>
        <v>0.03618495677</v>
      </c>
      <c r="AJ1004" t="str">
        <f t="shared" si="5"/>
        <v>15</v>
      </c>
      <c r="AK1004" s="6" t="str">
        <f t="shared" si="6"/>
        <v>0.2150710148</v>
      </c>
      <c r="AL1004" t="str">
        <f t="shared" si="7"/>
        <v>0.06303989237</v>
      </c>
      <c r="AM1004" t="str">
        <f t="shared" si="8"/>
        <v>1.277777778</v>
      </c>
      <c r="AN1004" t="str">
        <f t="shared" si="9"/>
        <v>1.06921368</v>
      </c>
      <c r="AO1004" s="6" t="str">
        <f>vlookup(Q1004,RPI!$C$6:$T$4758,15,FALSE)</f>
        <v>0.592</v>
      </c>
      <c r="AP1004" s="8" t="str">
        <f>vlookup(Q1004,RPI!$C$6:$T$4758,13,FALSE)</f>
        <v>  0.5670 </v>
      </c>
      <c r="AQ1004" s="8" t="str">
        <f>vlookup(Q1004,RPI!$C$6:$T$4758,14,FALSE)</f>
        <v>  0.5100 </v>
      </c>
      <c r="AR1004" s="6" t="str">
        <f>vlookup(R1004,RPI!$C$6:$T$4758,15,FALSE)</f>
        <v>0.5294117647</v>
      </c>
      <c r="AS1004" s="8" t="str">
        <f>vlookup(R1004,RPI!$C$6:$T$4758,13,FALSE)</f>
        <v>  0.5198 </v>
      </c>
      <c r="AT1004" s="8" t="str">
        <f>vlookup(R1004,RPI!$C$6:$T$4758,14,FALSE)</f>
        <v>  0.5221 </v>
      </c>
    </row>
    <row r="1005" ht="12.75" customHeight="1">
      <c r="A1005" s="4">
        <v>2011.0</v>
      </c>
      <c r="B1005" s="4">
        <v>5640.0</v>
      </c>
      <c r="C1005" s="5">
        <v>40618.0</v>
      </c>
      <c r="D1005" s="4">
        <v>54.0</v>
      </c>
      <c r="E1005" s="4" t="s">
        <v>348</v>
      </c>
      <c r="F1005" s="4">
        <v>88.0</v>
      </c>
      <c r="G1005" s="4" t="s">
        <v>47</v>
      </c>
      <c r="H1005" s="4">
        <v>295.0</v>
      </c>
      <c r="I1005" s="4" t="s">
        <v>261</v>
      </c>
      <c r="J1005" s="4">
        <v>74.0</v>
      </c>
      <c r="K1005" s="4" t="s">
        <v>49</v>
      </c>
      <c r="L1005" s="4" t="s">
        <v>50</v>
      </c>
      <c r="M1005" s="4">
        <v>1.0</v>
      </c>
      <c r="N1005" s="4">
        <v>0.0</v>
      </c>
      <c r="O1005" s="4">
        <v>0.0</v>
      </c>
      <c r="P1005" s="4">
        <v>0.0</v>
      </c>
      <c r="Q1005" t="str">
        <f t="shared" si="1"/>
        <v>Colorado2011</v>
      </c>
      <c r="R1005" t="s">
        <v>1144</v>
      </c>
      <c r="S1005" t="str">
        <f>vlookup(Q1005,RPI!$C$6:$T$4758,16,FALSE)</f>
        <v>0.5627497459</v>
      </c>
      <c r="T1005" s="6" t="str">
        <f>VLOOKUP(Q1005,RPI!$C$6:$T$4758, 17, FALSE)</f>
        <v>0.5631021067</v>
      </c>
      <c r="U1005" s="6" t="str">
        <f>VLOOKUP(Q1005,RPI!$C$6:$T$4758, 18, FALSE)</f>
        <v>0.5627497459</v>
      </c>
      <c r="V1005">
        <v>0.48129849365124333</v>
      </c>
      <c r="W1005">
        <v>0.4866768832472589</v>
      </c>
      <c r="X1005">
        <v>0.48911308759388605</v>
      </c>
      <c r="Y1005">
        <v>0.4914011443788941</v>
      </c>
      <c r="Z1005" s="6" t="str">
        <f>vlookup(R1005,RPI!$C$6:$T$4758,16,FALSE)</f>
        <v>0.4933049964</v>
      </c>
      <c r="AA1005">
        <v>0.40553291772936917</v>
      </c>
      <c r="AB1005">
        <v>0.40416719029981196</v>
      </c>
      <c r="AC1005">
        <v>0.4028443653025968</v>
      </c>
      <c r="AD1005">
        <v>0.40156245241869765</v>
      </c>
      <c r="AE1005">
        <v>0.4003195825667954</v>
      </c>
      <c r="AF1005">
        <v>0.39911399881045023</v>
      </c>
      <c r="AG1005" t="str">
        <f t="shared" si="2"/>
        <v>1</v>
      </c>
      <c r="AH1005" s="3" t="str">
        <f t="shared" si="3"/>
        <v>1</v>
      </c>
      <c r="AI1005" t="str">
        <f t="shared" si="4"/>
        <v>0.06944474951</v>
      </c>
      <c r="AJ1005" t="str">
        <f t="shared" si="5"/>
        <v>14</v>
      </c>
      <c r="AK1005" s="6" t="str">
        <f t="shared" si="6"/>
        <v>0.2007329472</v>
      </c>
      <c r="AL1005" t="str">
        <f t="shared" si="7"/>
        <v>0.1209836884</v>
      </c>
      <c r="AM1005" t="str">
        <f t="shared" si="8"/>
        <v>1.189189189</v>
      </c>
      <c r="AN1005" t="str">
        <f t="shared" si="9"/>
        <v>1.14077447</v>
      </c>
      <c r="AO1005" s="6" t="str">
        <f>vlookup(Q1005,RPI!$C$6:$T$4758,15,FALSE)</f>
        <v>0.6046511628</v>
      </c>
      <c r="AP1005" s="8" t="str">
        <f>vlookup(Q1005,RPI!$C$6:$T$4758,13,FALSE)</f>
        <v>  0.5580 </v>
      </c>
      <c r="AQ1005" s="8" t="str">
        <f>vlookup(Q1005,RPI!$C$6:$T$4758,14,FALSE)</f>
        <v>  0.5303 </v>
      </c>
      <c r="AR1005" s="6" t="str">
        <f>vlookup(R1005,RPI!$C$6:$T$4758,15,FALSE)</f>
        <v>0.6934306569</v>
      </c>
      <c r="AS1005" s="8" t="str">
        <f>vlookup(R1005,RPI!$C$6:$T$4758,13,FALSE)</f>
        <v>  0.4020 </v>
      </c>
      <c r="AT1005" s="8" t="str">
        <f>vlookup(R1005,RPI!$C$6:$T$4758,14,FALSE)</f>
        <v>  0.4757 </v>
      </c>
    </row>
    <row r="1006" ht="12.75" customHeight="1">
      <c r="A1006" s="4">
        <v>2011.0</v>
      </c>
      <c r="B1006" s="4">
        <v>5641.0</v>
      </c>
      <c r="C1006" s="5">
        <v>40618.0</v>
      </c>
      <c r="D1006" s="4">
        <v>164.0</v>
      </c>
      <c r="E1006" s="4" t="s">
        <v>505</v>
      </c>
      <c r="F1006" s="4">
        <v>85.0</v>
      </c>
      <c r="G1006" s="4" t="s">
        <v>47</v>
      </c>
      <c r="H1006" s="4">
        <v>88.0</v>
      </c>
      <c r="I1006" s="4" t="s">
        <v>107</v>
      </c>
      <c r="J1006" s="4">
        <v>62.0</v>
      </c>
      <c r="K1006" s="4" t="s">
        <v>49</v>
      </c>
      <c r="L1006" s="4" t="s">
        <v>50</v>
      </c>
      <c r="M1006" s="4">
        <v>1.0</v>
      </c>
      <c r="N1006" s="4">
        <v>0.0</v>
      </c>
      <c r="O1006" s="4">
        <v>0.0</v>
      </c>
      <c r="P1006" s="4">
        <v>0.0</v>
      </c>
      <c r="Q1006" t="str">
        <f t="shared" si="1"/>
        <v>Miami FL2011</v>
      </c>
      <c r="R1006" t="s">
        <v>1145</v>
      </c>
      <c r="S1006" t="str">
        <f>vlookup(Q1006,RPI!$C$6:$T$4758,16,FALSE)</f>
        <v>0.5573310449</v>
      </c>
      <c r="T1006" s="6" t="str">
        <f>VLOOKUP(Q1006,RPI!$C$6:$T$4758, 17, FALSE)</f>
        <v>0.5596620472</v>
      </c>
      <c r="U1006" s="6" t="str">
        <f>VLOOKUP(Q1006,RPI!$C$6:$T$4758, 18, FALSE)</f>
        <v>0.5573310449</v>
      </c>
      <c r="V1006">
        <v>0.48682357070096044</v>
      </c>
      <c r="W1006">
        <v>0.4902376444514256</v>
      </c>
      <c r="X1006">
        <v>0.4918472207438162</v>
      </c>
      <c r="Y1006">
        <v>0.4933966770388679</v>
      </c>
      <c r="Z1006" s="6" t="str">
        <f>vlookup(R1006,RPI!$C$6:$T$4758,16,FALSE)</f>
        <v>0.5324942948</v>
      </c>
      <c r="AA1006">
        <v>0.4507862569557296</v>
      </c>
      <c r="AB1006">
        <v>0.44999187401190016</v>
      </c>
      <c r="AC1006">
        <v>0.4492033321191283</v>
      </c>
      <c r="AD1006">
        <v>0.44842056709003975</v>
      </c>
      <c r="AE1006">
        <v>0.44764351567430216</v>
      </c>
      <c r="AF1006">
        <v>0.4468721155415882</v>
      </c>
      <c r="AG1006" t="str">
        <f t="shared" si="2"/>
        <v>1</v>
      </c>
      <c r="AH1006" s="3" t="str">
        <f t="shared" si="3"/>
        <v>1</v>
      </c>
      <c r="AI1006" t="str">
        <f t="shared" si="4"/>
        <v>0.0248367501</v>
      </c>
      <c r="AJ1006" t="str">
        <f t="shared" si="5"/>
        <v>23</v>
      </c>
      <c r="AK1006" s="6" t="str">
        <f t="shared" si="6"/>
        <v>0.329775556</v>
      </c>
      <c r="AL1006" t="str">
        <f t="shared" si="7"/>
        <v>0.04326952947</v>
      </c>
      <c r="AM1006" t="str">
        <f t="shared" si="8"/>
        <v>1.370967742</v>
      </c>
      <c r="AN1006" t="str">
        <f t="shared" si="9"/>
        <v>1.046642284</v>
      </c>
      <c r="AO1006" s="6" t="str">
        <f>vlookup(Q1006,RPI!$C$6:$T$4758,15,FALSE)</f>
        <v>0.5664335664</v>
      </c>
      <c r="AP1006" s="8" t="str">
        <f>vlookup(Q1006,RPI!$C$6:$T$4758,13,FALSE)</f>
        <v>  0.5684 </v>
      </c>
      <c r="AQ1006" s="8" t="str">
        <f>vlookup(Q1006,RPI!$C$6:$T$4758,14,FALSE)</f>
        <v>  0.5260 </v>
      </c>
      <c r="AR1006" s="6" t="str">
        <f>vlookup(R1006,RPI!$C$6:$T$4758,15,FALSE)</f>
        <v>0.6879432624</v>
      </c>
      <c r="AS1006" s="8" t="str">
        <f>vlookup(R1006,RPI!$C$6:$T$4758,13,FALSE)</f>
        <v>  0.4720 </v>
      </c>
      <c r="AT1006" s="8" t="str">
        <f>vlookup(R1006,RPI!$C$6:$T$4758,14,FALSE)</f>
        <v>  0.4981 </v>
      </c>
    </row>
    <row r="1007" ht="12.75" customHeight="1">
      <c r="A1007" s="4">
        <v>2011.0</v>
      </c>
      <c r="B1007" s="4">
        <v>5642.0</v>
      </c>
      <c r="C1007" s="5">
        <v>40618.0</v>
      </c>
      <c r="D1007" s="4">
        <v>175.0</v>
      </c>
      <c r="E1007" s="4" t="s">
        <v>157</v>
      </c>
      <c r="F1007" s="4">
        <v>76.0</v>
      </c>
      <c r="G1007" s="4" t="s">
        <v>47</v>
      </c>
      <c r="H1007" s="4">
        <v>76.0</v>
      </c>
      <c r="I1007" s="4" t="s">
        <v>932</v>
      </c>
      <c r="J1007" s="4">
        <v>87.0</v>
      </c>
      <c r="K1007" s="4" t="s">
        <v>49</v>
      </c>
      <c r="L1007" s="4" t="s">
        <v>50</v>
      </c>
      <c r="M1007" s="4">
        <v>1.0</v>
      </c>
      <c r="N1007" s="4">
        <v>0.0</v>
      </c>
      <c r="O1007" s="4">
        <v>0.0</v>
      </c>
      <c r="P1007" s="4">
        <v>0.0</v>
      </c>
      <c r="Q1007" t="str">
        <f t="shared" si="1"/>
        <v>Montana2011</v>
      </c>
      <c r="R1007" t="s">
        <v>1146</v>
      </c>
      <c r="S1007" t="str">
        <f>vlookup(Q1007,RPI!$C$6:$T$4758,16,FALSE)</f>
        <v>0.5379399577</v>
      </c>
      <c r="T1007" s="6" t="str">
        <f>VLOOKUP(Q1007,RPI!$C$6:$T$4758, 17, FALSE)</f>
        <v>0.521980995</v>
      </c>
      <c r="U1007" s="6" t="str">
        <f>VLOOKUP(Q1007,RPI!$C$6:$T$4758, 18, FALSE)</f>
        <v>0.5379399577</v>
      </c>
      <c r="V1007">
        <v>0.44152122487624484</v>
      </c>
      <c r="W1007">
        <v>0.44152122487624484</v>
      </c>
      <c r="X1007">
        <v>0.4415212248762449</v>
      </c>
      <c r="Y1007">
        <v>0.4415212248762449</v>
      </c>
      <c r="Z1007" s="6" t="str">
        <f>vlookup(R1007,RPI!$C$6:$T$4758,16,FALSE)</f>
        <v>0.5334576555</v>
      </c>
      <c r="AA1007">
        <v>0.4595912657329969</v>
      </c>
      <c r="AB1007">
        <v>0.460309507339089</v>
      </c>
      <c r="AC1007">
        <v>0.46101457020011516</v>
      </c>
      <c r="AD1007">
        <v>0.4617068137363954</v>
      </c>
      <c r="AE1007">
        <v>0.4623865844161661</v>
      </c>
      <c r="AF1007">
        <v>0.463054216333798</v>
      </c>
      <c r="AG1007" t="str">
        <f t="shared" si="2"/>
        <v>0</v>
      </c>
      <c r="AH1007" s="3" t="str">
        <f t="shared" si="3"/>
        <v>0</v>
      </c>
      <c r="AI1007" t="str">
        <f t="shared" si="4"/>
        <v>0.004482302171</v>
      </c>
      <c r="AJ1007" t="str">
        <f t="shared" si="5"/>
        <v>-11</v>
      </c>
      <c r="AK1007" s="6" t="str">
        <f t="shared" si="6"/>
        <v>-0.1577187442</v>
      </c>
      <c r="AL1007" t="str">
        <f t="shared" si="7"/>
        <v>0.007808876166</v>
      </c>
      <c r="AM1007" t="str">
        <f t="shared" si="8"/>
        <v>0.8735632184</v>
      </c>
      <c r="AN1007" t="str">
        <f t="shared" si="9"/>
        <v>1.008402358</v>
      </c>
      <c r="AO1007" s="6" t="str">
        <f>vlookup(Q1007,RPI!$C$6:$T$4758,15,FALSE)</f>
        <v>0.7190082645</v>
      </c>
      <c r="AP1007" s="8" t="str">
        <f>vlookup(Q1007,RPI!$C$6:$T$4758,13,FALSE)</f>
        <v>  0.4702 </v>
      </c>
      <c r="AQ1007" s="8" t="str">
        <f>vlookup(Q1007,RPI!$C$6:$T$4758,14,FALSE)</f>
        <v>  0.4923 </v>
      </c>
      <c r="AR1007" s="6" t="str">
        <f>vlookup(R1007,RPI!$C$6:$T$4758,15,FALSE)</f>
        <v>0.5851851852</v>
      </c>
      <c r="AS1007" s="8" t="str">
        <f>vlookup(R1007,RPI!$C$6:$T$4758,13,FALSE)</f>
        <v>  0.5139 </v>
      </c>
      <c r="AT1007" s="8" t="str">
        <f>vlookup(R1007,RPI!$C$6:$T$4758,14,FALSE)</f>
        <v>  0.5209 </v>
      </c>
    </row>
    <row r="1008" ht="12.75" customHeight="1">
      <c r="A1008" s="4">
        <v>2011.0</v>
      </c>
      <c r="B1008" s="4">
        <v>5643.0</v>
      </c>
      <c r="C1008" s="5">
        <v>40618.0</v>
      </c>
      <c r="D1008" s="4">
        <v>206.0</v>
      </c>
      <c r="E1008" s="4" t="s">
        <v>930</v>
      </c>
      <c r="F1008" s="4">
        <v>70.0</v>
      </c>
      <c r="G1008" s="4" t="s">
        <v>47</v>
      </c>
      <c r="H1008" s="4">
        <v>335.0</v>
      </c>
      <c r="I1008" s="4" t="s">
        <v>322</v>
      </c>
      <c r="J1008" s="4">
        <v>61.0</v>
      </c>
      <c r="K1008" s="4" t="s">
        <v>49</v>
      </c>
      <c r="L1008" s="4" t="s">
        <v>50</v>
      </c>
      <c r="M1008" s="4">
        <v>1.0</v>
      </c>
      <c r="N1008" s="4">
        <v>0.0</v>
      </c>
      <c r="O1008" s="4">
        <v>0.0</v>
      </c>
      <c r="P1008" s="4">
        <v>0.0</v>
      </c>
      <c r="Q1008" t="str">
        <f t="shared" si="1"/>
        <v>Northwestern2011</v>
      </c>
      <c r="R1008" t="s">
        <v>1147</v>
      </c>
      <c r="S1008" t="str">
        <f>vlookup(Q1008,RPI!$C$6:$T$4758,16,FALSE)</f>
        <v>0.5456790326</v>
      </c>
      <c r="T1008" s="6" t="str">
        <f>VLOOKUP(Q1008,RPI!$C$6:$T$4758, 17, FALSE)</f>
        <v>0.5496189489</v>
      </c>
      <c r="U1008" s="6" t="str">
        <f>VLOOKUP(Q1008,RPI!$C$6:$T$4758, 18, FALSE)</f>
        <v>0.5456790326</v>
      </c>
      <c r="V1008">
        <v>0.4704953943783382</v>
      </c>
      <c r="W1008">
        <v>0.474854770442639</v>
      </c>
      <c r="X1008">
        <v>0.47689582107345124</v>
      </c>
      <c r="Y1008">
        <v>0.4788521221971017</v>
      </c>
      <c r="Z1008" s="6" t="str">
        <f>vlookup(R1008,RPI!$C$6:$T$4758,16,FALSE)</f>
        <v>0.5411735075</v>
      </c>
      <c r="AA1008">
        <v>0.46650245487689973</v>
      </c>
      <c r="AB1008">
        <v>0.46683358070471426</v>
      </c>
      <c r="AC1008">
        <v>0.4671603496137418</v>
      </c>
      <c r="AD1008">
        <v>0.46748284703376247</v>
      </c>
      <c r="AE1008">
        <v>0.46780115617560103</v>
      </c>
      <c r="AF1008">
        <v>0.46811535810270616</v>
      </c>
      <c r="AG1008" t="str">
        <f t="shared" si="2"/>
        <v>1</v>
      </c>
      <c r="AH1008" s="3" t="str">
        <f t="shared" si="3"/>
        <v>1</v>
      </c>
      <c r="AI1008" t="str">
        <f t="shared" si="4"/>
        <v>0.004505525067</v>
      </c>
      <c r="AJ1008" t="str">
        <f t="shared" si="5"/>
        <v>9</v>
      </c>
      <c r="AK1008" s="6" t="str">
        <f t="shared" si="6"/>
        <v>0.1290426089</v>
      </c>
      <c r="AL1008" t="str">
        <f t="shared" si="7"/>
        <v>0.007849334106</v>
      </c>
      <c r="AM1008" t="str">
        <f t="shared" si="8"/>
        <v>1.147540984</v>
      </c>
      <c r="AN1008" t="str">
        <f t="shared" si="9"/>
        <v>1.008325472</v>
      </c>
      <c r="AO1008" s="6" t="str">
        <f>vlookup(Q1008,RPI!$C$6:$T$4758,15,FALSE)</f>
        <v>0.5648854962</v>
      </c>
      <c r="AP1008" s="8" t="str">
        <f>vlookup(Q1008,RPI!$C$6:$T$4758,13,FALSE)</f>
        <v>  0.5445 </v>
      </c>
      <c r="AQ1008" s="8" t="str">
        <f>vlookup(Q1008,RPI!$C$6:$T$4758,14,FALSE)</f>
        <v>  0.5288 </v>
      </c>
      <c r="AR1008" s="6" t="str">
        <f>vlookup(R1008,RPI!$C$6:$T$4758,15,FALSE)</f>
        <v>0.5986842105</v>
      </c>
      <c r="AS1008" s="8" t="str">
        <f>vlookup(R1008,RPI!$C$6:$T$4758,13,FALSE)</f>
        <v>  0.5313 </v>
      </c>
      <c r="AT1008" s="8" t="str">
        <f>vlookup(R1008,RPI!$C$6:$T$4758,14,FALSE)</f>
        <v>  0.5034 </v>
      </c>
    </row>
    <row r="1009" ht="12.75" customHeight="1">
      <c r="A1009" s="4">
        <v>2011.0</v>
      </c>
      <c r="B1009" s="4">
        <v>5644.0</v>
      </c>
      <c r="C1009" s="5">
        <v>40618.0</v>
      </c>
      <c r="D1009" s="4">
        <v>216.0</v>
      </c>
      <c r="E1009" s="4" t="s">
        <v>156</v>
      </c>
      <c r="F1009" s="4">
        <v>68.0</v>
      </c>
      <c r="G1009" s="4" t="s">
        <v>47</v>
      </c>
      <c r="H1009" s="4">
        <v>332.0</v>
      </c>
      <c r="I1009" s="4" t="s">
        <v>328</v>
      </c>
      <c r="J1009" s="4">
        <v>59.0</v>
      </c>
      <c r="K1009" s="4" t="s">
        <v>49</v>
      </c>
      <c r="L1009" s="4" t="s">
        <v>50</v>
      </c>
      <c r="M1009" s="4">
        <v>1.0</v>
      </c>
      <c r="N1009" s="4">
        <v>0.0</v>
      </c>
      <c r="O1009" s="4">
        <v>0.0</v>
      </c>
      <c r="P1009" s="4">
        <v>0.0</v>
      </c>
      <c r="Q1009" t="str">
        <f t="shared" si="1"/>
        <v>Oregon2011</v>
      </c>
      <c r="R1009" t="s">
        <v>1148</v>
      </c>
      <c r="S1009" t="str">
        <f>vlookup(Q1009,RPI!$C$6:$T$4758,16,FALSE)</f>
        <v>0.5108023975</v>
      </c>
      <c r="T1009" s="6" t="str">
        <f>VLOOKUP(Q1009,RPI!$C$6:$T$4758, 17, FALSE)</f>
        <v>0.5249493569</v>
      </c>
      <c r="U1009" s="6" t="str">
        <f>VLOOKUP(Q1009,RPI!$C$6:$T$4758, 18, FALSE)</f>
        <v>0.5108023975</v>
      </c>
      <c r="V1009">
        <v>0.45820045340479465</v>
      </c>
      <c r="W1009">
        <v>0.46317422804758723</v>
      </c>
      <c r="X1009">
        <v>0.4655849861652673</v>
      </c>
      <c r="Y1009">
        <v>0.46794704209875176</v>
      </c>
      <c r="Z1009" s="6" t="str">
        <f>vlookup(R1009,RPI!$C$6:$T$4758,16,FALSE)</f>
        <v>0.5071433764</v>
      </c>
      <c r="AA1009">
        <v>0.4336152764527421</v>
      </c>
      <c r="AB1009">
        <v>0.43412426497342654</v>
      </c>
      <c r="AC1009">
        <v>0.43461072281512697</v>
      </c>
      <c r="AD1009">
        <v>0.4350761135849427</v>
      </c>
      <c r="AE1009">
        <v>0.4355217768076757</v>
      </c>
      <c r="AF1009">
        <v>0.43594894080229524</v>
      </c>
      <c r="AG1009" t="str">
        <f t="shared" si="2"/>
        <v>1</v>
      </c>
      <c r="AH1009" s="3" t="str">
        <f t="shared" si="3"/>
        <v>1</v>
      </c>
      <c r="AI1009" t="str">
        <f t="shared" si="4"/>
        <v>0.003659021091</v>
      </c>
      <c r="AJ1009" t="str">
        <f t="shared" si="5"/>
        <v>9</v>
      </c>
      <c r="AK1009" s="6" t="str">
        <f t="shared" si="6"/>
        <v>0.1290426089</v>
      </c>
      <c r="AL1009" t="str">
        <f t="shared" si="7"/>
        <v>0.006374590889</v>
      </c>
      <c r="AM1009" t="str">
        <f t="shared" si="8"/>
        <v>1.152542373</v>
      </c>
      <c r="AN1009" t="str">
        <f t="shared" si="9"/>
        <v>1.007214964</v>
      </c>
      <c r="AO1009" s="6" t="str">
        <f>vlookup(Q1009,RPI!$C$6:$T$4758,15,FALSE)</f>
        <v>0.4121621622</v>
      </c>
      <c r="AP1009" s="8" t="str">
        <f>vlookup(Q1009,RPI!$C$6:$T$4758,13,FALSE)</f>
        <v>  0.5581 </v>
      </c>
      <c r="AQ1009" s="8" t="str">
        <f>vlookup(Q1009,RPI!$C$6:$T$4758,14,FALSE)</f>
        <v>  0.5149 </v>
      </c>
      <c r="AR1009" s="6" t="str">
        <f>vlookup(R1009,RPI!$C$6:$T$4758,15,FALSE)</f>
        <v>0.5677966102</v>
      </c>
      <c r="AS1009" s="8" t="str">
        <f>vlookup(R1009,RPI!$C$6:$T$4758,13,FALSE)</f>
        <v>  0.4825 </v>
      </c>
      <c r="AT1009" s="8" t="str">
        <f>vlookup(R1009,RPI!$C$6:$T$4758,14,FALSE)</f>
        <v>  0.4958 </v>
      </c>
    </row>
    <row r="1010" ht="12.75" customHeight="1">
      <c r="A1010" s="4">
        <v>2011.0</v>
      </c>
      <c r="B1010" s="4">
        <v>5645.0</v>
      </c>
      <c r="C1010" s="5">
        <v>40618.0</v>
      </c>
      <c r="D1010" s="4">
        <v>232.0</v>
      </c>
      <c r="E1010" s="4" t="s">
        <v>282</v>
      </c>
      <c r="F1010" s="4">
        <v>76.0</v>
      </c>
      <c r="G1010" s="4" t="s">
        <v>47</v>
      </c>
      <c r="H1010" s="4">
        <v>165.0</v>
      </c>
      <c r="I1010" s="4" t="s">
        <v>517</v>
      </c>
      <c r="J1010" s="4">
        <v>59.0</v>
      </c>
      <c r="K1010" s="4" t="s">
        <v>49</v>
      </c>
      <c r="L1010" s="4" t="s">
        <v>50</v>
      </c>
      <c r="M1010" s="4">
        <v>1.0</v>
      </c>
      <c r="N1010" s="4">
        <v>0.0</v>
      </c>
      <c r="O1010" s="4">
        <v>0.0</v>
      </c>
      <c r="P1010" s="4">
        <v>0.0</v>
      </c>
      <c r="Q1010" t="str">
        <f t="shared" si="1"/>
        <v>Rhode Island2011</v>
      </c>
      <c r="R1010" t="s">
        <v>1149</v>
      </c>
      <c r="S1010" t="str">
        <f>vlookup(Q1010,RPI!$C$6:$T$4758,16,FALSE)</f>
        <v>0.536709961</v>
      </c>
      <c r="T1010" s="6" t="str">
        <f>VLOOKUP(Q1010,RPI!$C$6:$T$4758, 17, FALSE)</f>
        <v>0.5375780165</v>
      </c>
      <c r="U1010" s="6" t="str">
        <f>VLOOKUP(Q1010,RPI!$C$6:$T$4758, 18, FALSE)</f>
        <v>0.536709961</v>
      </c>
      <c r="V1010">
        <v>0.4628012308052608</v>
      </c>
      <c r="W1010">
        <v>0.4650953776306576</v>
      </c>
      <c r="X1010">
        <v>0.4661953110400945</v>
      </c>
      <c r="Y1010">
        <v>0.4672655165195465</v>
      </c>
      <c r="Z1010" s="6" t="str">
        <f>vlookup(R1010,RPI!$C$6:$T$4758,16,FALSE)</f>
        <v>0.53396864</v>
      </c>
      <c r="AA1010">
        <v>0.4671306405906324</v>
      </c>
      <c r="AB1010">
        <v>0.4689440514744404</v>
      </c>
      <c r="AC1010">
        <v>0.47066806886397616</v>
      </c>
      <c r="AD1010">
        <v>0.472309143836146</v>
      </c>
      <c r="AE1010">
        <v>0.47387312132640175</v>
      </c>
      <c r="AF1010">
        <v>0.47536530968595725</v>
      </c>
      <c r="AG1010" t="str">
        <f t="shared" si="2"/>
        <v>1</v>
      </c>
      <c r="AH1010" s="3" t="str">
        <f t="shared" si="3"/>
        <v>1</v>
      </c>
      <c r="AI1010" t="str">
        <f t="shared" si="4"/>
        <v>0.002741320957</v>
      </c>
      <c r="AJ1010" t="str">
        <f t="shared" si="5"/>
        <v>17</v>
      </c>
      <c r="AK1010" s="6" t="str">
        <f t="shared" si="6"/>
        <v>0.2437471501</v>
      </c>
      <c r="AL1010" t="str">
        <f t="shared" si="7"/>
        <v>0.004775812755</v>
      </c>
      <c r="AM1010" t="str">
        <f t="shared" si="8"/>
        <v>1.288135593</v>
      </c>
      <c r="AN1010" t="str">
        <f t="shared" si="9"/>
        <v>1.005133861</v>
      </c>
      <c r="AO1010" s="6" t="str">
        <f>vlookup(Q1010,RPI!$C$6:$T$4758,15,FALSE)</f>
        <v>0.5902777778</v>
      </c>
      <c r="AP1010" s="8" t="str">
        <f>vlookup(Q1010,RPI!$C$6:$T$4758,13,FALSE)</f>
        <v>  0.5180 </v>
      </c>
      <c r="AQ1010" s="8" t="str">
        <f>vlookup(Q1010,RPI!$C$6:$T$4758,14,FALSE)</f>
        <v>  0.5205 </v>
      </c>
      <c r="AR1010" s="6" t="str">
        <f>vlookup(R1010,RPI!$C$6:$T$4758,15,FALSE)</f>
        <v>0.4803149606</v>
      </c>
      <c r="AS1010" s="8" t="str">
        <f>vlookup(R1010,RPI!$C$6:$T$4758,13,FALSE)</f>
        <v>  0.5747 </v>
      </c>
      <c r="AT1010" s="8" t="str">
        <f>vlookup(R1010,RPI!$C$6:$T$4758,14,FALSE)</f>
        <v>  0.5062 </v>
      </c>
    </row>
    <row r="1011" ht="12.75" customHeight="1">
      <c r="A1011" s="4">
        <v>2011.0</v>
      </c>
      <c r="B1011" s="4">
        <v>5646.0</v>
      </c>
      <c r="C1011" s="5">
        <v>40618.0</v>
      </c>
      <c r="D1011" s="4">
        <v>246.0</v>
      </c>
      <c r="E1011" s="4" t="s">
        <v>525</v>
      </c>
      <c r="F1011" s="4">
        <v>81.0</v>
      </c>
      <c r="G1011" s="4" t="s">
        <v>47</v>
      </c>
      <c r="H1011" s="4">
        <v>117.0</v>
      </c>
      <c r="I1011" s="4" t="s">
        <v>917</v>
      </c>
      <c r="J1011" s="4">
        <v>73.0</v>
      </c>
      <c r="K1011" s="4" t="s">
        <v>49</v>
      </c>
      <c r="L1011" s="4" t="s">
        <v>50</v>
      </c>
      <c r="M1011" s="4">
        <v>1.0</v>
      </c>
      <c r="N1011" s="4">
        <v>0.0</v>
      </c>
      <c r="O1011" s="4">
        <v>0.0</v>
      </c>
      <c r="P1011" s="4">
        <v>0.0</v>
      </c>
      <c r="Q1011" t="str">
        <f t="shared" si="1"/>
        <v>San Francisco2011</v>
      </c>
      <c r="R1011" t="s">
        <v>1150</v>
      </c>
      <c r="S1011" t="str">
        <f>vlookup(Q1011,RPI!$C$6:$T$4758,16,FALSE)</f>
        <v>0.5254020422</v>
      </c>
      <c r="T1011" s="6" t="str">
        <f>VLOOKUP(Q1011,RPI!$C$6:$T$4758, 17, FALSE)</f>
        <v>0.5266636065</v>
      </c>
      <c r="U1011" s="6" t="str">
        <f>VLOOKUP(Q1011,RPI!$C$6:$T$4758, 18, FALSE)</f>
        <v>0.5254020422</v>
      </c>
      <c r="V1011">
        <v>0.45920893181230604</v>
      </c>
      <c r="W1011">
        <v>0.46244201910566296</v>
      </c>
      <c r="X1011">
        <v>0.4639555783115299</v>
      </c>
      <c r="Y1011">
        <v>0.465406191765924</v>
      </c>
      <c r="Z1011" s="6" t="str">
        <f>vlookup(R1011,RPI!$C$6:$T$4758,16,FALSE)</f>
        <v>0.5128882064</v>
      </c>
      <c r="AA1011">
        <v>0.4405301145885302</v>
      </c>
      <c r="AB1011">
        <v>0.44059029211222506</v>
      </c>
      <c r="AC1011">
        <v>0.4406498481812863</v>
      </c>
      <c r="AD1011">
        <v>0.44070879237292565</v>
      </c>
      <c r="AE1011">
        <v>0.44076713406856866</v>
      </c>
      <c r="AF1011">
        <v>0.44082488245883233</v>
      </c>
      <c r="AG1011" t="str">
        <f t="shared" si="2"/>
        <v>1</v>
      </c>
      <c r="AH1011" s="3" t="str">
        <f t="shared" si="3"/>
        <v>1</v>
      </c>
      <c r="AI1011" t="str">
        <f t="shared" si="4"/>
        <v>0.01251383582</v>
      </c>
      <c r="AJ1011" t="str">
        <f t="shared" si="5"/>
        <v>8</v>
      </c>
      <c r="AK1011" s="6" t="str">
        <f t="shared" si="6"/>
        <v>0.1147045412</v>
      </c>
      <c r="AL1011" t="str">
        <f t="shared" si="7"/>
        <v>0.02180107243</v>
      </c>
      <c r="AM1011" t="str">
        <f t="shared" si="8"/>
        <v>1.109589041</v>
      </c>
      <c r="AN1011" t="str">
        <f t="shared" si="9"/>
        <v>1.024398759</v>
      </c>
      <c r="AO1011" s="6" t="str">
        <f>vlookup(Q1011,RPI!$C$6:$T$4758,15,FALSE)</f>
        <v>0.512195122</v>
      </c>
      <c r="AP1011" s="8" t="str">
        <f>vlookup(Q1011,RPI!$C$6:$T$4758,13,FALSE)</f>
        <v>  0.5420 </v>
      </c>
      <c r="AQ1011" s="8" t="str">
        <f>vlookup(Q1011,RPI!$C$6:$T$4758,14,FALSE)</f>
        <v>  0.5054 </v>
      </c>
      <c r="AR1011" s="6" t="str">
        <f>vlookup(R1011,RPI!$C$6:$T$4758,15,FALSE)</f>
        <v>0.5763888889</v>
      </c>
      <c r="AS1011" s="8" t="str">
        <f>vlookup(R1011,RPI!$C$6:$T$4758,13,FALSE)</f>
        <v>  0.4943 </v>
      </c>
      <c r="AT1011" s="8" t="str">
        <f>vlookup(R1011,RPI!$C$6:$T$4758,14,FALSE)</f>
        <v>  0.4866 </v>
      </c>
    </row>
    <row r="1012" ht="12.75" customHeight="1">
      <c r="A1012" s="4">
        <v>2011.0</v>
      </c>
      <c r="B1012" s="4">
        <v>5647.0</v>
      </c>
      <c r="C1012" s="5">
        <v>40618.0</v>
      </c>
      <c r="D1012" s="4">
        <v>309.0</v>
      </c>
      <c r="E1012" s="4" t="s">
        <v>162</v>
      </c>
      <c r="F1012" s="4">
        <v>46.0</v>
      </c>
      <c r="G1012" s="4" t="s">
        <v>47</v>
      </c>
      <c r="H1012" s="4">
        <v>316.0</v>
      </c>
      <c r="I1012" s="4" t="s">
        <v>450</v>
      </c>
      <c r="J1012" s="4">
        <v>59.0</v>
      </c>
      <c r="K1012" s="4" t="s">
        <v>108</v>
      </c>
      <c r="L1012" s="4" t="s">
        <v>262</v>
      </c>
      <c r="M1012" s="4">
        <v>1.0</v>
      </c>
      <c r="N1012" s="4">
        <v>1.0</v>
      </c>
      <c r="O1012" s="4">
        <v>0.0</v>
      </c>
      <c r="P1012" s="4">
        <v>0.0</v>
      </c>
      <c r="Q1012" t="str">
        <f t="shared" si="1"/>
        <v>Southern California2011</v>
      </c>
      <c r="R1012" t="s">
        <v>1151</v>
      </c>
      <c r="S1012" t="str">
        <f>vlookup(Q1012,RPI!$C$6:$T$4758,16,FALSE)</f>
        <v>0.5594156428</v>
      </c>
      <c r="T1012" s="6" t="str">
        <f>VLOOKUP(Q1012,RPI!$C$6:$T$4758, 17, FALSE)</f>
        <v>0.5617466452</v>
      </c>
      <c r="U1012" s="6" t="str">
        <f>VLOOKUP(Q1012,RPI!$C$6:$T$4758, 18, FALSE)</f>
        <v>0.5594156428</v>
      </c>
      <c r="V1012">
        <v>0.48639132201144125</v>
      </c>
      <c r="W1012">
        <v>0.4897834011298022</v>
      </c>
      <c r="X1012">
        <v>0.49138584653270684</v>
      </c>
      <c r="Y1012">
        <v>0.4929304039243407</v>
      </c>
      <c r="Z1012" s="6" t="str">
        <f>vlookup(R1012,RPI!$C$6:$T$4758,16,FALSE)</f>
        <v>0.5761750689</v>
      </c>
      <c r="AA1012">
        <v>0.4948084094261719</v>
      </c>
      <c r="AB1012">
        <v>0.4951496675310519</v>
      </c>
      <c r="AC1012">
        <v>0.4954841231487914</v>
      </c>
      <c r="AD1012">
        <v>0.4958119776688124</v>
      </c>
      <c r="AE1012">
        <v>0.4961334246086375</v>
      </c>
      <c r="AF1012">
        <v>0.49644864999478866</v>
      </c>
      <c r="AG1012" t="str">
        <f t="shared" si="2"/>
        <v>1</v>
      </c>
      <c r="AH1012" s="3" t="str">
        <f t="shared" si="3"/>
        <v>1</v>
      </c>
      <c r="AI1012" t="str">
        <f t="shared" si="4"/>
        <v>-0.01675942612</v>
      </c>
      <c r="AJ1012" t="str">
        <f t="shared" si="5"/>
        <v>-13</v>
      </c>
      <c r="AK1012" s="6" t="str">
        <f t="shared" si="6"/>
        <v>-0.1863948795</v>
      </c>
      <c r="AL1012" t="str">
        <f t="shared" si="7"/>
        <v>-0.02919755924</v>
      </c>
      <c r="AM1012" t="str">
        <f t="shared" si="8"/>
        <v>0.7796610169</v>
      </c>
      <c r="AN1012" t="str">
        <f t="shared" si="9"/>
        <v>0.9709126149</v>
      </c>
      <c r="AO1012" s="6" t="str">
        <f>vlookup(Q1012,RPI!$C$6:$T$4758,15,FALSE)</f>
        <v>0.5664335664</v>
      </c>
      <c r="AP1012" s="8" t="str">
        <f>vlookup(Q1012,RPI!$C$6:$T$4758,13,FALSE)</f>
        <v>  0.5702 </v>
      </c>
      <c r="AQ1012" s="8" t="str">
        <f>vlookup(Q1012,RPI!$C$6:$T$4758,14,FALSE)</f>
        <v>  0.5309 </v>
      </c>
      <c r="AR1012" s="6" t="str">
        <f>vlookup(R1012,RPI!$C$6:$T$4758,15,FALSE)</f>
        <v>0.6898734177</v>
      </c>
      <c r="AS1012" s="8" t="str">
        <f>vlookup(R1012,RPI!$C$6:$T$4758,13,FALSE)</f>
        <v>  0.5466 </v>
      </c>
      <c r="AT1012" s="8" t="str">
        <f>vlookup(R1012,RPI!$C$6:$T$4758,14,FALSE)</f>
        <v>  0.5217 </v>
      </c>
    </row>
    <row r="1013" ht="12.75" customHeight="1">
      <c r="A1013" s="4">
        <v>2011.0</v>
      </c>
      <c r="B1013" s="4">
        <v>5648.0</v>
      </c>
      <c r="C1013" s="5">
        <v>40618.0</v>
      </c>
      <c r="D1013" s="4">
        <v>258.0</v>
      </c>
      <c r="E1013" s="4" t="s">
        <v>1152</v>
      </c>
      <c r="F1013" s="4">
        <v>64.0</v>
      </c>
      <c r="G1013" s="4" t="s">
        <v>47</v>
      </c>
      <c r="H1013" s="4">
        <v>215.0</v>
      </c>
      <c r="I1013" s="4" t="s">
        <v>513</v>
      </c>
      <c r="J1013" s="4">
        <v>57.0</v>
      </c>
      <c r="K1013" s="4" t="s">
        <v>288</v>
      </c>
      <c r="L1013" s="4" t="s">
        <v>50</v>
      </c>
      <c r="M1013" s="4">
        <v>1.0</v>
      </c>
      <c r="N1013" s="4">
        <v>0.0</v>
      </c>
      <c r="O1013" s="4">
        <v>0.0</v>
      </c>
      <c r="P1013" s="4">
        <v>1.0</v>
      </c>
      <c r="Q1013" t="str">
        <f t="shared" si="1"/>
        <v>Southern Methodist2011</v>
      </c>
      <c r="R1013" t="s">
        <v>1153</v>
      </c>
      <c r="S1013" t="str">
        <f>vlookup(Q1013,RPI!$C$6:$T$4758,16,FALSE)</f>
        <v>0.4724674799</v>
      </c>
      <c r="T1013" s="6" t="str">
        <f>VLOOKUP(Q1013,RPI!$C$6:$T$4758, 17, FALSE)</f>
        <v>0.4868117422</v>
      </c>
      <c r="U1013" s="6" t="str">
        <f>VLOOKUP(Q1013,RPI!$C$6:$T$4758, 18, FALSE)</f>
        <v>0.4724674799</v>
      </c>
      <c r="V1013">
        <v>0.4113166926815958</v>
      </c>
      <c r="W1013">
        <v>0.41726107297048515</v>
      </c>
      <c r="X1013">
        <v>0.42008241887827563</v>
      </c>
      <c r="Y1013">
        <v>0.42280989375771083</v>
      </c>
      <c r="Z1013" s="6" t="str">
        <f>vlookup(R1013,RPI!$C$6:$T$4758,16,FALSE)</f>
        <v>0.5225734778</v>
      </c>
      <c r="AA1013">
        <v>0.45243241201187</v>
      </c>
      <c r="AB1013">
        <v>0.4522271574962707</v>
      </c>
      <c r="AC1013">
        <v>0.4520274131690096</v>
      </c>
      <c r="AD1013">
        <v>0.45183296008220575</v>
      </c>
      <c r="AE1013">
        <v>0.45164359073623334</v>
      </c>
      <c r="AF1013">
        <v>0.45145910834112474</v>
      </c>
      <c r="AG1013" t="str">
        <f t="shared" si="2"/>
        <v>0</v>
      </c>
      <c r="AH1013" s="3" t="str">
        <f t="shared" si="3"/>
        <v>0</v>
      </c>
      <c r="AI1013" t="str">
        <f t="shared" si="4"/>
        <v>-0.05010599795</v>
      </c>
      <c r="AJ1013" t="str">
        <f t="shared" si="5"/>
        <v>7</v>
      </c>
      <c r="AK1013" s="6" t="str">
        <f t="shared" si="6"/>
        <v>0.1003664736</v>
      </c>
      <c r="AL1013" t="str">
        <f t="shared" si="7"/>
        <v>-0.08729253812</v>
      </c>
      <c r="AM1013" t="str">
        <f t="shared" si="8"/>
        <v>1.122807018</v>
      </c>
      <c r="AN1013" t="str">
        <f t="shared" si="9"/>
        <v>0.904116837</v>
      </c>
      <c r="AO1013" s="6" t="str">
        <f>vlookup(Q1013,RPI!$C$6:$T$4758,15,FALSE)</f>
        <v>0.4426229508</v>
      </c>
      <c r="AP1013" s="8" t="str">
        <f>vlookup(Q1013,RPI!$C$6:$T$4758,13,FALSE)</f>
        <v>  0.4735 </v>
      </c>
      <c r="AQ1013" s="8" t="str">
        <f>vlookup(Q1013,RPI!$C$6:$T$4758,14,FALSE)</f>
        <v>  0.5003 </v>
      </c>
      <c r="AR1013" s="6" t="str">
        <f>vlookup(R1013,RPI!$C$6:$T$4758,15,FALSE)</f>
        <v>0.5909090909</v>
      </c>
      <c r="AS1013" s="8" t="str">
        <f>vlookup(R1013,RPI!$C$6:$T$4758,13,FALSE)</f>
        <v>  0.4974 </v>
      </c>
      <c r="AT1013" s="8" t="str">
        <f>vlookup(R1013,RPI!$C$6:$T$4758,14,FALSE)</f>
        <v>  0.5046 </v>
      </c>
    </row>
    <row r="1014" ht="12.75" customHeight="1">
      <c r="A1014" s="4">
        <v>2011.0</v>
      </c>
      <c r="B1014" s="4">
        <v>5649.0</v>
      </c>
      <c r="C1014" s="5">
        <v>40618.0</v>
      </c>
      <c r="D1014" s="4">
        <v>317.0</v>
      </c>
      <c r="E1014" s="4" t="s">
        <v>136</v>
      </c>
      <c r="F1014" s="4">
        <v>77.0</v>
      </c>
      <c r="G1014" s="4" t="s">
        <v>47</v>
      </c>
      <c r="H1014" s="4">
        <v>124.0</v>
      </c>
      <c r="I1014" s="4" t="s">
        <v>640</v>
      </c>
      <c r="J1014" s="4">
        <v>85.0</v>
      </c>
      <c r="K1014" s="4" t="s">
        <v>49</v>
      </c>
      <c r="L1014" s="4" t="s">
        <v>50</v>
      </c>
      <c r="M1014" s="4">
        <v>1.0</v>
      </c>
      <c r="N1014" s="4">
        <v>0.0</v>
      </c>
      <c r="O1014" s="4">
        <v>0.0</v>
      </c>
      <c r="P1014" s="4">
        <v>0.0</v>
      </c>
      <c r="Q1014" t="str">
        <f t="shared" si="1"/>
        <v>Valparaiso2011</v>
      </c>
      <c r="R1014" t="s">
        <v>1154</v>
      </c>
      <c r="S1014" t="str">
        <f>vlookup(Q1014,RPI!$C$6:$T$4758,16,FALSE)</f>
        <v>0.5595415447</v>
      </c>
      <c r="T1014" s="6" t="str">
        <f>VLOOKUP(Q1014,RPI!$C$6:$T$4758, 17, FALSE)</f>
        <v>0.5539611876</v>
      </c>
      <c r="U1014" s="6" t="str">
        <f>VLOOKUP(Q1014,RPI!$C$6:$T$4758, 18, FALSE)</f>
        <v>0.5595415447</v>
      </c>
      <c r="V1014">
        <v>0.4739895966919986</v>
      </c>
      <c r="W1014">
        <v>0.47542500339056315</v>
      </c>
      <c r="X1014">
        <v>0.4761055841528136</v>
      </c>
      <c r="Y1014">
        <v>0.4767630943807505</v>
      </c>
      <c r="Z1014" s="6" t="str">
        <f>vlookup(R1014,RPI!$C$6:$T$4758,16,FALSE)</f>
        <v>0.5613282277</v>
      </c>
      <c r="AA1014">
        <v>0.47864285471110507</v>
      </c>
      <c r="AB1014">
        <v>0.4785692993386207</v>
      </c>
      <c r="AC1014">
        <v>0.47849723495341634</v>
      </c>
      <c r="AD1014">
        <v>0.47842661667627634</v>
      </c>
      <c r="AE1014">
        <v>0.4783574014112649</v>
      </c>
      <c r="AF1014">
        <v>0.47828954775802424</v>
      </c>
      <c r="AG1014" t="str">
        <f t="shared" si="2"/>
        <v>1</v>
      </c>
      <c r="AH1014" s="3" t="str">
        <f t="shared" si="3"/>
        <v>1</v>
      </c>
      <c r="AI1014" t="str">
        <f t="shared" si="4"/>
        <v>-0.001786682967</v>
      </c>
      <c r="AJ1014" t="str">
        <f t="shared" si="5"/>
        <v>-8</v>
      </c>
      <c r="AK1014" s="6" t="str">
        <f t="shared" si="6"/>
        <v>-0.1147045412</v>
      </c>
      <c r="AL1014" t="str">
        <f t="shared" si="7"/>
        <v>-0.00311268306</v>
      </c>
      <c r="AM1014" t="str">
        <f t="shared" si="8"/>
        <v>0.9058823529</v>
      </c>
      <c r="AN1014" t="str">
        <f t="shared" si="9"/>
        <v>0.9968170441</v>
      </c>
      <c r="AO1014" s="6" t="str">
        <f>vlookup(Q1014,RPI!$C$6:$T$4758,15,FALSE)</f>
        <v>0.6785714286</v>
      </c>
      <c r="AP1014" s="8" t="str">
        <f>vlookup(Q1014,RPI!$C$6:$T$4758,13,FALSE)</f>
        <v>  0.5269 </v>
      </c>
      <c r="AQ1014" s="8" t="str">
        <f>vlookup(Q1014,RPI!$C$6:$T$4758,14,FALSE)</f>
        <v>  0.5058 </v>
      </c>
      <c r="AR1014" s="6" t="str">
        <f>vlookup(R1014,RPI!$C$6:$T$4758,15,FALSE)</f>
        <v>0.6928104575</v>
      </c>
      <c r="AS1014" s="8" t="str">
        <f>vlookup(R1014,RPI!$C$6:$T$4758,13,FALSE)</f>
        <v>  0.5317 </v>
      </c>
      <c r="AT1014" s="8" t="str">
        <f>vlookup(R1014,RPI!$C$6:$T$4758,14,FALSE)</f>
        <v>  0.4892 </v>
      </c>
    </row>
    <row r="1015" ht="12.75" customHeight="1">
      <c r="A1015" s="4">
        <v>2011.0</v>
      </c>
      <c r="B1015" s="4">
        <v>5650.0</v>
      </c>
      <c r="C1015" s="5">
        <v>40618.0</v>
      </c>
      <c r="D1015" s="4">
        <v>322.0</v>
      </c>
      <c r="E1015" s="4" t="s">
        <v>507</v>
      </c>
      <c r="F1015" s="4">
        <v>79.0</v>
      </c>
      <c r="G1015" s="4" t="s">
        <v>47</v>
      </c>
      <c r="H1015" s="4">
        <v>22.0</v>
      </c>
      <c r="I1015" s="4" t="s">
        <v>1155</v>
      </c>
      <c r="J1015" s="4">
        <v>54.0</v>
      </c>
      <c r="K1015" s="4" t="s">
        <v>49</v>
      </c>
      <c r="L1015" s="4" t="s">
        <v>50</v>
      </c>
      <c r="M1015" s="4">
        <v>1.0</v>
      </c>
      <c r="N1015" s="4">
        <v>0.0</v>
      </c>
      <c r="O1015" s="4">
        <v>0.0</v>
      </c>
      <c r="P1015" s="4">
        <v>0.0</v>
      </c>
      <c r="Q1015" t="str">
        <f t="shared" si="1"/>
        <v>Virginia Tech2011</v>
      </c>
      <c r="R1015" t="s">
        <v>1156</v>
      </c>
      <c r="S1015" t="str">
        <f>vlookup(Q1015,RPI!$C$6:$T$4758,16,FALSE)</f>
        <v>0.569020009</v>
      </c>
      <c r="T1015" s="6" t="str">
        <f>VLOOKUP(Q1015,RPI!$C$6:$T$4758, 17, FALSE)</f>
        <v>0.570582509</v>
      </c>
      <c r="U1015" s="6" t="str">
        <f>VLOOKUP(Q1015,RPI!$C$6:$T$4758, 18, FALSE)</f>
        <v>0.569020009</v>
      </c>
      <c r="V1015">
        <v>0.49230432276632274</v>
      </c>
      <c r="W1015">
        <v>0.49567095243705894</v>
      </c>
      <c r="X1015">
        <v>0.49726074978157325</v>
      </c>
      <c r="Y1015">
        <v>0.4987927363135598</v>
      </c>
      <c r="Z1015" s="6" t="str">
        <f>vlookup(R1015,RPI!$C$6:$T$4758,16,FALSE)</f>
        <v>0.4855445892</v>
      </c>
      <c r="AA1015">
        <v>0.4140623331626999</v>
      </c>
      <c r="AB1015">
        <v>0.41297257168969115</v>
      </c>
      <c r="AC1015">
        <v>0.41188686891863024</v>
      </c>
      <c r="AD1015">
        <v>0.41080520221735023</v>
      </c>
      <c r="AE1015">
        <v>0.40972754912164083</v>
      </c>
      <c r="AF1015">
        <v>0.40865388733369334</v>
      </c>
      <c r="AG1015" t="str">
        <f t="shared" si="2"/>
        <v>1</v>
      </c>
      <c r="AH1015" s="3" t="str">
        <f t="shared" si="3"/>
        <v>1</v>
      </c>
      <c r="AI1015" t="str">
        <f t="shared" si="4"/>
        <v>0.08347541982</v>
      </c>
      <c r="AJ1015" t="str">
        <f t="shared" si="5"/>
        <v>25</v>
      </c>
      <c r="AK1015" s="6" t="str">
        <f t="shared" si="6"/>
        <v>0.3584516914</v>
      </c>
      <c r="AL1015" t="str">
        <f t="shared" si="7"/>
        <v>0.1454273254</v>
      </c>
      <c r="AM1015" t="str">
        <f t="shared" si="8"/>
        <v>1.462962963</v>
      </c>
      <c r="AN1015" t="str">
        <f t="shared" si="9"/>
        <v>1.171921223</v>
      </c>
      <c r="AO1015" s="6" t="str">
        <f>vlookup(Q1015,RPI!$C$6:$T$4758,15,FALSE)</f>
        <v>0.65</v>
      </c>
      <c r="AP1015" s="8" t="str">
        <f>vlookup(Q1015,RPI!$C$6:$T$4758,13,FALSE)</f>
        <v>  0.5425 </v>
      </c>
      <c r="AQ1015" s="8" t="str">
        <f>vlookup(Q1015,RPI!$C$6:$T$4758,14,FALSE)</f>
        <v>  0.5410 </v>
      </c>
      <c r="AR1015" s="6" t="str">
        <f>vlookup(R1015,RPI!$C$6:$T$4758,15,FALSE)</f>
        <v>0.6223776224</v>
      </c>
      <c r="AS1015" s="8" t="str">
        <f>vlookup(R1015,RPI!$C$6:$T$4758,13,FALSE)</f>
        <v>  0.4287 </v>
      </c>
      <c r="AT1015" s="8" t="str">
        <f>vlookup(R1015,RPI!$C$6:$T$4758,14,FALSE)</f>
        <v>  0.4625 </v>
      </c>
    </row>
    <row r="1016" ht="12.75" customHeight="1">
      <c r="A1016" s="4">
        <v>2011.0</v>
      </c>
      <c r="B1016" s="4">
        <v>5651.0</v>
      </c>
      <c r="C1016" s="5">
        <v>40618.0</v>
      </c>
      <c r="D1016" s="4">
        <v>331.0</v>
      </c>
      <c r="E1016" s="4" t="s">
        <v>739</v>
      </c>
      <c r="F1016" s="4">
        <v>85.0</v>
      </c>
      <c r="G1016" s="4" t="s">
        <v>47</v>
      </c>
      <c r="H1016" s="4">
        <v>144.0</v>
      </c>
      <c r="I1016" s="4" t="s">
        <v>754</v>
      </c>
      <c r="J1016" s="4">
        <v>74.0</v>
      </c>
      <c r="K1016" s="4" t="s">
        <v>49</v>
      </c>
      <c r="L1016" s="4" t="s">
        <v>50</v>
      </c>
      <c r="M1016" s="4">
        <v>1.0</v>
      </c>
      <c r="N1016" s="4">
        <v>0.0</v>
      </c>
      <c r="O1016" s="4">
        <v>0.0</v>
      </c>
      <c r="P1016" s="4">
        <v>0.0</v>
      </c>
      <c r="Q1016" t="str">
        <f t="shared" si="1"/>
        <v>Washington St.2011</v>
      </c>
      <c r="R1016" t="s">
        <v>1157</v>
      </c>
      <c r="S1016" t="str">
        <f>vlookup(Q1016,RPI!$C$6:$T$4758,16,FALSE)</f>
        <v>0.5522476515</v>
      </c>
      <c r="T1016" s="6" t="str">
        <f>VLOOKUP(Q1016,RPI!$C$6:$T$4758, 17, FALSE)</f>
        <v>0.5547642381</v>
      </c>
      <c r="U1016" s="6" t="str">
        <f>VLOOKUP(Q1016,RPI!$C$6:$T$4758, 18, FALSE)</f>
        <v>0.5522476515</v>
      </c>
      <c r="V1016">
        <v>0.48010986021586827</v>
      </c>
      <c r="W1016">
        <v>0.48270726281327087</v>
      </c>
      <c r="X1016">
        <v>0.48395601406202216</v>
      </c>
      <c r="Y1016">
        <v>0.48517315135510874</v>
      </c>
      <c r="Z1016" s="6" t="str">
        <f>vlookup(R1016,RPI!$C$6:$T$4758,16,FALSE)</f>
        <v>0.5511695165</v>
      </c>
      <c r="AA1016">
        <v>0.47468350254572356</v>
      </c>
      <c r="AB1016">
        <v>0.47459210155128073</v>
      </c>
      <c r="AC1016">
        <v>0.47450276223340426</v>
      </c>
      <c r="AD1016">
        <v>0.47441541561406786</v>
      </c>
      <c r="AE1016">
        <v>0.47432999575839324</v>
      </c>
      <c r="AF1016">
        <v>0.47424643960866064</v>
      </c>
      <c r="AG1016" t="str">
        <f t="shared" si="2"/>
        <v>1</v>
      </c>
      <c r="AH1016" s="3" t="str">
        <f t="shared" si="3"/>
        <v>1</v>
      </c>
      <c r="AI1016" t="str">
        <f t="shared" si="4"/>
        <v>0.001078134971</v>
      </c>
      <c r="AJ1016" t="str">
        <f t="shared" si="5"/>
        <v>11</v>
      </c>
      <c r="AK1016" s="6" t="str">
        <f t="shared" si="6"/>
        <v>0.1577187442</v>
      </c>
      <c r="AL1016" t="str">
        <f t="shared" si="7"/>
        <v>0.001878280882</v>
      </c>
      <c r="AM1016" t="str">
        <f t="shared" si="8"/>
        <v>1.148648649</v>
      </c>
      <c r="AN1016" t="str">
        <f t="shared" si="9"/>
        <v>1.001956086</v>
      </c>
      <c r="AO1016" s="6" t="str">
        <f>vlookup(Q1016,RPI!$C$6:$T$4758,15,FALSE)</f>
        <v>0.6028368794</v>
      </c>
      <c r="AP1016" s="8" t="str">
        <f>vlookup(Q1016,RPI!$C$6:$T$4758,13,FALSE)</f>
        <v>  0.5398 </v>
      </c>
      <c r="AQ1016" s="8" t="str">
        <f>vlookup(Q1016,RPI!$C$6:$T$4758,14,FALSE)</f>
        <v>  0.5266 </v>
      </c>
      <c r="AR1016" s="6" t="str">
        <f>vlookup(R1016,RPI!$C$6:$T$4758,15,FALSE)</f>
        <v>0.6713286713</v>
      </c>
      <c r="AS1016" s="8" t="str">
        <f>vlookup(R1016,RPI!$C$6:$T$4758,13,FALSE)</f>
        <v>  0.5148 </v>
      </c>
      <c r="AT1016" s="8" t="str">
        <f>vlookup(R1016,RPI!$C$6:$T$4758,14,FALSE)</f>
        <v>  0.5038 </v>
      </c>
    </row>
    <row r="1017" ht="12.75" customHeight="1">
      <c r="A1017" s="4">
        <v>2011.0</v>
      </c>
      <c r="B1017" s="4">
        <v>5652.0</v>
      </c>
      <c r="C1017" s="5">
        <v>40618.0</v>
      </c>
      <c r="D1017" s="4">
        <v>327.0</v>
      </c>
      <c r="E1017" s="4" t="s">
        <v>300</v>
      </c>
      <c r="F1017" s="4">
        <v>74.0</v>
      </c>
      <c r="G1017" s="4" t="s">
        <v>47</v>
      </c>
      <c r="H1017" s="4">
        <v>283.0</v>
      </c>
      <c r="I1017" s="4" t="s">
        <v>97</v>
      </c>
      <c r="J1017" s="4">
        <v>66.0</v>
      </c>
      <c r="K1017" s="4" t="s">
        <v>49</v>
      </c>
      <c r="L1017" s="4" t="s">
        <v>50</v>
      </c>
      <c r="M1017" s="4">
        <v>1.0</v>
      </c>
      <c r="N1017" s="4">
        <v>0.0</v>
      </c>
      <c r="O1017" s="4">
        <v>0.0</v>
      </c>
      <c r="P1017" s="4">
        <v>0.0</v>
      </c>
      <c r="Q1017" t="str">
        <f t="shared" si="1"/>
        <v>Western Michigan2011</v>
      </c>
      <c r="R1017" t="s">
        <v>1158</v>
      </c>
      <c r="S1017" t="str">
        <f>vlookup(Q1017,RPI!$C$6:$T$4758,16,FALSE)</f>
        <v>0.4953896698</v>
      </c>
      <c r="T1017" s="6" t="str">
        <f>VLOOKUP(Q1017,RPI!$C$6:$T$4758, 17, FALSE)</f>
        <v>0.4951672004</v>
      </c>
      <c r="U1017" s="6" t="str">
        <f>VLOOKUP(Q1017,RPI!$C$6:$T$4758, 18, FALSE)</f>
        <v>0.4953896698</v>
      </c>
      <c r="V1017">
        <v>0.42077022274066733</v>
      </c>
      <c r="W1017">
        <v>0.4220298894870598</v>
      </c>
      <c r="X1017">
        <v>0.4226431482978034</v>
      </c>
      <c r="Y1017">
        <v>0.4232457417379255</v>
      </c>
      <c r="Z1017" s="6" t="str">
        <f>vlookup(R1017,RPI!$C$6:$T$4758,16,FALSE)</f>
        <v>0.4889546535</v>
      </c>
      <c r="AA1017">
        <v>0.4181804218226009</v>
      </c>
      <c r="AB1017">
        <v>0.41835979861636885</v>
      </c>
      <c r="AC1017">
        <v>0.4185378564631238</v>
      </c>
      <c r="AD1017">
        <v>0.41871460985678893</v>
      </c>
      <c r="AE1017">
        <v>0.4188900730796974</v>
      </c>
      <c r="AF1017">
        <v>0.4190642602064393</v>
      </c>
      <c r="AG1017" t="str">
        <f t="shared" si="2"/>
        <v>1</v>
      </c>
      <c r="AH1017" s="3" t="str">
        <f t="shared" si="3"/>
        <v>1</v>
      </c>
      <c r="AI1017" t="str">
        <f t="shared" si="4"/>
        <v>0.006435016273</v>
      </c>
      <c r="AJ1017" t="str">
        <f t="shared" si="5"/>
        <v>8</v>
      </c>
      <c r="AK1017" s="6" t="str">
        <f t="shared" si="6"/>
        <v>0.1147045412</v>
      </c>
      <c r="AL1017" t="str">
        <f t="shared" si="7"/>
        <v>0.01121081161</v>
      </c>
      <c r="AM1017" t="str">
        <f t="shared" si="8"/>
        <v>1.121212121</v>
      </c>
      <c r="AN1017" t="str">
        <f t="shared" si="9"/>
        <v>1.013160763</v>
      </c>
      <c r="AO1017" s="6" t="str">
        <f>vlookup(Q1017,RPI!$C$6:$T$4758,15,FALSE)</f>
        <v>0.6137931034</v>
      </c>
      <c r="AP1017" s="8" t="str">
        <f>vlookup(Q1017,RPI!$C$6:$T$4758,13,FALSE)</f>
        <v>  0.4383 </v>
      </c>
      <c r="AQ1017" s="8" t="str">
        <f>vlookup(Q1017,RPI!$C$6:$T$4758,14,FALSE)</f>
        <v>  0.4912 </v>
      </c>
      <c r="AR1017" s="6" t="str">
        <f>vlookup(R1017,RPI!$C$6:$T$4758,15,FALSE)</f>
        <v>0.5886524823</v>
      </c>
      <c r="AS1017" s="8" t="str">
        <f>vlookup(R1017,RPI!$C$6:$T$4758,13,FALSE)</f>
        <v>  0.4449 </v>
      </c>
      <c r="AT1017" s="8" t="str">
        <f>vlookup(R1017,RPI!$C$6:$T$4758,14,FALSE)</f>
        <v>  0.4774 </v>
      </c>
    </row>
    <row r="1018" ht="12.75" customHeight="1">
      <c r="A1018" s="4">
        <v>2011.0</v>
      </c>
      <c r="B1018" s="4">
        <v>5653.0</v>
      </c>
      <c r="C1018" s="5">
        <v>40618.0</v>
      </c>
      <c r="D1018" s="4">
        <v>336.0</v>
      </c>
      <c r="E1018" s="4" t="s">
        <v>276</v>
      </c>
      <c r="F1018" s="4">
        <v>76.0</v>
      </c>
      <c r="G1018" s="4" t="s">
        <v>47</v>
      </c>
      <c r="H1018" s="4">
        <v>190.0</v>
      </c>
      <c r="I1018" s="4" t="s">
        <v>393</v>
      </c>
      <c r="J1018" s="4">
        <v>49.0</v>
      </c>
      <c r="K1018" s="4" t="s">
        <v>49</v>
      </c>
      <c r="L1018" s="4" t="s">
        <v>50</v>
      </c>
      <c r="M1018" s="4">
        <v>1.0</v>
      </c>
      <c r="N1018" s="4">
        <v>0.0</v>
      </c>
      <c r="O1018" s="4">
        <v>0.0</v>
      </c>
      <c r="P1018" s="4">
        <v>0.0</v>
      </c>
      <c r="Q1018" t="str">
        <f t="shared" si="1"/>
        <v>Wichita St.2011</v>
      </c>
      <c r="R1018" t="s">
        <v>1159</v>
      </c>
      <c r="S1018" t="str">
        <f>vlookup(Q1018,RPI!$C$6:$T$4758,16,FALSE)</f>
        <v>0.5690129967</v>
      </c>
      <c r="T1018" s="6" t="str">
        <f>VLOOKUP(Q1018,RPI!$C$6:$T$4758, 17, FALSE)</f>
        <v>0.5773445498</v>
      </c>
      <c r="U1018" s="6" t="str">
        <f>VLOOKUP(Q1018,RPI!$C$6:$T$4758, 18, FALSE)</f>
        <v>0.5690129967</v>
      </c>
      <c r="V1018">
        <v>0.4856106787919998</v>
      </c>
      <c r="W1018">
        <v>0.48849188446575864</v>
      </c>
      <c r="X1018">
        <v>0.48991721589447335</v>
      </c>
      <c r="Y1018">
        <v>0.4913325097779153</v>
      </c>
      <c r="Z1018" s="6" t="str">
        <f>vlookup(R1018,RPI!$C$6:$T$4758,16,FALSE)</f>
        <v>0.546849446</v>
      </c>
      <c r="AA1018">
        <v>0.465363651827762</v>
      </c>
      <c r="AB1018">
        <v>0.47097697950178574</v>
      </c>
      <c r="AC1018">
        <v>0.47613429216167225</v>
      </c>
      <c r="AD1018">
        <v>0.4808889893350991</v>
      </c>
      <c r="AE1018">
        <v>0.48528644629156015</v>
      </c>
      <c r="AF1018">
        <v>0.48936546670979464</v>
      </c>
      <c r="AG1018" t="str">
        <f t="shared" si="2"/>
        <v>1</v>
      </c>
      <c r="AH1018" s="3" t="str">
        <f t="shared" si="3"/>
        <v>1</v>
      </c>
      <c r="AI1018" t="str">
        <f t="shared" si="4"/>
        <v>0.02216355071</v>
      </c>
      <c r="AJ1018" t="str">
        <f t="shared" si="5"/>
        <v>27</v>
      </c>
      <c r="AK1018" s="6" t="str">
        <f t="shared" si="6"/>
        <v>0.3871278267</v>
      </c>
      <c r="AL1018" t="str">
        <f t="shared" si="7"/>
        <v>0.03861239522</v>
      </c>
      <c r="AM1018" t="str">
        <f t="shared" si="8"/>
        <v>1.551020408</v>
      </c>
      <c r="AN1018" t="str">
        <f t="shared" si="9"/>
        <v>1.040529529</v>
      </c>
      <c r="AO1018" s="6" t="str">
        <f>vlookup(Q1018,RPI!$C$6:$T$4758,15,FALSE)</f>
        <v>0.7086092715</v>
      </c>
      <c r="AP1018" s="8" t="str">
        <f>vlookup(Q1018,RPI!$C$6:$T$4758,13,FALSE)</f>
        <v>  0.5318 </v>
      </c>
      <c r="AQ1018" s="8" t="str">
        <f>vlookup(Q1018,RPI!$C$6:$T$4758,14,FALSE)</f>
        <v>  0.5038 </v>
      </c>
      <c r="AR1018" s="6" t="str">
        <f>vlookup(R1018,RPI!$C$6:$T$4758,15,FALSE)</f>
        <v>0.5575221239</v>
      </c>
      <c r="AS1018" s="8" t="str">
        <f>vlookup(R1018,RPI!$C$6:$T$4758,13,FALSE)</f>
        <v>  0.5590 </v>
      </c>
      <c r="AT1018" s="8" t="str">
        <f>vlookup(R1018,RPI!$C$6:$T$4758,14,FALSE)</f>
        <v>  0.5118 </v>
      </c>
    </row>
    <row r="1019" ht="12.75" customHeight="1">
      <c r="A1019" s="4">
        <v>2011.0</v>
      </c>
      <c r="B1019" s="4">
        <v>5654.0</v>
      </c>
      <c r="C1019" s="5">
        <v>40619.0</v>
      </c>
      <c r="D1019" s="4">
        <v>34.0</v>
      </c>
      <c r="E1019" s="4" t="s">
        <v>115</v>
      </c>
      <c r="F1019" s="4">
        <v>74.0</v>
      </c>
      <c r="G1019" s="4" t="s">
        <v>47</v>
      </c>
      <c r="H1019" s="4">
        <v>340.0</v>
      </c>
      <c r="I1019" s="4" t="s">
        <v>1087</v>
      </c>
      <c r="J1019" s="4">
        <v>66.0</v>
      </c>
      <c r="K1019" s="4" t="s">
        <v>108</v>
      </c>
      <c r="L1019" s="4" t="s">
        <v>426</v>
      </c>
      <c r="M1019" s="4">
        <v>1.0</v>
      </c>
      <c r="N1019" s="4">
        <v>1.0</v>
      </c>
      <c r="O1019" s="4">
        <v>0.0</v>
      </c>
      <c r="P1019" s="4">
        <v>0.0</v>
      </c>
      <c r="Q1019" t="str">
        <f t="shared" si="1"/>
        <v>Brigham Young2011</v>
      </c>
      <c r="R1019" t="s">
        <v>1160</v>
      </c>
      <c r="S1019" t="str">
        <f>vlookup(Q1019,RPI!$C$6:$T$4758,16,FALSE)</f>
        <v>0.6496616272</v>
      </c>
      <c r="T1019" s="6" t="str">
        <f>VLOOKUP(Q1019,RPI!$C$6:$T$4758, 17, FALSE)</f>
        <v>0.6504144976</v>
      </c>
      <c r="U1019" s="6" t="str">
        <f>VLOOKUP(Q1019,RPI!$C$6:$T$4758, 18, FALSE)</f>
        <v>0.6496616272</v>
      </c>
      <c r="V1019">
        <v>0.5557175278663635</v>
      </c>
      <c r="W1019">
        <v>0.5566040526890585</v>
      </c>
      <c r="X1019">
        <v>0.5570426162055861</v>
      </c>
      <c r="Y1019">
        <v>0.5574780912466453</v>
      </c>
      <c r="Z1019" s="6" t="str">
        <f>vlookup(R1019,RPI!$C$6:$T$4758,16,FALSE)</f>
        <v>0.53713789</v>
      </c>
      <c r="AA1019">
        <v>0.46461165311007663</v>
      </c>
      <c r="AB1019">
        <v>0.4643005972977766</v>
      </c>
      <c r="AC1019">
        <v>0.4639916720047389</v>
      </c>
      <c r="AD1019">
        <v>0.4636848554167731</v>
      </c>
      <c r="AE1019">
        <v>0.4633801260164806</v>
      </c>
      <c r="AF1019">
        <v>0.4630774625782239</v>
      </c>
      <c r="AG1019" t="str">
        <f t="shared" si="2"/>
        <v>1</v>
      </c>
      <c r="AH1019" s="3" t="str">
        <f t="shared" si="3"/>
        <v>1</v>
      </c>
      <c r="AI1019" t="str">
        <f t="shared" si="4"/>
        <v>0.1125237373</v>
      </c>
      <c r="AJ1019" t="str">
        <f t="shared" si="5"/>
        <v>8</v>
      </c>
      <c r="AK1019" s="6" t="str">
        <f t="shared" si="6"/>
        <v>0.1147045412</v>
      </c>
      <c r="AL1019" t="str">
        <f t="shared" si="7"/>
        <v>0.1960340683</v>
      </c>
      <c r="AM1019" t="str">
        <f t="shared" si="8"/>
        <v>1.121212121</v>
      </c>
      <c r="AN1019" t="str">
        <f t="shared" si="9"/>
        <v>1.209487618</v>
      </c>
      <c r="AO1019" s="6" t="str">
        <f>vlookup(Q1019,RPI!$C$6:$T$4758,15,FALSE)</f>
        <v>0.8757763975</v>
      </c>
      <c r="AP1019" s="8" t="str">
        <f>vlookup(Q1019,RPI!$C$6:$T$4758,13,FALSE)</f>
        <v>  0.5986 </v>
      </c>
      <c r="AQ1019" s="8" t="str">
        <f>vlookup(Q1019,RPI!$C$6:$T$4758,14,FALSE)</f>
        <v>  0.5256 </v>
      </c>
      <c r="AR1019" s="6" t="str">
        <f>vlookup(R1019,RPI!$C$6:$T$4758,15,FALSE)</f>
        <v>0.652173913</v>
      </c>
      <c r="AS1019" s="8" t="str">
        <f>vlookup(R1019,RPI!$C$6:$T$4758,13,FALSE)</f>
        <v>  0.4969 </v>
      </c>
      <c r="AT1019" s="8" t="str">
        <f>vlookup(R1019,RPI!$C$6:$T$4758,14,FALSE)</f>
        <v>  0.5026 </v>
      </c>
    </row>
    <row r="1020" ht="12.75" customHeight="1">
      <c r="A1020" s="4">
        <v>2011.0</v>
      </c>
      <c r="B1020" s="4">
        <v>5655.0</v>
      </c>
      <c r="C1020" s="5">
        <v>40619.0</v>
      </c>
      <c r="D1020" s="4">
        <v>33.0</v>
      </c>
      <c r="E1020" s="4" t="s">
        <v>118</v>
      </c>
      <c r="F1020" s="4">
        <v>60.0</v>
      </c>
      <c r="G1020" s="4" t="s">
        <v>47</v>
      </c>
      <c r="H1020" s="4">
        <v>214.0</v>
      </c>
      <c r="I1020" s="4" t="s">
        <v>571</v>
      </c>
      <c r="J1020" s="4">
        <v>58.0</v>
      </c>
      <c r="K1020" s="4" t="s">
        <v>108</v>
      </c>
      <c r="L1020" s="4" t="s">
        <v>183</v>
      </c>
      <c r="M1020" s="4">
        <v>1.0</v>
      </c>
      <c r="N1020" s="4">
        <v>1.0</v>
      </c>
      <c r="O1020" s="4">
        <v>0.0</v>
      </c>
      <c r="P1020" s="4">
        <v>0.0</v>
      </c>
      <c r="Q1020" t="str">
        <f t="shared" si="1"/>
        <v>Butler2011</v>
      </c>
      <c r="R1020" t="s">
        <v>1161</v>
      </c>
      <c r="S1020" t="str">
        <f>vlookup(Q1020,RPI!$C$6:$T$4758,16,FALSE)</f>
        <v>0.5913808995</v>
      </c>
      <c r="T1020" s="6" t="str">
        <f>VLOOKUP(Q1020,RPI!$C$6:$T$4758, 17, FALSE)</f>
        <v>0.585347017</v>
      </c>
      <c r="U1020" s="6" t="str">
        <f>VLOOKUP(Q1020,RPI!$C$6:$T$4758, 18, FALSE)</f>
        <v>0.5913808995</v>
      </c>
      <c r="V1020">
        <v>0.50226728477568</v>
      </c>
      <c r="W1020">
        <v>0.5031657573722658</v>
      </c>
      <c r="X1020">
        <v>0.5035955321702716</v>
      </c>
      <c r="Y1020">
        <v>0.5040130713868396</v>
      </c>
      <c r="Z1020" s="6" t="str">
        <f>vlookup(R1020,RPI!$C$6:$T$4758,16,FALSE)</f>
        <v>0.6167098768</v>
      </c>
      <c r="AA1020">
        <v>0.5167834197615718</v>
      </c>
      <c r="AB1020">
        <v>0.5181970674518153</v>
      </c>
      <c r="AC1020">
        <v>0.5195663073612133</v>
      </c>
      <c r="AD1020">
        <v>0.5208931996445476</v>
      </c>
      <c r="AE1020">
        <v>0.5221796789649376</v>
      </c>
      <c r="AF1020">
        <v>0.523427563905716</v>
      </c>
      <c r="AG1020" t="str">
        <f t="shared" si="2"/>
        <v>0</v>
      </c>
      <c r="AH1020" s="3" t="str">
        <f t="shared" si="3"/>
        <v>0</v>
      </c>
      <c r="AI1020" t="str">
        <f t="shared" si="4"/>
        <v>-0.02532897729</v>
      </c>
      <c r="AJ1020" t="str">
        <f t="shared" si="5"/>
        <v>2</v>
      </c>
      <c r="AK1020" s="6" t="str">
        <f t="shared" si="6"/>
        <v>0.02867613531</v>
      </c>
      <c r="AL1020" t="str">
        <f t="shared" si="7"/>
        <v>-0.04412706674</v>
      </c>
      <c r="AM1020" t="str">
        <f t="shared" si="8"/>
        <v>1.034482759</v>
      </c>
      <c r="AN1020" t="str">
        <f t="shared" si="9"/>
        <v>0.9589288607</v>
      </c>
      <c r="AO1020" s="6" t="str">
        <f>vlookup(Q1020,RPI!$C$6:$T$4758,15,FALSE)</f>
        <v>0.7338129496</v>
      </c>
      <c r="AP1020" s="8" t="str">
        <f>vlookup(Q1020,RPI!$C$6:$T$4758,13,FALSE)</f>
        <v>  0.5546 </v>
      </c>
      <c r="AQ1020" s="8" t="str">
        <f>vlookup(Q1020,RPI!$C$6:$T$4758,14,FALSE)</f>
        <v>  0.5225 </v>
      </c>
      <c r="AR1020" s="6" t="str">
        <f>vlookup(R1020,RPI!$C$6:$T$4758,15,FALSE)</f>
        <v>0.8231292517</v>
      </c>
      <c r="AS1020" s="8" t="str">
        <f>vlookup(R1020,RPI!$C$6:$T$4758,13,FALSE)</f>
        <v>  0.5579 </v>
      </c>
      <c r="AT1020" s="8" t="str">
        <f>vlookup(R1020,RPI!$C$6:$T$4758,14,FALSE)</f>
        <v>  0.5278 </v>
      </c>
    </row>
    <row r="1021" ht="12.75" customHeight="1">
      <c r="A1021" s="4">
        <v>2011.0</v>
      </c>
      <c r="B1021" s="4">
        <v>5656.0</v>
      </c>
      <c r="C1021" s="5">
        <v>40619.0</v>
      </c>
      <c r="D1021" s="4">
        <v>47.0</v>
      </c>
      <c r="E1021" s="4" t="s">
        <v>178</v>
      </c>
      <c r="F1021" s="4">
        <v>78.0</v>
      </c>
      <c r="G1021" s="4" t="s">
        <v>47</v>
      </c>
      <c r="H1021" s="4">
        <v>171.0</v>
      </c>
      <c r="I1021" s="4" t="s">
        <v>145</v>
      </c>
      <c r="J1021" s="4">
        <v>63.0</v>
      </c>
      <c r="K1021" s="4" t="s">
        <v>108</v>
      </c>
      <c r="L1021" s="4" t="s">
        <v>183</v>
      </c>
      <c r="M1021" s="4">
        <v>1.0</v>
      </c>
      <c r="N1021" s="4">
        <v>1.0</v>
      </c>
      <c r="O1021" s="4">
        <v>0.0</v>
      </c>
      <c r="P1021" s="4">
        <v>0.0</v>
      </c>
      <c r="Q1021" t="str">
        <f t="shared" si="1"/>
        <v>Cincinnati2011</v>
      </c>
      <c r="R1021" t="s">
        <v>1162</v>
      </c>
      <c r="S1021" t="str">
        <f>vlookup(Q1021,RPI!$C$6:$T$4758,16,FALSE)</f>
        <v>0.5871665269</v>
      </c>
      <c r="T1021" s="6" t="str">
        <f>VLOOKUP(Q1021,RPI!$C$6:$T$4758, 17, FALSE)</f>
        <v>0.5911863166</v>
      </c>
      <c r="U1021" s="6" t="str">
        <f>VLOOKUP(Q1021,RPI!$C$6:$T$4758, 18, FALSE)</f>
        <v>0.5871665269</v>
      </c>
      <c r="V1021">
        <v>0.49309672505959223</v>
      </c>
      <c r="W1021">
        <v>0.4970706234392388</v>
      </c>
      <c r="X1021">
        <v>0.4989684569677245</v>
      </c>
      <c r="Y1021">
        <v>0.5008103805068277</v>
      </c>
      <c r="Z1021" s="6" t="str">
        <f>vlookup(R1021,RPI!$C$6:$T$4758,16,FALSE)</f>
        <v>0.584609433</v>
      </c>
      <c r="AA1021">
        <v>0.49190109968185425</v>
      </c>
      <c r="AB1021">
        <v>0.4957760996818542</v>
      </c>
      <c r="AC1021">
        <v>0.49935302275877735</v>
      </c>
      <c r="AD1021">
        <v>0.5026649885707432</v>
      </c>
      <c r="AE1021">
        <v>0.50574038539614</v>
      </c>
      <c r="AF1021">
        <v>0.5086036858887508</v>
      </c>
      <c r="AG1021" t="str">
        <f t="shared" si="2"/>
        <v>1</v>
      </c>
      <c r="AH1021" s="3" t="str">
        <f t="shared" si="3"/>
        <v>1</v>
      </c>
      <c r="AI1021" t="str">
        <f t="shared" si="4"/>
        <v>0.002557093878</v>
      </c>
      <c r="AJ1021" t="str">
        <f t="shared" si="5"/>
        <v>15</v>
      </c>
      <c r="AK1021" s="6" t="str">
        <f t="shared" si="6"/>
        <v>0.2150710148</v>
      </c>
      <c r="AL1021" t="str">
        <f t="shared" si="7"/>
        <v>0.004454860176</v>
      </c>
      <c r="AM1021" t="str">
        <f t="shared" si="8"/>
        <v>1.238095238</v>
      </c>
      <c r="AN1021" t="str">
        <f t="shared" si="9"/>
        <v>1.004374021</v>
      </c>
      <c r="AO1021" s="6" t="str">
        <f>vlookup(Q1021,RPI!$C$6:$T$4758,15,FALSE)</f>
        <v>0.7414965986</v>
      </c>
      <c r="AP1021" s="8" t="str">
        <f>vlookup(Q1021,RPI!$C$6:$T$4758,13,FALSE)</f>
        <v>  0.5318 </v>
      </c>
      <c r="AQ1021" s="8" t="str">
        <f>vlookup(Q1021,RPI!$C$6:$T$4758,14,FALSE)</f>
        <v>  0.5436 </v>
      </c>
      <c r="AR1021" s="6" t="str">
        <f>vlookup(R1021,RPI!$C$6:$T$4758,15,FALSE)</f>
        <v>0.6833333333</v>
      </c>
      <c r="AS1021" s="8" t="str">
        <f>vlookup(R1021,RPI!$C$6:$T$4758,13,FALSE)</f>
        <v>  0.5557 </v>
      </c>
      <c r="AT1021" s="8" t="str">
        <f>vlookup(R1021,RPI!$C$6:$T$4758,14,FALSE)</f>
        <v>  0.5437 </v>
      </c>
    </row>
    <row r="1022" ht="12.75" customHeight="1">
      <c r="A1022" s="4">
        <v>2011.0</v>
      </c>
      <c r="B1022" s="4">
        <v>5657.0</v>
      </c>
      <c r="C1022" s="5">
        <v>40619.0</v>
      </c>
      <c r="D1022" s="4">
        <v>57.0</v>
      </c>
      <c r="E1022" s="4" t="s">
        <v>181</v>
      </c>
      <c r="F1022" s="4">
        <v>81.0</v>
      </c>
      <c r="G1022" s="4" t="s">
        <v>47</v>
      </c>
      <c r="H1022" s="4">
        <v>31.0</v>
      </c>
      <c r="I1022" s="4" t="s">
        <v>568</v>
      </c>
      <c r="J1022" s="4">
        <v>52.0</v>
      </c>
      <c r="K1022" s="4" t="s">
        <v>108</v>
      </c>
      <c r="L1022" s="4" t="s">
        <v>183</v>
      </c>
      <c r="M1022" s="4">
        <v>1.0</v>
      </c>
      <c r="N1022" s="4">
        <v>1.0</v>
      </c>
      <c r="O1022" s="4">
        <v>0.0</v>
      </c>
      <c r="P1022" s="4">
        <v>0.0</v>
      </c>
      <c r="Q1022" t="str">
        <f t="shared" si="1"/>
        <v>Connecticut2011</v>
      </c>
      <c r="R1022" t="s">
        <v>1163</v>
      </c>
      <c r="S1022" t="str">
        <f>vlookup(Q1022,RPI!$C$6:$T$4758,16,FALSE)</f>
        <v>0.6282438087</v>
      </c>
      <c r="T1022" s="6" t="str">
        <f>VLOOKUP(Q1022,RPI!$C$6:$T$4758, 17, FALSE)</f>
        <v>0.632429432</v>
      </c>
      <c r="U1022" s="6" t="str">
        <f>VLOOKUP(Q1022,RPI!$C$6:$T$4758, 18, FALSE)</f>
        <v>0.6282438087</v>
      </c>
      <c r="V1022">
        <v>0.5423673202162204</v>
      </c>
      <c r="W1022">
        <v>0.5462092441109341</v>
      </c>
      <c r="X1022">
        <v>0.548044049957662</v>
      </c>
      <c r="Y1022">
        <v>0.5498248026043225</v>
      </c>
      <c r="Z1022" s="6" t="str">
        <f>vlookup(R1022,RPI!$C$6:$T$4758,16,FALSE)</f>
        <v>0.5585486672</v>
      </c>
      <c r="AA1022">
        <v>0.4584605088931019</v>
      </c>
      <c r="AB1022">
        <v>0.45838256546585854</v>
      </c>
      <c r="AC1022">
        <v>0.45830667995088564</v>
      </c>
      <c r="AD1022">
        <v>0.4582327719086156</v>
      </c>
      <c r="AE1022">
        <v>0.45816076503785097</v>
      </c>
      <c r="AF1022">
        <v>0.4580905869130104</v>
      </c>
      <c r="AG1022" t="str">
        <f t="shared" si="2"/>
        <v>1</v>
      </c>
      <c r="AH1022" s="3" t="str">
        <f t="shared" si="3"/>
        <v>1</v>
      </c>
      <c r="AI1022" t="str">
        <f t="shared" si="4"/>
        <v>0.06969514149</v>
      </c>
      <c r="AJ1022" t="str">
        <f t="shared" si="5"/>
        <v>29</v>
      </c>
      <c r="AK1022" s="6" t="str">
        <f t="shared" si="6"/>
        <v>0.415803962</v>
      </c>
      <c r="AL1022" t="str">
        <f t="shared" si="7"/>
        <v>0.1214199107</v>
      </c>
      <c r="AM1022" t="str">
        <f t="shared" si="8"/>
        <v>1.557692308</v>
      </c>
      <c r="AN1022" t="str">
        <f t="shared" si="9"/>
        <v>1.124778995</v>
      </c>
      <c r="AO1022" s="6" t="str">
        <f>vlookup(Q1022,RPI!$C$6:$T$4758,15,FALSE)</f>
        <v>0.7261146497</v>
      </c>
      <c r="AP1022" s="8" t="str">
        <f>vlookup(Q1022,RPI!$C$6:$T$4758,13,FALSE)</f>
        <v>  0.6162 </v>
      </c>
      <c r="AQ1022" s="8" t="str">
        <f>vlookup(Q1022,RPI!$C$6:$T$4758,14,FALSE)</f>
        <v>  0.5545 </v>
      </c>
      <c r="AR1022" s="6" t="str">
        <f>vlookup(R1022,RPI!$C$6:$T$4758,15,FALSE)</f>
        <v>0.7986577181</v>
      </c>
      <c r="AS1022" s="8" t="str">
        <f>vlookup(R1022,RPI!$C$6:$T$4758,13,FALSE)</f>
        <v>  0.4715 </v>
      </c>
      <c r="AT1022" s="8" t="str">
        <f>vlookup(R1022,RPI!$C$6:$T$4758,14,FALSE)</f>
        <v>  0.4926 </v>
      </c>
    </row>
    <row r="1023" ht="12.75" customHeight="1">
      <c r="A1023" s="4">
        <v>2011.0</v>
      </c>
      <c r="B1023" s="4">
        <v>5658.0</v>
      </c>
      <c r="C1023" s="5">
        <v>40619.0</v>
      </c>
      <c r="D1023" s="4">
        <v>90.0</v>
      </c>
      <c r="E1023" s="4" t="s">
        <v>186</v>
      </c>
      <c r="F1023" s="4">
        <v>79.0</v>
      </c>
      <c r="G1023" s="4" t="s">
        <v>47</v>
      </c>
      <c r="H1023" s="4">
        <v>248.0</v>
      </c>
      <c r="I1023" s="4" t="s">
        <v>287</v>
      </c>
      <c r="J1023" s="4">
        <v>51.0</v>
      </c>
      <c r="K1023" s="4" t="s">
        <v>198</v>
      </c>
      <c r="L1023" s="4" t="s">
        <v>333</v>
      </c>
      <c r="M1023" s="4">
        <v>1.0</v>
      </c>
      <c r="N1023" s="4">
        <v>1.0</v>
      </c>
      <c r="O1023" s="4">
        <v>0.0</v>
      </c>
      <c r="P1023" s="4">
        <v>0.0</v>
      </c>
      <c r="Q1023" t="str">
        <f t="shared" si="1"/>
        <v>Florida2011</v>
      </c>
      <c r="R1023" t="s">
        <v>1164</v>
      </c>
      <c r="S1023" t="str">
        <f>vlookup(Q1023,RPI!$C$6:$T$4758,16,FALSE)</f>
        <v>0.6377751203</v>
      </c>
      <c r="T1023" s="6" t="str">
        <f>VLOOKUP(Q1023,RPI!$C$6:$T$4758, 17, FALSE)</f>
        <v>0.6436620147</v>
      </c>
      <c r="U1023" s="6" t="str">
        <f>VLOOKUP(Q1023,RPI!$C$6:$T$4758, 18, FALSE)</f>
        <v>0.6377751203</v>
      </c>
      <c r="V1023">
        <v>0.5462685889106687</v>
      </c>
      <c r="W1023">
        <v>0.5491170668881075</v>
      </c>
      <c r="X1023">
        <v>0.5505129157308725</v>
      </c>
      <c r="Y1023">
        <v>0.5518903375262081</v>
      </c>
      <c r="Z1023" s="6" t="str">
        <f>vlookup(R1023,RPI!$C$6:$T$4758,16,FALSE)</f>
        <v>0.5040679659</v>
      </c>
      <c r="AA1023">
        <v>0.43621082305908204</v>
      </c>
      <c r="AB1023">
        <v>0.43630963728833105</v>
      </c>
      <c r="AC1023">
        <v>0.43640613555908203</v>
      </c>
      <c r="AD1023">
        <v>0.43650039834865734</v>
      </c>
      <c r="AE1023">
        <v>0.436592502448395</v>
      </c>
      <c r="AF1023">
        <v>0.43668252117228956</v>
      </c>
      <c r="AG1023" t="str">
        <f t="shared" si="2"/>
        <v>1</v>
      </c>
      <c r="AH1023" s="3" t="str">
        <f t="shared" si="3"/>
        <v>1</v>
      </c>
      <c r="AI1023" t="str">
        <f t="shared" si="4"/>
        <v>0.1337071544</v>
      </c>
      <c r="AJ1023" t="str">
        <f t="shared" si="5"/>
        <v>28</v>
      </c>
      <c r="AK1023" s="6" t="str">
        <f t="shared" si="6"/>
        <v>0.4014658943</v>
      </c>
      <c r="AL1023" t="str">
        <f t="shared" si="7"/>
        <v>0.2329389164</v>
      </c>
      <c r="AM1023" t="str">
        <f t="shared" si="8"/>
        <v>1.549019608</v>
      </c>
      <c r="AN1023" t="str">
        <f t="shared" si="9"/>
        <v>1.265256202</v>
      </c>
      <c r="AO1023" s="6" t="str">
        <f>vlookup(Q1023,RPI!$C$6:$T$4758,15,FALSE)</f>
        <v>0.7643312102</v>
      </c>
      <c r="AP1023" s="8" t="str">
        <f>vlookup(Q1023,RPI!$C$6:$T$4758,13,FALSE)</f>
        <v>  0.6274 </v>
      </c>
      <c r="AQ1023" s="8" t="str">
        <f>vlookup(Q1023,RPI!$C$6:$T$4758,14,FALSE)</f>
        <v>  0.5319 </v>
      </c>
      <c r="AR1023" s="6" t="str">
        <f>vlookup(R1023,RPI!$C$6:$T$4758,15,FALSE)</f>
        <v>0.5714285714</v>
      </c>
      <c r="AS1023" s="8" t="str">
        <f>vlookup(R1023,RPI!$C$6:$T$4758,13,FALSE)</f>
        <v>  0.4788 </v>
      </c>
      <c r="AT1023" s="8" t="str">
        <f>vlookup(R1023,RPI!$C$6:$T$4758,14,FALSE)</f>
        <v>  0.4873 </v>
      </c>
    </row>
    <row r="1024" ht="12.75" customHeight="1">
      <c r="A1024" s="4">
        <v>2011.0</v>
      </c>
      <c r="B1024" s="4">
        <v>5659.0</v>
      </c>
      <c r="C1024" s="5">
        <v>40619.0</v>
      </c>
      <c r="D1024" s="4">
        <v>134.0</v>
      </c>
      <c r="E1024" s="4" t="s">
        <v>715</v>
      </c>
      <c r="F1024" s="4">
        <v>73.0</v>
      </c>
      <c r="G1024" s="4" t="s">
        <v>47</v>
      </c>
      <c r="H1024" s="4">
        <v>313.0</v>
      </c>
      <c r="I1024" s="4" t="s">
        <v>70</v>
      </c>
      <c r="J1024" s="4">
        <v>68.0</v>
      </c>
      <c r="K1024" s="4" t="s">
        <v>108</v>
      </c>
      <c r="L1024" s="4" t="s">
        <v>542</v>
      </c>
      <c r="M1024" s="4">
        <v>1.0</v>
      </c>
      <c r="N1024" s="4">
        <v>1.0</v>
      </c>
      <c r="O1024" s="4">
        <v>0.0</v>
      </c>
      <c r="P1024" s="4">
        <v>0.0</v>
      </c>
      <c r="Q1024" t="str">
        <f t="shared" si="1"/>
        <v>Kansas St.2011</v>
      </c>
      <c r="R1024" t="s">
        <v>1165</v>
      </c>
      <c r="S1024" t="str">
        <f>vlookup(Q1024,RPI!$C$6:$T$4758,16,FALSE)</f>
        <v>0.6109427564</v>
      </c>
      <c r="T1024" s="6" t="str">
        <f>VLOOKUP(Q1024,RPI!$C$6:$T$4758, 17, FALSE)</f>
        <v>0.6129747605</v>
      </c>
      <c r="U1024" s="6" t="str">
        <f>VLOOKUP(Q1024,RPI!$C$6:$T$4758, 18, FALSE)</f>
        <v>0.6109427564</v>
      </c>
      <c r="V1024">
        <v>0.5236199218034745</v>
      </c>
      <c r="W1024">
        <v>0.5288471945307471</v>
      </c>
      <c r="X1024">
        <v>0.5312582981872382</v>
      </c>
      <c r="Y1024">
        <v>0.5335479793574313</v>
      </c>
      <c r="Z1024" s="6" t="str">
        <f>vlookup(R1024,RPI!$C$6:$T$4758,16,FALSE)</f>
        <v>0.6244813055</v>
      </c>
      <c r="AA1024">
        <v>0.5043304434110378</v>
      </c>
      <c r="AB1024">
        <v>0.5049022238473503</v>
      </c>
      <c r="AC1024">
        <v>0.505458654473292</v>
      </c>
      <c r="AD1024">
        <v>0.5060003452151027</v>
      </c>
      <c r="AE1024">
        <v>0.5065278741074544</v>
      </c>
      <c r="AF1024">
        <v>0.5070417893509711</v>
      </c>
      <c r="AG1024" t="str">
        <f t="shared" si="2"/>
        <v>0</v>
      </c>
      <c r="AH1024" s="3" t="str">
        <f t="shared" si="3"/>
        <v>0</v>
      </c>
      <c r="AI1024" t="str">
        <f t="shared" si="4"/>
        <v>-0.01353854903</v>
      </c>
      <c r="AJ1024" t="str">
        <f t="shared" si="5"/>
        <v>5</v>
      </c>
      <c r="AK1024" s="6" t="str">
        <f t="shared" si="6"/>
        <v>0.07169033827</v>
      </c>
      <c r="AL1024" t="str">
        <f t="shared" si="7"/>
        <v>-0.02358628419</v>
      </c>
      <c r="AM1024" t="str">
        <f t="shared" si="8"/>
        <v>1.073529412</v>
      </c>
      <c r="AN1024" t="str">
        <f t="shared" si="9"/>
        <v>0.9783203293</v>
      </c>
      <c r="AO1024" s="6" t="str">
        <f>vlookup(Q1024,RPI!$C$6:$T$4758,15,FALSE)</f>
        <v>0.6692913386</v>
      </c>
      <c r="AP1024" s="8" t="str">
        <f>vlookup(Q1024,RPI!$C$6:$T$4758,13,FALSE)</f>
        <v>  0.6197 </v>
      </c>
      <c r="AQ1024" s="8" t="str">
        <f>vlookup(Q1024,RPI!$C$6:$T$4758,14,FALSE)</f>
        <v>  0.5352 </v>
      </c>
      <c r="AR1024" s="6" t="str">
        <f>vlookup(R1024,RPI!$C$6:$T$4758,15,FALSE)</f>
        <v>0.9375</v>
      </c>
      <c r="AS1024" s="8" t="str">
        <f>vlookup(R1024,RPI!$C$6:$T$4758,13,FALSE)</f>
        <v>  0.5268 </v>
      </c>
      <c r="AT1024" s="8" t="str">
        <f>vlookup(R1024,RPI!$C$6:$T$4758,14,FALSE)</f>
        <v>  0.5068 </v>
      </c>
    </row>
    <row r="1025" ht="12.75" customHeight="1">
      <c r="A1025" s="4">
        <v>2011.0</v>
      </c>
      <c r="B1025" s="4">
        <v>5660.0</v>
      </c>
      <c r="C1025" s="5">
        <v>40619.0</v>
      </c>
      <c r="D1025" s="4">
        <v>137.0</v>
      </c>
      <c r="E1025" s="4" t="s">
        <v>135</v>
      </c>
      <c r="F1025" s="4">
        <v>59.0</v>
      </c>
      <c r="G1025" s="4" t="s">
        <v>47</v>
      </c>
      <c r="H1025" s="4">
        <v>227.0</v>
      </c>
      <c r="I1025" s="4" t="s">
        <v>60</v>
      </c>
      <c r="J1025" s="4">
        <v>57.0</v>
      </c>
      <c r="K1025" s="4" t="s">
        <v>108</v>
      </c>
      <c r="L1025" s="4" t="s">
        <v>333</v>
      </c>
      <c r="M1025" s="4">
        <v>1.0</v>
      </c>
      <c r="N1025" s="4">
        <v>1.0</v>
      </c>
      <c r="O1025" s="4">
        <v>0.0</v>
      </c>
      <c r="P1025" s="4">
        <v>0.0</v>
      </c>
      <c r="Q1025" t="str">
        <f t="shared" si="1"/>
        <v>Kentucky2011</v>
      </c>
      <c r="R1025" t="s">
        <v>1166</v>
      </c>
      <c r="S1025" t="str">
        <f>vlookup(Q1025,RPI!$C$6:$T$4758,16,FALSE)</f>
        <v>0.6427415514</v>
      </c>
      <c r="T1025" s="6" t="str">
        <f>VLOOKUP(Q1025,RPI!$C$6:$T$4758, 17, FALSE)</f>
        <v>0.6333165932</v>
      </c>
      <c r="U1025" s="6" t="str">
        <f>VLOOKUP(Q1025,RPI!$C$6:$T$4758, 18, FALSE)</f>
        <v>0.6427415514</v>
      </c>
      <c r="V1025">
        <v>0.5418607981241855</v>
      </c>
      <c r="W1025">
        <v>0.5462171088612102</v>
      </c>
      <c r="X1025">
        <v>0.548166196229713</v>
      </c>
      <c r="Y1025">
        <v>0.5499832598548947</v>
      </c>
      <c r="Z1025" s="6" t="str">
        <f>vlookup(R1025,RPI!$C$6:$T$4758,16,FALSE)</f>
        <v>0.5866976294</v>
      </c>
      <c r="AA1025">
        <v>0.48377857005821084</v>
      </c>
      <c r="AB1025">
        <v>0.4830041403201089</v>
      </c>
      <c r="AC1025">
        <v>0.482246856627869</v>
      </c>
      <c r="AD1025">
        <v>0.48150615579020367</v>
      </c>
      <c r="AE1025">
        <v>0.480781499014004</v>
      </c>
      <c r="AF1025">
        <v>0.4800723705972944</v>
      </c>
      <c r="AG1025" t="str">
        <f t="shared" si="2"/>
        <v>1</v>
      </c>
      <c r="AH1025" s="3" t="str">
        <f t="shared" si="3"/>
        <v>1</v>
      </c>
      <c r="AI1025" t="str">
        <f t="shared" si="4"/>
        <v>0.05604392204</v>
      </c>
      <c r="AJ1025" t="str">
        <f t="shared" si="5"/>
        <v>2</v>
      </c>
      <c r="AK1025" s="6" t="str">
        <f t="shared" si="6"/>
        <v>0.02867613531</v>
      </c>
      <c r="AL1025" t="str">
        <f t="shared" si="7"/>
        <v>0.09763733686</v>
      </c>
      <c r="AM1025" t="str">
        <f t="shared" si="8"/>
        <v>1.035087719</v>
      </c>
      <c r="AN1025" t="str">
        <f t="shared" si="9"/>
        <v>1.095524371</v>
      </c>
      <c r="AO1025" s="6" t="str">
        <f>vlookup(Q1025,RPI!$C$6:$T$4758,15,FALSE)</f>
        <v>0.7952755906</v>
      </c>
      <c r="AP1025" s="8" t="str">
        <f>vlookup(Q1025,RPI!$C$6:$T$4758,13,FALSE)</f>
        <v>  0.6165 </v>
      </c>
      <c r="AQ1025" s="8" t="str">
        <f>vlookup(Q1025,RPI!$C$6:$T$4758,14,FALSE)</f>
        <v>  0.5427 </v>
      </c>
      <c r="AR1025" s="6" t="str">
        <f>vlookup(R1025,RPI!$C$6:$T$4758,15,FALSE)</f>
        <v>0.8550724638</v>
      </c>
      <c r="AS1025" s="8" t="str">
        <f>vlookup(R1025,RPI!$C$6:$T$4758,13,FALSE)</f>
        <v>  0.4884 </v>
      </c>
      <c r="AT1025" s="8" t="str">
        <f>vlookup(R1025,RPI!$C$6:$T$4758,14,FALSE)</f>
        <v>  0.5150 </v>
      </c>
    </row>
    <row r="1026" ht="12.75" customHeight="1">
      <c r="A1026" s="4">
        <v>2011.0</v>
      </c>
      <c r="B1026" s="4">
        <v>5661.0</v>
      </c>
      <c r="C1026" s="5">
        <v>40619.0</v>
      </c>
      <c r="D1026" s="4">
        <v>148.0</v>
      </c>
      <c r="E1026" s="4" t="s">
        <v>59</v>
      </c>
      <c r="F1026" s="4">
        <v>61.0</v>
      </c>
      <c r="G1026" s="4" t="s">
        <v>47</v>
      </c>
      <c r="H1026" s="4">
        <v>177.0</v>
      </c>
      <c r="I1026" s="4" t="s">
        <v>894</v>
      </c>
      <c r="J1026" s="4">
        <v>62.0</v>
      </c>
      <c r="K1026" s="4" t="s">
        <v>108</v>
      </c>
      <c r="L1026" s="4" t="s">
        <v>426</v>
      </c>
      <c r="M1026" s="4">
        <v>1.0</v>
      </c>
      <c r="N1026" s="4">
        <v>1.0</v>
      </c>
      <c r="O1026" s="4">
        <v>0.0</v>
      </c>
      <c r="P1026" s="4">
        <v>0.0</v>
      </c>
      <c r="Q1026" t="str">
        <f t="shared" si="1"/>
        <v>Louisville2011</v>
      </c>
      <c r="R1026" t="s">
        <v>1167</v>
      </c>
      <c r="S1026" t="str">
        <f>vlookup(Q1026,RPI!$C$6:$T$4758,16,FALSE)</f>
        <v>0.6202383267</v>
      </c>
      <c r="T1026" s="6" t="str">
        <f>VLOOKUP(Q1026,RPI!$C$6:$T$4758, 17, FALSE)</f>
        <v>0.6241376137</v>
      </c>
      <c r="U1026" s="6" t="str">
        <f>VLOOKUP(Q1026,RPI!$C$6:$T$4758, 18, FALSE)</f>
        <v>0.6202383267</v>
      </c>
      <c r="V1026">
        <v>0.5191429131202869</v>
      </c>
      <c r="W1026">
        <v>0.5267390421329421</v>
      </c>
      <c r="X1026">
        <v>0.5301833653372098</v>
      </c>
      <c r="Y1026">
        <v>0.5334202649570683</v>
      </c>
      <c r="Z1026" s="6" t="str">
        <f>vlookup(R1026,RPI!$C$6:$T$4758,16,FALSE)</f>
        <v>0.558741526</v>
      </c>
      <c r="AA1026">
        <v>0.4587553220057706</v>
      </c>
      <c r="AB1026">
        <v>0.45873882144475153</v>
      </c>
      <c r="AC1026">
        <v>0.4587229611171406</v>
      </c>
      <c r="AD1026">
        <v>0.4587077044698194</v>
      </c>
      <c r="AE1026">
        <v>0.4586930176802928</v>
      </c>
      <c r="AF1026">
        <v>0.45867886940638225</v>
      </c>
      <c r="AG1026" t="str">
        <f t="shared" si="2"/>
        <v>0</v>
      </c>
      <c r="AH1026" s="3" t="str">
        <f t="shared" si="3"/>
        <v>0</v>
      </c>
      <c r="AI1026" t="str">
        <f t="shared" si="4"/>
        <v>0.06149680067</v>
      </c>
      <c r="AJ1026" t="str">
        <f t="shared" si="5"/>
        <v>-1</v>
      </c>
      <c r="AK1026" s="6" t="str">
        <f t="shared" si="6"/>
        <v>-0.01433806765</v>
      </c>
      <c r="AL1026" t="str">
        <f t="shared" si="7"/>
        <v>0.1071371101</v>
      </c>
      <c r="AM1026" t="str">
        <f t="shared" si="8"/>
        <v>0.9838709677</v>
      </c>
      <c r="AN1026" t="str">
        <f t="shared" si="9"/>
        <v>1.110063057</v>
      </c>
      <c r="AO1026" s="6" t="str">
        <f>vlookup(Q1026,RPI!$C$6:$T$4758,15,FALSE)</f>
        <v>0.7196969697</v>
      </c>
      <c r="AP1026" s="8" t="str">
        <f>vlookup(Q1026,RPI!$C$6:$T$4758,13,FALSE)</f>
        <v>  0.6077 </v>
      </c>
      <c r="AQ1026" s="8" t="str">
        <f>vlookup(Q1026,RPI!$C$6:$T$4758,14,FALSE)</f>
        <v>  0.5460 </v>
      </c>
      <c r="AR1026" s="6" t="str">
        <f>vlookup(R1026,RPI!$C$6:$T$4758,15,FALSE)</f>
        <v>0.7669172932</v>
      </c>
      <c r="AS1026" s="8" t="str">
        <f>vlookup(R1026,RPI!$C$6:$T$4758,13,FALSE)</f>
        <v>  0.4924 </v>
      </c>
      <c r="AT1026" s="8" t="str">
        <f>vlookup(R1026,RPI!$C$6:$T$4758,14,FALSE)</f>
        <v>  0.4833 </v>
      </c>
    </row>
    <row r="1027" ht="12.75" customHeight="1">
      <c r="A1027" s="4">
        <v>2011.0</v>
      </c>
      <c r="B1027" s="4">
        <v>5662.0</v>
      </c>
      <c r="C1027" s="5">
        <v>40619.0</v>
      </c>
      <c r="D1027" s="4">
        <v>222.0</v>
      </c>
      <c r="E1027" s="4" t="s">
        <v>209</v>
      </c>
      <c r="F1027" s="4">
        <v>74.0</v>
      </c>
      <c r="G1027" s="4" t="s">
        <v>47</v>
      </c>
      <c r="H1027" s="4">
        <v>305.0</v>
      </c>
      <c r="I1027" s="4" t="s">
        <v>260</v>
      </c>
      <c r="J1027" s="4">
        <v>51.0</v>
      </c>
      <c r="K1027" s="4" t="s">
        <v>108</v>
      </c>
      <c r="L1027" s="4" t="s">
        <v>183</v>
      </c>
      <c r="M1027" s="4">
        <v>1.0</v>
      </c>
      <c r="N1027" s="4">
        <v>1.0</v>
      </c>
      <c r="O1027" s="4">
        <v>0.0</v>
      </c>
      <c r="P1027" s="4">
        <v>0.0</v>
      </c>
      <c r="Q1027" t="str">
        <f t="shared" si="1"/>
        <v>Pittsburgh2011</v>
      </c>
      <c r="R1027" t="s">
        <v>1117</v>
      </c>
      <c r="S1027" t="str">
        <f>vlookup(Q1027,RPI!$C$6:$T$4758,16,FALSE)</f>
        <v>0.6331653382</v>
      </c>
      <c r="T1027" s="6" t="str">
        <f>VLOOKUP(Q1027,RPI!$C$6:$T$4758, 17, FALSE)</f>
        <v>0.6387456954</v>
      </c>
      <c r="U1027" s="6" t="str">
        <f>VLOOKUP(Q1027,RPI!$C$6:$T$4758, 18, FALSE)</f>
        <v>0.6331653382</v>
      </c>
      <c r="V1027">
        <v>0.5278081953525543</v>
      </c>
      <c r="W1027">
        <v>0.5330713532472912</v>
      </c>
      <c r="X1027">
        <v>0.5355668160422095</v>
      </c>
      <c r="Y1027">
        <v>0.537977686877978</v>
      </c>
      <c r="Z1027" s="6" t="str">
        <f>vlookup(R1027,RPI!$C$6:$T$4758,16,FALSE)</f>
        <v>0.5096472897</v>
      </c>
      <c r="AA1027">
        <v>0.43915689305974803</v>
      </c>
      <c r="AB1027">
        <v>0.438755098376831</v>
      </c>
      <c r="AC1027">
        <v>0.43835767895361905</v>
      </c>
      <c r="AD1027">
        <v>0.43796456371188597</v>
      </c>
      <c r="AE1027">
        <v>0.4375756831047137</v>
      </c>
      <c r="AF1027">
        <v>0.4371909690754754</v>
      </c>
      <c r="AG1027" t="str">
        <f t="shared" si="2"/>
        <v>1</v>
      </c>
      <c r="AH1027" s="3" t="str">
        <f t="shared" si="3"/>
        <v>1</v>
      </c>
      <c r="AI1027" t="str">
        <f t="shared" si="4"/>
        <v>0.1235180485</v>
      </c>
      <c r="AJ1027" t="str">
        <f t="shared" si="5"/>
        <v>23</v>
      </c>
      <c r="AK1027" s="6" t="str">
        <f t="shared" si="6"/>
        <v>0.329775556</v>
      </c>
      <c r="AL1027" t="str">
        <f t="shared" si="7"/>
        <v>0.2151878896</v>
      </c>
      <c r="AM1027" t="str">
        <f t="shared" si="8"/>
        <v>1.450980392</v>
      </c>
      <c r="AN1027" t="str">
        <f t="shared" si="9"/>
        <v>1.242359865</v>
      </c>
      <c r="AO1027" s="6" t="str">
        <f>vlookup(Q1027,RPI!$C$6:$T$4758,15,FALSE)</f>
        <v>0.8214285714</v>
      </c>
      <c r="AP1027" s="8" t="str">
        <f>vlookup(Q1027,RPI!$C$6:$T$4758,13,FALSE)</f>
        <v>  0.5791 </v>
      </c>
      <c r="AQ1027" s="8" t="str">
        <f>vlookup(Q1027,RPI!$C$6:$T$4758,14,FALSE)</f>
        <v>  0.5530 </v>
      </c>
      <c r="AR1027" s="6" t="str">
        <f>vlookup(R1027,RPI!$C$6:$T$4758,15,FALSE)</f>
        <v>0.5755395683</v>
      </c>
      <c r="AS1027" s="8" t="str">
        <f>vlookup(R1027,RPI!$C$6:$T$4758,13,FALSE)</f>
        <v>  0.4818 </v>
      </c>
      <c r="AT1027" s="8" t="str">
        <f>vlookup(R1027,RPI!$C$6:$T$4758,14,FALSE)</f>
        <v>  0.4995 </v>
      </c>
    </row>
    <row r="1028" ht="12.75" customHeight="1">
      <c r="A1028" s="4">
        <v>2011.0</v>
      </c>
      <c r="B1028" s="4">
        <v>5663.0</v>
      </c>
      <c r="C1028" s="5">
        <v>40619.0</v>
      </c>
      <c r="D1028" s="4">
        <v>245.0</v>
      </c>
      <c r="E1028" s="4" t="s">
        <v>194</v>
      </c>
      <c r="F1028" s="4">
        <v>68.0</v>
      </c>
      <c r="G1028" s="4" t="s">
        <v>47</v>
      </c>
      <c r="H1028" s="4">
        <v>183.0</v>
      </c>
      <c r="I1028" s="4" t="s">
        <v>1043</v>
      </c>
      <c r="J1028" s="4">
        <v>50.0</v>
      </c>
      <c r="K1028" s="4" t="s">
        <v>108</v>
      </c>
      <c r="L1028" s="4" t="s">
        <v>542</v>
      </c>
      <c r="M1028" s="4">
        <v>1.0</v>
      </c>
      <c r="N1028" s="4">
        <v>1.0</v>
      </c>
      <c r="O1028" s="4">
        <v>0.0</v>
      </c>
      <c r="P1028" s="4">
        <v>0.0</v>
      </c>
      <c r="Q1028" t="str">
        <f t="shared" si="1"/>
        <v>San Diego St.2011</v>
      </c>
      <c r="R1028" t="s">
        <v>1168</v>
      </c>
      <c r="S1028" t="str">
        <f>vlookup(Q1028,RPI!$C$6:$T$4758,16,FALSE)</f>
        <v>0.6646403372</v>
      </c>
      <c r="T1028" s="6" t="str">
        <f>VLOOKUP(Q1028,RPI!$C$6:$T$4758, 17, FALSE)</f>
        <v>0.6646403372</v>
      </c>
      <c r="U1028" s="6" t="str">
        <f>VLOOKUP(Q1028,RPI!$C$6:$T$4758, 18, FALSE)</f>
        <v>0.6646403372</v>
      </c>
      <c r="V1028">
        <v>0.5595756820563612</v>
      </c>
      <c r="W1028">
        <v>0.5595756820563612</v>
      </c>
      <c r="X1028">
        <v>0.5595756820563612</v>
      </c>
      <c r="Y1028">
        <v>0.5595756820563612</v>
      </c>
      <c r="Z1028" s="6" t="str">
        <f>vlookup(R1028,RPI!$C$6:$T$4758,16,FALSE)</f>
        <v>0.5425463064</v>
      </c>
      <c r="AA1028">
        <v>0.44458575055156785</v>
      </c>
      <c r="AB1028">
        <v>0.4451115237474441</v>
      </c>
      <c r="AC1028">
        <v>0.4456066693785121</v>
      </c>
      <c r="AD1028">
        <v>0.4460737878983876</v>
      </c>
      <c r="AE1028">
        <v>0.4465151934722148</v>
      </c>
      <c r="AF1028">
        <v>0.44693295231887276</v>
      </c>
      <c r="AG1028" t="str">
        <f t="shared" si="2"/>
        <v>1</v>
      </c>
      <c r="AH1028" s="3" t="str">
        <f t="shared" si="3"/>
        <v>1</v>
      </c>
      <c r="AI1028" t="str">
        <f t="shared" si="4"/>
        <v>0.1220940309</v>
      </c>
      <c r="AJ1028" t="str">
        <f t="shared" si="5"/>
        <v>18</v>
      </c>
      <c r="AK1028" s="6" t="str">
        <f t="shared" si="6"/>
        <v>0.2580852178</v>
      </c>
      <c r="AL1028" t="str">
        <f t="shared" si="7"/>
        <v>0.2127070267</v>
      </c>
      <c r="AM1028" t="str">
        <f t="shared" si="8"/>
        <v>1.36</v>
      </c>
      <c r="AN1028" t="str">
        <f t="shared" si="9"/>
        <v>1.225038913</v>
      </c>
      <c r="AO1028" s="6" t="str">
        <f>vlookup(Q1028,RPI!$C$6:$T$4758,15,FALSE)</f>
        <v>0.9375</v>
      </c>
      <c r="AP1028" s="8" t="str">
        <f>vlookup(Q1028,RPI!$C$6:$T$4758,13,FALSE)</f>
        <v>  0.5912 </v>
      </c>
      <c r="AQ1028" s="8" t="str">
        <f>vlookup(Q1028,RPI!$C$6:$T$4758,14,FALSE)</f>
        <v>  0.5386 </v>
      </c>
      <c r="AR1028" s="6" t="str">
        <f>vlookup(R1028,RPI!$C$6:$T$4758,15,FALSE)</f>
        <v>0.7217391304</v>
      </c>
      <c r="AS1028" s="8" t="str">
        <f>vlookup(R1028,RPI!$C$6:$T$4758,13,FALSE)</f>
        <v>  0.4812 </v>
      </c>
      <c r="AT1028" s="8" t="str">
        <f>vlookup(R1028,RPI!$C$6:$T$4758,14,FALSE)</f>
        <v>  0.4860 </v>
      </c>
    </row>
    <row r="1029" ht="12.75" customHeight="1">
      <c r="A1029" s="4">
        <v>2011.0</v>
      </c>
      <c r="B1029" s="4">
        <v>5664.0</v>
      </c>
      <c r="C1029" s="5">
        <v>40619.0</v>
      </c>
      <c r="D1029" s="4">
        <v>269.0</v>
      </c>
      <c r="E1029" s="4" t="s">
        <v>290</v>
      </c>
      <c r="F1029" s="4">
        <v>71.0</v>
      </c>
      <c r="G1029" s="4" t="s">
        <v>47</v>
      </c>
      <c r="H1029" s="4">
        <v>105.0</v>
      </c>
      <c r="I1029" s="4" t="s">
        <v>124</v>
      </c>
      <c r="J1029" s="4">
        <v>86.0</v>
      </c>
      <c r="K1029" s="4" t="s">
        <v>108</v>
      </c>
      <c r="L1029" s="4" t="s">
        <v>426</v>
      </c>
      <c r="M1029" s="4">
        <v>1.0</v>
      </c>
      <c r="N1029" s="4">
        <v>1.0</v>
      </c>
      <c r="O1029" s="4">
        <v>0.0</v>
      </c>
      <c r="P1029" s="4">
        <v>0.0</v>
      </c>
      <c r="Q1029" t="str">
        <f t="shared" si="1"/>
        <v>St. John's2011</v>
      </c>
      <c r="R1029" t="s">
        <v>1169</v>
      </c>
      <c r="S1029" t="str">
        <f>vlookup(Q1029,RPI!$C$6:$T$4758,16,FALSE)</f>
        <v>0.6054813501</v>
      </c>
      <c r="T1029" s="6" t="str">
        <f>VLOOKUP(Q1029,RPI!$C$6:$T$4758, 17, FALSE)</f>
        <v>0.6083119661</v>
      </c>
      <c r="U1029" s="6" t="str">
        <f>VLOOKUP(Q1029,RPI!$C$6:$T$4758, 18, FALSE)</f>
        <v>0.6054813501</v>
      </c>
      <c r="V1029">
        <v>0.5208260426381687</v>
      </c>
      <c r="W1029">
        <v>0.5248387208276233</v>
      </c>
      <c r="X1029">
        <v>0.526732459258871</v>
      </c>
      <c r="Y1029">
        <v>0.5285566446926439</v>
      </c>
      <c r="Z1029" s="6" t="str">
        <f>vlookup(R1029,RPI!$C$6:$T$4758,16,FALSE)</f>
        <v>0.5739736391</v>
      </c>
      <c r="AA1029">
        <v>0.4889041946993934</v>
      </c>
      <c r="AB1029">
        <v>0.49077970159314843</v>
      </c>
      <c r="AC1029">
        <v>0.49260123706550046</v>
      </c>
      <c r="AD1029">
        <v>0.49437109777267946</v>
      </c>
      <c r="AE1029">
        <v>0.4960914518866506</v>
      </c>
      <c r="AF1029">
        <v>0.49776434795609836</v>
      </c>
      <c r="AG1029" t="str">
        <f t="shared" si="2"/>
        <v>0</v>
      </c>
      <c r="AH1029" s="3" t="str">
        <f t="shared" si="3"/>
        <v>0</v>
      </c>
      <c r="AI1029" t="str">
        <f t="shared" si="4"/>
        <v>0.03150771098</v>
      </c>
      <c r="AJ1029" t="str">
        <f t="shared" si="5"/>
        <v>-15</v>
      </c>
      <c r="AK1029" s="6" t="str">
        <f t="shared" si="6"/>
        <v>-0.2150710148</v>
      </c>
      <c r="AL1029" t="str">
        <f t="shared" si="7"/>
        <v>0.05489139373</v>
      </c>
      <c r="AM1029" t="str">
        <f t="shared" si="8"/>
        <v>0.8255813953</v>
      </c>
      <c r="AN1029" t="str">
        <f t="shared" si="9"/>
        <v>1.054894004</v>
      </c>
      <c r="AO1029" s="6" t="str">
        <f>vlookup(Q1029,RPI!$C$6:$T$4758,15,FALSE)</f>
        <v>0.6449275362</v>
      </c>
      <c r="AP1029" s="8" t="str">
        <f>vlookup(Q1029,RPI!$C$6:$T$4758,13,FALSE)</f>
        <v>  0.6105 </v>
      </c>
      <c r="AQ1029" s="8" t="str">
        <f>vlookup(Q1029,RPI!$C$6:$T$4758,14,FALSE)</f>
        <v>  0.5559 </v>
      </c>
      <c r="AR1029" s="6" t="str">
        <f>vlookup(R1029,RPI!$C$6:$T$4758,15,FALSE)</f>
        <v>0.7013888889</v>
      </c>
      <c r="AS1029" s="8" t="str">
        <f>vlookup(R1029,RPI!$C$6:$T$4758,13,FALSE)</f>
        <v>  0.5322 </v>
      </c>
      <c r="AT1029" s="8" t="str">
        <f>vlookup(R1029,RPI!$C$6:$T$4758,14,FALSE)</f>
        <v>  0.5301 </v>
      </c>
    </row>
    <row r="1030" ht="12.75" customHeight="1">
      <c r="A1030" s="4">
        <v>2011.0</v>
      </c>
      <c r="B1030" s="4">
        <v>5665.0</v>
      </c>
      <c r="C1030" s="5">
        <v>40619.0</v>
      </c>
      <c r="D1030" s="4">
        <v>280.0</v>
      </c>
      <c r="E1030" s="4" t="s">
        <v>79</v>
      </c>
      <c r="F1030" s="4">
        <v>66.0</v>
      </c>
      <c r="G1030" s="4" t="s">
        <v>47</v>
      </c>
      <c r="H1030" s="4">
        <v>220.0</v>
      </c>
      <c r="I1030" s="4" t="s">
        <v>613</v>
      </c>
      <c r="J1030" s="4">
        <v>64.0</v>
      </c>
      <c r="K1030" s="4" t="s">
        <v>108</v>
      </c>
      <c r="L1030" s="4" t="s">
        <v>542</v>
      </c>
      <c r="M1030" s="4">
        <v>1.0</v>
      </c>
      <c r="N1030" s="4">
        <v>1.0</v>
      </c>
      <c r="O1030" s="4">
        <v>0.0</v>
      </c>
      <c r="P1030" s="4">
        <v>0.0</v>
      </c>
      <c r="Q1030" t="str">
        <f t="shared" si="1"/>
        <v>Temple2011</v>
      </c>
      <c r="R1030" t="s">
        <v>1170</v>
      </c>
      <c r="S1030" t="str">
        <f>vlookup(Q1030,RPI!$C$6:$T$4758,16,FALSE)</f>
        <v>0.5988411787</v>
      </c>
      <c r="T1030" s="6" t="str">
        <f>VLOOKUP(Q1030,RPI!$C$6:$T$4758, 17, FALSE)</f>
        <v>0.5930667222</v>
      </c>
      <c r="U1030" s="6" t="str">
        <f>VLOOKUP(Q1030,RPI!$C$6:$T$4758, 18, FALSE)</f>
        <v>0.5988411787</v>
      </c>
      <c r="V1030">
        <v>0.5021231541934523</v>
      </c>
      <c r="W1030">
        <v>0.5043650228994963</v>
      </c>
      <c r="X1030">
        <v>0.5054184557312597</v>
      </c>
      <c r="Y1030">
        <v>0.5064304296680342</v>
      </c>
      <c r="Z1030" s="6" t="str">
        <f>vlookup(R1030,RPI!$C$6:$T$4758,16,FALSE)</f>
        <v>0.5810182344</v>
      </c>
      <c r="AA1030">
        <v>0.5091892111677307</v>
      </c>
      <c r="AB1030">
        <v>0.512147274865231</v>
      </c>
      <c r="AC1030">
        <v>0.5149729639394354</v>
      </c>
      <c r="AD1030">
        <v>0.5176749696534892</v>
      </c>
      <c r="AE1030">
        <v>0.5202612387142229</v>
      </c>
      <c r="AF1030">
        <v>0.5227390513304742</v>
      </c>
      <c r="AG1030" t="str">
        <f t="shared" si="2"/>
        <v>1</v>
      </c>
      <c r="AH1030" s="3" t="str">
        <f t="shared" si="3"/>
        <v>1</v>
      </c>
      <c r="AI1030" t="str">
        <f t="shared" si="4"/>
        <v>0.01782294424</v>
      </c>
      <c r="AJ1030" t="str">
        <f t="shared" si="5"/>
        <v>2</v>
      </c>
      <c r="AK1030" s="6" t="str">
        <f t="shared" si="6"/>
        <v>0.02867613531</v>
      </c>
      <c r="AL1030" t="str">
        <f t="shared" si="7"/>
        <v>0.03105037527</v>
      </c>
      <c r="AM1030" t="str">
        <f t="shared" si="8"/>
        <v>1.03125</v>
      </c>
      <c r="AN1030" t="str">
        <f t="shared" si="9"/>
        <v>1.030675361</v>
      </c>
      <c r="AO1030" s="6" t="str">
        <f>vlookup(Q1030,RPI!$C$6:$T$4758,15,FALSE)</f>
        <v>0.8043478261</v>
      </c>
      <c r="AP1030" s="8" t="str">
        <f>vlookup(Q1030,RPI!$C$6:$T$4758,13,FALSE)</f>
        <v>  0.5286 </v>
      </c>
      <c r="AQ1030" s="8" t="str">
        <f>vlookup(Q1030,RPI!$C$6:$T$4758,14,FALSE)</f>
        <v>  0.5338 </v>
      </c>
      <c r="AR1030" s="6" t="str">
        <f>vlookup(R1030,RPI!$C$6:$T$4758,15,FALSE)</f>
        <v>0.5395683453</v>
      </c>
      <c r="AS1030" s="8" t="str">
        <f>vlookup(R1030,RPI!$C$6:$T$4758,13,FALSE)</f>
        <v>  0.6242 </v>
      </c>
      <c r="AT1030" s="8" t="str">
        <f>vlookup(R1030,RPI!$C$6:$T$4758,14,FALSE)</f>
        <v>  0.5362 </v>
      </c>
    </row>
    <row r="1031" ht="12.75" customHeight="1">
      <c r="A1031" s="4">
        <v>2011.0</v>
      </c>
      <c r="B1031" s="4">
        <v>5666.0</v>
      </c>
      <c r="C1031" s="5">
        <v>40619.0</v>
      </c>
      <c r="D1031" s="4">
        <v>301.0</v>
      </c>
      <c r="E1031" s="4" t="s">
        <v>219</v>
      </c>
      <c r="F1031" s="4">
        <v>78.0</v>
      </c>
      <c r="G1031" s="4" t="s">
        <v>47</v>
      </c>
      <c r="H1031" s="4">
        <v>167.0</v>
      </c>
      <c r="I1031" s="4" t="s">
        <v>204</v>
      </c>
      <c r="J1031" s="4">
        <v>76.0</v>
      </c>
      <c r="K1031" s="4" t="s">
        <v>108</v>
      </c>
      <c r="L1031" s="4" t="s">
        <v>333</v>
      </c>
      <c r="M1031" s="4">
        <v>1.0</v>
      </c>
      <c r="N1031" s="4">
        <v>1.0</v>
      </c>
      <c r="O1031" s="4">
        <v>0.0</v>
      </c>
      <c r="P1031" s="4">
        <v>0.0</v>
      </c>
      <c r="Q1031" t="str">
        <f t="shared" si="1"/>
        <v>UCLA2011</v>
      </c>
      <c r="R1031" t="s">
        <v>1171</v>
      </c>
      <c r="S1031" t="str">
        <f>vlookup(Q1031,RPI!$C$6:$T$4758,16,FALSE)</f>
        <v>0.5792943786</v>
      </c>
      <c r="T1031" s="6" t="str">
        <f>VLOOKUP(Q1031,RPI!$C$6:$T$4758, 17, FALSE)</f>
        <v>0.5845027119</v>
      </c>
      <c r="U1031" s="6" t="str">
        <f>VLOOKUP(Q1031,RPI!$C$6:$T$4758, 18, FALSE)</f>
        <v>0.5792943786</v>
      </c>
      <c r="V1031">
        <v>0.4904579005713733</v>
      </c>
      <c r="W1031">
        <v>0.49640907389929645</v>
      </c>
      <c r="X1031">
        <v>0.49916617343058955</v>
      </c>
      <c r="Y1031">
        <v>0.5017915344177253</v>
      </c>
      <c r="Z1031" s="6" t="str">
        <f>vlookup(R1031,RPI!$C$6:$T$4758,16,FALSE)</f>
        <v>0.5749060294</v>
      </c>
      <c r="AA1031">
        <v>0.5059472104214658</v>
      </c>
      <c r="AB1031">
        <v>0.5089180957452923</v>
      </c>
      <c r="AC1031">
        <v>0.5117192161934716</v>
      </c>
      <c r="AD1031">
        <v>0.5143647188389743</v>
      </c>
      <c r="AE1031">
        <v>0.5168672213414768</v>
      </c>
      <c r="AF1031">
        <v>0.5192380131859529</v>
      </c>
      <c r="AG1031" t="str">
        <f t="shared" si="2"/>
        <v>1</v>
      </c>
      <c r="AH1031" s="3" t="str">
        <f t="shared" si="3"/>
        <v>1</v>
      </c>
      <c r="AI1031" t="str">
        <f t="shared" si="4"/>
        <v>0.004388349179</v>
      </c>
      <c r="AJ1031" t="str">
        <f t="shared" si="5"/>
        <v>2</v>
      </c>
      <c r="AK1031" s="6" t="str">
        <f t="shared" si="6"/>
        <v>0.02867613531</v>
      </c>
      <c r="AL1031" t="str">
        <f t="shared" si="7"/>
        <v>0.007645195259</v>
      </c>
      <c r="AM1031" t="str">
        <f t="shared" si="8"/>
        <v>1.026315789</v>
      </c>
      <c r="AN1031" t="str">
        <f t="shared" si="9"/>
        <v>1.007633159</v>
      </c>
      <c r="AO1031" s="6" t="str">
        <f>vlookup(Q1031,RPI!$C$6:$T$4758,15,FALSE)</f>
        <v>0.6666666667</v>
      </c>
      <c r="AP1031" s="8" t="str">
        <f>vlookup(Q1031,RPI!$C$6:$T$4758,13,FALSE)</f>
        <v>  0.5623 </v>
      </c>
      <c r="AQ1031" s="8" t="str">
        <f>vlookup(Q1031,RPI!$C$6:$T$4758,14,FALSE)</f>
        <v>  0.5258 </v>
      </c>
      <c r="AR1031" s="6" t="str">
        <f>vlookup(R1031,RPI!$C$6:$T$4758,15,FALSE)</f>
        <v>0.5384615385</v>
      </c>
      <c r="AS1031" s="8" t="str">
        <f>vlookup(R1031,RPI!$C$6:$T$4758,13,FALSE)</f>
        <v>  0.6055 </v>
      </c>
      <c r="AT1031" s="8" t="str">
        <f>vlookup(R1031,RPI!$C$6:$T$4758,14,FALSE)</f>
        <v>  0.5502 </v>
      </c>
    </row>
    <row r="1032" ht="12.75" customHeight="1">
      <c r="A1032" s="4">
        <v>2011.0</v>
      </c>
      <c r="B1032" s="4">
        <v>5667.0</v>
      </c>
      <c r="C1032" s="5">
        <v>40619.0</v>
      </c>
      <c r="D1032" s="4">
        <v>318.0</v>
      </c>
      <c r="E1032" s="4" t="s">
        <v>100</v>
      </c>
      <c r="F1032" s="4">
        <v>66.0</v>
      </c>
      <c r="G1032" s="4" t="s">
        <v>47</v>
      </c>
      <c r="H1032" s="4">
        <v>234.0</v>
      </c>
      <c r="I1032" s="4" t="s">
        <v>91</v>
      </c>
      <c r="J1032" s="4">
        <v>69.0</v>
      </c>
      <c r="K1032" s="4" t="s">
        <v>108</v>
      </c>
      <c r="L1032" s="4" t="s">
        <v>426</v>
      </c>
      <c r="M1032" s="4">
        <v>1.0</v>
      </c>
      <c r="N1032" s="4">
        <v>1.0</v>
      </c>
      <c r="O1032" s="4">
        <v>0.0</v>
      </c>
      <c r="P1032" s="4">
        <v>0.0</v>
      </c>
      <c r="Q1032" t="str">
        <f t="shared" si="1"/>
        <v>Vanderbilt2011</v>
      </c>
      <c r="R1032" t="s">
        <v>1172</v>
      </c>
      <c r="S1032" t="str">
        <f>vlookup(Q1032,RPI!$C$6:$T$4758,16,FALSE)</f>
        <v>0.6021622764</v>
      </c>
      <c r="T1032" s="6" t="str">
        <f>VLOOKUP(Q1032,RPI!$C$6:$T$4758, 17, FALSE)</f>
        <v>0.6068242811</v>
      </c>
      <c r="U1032" s="6" t="str">
        <f>VLOOKUP(Q1032,RPI!$C$6:$T$4758, 18, FALSE)</f>
        <v>0.6021622764</v>
      </c>
      <c r="V1032">
        <v>0.5174442421679103</v>
      </c>
      <c r="W1032">
        <v>0.5220880296863155</v>
      </c>
      <c r="X1032">
        <v>0.5242773585769132</v>
      </c>
      <c r="Y1032">
        <v>0.526384912873974</v>
      </c>
      <c r="Z1032" s="6" t="str">
        <f>vlookup(R1032,RPI!$C$6:$T$4758,16,FALSE)</f>
        <v>0.5849625793</v>
      </c>
      <c r="AA1032">
        <v>0.4942307997433866</v>
      </c>
      <c r="AB1032">
        <v>0.4946995664850559</v>
      </c>
      <c r="AC1032">
        <v>0.49516527937173066</v>
      </c>
      <c r="AD1032">
        <v>0.4956279681487517</v>
      </c>
      <c r="AE1032">
        <v>0.4960876621764069</v>
      </c>
      <c r="AF1032">
        <v>0.49654439043614174</v>
      </c>
      <c r="AG1032" t="str">
        <f t="shared" si="2"/>
        <v>0</v>
      </c>
      <c r="AH1032" s="3" t="str">
        <f t="shared" si="3"/>
        <v>0</v>
      </c>
      <c r="AI1032" t="str">
        <f t="shared" si="4"/>
        <v>0.01719969711</v>
      </c>
      <c r="AJ1032" t="str">
        <f t="shared" si="5"/>
        <v>-3</v>
      </c>
      <c r="AK1032" s="6" t="str">
        <f t="shared" si="6"/>
        <v>-0.04301420296</v>
      </c>
      <c r="AL1032" t="str">
        <f t="shared" si="7"/>
        <v>0.02996458062</v>
      </c>
      <c r="AM1032" t="str">
        <f t="shared" si="8"/>
        <v>0.9565217391</v>
      </c>
      <c r="AN1032" t="str">
        <f t="shared" si="9"/>
        <v>1.029403072</v>
      </c>
      <c r="AO1032" s="6" t="str">
        <f>vlookup(Q1032,RPI!$C$6:$T$4758,15,FALSE)</f>
        <v>0.6783216783</v>
      </c>
      <c r="AP1032" s="8" t="str">
        <f>vlookup(Q1032,RPI!$C$6:$T$4758,13,FALSE)</f>
        <v>  0.6002 </v>
      </c>
      <c r="AQ1032" s="8" t="str">
        <f>vlookup(Q1032,RPI!$C$6:$T$4758,14,FALSE)</f>
        <v>  0.5298 </v>
      </c>
      <c r="AR1032" s="6" t="str">
        <f>vlookup(R1032,RPI!$C$6:$T$4758,15,FALSE)</f>
        <v>0.7891566265</v>
      </c>
      <c r="AS1032" s="8" t="str">
        <f>vlookup(R1032,RPI!$C$6:$T$4758,13,FALSE)</f>
        <v>  0.5121 </v>
      </c>
      <c r="AT1032" s="8" t="str">
        <f>vlookup(R1032,RPI!$C$6:$T$4758,14,FALSE)</f>
        <v>  0.5265 </v>
      </c>
    </row>
    <row r="1033" ht="12.75" customHeight="1">
      <c r="A1033" s="4">
        <v>2011.0</v>
      </c>
      <c r="B1033" s="4">
        <v>5668.0</v>
      </c>
      <c r="C1033" s="5">
        <v>40619.0</v>
      </c>
      <c r="D1033" s="4">
        <v>333.0</v>
      </c>
      <c r="E1033" s="4" t="s">
        <v>407</v>
      </c>
      <c r="F1033" s="4">
        <v>84.0</v>
      </c>
      <c r="G1033" s="4" t="s">
        <v>47</v>
      </c>
      <c r="H1033" s="4">
        <v>49.0</v>
      </c>
      <c r="I1033" s="4" t="s">
        <v>531</v>
      </c>
      <c r="J1033" s="4">
        <v>76.0</v>
      </c>
      <c r="K1033" s="4" t="s">
        <v>108</v>
      </c>
      <c r="L1033" s="4" t="s">
        <v>333</v>
      </c>
      <c r="M1033" s="4">
        <v>1.0</v>
      </c>
      <c r="N1033" s="4">
        <v>1.0</v>
      </c>
      <c r="O1033" s="4">
        <v>0.0</v>
      </c>
      <c r="P1033" s="4">
        <v>0.0</v>
      </c>
      <c r="Q1033" t="str">
        <f t="shared" si="1"/>
        <v>West Virginia2011</v>
      </c>
      <c r="R1033" t="s">
        <v>1173</v>
      </c>
      <c r="S1033" t="str">
        <f>vlookup(Q1033,RPI!$C$6:$T$4758,16,FALSE)</f>
        <v>0.6146387664</v>
      </c>
      <c r="T1033" s="6" t="str">
        <f>VLOOKUP(Q1033,RPI!$C$6:$T$4758, 17, FALSE)</f>
        <v>0.6142749536</v>
      </c>
      <c r="U1033" s="6" t="str">
        <f>VLOOKUP(Q1033,RPI!$C$6:$T$4758, 18, FALSE)</f>
        <v>0.6146387664</v>
      </c>
      <c r="V1033">
        <v>0.5346677993783857</v>
      </c>
      <c r="W1033">
        <v>0.5378992420672466</v>
      </c>
      <c r="X1033">
        <v>0.5394158578273532</v>
      </c>
      <c r="Y1033">
        <v>0.540871698456818</v>
      </c>
      <c r="Z1033" s="6" t="str">
        <f>vlookup(R1033,RPI!$C$6:$T$4758,16,FALSE)</f>
        <v>0.5694950095</v>
      </c>
      <c r="AA1033">
        <v>0.4830381495527702</v>
      </c>
      <c r="AB1033">
        <v>0.48636693070674764</v>
      </c>
      <c r="AC1033">
        <v>0.4894857330866338</v>
      </c>
      <c r="AD1033">
        <v>0.4924138173353758</v>
      </c>
      <c r="AE1033">
        <v>0.49516815836516975</v>
      </c>
      <c r="AF1033">
        <v>0.49776377465765353</v>
      </c>
      <c r="AG1033" t="str">
        <f t="shared" si="2"/>
        <v>1</v>
      </c>
      <c r="AH1033" s="3" t="str">
        <f t="shared" si="3"/>
        <v>1</v>
      </c>
      <c r="AI1033" t="str">
        <f t="shared" si="4"/>
        <v>0.04514375688</v>
      </c>
      <c r="AJ1033" t="str">
        <f t="shared" si="5"/>
        <v>8</v>
      </c>
      <c r="AK1033" s="6" t="str">
        <f t="shared" si="6"/>
        <v>0.1147045412</v>
      </c>
      <c r="AL1033" t="str">
        <f t="shared" si="7"/>
        <v>0.07864753282</v>
      </c>
      <c r="AM1033" t="str">
        <f t="shared" si="8"/>
        <v>1.105263158</v>
      </c>
      <c r="AN1033" t="str">
        <f t="shared" si="9"/>
        <v>1.079269802</v>
      </c>
      <c r="AO1033" s="6" t="str">
        <f>vlookup(Q1033,RPI!$C$6:$T$4758,15,FALSE)</f>
        <v>0.6466165414</v>
      </c>
      <c r="AP1033" s="8" t="str">
        <f>vlookup(Q1033,RPI!$C$6:$T$4758,13,FALSE)</f>
        <v>  0.6269 </v>
      </c>
      <c r="AQ1033" s="8" t="str">
        <f>vlookup(Q1033,RPI!$C$6:$T$4758,14,FALSE)</f>
        <v>  0.5581 </v>
      </c>
      <c r="AR1033" s="6" t="str">
        <f>vlookup(R1033,RPI!$C$6:$T$4758,15,FALSE)</f>
        <v>0.6428571429</v>
      </c>
      <c r="AS1033" s="8" t="str">
        <f>vlookup(R1033,RPI!$C$6:$T$4758,13,FALSE)</f>
        <v>  0.5525 </v>
      </c>
      <c r="AT1033" s="8" t="str">
        <f>vlookup(R1033,RPI!$C$6:$T$4758,14,FALSE)</f>
        <v>  0.5302 </v>
      </c>
    </row>
    <row r="1034" ht="12.75" customHeight="1">
      <c r="A1034" s="4">
        <v>2011.0</v>
      </c>
      <c r="B1034" s="4">
        <v>5669.0</v>
      </c>
      <c r="C1034" s="5">
        <v>40619.0</v>
      </c>
      <c r="D1034" s="4">
        <v>339.0</v>
      </c>
      <c r="E1034" s="4" t="s">
        <v>222</v>
      </c>
      <c r="F1034" s="4">
        <v>72.0</v>
      </c>
      <c r="G1034" s="4" t="s">
        <v>47</v>
      </c>
      <c r="H1034" s="4">
        <v>21.0</v>
      </c>
      <c r="I1034" s="4" t="s">
        <v>401</v>
      </c>
      <c r="J1034" s="4">
        <v>58.0</v>
      </c>
      <c r="K1034" s="4" t="s">
        <v>108</v>
      </c>
      <c r="L1034" s="4" t="s">
        <v>542</v>
      </c>
      <c r="M1034" s="4">
        <v>1.0</v>
      </c>
      <c r="N1034" s="4">
        <v>1.0</v>
      </c>
      <c r="O1034" s="4">
        <v>0.0</v>
      </c>
      <c r="P1034" s="4">
        <v>0.0</v>
      </c>
      <c r="Q1034" t="str">
        <f t="shared" si="1"/>
        <v>Wisconsin2011</v>
      </c>
      <c r="R1034" t="s">
        <v>1174</v>
      </c>
      <c r="S1034" t="str">
        <f>vlookup(Q1034,RPI!$C$6:$T$4758,16,FALSE)</f>
        <v>0.6186366234</v>
      </c>
      <c r="T1034" s="6" t="str">
        <f>VLOOKUP(Q1034,RPI!$C$6:$T$4758, 17, FALSE)</f>
        <v>0.611971734</v>
      </c>
      <c r="U1034" s="6" t="str">
        <f>VLOOKUP(Q1034,RPI!$C$6:$T$4758, 18, FALSE)</f>
        <v>0.6186366234</v>
      </c>
      <c r="V1034">
        <v>0.5148717014476507</v>
      </c>
      <c r="W1034">
        <v>0.5195880520997291</v>
      </c>
      <c r="X1034">
        <v>0.5217259583019075</v>
      </c>
      <c r="Y1034">
        <v>0.5237347547156772</v>
      </c>
      <c r="Z1034" s="6" t="str">
        <f>vlookup(R1034,RPI!$C$6:$T$4758,16,FALSE)</f>
        <v>0.5762735207</v>
      </c>
      <c r="AA1034">
        <v>0.46854994349121076</v>
      </c>
      <c r="AB1034">
        <v>0.46754354993212954</v>
      </c>
      <c r="AC1034">
        <v>0.4665468799823148</v>
      </c>
      <c r="AD1034">
        <v>0.46555979339740217</v>
      </c>
      <c r="AE1034">
        <v>0.46458215261712976</v>
      </c>
      <c r="AF1034">
        <v>0.4636138227014315</v>
      </c>
      <c r="AG1034" t="str">
        <f t="shared" si="2"/>
        <v>1</v>
      </c>
      <c r="AH1034" s="3" t="str">
        <f t="shared" si="3"/>
        <v>1</v>
      </c>
      <c r="AI1034" t="str">
        <f t="shared" si="4"/>
        <v>0.04236310267</v>
      </c>
      <c r="AJ1034" t="str">
        <f t="shared" si="5"/>
        <v>14</v>
      </c>
      <c r="AK1034" s="6" t="str">
        <f t="shared" si="6"/>
        <v>0.2007329472</v>
      </c>
      <c r="AL1034" t="str">
        <f t="shared" si="7"/>
        <v>0.07380319534</v>
      </c>
      <c r="AM1034" t="str">
        <f t="shared" si="8"/>
        <v>1.24137931</v>
      </c>
      <c r="AN1034" t="str">
        <f t="shared" si="9"/>
        <v>1.073512145</v>
      </c>
      <c r="AO1034" s="6" t="str">
        <f>vlookup(Q1034,RPI!$C$6:$T$4758,15,FALSE)</f>
        <v>0.7685950413</v>
      </c>
      <c r="AP1034" s="8" t="str">
        <f>vlookup(Q1034,RPI!$C$6:$T$4758,13,FALSE)</f>
        <v>  0.5853 </v>
      </c>
      <c r="AQ1034" s="8" t="str">
        <f>vlookup(Q1034,RPI!$C$6:$T$4758,14,FALSE)</f>
        <v>  0.5354 </v>
      </c>
      <c r="AR1034" s="6" t="str">
        <f>vlookup(R1034,RPI!$C$6:$T$4758,15,FALSE)</f>
        <v>0.9268292683</v>
      </c>
      <c r="AS1034" s="8" t="str">
        <f>vlookup(R1034,RPI!$C$6:$T$4758,13,FALSE)</f>
        <v>  0.4422 </v>
      </c>
      <c r="AT1034" s="8" t="str">
        <f>vlookup(R1034,RPI!$C$6:$T$4758,14,FALSE)</f>
        <v>  0.4939 </v>
      </c>
    </row>
    <row r="1035" ht="12.75" customHeight="1">
      <c r="A1035" s="4">
        <v>2011.0</v>
      </c>
      <c r="B1035" s="4">
        <v>5670.0</v>
      </c>
      <c r="C1035" s="5">
        <v>40620.0</v>
      </c>
      <c r="D1035" s="4">
        <v>10.0</v>
      </c>
      <c r="E1035" s="4" t="s">
        <v>111</v>
      </c>
      <c r="F1035" s="4">
        <v>77.0</v>
      </c>
      <c r="G1035" s="4" t="s">
        <v>47</v>
      </c>
      <c r="H1035" s="4">
        <v>162.0</v>
      </c>
      <c r="I1035" s="4" t="s">
        <v>141</v>
      </c>
      <c r="J1035" s="4">
        <v>75.0</v>
      </c>
      <c r="K1035" s="4" t="s">
        <v>108</v>
      </c>
      <c r="L1035" s="4" t="s">
        <v>1175</v>
      </c>
      <c r="M1035" s="4">
        <v>1.0</v>
      </c>
      <c r="N1035" s="4">
        <v>1.0</v>
      </c>
      <c r="O1035" s="4">
        <v>0.0</v>
      </c>
      <c r="P1035" s="4">
        <v>0.0</v>
      </c>
      <c r="Q1035" t="str">
        <f t="shared" si="1"/>
        <v>Arizona2011</v>
      </c>
      <c r="R1035" t="s">
        <v>1176</v>
      </c>
      <c r="S1035" t="str">
        <f>vlookup(Q1035,RPI!$C$6:$T$4758,16,FALSE)</f>
        <v>0.6151035871</v>
      </c>
      <c r="T1035" s="6" t="str">
        <f>VLOOKUP(Q1035,RPI!$C$6:$T$4758, 17, FALSE)</f>
        <v>0.6111682101</v>
      </c>
      <c r="U1035" s="6" t="str">
        <f>VLOOKUP(Q1035,RPI!$C$6:$T$4758, 18, FALSE)</f>
        <v>0.6151035871</v>
      </c>
      <c r="V1035">
        <v>0.5126387983560562</v>
      </c>
      <c r="W1035">
        <v>0.5164450267297587</v>
      </c>
      <c r="X1035">
        <v>0.5182131226803806</v>
      </c>
      <c r="Y1035">
        <v>0.5198995244286635</v>
      </c>
      <c r="Z1035" s="6" t="str">
        <f>vlookup(R1035,RPI!$C$6:$T$4758,16,FALSE)</f>
        <v>0.5980992455</v>
      </c>
      <c r="AA1035">
        <v>0.4999496596200126</v>
      </c>
      <c r="AB1035">
        <v>0.5028018421596951</v>
      </c>
      <c r="AC1035">
        <v>0.5054998526702056</v>
      </c>
      <c r="AD1035">
        <v>0.5080558626275313</v>
      </c>
      <c r="AE1035">
        <v>0.5104807951511481</v>
      </c>
      <c r="AF1035">
        <v>0.512784481048584</v>
      </c>
      <c r="AG1035" t="str">
        <f t="shared" si="2"/>
        <v>1</v>
      </c>
      <c r="AH1035" s="3" t="str">
        <f t="shared" si="3"/>
        <v>1</v>
      </c>
      <c r="AI1035" t="str">
        <f t="shared" si="4"/>
        <v>0.01700434155</v>
      </c>
      <c r="AJ1035" t="str">
        <f t="shared" si="5"/>
        <v>2</v>
      </c>
      <c r="AK1035" s="6" t="str">
        <f t="shared" si="6"/>
        <v>0.02867613531</v>
      </c>
      <c r="AL1035" t="str">
        <f t="shared" si="7"/>
        <v>0.02962424048</v>
      </c>
      <c r="AM1035" t="str">
        <f t="shared" si="8"/>
        <v>1.026666667</v>
      </c>
      <c r="AN1035" t="str">
        <f t="shared" si="9"/>
        <v>1.028430635</v>
      </c>
      <c r="AO1035" s="6" t="str">
        <f>vlookup(Q1035,RPI!$C$6:$T$4758,15,FALSE)</f>
        <v>0.8098591549</v>
      </c>
      <c r="AP1035" s="8" t="str">
        <f>vlookup(Q1035,RPI!$C$6:$T$4758,13,FALSE)</f>
        <v>  0.5598 </v>
      </c>
      <c r="AQ1035" s="8" t="str">
        <f>vlookup(Q1035,RPI!$C$6:$T$4758,14,FALSE)</f>
        <v>  0.5310 </v>
      </c>
      <c r="AR1035" s="6" t="str">
        <f>vlookup(R1035,RPI!$C$6:$T$4758,15,FALSE)</f>
        <v>0.731884058</v>
      </c>
      <c r="AS1035" s="8" t="str">
        <f>vlookup(R1035,RPI!$C$6:$T$4758,13,FALSE)</f>
        <v>  0.5692 </v>
      </c>
      <c r="AT1035" s="8" t="str">
        <f>vlookup(R1035,RPI!$C$6:$T$4758,14,FALSE)</f>
        <v>  0.5221 </v>
      </c>
    </row>
    <row r="1036" ht="12.75" customHeight="1">
      <c r="A1036" s="4">
        <v>2011.0</v>
      </c>
      <c r="B1036" s="4">
        <v>5671.0</v>
      </c>
      <c r="C1036" s="5">
        <v>40620.0</v>
      </c>
      <c r="D1036" s="4">
        <v>54.0</v>
      </c>
      <c r="E1036" s="4" t="s">
        <v>348</v>
      </c>
      <c r="F1036" s="4">
        <v>89.0</v>
      </c>
      <c r="G1036" s="4" t="s">
        <v>47</v>
      </c>
      <c r="H1036" s="4">
        <v>37.0</v>
      </c>
      <c r="I1036" s="4" t="s">
        <v>174</v>
      </c>
      <c r="J1036" s="4">
        <v>72.0</v>
      </c>
      <c r="K1036" s="4" t="s">
        <v>49</v>
      </c>
      <c r="L1036" s="4" t="s">
        <v>50</v>
      </c>
      <c r="M1036" s="4">
        <v>1.0</v>
      </c>
      <c r="N1036" s="4">
        <v>0.0</v>
      </c>
      <c r="O1036" s="4">
        <v>0.0</v>
      </c>
      <c r="P1036" s="4">
        <v>0.0</v>
      </c>
      <c r="Q1036" t="str">
        <f t="shared" si="1"/>
        <v>Colorado2011</v>
      </c>
      <c r="R1036" t="s">
        <v>1177</v>
      </c>
      <c r="S1036" t="str">
        <f>vlookup(Q1036,RPI!$C$6:$T$4758,16,FALSE)</f>
        <v>0.5627497459</v>
      </c>
      <c r="T1036" s="6" t="str">
        <f>VLOOKUP(Q1036,RPI!$C$6:$T$4758, 17, FALSE)</f>
        <v>0.5631021067</v>
      </c>
      <c r="U1036" s="6" t="str">
        <f>VLOOKUP(Q1036,RPI!$C$6:$T$4758, 18, FALSE)</f>
        <v>0.5627497459</v>
      </c>
      <c r="V1036">
        <v>0.48129849365124333</v>
      </c>
      <c r="W1036">
        <v>0.4866768832472589</v>
      </c>
      <c r="X1036">
        <v>0.48911308759388605</v>
      </c>
      <c r="Y1036">
        <v>0.4914011443788941</v>
      </c>
      <c r="Z1036" s="6" t="str">
        <f>vlookup(R1036,RPI!$C$6:$T$4758,16,FALSE)</f>
        <v>0.5555531899</v>
      </c>
      <c r="AA1036">
        <v>0.4927541840452332</v>
      </c>
      <c r="AB1036">
        <v>0.4948696924107415</v>
      </c>
      <c r="AC1036">
        <v>0.49694775815031167</v>
      </c>
      <c r="AD1036">
        <v>0.4989893665962052</v>
      </c>
      <c r="AE1036">
        <v>0.5009954688082571</v>
      </c>
      <c r="AF1036">
        <v>0.5029669830511356</v>
      </c>
      <c r="AG1036" t="str">
        <f t="shared" si="2"/>
        <v>1</v>
      </c>
      <c r="AH1036" s="3" t="str">
        <f t="shared" si="3"/>
        <v>1</v>
      </c>
      <c r="AI1036" t="str">
        <f t="shared" si="4"/>
        <v>0.00719655594</v>
      </c>
      <c r="AJ1036" t="str">
        <f t="shared" si="5"/>
        <v>17</v>
      </c>
      <c r="AK1036" s="6" t="str">
        <f t="shared" si="6"/>
        <v>0.2437471501</v>
      </c>
      <c r="AL1036" t="str">
        <f t="shared" si="7"/>
        <v>0.01253753362</v>
      </c>
      <c r="AM1036" t="str">
        <f t="shared" si="8"/>
        <v>1.236111111</v>
      </c>
      <c r="AN1036" t="str">
        <f t="shared" si="9"/>
        <v>1.012953856</v>
      </c>
      <c r="AO1036" s="6" t="str">
        <f>vlookup(Q1036,RPI!$C$6:$T$4758,15,FALSE)</f>
        <v>0.6046511628</v>
      </c>
      <c r="AP1036" s="8" t="str">
        <f>vlookup(Q1036,RPI!$C$6:$T$4758,13,FALSE)</f>
        <v>  0.5580 </v>
      </c>
      <c r="AQ1036" s="8" t="str">
        <f>vlookup(Q1036,RPI!$C$6:$T$4758,14,FALSE)</f>
        <v>  0.5303 </v>
      </c>
      <c r="AR1036" s="6" t="str">
        <f>vlookup(R1036,RPI!$C$6:$T$4758,15,FALSE)</f>
        <v>0.5034482759</v>
      </c>
      <c r="AS1036" s="8" t="str">
        <f>vlookup(R1036,RPI!$C$6:$T$4758,13,FALSE)</f>
        <v>  0.5912 </v>
      </c>
      <c r="AT1036" s="8" t="str">
        <f>vlookup(R1036,RPI!$C$6:$T$4758,14,FALSE)</f>
        <v>  0.5363 </v>
      </c>
    </row>
    <row r="1037" ht="12.75" customHeight="1">
      <c r="A1037" s="4">
        <v>2011.0</v>
      </c>
      <c r="B1037" s="4">
        <v>5672.0</v>
      </c>
      <c r="C1037" s="5">
        <v>40620.0</v>
      </c>
      <c r="D1037" s="4">
        <v>75.0</v>
      </c>
      <c r="E1037" s="4" t="s">
        <v>121</v>
      </c>
      <c r="F1037" s="4">
        <v>87.0</v>
      </c>
      <c r="G1037" s="4" t="s">
        <v>47</v>
      </c>
      <c r="H1037" s="4">
        <v>107.0</v>
      </c>
      <c r="I1037" s="4" t="s">
        <v>182</v>
      </c>
      <c r="J1037" s="4">
        <v>45.0</v>
      </c>
      <c r="K1037" s="4" t="s">
        <v>198</v>
      </c>
      <c r="L1037" s="4" t="s">
        <v>563</v>
      </c>
      <c r="M1037" s="4">
        <v>1.0</v>
      </c>
      <c r="N1037" s="4">
        <v>1.0</v>
      </c>
      <c r="O1037" s="4">
        <v>0.0</v>
      </c>
      <c r="P1037" s="4">
        <v>0.0</v>
      </c>
      <c r="Q1037" t="str">
        <f t="shared" si="1"/>
        <v>Duke2011</v>
      </c>
      <c r="R1037" t="s">
        <v>1178</v>
      </c>
      <c r="S1037" t="str">
        <f>vlookup(Q1037,RPI!$C$6:$T$4758,16,FALSE)</f>
        <v>0.6599894004</v>
      </c>
      <c r="T1037" s="6" t="str">
        <f>VLOOKUP(Q1037,RPI!$C$6:$T$4758, 17, FALSE)</f>
        <v>0.6520062071</v>
      </c>
      <c r="U1037" s="6" t="str">
        <f>VLOOKUP(Q1037,RPI!$C$6:$T$4758, 18, FALSE)</f>
        <v>0.6599894004</v>
      </c>
      <c r="V1037">
        <v>0.5459039531578527</v>
      </c>
      <c r="W1037">
        <v>0.5495595647697955</v>
      </c>
      <c r="X1037">
        <v>0.551245558056338</v>
      </c>
      <c r="Y1037">
        <v>0.552846543278013</v>
      </c>
      <c r="Z1037" s="6" t="str">
        <f>vlookup(R1037,RPI!$C$6:$T$4758,16,FALSE)</f>
        <v>0.5052002211</v>
      </c>
      <c r="AA1037">
        <v>0.4212843516358623</v>
      </c>
      <c r="AB1037">
        <v>0.42089143103998966</v>
      </c>
      <c r="AC1037">
        <v>0.4205013995661455</v>
      </c>
      <c r="AD1037">
        <v>0.4201142254657361</v>
      </c>
      <c r="AE1037">
        <v>0.41972987745365087</v>
      </c>
      <c r="AF1037">
        <v>0.41934832469983535</v>
      </c>
      <c r="AG1037" t="str">
        <f t="shared" si="2"/>
        <v>1</v>
      </c>
      <c r="AH1037" s="3" t="str">
        <f t="shared" si="3"/>
        <v>1</v>
      </c>
      <c r="AI1037" t="str">
        <f t="shared" si="4"/>
        <v>0.1547891793</v>
      </c>
      <c r="AJ1037" t="str">
        <f t="shared" si="5"/>
        <v>42</v>
      </c>
      <c r="AK1037" s="6" t="str">
        <f t="shared" si="6"/>
        <v>0.6021988415</v>
      </c>
      <c r="AL1037" t="str">
        <f t="shared" si="7"/>
        <v>0.2696671234</v>
      </c>
      <c r="AM1037" t="str">
        <f t="shared" si="8"/>
        <v>1.933333333</v>
      </c>
      <c r="AN1037" t="str">
        <f t="shared" si="9"/>
        <v>1.306391749</v>
      </c>
      <c r="AO1037" s="6" t="str">
        <f>vlookup(Q1037,RPI!$C$6:$T$4758,15,FALSE)</f>
        <v>0.9142857143</v>
      </c>
      <c r="AP1037" s="8" t="str">
        <f>vlookup(Q1037,RPI!$C$6:$T$4758,13,FALSE)</f>
        <v>  0.5896 </v>
      </c>
      <c r="AQ1037" s="8" t="str">
        <f>vlookup(Q1037,RPI!$C$6:$T$4758,14,FALSE)</f>
        <v>  0.5464 </v>
      </c>
      <c r="AR1037" s="6" t="str">
        <f>vlookup(R1037,RPI!$C$6:$T$4758,15,FALSE)</f>
        <v>0.761589404</v>
      </c>
      <c r="AS1037" s="8" t="str">
        <f>vlookup(R1037,RPI!$C$6:$T$4758,13,FALSE)</f>
        <v>  0.3913 </v>
      </c>
      <c r="AT1037" s="8" t="str">
        <f>vlookup(R1037,RPI!$C$6:$T$4758,14,FALSE)</f>
        <v>  0.4766 </v>
      </c>
    </row>
    <row r="1038" ht="12.75" customHeight="1">
      <c r="A1038" s="4">
        <v>2011.0</v>
      </c>
      <c r="B1038" s="4">
        <v>5673.0</v>
      </c>
      <c r="C1038" s="5">
        <v>40620.0</v>
      </c>
      <c r="D1038" s="4">
        <v>100.0</v>
      </c>
      <c r="E1038" s="4" t="s">
        <v>56</v>
      </c>
      <c r="F1038" s="4">
        <v>61.0</v>
      </c>
      <c r="G1038" s="4" t="s">
        <v>47</v>
      </c>
      <c r="H1038" s="4">
        <v>320.0</v>
      </c>
      <c r="I1038" s="4" t="s">
        <v>168</v>
      </c>
      <c r="J1038" s="4">
        <v>57.0</v>
      </c>
      <c r="K1038" s="4" t="s">
        <v>108</v>
      </c>
      <c r="L1038" s="4" t="s">
        <v>536</v>
      </c>
      <c r="M1038" s="4">
        <v>1.0</v>
      </c>
      <c r="N1038" s="4">
        <v>1.0</v>
      </c>
      <c r="O1038" s="4">
        <v>0.0</v>
      </c>
      <c r="P1038" s="4">
        <v>0.0</v>
      </c>
      <c r="Q1038" t="str">
        <f t="shared" si="1"/>
        <v>George Mason2011</v>
      </c>
      <c r="R1038" t="s">
        <v>1179</v>
      </c>
      <c r="S1038" t="str">
        <f>vlookup(Q1038,RPI!$C$6:$T$4758,16,FALSE)</f>
        <v>0.6073599678</v>
      </c>
      <c r="T1038" s="6" t="str">
        <f>VLOOKUP(Q1038,RPI!$C$6:$T$4758, 17, FALSE)</f>
        <v>0.6015808582</v>
      </c>
      <c r="U1038" s="6" t="str">
        <f>VLOOKUP(Q1038,RPI!$C$6:$T$4758, 18, FALSE)</f>
        <v>0.6073599678</v>
      </c>
      <c r="V1038">
        <v>0.5065639663386989</v>
      </c>
      <c r="W1038">
        <v>0.5074189513764608</v>
      </c>
      <c r="X1038">
        <v>0.5078308582305908</v>
      </c>
      <c r="Y1038">
        <v>0.5082328736679836</v>
      </c>
      <c r="Z1038" s="6" t="str">
        <f>vlookup(R1038,RPI!$C$6:$T$4758,16,FALSE)</f>
        <v>0.5853596444</v>
      </c>
      <c r="AA1038">
        <v>0.504373938622682</v>
      </c>
      <c r="AB1038">
        <v>0.5060099762739594</v>
      </c>
      <c r="AC1038">
        <v>0.5076071267824221</v>
      </c>
      <c r="AD1038">
        <v>0.5091667603326324</v>
      </c>
      <c r="AE1038">
        <v>0.5106901834853252</v>
      </c>
      <c r="AF1038">
        <v>0.5121786428279564</v>
      </c>
      <c r="AG1038" t="str">
        <f t="shared" si="2"/>
        <v>1</v>
      </c>
      <c r="AH1038" s="3" t="str">
        <f t="shared" si="3"/>
        <v>1</v>
      </c>
      <c r="AI1038" t="str">
        <f t="shared" si="4"/>
        <v>0.02200032342</v>
      </c>
      <c r="AJ1038" t="str">
        <f t="shared" si="5"/>
        <v>4</v>
      </c>
      <c r="AK1038" s="6" t="str">
        <f t="shared" si="6"/>
        <v>0.05735227062</v>
      </c>
      <c r="AL1038" t="str">
        <f t="shared" si="7"/>
        <v>0.03832802757</v>
      </c>
      <c r="AM1038" t="str">
        <f t="shared" si="8"/>
        <v>1.070175439</v>
      </c>
      <c r="AN1038" t="str">
        <f t="shared" si="9"/>
        <v>1.037584285</v>
      </c>
      <c r="AO1038" s="6" t="str">
        <f>vlookup(Q1038,RPI!$C$6:$T$4758,15,FALSE)</f>
        <v>0.8356164384</v>
      </c>
      <c r="AP1038" s="8" t="str">
        <f>vlookup(Q1038,RPI!$C$6:$T$4758,13,FALSE)</f>
        <v>  0.5403 </v>
      </c>
      <c r="AQ1038" s="8" t="str">
        <f>vlookup(Q1038,RPI!$C$6:$T$4758,14,FALSE)</f>
        <v>  0.5132 </v>
      </c>
      <c r="AR1038" s="6" t="str">
        <f>vlookup(R1038,RPI!$C$6:$T$4758,15,FALSE)</f>
        <v>0.6369863014</v>
      </c>
      <c r="AS1038" s="8" t="str">
        <f>vlookup(R1038,RPI!$C$6:$T$4758,13,FALSE)</f>
        <v>  0.5727 </v>
      </c>
      <c r="AT1038" s="8" t="str">
        <f>vlookup(R1038,RPI!$C$6:$T$4758,14,FALSE)</f>
        <v>  0.5591 </v>
      </c>
    </row>
    <row r="1039" ht="12.75" customHeight="1">
      <c r="A1039" s="4">
        <v>2011.0</v>
      </c>
      <c r="B1039" s="4">
        <v>5674.0</v>
      </c>
      <c r="C1039" s="5">
        <v>40620.0</v>
      </c>
      <c r="D1039" s="4">
        <v>101.0</v>
      </c>
      <c r="E1039" s="4" t="s">
        <v>271</v>
      </c>
      <c r="F1039" s="4">
        <v>56.0</v>
      </c>
      <c r="G1039" s="4" t="s">
        <v>47</v>
      </c>
      <c r="H1039" s="4">
        <v>316.0</v>
      </c>
      <c r="I1039" s="4" t="s">
        <v>450</v>
      </c>
      <c r="J1039" s="4">
        <v>74.0</v>
      </c>
      <c r="K1039" s="4" t="s">
        <v>108</v>
      </c>
      <c r="L1039" s="4" t="s">
        <v>188</v>
      </c>
      <c r="M1039" s="4">
        <v>1.0</v>
      </c>
      <c r="N1039" s="4">
        <v>1.0</v>
      </c>
      <c r="O1039" s="4">
        <v>0.0</v>
      </c>
      <c r="P1039" s="4">
        <v>0.0</v>
      </c>
      <c r="Q1039" t="str">
        <f t="shared" si="1"/>
        <v>Georgetown2011</v>
      </c>
      <c r="R1039" t="s">
        <v>1151</v>
      </c>
      <c r="S1039" t="str">
        <f>vlookup(Q1039,RPI!$C$6:$T$4758,16,FALSE)</f>
        <v>0.6312985478</v>
      </c>
      <c r="T1039" s="6" t="str">
        <f>VLOOKUP(Q1039,RPI!$C$6:$T$4758, 17, FALSE)</f>
        <v>0.6322860396</v>
      </c>
      <c r="U1039" s="6" t="str">
        <f>VLOOKUP(Q1039,RPI!$C$6:$T$4758, 18, FALSE)</f>
        <v>0.6312985478</v>
      </c>
      <c r="V1039">
        <v>0.5515675644982945</v>
      </c>
      <c r="W1039">
        <v>0.5529849643027911</v>
      </c>
      <c r="X1039">
        <v>0.5536785318227849</v>
      </c>
      <c r="Y1039">
        <v>0.5543622962682913</v>
      </c>
      <c r="Z1039" s="6" t="str">
        <f>vlookup(R1039,RPI!$C$6:$T$4758,16,FALSE)</f>
        <v>0.5761750689</v>
      </c>
      <c r="AA1039">
        <v>0.4948084094261719</v>
      </c>
      <c r="AB1039">
        <v>0.4951496675310519</v>
      </c>
      <c r="AC1039">
        <v>0.4954841231487914</v>
      </c>
      <c r="AD1039">
        <v>0.4958119776688124</v>
      </c>
      <c r="AE1039">
        <v>0.4961334246086375</v>
      </c>
      <c r="AF1039">
        <v>0.49644864999478866</v>
      </c>
      <c r="AG1039" t="str">
        <f t="shared" si="2"/>
        <v>0</v>
      </c>
      <c r="AH1039" s="3" t="str">
        <f t="shared" si="3"/>
        <v>0</v>
      </c>
      <c r="AI1039" t="str">
        <f t="shared" si="4"/>
        <v>0.05512347886</v>
      </c>
      <c r="AJ1039" t="str">
        <f t="shared" si="5"/>
        <v>-18</v>
      </c>
      <c r="AK1039" s="6" t="str">
        <f t="shared" si="6"/>
        <v>-0.2580852178</v>
      </c>
      <c r="AL1039" t="str">
        <f t="shared" si="7"/>
        <v>0.09603377992</v>
      </c>
      <c r="AM1039" t="str">
        <f t="shared" si="8"/>
        <v>0.7567567568</v>
      </c>
      <c r="AN1039" t="str">
        <f t="shared" si="9"/>
        <v>1.095671406</v>
      </c>
      <c r="AO1039" s="6" t="str">
        <f>vlookup(Q1039,RPI!$C$6:$T$4758,15,FALSE)</f>
        <v>0.6734693878</v>
      </c>
      <c r="AP1039" s="8" t="str">
        <f>vlookup(Q1039,RPI!$C$6:$T$4758,13,FALSE)</f>
        <v>  0.6503 </v>
      </c>
      <c r="AQ1039" s="8" t="str">
        <f>vlookup(Q1039,RPI!$C$6:$T$4758,14,FALSE)</f>
        <v>  0.5512 </v>
      </c>
      <c r="AR1039" s="6" t="str">
        <f>vlookup(R1039,RPI!$C$6:$T$4758,15,FALSE)</f>
        <v>0.6898734177</v>
      </c>
      <c r="AS1039" s="8" t="str">
        <f>vlookup(R1039,RPI!$C$6:$T$4758,13,FALSE)</f>
        <v>  0.5466 </v>
      </c>
      <c r="AT1039" s="8" t="str">
        <f>vlookup(R1039,RPI!$C$6:$T$4758,14,FALSE)</f>
        <v>  0.5217 </v>
      </c>
    </row>
    <row r="1040" ht="12.75" customHeight="1">
      <c r="A1040" s="4">
        <v>2011.0</v>
      </c>
      <c r="B1040" s="4">
        <v>5675.0</v>
      </c>
      <c r="C1040" s="5">
        <v>40620.0</v>
      </c>
      <c r="D1040" s="4">
        <v>133.0</v>
      </c>
      <c r="E1040" s="4" t="s">
        <v>131</v>
      </c>
      <c r="F1040" s="4">
        <v>72.0</v>
      </c>
      <c r="G1040" s="4" t="s">
        <v>47</v>
      </c>
      <c r="H1040" s="4">
        <v>26.0</v>
      </c>
      <c r="I1040" s="4" t="s">
        <v>179</v>
      </c>
      <c r="J1040" s="4">
        <v>53.0</v>
      </c>
      <c r="K1040" s="4" t="s">
        <v>108</v>
      </c>
      <c r="L1040" s="4" t="s">
        <v>1175</v>
      </c>
      <c r="M1040" s="4">
        <v>1.0</v>
      </c>
      <c r="N1040" s="4">
        <v>1.0</v>
      </c>
      <c r="O1040" s="4">
        <v>0.0</v>
      </c>
      <c r="P1040" s="4">
        <v>0.0</v>
      </c>
      <c r="Q1040" t="str">
        <f t="shared" si="1"/>
        <v>Kansas2011</v>
      </c>
      <c r="R1040" t="s">
        <v>1180</v>
      </c>
      <c r="S1040" t="str">
        <f>vlookup(Q1040,RPI!$C$6:$T$4758,16,FALSE)</f>
        <v>0.6779030179</v>
      </c>
      <c r="T1040" s="6" t="str">
        <f>VLOOKUP(Q1040,RPI!$C$6:$T$4758, 17, FALSE)</f>
        <v>0.6792227766</v>
      </c>
      <c r="U1040" s="6" t="str">
        <f>VLOOKUP(Q1040,RPI!$C$6:$T$4758, 18, FALSE)</f>
        <v>0.6779030179</v>
      </c>
      <c r="V1040">
        <v>0.5678417024405107</v>
      </c>
      <c r="W1040">
        <v>0.5708386759401785</v>
      </c>
      <c r="X1040">
        <v>0.5722843636602364</v>
      </c>
      <c r="Y1040">
        <v>0.5736964864912713</v>
      </c>
      <c r="Z1040" s="6" t="str">
        <f>vlookup(R1040,RPI!$C$6:$T$4758,16,FALSE)</f>
        <v>0.5233106524</v>
      </c>
      <c r="AA1040">
        <v>0.43963948120405005</v>
      </c>
      <c r="AB1040">
        <v>0.44063521377873005</v>
      </c>
      <c r="AC1040">
        <v>0.441579883144452</v>
      </c>
      <c r="AD1040">
        <v>0.4424773190418879</v>
      </c>
      <c r="AE1040">
        <v>0.4433309775784733</v>
      </c>
      <c r="AF1040">
        <v>0.44414398570855457</v>
      </c>
      <c r="AG1040" t="str">
        <f t="shared" si="2"/>
        <v>1</v>
      </c>
      <c r="AH1040" s="3" t="str">
        <f t="shared" si="3"/>
        <v>1</v>
      </c>
      <c r="AI1040" t="str">
        <f t="shared" si="4"/>
        <v>0.1545923656</v>
      </c>
      <c r="AJ1040" t="str">
        <f t="shared" si="5"/>
        <v>19</v>
      </c>
      <c r="AK1040" s="6" t="str">
        <f t="shared" si="6"/>
        <v>0.2724232854</v>
      </c>
      <c r="AL1040" t="str">
        <f t="shared" si="7"/>
        <v>0.2693242429</v>
      </c>
      <c r="AM1040" t="str">
        <f t="shared" si="8"/>
        <v>1.358490566</v>
      </c>
      <c r="AN1040" t="str">
        <f t="shared" si="9"/>
        <v>1.295412228</v>
      </c>
      <c r="AO1040" s="6" t="str">
        <f>vlookup(Q1040,RPI!$C$6:$T$4758,15,FALSE)</f>
        <v>0.9358974359</v>
      </c>
      <c r="AP1040" s="8" t="str">
        <f>vlookup(Q1040,RPI!$C$6:$T$4758,13,FALSE)</f>
        <v>  0.6152 </v>
      </c>
      <c r="AQ1040" s="8" t="str">
        <f>vlookup(Q1040,RPI!$C$6:$T$4758,14,FALSE)</f>
        <v>  0.5453 </v>
      </c>
      <c r="AR1040" s="6" t="str">
        <f>vlookup(R1040,RPI!$C$6:$T$4758,15,FALSE)</f>
        <v>0.65</v>
      </c>
      <c r="AS1040" s="8" t="str">
        <f>vlookup(R1040,RPI!$C$6:$T$4758,13,FALSE)</f>
        <v>  0.4749 </v>
      </c>
      <c r="AT1040" s="8" t="str">
        <f>vlookup(R1040,RPI!$C$6:$T$4758,14,FALSE)</f>
        <v>  0.4934 </v>
      </c>
    </row>
    <row r="1041" ht="12.75" customHeight="1">
      <c r="A1041" s="4">
        <v>2011.0</v>
      </c>
      <c r="B1041" s="4">
        <v>5676.0</v>
      </c>
      <c r="C1041" s="5">
        <v>40620.0</v>
      </c>
      <c r="D1041" s="4">
        <v>166.0</v>
      </c>
      <c r="E1041" s="4" t="s">
        <v>398</v>
      </c>
      <c r="F1041" s="4">
        <v>75.0</v>
      </c>
      <c r="G1041" s="4" t="s">
        <v>47</v>
      </c>
      <c r="H1041" s="4">
        <v>281.0</v>
      </c>
      <c r="I1041" s="4" t="s">
        <v>270</v>
      </c>
      <c r="J1041" s="4">
        <v>45.0</v>
      </c>
      <c r="K1041" s="4" t="s">
        <v>108</v>
      </c>
      <c r="L1041" s="4" t="s">
        <v>563</v>
      </c>
      <c r="M1041" s="4">
        <v>1.0</v>
      </c>
      <c r="N1041" s="4">
        <v>1.0</v>
      </c>
      <c r="O1041" s="4">
        <v>0.0</v>
      </c>
      <c r="P1041" s="4">
        <v>0.0</v>
      </c>
      <c r="Q1041" t="str">
        <f t="shared" si="1"/>
        <v>Michigan2011</v>
      </c>
      <c r="R1041" t="s">
        <v>1181</v>
      </c>
      <c r="S1041" t="str">
        <f>vlookup(Q1041,RPI!$C$6:$T$4758,16,FALSE)</f>
        <v>0.5727112459</v>
      </c>
      <c r="T1041" s="6" t="str">
        <f>VLOOKUP(Q1041,RPI!$C$6:$T$4758, 17, FALSE)</f>
        <v>0.5839959681</v>
      </c>
      <c r="U1041" s="6" t="str">
        <f>VLOOKUP(Q1041,RPI!$C$6:$T$4758, 18, FALSE)</f>
        <v>0.5727112459</v>
      </c>
      <c r="V1041">
        <v>0.5025227538176945</v>
      </c>
      <c r="W1041">
        <v>0.50760707921452</v>
      </c>
      <c r="X1041">
        <v>0.5100447694732718</v>
      </c>
      <c r="Y1041">
        <v>0.5124165762115169</v>
      </c>
      <c r="Z1041" s="6" t="str">
        <f>vlookup(R1041,RPI!$C$6:$T$4758,16,FALSE)</f>
        <v>0.5903380421</v>
      </c>
      <c r="AA1041">
        <v>0.5260081503207121</v>
      </c>
      <c r="AB1041">
        <v>0.5275193423806848</v>
      </c>
      <c r="AC1041">
        <v>0.5290256359250658</v>
      </c>
      <c r="AD1041">
        <v>0.5305270547330572</v>
      </c>
      <c r="AE1041">
        <v>0.532023622430199</v>
      </c>
      <c r="AF1041">
        <v>0.5335153624896081</v>
      </c>
      <c r="AG1041" t="str">
        <f t="shared" si="2"/>
        <v>0</v>
      </c>
      <c r="AH1041" s="3" t="str">
        <f t="shared" si="3"/>
        <v>0</v>
      </c>
      <c r="AI1041" t="str">
        <f t="shared" si="4"/>
        <v>-0.0176267962</v>
      </c>
      <c r="AJ1041" t="str">
        <f t="shared" si="5"/>
        <v>30</v>
      </c>
      <c r="AK1041" s="6" t="str">
        <f t="shared" si="6"/>
        <v>0.4301420296</v>
      </c>
      <c r="AL1041" t="str">
        <f t="shared" si="7"/>
        <v>-0.0307086545</v>
      </c>
      <c r="AM1041" t="str">
        <f t="shared" si="8"/>
        <v>1.666666667</v>
      </c>
      <c r="AN1041" t="str">
        <f t="shared" si="9"/>
        <v>0.9701411819</v>
      </c>
      <c r="AO1041" s="6" t="str">
        <f>vlookup(Q1041,RPI!$C$6:$T$4758,15,FALSE)</f>
        <v>0.5486111111</v>
      </c>
      <c r="AP1041" s="8" t="str">
        <f>vlookup(Q1041,RPI!$C$6:$T$4758,13,FALSE)</f>
        <v>  0.5981 </v>
      </c>
      <c r="AQ1041" s="8" t="str">
        <f>vlookup(Q1041,RPI!$C$6:$T$4758,14,FALSE)</f>
        <v>  0.5461 </v>
      </c>
      <c r="AR1041" s="6" t="str">
        <f>vlookup(R1041,RPI!$C$6:$T$4758,15,FALSE)</f>
        <v>0.5337423313</v>
      </c>
      <c r="AS1041" s="8" t="str">
        <f>vlookup(R1041,RPI!$C$6:$T$4758,13,FALSE)</f>
        <v>  0.6452 </v>
      </c>
      <c r="AT1041" s="8" t="str">
        <f>vlookup(R1041,RPI!$C$6:$T$4758,14,FALSE)</f>
        <v>  0.5371 </v>
      </c>
    </row>
    <row r="1042" ht="12.75" customHeight="1">
      <c r="A1042" s="4">
        <v>2011.0</v>
      </c>
      <c r="B1042" s="4">
        <v>5677.0</v>
      </c>
      <c r="C1042" s="5">
        <v>40620.0</v>
      </c>
      <c r="D1042" s="4">
        <v>308.0</v>
      </c>
      <c r="E1042" s="4" t="s">
        <v>280</v>
      </c>
      <c r="F1042" s="4">
        <v>62.0</v>
      </c>
      <c r="G1042" s="4" t="s">
        <v>47</v>
      </c>
      <c r="H1042" s="4">
        <v>120.0</v>
      </c>
      <c r="I1042" s="4" t="s">
        <v>193</v>
      </c>
      <c r="J1042" s="4">
        <v>73.0</v>
      </c>
      <c r="K1042" s="4" t="s">
        <v>108</v>
      </c>
      <c r="L1042" s="4" t="s">
        <v>1175</v>
      </c>
      <c r="M1042" s="4">
        <v>1.0</v>
      </c>
      <c r="N1042" s="4">
        <v>1.0</v>
      </c>
      <c r="O1042" s="4">
        <v>0.0</v>
      </c>
      <c r="P1042" s="4">
        <v>0.0</v>
      </c>
      <c r="Q1042" t="str">
        <f t="shared" si="1"/>
        <v>Nevada Las Vegas2011</v>
      </c>
      <c r="R1042" t="s">
        <v>1182</v>
      </c>
      <c r="S1042" t="str">
        <f>vlookup(Q1042,RPI!$C$6:$T$4758,16,FALSE)</f>
        <v>0.6038061487</v>
      </c>
      <c r="T1042" s="6" t="str">
        <f>VLOOKUP(Q1042,RPI!$C$6:$T$4758, 17, FALSE)</f>
        <v>0.6118189692</v>
      </c>
      <c r="U1042" s="6" t="str">
        <f>VLOOKUP(Q1042,RPI!$C$6:$T$4758, 18, FALSE)</f>
        <v>0.6038061487</v>
      </c>
      <c r="V1042">
        <v>0.5175393082327762</v>
      </c>
      <c r="W1042">
        <v>0.5202785652093213</v>
      </c>
      <c r="X1042">
        <v>0.5216344054913361</v>
      </c>
      <c r="Y1042">
        <v>0.5229811766075849</v>
      </c>
      <c r="Z1042" s="6" t="str">
        <f>vlookup(R1042,RPI!$C$6:$T$4758,16,FALSE)</f>
        <v>0.5744506121</v>
      </c>
      <c r="AA1042">
        <v>0.4993724870681763</v>
      </c>
      <c r="AB1042">
        <v>0.5026089211767034</v>
      </c>
      <c r="AC1042">
        <v>0.505650682556898</v>
      </c>
      <c r="AD1042">
        <v>0.5085148228345997</v>
      </c>
      <c r="AE1042">
        <v>0.5112164586993819</v>
      </c>
      <c r="AF1042">
        <v>0.5137690387923142</v>
      </c>
      <c r="AG1042" t="str">
        <f t="shared" si="2"/>
        <v>0</v>
      </c>
      <c r="AH1042" s="3" t="str">
        <f t="shared" si="3"/>
        <v>0</v>
      </c>
      <c r="AI1042" t="str">
        <f t="shared" si="4"/>
        <v>0.02935553667</v>
      </c>
      <c r="AJ1042" t="str">
        <f t="shared" si="5"/>
        <v>-11</v>
      </c>
      <c r="AK1042" s="6" t="str">
        <f t="shared" si="6"/>
        <v>-0.1577187442</v>
      </c>
      <c r="AL1042" t="str">
        <f t="shared" si="7"/>
        <v>0.0511419672</v>
      </c>
      <c r="AM1042" t="str">
        <f t="shared" si="8"/>
        <v>0.8493150685</v>
      </c>
      <c r="AN1042" t="str">
        <f t="shared" si="9"/>
        <v>1.051101933</v>
      </c>
      <c r="AO1042" s="6" t="str">
        <f>vlookup(Q1042,RPI!$C$6:$T$4758,15,FALSE)</f>
        <v>0.7179487179</v>
      </c>
      <c r="AP1042" s="8" t="str">
        <f>vlookup(Q1042,RPI!$C$6:$T$4758,13,FALSE)</f>
        <v>  0.5829 </v>
      </c>
      <c r="AQ1042" s="8" t="str">
        <f>vlookup(Q1042,RPI!$C$6:$T$4758,14,FALSE)</f>
        <v>  0.5314 </v>
      </c>
      <c r="AR1042" s="6" t="str">
        <f>vlookup(R1042,RPI!$C$6:$T$4758,15,FALSE)</f>
        <v>0.5703125</v>
      </c>
      <c r="AS1042" s="8" t="str">
        <f>vlookup(R1042,RPI!$C$6:$T$4758,13,FALSE)</f>
        <v>  0.5924 </v>
      </c>
      <c r="AT1042" s="8" t="str">
        <f>vlookup(R1042,RPI!$C$6:$T$4758,14,FALSE)</f>
        <v>  0.5427 </v>
      </c>
    </row>
    <row r="1043" ht="12.75" customHeight="1">
      <c r="A1043" s="4">
        <v>2011.0</v>
      </c>
      <c r="B1043" s="4">
        <v>5678.0</v>
      </c>
      <c r="C1043" s="5">
        <v>40620.0</v>
      </c>
      <c r="D1043" s="4">
        <v>199.0</v>
      </c>
      <c r="E1043" s="4" t="s">
        <v>264</v>
      </c>
      <c r="F1043" s="4">
        <v>102.0</v>
      </c>
      <c r="G1043" s="4" t="s">
        <v>47</v>
      </c>
      <c r="H1043" s="4">
        <v>145.0</v>
      </c>
      <c r="I1043" s="4" t="s">
        <v>1183</v>
      </c>
      <c r="J1043" s="4">
        <v>87.0</v>
      </c>
      <c r="K1043" s="4" t="s">
        <v>198</v>
      </c>
      <c r="L1043" s="4" t="s">
        <v>563</v>
      </c>
      <c r="M1043" s="4">
        <v>1.0</v>
      </c>
      <c r="N1043" s="4">
        <v>1.0</v>
      </c>
      <c r="O1043" s="4">
        <v>0.0</v>
      </c>
      <c r="P1043" s="4">
        <v>0.0</v>
      </c>
      <c r="Q1043" t="str">
        <f t="shared" si="1"/>
        <v>North Carolina2011</v>
      </c>
      <c r="R1043" t="s">
        <v>1184</v>
      </c>
      <c r="S1043" t="str">
        <f>vlookup(Q1043,RPI!$C$6:$T$4758,16,FALSE)</f>
        <v>0.6474167038</v>
      </c>
      <c r="T1043" s="6" t="str">
        <f>VLOOKUP(Q1043,RPI!$C$6:$T$4758, 17, FALSE)</f>
        <v>0.6450857014</v>
      </c>
      <c r="U1043" s="6" t="str">
        <f>VLOOKUP(Q1043,RPI!$C$6:$T$4758, 18, FALSE)</f>
        <v>0.6474167038</v>
      </c>
      <c r="V1043">
        <v>0.5528779092289153</v>
      </c>
      <c r="W1043">
        <v>0.5559770647960781</v>
      </c>
      <c r="X1043">
        <v>0.5574350008827811</v>
      </c>
      <c r="Y1043">
        <v>0.5588365668571686</v>
      </c>
      <c r="Z1043" s="6" t="str">
        <f>vlookup(R1043,RPI!$C$6:$T$4758,16,FALSE)</f>
        <v>0.5567571462</v>
      </c>
      <c r="AA1043">
        <v>0.44877485067598405</v>
      </c>
      <c r="AB1043">
        <v>0.44883763950459565</v>
      </c>
      <c r="AC1043">
        <v>0.4489000321891782</v>
      </c>
      <c r="AD1043">
        <v>0.44896203246693944</v>
      </c>
      <c r="AE1043">
        <v>0.44902364402822564</v>
      </c>
      <c r="AF1043">
        <v>0.4490848705172539</v>
      </c>
      <c r="AG1043" t="str">
        <f t="shared" si="2"/>
        <v>1</v>
      </c>
      <c r="AH1043" s="3" t="str">
        <f t="shared" si="3"/>
        <v>1</v>
      </c>
      <c r="AI1043" t="str">
        <f t="shared" si="4"/>
        <v>0.09065955761</v>
      </c>
      <c r="AJ1043" t="str">
        <f t="shared" si="5"/>
        <v>15</v>
      </c>
      <c r="AK1043" s="6" t="str">
        <f t="shared" si="6"/>
        <v>0.2150710148</v>
      </c>
      <c r="AL1043" t="str">
        <f t="shared" si="7"/>
        <v>0.1579432246</v>
      </c>
      <c r="AM1043" t="str">
        <f t="shared" si="8"/>
        <v>1.172413793</v>
      </c>
      <c r="AN1043" t="str">
        <f t="shared" si="9"/>
        <v>1.162835014</v>
      </c>
      <c r="AO1043" s="6" t="str">
        <f>vlookup(Q1043,RPI!$C$6:$T$4758,15,FALSE)</f>
        <v>0.7972027972</v>
      </c>
      <c r="AP1043" s="8" t="str">
        <f>vlookup(Q1043,RPI!$C$6:$T$4758,13,FALSE)</f>
        <v>  0.6229 </v>
      </c>
      <c r="AQ1043" s="8" t="str">
        <f>vlookup(Q1043,RPI!$C$6:$T$4758,14,FALSE)</f>
        <v>  0.5467 </v>
      </c>
      <c r="AR1043" s="6" t="str">
        <f>vlookup(R1043,RPI!$C$6:$T$4758,15,FALSE)</f>
        <v>0.8525641026</v>
      </c>
      <c r="AS1043" s="8" t="str">
        <f>vlookup(R1043,RPI!$C$6:$T$4758,13,FALSE)</f>
        <v>  0.4478 </v>
      </c>
      <c r="AT1043" s="8" t="str">
        <f>vlookup(R1043,RPI!$C$6:$T$4758,14,FALSE)</f>
        <v>  0.4789 </v>
      </c>
    </row>
    <row r="1044" ht="12.75" customHeight="1">
      <c r="A1044" s="4">
        <v>2011.0</v>
      </c>
      <c r="B1044" s="4">
        <v>5679.0</v>
      </c>
      <c r="C1044" s="5">
        <v>40620.0</v>
      </c>
      <c r="D1044" s="4">
        <v>208.0</v>
      </c>
      <c r="E1044" s="4" t="s">
        <v>147</v>
      </c>
      <c r="F1044" s="4">
        <v>69.0</v>
      </c>
      <c r="G1044" s="4" t="s">
        <v>47</v>
      </c>
      <c r="H1044" s="4">
        <v>2.0</v>
      </c>
      <c r="I1044" s="4" t="s">
        <v>616</v>
      </c>
      <c r="J1044" s="4">
        <v>56.0</v>
      </c>
      <c r="K1044" s="4" t="s">
        <v>198</v>
      </c>
      <c r="L1044" s="4" t="s">
        <v>188</v>
      </c>
      <c r="M1044" s="4">
        <v>1.0</v>
      </c>
      <c r="N1044" s="4">
        <v>1.0</v>
      </c>
      <c r="O1044" s="4">
        <v>0.0</v>
      </c>
      <c r="P1044" s="4">
        <v>0.0</v>
      </c>
      <c r="Q1044" t="str">
        <f t="shared" si="1"/>
        <v>Notre Dame2011</v>
      </c>
      <c r="R1044" t="s">
        <v>1185</v>
      </c>
      <c r="S1044" t="str">
        <f>vlookup(Q1044,RPI!$C$6:$T$4758,16,FALSE)</f>
        <v>0.639905408</v>
      </c>
      <c r="T1044" s="6" t="str">
        <f>VLOOKUP(Q1044,RPI!$C$6:$T$4758, 17, FALSE)</f>
        <v>0.635999158</v>
      </c>
      <c r="U1044" s="6" t="str">
        <f>VLOOKUP(Q1044,RPI!$C$6:$T$4758, 18, FALSE)</f>
        <v>0.639905408</v>
      </c>
      <c r="V1044">
        <v>0.5328741580247879</v>
      </c>
      <c r="W1044">
        <v>0.5381373159195247</v>
      </c>
      <c r="X1044">
        <v>0.5405383916014302</v>
      </c>
      <c r="Y1044">
        <v>0.5428032360389723</v>
      </c>
      <c r="Z1044" s="6" t="str">
        <f>vlookup(R1044,RPI!$C$6:$T$4758,16,FALSE)</f>
        <v>0.5338255043</v>
      </c>
      <c r="AA1044">
        <v>0.4481773561349621</v>
      </c>
      <c r="AB1044">
        <v>0.4498926505660839</v>
      </c>
      <c r="AC1044">
        <v>0.4515119844695905</v>
      </c>
      <c r="AD1044">
        <v>0.45304319135794024</v>
      </c>
      <c r="AE1044">
        <v>0.45449327470253637</v>
      </c>
      <c r="AF1044">
        <v>0.4558685150357985</v>
      </c>
      <c r="AG1044" t="str">
        <f t="shared" si="2"/>
        <v>1</v>
      </c>
      <c r="AH1044" s="3" t="str">
        <f t="shared" si="3"/>
        <v>1</v>
      </c>
      <c r="AI1044" t="str">
        <f t="shared" si="4"/>
        <v>0.1060799037</v>
      </c>
      <c r="AJ1044" t="str">
        <f t="shared" si="5"/>
        <v>13</v>
      </c>
      <c r="AK1044" s="6" t="str">
        <f t="shared" si="6"/>
        <v>0.1863948795</v>
      </c>
      <c r="AL1044" t="str">
        <f t="shared" si="7"/>
        <v>0.1848078957</v>
      </c>
      <c r="AM1044" t="str">
        <f t="shared" si="8"/>
        <v>1.232142857</v>
      </c>
      <c r="AN1044" t="str">
        <f t="shared" si="9"/>
        <v>1.19871644</v>
      </c>
      <c r="AO1044" s="6" t="str">
        <f>vlookup(Q1044,RPI!$C$6:$T$4758,15,FALSE)</f>
        <v>0.828125</v>
      </c>
      <c r="AP1044" s="8" t="str">
        <f>vlookup(Q1044,RPI!$C$6:$T$4758,13,FALSE)</f>
        <v>  0.5894 </v>
      </c>
      <c r="AQ1044" s="8" t="str">
        <f>vlookup(Q1044,RPI!$C$6:$T$4758,14,FALSE)</f>
        <v>  0.5528 </v>
      </c>
      <c r="AR1044" s="6" t="str">
        <f>vlookup(R1044,RPI!$C$6:$T$4758,15,FALSE)</f>
        <v>0.6666666667</v>
      </c>
      <c r="AS1044" s="8" t="str">
        <f>vlookup(R1044,RPI!$C$6:$T$4758,13,FALSE)</f>
        <v>  0.4896 </v>
      </c>
      <c r="AT1044" s="8" t="str">
        <f>vlookup(R1044,RPI!$C$6:$T$4758,14,FALSE)</f>
        <v>  0.4894 </v>
      </c>
    </row>
    <row r="1045" ht="12.75" customHeight="1">
      <c r="A1045" s="4">
        <v>2011.0</v>
      </c>
      <c r="B1045" s="4">
        <v>5680.0</v>
      </c>
      <c r="C1045" s="5">
        <v>40620.0</v>
      </c>
      <c r="D1045" s="4">
        <v>211.0</v>
      </c>
      <c r="E1045" s="4" t="s">
        <v>150</v>
      </c>
      <c r="F1045" s="4">
        <v>75.0</v>
      </c>
      <c r="G1045" s="4" t="s">
        <v>47</v>
      </c>
      <c r="H1045" s="4">
        <v>311.0</v>
      </c>
      <c r="I1045" s="4" t="s">
        <v>446</v>
      </c>
      <c r="J1045" s="4">
        <v>46.0</v>
      </c>
      <c r="K1045" s="4" t="s">
        <v>198</v>
      </c>
      <c r="L1045" s="4" t="s">
        <v>536</v>
      </c>
      <c r="M1045" s="4">
        <v>1.0</v>
      </c>
      <c r="N1045" s="4">
        <v>1.0</v>
      </c>
      <c r="O1045" s="4">
        <v>0.0</v>
      </c>
      <c r="P1045" s="4">
        <v>0.0</v>
      </c>
      <c r="Q1045" t="str">
        <f t="shared" si="1"/>
        <v>Ohio St.2011</v>
      </c>
      <c r="R1045" t="s">
        <v>1141</v>
      </c>
      <c r="S1045" t="str">
        <f>vlookup(Q1045,RPI!$C$6:$T$4758,16,FALSE)</f>
        <v>0.6686146458</v>
      </c>
      <c r="T1045" s="6" t="str">
        <f>VLOOKUP(Q1045,RPI!$C$6:$T$4758, 17, FALSE)</f>
        <v>0.6643254301</v>
      </c>
      <c r="U1045" s="6" t="str">
        <f>VLOOKUP(Q1045,RPI!$C$6:$T$4758, 18, FALSE)</f>
        <v>0.6686146458</v>
      </c>
      <c r="V1045">
        <v>0.542279175713531</v>
      </c>
      <c r="W1045">
        <v>0.5464617543641948</v>
      </c>
      <c r="X1045">
        <v>0.5484223381066934</v>
      </c>
      <c r="Y1045">
        <v>0.5503028980229676</v>
      </c>
      <c r="Z1045" s="6" t="str">
        <f>vlookup(R1045,RPI!$C$6:$T$4758,16,FALSE)</f>
        <v>0.4861249011</v>
      </c>
      <c r="AA1045">
        <v>0.4106249010562897</v>
      </c>
      <c r="AB1045">
        <v>0.41067392066413283</v>
      </c>
      <c r="AC1045">
        <v>0.4107210549024435</v>
      </c>
      <c r="AD1045">
        <v>0.4107664104902519</v>
      </c>
      <c r="AE1045">
        <v>0.41081008624147486</v>
      </c>
      <c r="AF1045">
        <v>0.4108521737835624</v>
      </c>
      <c r="AG1045" t="str">
        <f t="shared" si="2"/>
        <v>1</v>
      </c>
      <c r="AH1045" s="3" t="str">
        <f t="shared" si="3"/>
        <v>1</v>
      </c>
      <c r="AI1045" t="str">
        <f t="shared" si="4"/>
        <v>0.1824897447</v>
      </c>
      <c r="AJ1045" t="str">
        <f t="shared" si="5"/>
        <v>29</v>
      </c>
      <c r="AK1045" s="6" t="str">
        <f t="shared" si="6"/>
        <v>0.415803962</v>
      </c>
      <c r="AL1045" t="str">
        <f t="shared" si="7"/>
        <v>0.3179258702</v>
      </c>
      <c r="AM1045" t="str">
        <f t="shared" si="8"/>
        <v>1.630434783</v>
      </c>
      <c r="AN1045" t="str">
        <f t="shared" si="9"/>
        <v>1.375396826</v>
      </c>
      <c r="AO1045" s="6" t="str">
        <f>vlookup(Q1045,RPI!$C$6:$T$4758,15,FALSE)</f>
        <v>0.9583333333</v>
      </c>
      <c r="AP1045" s="8" t="str">
        <f>vlookup(Q1045,RPI!$C$6:$T$4758,13,FALSE)</f>
        <v>  0.5885 </v>
      </c>
      <c r="AQ1045" s="8" t="str">
        <f>vlookup(Q1045,RPI!$C$6:$T$4758,14,FALSE)</f>
        <v>  0.5392 </v>
      </c>
      <c r="AR1045" s="6" t="str">
        <f>vlookup(R1045,RPI!$C$6:$T$4758,15,FALSE)</f>
        <v>0.592</v>
      </c>
      <c r="AS1045" s="8" t="str">
        <f>vlookup(R1045,RPI!$C$6:$T$4758,13,FALSE)</f>
        <v>  0.4395 </v>
      </c>
      <c r="AT1045" s="8" t="str">
        <f>vlookup(R1045,RPI!$C$6:$T$4758,14,FALSE)</f>
        <v>  0.4735 </v>
      </c>
    </row>
    <row r="1046" ht="12.75" customHeight="1">
      <c r="A1046" s="4">
        <v>2011.0</v>
      </c>
      <c r="B1046" s="4">
        <v>5681.0</v>
      </c>
      <c r="C1046" s="5">
        <v>40620.0</v>
      </c>
      <c r="D1046" s="4">
        <v>229.0</v>
      </c>
      <c r="E1046" s="4" t="s">
        <v>342</v>
      </c>
      <c r="F1046" s="4">
        <v>65.0</v>
      </c>
      <c r="G1046" s="4" t="s">
        <v>47</v>
      </c>
      <c r="H1046" s="4">
        <v>273.0</v>
      </c>
      <c r="I1046" s="4" t="s">
        <v>1186</v>
      </c>
      <c r="J1046" s="4">
        <v>43.0</v>
      </c>
      <c r="K1046" s="4" t="s">
        <v>198</v>
      </c>
      <c r="L1046" s="4" t="s">
        <v>188</v>
      </c>
      <c r="M1046" s="4">
        <v>1.0</v>
      </c>
      <c r="N1046" s="4">
        <v>1.0</v>
      </c>
      <c r="O1046" s="4">
        <v>0.0</v>
      </c>
      <c r="P1046" s="4">
        <v>0.0</v>
      </c>
      <c r="Q1046" t="str">
        <f t="shared" si="1"/>
        <v>Purdue2011</v>
      </c>
      <c r="R1046" t="s">
        <v>1187</v>
      </c>
      <c r="S1046" t="str">
        <f>vlookup(Q1046,RPI!$C$6:$T$4758,16,FALSE)</f>
        <v>0.6311039771</v>
      </c>
      <c r="T1046" s="6" t="str">
        <f>VLOOKUP(Q1046,RPI!$C$6:$T$4758, 17, FALSE)</f>
        <v>0.623764962</v>
      </c>
      <c r="U1046" s="6" t="str">
        <f>VLOOKUP(Q1046,RPI!$C$6:$T$4758, 18, FALSE)</f>
        <v>0.6311039771</v>
      </c>
      <c r="V1046">
        <v>0.5251505751654787</v>
      </c>
      <c r="W1046">
        <v>0.5283628562231645</v>
      </c>
      <c r="X1046">
        <v>0.529851063356533</v>
      </c>
      <c r="Y1046">
        <v>0.5312681616166346</v>
      </c>
      <c r="Z1046" s="6" t="str">
        <f>vlookup(R1046,RPI!$C$6:$T$4758,16,FALSE)</f>
        <v>0.5439793592</v>
      </c>
      <c r="AA1046">
        <v>0.46842338384713156</v>
      </c>
      <c r="AB1046">
        <v>0.4674175629260564</v>
      </c>
      <c r="AC1046">
        <v>0.46642519780325653</v>
      </c>
      <c r="AD1046">
        <v>0.46544602025683934</v>
      </c>
      <c r="AE1046">
        <v>0.4644797691466785</v>
      </c>
      <c r="AF1046">
        <v>0.46352619018222463</v>
      </c>
      <c r="AG1046" t="str">
        <f t="shared" si="2"/>
        <v>1</v>
      </c>
      <c r="AH1046" s="3" t="str">
        <f t="shared" si="3"/>
        <v>1</v>
      </c>
      <c r="AI1046" t="str">
        <f t="shared" si="4"/>
        <v>0.08712461788</v>
      </c>
      <c r="AJ1046" t="str">
        <f t="shared" si="5"/>
        <v>22</v>
      </c>
      <c r="AK1046" s="6" t="str">
        <f t="shared" si="6"/>
        <v>0.3154374884</v>
      </c>
      <c r="AL1046" t="str">
        <f t="shared" si="7"/>
        <v>0.151784803</v>
      </c>
      <c r="AM1046" t="str">
        <f t="shared" si="8"/>
        <v>1.511627907</v>
      </c>
      <c r="AN1046" t="str">
        <f t="shared" si="9"/>
        <v>1.160161625</v>
      </c>
      <c r="AO1046" s="6" t="str">
        <f>vlookup(Q1046,RPI!$C$6:$T$4758,15,FALSE)</f>
        <v>0.8106060606</v>
      </c>
      <c r="AP1046" s="8" t="str">
        <f>vlookup(Q1046,RPI!$C$6:$T$4758,13,FALSE)</f>
        <v>  0.5864 </v>
      </c>
      <c r="AQ1046" s="8" t="str">
        <f>vlookup(Q1046,RPI!$C$6:$T$4758,14,FALSE)</f>
        <v>  0.5410 </v>
      </c>
      <c r="AR1046" s="6" t="str">
        <f>vlookup(R1046,RPI!$C$6:$T$4758,15,FALSE)</f>
        <v>0.6496815287</v>
      </c>
      <c r="AS1046" s="8" t="str">
        <f>vlookup(R1046,RPI!$C$6:$T$4758,13,FALSE)</f>
        <v>  0.5137 </v>
      </c>
      <c r="AT1046" s="8" t="str">
        <f>vlookup(R1046,RPI!$C$6:$T$4758,14,FALSE)</f>
        <v>  0.4989 </v>
      </c>
    </row>
    <row r="1047" ht="12.75" customHeight="1">
      <c r="A1047" s="4">
        <v>2011.0</v>
      </c>
      <c r="B1047" s="4">
        <v>5682.0</v>
      </c>
      <c r="C1047" s="5">
        <v>40620.0</v>
      </c>
      <c r="D1047" s="4">
        <v>249.0</v>
      </c>
      <c r="E1047" s="4" t="s">
        <v>1138</v>
      </c>
      <c r="F1047" s="4">
        <v>88.0</v>
      </c>
      <c r="G1047" s="4" t="s">
        <v>47</v>
      </c>
      <c r="H1047" s="4">
        <v>1.0</v>
      </c>
      <c r="I1047" s="4" t="s">
        <v>425</v>
      </c>
      <c r="J1047" s="4">
        <v>75.0</v>
      </c>
      <c r="K1047" s="4" t="s">
        <v>49</v>
      </c>
      <c r="L1047" s="4" t="s">
        <v>50</v>
      </c>
      <c r="M1047" s="4">
        <v>1.0</v>
      </c>
      <c r="N1047" s="4">
        <v>0.0</v>
      </c>
      <c r="O1047" s="4">
        <v>0.0</v>
      </c>
      <c r="P1047" s="4">
        <v>0.0</v>
      </c>
      <c r="Q1047" t="str">
        <f t="shared" si="1"/>
        <v>Santa Clara2011</v>
      </c>
      <c r="R1047" t="s">
        <v>1188</v>
      </c>
      <c r="S1047" t="str">
        <f>vlookup(Q1047,RPI!$C$6:$T$4758,16,FALSE)</f>
        <v>0.5005245562</v>
      </c>
      <c r="T1047" s="6" t="str">
        <f>VLOOKUP(Q1047,RPI!$C$6:$T$4758, 17, FALSE)</f>
        <v>0.5081887063</v>
      </c>
      <c r="U1047" s="6" t="str">
        <f>VLOOKUP(Q1047,RPI!$C$6:$T$4758, 18, FALSE)</f>
        <v>0.5005245562</v>
      </c>
      <c r="V1047">
        <v>0.4353121155445729</v>
      </c>
      <c r="W1047">
        <v>0.4390704651531465</v>
      </c>
      <c r="X1047">
        <v>0.44087991792405873</v>
      </c>
      <c r="Y1047">
        <v>0.4426451606796258</v>
      </c>
      <c r="Z1047" s="6" t="str">
        <f>vlookup(R1047,RPI!$C$6:$T$4758,16,FALSE)</f>
        <v>0.5290954625</v>
      </c>
      <c r="AA1047">
        <v>0.46041215633608634</v>
      </c>
      <c r="AB1047">
        <v>0.4625133445942737</v>
      </c>
      <c r="AC1047">
        <v>0.4645076230780719</v>
      </c>
      <c r="AD1047">
        <v>0.466402948812674</v>
      </c>
      <c r="AE1047">
        <v>0.46820650831059146</v>
      </c>
      <c r="AF1047">
        <v>0.46992480863224373</v>
      </c>
      <c r="AG1047" t="str">
        <f t="shared" si="2"/>
        <v>0</v>
      </c>
      <c r="AH1047" s="3" t="str">
        <f t="shared" si="3"/>
        <v>0</v>
      </c>
      <c r="AI1047" t="str">
        <f t="shared" si="4"/>
        <v>-0.02857090637</v>
      </c>
      <c r="AJ1047" t="str">
        <f t="shared" si="5"/>
        <v>13</v>
      </c>
      <c r="AK1047" s="6" t="str">
        <f t="shared" si="6"/>
        <v>0.1863948795</v>
      </c>
      <c r="AL1047" t="str">
        <f t="shared" si="7"/>
        <v>-0.04977501767</v>
      </c>
      <c r="AM1047" t="str">
        <f t="shared" si="8"/>
        <v>1.173333333</v>
      </c>
      <c r="AN1047" t="str">
        <f t="shared" si="9"/>
        <v>0.9460004699</v>
      </c>
      <c r="AO1047" s="6" t="str">
        <f>vlookup(Q1047,RPI!$C$6:$T$4758,15,FALSE)</f>
        <v>0.5177304965</v>
      </c>
      <c r="AP1047" s="8" t="str">
        <f>vlookup(Q1047,RPI!$C$6:$T$4758,13,FALSE)</f>
        <v>  0.4921 </v>
      </c>
      <c r="AQ1047" s="8" t="str">
        <f>vlookup(Q1047,RPI!$C$6:$T$4758,14,FALSE)</f>
        <v>  0.5001 </v>
      </c>
      <c r="AR1047" s="6" t="str">
        <f>vlookup(R1047,RPI!$C$6:$T$4758,15,FALSE)</f>
        <v>0.4912280702</v>
      </c>
      <c r="AS1047" s="8" t="str">
        <f>vlookup(R1047,RPI!$C$6:$T$4758,13,FALSE)</f>
        <v>  0.5581 </v>
      </c>
      <c r="AT1047" s="8" t="str">
        <f>vlookup(R1047,RPI!$C$6:$T$4758,14,FALSE)</f>
        <v>  0.5090 </v>
      </c>
    </row>
    <row r="1048" ht="12.75" customHeight="1">
      <c r="A1048" s="4">
        <v>2011.0</v>
      </c>
      <c r="B1048" s="4">
        <v>5683.0</v>
      </c>
      <c r="C1048" s="5">
        <v>40620.0</v>
      </c>
      <c r="D1048" s="4">
        <v>277.0</v>
      </c>
      <c r="E1048" s="4" t="s">
        <v>94</v>
      </c>
      <c r="F1048" s="4">
        <v>77.0</v>
      </c>
      <c r="G1048" s="4" t="s">
        <v>47</v>
      </c>
      <c r="H1048" s="4">
        <v>123.0</v>
      </c>
      <c r="I1048" s="4" t="s">
        <v>1024</v>
      </c>
      <c r="J1048" s="4">
        <v>60.0</v>
      </c>
      <c r="K1048" s="4" t="s">
        <v>108</v>
      </c>
      <c r="L1048" s="4" t="s">
        <v>536</v>
      </c>
      <c r="M1048" s="4">
        <v>1.0</v>
      </c>
      <c r="N1048" s="4">
        <v>1.0</v>
      </c>
      <c r="O1048" s="4">
        <v>0.0</v>
      </c>
      <c r="P1048" s="4">
        <v>0.0</v>
      </c>
      <c r="Q1048" t="str">
        <f t="shared" si="1"/>
        <v>Syracuse2011</v>
      </c>
      <c r="R1048" t="s">
        <v>1189</v>
      </c>
      <c r="S1048" t="str">
        <f>vlookup(Q1048,RPI!$C$6:$T$4758,16,FALSE)</f>
        <v>0.6180364454</v>
      </c>
      <c r="T1048" s="6" t="str">
        <f>VLOOKUP(Q1048,RPI!$C$6:$T$4758, 17, FALSE)</f>
        <v>0.6245299519</v>
      </c>
      <c r="U1048" s="6" t="str">
        <f>VLOOKUP(Q1048,RPI!$C$6:$T$4758, 18, FALSE)</f>
        <v>0.6180364454</v>
      </c>
      <c r="V1048">
        <v>0.5210385158010151</v>
      </c>
      <c r="W1048">
        <v>0.5257895972586</v>
      </c>
      <c r="X1048">
        <v>0.5280585938018818</v>
      </c>
      <c r="Y1048">
        <v>0.5302607459298132</v>
      </c>
      <c r="Z1048" s="6" t="str">
        <f>vlookup(R1048,RPI!$C$6:$T$4758,16,FALSE)</f>
        <v>0.5509385549</v>
      </c>
      <c r="AA1048">
        <v>0.47744318456561474</v>
      </c>
      <c r="AB1048">
        <v>0.47762904560914005</v>
      </c>
      <c r="AC1048">
        <v>0.4778095581334272</v>
      </c>
      <c r="AD1048">
        <v>0.4779849497350395</v>
      </c>
      <c r="AE1048">
        <v>0.47815543527786547</v>
      </c>
      <c r="AF1048">
        <v>0.47832121777123415</v>
      </c>
      <c r="AG1048" t="str">
        <f t="shared" si="2"/>
        <v>1</v>
      </c>
      <c r="AH1048" s="3" t="str">
        <f t="shared" si="3"/>
        <v>1</v>
      </c>
      <c r="AI1048" t="str">
        <f t="shared" si="4"/>
        <v>0.06709789047</v>
      </c>
      <c r="AJ1048" t="str">
        <f t="shared" si="5"/>
        <v>17</v>
      </c>
      <c r="AK1048" s="6" t="str">
        <f t="shared" si="6"/>
        <v>0.2437471501</v>
      </c>
      <c r="AL1048" t="str">
        <f t="shared" si="7"/>
        <v>0.1168950904</v>
      </c>
      <c r="AM1048" t="str">
        <f t="shared" si="8"/>
        <v>1.283333333</v>
      </c>
      <c r="AN1048" t="str">
        <f t="shared" si="9"/>
        <v>1.121788337</v>
      </c>
      <c r="AO1048" s="6" t="str">
        <f>vlookup(Q1048,RPI!$C$6:$T$4758,15,FALSE)</f>
        <v>0.7619047619</v>
      </c>
      <c r="AP1048" s="8" t="str">
        <f>vlookup(Q1048,RPI!$C$6:$T$4758,13,FALSE)</f>
        <v>  0.5765 </v>
      </c>
      <c r="AQ1048" s="8" t="str">
        <f>vlookup(Q1048,RPI!$C$6:$T$4758,14,FALSE)</f>
        <v>  0.5573 </v>
      </c>
      <c r="AR1048" s="6" t="str">
        <f>vlookup(R1048,RPI!$C$6:$T$4758,15,FALSE)</f>
        <v>0.6180555556</v>
      </c>
      <c r="AS1048" s="8" t="str">
        <f>vlookup(R1048,RPI!$C$6:$T$4758,13,FALSE)</f>
        <v>  0.5418 </v>
      </c>
      <c r="AT1048" s="8" t="str">
        <f>vlookup(R1048,RPI!$C$6:$T$4758,14,FALSE)</f>
        <v>  0.5020 </v>
      </c>
    </row>
    <row r="1049" ht="12.75" customHeight="1">
      <c r="A1049" s="4">
        <v>2011.0</v>
      </c>
      <c r="B1049" s="4">
        <v>5684.0</v>
      </c>
      <c r="C1049" s="5">
        <v>40620.0</v>
      </c>
      <c r="D1049" s="4">
        <v>284.0</v>
      </c>
      <c r="E1049" s="4" t="s">
        <v>213</v>
      </c>
      <c r="F1049" s="4">
        <v>85.0</v>
      </c>
      <c r="G1049" s="4" t="s">
        <v>47</v>
      </c>
      <c r="H1049" s="4">
        <v>209.0</v>
      </c>
      <c r="I1049" s="4" t="s">
        <v>501</v>
      </c>
      <c r="J1049" s="4">
        <v>81.0</v>
      </c>
      <c r="K1049" s="4" t="s">
        <v>108</v>
      </c>
      <c r="L1049" s="4" t="s">
        <v>1175</v>
      </c>
      <c r="M1049" s="4">
        <v>1.0</v>
      </c>
      <c r="N1049" s="4">
        <v>1.0</v>
      </c>
      <c r="O1049" s="4">
        <v>0.0</v>
      </c>
      <c r="P1049" s="4">
        <v>0.0</v>
      </c>
      <c r="Q1049" t="str">
        <f t="shared" si="1"/>
        <v>Texas2011</v>
      </c>
      <c r="R1049" t="s">
        <v>1190</v>
      </c>
      <c r="S1049" t="str">
        <f>vlookup(Q1049,RPI!$C$6:$T$4758,16,FALSE)</f>
        <v>0.633393414</v>
      </c>
      <c r="T1049" s="6" t="str">
        <f>VLOOKUP(Q1049,RPI!$C$6:$T$4758, 17, FALSE)</f>
        <v>0.6369228258</v>
      </c>
      <c r="U1049" s="6" t="str">
        <f>VLOOKUP(Q1049,RPI!$C$6:$T$4758, 18, FALSE)</f>
        <v>0.633393414</v>
      </c>
      <c r="V1049">
        <v>0.5370776245468541</v>
      </c>
      <c r="W1049">
        <v>0.5413595157154536</v>
      </c>
      <c r="X1049">
        <v>0.5433934140205383</v>
      </c>
      <c r="Y1049">
        <v>0.5453606271352924</v>
      </c>
      <c r="Z1049" s="6" t="str">
        <f>vlookup(R1049,RPI!$C$6:$T$4758,16,FALSE)</f>
        <v>0.5822318285</v>
      </c>
      <c r="AA1049">
        <v>0.49197937405627706</v>
      </c>
      <c r="AB1049">
        <v>0.4906300487189457</v>
      </c>
      <c r="AC1049">
        <v>0.48930378877199615</v>
      </c>
      <c r="AD1049">
        <v>0.4880000078071982</v>
      </c>
      <c r="AE1049">
        <v>0.48671813912752293</v>
      </c>
      <c r="AF1049">
        <v>0.48545763492584226</v>
      </c>
      <c r="AG1049" t="str">
        <f t="shared" si="2"/>
        <v>1</v>
      </c>
      <c r="AH1049" s="3" t="str">
        <f t="shared" si="3"/>
        <v>1</v>
      </c>
      <c r="AI1049" t="str">
        <f t="shared" si="4"/>
        <v>0.05116158555</v>
      </c>
      <c r="AJ1049" t="str">
        <f t="shared" si="5"/>
        <v>4</v>
      </c>
      <c r="AK1049" s="6" t="str">
        <f t="shared" si="6"/>
        <v>0.05735227062</v>
      </c>
      <c r="AL1049" t="str">
        <f t="shared" si="7"/>
        <v>0.08913153793</v>
      </c>
      <c r="AM1049" t="str">
        <f t="shared" si="8"/>
        <v>1.049382716</v>
      </c>
      <c r="AN1049" t="str">
        <f t="shared" si="9"/>
        <v>1.087871502</v>
      </c>
      <c r="AO1049" s="6" t="str">
        <f>vlookup(Q1049,RPI!$C$6:$T$4758,15,FALSE)</f>
        <v>0.78</v>
      </c>
      <c r="AP1049" s="8" t="str">
        <f>vlookup(Q1049,RPI!$C$6:$T$4758,13,FALSE)</f>
        <v>  0.6046 </v>
      </c>
      <c r="AQ1049" s="8" t="str">
        <f>vlookup(Q1049,RPI!$C$6:$T$4758,14,FALSE)</f>
        <v>  0.5444 </v>
      </c>
      <c r="AR1049" s="6" t="str">
        <f>vlookup(R1049,RPI!$C$6:$T$4758,15,FALSE)</f>
        <v>0.7870967742</v>
      </c>
      <c r="AS1049" s="8" t="str">
        <f>vlookup(R1049,RPI!$C$6:$T$4758,13,FALSE)</f>
        <v>  0.5133 </v>
      </c>
      <c r="AT1049" s="8" t="str">
        <f>vlookup(R1049,RPI!$C$6:$T$4758,14,FALSE)</f>
        <v>  0.5153 </v>
      </c>
    </row>
    <row r="1050" ht="12.75" customHeight="1">
      <c r="A1050" s="4">
        <v>2011.0</v>
      </c>
      <c r="B1050" s="4">
        <v>5685.0</v>
      </c>
      <c r="C1050" s="5">
        <v>40620.0</v>
      </c>
      <c r="D1050" s="4">
        <v>285.0</v>
      </c>
      <c r="E1050" s="4" t="s">
        <v>530</v>
      </c>
      <c r="F1050" s="4">
        <v>50.0</v>
      </c>
      <c r="G1050" s="4" t="s">
        <v>47</v>
      </c>
      <c r="H1050" s="4">
        <v>93.0</v>
      </c>
      <c r="I1050" s="4" t="s">
        <v>420</v>
      </c>
      <c r="J1050" s="4">
        <v>57.0</v>
      </c>
      <c r="K1050" s="4" t="s">
        <v>108</v>
      </c>
      <c r="L1050" s="4" t="s">
        <v>188</v>
      </c>
      <c r="M1050" s="4">
        <v>1.0</v>
      </c>
      <c r="N1050" s="4">
        <v>1.0</v>
      </c>
      <c r="O1050" s="4">
        <v>0.0</v>
      </c>
      <c r="P1050" s="4">
        <v>0.0</v>
      </c>
      <c r="Q1050" t="str">
        <f t="shared" si="1"/>
        <v>Texas A&amp;M2011</v>
      </c>
      <c r="R1050" t="s">
        <v>1191</v>
      </c>
      <c r="S1050" t="str">
        <f>vlookup(Q1050,RPI!$C$6:$T$4758,16,FALSE)</f>
        <v>0.5967066538</v>
      </c>
      <c r="T1050" s="6" t="str">
        <f>VLOOKUP(Q1050,RPI!$C$6:$T$4758, 17, FALSE)</f>
        <v>0.5998596977</v>
      </c>
      <c r="U1050" s="6" t="str">
        <f>VLOOKUP(Q1050,RPI!$C$6:$T$4758, 18, FALSE)</f>
        <v>0.5967066538</v>
      </c>
      <c r="V1050">
        <v>0.5059599851322646</v>
      </c>
      <c r="W1050">
        <v>0.5106756369631024</v>
      </c>
      <c r="X1050">
        <v>0.5128888378688394</v>
      </c>
      <c r="Y1050">
        <v>0.5150133494850934</v>
      </c>
      <c r="Z1050" s="6" t="str">
        <f>vlookup(R1050,RPI!$C$6:$T$4758,16,FALSE)</f>
        <v>0.5718453126</v>
      </c>
      <c r="AA1050">
        <v>0.48708632162639076</v>
      </c>
      <c r="AB1050">
        <v>0.4879539389913579</v>
      </c>
      <c r="AC1050">
        <v>0.48880335459342367</v>
      </c>
      <c r="AD1050">
        <v>0.48963513526949504</v>
      </c>
      <c r="AE1050">
        <v>0.49044982456181146</v>
      </c>
      <c r="AF1050">
        <v>0.49124794390241977</v>
      </c>
      <c r="AG1050" t="str">
        <f t="shared" si="2"/>
        <v>0</v>
      </c>
      <c r="AH1050" s="3" t="str">
        <f t="shared" si="3"/>
        <v>0</v>
      </c>
      <c r="AI1050" t="str">
        <f t="shared" si="4"/>
        <v>0.02486134115</v>
      </c>
      <c r="AJ1050" t="str">
        <f t="shared" si="5"/>
        <v>-7</v>
      </c>
      <c r="AK1050" s="6" t="str">
        <f t="shared" si="6"/>
        <v>-0.1003664736</v>
      </c>
      <c r="AL1050" t="str">
        <f t="shared" si="7"/>
        <v>0.04331237095</v>
      </c>
      <c r="AM1050" t="str">
        <f t="shared" si="8"/>
        <v>0.8771929825</v>
      </c>
      <c r="AN1050" t="str">
        <f t="shared" si="9"/>
        <v>1.04347564</v>
      </c>
      <c r="AO1050" s="6" t="str">
        <f>vlookup(Q1050,RPI!$C$6:$T$4758,15,FALSE)</f>
        <v>0.7293233083</v>
      </c>
      <c r="AP1050" s="8" t="str">
        <f>vlookup(Q1050,RPI!$C$6:$T$4758,13,FALSE)</f>
        <v>  0.5655 </v>
      </c>
      <c r="AQ1050" s="8" t="str">
        <f>vlookup(Q1050,RPI!$C$6:$T$4758,14,FALSE)</f>
        <v>  0.5264 </v>
      </c>
      <c r="AR1050" s="6" t="str">
        <f>vlookup(R1050,RPI!$C$6:$T$4758,15,FALSE)</f>
        <v>0.6783216783</v>
      </c>
      <c r="AS1050" s="8" t="str">
        <f>vlookup(R1050,RPI!$C$6:$T$4758,13,FALSE)</f>
        <v>  0.5383 </v>
      </c>
      <c r="AT1050" s="8" t="str">
        <f>vlookup(R1050,RPI!$C$6:$T$4758,14,FALSE)</f>
        <v>  0.5326 </v>
      </c>
    </row>
    <row r="1051" ht="12.75" customHeight="1">
      <c r="A1051" s="4">
        <v>2011.0</v>
      </c>
      <c r="B1051" s="4">
        <v>5686.0</v>
      </c>
      <c r="C1051" s="5">
        <v>40620.0</v>
      </c>
      <c r="D1051" s="4">
        <v>330.0</v>
      </c>
      <c r="E1051" s="4" t="s">
        <v>453</v>
      </c>
      <c r="F1051" s="4">
        <v>68.0</v>
      </c>
      <c r="G1051" s="4" t="s">
        <v>47</v>
      </c>
      <c r="H1051" s="4">
        <v>102.0</v>
      </c>
      <c r="I1051" s="4" t="s">
        <v>190</v>
      </c>
      <c r="J1051" s="4">
        <v>65.0</v>
      </c>
      <c r="K1051" s="4" t="s">
        <v>108</v>
      </c>
      <c r="L1051" s="4" t="s">
        <v>563</v>
      </c>
      <c r="M1051" s="4">
        <v>1.0</v>
      </c>
      <c r="N1051" s="4">
        <v>1.0</v>
      </c>
      <c r="O1051" s="4">
        <v>0.0</v>
      </c>
      <c r="P1051" s="4">
        <v>0.0</v>
      </c>
      <c r="Q1051" t="str">
        <f t="shared" si="1"/>
        <v>Washington2011</v>
      </c>
      <c r="R1051" t="s">
        <v>1192</v>
      </c>
      <c r="S1051" t="str">
        <f>vlookup(Q1051,RPI!$C$6:$T$4758,16,FALSE)</f>
        <v>0.5907240716</v>
      </c>
      <c r="T1051" s="6" t="str">
        <f>VLOOKUP(Q1051,RPI!$C$6:$T$4758, 17, FALSE)</f>
        <v>0.5905060642</v>
      </c>
      <c r="U1051" s="6" t="str">
        <f>VLOOKUP(Q1051,RPI!$C$6:$T$4758, 18, FALSE)</f>
        <v>0.5907240716</v>
      </c>
      <c r="V1051">
        <v>0.5027122380577516</v>
      </c>
      <c r="W1051">
        <v>0.5067270980374273</v>
      </c>
      <c r="X1051">
        <v>0.5085981347004296</v>
      </c>
      <c r="Y1051">
        <v>0.5103862975078304</v>
      </c>
      <c r="Z1051" s="6" t="str">
        <f>vlookup(R1051,RPI!$C$6:$T$4758,16,FALSE)</f>
        <v>0.5750290622</v>
      </c>
      <c r="AA1051">
        <v>0.49855413597769443</v>
      </c>
      <c r="AB1051">
        <v>0.5000290622313817</v>
      </c>
      <c r="AC1051">
        <v>0.5014783375937006</v>
      </c>
      <c r="AD1051">
        <v>0.5029026254497726</v>
      </c>
      <c r="AE1051">
        <v>0.504302566504886</v>
      </c>
      <c r="AF1051">
        <v>0.505678779745506</v>
      </c>
      <c r="AG1051" t="str">
        <f t="shared" si="2"/>
        <v>1</v>
      </c>
      <c r="AH1051" s="3" t="str">
        <f t="shared" si="3"/>
        <v>1</v>
      </c>
      <c r="AI1051" t="str">
        <f t="shared" si="4"/>
        <v>0.01569500935</v>
      </c>
      <c r="AJ1051" t="str">
        <f t="shared" si="5"/>
        <v>3</v>
      </c>
      <c r="AK1051" s="6" t="str">
        <f t="shared" si="6"/>
        <v>0.04301420296</v>
      </c>
      <c r="AL1051" t="str">
        <f t="shared" si="7"/>
        <v>0.02734317763</v>
      </c>
      <c r="AM1051" t="str">
        <f t="shared" si="8"/>
        <v>1.046153846</v>
      </c>
      <c r="AN1051" t="str">
        <f t="shared" si="9"/>
        <v>1.027294289</v>
      </c>
      <c r="AO1051" s="6" t="str">
        <f>vlookup(Q1051,RPI!$C$6:$T$4758,15,FALSE)</f>
        <v>0.6978417266</v>
      </c>
      <c r="AP1051" s="8" t="str">
        <f>vlookup(Q1051,RPI!$C$6:$T$4758,13,FALSE)</f>
        <v>  0.5641 </v>
      </c>
      <c r="AQ1051" s="8" t="str">
        <f>vlookup(Q1051,RPI!$C$6:$T$4758,14,FALSE)</f>
        <v>  0.5369 </v>
      </c>
      <c r="AR1051" s="6" t="str">
        <f>vlookup(R1051,RPI!$C$6:$T$4758,15,FALSE)</f>
        <v>0.6333333333</v>
      </c>
      <c r="AS1051" s="8" t="str">
        <f>vlookup(R1051,RPI!$C$6:$T$4758,13,FALSE)</f>
        <v>  0.5668 </v>
      </c>
      <c r="AT1051" s="8" t="str">
        <f>vlookup(R1051,RPI!$C$6:$T$4758,14,FALSE)</f>
        <v>  0.5332 </v>
      </c>
    </row>
    <row r="1052" ht="12.75" customHeight="1">
      <c r="A1052" s="4">
        <v>2011.0</v>
      </c>
      <c r="B1052" s="4">
        <v>5687.0</v>
      </c>
      <c r="C1052" s="5">
        <v>40620.0</v>
      </c>
      <c r="D1052" s="4">
        <v>343.0</v>
      </c>
      <c r="E1052" s="4" t="s">
        <v>363</v>
      </c>
      <c r="F1052" s="4">
        <v>55.0</v>
      </c>
      <c r="G1052" s="4" t="s">
        <v>47</v>
      </c>
      <c r="H1052" s="4">
        <v>156.0</v>
      </c>
      <c r="I1052" s="4" t="s">
        <v>138</v>
      </c>
      <c r="J1052" s="4">
        <v>66.0</v>
      </c>
      <c r="K1052" s="4" t="s">
        <v>108</v>
      </c>
      <c r="L1052" s="4" t="s">
        <v>536</v>
      </c>
      <c r="M1052" s="4">
        <v>1.0</v>
      </c>
      <c r="N1052" s="4">
        <v>1.0</v>
      </c>
      <c r="O1052" s="4">
        <v>0.0</v>
      </c>
      <c r="P1052" s="4">
        <v>0.0</v>
      </c>
      <c r="Q1052" t="str">
        <f t="shared" si="1"/>
        <v>Xavier2011</v>
      </c>
      <c r="R1052" t="s">
        <v>1193</v>
      </c>
      <c r="S1052" t="str">
        <f>vlookup(Q1052,RPI!$C$6:$T$4758,16,FALSE)</f>
        <v>0.6093507485</v>
      </c>
      <c r="T1052" s="6" t="str">
        <f>VLOOKUP(Q1052,RPI!$C$6:$T$4758, 17, FALSE)</f>
        <v>0.6058188436</v>
      </c>
      <c r="U1052" s="6" t="str">
        <f>VLOOKUP(Q1052,RPI!$C$6:$T$4758, 18, FALSE)</f>
        <v>0.6093507485</v>
      </c>
      <c r="V1052">
        <v>0.5104012976740009</v>
      </c>
      <c r="W1052">
        <v>0.5126321202053084</v>
      </c>
      <c r="X1052">
        <v>0.5136939440969894</v>
      </c>
      <c r="Y1052">
        <v>0.5147222954316648</v>
      </c>
      <c r="Z1052" s="6" t="str">
        <f>vlookup(R1052,RPI!$C$6:$T$4758,16,FALSE)</f>
        <v>0.5659566455</v>
      </c>
      <c r="AA1052">
        <v>0.4934394380687612</v>
      </c>
      <c r="AB1052">
        <v>0.496271908901967</v>
      </c>
      <c r="AC1052">
        <v>0.498979770189211</v>
      </c>
      <c r="AD1052">
        <v>0.5015710679111102</v>
      </c>
      <c r="AE1052">
        <v>0.5040531699429455</v>
      </c>
      <c r="AF1052">
        <v>0.5064328360179113</v>
      </c>
      <c r="AG1052" t="str">
        <f t="shared" si="2"/>
        <v>0</v>
      </c>
      <c r="AH1052" s="3" t="str">
        <f t="shared" si="3"/>
        <v>0</v>
      </c>
      <c r="AI1052" t="str">
        <f t="shared" si="4"/>
        <v>0.04339410298</v>
      </c>
      <c r="AJ1052" t="str">
        <f t="shared" si="5"/>
        <v>-11</v>
      </c>
      <c r="AK1052" s="6" t="str">
        <f t="shared" si="6"/>
        <v>-0.1577187442</v>
      </c>
      <c r="AL1052" t="str">
        <f t="shared" si="7"/>
        <v>0.07559936023</v>
      </c>
      <c r="AM1052" t="str">
        <f t="shared" si="8"/>
        <v>0.8333333333</v>
      </c>
      <c r="AN1052" t="str">
        <f t="shared" si="9"/>
        <v>1.0766739</v>
      </c>
      <c r="AO1052" s="6" t="str">
        <f>vlookup(Q1052,RPI!$C$6:$T$4758,15,FALSE)</f>
        <v>0.7883211679</v>
      </c>
      <c r="AP1052" s="8" t="str">
        <f>vlookup(Q1052,RPI!$C$6:$T$4758,13,FALSE)</f>
        <v>  0.5592 </v>
      </c>
      <c r="AQ1052" s="8" t="str">
        <f>vlookup(Q1052,RPI!$C$6:$T$4758,14,FALSE)</f>
        <v>  0.5308 </v>
      </c>
      <c r="AR1052" s="6" t="str">
        <f>vlookup(R1052,RPI!$C$6:$T$4758,15,FALSE)</f>
        <v>0.5555555556</v>
      </c>
      <c r="AS1052" s="8" t="str">
        <f>vlookup(R1052,RPI!$C$6:$T$4758,13,FALSE)</f>
        <v>  0.5831 </v>
      </c>
      <c r="AT1052" s="8" t="str">
        <f>vlookup(R1052,RPI!$C$6:$T$4758,14,FALSE)</f>
        <v>  0.5421 </v>
      </c>
    </row>
    <row r="1053" ht="12.75" customHeight="1">
      <c r="A1053" s="4">
        <v>2011.0</v>
      </c>
      <c r="B1053" s="4">
        <v>5688.0</v>
      </c>
      <c r="C1053" s="5">
        <v>40621.0</v>
      </c>
      <c r="D1053" s="4">
        <v>25.0</v>
      </c>
      <c r="E1053" s="4" t="s">
        <v>214</v>
      </c>
      <c r="F1053" s="4">
        <v>67.0</v>
      </c>
      <c r="G1053" s="4" t="s">
        <v>47</v>
      </c>
      <c r="H1053" s="4">
        <v>206.0</v>
      </c>
      <c r="I1053" s="4" t="s">
        <v>930</v>
      </c>
      <c r="J1053" s="4">
        <v>85.0</v>
      </c>
      <c r="K1053" s="4" t="s">
        <v>49</v>
      </c>
      <c r="L1053" s="4" t="s">
        <v>50</v>
      </c>
      <c r="M1053" s="4">
        <v>1.0</v>
      </c>
      <c r="N1053" s="4">
        <v>0.0</v>
      </c>
      <c r="O1053" s="4">
        <v>0.0</v>
      </c>
      <c r="P1053" s="4">
        <v>0.0</v>
      </c>
      <c r="Q1053" t="str">
        <f t="shared" si="1"/>
        <v>Boston College2011</v>
      </c>
      <c r="R1053" t="s">
        <v>1194</v>
      </c>
      <c r="S1053" t="str">
        <f>vlookup(Q1053,RPI!$C$6:$T$4758,16,FALSE)</f>
        <v>0.5701143235</v>
      </c>
      <c r="T1053" s="6" t="str">
        <f>VLOOKUP(Q1053,RPI!$C$6:$T$4758, 17, FALSE)</f>
        <v>0.5763643235</v>
      </c>
      <c r="U1053" s="6" t="str">
        <f>VLOOKUP(Q1053,RPI!$C$6:$T$4758, 18, FALSE)</f>
        <v>0.5701143235</v>
      </c>
      <c r="V1053">
        <v>0.4955860216100261</v>
      </c>
      <c r="W1053">
        <v>0.5001143234968185</v>
      </c>
      <c r="X1053">
        <v>0.5022571806396757</v>
      </c>
      <c r="Y1053">
        <v>0.5043248498126081</v>
      </c>
      <c r="Z1053" s="6" t="str">
        <f>vlookup(R1053,RPI!$C$6:$T$4758,16,FALSE)</f>
        <v>0.5456790326</v>
      </c>
      <c r="AA1053">
        <v>0.4704953943783382</v>
      </c>
      <c r="AB1053">
        <v>0.47272334118610815</v>
      </c>
      <c r="AC1053">
        <v>0.474854770442639</v>
      </c>
      <c r="AD1053">
        <v>0.47689582107345124</v>
      </c>
      <c r="AE1053">
        <v>0.4788521221971017</v>
      </c>
      <c r="AF1053">
        <v>0.4807288449699596</v>
      </c>
      <c r="AG1053" t="str">
        <f t="shared" si="2"/>
        <v>0</v>
      </c>
      <c r="AH1053" s="3" t="str">
        <f t="shared" si="3"/>
        <v>0</v>
      </c>
      <c r="AI1053" t="str">
        <f t="shared" si="4"/>
        <v>0.02443529092</v>
      </c>
      <c r="AJ1053" t="str">
        <f t="shared" si="5"/>
        <v>-18</v>
      </c>
      <c r="AK1053" s="6" t="str">
        <f t="shared" si="6"/>
        <v>-0.2580852178</v>
      </c>
      <c r="AL1053" t="str">
        <f t="shared" si="7"/>
        <v>0.04257012437</v>
      </c>
      <c r="AM1053" t="str">
        <f t="shared" si="8"/>
        <v>0.7882352941</v>
      </c>
      <c r="AN1053" t="str">
        <f t="shared" si="9"/>
        <v>1.044779604</v>
      </c>
      <c r="AO1053" s="6" t="str">
        <f>vlookup(Q1053,RPI!$C$6:$T$4758,15,FALSE)</f>
        <v>0.6</v>
      </c>
      <c r="AP1053" s="8" t="str">
        <f>vlookup(Q1053,RPI!$C$6:$T$4758,13,FALSE)</f>
        <v>  0.5717 </v>
      </c>
      <c r="AQ1053" s="8" t="str">
        <f>vlookup(Q1053,RPI!$C$6:$T$4758,14,FALSE)</f>
        <v>  0.5371 </v>
      </c>
      <c r="AR1053" s="6" t="str">
        <f>vlookup(R1053,RPI!$C$6:$T$4758,15,FALSE)</f>
        <v>0.5648854962</v>
      </c>
      <c r="AS1053" s="8" t="str">
        <f>vlookup(R1053,RPI!$C$6:$T$4758,13,FALSE)</f>
        <v>  0.5445 </v>
      </c>
      <c r="AT1053" s="8" t="str">
        <f>vlookup(R1053,RPI!$C$6:$T$4758,14,FALSE)</f>
        <v>  0.5288 </v>
      </c>
    </row>
    <row r="1054" ht="12.75" customHeight="1">
      <c r="A1054" s="4">
        <v>2011.0</v>
      </c>
      <c r="B1054" s="4">
        <v>5689.0</v>
      </c>
      <c r="C1054" s="5">
        <v>40621.0</v>
      </c>
      <c r="D1054" s="4">
        <v>47.0</v>
      </c>
      <c r="E1054" s="4" t="s">
        <v>178</v>
      </c>
      <c r="F1054" s="4">
        <v>58.0</v>
      </c>
      <c r="G1054" s="4" t="s">
        <v>47</v>
      </c>
      <c r="H1054" s="4">
        <v>57.0</v>
      </c>
      <c r="I1054" s="4" t="s">
        <v>181</v>
      </c>
      <c r="J1054" s="4">
        <v>69.0</v>
      </c>
      <c r="K1054" s="4" t="s">
        <v>108</v>
      </c>
      <c r="L1054" s="4" t="s">
        <v>183</v>
      </c>
      <c r="M1054" s="4">
        <v>1.0</v>
      </c>
      <c r="N1054" s="4">
        <v>1.0</v>
      </c>
      <c r="O1054" s="4">
        <v>0.0</v>
      </c>
      <c r="P1054" s="4">
        <v>0.0</v>
      </c>
      <c r="Q1054" t="str">
        <f t="shared" si="1"/>
        <v>Cincinnati2011</v>
      </c>
      <c r="R1054" t="s">
        <v>1195</v>
      </c>
      <c r="S1054" t="str">
        <f>vlookup(Q1054,RPI!$C$6:$T$4758,16,FALSE)</f>
        <v>0.5871665269</v>
      </c>
      <c r="T1054" s="6" t="str">
        <f>VLOOKUP(Q1054,RPI!$C$6:$T$4758, 17, FALSE)</f>
        <v>0.5911863166</v>
      </c>
      <c r="U1054" s="6" t="str">
        <f>VLOOKUP(Q1054,RPI!$C$6:$T$4758, 18, FALSE)</f>
        <v>0.5871665269</v>
      </c>
      <c r="V1054">
        <v>0.49309672505959223</v>
      </c>
      <c r="W1054">
        <v>0.4970706234392388</v>
      </c>
      <c r="X1054">
        <v>0.4989684569677245</v>
      </c>
      <c r="Y1054">
        <v>0.5008103805068277</v>
      </c>
      <c r="Z1054" s="6" t="str">
        <f>vlookup(R1054,RPI!$C$6:$T$4758,16,FALSE)</f>
        <v>0.6282438087</v>
      </c>
      <c r="AA1054">
        <v>0.5423673202162204</v>
      </c>
      <c r="AB1054">
        <v>0.5443178860292043</v>
      </c>
      <c r="AC1054">
        <v>0.5462092441109341</v>
      </c>
      <c r="AD1054">
        <v>0.548044049957662</v>
      </c>
      <c r="AE1054">
        <v>0.5498248026043225</v>
      </c>
      <c r="AF1054">
        <v>0.5515538559805963</v>
      </c>
      <c r="AG1054" t="str">
        <f t="shared" si="2"/>
        <v>1</v>
      </c>
      <c r="AH1054" s="3" t="str">
        <f t="shared" si="3"/>
        <v>1</v>
      </c>
      <c r="AI1054" t="str">
        <f t="shared" si="4"/>
        <v>-0.04107728183</v>
      </c>
      <c r="AJ1054" t="str">
        <f t="shared" si="5"/>
        <v>-11</v>
      </c>
      <c r="AK1054" s="6" t="str">
        <f t="shared" si="6"/>
        <v>-0.1577187442</v>
      </c>
      <c r="AL1054" t="str">
        <f t="shared" si="7"/>
        <v>-0.07156309298</v>
      </c>
      <c r="AM1054" t="str">
        <f t="shared" si="8"/>
        <v>0.8405797101</v>
      </c>
      <c r="AN1054" t="str">
        <f t="shared" si="9"/>
        <v>0.9346156997</v>
      </c>
      <c r="AO1054" s="6" t="str">
        <f>vlookup(Q1054,RPI!$C$6:$T$4758,15,FALSE)</f>
        <v>0.7414965986</v>
      </c>
      <c r="AP1054" s="8" t="str">
        <f>vlookup(Q1054,RPI!$C$6:$T$4758,13,FALSE)</f>
        <v>  0.5318 </v>
      </c>
      <c r="AQ1054" s="8" t="str">
        <f>vlookup(Q1054,RPI!$C$6:$T$4758,14,FALSE)</f>
        <v>  0.5436 </v>
      </c>
      <c r="AR1054" s="6" t="str">
        <f>vlookup(R1054,RPI!$C$6:$T$4758,15,FALSE)</f>
        <v>0.7261146497</v>
      </c>
      <c r="AS1054" s="8" t="str">
        <f>vlookup(R1054,RPI!$C$6:$T$4758,13,FALSE)</f>
        <v>  0.6162 </v>
      </c>
      <c r="AT1054" s="8" t="str">
        <f>vlookup(R1054,RPI!$C$6:$T$4758,14,FALSE)</f>
        <v>  0.5545 </v>
      </c>
    </row>
    <row r="1055" ht="12.75" customHeight="1">
      <c r="A1055" s="4">
        <v>2011.0</v>
      </c>
      <c r="B1055" s="4">
        <v>5690.0</v>
      </c>
      <c r="C1055" s="5">
        <v>40621.0</v>
      </c>
      <c r="D1055" s="4">
        <v>50.0</v>
      </c>
      <c r="E1055" s="4" t="s">
        <v>810</v>
      </c>
      <c r="F1055" s="4">
        <v>56.0</v>
      </c>
      <c r="G1055" s="4" t="s">
        <v>47</v>
      </c>
      <c r="H1055" s="4">
        <v>52.0</v>
      </c>
      <c r="I1055" s="4" t="s">
        <v>278</v>
      </c>
      <c r="J1055" s="4">
        <v>64.0</v>
      </c>
      <c r="K1055" s="4" t="s">
        <v>49</v>
      </c>
      <c r="L1055" s="4" t="s">
        <v>50</v>
      </c>
      <c r="M1055" s="4">
        <v>1.0</v>
      </c>
      <c r="N1055" s="4">
        <v>0.0</v>
      </c>
      <c r="O1055" s="4">
        <v>0.0</v>
      </c>
      <c r="P1055" s="4">
        <v>0.0</v>
      </c>
      <c r="Q1055" t="str">
        <f t="shared" si="1"/>
        <v>Cleveland St.2011</v>
      </c>
      <c r="R1055" t="s">
        <v>1196</v>
      </c>
      <c r="S1055" t="str">
        <f>vlookup(Q1055,RPI!$C$6:$T$4758,16,FALSE)</f>
        <v>0.5846808834</v>
      </c>
      <c r="T1055" s="6" t="str">
        <f>VLOOKUP(Q1055,RPI!$C$6:$T$4758, 17, FALSE)</f>
        <v>0.5812086612</v>
      </c>
      <c r="U1055" s="6" t="str">
        <f>VLOOKUP(Q1055,RPI!$C$6:$T$4758, 18, FALSE)</f>
        <v>0.5846808834</v>
      </c>
      <c r="V1055">
        <v>0.48638107499171945</v>
      </c>
      <c r="W1055">
        <v>0.48808785582948855</v>
      </c>
      <c r="X1055">
        <v>0.48890733669530473</v>
      </c>
      <c r="Y1055">
        <v>0.4897053932247598</v>
      </c>
      <c r="Z1055" s="6" t="str">
        <f>vlookup(R1055,RPI!$C$6:$T$4758,16,FALSE)</f>
        <v>0.5621171221</v>
      </c>
      <c r="AA1055">
        <v>0.4707709682675508</v>
      </c>
      <c r="AB1055">
        <v>0.47057671807330065</v>
      </c>
      <c r="AC1055">
        <v>0.4703882663923117</v>
      </c>
      <c r="AD1055">
        <v>0.4702053574078223</v>
      </c>
      <c r="AE1055">
        <v>0.47002775013302833</v>
      </c>
      <c r="AF1055">
        <v>0.4698552173517999</v>
      </c>
      <c r="AG1055" t="str">
        <f t="shared" si="2"/>
        <v>0</v>
      </c>
      <c r="AH1055" s="3" t="str">
        <f t="shared" si="3"/>
        <v>0</v>
      </c>
      <c r="AI1055" t="str">
        <f t="shared" si="4"/>
        <v>0.02256376131</v>
      </c>
      <c r="AJ1055" t="str">
        <f t="shared" si="5"/>
        <v>-8</v>
      </c>
      <c r="AK1055" s="6" t="str">
        <f t="shared" si="6"/>
        <v>-0.1147045412</v>
      </c>
      <c r="AL1055" t="str">
        <f t="shared" si="7"/>
        <v>0.03930962509</v>
      </c>
      <c r="AM1055" t="str">
        <f t="shared" si="8"/>
        <v>0.875</v>
      </c>
      <c r="AN1055" t="str">
        <f t="shared" si="9"/>
        <v>1.040140676</v>
      </c>
      <c r="AO1055" s="6" t="str">
        <f>vlookup(Q1055,RPI!$C$6:$T$4758,15,FALSE)</f>
        <v>0.7638888889</v>
      </c>
      <c r="AP1055" s="8" t="str">
        <f>vlookup(Q1055,RPI!$C$6:$T$4758,13,FALSE)</f>
        <v>  0.5266 </v>
      </c>
      <c r="AQ1055" s="8" t="str">
        <f>vlookup(Q1055,RPI!$C$6:$T$4758,14,FALSE)</f>
        <v>  0.5216 </v>
      </c>
      <c r="AR1055" s="6" t="str">
        <f>vlookup(R1055,RPI!$C$6:$T$4758,15,FALSE)</f>
        <v>0.75</v>
      </c>
      <c r="AS1055" s="8" t="str">
        <f>vlookup(R1055,RPI!$C$6:$T$4758,13,FALSE)</f>
        <v>  0.5043 </v>
      </c>
      <c r="AT1055" s="8" t="str">
        <f>vlookup(R1055,RPI!$C$6:$T$4758,14,FALSE)</f>
        <v>  0.4899 </v>
      </c>
    </row>
    <row r="1056" ht="12.75" customHeight="1">
      <c r="A1056" s="4">
        <v>2011.0</v>
      </c>
      <c r="B1056" s="4">
        <v>5691.0</v>
      </c>
      <c r="C1056" s="5">
        <v>40621.0</v>
      </c>
      <c r="D1056" s="4">
        <v>90.0</v>
      </c>
      <c r="E1056" s="4" t="s">
        <v>186</v>
      </c>
      <c r="F1056" s="4">
        <v>73.0</v>
      </c>
      <c r="G1056" s="4" t="s">
        <v>47</v>
      </c>
      <c r="H1056" s="4">
        <v>301.0</v>
      </c>
      <c r="I1056" s="4" t="s">
        <v>219</v>
      </c>
      <c r="J1056" s="4">
        <v>65.0</v>
      </c>
      <c r="K1056" s="4" t="s">
        <v>198</v>
      </c>
      <c r="L1056" s="4" t="s">
        <v>333</v>
      </c>
      <c r="M1056" s="4">
        <v>1.0</v>
      </c>
      <c r="N1056" s="4">
        <v>1.0</v>
      </c>
      <c r="O1056" s="4">
        <v>0.0</v>
      </c>
      <c r="P1056" s="4">
        <v>0.0</v>
      </c>
      <c r="Q1056" t="str">
        <f t="shared" si="1"/>
        <v>Florida2011</v>
      </c>
      <c r="R1056" t="s">
        <v>1197</v>
      </c>
      <c r="S1056" t="str">
        <f>vlookup(Q1056,RPI!$C$6:$T$4758,16,FALSE)</f>
        <v>0.6377751203</v>
      </c>
      <c r="T1056" s="6" t="str">
        <f>VLOOKUP(Q1056,RPI!$C$6:$T$4758, 17, FALSE)</f>
        <v>0.6436620147</v>
      </c>
      <c r="U1056" s="6" t="str">
        <f>VLOOKUP(Q1056,RPI!$C$6:$T$4758, 18, FALSE)</f>
        <v>0.6377751203</v>
      </c>
      <c r="V1056">
        <v>0.5462685889106687</v>
      </c>
      <c r="W1056">
        <v>0.5491170668881075</v>
      </c>
      <c r="X1056">
        <v>0.5505129157308725</v>
      </c>
      <c r="Y1056">
        <v>0.5518903375262081</v>
      </c>
      <c r="Z1056" s="6" t="str">
        <f>vlookup(R1056,RPI!$C$6:$T$4758,16,FALSE)</f>
        <v>0.5792943786</v>
      </c>
      <c r="AA1056">
        <v>0.4904579005713733</v>
      </c>
      <c r="AB1056">
        <v>0.49351006483330445</v>
      </c>
      <c r="AC1056">
        <v>0.49640907389929645</v>
      </c>
      <c r="AD1056">
        <v>0.49916617343058955</v>
      </c>
      <c r="AE1056">
        <v>0.5017915344177253</v>
      </c>
      <c r="AF1056">
        <v>0.5042943785587947</v>
      </c>
      <c r="AG1056" t="str">
        <f t="shared" si="2"/>
        <v>1</v>
      </c>
      <c r="AH1056" s="3" t="str">
        <f t="shared" si="3"/>
        <v>1</v>
      </c>
      <c r="AI1056" t="str">
        <f t="shared" si="4"/>
        <v>0.05848074171</v>
      </c>
      <c r="AJ1056" t="str">
        <f t="shared" si="5"/>
        <v>8</v>
      </c>
      <c r="AK1056" s="6" t="str">
        <f t="shared" si="6"/>
        <v>0.1147045412</v>
      </c>
      <c r="AL1056" t="str">
        <f t="shared" si="7"/>
        <v>0.1018826604</v>
      </c>
      <c r="AM1056" t="str">
        <f t="shared" si="8"/>
        <v>1.123076923</v>
      </c>
      <c r="AN1056" t="str">
        <f t="shared" si="9"/>
        <v>1.100951682</v>
      </c>
      <c r="AO1056" s="6" t="str">
        <f>vlookup(Q1056,RPI!$C$6:$T$4758,15,FALSE)</f>
        <v>0.7643312102</v>
      </c>
      <c r="AP1056" s="8" t="str">
        <f>vlookup(Q1056,RPI!$C$6:$T$4758,13,FALSE)</f>
        <v>  0.6274 </v>
      </c>
      <c r="AQ1056" s="8" t="str">
        <f>vlookup(Q1056,RPI!$C$6:$T$4758,14,FALSE)</f>
        <v>  0.5319 </v>
      </c>
      <c r="AR1056" s="6" t="str">
        <f>vlookup(R1056,RPI!$C$6:$T$4758,15,FALSE)</f>
        <v>0.6666666667</v>
      </c>
      <c r="AS1056" s="8" t="str">
        <f>vlookup(R1056,RPI!$C$6:$T$4758,13,FALSE)</f>
        <v>  0.5623 </v>
      </c>
      <c r="AT1056" s="8" t="str">
        <f>vlookup(R1056,RPI!$C$6:$T$4758,14,FALSE)</f>
        <v>  0.5258 </v>
      </c>
    </row>
    <row r="1057" ht="12.75" customHeight="1">
      <c r="A1057" s="4">
        <v>2011.0</v>
      </c>
      <c r="B1057" s="4">
        <v>5692.0</v>
      </c>
      <c r="C1057" s="5">
        <v>40621.0</v>
      </c>
      <c r="D1057" s="4">
        <v>105.0</v>
      </c>
      <c r="E1057" s="4" t="s">
        <v>124</v>
      </c>
      <c r="F1057" s="4">
        <v>67.0</v>
      </c>
      <c r="G1057" s="4" t="s">
        <v>47</v>
      </c>
      <c r="H1057" s="4">
        <v>34.0</v>
      </c>
      <c r="I1057" s="4" t="s">
        <v>115</v>
      </c>
      <c r="J1057" s="4">
        <v>89.0</v>
      </c>
      <c r="K1057" s="4" t="s">
        <v>108</v>
      </c>
      <c r="L1057" s="4" t="s">
        <v>426</v>
      </c>
      <c r="M1057" s="4">
        <v>1.0</v>
      </c>
      <c r="N1057" s="4">
        <v>1.0</v>
      </c>
      <c r="O1057" s="4">
        <v>0.0</v>
      </c>
      <c r="P1057" s="4">
        <v>0.0</v>
      </c>
      <c r="Q1057" t="str">
        <f t="shared" si="1"/>
        <v>Gonzaga2011</v>
      </c>
      <c r="R1057" t="s">
        <v>1198</v>
      </c>
      <c r="S1057" t="str">
        <f>vlookup(Q1057,RPI!$C$6:$T$4758,16,FALSE)</f>
        <v>0.5739736391</v>
      </c>
      <c r="T1057" s="6" t="str">
        <f>VLOOKUP(Q1057,RPI!$C$6:$T$4758, 17, FALSE)</f>
        <v>0.5783139169</v>
      </c>
      <c r="U1057" s="6" t="str">
        <f>VLOOKUP(Q1057,RPI!$C$6:$T$4758, 18, FALSE)</f>
        <v>0.5739736391</v>
      </c>
      <c r="V1057">
        <v>0.4889041946993934</v>
      </c>
      <c r="W1057">
        <v>0.49260123706550046</v>
      </c>
      <c r="X1057">
        <v>0.49437109777267946</v>
      </c>
      <c r="Y1057">
        <v>0.4960914518866506</v>
      </c>
      <c r="Z1057" s="6" t="str">
        <f>vlookup(R1057,RPI!$C$6:$T$4758,16,FALSE)</f>
        <v>0.6496616272</v>
      </c>
      <c r="AA1057">
        <v>0.5557175278663635</v>
      </c>
      <c r="AB1057">
        <v>0.5561623677240148</v>
      </c>
      <c r="AC1057">
        <v>0.5566040526890585</v>
      </c>
      <c r="AD1057">
        <v>0.5570426162055861</v>
      </c>
      <c r="AE1057">
        <v>0.5574780912466453</v>
      </c>
      <c r="AF1057">
        <v>0.5579105103225039</v>
      </c>
      <c r="AG1057" t="str">
        <f t="shared" si="2"/>
        <v>1</v>
      </c>
      <c r="AH1057" s="3" t="str">
        <f t="shared" si="3"/>
        <v>1</v>
      </c>
      <c r="AI1057" t="str">
        <f t="shared" si="4"/>
        <v>-0.0756879881</v>
      </c>
      <c r="AJ1057" t="str">
        <f t="shared" si="5"/>
        <v>-22</v>
      </c>
      <c r="AK1057" s="6" t="str">
        <f t="shared" si="6"/>
        <v>-0.3154374884</v>
      </c>
      <c r="AL1057" t="str">
        <f t="shared" si="7"/>
        <v>-0.1318603931</v>
      </c>
      <c r="AM1057" t="str">
        <f t="shared" si="8"/>
        <v>0.7528089888</v>
      </c>
      <c r="AN1057" t="str">
        <f t="shared" si="9"/>
        <v>0.8834962926</v>
      </c>
      <c r="AO1057" s="6" t="str">
        <f>vlookup(Q1057,RPI!$C$6:$T$4758,15,FALSE)</f>
        <v>0.7013888889</v>
      </c>
      <c r="AP1057" s="8" t="str">
        <f>vlookup(Q1057,RPI!$C$6:$T$4758,13,FALSE)</f>
        <v>  0.5322 </v>
      </c>
      <c r="AQ1057" s="8" t="str">
        <f>vlookup(Q1057,RPI!$C$6:$T$4758,14,FALSE)</f>
        <v>  0.5301 </v>
      </c>
      <c r="AR1057" s="6" t="str">
        <f>vlookup(R1057,RPI!$C$6:$T$4758,15,FALSE)</f>
        <v>0.8757763975</v>
      </c>
      <c r="AS1057" s="8" t="str">
        <f>vlookup(R1057,RPI!$C$6:$T$4758,13,FALSE)</f>
        <v>  0.5986 </v>
      </c>
      <c r="AT1057" s="8" t="str">
        <f>vlookup(R1057,RPI!$C$6:$T$4758,14,FALSE)</f>
        <v>  0.5256 </v>
      </c>
    </row>
    <row r="1058" ht="12.75" customHeight="1">
      <c r="A1058" s="4">
        <v>2011.0</v>
      </c>
      <c r="B1058" s="4">
        <v>5693.0</v>
      </c>
      <c r="C1058" s="5">
        <v>40621.0</v>
      </c>
      <c r="D1058" s="4">
        <v>110.0</v>
      </c>
      <c r="E1058" s="4" t="s">
        <v>226</v>
      </c>
      <c r="F1058" s="4">
        <v>74.0</v>
      </c>
      <c r="G1058" s="4" t="s">
        <v>47</v>
      </c>
      <c r="H1058" s="4">
        <v>246.0</v>
      </c>
      <c r="I1058" s="4" t="s">
        <v>525</v>
      </c>
      <c r="J1058" s="4">
        <v>77.0</v>
      </c>
      <c r="K1058" s="4" t="s">
        <v>49</v>
      </c>
      <c r="L1058" s="4" t="s">
        <v>50</v>
      </c>
      <c r="M1058" s="4">
        <v>1.0</v>
      </c>
      <c r="N1058" s="4">
        <v>0.0</v>
      </c>
      <c r="O1058" s="4">
        <v>0.0</v>
      </c>
      <c r="P1058" s="4">
        <v>0.0</v>
      </c>
      <c r="Q1058" t="str">
        <f t="shared" si="1"/>
        <v>Hawaii2011</v>
      </c>
      <c r="R1058" t="s">
        <v>1199</v>
      </c>
      <c r="S1058" t="str">
        <f>vlookup(Q1058,RPI!$C$6:$T$4758,16,FALSE)</f>
        <v>0.498958688</v>
      </c>
      <c r="T1058" s="6" t="str">
        <f>VLOOKUP(Q1058,RPI!$C$6:$T$4758, 17, FALSE)</f>
        <v>0.5075104121</v>
      </c>
      <c r="U1058" s="6" t="str">
        <f>VLOOKUP(Q1058,RPI!$C$6:$T$4758, 18, FALSE)</f>
        <v>0.498958688</v>
      </c>
      <c r="V1058">
        <v>0.42595868796110153</v>
      </c>
      <c r="W1058">
        <v>0.4311509956534092</v>
      </c>
      <c r="X1058">
        <v>0.43360019739506384</v>
      </c>
      <c r="Y1058">
        <v>0.43595868796110154</v>
      </c>
      <c r="Z1058" s="6" t="str">
        <f>vlookup(R1058,RPI!$C$6:$T$4758,16,FALSE)</f>
        <v>0.5254020422</v>
      </c>
      <c r="AA1058">
        <v>0.45920893181230604</v>
      </c>
      <c r="AB1058">
        <v>0.46086132622534226</v>
      </c>
      <c r="AC1058">
        <v>0.46244201910566296</v>
      </c>
      <c r="AD1058">
        <v>0.4639555783115299</v>
      </c>
      <c r="AE1058">
        <v>0.465406191765924</v>
      </c>
      <c r="AF1058">
        <v>0.4667977061536577</v>
      </c>
      <c r="AG1058" t="str">
        <f t="shared" si="2"/>
        <v>1</v>
      </c>
      <c r="AH1058" s="3" t="str">
        <f t="shared" si="3"/>
        <v>1</v>
      </c>
      <c r="AI1058" t="str">
        <f t="shared" si="4"/>
        <v>-0.02644335424</v>
      </c>
      <c r="AJ1058" t="str">
        <f t="shared" si="5"/>
        <v>-3</v>
      </c>
      <c r="AK1058" s="6" t="str">
        <f t="shared" si="6"/>
        <v>-0.04301420296</v>
      </c>
      <c r="AL1058" t="str">
        <f t="shared" si="7"/>
        <v>-0.04606848685</v>
      </c>
      <c r="AM1058" t="str">
        <f t="shared" si="8"/>
        <v>0.961038961</v>
      </c>
      <c r="AN1058" t="str">
        <f t="shared" si="9"/>
        <v>0.9496702485</v>
      </c>
      <c r="AO1058" s="6" t="str">
        <f>vlookup(Q1058,RPI!$C$6:$T$4758,15,FALSE)</f>
        <v>0.552</v>
      </c>
      <c r="AP1058" s="8" t="str">
        <f>vlookup(Q1058,RPI!$C$6:$T$4758,13,FALSE)</f>
        <v>  0.4750 </v>
      </c>
      <c r="AQ1058" s="8" t="str">
        <f>vlookup(Q1058,RPI!$C$6:$T$4758,14,FALSE)</f>
        <v>  0.4938 </v>
      </c>
      <c r="AR1058" s="6" t="str">
        <f>vlookup(R1058,RPI!$C$6:$T$4758,15,FALSE)</f>
        <v>0.512195122</v>
      </c>
      <c r="AS1058" s="8" t="str">
        <f>vlookup(R1058,RPI!$C$6:$T$4758,13,FALSE)</f>
        <v>  0.5420 </v>
      </c>
      <c r="AT1058" s="8" t="str">
        <f>vlookup(R1058,RPI!$C$6:$T$4758,14,FALSE)</f>
        <v>  0.5054 </v>
      </c>
    </row>
    <row r="1059" ht="12.75" customHeight="1">
      <c r="A1059" s="4">
        <v>2011.0</v>
      </c>
      <c r="B1059" s="4">
        <v>5694.0</v>
      </c>
      <c r="C1059" s="5">
        <v>40621.0</v>
      </c>
      <c r="D1059" s="4">
        <v>134.0</v>
      </c>
      <c r="E1059" s="4" t="s">
        <v>715</v>
      </c>
      <c r="F1059" s="4">
        <v>65.0</v>
      </c>
      <c r="G1059" s="4" t="s">
        <v>47</v>
      </c>
      <c r="H1059" s="4">
        <v>339.0</v>
      </c>
      <c r="I1059" s="4" t="s">
        <v>222</v>
      </c>
      <c r="J1059" s="4">
        <v>70.0</v>
      </c>
      <c r="K1059" s="4" t="s">
        <v>108</v>
      </c>
      <c r="L1059" s="4" t="s">
        <v>542</v>
      </c>
      <c r="M1059" s="4">
        <v>1.0</v>
      </c>
      <c r="N1059" s="4">
        <v>1.0</v>
      </c>
      <c r="O1059" s="4">
        <v>0.0</v>
      </c>
      <c r="P1059" s="4">
        <v>0.0</v>
      </c>
      <c r="Q1059" t="str">
        <f t="shared" si="1"/>
        <v>Kansas St.2011</v>
      </c>
      <c r="R1059" t="s">
        <v>1200</v>
      </c>
      <c r="S1059" t="str">
        <f>vlookup(Q1059,RPI!$C$6:$T$4758,16,FALSE)</f>
        <v>0.6109427564</v>
      </c>
      <c r="T1059" s="6" t="str">
        <f>VLOOKUP(Q1059,RPI!$C$6:$T$4758, 17, FALSE)</f>
        <v>0.6129747605</v>
      </c>
      <c r="U1059" s="6" t="str">
        <f>VLOOKUP(Q1059,RPI!$C$6:$T$4758, 18, FALSE)</f>
        <v>0.6109427564</v>
      </c>
      <c r="V1059">
        <v>0.5236199218034745</v>
      </c>
      <c r="W1059">
        <v>0.5288471945307471</v>
      </c>
      <c r="X1059">
        <v>0.5312582981872382</v>
      </c>
      <c r="Y1059">
        <v>0.5335479793574313</v>
      </c>
      <c r="Z1059" s="6" t="str">
        <f>vlookup(R1059,RPI!$C$6:$T$4758,16,FALSE)</f>
        <v>0.6186366234</v>
      </c>
      <c r="AA1059">
        <v>0.5148717014476507</v>
      </c>
      <c r="AB1059">
        <v>0.5173081755638123</v>
      </c>
      <c r="AC1059">
        <v>0.5195880520997291</v>
      </c>
      <c r="AD1059">
        <v>0.5217259583019075</v>
      </c>
      <c r="AE1059">
        <v>0.5237347547156772</v>
      </c>
      <c r="AF1059">
        <v>0.525625794098295</v>
      </c>
      <c r="AG1059" t="str">
        <f t="shared" si="2"/>
        <v>1</v>
      </c>
      <c r="AH1059" s="3" t="str">
        <f t="shared" si="3"/>
        <v>1</v>
      </c>
      <c r="AI1059" t="str">
        <f t="shared" si="4"/>
        <v>-0.007693866945</v>
      </c>
      <c r="AJ1059" t="str">
        <f t="shared" si="5"/>
        <v>-5</v>
      </c>
      <c r="AK1059" s="6" t="str">
        <f t="shared" si="6"/>
        <v>-0.07169033827</v>
      </c>
      <c r="AL1059" t="str">
        <f t="shared" si="7"/>
        <v>-0.0134039277</v>
      </c>
      <c r="AM1059" t="str">
        <f t="shared" si="8"/>
        <v>0.9285714286</v>
      </c>
      <c r="AN1059" t="str">
        <f t="shared" si="9"/>
        <v>0.9875631887</v>
      </c>
      <c r="AO1059" s="6" t="str">
        <f>vlookup(Q1059,RPI!$C$6:$T$4758,15,FALSE)</f>
        <v>0.6692913386</v>
      </c>
      <c r="AP1059" s="8" t="str">
        <f>vlookup(Q1059,RPI!$C$6:$T$4758,13,FALSE)</f>
        <v>  0.6197 </v>
      </c>
      <c r="AQ1059" s="8" t="str">
        <f>vlookup(Q1059,RPI!$C$6:$T$4758,14,FALSE)</f>
        <v>  0.5352 </v>
      </c>
      <c r="AR1059" s="6" t="str">
        <f>vlookup(R1059,RPI!$C$6:$T$4758,15,FALSE)</f>
        <v>0.7685950413</v>
      </c>
      <c r="AS1059" s="8" t="str">
        <f>vlookup(R1059,RPI!$C$6:$T$4758,13,FALSE)</f>
        <v>  0.5853 </v>
      </c>
      <c r="AT1059" s="8" t="str">
        <f>vlookup(R1059,RPI!$C$6:$T$4758,14,FALSE)</f>
        <v>  0.5354 </v>
      </c>
    </row>
    <row r="1060" ht="12.75" customHeight="1">
      <c r="A1060" s="4">
        <v>2011.0</v>
      </c>
      <c r="B1060" s="4">
        <v>5695.0</v>
      </c>
      <c r="C1060" s="5">
        <v>40621.0</v>
      </c>
      <c r="D1060" s="4">
        <v>137.0</v>
      </c>
      <c r="E1060" s="4" t="s">
        <v>135</v>
      </c>
      <c r="F1060" s="4">
        <v>71.0</v>
      </c>
      <c r="G1060" s="4" t="s">
        <v>47</v>
      </c>
      <c r="H1060" s="4">
        <v>333.0</v>
      </c>
      <c r="I1060" s="4" t="s">
        <v>407</v>
      </c>
      <c r="J1060" s="4">
        <v>63.0</v>
      </c>
      <c r="K1060" s="4" t="s">
        <v>108</v>
      </c>
      <c r="L1060" s="4" t="s">
        <v>333</v>
      </c>
      <c r="M1060" s="4">
        <v>1.0</v>
      </c>
      <c r="N1060" s="4">
        <v>1.0</v>
      </c>
      <c r="O1060" s="4">
        <v>0.0</v>
      </c>
      <c r="P1060" s="4">
        <v>0.0</v>
      </c>
      <c r="Q1060" t="str">
        <f t="shared" si="1"/>
        <v>Kentucky2011</v>
      </c>
      <c r="R1060" t="s">
        <v>1201</v>
      </c>
      <c r="S1060" t="str">
        <f>vlookup(Q1060,RPI!$C$6:$T$4758,16,FALSE)</f>
        <v>0.6427415514</v>
      </c>
      <c r="T1060" s="6" t="str">
        <f>VLOOKUP(Q1060,RPI!$C$6:$T$4758, 17, FALSE)</f>
        <v>0.6333165932</v>
      </c>
      <c r="U1060" s="6" t="str">
        <f>VLOOKUP(Q1060,RPI!$C$6:$T$4758, 18, FALSE)</f>
        <v>0.6427415514</v>
      </c>
      <c r="V1060">
        <v>0.5418607981241855</v>
      </c>
      <c r="W1060">
        <v>0.5462171088612102</v>
      </c>
      <c r="X1060">
        <v>0.548166196229713</v>
      </c>
      <c r="Y1060">
        <v>0.5499832598548947</v>
      </c>
      <c r="Z1060" s="6" t="str">
        <f>vlookup(R1060,RPI!$C$6:$T$4758,16,FALSE)</f>
        <v>0.6146387664</v>
      </c>
      <c r="AA1060">
        <v>0.5346677993783857</v>
      </c>
      <c r="AB1060">
        <v>0.5363179643948873</v>
      </c>
      <c r="AC1060">
        <v>0.5378992420672466</v>
      </c>
      <c r="AD1060">
        <v>0.5394158578273532</v>
      </c>
      <c r="AE1060">
        <v>0.540871698456818</v>
      </c>
      <c r="AF1060">
        <v>0.5422703453472683</v>
      </c>
      <c r="AG1060" t="str">
        <f t="shared" si="2"/>
        <v>1</v>
      </c>
      <c r="AH1060" s="3" t="str">
        <f t="shared" si="3"/>
        <v>1</v>
      </c>
      <c r="AI1060" t="str">
        <f t="shared" si="4"/>
        <v>0.02810278503</v>
      </c>
      <c r="AJ1060" t="str">
        <f t="shared" si="5"/>
        <v>8</v>
      </c>
      <c r="AK1060" s="6" t="str">
        <f t="shared" si="6"/>
        <v>0.1147045412</v>
      </c>
      <c r="AL1060" t="str">
        <f t="shared" si="7"/>
        <v>0.04895947659</v>
      </c>
      <c r="AM1060" t="str">
        <f t="shared" si="8"/>
        <v>1.126984127</v>
      </c>
      <c r="AN1060" t="str">
        <f t="shared" si="9"/>
        <v>1.045722441</v>
      </c>
      <c r="AO1060" s="6" t="str">
        <f>vlookup(Q1060,RPI!$C$6:$T$4758,15,FALSE)</f>
        <v>0.7952755906</v>
      </c>
      <c r="AP1060" s="8" t="str">
        <f>vlookup(Q1060,RPI!$C$6:$T$4758,13,FALSE)</f>
        <v>  0.6165 </v>
      </c>
      <c r="AQ1060" s="8" t="str">
        <f>vlookup(Q1060,RPI!$C$6:$T$4758,14,FALSE)</f>
        <v>  0.5427 </v>
      </c>
      <c r="AR1060" s="6" t="str">
        <f>vlookup(R1060,RPI!$C$6:$T$4758,15,FALSE)</f>
        <v>0.6466165414</v>
      </c>
      <c r="AS1060" s="8" t="str">
        <f>vlookup(R1060,RPI!$C$6:$T$4758,13,FALSE)</f>
        <v>  0.6269 </v>
      </c>
      <c r="AT1060" s="8" t="str">
        <f>vlookup(R1060,RPI!$C$6:$T$4758,14,FALSE)</f>
        <v>  0.5581 </v>
      </c>
    </row>
    <row r="1061" ht="12.75" customHeight="1">
      <c r="A1061" s="4">
        <v>2011.0</v>
      </c>
      <c r="B1061" s="4">
        <v>5696.0</v>
      </c>
      <c r="C1061" s="5">
        <v>40621.0</v>
      </c>
      <c r="D1061" s="4">
        <v>222.0</v>
      </c>
      <c r="E1061" s="4" t="s">
        <v>209</v>
      </c>
      <c r="F1061" s="4">
        <v>70.0</v>
      </c>
      <c r="G1061" s="4" t="s">
        <v>47</v>
      </c>
      <c r="H1061" s="4">
        <v>33.0</v>
      </c>
      <c r="I1061" s="4" t="s">
        <v>118</v>
      </c>
      <c r="J1061" s="4">
        <v>71.0</v>
      </c>
      <c r="K1061" s="4" t="s">
        <v>108</v>
      </c>
      <c r="L1061" s="4" t="s">
        <v>183</v>
      </c>
      <c r="M1061" s="4">
        <v>1.0</v>
      </c>
      <c r="N1061" s="4">
        <v>1.0</v>
      </c>
      <c r="O1061" s="4">
        <v>0.0</v>
      </c>
      <c r="P1061" s="4">
        <v>0.0</v>
      </c>
      <c r="Q1061" t="str">
        <f t="shared" si="1"/>
        <v>Pittsburgh2011</v>
      </c>
      <c r="R1061" t="s">
        <v>1202</v>
      </c>
      <c r="S1061" t="str">
        <f>vlookup(Q1061,RPI!$C$6:$T$4758,16,FALSE)</f>
        <v>0.6331653382</v>
      </c>
      <c r="T1061" s="6" t="str">
        <f>VLOOKUP(Q1061,RPI!$C$6:$T$4758, 17, FALSE)</f>
        <v>0.6387456954</v>
      </c>
      <c r="U1061" s="6" t="str">
        <f>VLOOKUP(Q1061,RPI!$C$6:$T$4758, 18, FALSE)</f>
        <v>0.6331653382</v>
      </c>
      <c r="V1061">
        <v>0.5278081953525543</v>
      </c>
      <c r="W1061">
        <v>0.5330713532472912</v>
      </c>
      <c r="X1061">
        <v>0.5355668160422095</v>
      </c>
      <c r="Y1061">
        <v>0.537977686877978</v>
      </c>
      <c r="Z1061" s="6" t="str">
        <f>vlookup(R1061,RPI!$C$6:$T$4758,16,FALSE)</f>
        <v>0.5913808995</v>
      </c>
      <c r="AA1061">
        <v>0.50226728477568</v>
      </c>
      <c r="AB1061">
        <v>0.5027232011676277</v>
      </c>
      <c r="AC1061">
        <v>0.5031657573722658</v>
      </c>
      <c r="AD1061">
        <v>0.5035955321702716</v>
      </c>
      <c r="AE1061">
        <v>0.5040130713868396</v>
      </c>
      <c r="AF1061">
        <v>0.5044188902043459</v>
      </c>
      <c r="AG1061" t="str">
        <f t="shared" si="2"/>
        <v>0</v>
      </c>
      <c r="AH1061" s="3" t="str">
        <f t="shared" si="3"/>
        <v>0</v>
      </c>
      <c r="AI1061" t="str">
        <f t="shared" si="4"/>
        <v>0.04178443867</v>
      </c>
      <c r="AJ1061" t="str">
        <f t="shared" si="5"/>
        <v>-1</v>
      </c>
      <c r="AK1061" s="6" t="str">
        <f t="shared" si="6"/>
        <v>-0.01433806765</v>
      </c>
      <c r="AL1061" t="str">
        <f t="shared" si="7"/>
        <v>0.07279507154</v>
      </c>
      <c r="AM1061" t="str">
        <f t="shared" si="8"/>
        <v>0.985915493</v>
      </c>
      <c r="AN1061" t="str">
        <f t="shared" si="9"/>
        <v>1.070655712</v>
      </c>
      <c r="AO1061" s="6" t="str">
        <f>vlookup(Q1061,RPI!$C$6:$T$4758,15,FALSE)</f>
        <v>0.8214285714</v>
      </c>
      <c r="AP1061" s="8" t="str">
        <f>vlookup(Q1061,RPI!$C$6:$T$4758,13,FALSE)</f>
        <v>  0.5791 </v>
      </c>
      <c r="AQ1061" s="8" t="str">
        <f>vlookup(Q1061,RPI!$C$6:$T$4758,14,FALSE)</f>
        <v>  0.5530 </v>
      </c>
      <c r="AR1061" s="6" t="str">
        <f>vlookup(R1061,RPI!$C$6:$T$4758,15,FALSE)</f>
        <v>0.7338129496</v>
      </c>
      <c r="AS1061" s="8" t="str">
        <f>vlookup(R1061,RPI!$C$6:$T$4758,13,FALSE)</f>
        <v>  0.5546 </v>
      </c>
      <c r="AT1061" s="8" t="str">
        <f>vlookup(R1061,RPI!$C$6:$T$4758,14,FALSE)</f>
        <v>  0.5225 </v>
      </c>
    </row>
    <row r="1062" ht="12.75" customHeight="1">
      <c r="A1062" s="4">
        <v>2011.0</v>
      </c>
      <c r="B1062" s="4">
        <v>5697.0</v>
      </c>
      <c r="C1062" s="5">
        <v>40621.0</v>
      </c>
      <c r="D1062" s="4">
        <v>234.0</v>
      </c>
      <c r="E1062" s="4" t="s">
        <v>91</v>
      </c>
      <c r="F1062" s="4">
        <v>65.0</v>
      </c>
      <c r="G1062" s="4" t="s">
        <v>47</v>
      </c>
      <c r="H1062" s="4">
        <v>177.0</v>
      </c>
      <c r="I1062" s="4" t="s">
        <v>894</v>
      </c>
      <c r="J1062" s="4">
        <v>48.0</v>
      </c>
      <c r="K1062" s="4" t="s">
        <v>108</v>
      </c>
      <c r="L1062" s="4" t="s">
        <v>426</v>
      </c>
      <c r="M1062" s="4">
        <v>1.0</v>
      </c>
      <c r="N1062" s="4">
        <v>1.0</v>
      </c>
      <c r="O1062" s="4">
        <v>0.0</v>
      </c>
      <c r="P1062" s="4">
        <v>0.0</v>
      </c>
      <c r="Q1062" t="str">
        <f t="shared" si="1"/>
        <v>Richmond2011</v>
      </c>
      <c r="R1062" t="s">
        <v>1167</v>
      </c>
      <c r="S1062" t="str">
        <f>vlookup(Q1062,RPI!$C$6:$T$4758,16,FALSE)</f>
        <v>0.5849625793</v>
      </c>
      <c r="T1062" s="6" t="str">
        <f>VLOOKUP(Q1062,RPI!$C$6:$T$4758, 17, FALSE)</f>
        <v>0.5862028345</v>
      </c>
      <c r="U1062" s="6" t="str">
        <f>VLOOKUP(Q1062,RPI!$C$6:$T$4758, 18, FALSE)</f>
        <v>0.5849625793</v>
      </c>
      <c r="V1062">
        <v>0.4942307997433866</v>
      </c>
      <c r="W1062">
        <v>0.49516527937173066</v>
      </c>
      <c r="X1062">
        <v>0.4956279681487517</v>
      </c>
      <c r="Y1062">
        <v>0.4960876621764069</v>
      </c>
      <c r="Z1062" s="6" t="str">
        <f>vlookup(R1062,RPI!$C$6:$T$4758,16,FALSE)</f>
        <v>0.558741526</v>
      </c>
      <c r="AA1062">
        <v>0.4587553220057706</v>
      </c>
      <c r="AB1062">
        <v>0.45873882144475153</v>
      </c>
      <c r="AC1062">
        <v>0.4587229611171406</v>
      </c>
      <c r="AD1062">
        <v>0.4587077044698194</v>
      </c>
      <c r="AE1062">
        <v>0.4586930176802928</v>
      </c>
      <c r="AF1062">
        <v>0.45867886940638225</v>
      </c>
      <c r="AG1062" t="str">
        <f t="shared" si="2"/>
        <v>1</v>
      </c>
      <c r="AH1062" s="3" t="str">
        <f t="shared" si="3"/>
        <v>1</v>
      </c>
      <c r="AI1062" t="str">
        <f t="shared" si="4"/>
        <v>0.02622105327</v>
      </c>
      <c r="AJ1062" t="str">
        <f t="shared" si="5"/>
        <v>17</v>
      </c>
      <c r="AK1062" s="6" t="str">
        <f t="shared" si="6"/>
        <v>0.2437471501</v>
      </c>
      <c r="AL1062" t="str">
        <f t="shared" si="7"/>
        <v>0.04568120357</v>
      </c>
      <c r="AM1062" t="str">
        <f t="shared" si="8"/>
        <v>1.354166667</v>
      </c>
      <c r="AN1062" t="str">
        <f t="shared" si="9"/>
        <v>1.046928771</v>
      </c>
      <c r="AO1062" s="6" t="str">
        <f>vlookup(Q1062,RPI!$C$6:$T$4758,15,FALSE)</f>
        <v>0.7891566265</v>
      </c>
      <c r="AP1062" s="8" t="str">
        <f>vlookup(Q1062,RPI!$C$6:$T$4758,13,FALSE)</f>
        <v>  0.5121 </v>
      </c>
      <c r="AQ1062" s="8" t="str">
        <f>vlookup(Q1062,RPI!$C$6:$T$4758,14,FALSE)</f>
        <v>  0.5265 </v>
      </c>
      <c r="AR1062" s="6" t="str">
        <f>vlookup(R1062,RPI!$C$6:$T$4758,15,FALSE)</f>
        <v>0.7669172932</v>
      </c>
      <c r="AS1062" s="8" t="str">
        <f>vlookup(R1062,RPI!$C$6:$T$4758,13,FALSE)</f>
        <v>  0.4924 </v>
      </c>
      <c r="AT1062" s="8" t="str">
        <f>vlookup(R1062,RPI!$C$6:$T$4758,14,FALSE)</f>
        <v>  0.4833 </v>
      </c>
    </row>
    <row r="1063" ht="12.75" customHeight="1">
      <c r="A1063" s="4">
        <v>2011.0</v>
      </c>
      <c r="B1063" s="4">
        <v>5698.0</v>
      </c>
      <c r="C1063" s="5">
        <v>40621.0</v>
      </c>
      <c r="D1063" s="4">
        <v>245.0</v>
      </c>
      <c r="E1063" s="4" t="s">
        <v>194</v>
      </c>
      <c r="F1063" s="4">
        <v>71.0</v>
      </c>
      <c r="G1063" s="4" t="s">
        <v>47</v>
      </c>
      <c r="H1063" s="4">
        <v>280.0</v>
      </c>
      <c r="I1063" s="4" t="s">
        <v>79</v>
      </c>
      <c r="J1063" s="4">
        <v>64.0</v>
      </c>
      <c r="K1063" s="4" t="s">
        <v>366</v>
      </c>
      <c r="L1063" s="4" t="s">
        <v>542</v>
      </c>
      <c r="M1063" s="4">
        <v>1.0</v>
      </c>
      <c r="N1063" s="4">
        <v>1.0</v>
      </c>
      <c r="O1063" s="4">
        <v>0.0</v>
      </c>
      <c r="P1063" s="4">
        <v>2.0</v>
      </c>
      <c r="Q1063" t="str">
        <f t="shared" si="1"/>
        <v>San Diego St.2011</v>
      </c>
      <c r="R1063" t="s">
        <v>1203</v>
      </c>
      <c r="S1063" t="str">
        <f>vlookup(Q1063,RPI!$C$6:$T$4758,16,FALSE)</f>
        <v>0.6646403372</v>
      </c>
      <c r="T1063" s="6" t="str">
        <f>VLOOKUP(Q1063,RPI!$C$6:$T$4758, 17, FALSE)</f>
        <v>0.6646403372</v>
      </c>
      <c r="U1063" s="6" t="str">
        <f>VLOOKUP(Q1063,RPI!$C$6:$T$4758, 18, FALSE)</f>
        <v>0.6646403372</v>
      </c>
      <c r="V1063">
        <v>0.5595756820563612</v>
      </c>
      <c r="W1063">
        <v>0.5595756820563612</v>
      </c>
      <c r="X1063">
        <v>0.5595756820563612</v>
      </c>
      <c r="Y1063">
        <v>0.5595756820563612</v>
      </c>
      <c r="Z1063" s="6" t="str">
        <f>vlookup(R1063,RPI!$C$6:$T$4758,16,FALSE)</f>
        <v>0.5988411787</v>
      </c>
      <c r="AA1063">
        <v>0.5021231541934523</v>
      </c>
      <c r="AB1063">
        <v>0.5032675301394082</v>
      </c>
      <c r="AC1063">
        <v>0.5043650228994963</v>
      </c>
      <c r="AD1063">
        <v>0.5054184557312597</v>
      </c>
      <c r="AE1063">
        <v>0.5064304296680342</v>
      </c>
      <c r="AF1063">
        <v>0.5074033449616349</v>
      </c>
      <c r="AG1063" t="str">
        <f t="shared" si="2"/>
        <v>1</v>
      </c>
      <c r="AH1063" s="3" t="str">
        <f t="shared" si="3"/>
        <v>1</v>
      </c>
      <c r="AI1063" t="str">
        <f t="shared" si="4"/>
        <v>0.06579915855</v>
      </c>
      <c r="AJ1063" t="str">
        <f t="shared" si="5"/>
        <v>7</v>
      </c>
      <c r="AK1063" s="6" t="str">
        <f t="shared" si="6"/>
        <v>0.1003664736</v>
      </c>
      <c r="AL1063" t="str">
        <f t="shared" si="7"/>
        <v>0.1146324949</v>
      </c>
      <c r="AM1063" t="str">
        <f t="shared" si="8"/>
        <v>1.109375</v>
      </c>
      <c r="AN1063" t="str">
        <f t="shared" si="9"/>
        <v>1.109877478</v>
      </c>
      <c r="AO1063" s="6" t="str">
        <f>vlookup(Q1063,RPI!$C$6:$T$4758,15,FALSE)</f>
        <v>0.9375</v>
      </c>
      <c r="AP1063" s="8" t="str">
        <f>vlookup(Q1063,RPI!$C$6:$T$4758,13,FALSE)</f>
        <v>  0.5912 </v>
      </c>
      <c r="AQ1063" s="8" t="str">
        <f>vlookup(Q1063,RPI!$C$6:$T$4758,14,FALSE)</f>
        <v>  0.5386 </v>
      </c>
      <c r="AR1063" s="6" t="str">
        <f>vlookup(R1063,RPI!$C$6:$T$4758,15,FALSE)</f>
        <v>0.8043478261</v>
      </c>
      <c r="AS1063" s="8" t="str">
        <f>vlookup(R1063,RPI!$C$6:$T$4758,13,FALSE)</f>
        <v>  0.5286 </v>
      </c>
      <c r="AT1063" s="8" t="str">
        <f>vlookup(R1063,RPI!$C$6:$T$4758,14,FALSE)</f>
        <v>  0.5338 </v>
      </c>
    </row>
    <row r="1064" ht="12.75" customHeight="1">
      <c r="A1064" s="4">
        <v>2011.0</v>
      </c>
      <c r="B1064" s="4">
        <v>5699.0</v>
      </c>
      <c r="C1064" s="5">
        <v>40621.0</v>
      </c>
      <c r="D1064" s="4">
        <v>258.0</v>
      </c>
      <c r="E1064" s="4" t="s">
        <v>1152</v>
      </c>
      <c r="F1064" s="4">
        <v>63.0</v>
      </c>
      <c r="G1064" s="4" t="s">
        <v>47</v>
      </c>
      <c r="H1064" s="4">
        <v>130.0</v>
      </c>
      <c r="I1064" s="4" t="s">
        <v>915</v>
      </c>
      <c r="J1064" s="4">
        <v>62.0</v>
      </c>
      <c r="K1064" s="4" t="s">
        <v>49</v>
      </c>
      <c r="L1064" s="4" t="s">
        <v>50</v>
      </c>
      <c r="M1064" s="4">
        <v>1.0</v>
      </c>
      <c r="N1064" s="4">
        <v>0.0</v>
      </c>
      <c r="O1064" s="4">
        <v>0.0</v>
      </c>
      <c r="P1064" s="4">
        <v>0.0</v>
      </c>
      <c r="Q1064" t="str">
        <f t="shared" si="1"/>
        <v>Southern Methodist2011</v>
      </c>
      <c r="R1064" t="s">
        <v>1127</v>
      </c>
      <c r="S1064" t="str">
        <f>vlookup(Q1064,RPI!$C$6:$T$4758,16,FALSE)</f>
        <v>0.4724674799</v>
      </c>
      <c r="T1064" s="6" t="str">
        <f>VLOOKUP(Q1064,RPI!$C$6:$T$4758, 17, FALSE)</f>
        <v>0.4868117422</v>
      </c>
      <c r="U1064" s="6" t="str">
        <f>VLOOKUP(Q1064,RPI!$C$6:$T$4758, 18, FALSE)</f>
        <v>0.4724674799</v>
      </c>
      <c r="V1064">
        <v>0.4113166926815958</v>
      </c>
      <c r="W1064">
        <v>0.41726107297048515</v>
      </c>
      <c r="X1064">
        <v>0.42008241887827563</v>
      </c>
      <c r="Y1064">
        <v>0.42280989375771083</v>
      </c>
      <c r="Z1064" s="6" t="str">
        <f>vlookup(R1064,RPI!$C$6:$T$4758,16,FALSE)</f>
        <v>0.5117346893</v>
      </c>
      <c r="AA1064">
        <v>0.42525670185404</v>
      </c>
      <c r="AB1064">
        <v>0.4249936731663778</v>
      </c>
      <c r="AC1064">
        <v>0.4247383522790867</v>
      </c>
      <c r="AD1064">
        <v>0.4244904052802372</v>
      </c>
      <c r="AE1064">
        <v>0.4242495172706787</v>
      </c>
      <c r="AF1064">
        <v>0.4240153910298097</v>
      </c>
      <c r="AG1064" t="str">
        <f t="shared" si="2"/>
        <v>0</v>
      </c>
      <c r="AH1064" s="3" t="str">
        <f t="shared" si="3"/>
        <v>0</v>
      </c>
      <c r="AI1064" t="str">
        <f t="shared" si="4"/>
        <v>-0.03926720938</v>
      </c>
      <c r="AJ1064" t="str">
        <f t="shared" si="5"/>
        <v>1</v>
      </c>
      <c r="AK1064" s="6" t="str">
        <f t="shared" si="6"/>
        <v>0.01433806765</v>
      </c>
      <c r="AL1064" t="str">
        <f t="shared" si="7"/>
        <v>-0.06840966176</v>
      </c>
      <c r="AM1064" t="str">
        <f t="shared" si="8"/>
        <v>1.016129032</v>
      </c>
      <c r="AN1064" t="str">
        <f t="shared" si="9"/>
        <v>0.9232664695</v>
      </c>
      <c r="AO1064" s="6" t="str">
        <f>vlookup(Q1064,RPI!$C$6:$T$4758,15,FALSE)</f>
        <v>0.4426229508</v>
      </c>
      <c r="AP1064" s="8" t="str">
        <f>vlookup(Q1064,RPI!$C$6:$T$4758,13,FALSE)</f>
        <v>  0.4735 </v>
      </c>
      <c r="AQ1064" s="8" t="str">
        <f>vlookup(Q1064,RPI!$C$6:$T$4758,14,FALSE)</f>
        <v>  0.5003 </v>
      </c>
      <c r="AR1064" s="6" t="str">
        <f>vlookup(R1064,RPI!$C$6:$T$4758,15,FALSE)</f>
        <v>0.6666666667</v>
      </c>
      <c r="AS1064" s="8" t="str">
        <f>vlookup(R1064,RPI!$C$6:$T$4758,13,FALSE)</f>
        <v>  0.4458 </v>
      </c>
      <c r="AT1064" s="8" t="str">
        <f>vlookup(R1064,RPI!$C$6:$T$4758,14,FALSE)</f>
        <v>  0.4887 </v>
      </c>
    </row>
    <row r="1065" ht="12.75" customHeight="1">
      <c r="A1065" s="4">
        <v>2011.0</v>
      </c>
      <c r="B1065" s="4">
        <v>5700.0</v>
      </c>
      <c r="C1065" s="5">
        <v>40621.0</v>
      </c>
      <c r="D1065" s="4">
        <v>327.0</v>
      </c>
      <c r="E1065" s="4" t="s">
        <v>300</v>
      </c>
      <c r="F1065" s="4">
        <v>48.0</v>
      </c>
      <c r="G1065" s="4" t="s">
        <v>47</v>
      </c>
      <c r="H1065" s="4">
        <v>32.0</v>
      </c>
      <c r="I1065" s="4" t="s">
        <v>509</v>
      </c>
      <c r="J1065" s="4">
        <v>49.0</v>
      </c>
      <c r="K1065" s="4" t="s">
        <v>49</v>
      </c>
      <c r="L1065" s="4" t="s">
        <v>50</v>
      </c>
      <c r="M1065" s="4">
        <v>1.0</v>
      </c>
      <c r="N1065" s="4">
        <v>0.0</v>
      </c>
      <c r="O1065" s="4">
        <v>0.0</v>
      </c>
      <c r="P1065" s="4">
        <v>0.0</v>
      </c>
      <c r="Q1065" t="str">
        <f t="shared" si="1"/>
        <v>Western Michigan2011</v>
      </c>
      <c r="R1065" t="s">
        <v>1112</v>
      </c>
      <c r="S1065" t="str">
        <f>vlookup(Q1065,RPI!$C$6:$T$4758,16,FALSE)</f>
        <v>0.4953896698</v>
      </c>
      <c r="T1065" s="6" t="str">
        <f>VLOOKUP(Q1065,RPI!$C$6:$T$4758, 17, FALSE)</f>
        <v>0.4951672004</v>
      </c>
      <c r="U1065" s="6" t="str">
        <f>VLOOKUP(Q1065,RPI!$C$6:$T$4758, 18, FALSE)</f>
        <v>0.4953896698</v>
      </c>
      <c r="V1065">
        <v>0.42077022274066733</v>
      </c>
      <c r="W1065">
        <v>0.4220298894870598</v>
      </c>
      <c r="X1065">
        <v>0.4226431482978034</v>
      </c>
      <c r="Y1065">
        <v>0.4232457417379255</v>
      </c>
      <c r="Z1065" s="6" t="str">
        <f>vlookup(R1065,RPI!$C$6:$T$4758,16,FALSE)</f>
        <v>0.4960422763</v>
      </c>
      <c r="AA1065">
        <v>0.41718282933746065</v>
      </c>
      <c r="AB1065">
        <v>0.41888224516327055</v>
      </c>
      <c r="AC1065">
        <v>0.42050147076862476</v>
      </c>
      <c r="AD1065">
        <v>0.42204605122195915</v>
      </c>
      <c r="AE1065">
        <v>0.42352103186283824</v>
      </c>
      <c r="AF1065">
        <v>0.42493101335683114</v>
      </c>
      <c r="AG1065" t="str">
        <f t="shared" si="2"/>
        <v>1</v>
      </c>
      <c r="AH1065" s="3" t="str">
        <f t="shared" si="3"/>
        <v>1</v>
      </c>
      <c r="AI1065" t="str">
        <f t="shared" si="4"/>
        <v>-0.0006526065682</v>
      </c>
      <c r="AJ1065" t="str">
        <f t="shared" si="5"/>
        <v>-1</v>
      </c>
      <c r="AK1065" s="6" t="str">
        <f t="shared" si="6"/>
        <v>-0.01433806765</v>
      </c>
      <c r="AL1065" t="str">
        <f t="shared" si="7"/>
        <v>-0.001136943401</v>
      </c>
      <c r="AM1065" t="str">
        <f t="shared" si="8"/>
        <v>0.9795918367</v>
      </c>
      <c r="AN1065" t="str">
        <f t="shared" si="9"/>
        <v>0.9986843731</v>
      </c>
      <c r="AO1065" s="6" t="str">
        <f>vlookup(Q1065,RPI!$C$6:$T$4758,15,FALSE)</f>
        <v>0.6137931034</v>
      </c>
      <c r="AP1065" s="8" t="str">
        <f>vlookup(Q1065,RPI!$C$6:$T$4758,13,FALSE)</f>
        <v>  0.4383 </v>
      </c>
      <c r="AQ1065" s="8" t="str">
        <f>vlookup(Q1065,RPI!$C$6:$T$4758,14,FALSE)</f>
        <v>  0.4912 </v>
      </c>
      <c r="AR1065" s="6" t="str">
        <f>vlookup(R1065,RPI!$C$6:$T$4758,15,FALSE)</f>
        <v>0.5725806452</v>
      </c>
      <c r="AS1065" s="8" t="str">
        <f>vlookup(R1065,RPI!$C$6:$T$4758,13,FALSE)</f>
        <v>  0.4600 </v>
      </c>
      <c r="AT1065" s="8" t="str">
        <f>vlookup(R1065,RPI!$C$6:$T$4758,14,FALSE)</f>
        <v>  0.4915 </v>
      </c>
    </row>
    <row r="1066" ht="12.75" customHeight="1">
      <c r="A1066" s="4">
        <v>2011.0</v>
      </c>
      <c r="B1066" s="4">
        <v>5701.0</v>
      </c>
      <c r="C1066" s="5">
        <v>40622.0</v>
      </c>
      <c r="D1066" s="4">
        <v>75.0</v>
      </c>
      <c r="E1066" s="4" t="s">
        <v>121</v>
      </c>
      <c r="F1066" s="4">
        <v>73.0</v>
      </c>
      <c r="G1066" s="4" t="s">
        <v>47</v>
      </c>
      <c r="H1066" s="4">
        <v>166.0</v>
      </c>
      <c r="I1066" s="4" t="s">
        <v>398</v>
      </c>
      <c r="J1066" s="4">
        <v>71.0</v>
      </c>
      <c r="K1066" s="4" t="s">
        <v>198</v>
      </c>
      <c r="L1066" s="4" t="s">
        <v>563</v>
      </c>
      <c r="M1066" s="4">
        <v>1.0</v>
      </c>
      <c r="N1066" s="4">
        <v>1.0</v>
      </c>
      <c r="O1066" s="4">
        <v>0.0</v>
      </c>
      <c r="P1066" s="4">
        <v>0.0</v>
      </c>
      <c r="Q1066" t="str">
        <f t="shared" si="1"/>
        <v>Duke2011</v>
      </c>
      <c r="R1066" t="s">
        <v>1204</v>
      </c>
      <c r="S1066" t="str">
        <f>vlookup(Q1066,RPI!$C$6:$T$4758,16,FALSE)</f>
        <v>0.6599894004</v>
      </c>
      <c r="T1066" s="6" t="str">
        <f>VLOOKUP(Q1066,RPI!$C$6:$T$4758, 17, FALSE)</f>
        <v>0.6520062071</v>
      </c>
      <c r="U1066" s="6" t="str">
        <f>VLOOKUP(Q1066,RPI!$C$6:$T$4758, 18, FALSE)</f>
        <v>0.6599894004</v>
      </c>
      <c r="V1066">
        <v>0.5459039531578527</v>
      </c>
      <c r="W1066">
        <v>0.5495595647697955</v>
      </c>
      <c r="X1066">
        <v>0.551245558056338</v>
      </c>
      <c r="Y1066">
        <v>0.552846543278013</v>
      </c>
      <c r="Z1066" s="6" t="str">
        <f>vlookup(R1066,RPI!$C$6:$T$4758,16,FALSE)</f>
        <v>0.5727112459</v>
      </c>
      <c r="AA1066">
        <v>0.5025227538176945</v>
      </c>
      <c r="AB1066">
        <v>0.5051007216245356</v>
      </c>
      <c r="AC1066">
        <v>0.50760707921452</v>
      </c>
      <c r="AD1066">
        <v>0.5100447694732718</v>
      </c>
      <c r="AE1066">
        <v>0.5124165762115169</v>
      </c>
      <c r="AF1066">
        <v>0.5147251347700754</v>
      </c>
      <c r="AG1066" t="str">
        <f t="shared" si="2"/>
        <v>1</v>
      </c>
      <c r="AH1066" s="3" t="str">
        <f t="shared" si="3"/>
        <v>1</v>
      </c>
      <c r="AI1066" t="str">
        <f t="shared" si="4"/>
        <v>0.08727815454</v>
      </c>
      <c r="AJ1066" t="str">
        <f t="shared" si="5"/>
        <v>2</v>
      </c>
      <c r="AK1066" s="6" t="str">
        <f t="shared" si="6"/>
        <v>0.02867613531</v>
      </c>
      <c r="AL1066" t="str">
        <f t="shared" si="7"/>
        <v>0.152052288</v>
      </c>
      <c r="AM1066" t="str">
        <f t="shared" si="8"/>
        <v>1.028169014</v>
      </c>
      <c r="AN1066" t="str">
        <f t="shared" si="9"/>
        <v>1.152394693</v>
      </c>
      <c r="AO1066" s="6" t="str">
        <f>vlookup(Q1066,RPI!$C$6:$T$4758,15,FALSE)</f>
        <v>0.9142857143</v>
      </c>
      <c r="AP1066" s="8" t="str">
        <f>vlookup(Q1066,RPI!$C$6:$T$4758,13,FALSE)</f>
        <v>  0.5896 </v>
      </c>
      <c r="AQ1066" s="8" t="str">
        <f>vlookup(Q1066,RPI!$C$6:$T$4758,14,FALSE)</f>
        <v>  0.5464 </v>
      </c>
      <c r="AR1066" s="6" t="str">
        <f>vlookup(R1066,RPI!$C$6:$T$4758,15,FALSE)</f>
        <v>0.5486111111</v>
      </c>
      <c r="AS1066" s="8" t="str">
        <f>vlookup(R1066,RPI!$C$6:$T$4758,13,FALSE)</f>
        <v>  0.5981 </v>
      </c>
      <c r="AT1066" s="8" t="str">
        <f>vlookup(R1066,RPI!$C$6:$T$4758,14,FALSE)</f>
        <v>  0.5461 </v>
      </c>
    </row>
    <row r="1067" ht="12.75" customHeight="1">
      <c r="A1067" s="4">
        <v>2011.0</v>
      </c>
      <c r="B1067" s="4">
        <v>5702.0</v>
      </c>
      <c r="C1067" s="5">
        <v>40622.0</v>
      </c>
      <c r="D1067" s="4">
        <v>87.0</v>
      </c>
      <c r="E1067" s="4" t="s">
        <v>258</v>
      </c>
      <c r="F1067" s="4">
        <v>68.0</v>
      </c>
      <c r="G1067" s="4" t="s">
        <v>47</v>
      </c>
      <c r="H1067" s="4">
        <v>136.0</v>
      </c>
      <c r="I1067" s="4" t="s">
        <v>154</v>
      </c>
      <c r="J1067" s="4">
        <v>72.0</v>
      </c>
      <c r="K1067" s="4" t="s">
        <v>49</v>
      </c>
      <c r="L1067" s="4" t="s">
        <v>50</v>
      </c>
      <c r="M1067" s="4">
        <v>1.0</v>
      </c>
      <c r="N1067" s="4">
        <v>0.0</v>
      </c>
      <c r="O1067" s="4">
        <v>0.0</v>
      </c>
      <c r="P1067" s="4">
        <v>0.0</v>
      </c>
      <c r="Q1067" t="str">
        <f t="shared" si="1"/>
        <v>Fairfield2011</v>
      </c>
      <c r="R1067" t="s">
        <v>1140</v>
      </c>
      <c r="S1067" t="str">
        <f>vlookup(Q1067,RPI!$C$6:$T$4758,16,FALSE)</f>
        <v>0.5406312875</v>
      </c>
      <c r="T1067" s="6" t="str">
        <f>VLOOKUP(Q1067,RPI!$C$6:$T$4758, 17, FALSE)</f>
        <v>0.5410762263</v>
      </c>
      <c r="U1067" s="6" t="str">
        <f>VLOOKUP(Q1067,RPI!$C$6:$T$4758, 18, FALSE)</f>
        <v>0.5406312875</v>
      </c>
      <c r="V1067">
        <v>0.4431800131564555</v>
      </c>
      <c r="W1067">
        <v>0.44496373667930944</v>
      </c>
      <c r="X1067">
        <v>0.44583292398917473</v>
      </c>
      <c r="Y1067">
        <v>0.4466875031089582</v>
      </c>
      <c r="Z1067" s="6" t="str">
        <f>vlookup(R1067,RPI!$C$6:$T$4758,16,FALSE)</f>
        <v>0.556611858</v>
      </c>
      <c r="AA1067">
        <v>0.4684123446544011</v>
      </c>
      <c r="AB1067">
        <v>0.4699165564474216</v>
      </c>
      <c r="AC1067">
        <v>0.4713466169548706</v>
      </c>
      <c r="AD1067">
        <v>0.4727078773004493</v>
      </c>
      <c r="AE1067">
        <v>0.4740051858177121</v>
      </c>
      <c r="AF1067">
        <v>0.4752429457472973</v>
      </c>
      <c r="AG1067" t="str">
        <f t="shared" si="2"/>
        <v>1</v>
      </c>
      <c r="AH1067" s="3" t="str">
        <f t="shared" si="3"/>
        <v>1</v>
      </c>
      <c r="AI1067" t="str">
        <f t="shared" si="4"/>
        <v>-0.01598057052</v>
      </c>
      <c r="AJ1067" t="str">
        <f t="shared" si="5"/>
        <v>-4</v>
      </c>
      <c r="AK1067" s="6" t="str">
        <f t="shared" si="6"/>
        <v>-0.05735227062</v>
      </c>
      <c r="AL1067" t="str">
        <f t="shared" si="7"/>
        <v>-0.02784067014</v>
      </c>
      <c r="AM1067" t="str">
        <f t="shared" si="8"/>
        <v>0.9444444444</v>
      </c>
      <c r="AN1067" t="str">
        <f t="shared" si="9"/>
        <v>0.9712895615</v>
      </c>
      <c r="AO1067" s="6" t="str">
        <f>vlookup(Q1067,RPI!$C$6:$T$4758,15,FALSE)</f>
        <v>0.7724137931</v>
      </c>
      <c r="AP1067" s="8" t="str">
        <f>vlookup(Q1067,RPI!$C$6:$T$4758,13,FALSE)</f>
        <v>  0.4484 </v>
      </c>
      <c r="AQ1067" s="8" t="str">
        <f>vlookup(Q1067,RPI!$C$6:$T$4758,14,FALSE)</f>
        <v>  0.4934 </v>
      </c>
      <c r="AR1067" s="6" t="str">
        <f>vlookup(R1067,RPI!$C$6:$T$4758,15,FALSE)</f>
        <v>0.6861313869</v>
      </c>
      <c r="AS1067" s="8" t="str">
        <f>vlookup(R1067,RPI!$C$6:$T$4758,13,FALSE)</f>
        <v>  0.5232 </v>
      </c>
      <c r="AT1067" s="8" t="str">
        <f>vlookup(R1067,RPI!$C$6:$T$4758,14,FALSE)</f>
        <v>  0.4939 </v>
      </c>
    </row>
    <row r="1068" ht="12.75" customHeight="1">
      <c r="A1068" s="4">
        <v>2011.0</v>
      </c>
      <c r="B1068" s="4">
        <v>5703.0</v>
      </c>
      <c r="C1068" s="5">
        <v>40622.0</v>
      </c>
      <c r="D1068" s="4">
        <v>133.0</v>
      </c>
      <c r="E1068" s="4" t="s">
        <v>131</v>
      </c>
      <c r="F1068" s="4">
        <v>73.0</v>
      </c>
      <c r="G1068" s="4" t="s">
        <v>47</v>
      </c>
      <c r="H1068" s="4">
        <v>120.0</v>
      </c>
      <c r="I1068" s="4" t="s">
        <v>193</v>
      </c>
      <c r="J1068" s="4">
        <v>59.0</v>
      </c>
      <c r="K1068" s="4" t="s">
        <v>108</v>
      </c>
      <c r="L1068" s="4" t="s">
        <v>1175</v>
      </c>
      <c r="M1068" s="4">
        <v>1.0</v>
      </c>
      <c r="N1068" s="4">
        <v>1.0</v>
      </c>
      <c r="O1068" s="4">
        <v>0.0</v>
      </c>
      <c r="P1068" s="4">
        <v>0.0</v>
      </c>
      <c r="Q1068" t="str">
        <f t="shared" si="1"/>
        <v>Kansas2011</v>
      </c>
      <c r="R1068" t="s">
        <v>1182</v>
      </c>
      <c r="S1068" t="str">
        <f>vlookup(Q1068,RPI!$C$6:$T$4758,16,FALSE)</f>
        <v>0.6779030179</v>
      </c>
      <c r="T1068" s="6" t="str">
        <f>VLOOKUP(Q1068,RPI!$C$6:$T$4758, 17, FALSE)</f>
        <v>0.6792227766</v>
      </c>
      <c r="U1068" s="6" t="str">
        <f>VLOOKUP(Q1068,RPI!$C$6:$T$4758, 18, FALSE)</f>
        <v>0.6779030179</v>
      </c>
      <c r="V1068">
        <v>0.5678417024405107</v>
      </c>
      <c r="W1068">
        <v>0.5708386759401785</v>
      </c>
      <c r="X1068">
        <v>0.5722843636602364</v>
      </c>
      <c r="Y1068">
        <v>0.5736964864912713</v>
      </c>
      <c r="Z1068" s="6" t="str">
        <f>vlookup(R1068,RPI!$C$6:$T$4758,16,FALSE)</f>
        <v>0.5744506121</v>
      </c>
      <c r="AA1068">
        <v>0.4993724870681763</v>
      </c>
      <c r="AB1068">
        <v>0.5026089211767034</v>
      </c>
      <c r="AC1068">
        <v>0.505650682556898</v>
      </c>
      <c r="AD1068">
        <v>0.5085148228345997</v>
      </c>
      <c r="AE1068">
        <v>0.5112164586993819</v>
      </c>
      <c r="AF1068">
        <v>0.5137690387923142</v>
      </c>
      <c r="AG1068" t="str">
        <f t="shared" si="2"/>
        <v>1</v>
      </c>
      <c r="AH1068" s="3" t="str">
        <f t="shared" si="3"/>
        <v>1</v>
      </c>
      <c r="AI1068" t="str">
        <f t="shared" si="4"/>
        <v>0.1034524059</v>
      </c>
      <c r="AJ1068" t="str">
        <f t="shared" si="5"/>
        <v>14</v>
      </c>
      <c r="AK1068" s="6" t="str">
        <f t="shared" si="6"/>
        <v>0.2007329472</v>
      </c>
      <c r="AL1068" t="str">
        <f t="shared" si="7"/>
        <v>0.1802303806</v>
      </c>
      <c r="AM1068" t="str">
        <f t="shared" si="8"/>
        <v>1.237288136</v>
      </c>
      <c r="AN1068" t="str">
        <f t="shared" si="9"/>
        <v>1.180089295</v>
      </c>
      <c r="AO1068" s="6" t="str">
        <f>vlookup(Q1068,RPI!$C$6:$T$4758,15,FALSE)</f>
        <v>0.9358974359</v>
      </c>
      <c r="AP1068" s="8" t="str">
        <f>vlookup(Q1068,RPI!$C$6:$T$4758,13,FALSE)</f>
        <v>  0.6152 </v>
      </c>
      <c r="AQ1068" s="8" t="str">
        <f>vlookup(Q1068,RPI!$C$6:$T$4758,14,FALSE)</f>
        <v>  0.5453 </v>
      </c>
      <c r="AR1068" s="6" t="str">
        <f>vlookup(R1068,RPI!$C$6:$T$4758,15,FALSE)</f>
        <v>0.5703125</v>
      </c>
      <c r="AS1068" s="8" t="str">
        <f>vlookup(R1068,RPI!$C$6:$T$4758,13,FALSE)</f>
        <v>  0.5924 </v>
      </c>
      <c r="AT1068" s="8" t="str">
        <f>vlookup(R1068,RPI!$C$6:$T$4758,14,FALSE)</f>
        <v>  0.5427 </v>
      </c>
    </row>
    <row r="1069" ht="12.75" customHeight="1">
      <c r="A1069" s="4">
        <v>2011.0</v>
      </c>
      <c r="B1069" s="4">
        <v>5704.0</v>
      </c>
      <c r="C1069" s="5">
        <v>40622.0</v>
      </c>
      <c r="D1069" s="4">
        <v>199.0</v>
      </c>
      <c r="E1069" s="4" t="s">
        <v>264</v>
      </c>
      <c r="F1069" s="4">
        <v>86.0</v>
      </c>
      <c r="G1069" s="4" t="s">
        <v>47</v>
      </c>
      <c r="H1069" s="4">
        <v>330.0</v>
      </c>
      <c r="I1069" s="4" t="s">
        <v>453</v>
      </c>
      <c r="J1069" s="4">
        <v>83.0</v>
      </c>
      <c r="K1069" s="4" t="s">
        <v>198</v>
      </c>
      <c r="L1069" s="4" t="s">
        <v>563</v>
      </c>
      <c r="M1069" s="4">
        <v>1.0</v>
      </c>
      <c r="N1069" s="4">
        <v>1.0</v>
      </c>
      <c r="O1069" s="4">
        <v>0.0</v>
      </c>
      <c r="P1069" s="4">
        <v>0.0</v>
      </c>
      <c r="Q1069" t="str">
        <f t="shared" si="1"/>
        <v>North Carolina2011</v>
      </c>
      <c r="R1069" t="s">
        <v>1205</v>
      </c>
      <c r="S1069" t="str">
        <f>vlookup(Q1069,RPI!$C$6:$T$4758,16,FALSE)</f>
        <v>0.6474167038</v>
      </c>
      <c r="T1069" s="6" t="str">
        <f>VLOOKUP(Q1069,RPI!$C$6:$T$4758, 17, FALSE)</f>
        <v>0.6450857014</v>
      </c>
      <c r="U1069" s="6" t="str">
        <f>VLOOKUP(Q1069,RPI!$C$6:$T$4758, 18, FALSE)</f>
        <v>0.6474167038</v>
      </c>
      <c r="V1069">
        <v>0.5528779092289153</v>
      </c>
      <c r="W1069">
        <v>0.5559770647960781</v>
      </c>
      <c r="X1069">
        <v>0.5574350008827811</v>
      </c>
      <c r="Y1069">
        <v>0.5588365668571686</v>
      </c>
      <c r="Z1069" s="6" t="str">
        <f>vlookup(R1069,RPI!$C$6:$T$4758,16,FALSE)</f>
        <v>0.5907240716</v>
      </c>
      <c r="AA1069">
        <v>0.5027122380577516</v>
      </c>
      <c r="AB1069">
        <v>0.5047672895619468</v>
      </c>
      <c r="AC1069">
        <v>0.5067270980374273</v>
      </c>
      <c r="AD1069">
        <v>0.5085981347004296</v>
      </c>
      <c r="AE1069">
        <v>0.5103862975078304</v>
      </c>
      <c r="AF1069">
        <v>0.5120969732602437</v>
      </c>
      <c r="AG1069" t="str">
        <f t="shared" si="2"/>
        <v>1</v>
      </c>
      <c r="AH1069" s="3" t="str">
        <f t="shared" si="3"/>
        <v>1</v>
      </c>
      <c r="AI1069" t="str">
        <f t="shared" si="4"/>
        <v>0.05669263219</v>
      </c>
      <c r="AJ1069" t="str">
        <f t="shared" si="5"/>
        <v>3</v>
      </c>
      <c r="AK1069" s="6" t="str">
        <f t="shared" si="6"/>
        <v>0.04301420296</v>
      </c>
      <c r="AL1069" t="str">
        <f t="shared" si="7"/>
        <v>0.09876749209</v>
      </c>
      <c r="AM1069" t="str">
        <f t="shared" si="8"/>
        <v>1.036144578</v>
      </c>
      <c r="AN1069" t="str">
        <f t="shared" si="9"/>
        <v>1.095971427</v>
      </c>
      <c r="AO1069" s="6" t="str">
        <f>vlookup(Q1069,RPI!$C$6:$T$4758,15,FALSE)</f>
        <v>0.7972027972</v>
      </c>
      <c r="AP1069" s="8" t="str">
        <f>vlookup(Q1069,RPI!$C$6:$T$4758,13,FALSE)</f>
        <v>  0.6229 </v>
      </c>
      <c r="AQ1069" s="8" t="str">
        <f>vlookup(Q1069,RPI!$C$6:$T$4758,14,FALSE)</f>
        <v>  0.5467 </v>
      </c>
      <c r="AR1069" s="6" t="str">
        <f>vlookup(R1069,RPI!$C$6:$T$4758,15,FALSE)</f>
        <v>0.6978417266</v>
      </c>
      <c r="AS1069" s="8" t="str">
        <f>vlookup(R1069,RPI!$C$6:$T$4758,13,FALSE)</f>
        <v>  0.5641 </v>
      </c>
      <c r="AT1069" s="8" t="str">
        <f>vlookup(R1069,RPI!$C$6:$T$4758,14,FALSE)</f>
        <v>  0.5369 </v>
      </c>
    </row>
    <row r="1070" ht="12.75" customHeight="1">
      <c r="A1070" s="4">
        <v>2011.0</v>
      </c>
      <c r="B1070" s="4">
        <v>5705.0</v>
      </c>
      <c r="C1070" s="5">
        <v>40622.0</v>
      </c>
      <c r="D1070" s="4">
        <v>208.0</v>
      </c>
      <c r="E1070" s="4" t="s">
        <v>147</v>
      </c>
      <c r="F1070" s="4">
        <v>57.0</v>
      </c>
      <c r="G1070" s="4" t="s">
        <v>47</v>
      </c>
      <c r="H1070" s="4">
        <v>93.0</v>
      </c>
      <c r="I1070" s="4" t="s">
        <v>420</v>
      </c>
      <c r="J1070" s="4">
        <v>71.0</v>
      </c>
      <c r="K1070" s="4" t="s">
        <v>198</v>
      </c>
      <c r="L1070" s="4" t="s">
        <v>188</v>
      </c>
      <c r="M1070" s="4">
        <v>1.0</v>
      </c>
      <c r="N1070" s="4">
        <v>1.0</v>
      </c>
      <c r="O1070" s="4">
        <v>0.0</v>
      </c>
      <c r="P1070" s="4">
        <v>0.0</v>
      </c>
      <c r="Q1070" t="str">
        <f t="shared" si="1"/>
        <v>Notre Dame2011</v>
      </c>
      <c r="R1070" t="s">
        <v>1191</v>
      </c>
      <c r="S1070" t="str">
        <f>vlookup(Q1070,RPI!$C$6:$T$4758,16,FALSE)</f>
        <v>0.639905408</v>
      </c>
      <c r="T1070" s="6" t="str">
        <f>VLOOKUP(Q1070,RPI!$C$6:$T$4758, 17, FALSE)</f>
        <v>0.635999158</v>
      </c>
      <c r="U1070" s="6" t="str">
        <f>VLOOKUP(Q1070,RPI!$C$6:$T$4758, 18, FALSE)</f>
        <v>0.639905408</v>
      </c>
      <c r="V1070">
        <v>0.5328741580247879</v>
      </c>
      <c r="W1070">
        <v>0.5381373159195247</v>
      </c>
      <c r="X1070">
        <v>0.5405383916014302</v>
      </c>
      <c r="Y1070">
        <v>0.5428032360389723</v>
      </c>
      <c r="Z1070" s="6" t="str">
        <f>vlookup(R1070,RPI!$C$6:$T$4758,16,FALSE)</f>
        <v>0.5718453126</v>
      </c>
      <c r="AA1070">
        <v>0.48708632162639076</v>
      </c>
      <c r="AB1070">
        <v>0.4879539389913579</v>
      </c>
      <c r="AC1070">
        <v>0.48880335459342367</v>
      </c>
      <c r="AD1070">
        <v>0.48963513526949504</v>
      </c>
      <c r="AE1070">
        <v>0.49044982456181146</v>
      </c>
      <c r="AF1070">
        <v>0.49124794390241977</v>
      </c>
      <c r="AG1070" t="str">
        <f t="shared" si="2"/>
        <v>0</v>
      </c>
      <c r="AH1070" s="3" t="str">
        <f t="shared" si="3"/>
        <v>0</v>
      </c>
      <c r="AI1070" t="str">
        <f t="shared" si="4"/>
        <v>0.06806009539</v>
      </c>
      <c r="AJ1070" t="str">
        <f t="shared" si="5"/>
        <v>-14</v>
      </c>
      <c r="AK1070" s="6" t="str">
        <f t="shared" si="6"/>
        <v>-0.2007329472</v>
      </c>
      <c r="AL1070" t="str">
        <f t="shared" si="7"/>
        <v>0.1185714029</v>
      </c>
      <c r="AM1070" t="str">
        <f t="shared" si="8"/>
        <v>0.8028169014</v>
      </c>
      <c r="AN1070" t="str">
        <f t="shared" si="9"/>
        <v>1.119018367</v>
      </c>
      <c r="AO1070" s="6" t="str">
        <f>vlookup(Q1070,RPI!$C$6:$T$4758,15,FALSE)</f>
        <v>0.828125</v>
      </c>
      <c r="AP1070" s="8" t="str">
        <f>vlookup(Q1070,RPI!$C$6:$T$4758,13,FALSE)</f>
        <v>  0.5894 </v>
      </c>
      <c r="AQ1070" s="8" t="str">
        <f>vlookup(Q1070,RPI!$C$6:$T$4758,14,FALSE)</f>
        <v>  0.5528 </v>
      </c>
      <c r="AR1070" s="6" t="str">
        <f>vlookup(R1070,RPI!$C$6:$T$4758,15,FALSE)</f>
        <v>0.6783216783</v>
      </c>
      <c r="AS1070" s="8" t="str">
        <f>vlookup(R1070,RPI!$C$6:$T$4758,13,FALSE)</f>
        <v>  0.5383 </v>
      </c>
      <c r="AT1070" s="8" t="str">
        <f>vlookup(R1070,RPI!$C$6:$T$4758,14,FALSE)</f>
        <v>  0.5326 </v>
      </c>
    </row>
    <row r="1071" ht="12.75" customHeight="1">
      <c r="A1071" s="4">
        <v>2011.0</v>
      </c>
      <c r="B1071" s="4">
        <v>5706.0</v>
      </c>
      <c r="C1071" s="5">
        <v>40622.0</v>
      </c>
      <c r="D1071" s="4">
        <v>211.0</v>
      </c>
      <c r="E1071" s="4" t="s">
        <v>150</v>
      </c>
      <c r="F1071" s="4">
        <v>98.0</v>
      </c>
      <c r="G1071" s="4" t="s">
        <v>47</v>
      </c>
      <c r="H1071" s="4">
        <v>100.0</v>
      </c>
      <c r="I1071" s="4" t="s">
        <v>56</v>
      </c>
      <c r="J1071" s="4">
        <v>66.0</v>
      </c>
      <c r="K1071" s="4" t="s">
        <v>198</v>
      </c>
      <c r="L1071" s="4" t="s">
        <v>536</v>
      </c>
      <c r="M1071" s="4">
        <v>1.0</v>
      </c>
      <c r="N1071" s="4">
        <v>1.0</v>
      </c>
      <c r="O1071" s="4">
        <v>0.0</v>
      </c>
      <c r="P1071" s="4">
        <v>0.0</v>
      </c>
      <c r="Q1071" t="str">
        <f t="shared" si="1"/>
        <v>Ohio St.2011</v>
      </c>
      <c r="R1071" t="s">
        <v>1206</v>
      </c>
      <c r="S1071" t="str">
        <f>vlookup(Q1071,RPI!$C$6:$T$4758,16,FALSE)</f>
        <v>0.6686146458</v>
      </c>
      <c r="T1071" s="6" t="str">
        <f>VLOOKUP(Q1071,RPI!$C$6:$T$4758, 17, FALSE)</f>
        <v>0.6643254301</v>
      </c>
      <c r="U1071" s="6" t="str">
        <f>VLOOKUP(Q1071,RPI!$C$6:$T$4758, 18, FALSE)</f>
        <v>0.6686146458</v>
      </c>
      <c r="V1071">
        <v>0.542279175713531</v>
      </c>
      <c r="W1071">
        <v>0.5464617543641948</v>
      </c>
      <c r="X1071">
        <v>0.5484223381066934</v>
      </c>
      <c r="Y1071">
        <v>0.5503028980229676</v>
      </c>
      <c r="Z1071" s="6" t="str">
        <f>vlookup(R1071,RPI!$C$6:$T$4758,16,FALSE)</f>
        <v>0.6073599678</v>
      </c>
      <c r="AA1071">
        <v>0.5065639663386989</v>
      </c>
      <c r="AB1071">
        <v>0.5069967834974947</v>
      </c>
      <c r="AC1071">
        <v>0.5074189513764608</v>
      </c>
      <c r="AD1071">
        <v>0.5078308582305908</v>
      </c>
      <c r="AE1071">
        <v>0.5082328736679836</v>
      </c>
      <c r="AF1071">
        <v>0.5086253497560145</v>
      </c>
      <c r="AG1071" t="str">
        <f t="shared" si="2"/>
        <v>1</v>
      </c>
      <c r="AH1071" s="3" t="str">
        <f t="shared" si="3"/>
        <v>1</v>
      </c>
      <c r="AI1071" t="str">
        <f t="shared" si="4"/>
        <v>0.06125467798</v>
      </c>
      <c r="AJ1071" t="str">
        <f t="shared" si="5"/>
        <v>32</v>
      </c>
      <c r="AK1071" s="6" t="str">
        <f t="shared" si="6"/>
        <v>0.4588181649</v>
      </c>
      <c r="AL1071" t="str">
        <f t="shared" si="7"/>
        <v>0.1067152942</v>
      </c>
      <c r="AM1071" t="str">
        <f t="shared" si="8"/>
        <v>1.484848485</v>
      </c>
      <c r="AN1071" t="str">
        <f t="shared" si="9"/>
        <v>1.100853993</v>
      </c>
      <c r="AO1071" s="6" t="str">
        <f>vlookup(Q1071,RPI!$C$6:$T$4758,15,FALSE)</f>
        <v>0.9583333333</v>
      </c>
      <c r="AP1071" s="8" t="str">
        <f>vlookup(Q1071,RPI!$C$6:$T$4758,13,FALSE)</f>
        <v>  0.5885 </v>
      </c>
      <c r="AQ1071" s="8" t="str">
        <f>vlookup(Q1071,RPI!$C$6:$T$4758,14,FALSE)</f>
        <v>  0.5392 </v>
      </c>
      <c r="AR1071" s="6" t="str">
        <f>vlookup(R1071,RPI!$C$6:$T$4758,15,FALSE)</f>
        <v>0.8356164384</v>
      </c>
      <c r="AS1071" s="8" t="str">
        <f>vlookup(R1071,RPI!$C$6:$T$4758,13,FALSE)</f>
        <v>  0.5403 </v>
      </c>
      <c r="AT1071" s="8" t="str">
        <f>vlookup(R1071,RPI!$C$6:$T$4758,14,FALSE)</f>
        <v>  0.5132 </v>
      </c>
    </row>
    <row r="1072" ht="12.75" customHeight="1">
      <c r="A1072" s="4">
        <v>2011.0</v>
      </c>
      <c r="B1072" s="4">
        <v>5707.0</v>
      </c>
      <c r="C1072" s="5">
        <v>40622.0</v>
      </c>
      <c r="D1072" s="4">
        <v>229.0</v>
      </c>
      <c r="E1072" s="4" t="s">
        <v>342</v>
      </c>
      <c r="F1072" s="4">
        <v>76.0</v>
      </c>
      <c r="G1072" s="4" t="s">
        <v>47</v>
      </c>
      <c r="H1072" s="4">
        <v>316.0</v>
      </c>
      <c r="I1072" s="4" t="s">
        <v>450</v>
      </c>
      <c r="J1072" s="4">
        <v>94.0</v>
      </c>
      <c r="K1072" s="4" t="s">
        <v>198</v>
      </c>
      <c r="L1072" s="4" t="s">
        <v>188</v>
      </c>
      <c r="M1072" s="4">
        <v>1.0</v>
      </c>
      <c r="N1072" s="4">
        <v>1.0</v>
      </c>
      <c r="O1072" s="4">
        <v>0.0</v>
      </c>
      <c r="P1072" s="4">
        <v>0.0</v>
      </c>
      <c r="Q1072" t="str">
        <f t="shared" si="1"/>
        <v>Purdue2011</v>
      </c>
      <c r="R1072" t="s">
        <v>1151</v>
      </c>
      <c r="S1072" t="str">
        <f>vlookup(Q1072,RPI!$C$6:$T$4758,16,FALSE)</f>
        <v>0.6311039771</v>
      </c>
      <c r="T1072" s="6" t="str">
        <f>VLOOKUP(Q1072,RPI!$C$6:$T$4758, 17, FALSE)</f>
        <v>0.623764962</v>
      </c>
      <c r="U1072" s="6" t="str">
        <f>VLOOKUP(Q1072,RPI!$C$6:$T$4758, 18, FALSE)</f>
        <v>0.6311039771</v>
      </c>
      <c r="V1072">
        <v>0.5251505751654787</v>
      </c>
      <c r="W1072">
        <v>0.5283628562231645</v>
      </c>
      <c r="X1072">
        <v>0.529851063356533</v>
      </c>
      <c r="Y1072">
        <v>0.5312681616166346</v>
      </c>
      <c r="Z1072" s="6" t="str">
        <f>vlookup(R1072,RPI!$C$6:$T$4758,16,FALSE)</f>
        <v>0.5761750689</v>
      </c>
      <c r="AA1072">
        <v>0.4948084094261719</v>
      </c>
      <c r="AB1072">
        <v>0.4951496675310519</v>
      </c>
      <c r="AC1072">
        <v>0.4954841231487914</v>
      </c>
      <c r="AD1072">
        <v>0.4958119776688124</v>
      </c>
      <c r="AE1072">
        <v>0.4961334246086375</v>
      </c>
      <c r="AF1072">
        <v>0.49644864999478866</v>
      </c>
      <c r="AG1072" t="str">
        <f t="shared" si="2"/>
        <v>0</v>
      </c>
      <c r="AH1072" s="3" t="str">
        <f t="shared" si="3"/>
        <v>0</v>
      </c>
      <c r="AI1072" t="str">
        <f t="shared" si="4"/>
        <v>0.05492890817</v>
      </c>
      <c r="AJ1072" t="str">
        <f t="shared" si="5"/>
        <v>-18</v>
      </c>
      <c r="AK1072" s="6" t="str">
        <f t="shared" si="6"/>
        <v>-0.2580852178</v>
      </c>
      <c r="AL1072" t="str">
        <f t="shared" si="7"/>
        <v>0.09569480714</v>
      </c>
      <c r="AM1072" t="str">
        <f t="shared" si="8"/>
        <v>0.8085106383</v>
      </c>
      <c r="AN1072" t="str">
        <f t="shared" si="9"/>
        <v>1.095333712</v>
      </c>
      <c r="AO1072" s="6" t="str">
        <f>vlookup(Q1072,RPI!$C$6:$T$4758,15,FALSE)</f>
        <v>0.8106060606</v>
      </c>
      <c r="AP1072" s="8" t="str">
        <f>vlookup(Q1072,RPI!$C$6:$T$4758,13,FALSE)</f>
        <v>  0.5864 </v>
      </c>
      <c r="AQ1072" s="8" t="str">
        <f>vlookup(Q1072,RPI!$C$6:$T$4758,14,FALSE)</f>
        <v>  0.5410 </v>
      </c>
      <c r="AR1072" s="6" t="str">
        <f>vlookup(R1072,RPI!$C$6:$T$4758,15,FALSE)</f>
        <v>0.6898734177</v>
      </c>
      <c r="AS1072" s="8" t="str">
        <f>vlookup(R1072,RPI!$C$6:$T$4758,13,FALSE)</f>
        <v>  0.5466 </v>
      </c>
      <c r="AT1072" s="8" t="str">
        <f>vlookup(R1072,RPI!$C$6:$T$4758,14,FALSE)</f>
        <v>  0.5217 </v>
      </c>
    </row>
    <row r="1073" ht="12.75" customHeight="1">
      <c r="A1073" s="4">
        <v>2011.0</v>
      </c>
      <c r="B1073" s="4">
        <v>5708.0</v>
      </c>
      <c r="C1073" s="5">
        <v>40622.0</v>
      </c>
      <c r="D1073" s="4">
        <v>277.0</v>
      </c>
      <c r="E1073" s="4" t="s">
        <v>94</v>
      </c>
      <c r="F1073" s="4">
        <v>62.0</v>
      </c>
      <c r="G1073" s="4" t="s">
        <v>47</v>
      </c>
      <c r="H1073" s="4">
        <v>156.0</v>
      </c>
      <c r="I1073" s="4" t="s">
        <v>138</v>
      </c>
      <c r="J1073" s="4">
        <v>66.0</v>
      </c>
      <c r="K1073" s="4" t="s">
        <v>108</v>
      </c>
      <c r="L1073" s="4" t="s">
        <v>536</v>
      </c>
      <c r="M1073" s="4">
        <v>1.0</v>
      </c>
      <c r="N1073" s="4">
        <v>1.0</v>
      </c>
      <c r="O1073" s="4">
        <v>0.0</v>
      </c>
      <c r="P1073" s="4">
        <v>0.0</v>
      </c>
      <c r="Q1073" t="str">
        <f t="shared" si="1"/>
        <v>Syracuse2011</v>
      </c>
      <c r="R1073" t="s">
        <v>1193</v>
      </c>
      <c r="S1073" t="str">
        <f>vlookup(Q1073,RPI!$C$6:$T$4758,16,FALSE)</f>
        <v>0.6180364454</v>
      </c>
      <c r="T1073" s="6" t="str">
        <f>VLOOKUP(Q1073,RPI!$C$6:$T$4758, 17, FALSE)</f>
        <v>0.6245299519</v>
      </c>
      <c r="U1073" s="6" t="str">
        <f>VLOOKUP(Q1073,RPI!$C$6:$T$4758, 18, FALSE)</f>
        <v>0.6180364454</v>
      </c>
      <c r="V1073">
        <v>0.5210385158010151</v>
      </c>
      <c r="W1073">
        <v>0.5257895972586</v>
      </c>
      <c r="X1073">
        <v>0.5280585938018818</v>
      </c>
      <c r="Y1073">
        <v>0.5302607459298132</v>
      </c>
      <c r="Z1073" s="6" t="str">
        <f>vlookup(R1073,RPI!$C$6:$T$4758,16,FALSE)</f>
        <v>0.5659566455</v>
      </c>
      <c r="AA1073">
        <v>0.4934394380687612</v>
      </c>
      <c r="AB1073">
        <v>0.496271908901967</v>
      </c>
      <c r="AC1073">
        <v>0.498979770189211</v>
      </c>
      <c r="AD1073">
        <v>0.5015710679111102</v>
      </c>
      <c r="AE1073">
        <v>0.5040531699429455</v>
      </c>
      <c r="AF1073">
        <v>0.5064328360179113</v>
      </c>
      <c r="AG1073" t="str">
        <f t="shared" si="2"/>
        <v>0</v>
      </c>
      <c r="AH1073" s="3" t="str">
        <f t="shared" si="3"/>
        <v>0</v>
      </c>
      <c r="AI1073" t="str">
        <f t="shared" si="4"/>
        <v>0.05207979987</v>
      </c>
      <c r="AJ1073" t="str">
        <f t="shared" si="5"/>
        <v>-4</v>
      </c>
      <c r="AK1073" s="6" t="str">
        <f t="shared" si="6"/>
        <v>-0.05735227062</v>
      </c>
      <c r="AL1073" t="str">
        <f t="shared" si="7"/>
        <v>0.09073121185</v>
      </c>
      <c r="AM1073" t="str">
        <f t="shared" si="8"/>
        <v>0.9393939394</v>
      </c>
      <c r="AN1073" t="str">
        <f t="shared" si="9"/>
        <v>1.092020829</v>
      </c>
      <c r="AO1073" s="6" t="str">
        <f>vlookup(Q1073,RPI!$C$6:$T$4758,15,FALSE)</f>
        <v>0.7619047619</v>
      </c>
      <c r="AP1073" s="8" t="str">
        <f>vlookup(Q1073,RPI!$C$6:$T$4758,13,FALSE)</f>
        <v>  0.5765 </v>
      </c>
      <c r="AQ1073" s="8" t="str">
        <f>vlookup(Q1073,RPI!$C$6:$T$4758,14,FALSE)</f>
        <v>  0.5573 </v>
      </c>
      <c r="AR1073" s="6" t="str">
        <f>vlookup(R1073,RPI!$C$6:$T$4758,15,FALSE)</f>
        <v>0.5555555556</v>
      </c>
      <c r="AS1073" s="8" t="str">
        <f>vlookup(R1073,RPI!$C$6:$T$4758,13,FALSE)</f>
        <v>  0.5831 </v>
      </c>
      <c r="AT1073" s="8" t="str">
        <f>vlookup(R1073,RPI!$C$6:$T$4758,14,FALSE)</f>
        <v>  0.5421 </v>
      </c>
    </row>
    <row r="1074" ht="12.75" customHeight="1">
      <c r="A1074" s="4">
        <v>2011.0</v>
      </c>
      <c r="B1074" s="4">
        <v>5709.0</v>
      </c>
      <c r="C1074" s="5">
        <v>40622.0</v>
      </c>
      <c r="D1074" s="4">
        <v>284.0</v>
      </c>
      <c r="E1074" s="4" t="s">
        <v>213</v>
      </c>
      <c r="F1074" s="4">
        <v>69.0</v>
      </c>
      <c r="G1074" s="4" t="s">
        <v>47</v>
      </c>
      <c r="H1074" s="4">
        <v>10.0</v>
      </c>
      <c r="I1074" s="4" t="s">
        <v>111</v>
      </c>
      <c r="J1074" s="4">
        <v>70.0</v>
      </c>
      <c r="K1074" s="4" t="s">
        <v>108</v>
      </c>
      <c r="L1074" s="4" t="s">
        <v>1175</v>
      </c>
      <c r="M1074" s="4">
        <v>1.0</v>
      </c>
      <c r="N1074" s="4">
        <v>1.0</v>
      </c>
      <c r="O1074" s="4">
        <v>0.0</v>
      </c>
      <c r="P1074" s="4">
        <v>0.0</v>
      </c>
      <c r="Q1074" t="str">
        <f t="shared" si="1"/>
        <v>Texas2011</v>
      </c>
      <c r="R1074" t="s">
        <v>1207</v>
      </c>
      <c r="S1074" t="str">
        <f>vlookup(Q1074,RPI!$C$6:$T$4758,16,FALSE)</f>
        <v>0.633393414</v>
      </c>
      <c r="T1074" s="6" t="str">
        <f>VLOOKUP(Q1074,RPI!$C$6:$T$4758, 17, FALSE)</f>
        <v>0.6369228258</v>
      </c>
      <c r="U1074" s="6" t="str">
        <f>VLOOKUP(Q1074,RPI!$C$6:$T$4758, 18, FALSE)</f>
        <v>0.633393414</v>
      </c>
      <c r="V1074">
        <v>0.5370776245468541</v>
      </c>
      <c r="W1074">
        <v>0.5413595157154536</v>
      </c>
      <c r="X1074">
        <v>0.5433934140205383</v>
      </c>
      <c r="Y1074">
        <v>0.5453606271352924</v>
      </c>
      <c r="Z1074" s="6" t="str">
        <f>vlookup(R1074,RPI!$C$6:$T$4758,16,FALSE)</f>
        <v>0.6151035871</v>
      </c>
      <c r="AA1074">
        <v>0.5126387983560562</v>
      </c>
      <c r="AB1074">
        <v>0.5145891529659853</v>
      </c>
      <c r="AC1074">
        <v>0.5164450267297587</v>
      </c>
      <c r="AD1074">
        <v>0.5182131226803806</v>
      </c>
      <c r="AE1074">
        <v>0.5198995244286635</v>
      </c>
      <c r="AF1074">
        <v>0.5215097660979917</v>
      </c>
      <c r="AG1074" t="str">
        <f t="shared" si="2"/>
        <v>0</v>
      </c>
      <c r="AH1074" s="3" t="str">
        <f t="shared" si="3"/>
        <v>0</v>
      </c>
      <c r="AI1074" t="str">
        <f t="shared" si="4"/>
        <v>0.01828982693</v>
      </c>
      <c r="AJ1074" t="str">
        <f t="shared" si="5"/>
        <v>-1</v>
      </c>
      <c r="AK1074" s="6" t="str">
        <f t="shared" si="6"/>
        <v>-0.01433806765</v>
      </c>
      <c r="AL1074" t="str">
        <f t="shared" si="7"/>
        <v>0.03186375843</v>
      </c>
      <c r="AM1074" t="str">
        <f t="shared" si="8"/>
        <v>0.9857142857</v>
      </c>
      <c r="AN1074" t="str">
        <f t="shared" si="9"/>
        <v>1.029734548</v>
      </c>
      <c r="AO1074" s="6" t="str">
        <f>vlookup(Q1074,RPI!$C$6:$T$4758,15,FALSE)</f>
        <v>0.78</v>
      </c>
      <c r="AP1074" s="8" t="str">
        <f>vlookup(Q1074,RPI!$C$6:$T$4758,13,FALSE)</f>
        <v>  0.6046 </v>
      </c>
      <c r="AQ1074" s="8" t="str">
        <f>vlookup(Q1074,RPI!$C$6:$T$4758,14,FALSE)</f>
        <v>  0.5444 </v>
      </c>
      <c r="AR1074" s="6" t="str">
        <f>vlookup(R1074,RPI!$C$6:$T$4758,15,FALSE)</f>
        <v>0.8098591549</v>
      </c>
      <c r="AS1074" s="8" t="str">
        <f>vlookup(R1074,RPI!$C$6:$T$4758,13,FALSE)</f>
        <v>  0.5598 </v>
      </c>
      <c r="AT1074" s="8" t="str">
        <f>vlookup(R1074,RPI!$C$6:$T$4758,14,FALSE)</f>
        <v>  0.5310 </v>
      </c>
    </row>
    <row r="1075" ht="12.75" customHeight="1">
      <c r="A1075" s="4">
        <v>2011.0</v>
      </c>
      <c r="B1075" s="4">
        <v>5710.0</v>
      </c>
      <c r="C1075" s="5">
        <v>40622.0</v>
      </c>
      <c r="D1075" s="4">
        <v>322.0</v>
      </c>
      <c r="E1075" s="4" t="s">
        <v>507</v>
      </c>
      <c r="F1075" s="4">
        <v>76.0</v>
      </c>
      <c r="G1075" s="4" t="s">
        <v>47</v>
      </c>
      <c r="H1075" s="4">
        <v>336.0</v>
      </c>
      <c r="I1075" s="4" t="s">
        <v>276</v>
      </c>
      <c r="J1075" s="4">
        <v>79.0</v>
      </c>
      <c r="K1075" s="4" t="s">
        <v>288</v>
      </c>
      <c r="L1075" s="4" t="s">
        <v>50</v>
      </c>
      <c r="M1075" s="4">
        <v>1.0</v>
      </c>
      <c r="N1075" s="4">
        <v>0.0</v>
      </c>
      <c r="O1075" s="4">
        <v>0.0</v>
      </c>
      <c r="P1075" s="4">
        <v>1.0</v>
      </c>
      <c r="Q1075" t="str">
        <f t="shared" si="1"/>
        <v>Virginia Tech2011</v>
      </c>
      <c r="R1075" t="s">
        <v>1208</v>
      </c>
      <c r="S1075" t="str">
        <f>vlookup(Q1075,RPI!$C$6:$T$4758,16,FALSE)</f>
        <v>0.569020009</v>
      </c>
      <c r="T1075" s="6" t="str">
        <f>VLOOKUP(Q1075,RPI!$C$6:$T$4758, 17, FALSE)</f>
        <v>0.570582509</v>
      </c>
      <c r="U1075" s="6" t="str">
        <f>VLOOKUP(Q1075,RPI!$C$6:$T$4758, 18, FALSE)</f>
        <v>0.569020009</v>
      </c>
      <c r="V1075">
        <v>0.49230432276632274</v>
      </c>
      <c r="W1075">
        <v>0.49567095243705894</v>
      </c>
      <c r="X1075">
        <v>0.49726074978157325</v>
      </c>
      <c r="Y1075">
        <v>0.4987927363135598</v>
      </c>
      <c r="Z1075" s="6" t="str">
        <f>vlookup(R1075,RPI!$C$6:$T$4758,16,FALSE)</f>
        <v>0.5690129967</v>
      </c>
      <c r="AA1075">
        <v>0.4856106787919998</v>
      </c>
      <c r="AB1075">
        <v>0.48705640832936636</v>
      </c>
      <c r="AC1075">
        <v>0.48849188446575864</v>
      </c>
      <c r="AD1075">
        <v>0.48991721589447335</v>
      </c>
      <c r="AE1075">
        <v>0.4913325097779153</v>
      </c>
      <c r="AF1075">
        <v>0.49273787177445594</v>
      </c>
      <c r="AG1075" t="str">
        <f t="shared" si="2"/>
        <v>0</v>
      </c>
      <c r="AH1075" s="3" t="str">
        <f t="shared" si="3"/>
        <v>0</v>
      </c>
      <c r="AI1075" t="str">
        <f t="shared" si="4"/>
        <v>0.000007012368038</v>
      </c>
      <c r="AJ1075" t="str">
        <f t="shared" si="5"/>
        <v>-3</v>
      </c>
      <c r="AK1075" s="6" t="str">
        <f t="shared" si="6"/>
        <v>-0.04301420296</v>
      </c>
      <c r="AL1075" t="str">
        <f t="shared" si="7"/>
        <v>0.00001221664929</v>
      </c>
      <c r="AM1075" t="str">
        <f t="shared" si="8"/>
        <v>0.9620253165</v>
      </c>
      <c r="AN1075" t="str">
        <f t="shared" si="9"/>
        <v>1.000012324</v>
      </c>
      <c r="AO1075" s="6" t="str">
        <f>vlookup(Q1075,RPI!$C$6:$T$4758,15,FALSE)</f>
        <v>0.65</v>
      </c>
      <c r="AP1075" s="8" t="str">
        <f>vlookup(Q1075,RPI!$C$6:$T$4758,13,FALSE)</f>
        <v>  0.5425 </v>
      </c>
      <c r="AQ1075" s="8" t="str">
        <f>vlookup(Q1075,RPI!$C$6:$T$4758,14,FALSE)</f>
        <v>  0.5410 </v>
      </c>
      <c r="AR1075" s="6" t="str">
        <f>vlookup(R1075,RPI!$C$6:$T$4758,15,FALSE)</f>
        <v>0.7086092715</v>
      </c>
      <c r="AS1075" s="8" t="str">
        <f>vlookup(R1075,RPI!$C$6:$T$4758,13,FALSE)</f>
        <v>  0.5318 </v>
      </c>
      <c r="AT1075" s="8" t="str">
        <f>vlookup(R1075,RPI!$C$6:$T$4758,14,FALSE)</f>
        <v>  0.5038 </v>
      </c>
    </row>
    <row r="1076" ht="12.75" customHeight="1">
      <c r="A1076" s="4">
        <v>2011.0</v>
      </c>
      <c r="B1076" s="4">
        <v>5711.0</v>
      </c>
      <c r="C1076" s="5">
        <v>40623.0</v>
      </c>
      <c r="D1076" s="4">
        <v>3.0</v>
      </c>
      <c r="E1076" s="4" t="s">
        <v>106</v>
      </c>
      <c r="F1076" s="4">
        <v>74.0</v>
      </c>
      <c r="G1076" s="4" t="s">
        <v>47</v>
      </c>
      <c r="H1076" s="4">
        <v>193.0</v>
      </c>
      <c r="I1076" s="4" t="s">
        <v>89</v>
      </c>
      <c r="J1076" s="4">
        <v>67.0</v>
      </c>
      <c r="K1076" s="4" t="s">
        <v>49</v>
      </c>
      <c r="L1076" s="4" t="s">
        <v>50</v>
      </c>
      <c r="M1076" s="4">
        <v>1.0</v>
      </c>
      <c r="N1076" s="4">
        <v>0.0</v>
      </c>
      <c r="O1076" s="4">
        <v>0.0</v>
      </c>
      <c r="P1076" s="4">
        <v>0.0</v>
      </c>
      <c r="Q1076" t="str">
        <f t="shared" si="1"/>
        <v>Alabama2011</v>
      </c>
      <c r="R1076" t="s">
        <v>1209</v>
      </c>
      <c r="S1076" t="str">
        <f>vlookup(Q1076,RPI!$C$6:$T$4758,16,FALSE)</f>
        <v>0.5541382648</v>
      </c>
      <c r="T1076" s="6" t="str">
        <f>VLOOKUP(Q1076,RPI!$C$6:$T$4758, 17, FALSE)</f>
        <v>0.5548943132</v>
      </c>
      <c r="U1076" s="6" t="str">
        <f>VLOOKUP(Q1076,RPI!$C$6:$T$4758, 18, FALSE)</f>
        <v>0.5541382648</v>
      </c>
      <c r="V1076">
        <v>0.4673624254611074</v>
      </c>
      <c r="W1076">
        <v>0.47353143298807254</v>
      </c>
      <c r="X1076">
        <v>0.47630975439268003</v>
      </c>
      <c r="Y1076">
        <v>0.47891010503115605</v>
      </c>
      <c r="Z1076" s="6" t="str">
        <f>vlookup(R1076,RPI!$C$6:$T$4758,16,FALSE)</f>
        <v>0.5600977187</v>
      </c>
      <c r="AA1076">
        <v>0.48022758879444816</v>
      </c>
      <c r="AB1076">
        <v>0.48152629009314946</v>
      </c>
      <c r="AC1076">
        <v>0.4827794229252297</v>
      </c>
      <c r="AD1076">
        <v>0.48398934428034157</v>
      </c>
      <c r="AE1076">
        <v>0.48515825135222934</v>
      </c>
      <c r="AF1076">
        <v>0.4862881948550542</v>
      </c>
      <c r="AG1076" t="str">
        <f t="shared" si="2"/>
        <v>0</v>
      </c>
      <c r="AH1076" s="3" t="str">
        <f t="shared" si="3"/>
        <v>0</v>
      </c>
      <c r="AI1076" t="str">
        <f t="shared" si="4"/>
        <v>-0.005959453835</v>
      </c>
      <c r="AJ1076" t="str">
        <f t="shared" si="5"/>
        <v>7</v>
      </c>
      <c r="AK1076" s="6" t="str">
        <f t="shared" si="6"/>
        <v>0.1003664736</v>
      </c>
      <c r="AL1076" t="str">
        <f t="shared" si="7"/>
        <v>-0.01038230696</v>
      </c>
      <c r="AM1076" t="str">
        <f t="shared" si="8"/>
        <v>1.104477612</v>
      </c>
      <c r="AN1076" t="str">
        <f t="shared" si="9"/>
        <v>0.9893599748</v>
      </c>
      <c r="AO1076" s="6" t="str">
        <f>vlookup(Q1076,RPI!$C$6:$T$4758,15,FALSE)</f>
        <v>0.6532258065</v>
      </c>
      <c r="AP1076" s="8" t="str">
        <f>vlookup(Q1076,RPI!$C$6:$T$4758,13,FALSE)</f>
        <v>  0.5170 </v>
      </c>
      <c r="AQ1076" s="8" t="str">
        <f>vlookup(Q1076,RPI!$C$6:$T$4758,14,FALSE)</f>
        <v>  0.5293 </v>
      </c>
      <c r="AR1076" s="6" t="str">
        <f>vlookup(R1076,RPI!$C$6:$T$4758,15,FALSE)</f>
        <v>0.6285714286</v>
      </c>
      <c r="AS1076" s="8" t="str">
        <f>vlookup(R1076,RPI!$C$6:$T$4758,13,FALSE)</f>
        <v>  0.5366 </v>
      </c>
      <c r="AT1076" s="8" t="str">
        <f>vlookup(R1076,RPI!$C$6:$T$4758,14,FALSE)</f>
        <v>  0.5387 </v>
      </c>
    </row>
    <row r="1077" ht="12.75" customHeight="1">
      <c r="A1077" s="4">
        <v>2011.0</v>
      </c>
      <c r="B1077" s="4">
        <v>5712.0</v>
      </c>
      <c r="C1077" s="5">
        <v>40623.0</v>
      </c>
      <c r="D1077" s="4">
        <v>24.0</v>
      </c>
      <c r="E1077" s="4" t="s">
        <v>403</v>
      </c>
      <c r="F1077" s="4">
        <v>75.0</v>
      </c>
      <c r="G1077" s="4" t="s">
        <v>47</v>
      </c>
      <c r="H1077" s="4">
        <v>85.0</v>
      </c>
      <c r="I1077" s="4" t="s">
        <v>913</v>
      </c>
      <c r="J1077" s="4">
        <v>69.0</v>
      </c>
      <c r="K1077" s="4" t="s">
        <v>49</v>
      </c>
      <c r="L1077" s="4" t="s">
        <v>50</v>
      </c>
      <c r="M1077" s="4">
        <v>1.0</v>
      </c>
      <c r="N1077" s="4">
        <v>0.0</v>
      </c>
      <c r="O1077" s="4">
        <v>0.0</v>
      </c>
      <c r="P1077" s="4">
        <v>0.0</v>
      </c>
      <c r="Q1077" t="str">
        <f t="shared" si="1"/>
        <v>Boise St.2011</v>
      </c>
      <c r="R1077" t="s">
        <v>1210</v>
      </c>
      <c r="S1077" t="str">
        <f>vlookup(Q1077,RPI!$C$6:$T$4758,16,FALSE)</f>
        <v>0.5293656019</v>
      </c>
      <c r="T1077" s="6" t="str">
        <f>VLOOKUP(Q1077,RPI!$C$6:$T$4758, 17, FALSE)</f>
        <v>0.5231954352</v>
      </c>
      <c r="U1077" s="6" t="str">
        <f>VLOOKUP(Q1077,RPI!$C$6:$T$4758, 18, FALSE)</f>
        <v>0.5293656019</v>
      </c>
      <c r="V1077">
        <v>0.4511662099478591</v>
      </c>
      <c r="W1077">
        <v>0.45034187917428975</v>
      </c>
      <c r="X1077">
        <v>0.4499359587176079</v>
      </c>
      <c r="Y1077">
        <v>0.4495341178635057</v>
      </c>
      <c r="Z1077" s="6" t="str">
        <f>vlookup(R1077,RPI!$C$6:$T$4758,16,FALSE)</f>
        <v>0.5137297311</v>
      </c>
      <c r="AA1077">
        <v>0.4452811126806298</v>
      </c>
      <c r="AB1077">
        <v>0.4476203883118309</v>
      </c>
      <c r="AC1077">
        <v>0.4498162600729201</v>
      </c>
      <c r="AD1077">
        <v>0.4518815223612307</v>
      </c>
      <c r="AE1077">
        <v>0.4538274915209746</v>
      </c>
      <c r="AF1077">
        <v>0.4556642132892943</v>
      </c>
      <c r="AG1077" t="str">
        <f t="shared" si="2"/>
        <v>1</v>
      </c>
      <c r="AH1077" s="3" t="str">
        <f t="shared" si="3"/>
        <v>1</v>
      </c>
      <c r="AI1077" t="str">
        <f t="shared" si="4"/>
        <v>0.01563587084</v>
      </c>
      <c r="AJ1077" t="str">
        <f t="shared" si="5"/>
        <v>6</v>
      </c>
      <c r="AK1077" s="6" t="str">
        <f t="shared" si="6"/>
        <v>0.08602840592</v>
      </c>
      <c r="AL1077" t="str">
        <f t="shared" si="7"/>
        <v>0.02724014903</v>
      </c>
      <c r="AM1077" t="str">
        <f t="shared" si="8"/>
        <v>1.086956522</v>
      </c>
      <c r="AN1077" t="str">
        <f t="shared" si="9"/>
        <v>1.030435986</v>
      </c>
      <c r="AO1077" s="6" t="str">
        <f>vlookup(Q1077,RPI!$C$6:$T$4758,15,FALSE)</f>
        <v>0.6375838926</v>
      </c>
      <c r="AP1077" s="8" t="str">
        <f>vlookup(Q1077,RPI!$C$6:$T$4758,13,FALSE)</f>
        <v>  0.4916 </v>
      </c>
      <c r="AQ1077" s="8" t="str">
        <f>vlookup(Q1077,RPI!$C$6:$T$4758,14,FALSE)</f>
        <v>  0.4966 </v>
      </c>
      <c r="AR1077" s="6" t="str">
        <f>vlookup(R1077,RPI!$C$6:$T$4758,15,FALSE)</f>
        <v>0.4778761062</v>
      </c>
      <c r="AS1077" s="8" t="str">
        <f>vlookup(R1077,RPI!$C$6:$T$4758,13,FALSE)</f>
        <v>  0.5345 </v>
      </c>
      <c r="AT1077" s="8" t="str">
        <f>vlookup(R1077,RPI!$C$6:$T$4758,14,FALSE)</f>
        <v>  0.5080 </v>
      </c>
    </row>
    <row r="1078" ht="12.75" customHeight="1">
      <c r="A1078" s="4">
        <v>2011.0</v>
      </c>
      <c r="B1078" s="4">
        <v>5713.0</v>
      </c>
      <c r="C1078" s="5">
        <v>40623.0</v>
      </c>
      <c r="D1078" s="4">
        <v>300.0</v>
      </c>
      <c r="E1078" s="4" t="s">
        <v>456</v>
      </c>
      <c r="F1078" s="4">
        <v>66.0</v>
      </c>
      <c r="G1078" s="4" t="s">
        <v>47</v>
      </c>
      <c r="H1078" s="4">
        <v>232.0</v>
      </c>
      <c r="I1078" s="4" t="s">
        <v>282</v>
      </c>
      <c r="J1078" s="4">
        <v>54.0</v>
      </c>
      <c r="K1078" s="4" t="s">
        <v>49</v>
      </c>
      <c r="L1078" s="4" t="s">
        <v>50</v>
      </c>
      <c r="M1078" s="4">
        <v>1.0</v>
      </c>
      <c r="N1078" s="4">
        <v>0.0</v>
      </c>
      <c r="O1078" s="4">
        <v>0.0</v>
      </c>
      <c r="P1078" s="4">
        <v>0.0</v>
      </c>
      <c r="Q1078" t="str">
        <f t="shared" si="1"/>
        <v>Central Florida2011</v>
      </c>
      <c r="R1078" t="s">
        <v>1211</v>
      </c>
      <c r="S1078" t="str">
        <f>vlookup(Q1078,RPI!$C$6:$T$4758,16,FALSE)</f>
        <v>0.5589856039</v>
      </c>
      <c r="T1078" s="6" t="str">
        <f>VLOOKUP(Q1078,RPI!$C$6:$T$4758, 17, FALSE)</f>
        <v>0.5661580177</v>
      </c>
      <c r="U1078" s="6" t="str">
        <f>VLOOKUP(Q1078,RPI!$C$6:$T$4758, 18, FALSE)</f>
        <v>0.5589856039</v>
      </c>
      <c r="V1078">
        <v>0.480985603928566</v>
      </c>
      <c r="W1078">
        <v>0.48598560392856593</v>
      </c>
      <c r="X1078">
        <v>0.4883440944946037</v>
      </c>
      <c r="Y1078">
        <v>0.49061523355819564</v>
      </c>
      <c r="Z1078" s="6" t="str">
        <f>vlookup(R1078,RPI!$C$6:$T$4758,16,FALSE)</f>
        <v>0.536709961</v>
      </c>
      <c r="AA1078">
        <v>0.4628012308052608</v>
      </c>
      <c r="AB1078">
        <v>0.4639644601815183</v>
      </c>
      <c r="AC1078">
        <v>0.4650953776306576</v>
      </c>
      <c r="AD1078">
        <v>0.4661953110400945</v>
      </c>
      <c r="AE1078">
        <v>0.4672655165195465</v>
      </c>
      <c r="AF1078">
        <v>0.46830718318621317</v>
      </c>
      <c r="AG1078" t="str">
        <f t="shared" si="2"/>
        <v>1</v>
      </c>
      <c r="AH1078" s="3" t="str">
        <f t="shared" si="3"/>
        <v>1</v>
      </c>
      <c r="AI1078" t="str">
        <f t="shared" si="4"/>
        <v>0.02227564296</v>
      </c>
      <c r="AJ1078" t="str">
        <f t="shared" si="5"/>
        <v>12</v>
      </c>
      <c r="AK1078" s="6" t="str">
        <f t="shared" si="6"/>
        <v>0.1720568118</v>
      </c>
      <c r="AL1078" t="str">
        <f t="shared" si="7"/>
        <v>0.03880767757</v>
      </c>
      <c r="AM1078" t="str">
        <f t="shared" si="8"/>
        <v>1.222222222</v>
      </c>
      <c r="AN1078" t="str">
        <f t="shared" si="9"/>
        <v>1.041504061</v>
      </c>
      <c r="AO1078" s="6" t="str">
        <f>vlookup(Q1078,RPI!$C$6:$T$4758,15,FALSE)</f>
        <v>0.592</v>
      </c>
      <c r="AP1078" s="8" t="str">
        <f>vlookup(Q1078,RPI!$C$6:$T$4758,13,FALSE)</f>
        <v>  0.5670 </v>
      </c>
      <c r="AQ1078" s="8" t="str">
        <f>vlookup(Q1078,RPI!$C$6:$T$4758,14,FALSE)</f>
        <v>  0.5100 </v>
      </c>
      <c r="AR1078" s="6" t="str">
        <f>vlookup(R1078,RPI!$C$6:$T$4758,15,FALSE)</f>
        <v>0.5902777778</v>
      </c>
      <c r="AS1078" s="8" t="str">
        <f>vlookup(R1078,RPI!$C$6:$T$4758,13,FALSE)</f>
        <v>  0.5180 </v>
      </c>
      <c r="AT1078" s="8" t="str">
        <f>vlookup(R1078,RPI!$C$6:$T$4758,14,FALSE)</f>
        <v>  0.5205 </v>
      </c>
    </row>
    <row r="1079" ht="12.75" customHeight="1">
      <c r="A1079" s="4">
        <v>2011.0</v>
      </c>
      <c r="B1079" s="4">
        <v>5714.0</v>
      </c>
      <c r="C1079" s="5">
        <v>40623.0</v>
      </c>
      <c r="D1079" s="4">
        <v>60.0</v>
      </c>
      <c r="E1079" s="4" t="s">
        <v>187</v>
      </c>
      <c r="F1079" s="4">
        <v>102.0</v>
      </c>
      <c r="G1079" s="4" t="s">
        <v>47</v>
      </c>
      <c r="H1079" s="4">
        <v>66.0</v>
      </c>
      <c r="I1079" s="4" t="s">
        <v>151</v>
      </c>
      <c r="J1079" s="4">
        <v>92.0</v>
      </c>
      <c r="K1079" s="4" t="s">
        <v>49</v>
      </c>
      <c r="L1079" s="4" t="s">
        <v>50</v>
      </c>
      <c r="M1079" s="4">
        <v>1.0</v>
      </c>
      <c r="N1079" s="4">
        <v>0.0</v>
      </c>
      <c r="O1079" s="4">
        <v>0.0</v>
      </c>
      <c r="P1079" s="4">
        <v>0.0</v>
      </c>
      <c r="Q1079" t="str">
        <f t="shared" si="1"/>
        <v>Creighton2011</v>
      </c>
      <c r="R1079" t="s">
        <v>1212</v>
      </c>
      <c r="S1079" t="str">
        <f>vlookup(Q1079,RPI!$C$6:$T$4758,16,FALSE)</f>
        <v>0.5210080832</v>
      </c>
      <c r="T1079" s="6" t="str">
        <f>VLOOKUP(Q1079,RPI!$C$6:$T$4758, 17, FALSE)</f>
        <v>0.5273505779</v>
      </c>
      <c r="U1079" s="6" t="str">
        <f>VLOOKUP(Q1079,RPI!$C$6:$T$4758, 18, FALSE)</f>
        <v>0.5210080832</v>
      </c>
      <c r="V1079">
        <v>0.4435963691384704</v>
      </c>
      <c r="W1079">
        <v>0.450251461731063</v>
      </c>
      <c r="X1079">
        <v>0.45327650381860507</v>
      </c>
      <c r="Y1079">
        <v>0.45612360225393883</v>
      </c>
      <c r="Z1079" s="6" t="str">
        <f>vlookup(R1079,RPI!$C$6:$T$4758,16,FALSE)</f>
        <v>0.4915780346</v>
      </c>
      <c r="AA1079">
        <v>0.42320869767134733</v>
      </c>
      <c r="AB1079">
        <v>0.4234109552511909</v>
      </c>
      <c r="AC1079">
        <v>0.4236062517671011</v>
      </c>
      <c r="AD1079">
        <v>0.4237949405061571</v>
      </c>
      <c r="AE1079">
        <v>0.4239773512465015</v>
      </c>
      <c r="AF1079">
        <v>0.4241537921807983</v>
      </c>
      <c r="AG1079" t="str">
        <f t="shared" si="2"/>
        <v>1</v>
      </c>
      <c r="AH1079" s="3" t="str">
        <f t="shared" si="3"/>
        <v>1</v>
      </c>
      <c r="AI1079" t="str">
        <f t="shared" si="4"/>
        <v>0.02943004857</v>
      </c>
      <c r="AJ1079" t="str">
        <f t="shared" si="5"/>
        <v>10</v>
      </c>
      <c r="AK1079" s="6" t="str">
        <f t="shared" si="6"/>
        <v>0.1433806765</v>
      </c>
      <c r="AL1079" t="str">
        <f t="shared" si="7"/>
        <v>0.05127177867</v>
      </c>
      <c r="AM1079" t="str">
        <f t="shared" si="8"/>
        <v>1.108695652</v>
      </c>
      <c r="AN1079" t="str">
        <f t="shared" si="9"/>
        <v>1.059868518</v>
      </c>
      <c r="AO1079" s="6" t="str">
        <f>vlookup(Q1079,RPI!$C$6:$T$4758,15,FALSE)</f>
        <v>0.5503875969</v>
      </c>
      <c r="AP1079" s="8" t="str">
        <f>vlookup(Q1079,RPI!$C$6:$T$4758,13,FALSE)</f>
        <v>  0.5163 </v>
      </c>
      <c r="AQ1079" s="8" t="str">
        <f>vlookup(Q1079,RPI!$C$6:$T$4758,14,FALSE)</f>
        <v>  0.5011 </v>
      </c>
      <c r="AR1079" s="6" t="str">
        <f>vlookup(R1079,RPI!$C$6:$T$4758,15,FALSE)</f>
        <v>0.5606060606</v>
      </c>
      <c r="AS1079" s="8" t="str">
        <f>vlookup(R1079,RPI!$C$6:$T$4758,13,FALSE)</f>
        <v>  0.4541 </v>
      </c>
      <c r="AT1079" s="8" t="str">
        <f>vlookup(R1079,RPI!$C$6:$T$4758,14,FALSE)</f>
        <v>  0.4976 </v>
      </c>
    </row>
    <row r="1080" ht="12.75" customHeight="1">
      <c r="A1080" s="4">
        <v>2011.0</v>
      </c>
      <c r="B1080" s="4">
        <v>5715.0</v>
      </c>
      <c r="C1080" s="5">
        <v>40623.0</v>
      </c>
      <c r="D1080" s="4">
        <v>164.0</v>
      </c>
      <c r="E1080" s="4" t="s">
        <v>505</v>
      </c>
      <c r="F1080" s="4">
        <v>81.0</v>
      </c>
      <c r="G1080" s="4" t="s">
        <v>47</v>
      </c>
      <c r="H1080" s="4">
        <v>173.0</v>
      </c>
      <c r="I1080" s="4" t="s">
        <v>668</v>
      </c>
      <c r="J1080" s="4">
        <v>72.0</v>
      </c>
      <c r="K1080" s="4" t="s">
        <v>49</v>
      </c>
      <c r="L1080" s="4" t="s">
        <v>50</v>
      </c>
      <c r="M1080" s="4">
        <v>1.0</v>
      </c>
      <c r="N1080" s="4">
        <v>0.0</v>
      </c>
      <c r="O1080" s="4">
        <v>0.0</v>
      </c>
      <c r="P1080" s="4">
        <v>0.0</v>
      </c>
      <c r="Q1080" t="str">
        <f t="shared" si="1"/>
        <v>Miami FL2011</v>
      </c>
      <c r="R1080" t="s">
        <v>1213</v>
      </c>
      <c r="S1080" t="str">
        <f>vlookup(Q1080,RPI!$C$6:$T$4758,16,FALSE)</f>
        <v>0.5573310449</v>
      </c>
      <c r="T1080" s="6" t="str">
        <f>VLOOKUP(Q1080,RPI!$C$6:$T$4758, 17, FALSE)</f>
        <v>0.5596620472</v>
      </c>
      <c r="U1080" s="6" t="str">
        <f>VLOOKUP(Q1080,RPI!$C$6:$T$4758, 18, FALSE)</f>
        <v>0.5573310449</v>
      </c>
      <c r="V1080">
        <v>0.48682357070096044</v>
      </c>
      <c r="W1080">
        <v>0.4902376444514256</v>
      </c>
      <c r="X1080">
        <v>0.4918472207438162</v>
      </c>
      <c r="Y1080">
        <v>0.4933966770388679</v>
      </c>
      <c r="Z1080" s="6" t="str">
        <f>vlookup(R1080,RPI!$C$6:$T$4758,16,FALSE)</f>
        <v>0.5837203731</v>
      </c>
      <c r="AA1080">
        <v>0.4822718021837441</v>
      </c>
      <c r="AB1080">
        <v>0.4836279118145016</v>
      </c>
      <c r="AC1080">
        <v>0.4849233349557588</v>
      </c>
      <c r="AD1080">
        <v>0.486162056073998</v>
      </c>
      <c r="AE1080">
        <v>0.48734771829755147</v>
      </c>
      <c r="AF1080">
        <v>0.4884836592020527</v>
      </c>
      <c r="AG1080" t="str">
        <f t="shared" si="2"/>
        <v>0</v>
      </c>
      <c r="AH1080" s="3" t="str">
        <f t="shared" si="3"/>
        <v>0</v>
      </c>
      <c r="AI1080" t="str">
        <f t="shared" si="4"/>
        <v>-0.02638932818</v>
      </c>
      <c r="AJ1080" t="str">
        <f t="shared" si="5"/>
        <v>9</v>
      </c>
      <c r="AK1080" s="6" t="str">
        <f t="shared" si="6"/>
        <v>0.1290426089</v>
      </c>
      <c r="AL1080" t="str">
        <f t="shared" si="7"/>
        <v>-0.04597436495</v>
      </c>
      <c r="AM1080" t="str">
        <f t="shared" si="8"/>
        <v>1.125</v>
      </c>
      <c r="AN1080" t="str">
        <f t="shared" si="9"/>
        <v>0.9547911476</v>
      </c>
      <c r="AO1080" s="6" t="str">
        <f>vlookup(Q1080,RPI!$C$6:$T$4758,15,FALSE)</f>
        <v>0.5664335664</v>
      </c>
      <c r="AP1080" s="8" t="str">
        <f>vlookup(Q1080,RPI!$C$6:$T$4758,13,FALSE)</f>
        <v>  0.5684 </v>
      </c>
      <c r="AQ1080" s="8" t="str">
        <f>vlookup(Q1080,RPI!$C$6:$T$4758,14,FALSE)</f>
        <v>  0.5260 </v>
      </c>
      <c r="AR1080" s="6" t="str">
        <f>vlookup(R1080,RPI!$C$6:$T$4758,15,FALSE)</f>
        <v>0.7841726619</v>
      </c>
      <c r="AS1080" s="8" t="str">
        <f>vlookup(R1080,RPI!$C$6:$T$4758,13,FALSE)</f>
        <v>  0.5161 </v>
      </c>
      <c r="AT1080" s="8" t="str">
        <f>vlookup(R1080,RPI!$C$6:$T$4758,14,FALSE)</f>
        <v>  0.5185 </v>
      </c>
    </row>
    <row r="1081" ht="12.75" customHeight="1">
      <c r="A1081" s="4">
        <v>2011.0</v>
      </c>
      <c r="B1081" s="4">
        <v>5716.0</v>
      </c>
      <c r="C1081" s="5">
        <v>40623.0</v>
      </c>
      <c r="D1081" s="4">
        <v>205.0</v>
      </c>
      <c r="E1081" s="4" t="s">
        <v>472</v>
      </c>
      <c r="F1081" s="4">
        <v>50.0</v>
      </c>
      <c r="G1081" s="4" t="s">
        <v>47</v>
      </c>
      <c r="H1081" s="4">
        <v>258.0</v>
      </c>
      <c r="I1081" s="4" t="s">
        <v>1152</v>
      </c>
      <c r="J1081" s="4">
        <v>57.0</v>
      </c>
      <c r="K1081" s="4" t="s">
        <v>49</v>
      </c>
      <c r="L1081" s="4" t="s">
        <v>50</v>
      </c>
      <c r="M1081" s="4">
        <v>1.0</v>
      </c>
      <c r="N1081" s="4">
        <v>0.0</v>
      </c>
      <c r="O1081" s="4">
        <v>0.0</v>
      </c>
      <c r="P1081" s="4">
        <v>0.0</v>
      </c>
      <c r="Q1081" t="str">
        <f t="shared" si="1"/>
        <v>Northern Iowa2011</v>
      </c>
      <c r="R1081" t="s">
        <v>1214</v>
      </c>
      <c r="S1081" t="str">
        <f>vlookup(Q1081,RPI!$C$6:$T$4758,16,FALSE)</f>
        <v>0.5324515041</v>
      </c>
      <c r="T1081" s="6" t="str">
        <f>VLOOKUP(Q1081,RPI!$C$6:$T$4758, 17, FALSE)</f>
        <v>0.53316835</v>
      </c>
      <c r="U1081" s="6" t="str">
        <f>VLOOKUP(Q1081,RPI!$C$6:$T$4758, 18, FALSE)</f>
        <v>0.5324515041</v>
      </c>
      <c r="V1081">
        <v>0.4574515041377809</v>
      </c>
      <c r="W1081">
        <v>0.460328488264765</v>
      </c>
      <c r="X1081">
        <v>0.4616912702196523</v>
      </c>
      <c r="Y1081">
        <v>0.4630070596933365</v>
      </c>
      <c r="Z1081" s="6" t="str">
        <f>vlookup(R1081,RPI!$C$6:$T$4758,16,FALSE)</f>
        <v>0.4724674799</v>
      </c>
      <c r="AA1081">
        <v>0.4113166926815958</v>
      </c>
      <c r="AB1081">
        <v>0.41434092506592374</v>
      </c>
      <c r="AC1081">
        <v>0.41726107297048515</v>
      </c>
      <c r="AD1081">
        <v>0.42008241887827563</v>
      </c>
      <c r="AE1081">
        <v>0.42280989375771083</v>
      </c>
      <c r="AF1081">
        <v>0.4254481058229099</v>
      </c>
      <c r="AG1081" t="str">
        <f t="shared" si="2"/>
        <v>0</v>
      </c>
      <c r="AH1081" s="3" t="str">
        <f t="shared" si="3"/>
        <v>0</v>
      </c>
      <c r="AI1081" t="str">
        <f t="shared" si="4"/>
        <v>0.05998402425</v>
      </c>
      <c r="AJ1081" t="str">
        <f t="shared" si="5"/>
        <v>-7</v>
      </c>
      <c r="AK1081" s="6" t="str">
        <f t="shared" si="6"/>
        <v>-0.1003664736</v>
      </c>
      <c r="AL1081" t="str">
        <f t="shared" si="7"/>
        <v>0.1045016153</v>
      </c>
      <c r="AM1081" t="str">
        <f t="shared" si="8"/>
        <v>0.8771929825</v>
      </c>
      <c r="AN1081" t="str">
        <f t="shared" si="9"/>
        <v>1.126959054</v>
      </c>
      <c r="AO1081" s="6" t="str">
        <f>vlookup(Q1081,RPI!$C$6:$T$4758,15,FALSE)</f>
        <v>0.5777777778</v>
      </c>
      <c r="AP1081" s="8" t="str">
        <f>vlookup(Q1081,RPI!$C$6:$T$4758,13,FALSE)</f>
        <v>  0.5202 </v>
      </c>
      <c r="AQ1081" s="8" t="str">
        <f>vlookup(Q1081,RPI!$C$6:$T$4758,14,FALSE)</f>
        <v>  0.5115 </v>
      </c>
      <c r="AR1081" s="6" t="str">
        <f>vlookup(R1081,RPI!$C$6:$T$4758,15,FALSE)</f>
        <v>0.4426229508</v>
      </c>
      <c r="AS1081" s="8" t="str">
        <f>vlookup(R1081,RPI!$C$6:$T$4758,13,FALSE)</f>
        <v>  0.4735 </v>
      </c>
      <c r="AT1081" s="8" t="str">
        <f>vlookup(R1081,RPI!$C$6:$T$4758,14,FALSE)</f>
        <v>  0.5003 </v>
      </c>
    </row>
    <row r="1082" ht="12.75" customHeight="1">
      <c r="A1082" s="4">
        <v>2011.0</v>
      </c>
      <c r="B1082" s="4">
        <v>5717.0</v>
      </c>
      <c r="C1082" s="5">
        <v>40623.0</v>
      </c>
      <c r="D1082" s="4">
        <v>216.0</v>
      </c>
      <c r="E1082" s="4" t="s">
        <v>156</v>
      </c>
      <c r="F1082" s="4">
        <v>77.0</v>
      </c>
      <c r="G1082" s="4" t="s">
        <v>47</v>
      </c>
      <c r="H1082" s="4">
        <v>76.0</v>
      </c>
      <c r="I1082" s="4" t="s">
        <v>932</v>
      </c>
      <c r="J1082" s="4">
        <v>75.0</v>
      </c>
      <c r="K1082" s="4" t="s">
        <v>49</v>
      </c>
      <c r="L1082" s="4" t="s">
        <v>50</v>
      </c>
      <c r="M1082" s="4">
        <v>1.0</v>
      </c>
      <c r="N1082" s="4">
        <v>0.0</v>
      </c>
      <c r="O1082" s="4">
        <v>0.0</v>
      </c>
      <c r="P1082" s="4">
        <v>0.0</v>
      </c>
      <c r="Q1082" t="str">
        <f t="shared" si="1"/>
        <v>Oregon2011</v>
      </c>
      <c r="R1082" t="s">
        <v>1146</v>
      </c>
      <c r="S1082" t="str">
        <f>vlookup(Q1082,RPI!$C$6:$T$4758,16,FALSE)</f>
        <v>0.5108023975</v>
      </c>
      <c r="T1082" s="6" t="str">
        <f>VLOOKUP(Q1082,RPI!$C$6:$T$4758, 17, FALSE)</f>
        <v>0.5249493569</v>
      </c>
      <c r="U1082" s="6" t="str">
        <f>VLOOKUP(Q1082,RPI!$C$6:$T$4758, 18, FALSE)</f>
        <v>0.5108023975</v>
      </c>
      <c r="V1082">
        <v>0.45820045340479465</v>
      </c>
      <c r="W1082">
        <v>0.46317422804758723</v>
      </c>
      <c r="X1082">
        <v>0.4655849861652673</v>
      </c>
      <c r="Y1082">
        <v>0.46794704209875176</v>
      </c>
      <c r="Z1082" s="6" t="str">
        <f>vlookup(R1082,RPI!$C$6:$T$4758,16,FALSE)</f>
        <v>0.5334576555</v>
      </c>
      <c r="AA1082">
        <v>0.4595912657329969</v>
      </c>
      <c r="AB1082">
        <v>0.460309507339089</v>
      </c>
      <c r="AC1082">
        <v>0.46101457020011516</v>
      </c>
      <c r="AD1082">
        <v>0.4617068137363954</v>
      </c>
      <c r="AE1082">
        <v>0.4623865844161661</v>
      </c>
      <c r="AF1082">
        <v>0.463054216333798</v>
      </c>
      <c r="AG1082" t="str">
        <f t="shared" si="2"/>
        <v>0</v>
      </c>
      <c r="AH1082" s="3" t="str">
        <f t="shared" si="3"/>
        <v>0</v>
      </c>
      <c r="AI1082" t="str">
        <f t="shared" si="4"/>
        <v>-0.02265525803</v>
      </c>
      <c r="AJ1082" t="str">
        <f t="shared" si="5"/>
        <v>2</v>
      </c>
      <c r="AK1082" s="6" t="str">
        <f t="shared" si="6"/>
        <v>0.02867613531</v>
      </c>
      <c r="AL1082" t="str">
        <f t="shared" si="7"/>
        <v>-0.03946902679</v>
      </c>
      <c r="AM1082" t="str">
        <f t="shared" si="8"/>
        <v>1.026666667</v>
      </c>
      <c r="AN1082" t="str">
        <f t="shared" si="9"/>
        <v>0.9575312908</v>
      </c>
      <c r="AO1082" s="6" t="str">
        <f>vlookup(Q1082,RPI!$C$6:$T$4758,15,FALSE)</f>
        <v>0.4121621622</v>
      </c>
      <c r="AP1082" s="8" t="str">
        <f>vlookup(Q1082,RPI!$C$6:$T$4758,13,FALSE)</f>
        <v>  0.5581 </v>
      </c>
      <c r="AQ1082" s="8" t="str">
        <f>vlookup(Q1082,RPI!$C$6:$T$4758,14,FALSE)</f>
        <v>  0.5149 </v>
      </c>
      <c r="AR1082" s="6" t="str">
        <f>vlookup(R1082,RPI!$C$6:$T$4758,15,FALSE)</f>
        <v>0.5851851852</v>
      </c>
      <c r="AS1082" s="8" t="str">
        <f>vlookup(R1082,RPI!$C$6:$T$4758,13,FALSE)</f>
        <v>  0.5139 </v>
      </c>
      <c r="AT1082" s="8" t="str">
        <f>vlookup(R1082,RPI!$C$6:$T$4758,14,FALSE)</f>
        <v>  0.5209 </v>
      </c>
    </row>
    <row r="1083" ht="12.75" customHeight="1">
      <c r="A1083" s="4">
        <v>2011.0</v>
      </c>
      <c r="B1083" s="4">
        <v>5718.0</v>
      </c>
      <c r="C1083" s="5">
        <v>40623.0</v>
      </c>
      <c r="D1083" s="4">
        <v>331.0</v>
      </c>
      <c r="E1083" s="4" t="s">
        <v>739</v>
      </c>
      <c r="F1083" s="4">
        <v>74.0</v>
      </c>
      <c r="G1083" s="4" t="s">
        <v>47</v>
      </c>
      <c r="H1083" s="4">
        <v>213.0</v>
      </c>
      <c r="I1083" s="4" t="s">
        <v>153</v>
      </c>
      <c r="J1083" s="4">
        <v>64.0</v>
      </c>
      <c r="K1083" s="4" t="s">
        <v>49</v>
      </c>
      <c r="L1083" s="4" t="s">
        <v>50</v>
      </c>
      <c r="M1083" s="4">
        <v>1.0</v>
      </c>
      <c r="N1083" s="4">
        <v>0.0</v>
      </c>
      <c r="O1083" s="4">
        <v>0.0</v>
      </c>
      <c r="P1083" s="4">
        <v>0.0</v>
      </c>
      <c r="Q1083" t="str">
        <f t="shared" si="1"/>
        <v>Washington St.2011</v>
      </c>
      <c r="R1083" t="s">
        <v>1215</v>
      </c>
      <c r="S1083" t="str">
        <f>vlookup(Q1083,RPI!$C$6:$T$4758,16,FALSE)</f>
        <v>0.5522476515</v>
      </c>
      <c r="T1083" s="6" t="str">
        <f>VLOOKUP(Q1083,RPI!$C$6:$T$4758, 17, FALSE)</f>
        <v>0.5547642381</v>
      </c>
      <c r="U1083" s="6" t="str">
        <f>VLOOKUP(Q1083,RPI!$C$6:$T$4758, 18, FALSE)</f>
        <v>0.5522476515</v>
      </c>
      <c r="V1083">
        <v>0.48010986021586827</v>
      </c>
      <c r="W1083">
        <v>0.48270726281327087</v>
      </c>
      <c r="X1083">
        <v>0.48395601406202216</v>
      </c>
      <c r="Y1083">
        <v>0.48517315135510874</v>
      </c>
      <c r="Z1083" s="6" t="str">
        <f>vlookup(R1083,RPI!$C$6:$T$4758,16,FALSE)</f>
        <v>0.5648340082</v>
      </c>
      <c r="AA1083">
        <v>0.48776325755997707</v>
      </c>
      <c r="AB1083">
        <v>0.49120455310653577</v>
      </c>
      <c r="AC1083">
        <v>0.49439093787186794</v>
      </c>
      <c r="AD1083">
        <v>0.4973497237253906</v>
      </c>
      <c r="AE1083">
        <v>0.5001044553821187</v>
      </c>
      <c r="AF1083">
        <v>0.5026755382617314</v>
      </c>
      <c r="AG1083" t="str">
        <f t="shared" si="2"/>
        <v>0</v>
      </c>
      <c r="AH1083" s="3" t="str">
        <f t="shared" si="3"/>
        <v>0</v>
      </c>
      <c r="AI1083" t="str">
        <f t="shared" si="4"/>
        <v>-0.0125863567</v>
      </c>
      <c r="AJ1083" t="str">
        <f t="shared" si="5"/>
        <v>10</v>
      </c>
      <c r="AK1083" s="6" t="str">
        <f t="shared" si="6"/>
        <v>0.1433806765</v>
      </c>
      <c r="AL1083" t="str">
        <f t="shared" si="7"/>
        <v>-0.02192741523</v>
      </c>
      <c r="AM1083" t="str">
        <f t="shared" si="8"/>
        <v>1.15625</v>
      </c>
      <c r="AN1083" t="str">
        <f t="shared" si="9"/>
        <v>0.9777167158</v>
      </c>
      <c r="AO1083" s="6" t="str">
        <f>vlookup(Q1083,RPI!$C$6:$T$4758,15,FALSE)</f>
        <v>0.6028368794</v>
      </c>
      <c r="AP1083" s="8" t="str">
        <f>vlookup(Q1083,RPI!$C$6:$T$4758,13,FALSE)</f>
        <v>  0.5398 </v>
      </c>
      <c r="AQ1083" s="8" t="str">
        <f>vlookup(Q1083,RPI!$C$6:$T$4758,14,FALSE)</f>
        <v>  0.5266 </v>
      </c>
      <c r="AR1083" s="6" t="str">
        <f>vlookup(R1083,RPI!$C$6:$T$4758,15,FALSE)</f>
        <v>0.5819672131</v>
      </c>
      <c r="AS1083" s="8" t="str">
        <f>vlookup(R1083,RPI!$C$6:$T$4758,13,FALSE)</f>
        <v>  0.5732 </v>
      </c>
      <c r="AT1083" s="8" t="str">
        <f>vlookup(R1083,RPI!$C$6:$T$4758,14,FALSE)</f>
        <v>  0.5311 </v>
      </c>
    </row>
    <row r="1084" ht="12.75" customHeight="1">
      <c r="A1084" s="4">
        <v>2011.0</v>
      </c>
      <c r="B1084" s="4">
        <v>5719.0</v>
      </c>
      <c r="C1084" s="5">
        <v>40624.0</v>
      </c>
      <c r="D1084" s="4">
        <v>54.0</v>
      </c>
      <c r="E1084" s="4" t="s">
        <v>348</v>
      </c>
      <c r="F1084" s="4">
        <v>81.0</v>
      </c>
      <c r="G1084" s="4" t="s">
        <v>47</v>
      </c>
      <c r="H1084" s="4">
        <v>136.0</v>
      </c>
      <c r="I1084" s="4" t="s">
        <v>154</v>
      </c>
      <c r="J1084" s="4">
        <v>74.0</v>
      </c>
      <c r="K1084" s="4" t="s">
        <v>49</v>
      </c>
      <c r="L1084" s="4" t="s">
        <v>50</v>
      </c>
      <c r="M1084" s="4">
        <v>1.0</v>
      </c>
      <c r="N1084" s="4">
        <v>0.0</v>
      </c>
      <c r="O1084" s="4">
        <v>0.0</v>
      </c>
      <c r="P1084" s="4">
        <v>0.0</v>
      </c>
      <c r="Q1084" t="str">
        <f t="shared" si="1"/>
        <v>Colorado2011</v>
      </c>
      <c r="R1084" t="s">
        <v>1140</v>
      </c>
      <c r="S1084" t="str">
        <f>vlookup(Q1084,RPI!$C$6:$T$4758,16,FALSE)</f>
        <v>0.5627497459</v>
      </c>
      <c r="T1084" s="6" t="str">
        <f>VLOOKUP(Q1084,RPI!$C$6:$T$4758, 17, FALSE)</f>
        <v>0.5631021067</v>
      </c>
      <c r="U1084" s="6" t="str">
        <f>VLOOKUP(Q1084,RPI!$C$6:$T$4758, 18, FALSE)</f>
        <v>0.5627497459</v>
      </c>
      <c r="V1084">
        <v>0.48129849365124333</v>
      </c>
      <c r="W1084">
        <v>0.4866768832472589</v>
      </c>
      <c r="X1084">
        <v>0.48911308759388605</v>
      </c>
      <c r="Y1084">
        <v>0.4914011443788941</v>
      </c>
      <c r="Z1084" s="6" t="str">
        <f>vlookup(R1084,RPI!$C$6:$T$4758,16,FALSE)</f>
        <v>0.556611858</v>
      </c>
      <c r="AA1084">
        <v>0.4684123446544011</v>
      </c>
      <c r="AB1084">
        <v>0.4699165564474216</v>
      </c>
      <c r="AC1084">
        <v>0.4713466169548706</v>
      </c>
      <c r="AD1084">
        <v>0.4727078773004493</v>
      </c>
      <c r="AE1084">
        <v>0.4740051858177121</v>
      </c>
      <c r="AF1084">
        <v>0.4752429457472973</v>
      </c>
      <c r="AG1084" t="str">
        <f t="shared" si="2"/>
        <v>1</v>
      </c>
      <c r="AH1084" s="3" t="str">
        <f t="shared" si="3"/>
        <v>1</v>
      </c>
      <c r="AI1084" t="str">
        <f t="shared" si="4"/>
        <v>0.006137887851</v>
      </c>
      <c r="AJ1084" t="str">
        <f t="shared" si="5"/>
        <v>7</v>
      </c>
      <c r="AK1084" s="6" t="str">
        <f t="shared" si="6"/>
        <v>0.1003664736</v>
      </c>
      <c r="AL1084" t="str">
        <f t="shared" si="7"/>
        <v>0.01069316711</v>
      </c>
      <c r="AM1084" t="str">
        <f t="shared" si="8"/>
        <v>1.094594595</v>
      </c>
      <c r="AN1084" t="str">
        <f t="shared" si="9"/>
        <v>1.011027232</v>
      </c>
      <c r="AO1084" s="6" t="str">
        <f>vlookup(Q1084,RPI!$C$6:$T$4758,15,FALSE)</f>
        <v>0.6046511628</v>
      </c>
      <c r="AP1084" s="8" t="str">
        <f>vlookup(Q1084,RPI!$C$6:$T$4758,13,FALSE)</f>
        <v>  0.5580 </v>
      </c>
      <c r="AQ1084" s="8" t="str">
        <f>vlookup(Q1084,RPI!$C$6:$T$4758,14,FALSE)</f>
        <v>  0.5303 </v>
      </c>
      <c r="AR1084" s="6" t="str">
        <f>vlookup(R1084,RPI!$C$6:$T$4758,15,FALSE)</f>
        <v>0.6861313869</v>
      </c>
      <c r="AS1084" s="8" t="str">
        <f>vlookup(R1084,RPI!$C$6:$T$4758,13,FALSE)</f>
        <v>  0.5232 </v>
      </c>
      <c r="AT1084" s="8" t="str">
        <f>vlookup(R1084,RPI!$C$6:$T$4758,14,FALSE)</f>
        <v>  0.4939 </v>
      </c>
    </row>
    <row r="1085" ht="12.75" customHeight="1">
      <c r="A1085" s="4">
        <v>2011.0</v>
      </c>
      <c r="B1085" s="4">
        <v>5720.0</v>
      </c>
      <c r="C1085" s="5">
        <v>40624.0</v>
      </c>
      <c r="D1085" s="4">
        <v>84.0</v>
      </c>
      <c r="E1085" s="4" t="s">
        <v>361</v>
      </c>
      <c r="F1085" s="4">
        <v>82.0</v>
      </c>
      <c r="G1085" s="4" t="s">
        <v>47</v>
      </c>
      <c r="H1085" s="4">
        <v>210.0</v>
      </c>
      <c r="I1085" s="4" t="s">
        <v>565</v>
      </c>
      <c r="J1085" s="4">
        <v>73.0</v>
      </c>
      <c r="K1085" s="4" t="s">
        <v>49</v>
      </c>
      <c r="L1085" s="4" t="s">
        <v>50</v>
      </c>
      <c r="M1085" s="4">
        <v>1.0</v>
      </c>
      <c r="N1085" s="4">
        <v>0.0</v>
      </c>
      <c r="O1085" s="4">
        <v>0.0</v>
      </c>
      <c r="P1085" s="4">
        <v>0.0</v>
      </c>
      <c r="Q1085" t="str">
        <f t="shared" si="1"/>
        <v>East Tennessee St.2011</v>
      </c>
      <c r="R1085" t="s">
        <v>1132</v>
      </c>
      <c r="S1085" t="str">
        <f>vlookup(Q1085,RPI!$C$6:$T$4758,16,FALSE)</f>
        <v>0.5475305192</v>
      </c>
      <c r="T1085" s="6" t="str">
        <f>VLOOKUP(Q1085,RPI!$C$6:$T$4758, 17, FALSE)</f>
        <v>0.5352231562</v>
      </c>
      <c r="U1085" s="6" t="str">
        <f>VLOOKUP(Q1085,RPI!$C$6:$T$4758, 18, FALSE)</f>
        <v>0.5475305192</v>
      </c>
      <c r="V1085">
        <v>0.4635029985561027</v>
      </c>
      <c r="W1085">
        <v>0.462109689605676</v>
      </c>
      <c r="X1085">
        <v>0.46143843399153817</v>
      </c>
      <c r="Y1085">
        <v>0.4607832977231943</v>
      </c>
      <c r="Z1085" s="6" t="str">
        <f>vlookup(R1085,RPI!$C$6:$T$4758,16,FALSE)</f>
        <v>0.498335076</v>
      </c>
      <c r="AA1085">
        <v>0.43661147356033325</v>
      </c>
      <c r="AB1085">
        <v>0.438420155232359</v>
      </c>
      <c r="AC1085">
        <v>0.44021724279110247</v>
      </c>
      <c r="AD1085">
        <v>0.4420028473622502</v>
      </c>
      <c r="AE1085">
        <v>0.4437770786558747</v>
      </c>
      <c r="AF1085">
        <v>0.44554004498890465</v>
      </c>
      <c r="AG1085" t="str">
        <f t="shared" si="2"/>
        <v>1</v>
      </c>
      <c r="AH1085" s="3" t="str">
        <f t="shared" si="3"/>
        <v>1</v>
      </c>
      <c r="AI1085" t="str">
        <f t="shared" si="4"/>
        <v>0.04919544318</v>
      </c>
      <c r="AJ1085" t="str">
        <f t="shared" si="5"/>
        <v>9</v>
      </c>
      <c r="AK1085" s="6" t="str">
        <f t="shared" si="6"/>
        <v>0.1290426089</v>
      </c>
      <c r="AL1085" t="str">
        <f t="shared" si="7"/>
        <v>0.08570620834</v>
      </c>
      <c r="AM1085" t="str">
        <f t="shared" si="8"/>
        <v>1.123287671</v>
      </c>
      <c r="AN1085" t="str">
        <f t="shared" si="9"/>
        <v>1.098719608</v>
      </c>
      <c r="AO1085" s="6" t="str">
        <f>vlookup(Q1085,RPI!$C$6:$T$4758,15,FALSE)</f>
        <v>0.7054794521</v>
      </c>
      <c r="AP1085" s="8" t="str">
        <f>vlookup(Q1085,RPI!$C$6:$T$4758,13,FALSE)</f>
        <v>  0.4944 </v>
      </c>
      <c r="AQ1085" s="8" t="str">
        <f>vlookup(Q1085,RPI!$C$6:$T$4758,14,FALSE)</f>
        <v>  0.4959 </v>
      </c>
      <c r="AR1085" s="6" t="str">
        <f>vlookup(R1085,RPI!$C$6:$T$4758,15,FALSE)</f>
        <v>0.4968944099</v>
      </c>
      <c r="AS1085" s="8" t="str">
        <f>vlookup(R1085,RPI!$C$6:$T$4758,13,FALSE)</f>
        <v>  0.5004 </v>
      </c>
      <c r="AT1085" s="8" t="str">
        <f>vlookup(R1085,RPI!$C$6:$T$4758,14,FALSE)</f>
        <v>  0.4956 </v>
      </c>
    </row>
    <row r="1086" ht="12.75" customHeight="1">
      <c r="A1086" s="4">
        <v>2011.0</v>
      </c>
      <c r="B1086" s="4">
        <v>5721.0</v>
      </c>
      <c r="C1086" s="5">
        <v>40624.0</v>
      </c>
      <c r="D1086" s="4">
        <v>124.0</v>
      </c>
      <c r="E1086" s="4" t="s">
        <v>640</v>
      </c>
      <c r="F1086" s="4">
        <v>78.0</v>
      </c>
      <c r="G1086" s="4" t="s">
        <v>47</v>
      </c>
      <c r="H1086" s="4">
        <v>32.0</v>
      </c>
      <c r="I1086" s="4" t="s">
        <v>509</v>
      </c>
      <c r="J1086" s="4">
        <v>63.0</v>
      </c>
      <c r="K1086" s="4" t="s">
        <v>49</v>
      </c>
      <c r="L1086" s="4" t="s">
        <v>50</v>
      </c>
      <c r="M1086" s="4">
        <v>1.0</v>
      </c>
      <c r="N1086" s="4">
        <v>0.0</v>
      </c>
      <c r="O1086" s="4">
        <v>0.0</v>
      </c>
      <c r="P1086" s="4">
        <v>0.0</v>
      </c>
      <c r="Q1086" t="str">
        <f t="shared" si="1"/>
        <v>Iona2011</v>
      </c>
      <c r="R1086" t="s">
        <v>1112</v>
      </c>
      <c r="S1086" t="str">
        <f>vlookup(Q1086,RPI!$C$6:$T$4758,16,FALSE)</f>
        <v>0.5613282277</v>
      </c>
      <c r="T1086" s="6" t="str">
        <f>VLOOKUP(Q1086,RPI!$C$6:$T$4758, 17, FALSE)</f>
        <v>0.55479228</v>
      </c>
      <c r="U1086" s="6" t="str">
        <f>VLOOKUP(Q1086,RPI!$C$6:$T$4758, 18, FALSE)</f>
        <v>0.5613282277</v>
      </c>
      <c r="V1086">
        <v>0.47864285471110507</v>
      </c>
      <c r="W1086">
        <v>0.47849723495341634</v>
      </c>
      <c r="X1086">
        <v>0.47842661667627634</v>
      </c>
      <c r="Y1086">
        <v>0.4783574014112649</v>
      </c>
      <c r="Z1086" s="6" t="str">
        <f>vlookup(R1086,RPI!$C$6:$T$4758,16,FALSE)</f>
        <v>0.4960422763</v>
      </c>
      <c r="AA1086">
        <v>0.41718282933746065</v>
      </c>
      <c r="AB1086">
        <v>0.41888224516327055</v>
      </c>
      <c r="AC1086">
        <v>0.42050147076862476</v>
      </c>
      <c r="AD1086">
        <v>0.42204605122195915</v>
      </c>
      <c r="AE1086">
        <v>0.42352103186283824</v>
      </c>
      <c r="AF1086">
        <v>0.42493101335683114</v>
      </c>
      <c r="AG1086" t="str">
        <f t="shared" si="2"/>
        <v>1</v>
      </c>
      <c r="AH1086" s="3" t="str">
        <f t="shared" si="3"/>
        <v>1</v>
      </c>
      <c r="AI1086" t="str">
        <f t="shared" si="4"/>
        <v>0.06528595137</v>
      </c>
      <c r="AJ1086" t="str">
        <f t="shared" si="5"/>
        <v>15</v>
      </c>
      <c r="AK1086" s="6" t="str">
        <f t="shared" si="6"/>
        <v>0.2150710148</v>
      </c>
      <c r="AL1086" t="str">
        <f t="shared" si="7"/>
        <v>0.1137384072</v>
      </c>
      <c r="AM1086" t="str">
        <f t="shared" si="8"/>
        <v>1.238095238</v>
      </c>
      <c r="AN1086" t="str">
        <f t="shared" si="9"/>
        <v>1.131613684</v>
      </c>
      <c r="AO1086" s="6" t="str">
        <f>vlookup(Q1086,RPI!$C$6:$T$4758,15,FALSE)</f>
        <v>0.6928104575</v>
      </c>
      <c r="AP1086" s="8" t="str">
        <f>vlookup(Q1086,RPI!$C$6:$T$4758,13,FALSE)</f>
        <v>  0.5317 </v>
      </c>
      <c r="AQ1086" s="8" t="str">
        <f>vlookup(Q1086,RPI!$C$6:$T$4758,14,FALSE)</f>
        <v>  0.4892 </v>
      </c>
      <c r="AR1086" s="6" t="str">
        <f>vlookup(R1086,RPI!$C$6:$T$4758,15,FALSE)</f>
        <v>0.5725806452</v>
      </c>
      <c r="AS1086" s="8" t="str">
        <f>vlookup(R1086,RPI!$C$6:$T$4758,13,FALSE)</f>
        <v>  0.4600 </v>
      </c>
      <c r="AT1086" s="8" t="str">
        <f>vlookup(R1086,RPI!$C$6:$T$4758,14,FALSE)</f>
        <v>  0.4915 </v>
      </c>
    </row>
    <row r="1087" ht="12.75" customHeight="1">
      <c r="A1087" s="4">
        <v>2011.0</v>
      </c>
      <c r="B1087" s="4">
        <v>5722.0</v>
      </c>
      <c r="C1087" s="5">
        <v>40624.0</v>
      </c>
      <c r="D1087" s="4">
        <v>246.0</v>
      </c>
      <c r="E1087" s="4" t="s">
        <v>525</v>
      </c>
      <c r="F1087" s="4">
        <v>91.0</v>
      </c>
      <c r="G1087" s="4" t="s">
        <v>47</v>
      </c>
      <c r="H1087" s="4">
        <v>249.0</v>
      </c>
      <c r="I1087" s="4" t="s">
        <v>1138</v>
      </c>
      <c r="J1087" s="4">
        <v>95.0</v>
      </c>
      <c r="K1087" s="4" t="s">
        <v>49</v>
      </c>
      <c r="L1087" s="4" t="s">
        <v>50</v>
      </c>
      <c r="M1087" s="4">
        <v>1.0</v>
      </c>
      <c r="N1087" s="4">
        <v>0.0</v>
      </c>
      <c r="O1087" s="4">
        <v>0.0</v>
      </c>
      <c r="P1087" s="4">
        <v>0.0</v>
      </c>
      <c r="Q1087" t="str">
        <f t="shared" si="1"/>
        <v>San Francisco2011</v>
      </c>
      <c r="R1087" t="s">
        <v>1216</v>
      </c>
      <c r="S1087" t="str">
        <f>vlookup(Q1087,RPI!$C$6:$T$4758,16,FALSE)</f>
        <v>0.5254020422</v>
      </c>
      <c r="T1087" s="6" t="str">
        <f>VLOOKUP(Q1087,RPI!$C$6:$T$4758, 17, FALSE)</f>
        <v>0.5266636065</v>
      </c>
      <c r="U1087" s="6" t="str">
        <f>VLOOKUP(Q1087,RPI!$C$6:$T$4758, 18, FALSE)</f>
        <v>0.5254020422</v>
      </c>
      <c r="V1087">
        <v>0.45920893181230604</v>
      </c>
      <c r="W1087">
        <v>0.46244201910566296</v>
      </c>
      <c r="X1087">
        <v>0.4639555783115299</v>
      </c>
      <c r="Y1087">
        <v>0.465406191765924</v>
      </c>
      <c r="Z1087" s="6" t="str">
        <f>vlookup(R1087,RPI!$C$6:$T$4758,16,FALSE)</f>
        <v>0.5005245562</v>
      </c>
      <c r="AA1087">
        <v>0.4353121155445729</v>
      </c>
      <c r="AB1087">
        <v>0.43721512046413147</v>
      </c>
      <c r="AC1087">
        <v>0.4390704651531465</v>
      </c>
      <c r="AD1087">
        <v>0.44087991792405873</v>
      </c>
      <c r="AE1087">
        <v>0.4426451606796258</v>
      </c>
      <c r="AF1087">
        <v>0.4443677941272999</v>
      </c>
      <c r="AG1087" t="str">
        <f t="shared" si="2"/>
        <v>0</v>
      </c>
      <c r="AH1087" s="3" t="str">
        <f t="shared" si="3"/>
        <v>0</v>
      </c>
      <c r="AI1087" t="str">
        <f t="shared" si="4"/>
        <v>0.02487748603</v>
      </c>
      <c r="AJ1087" t="str">
        <f t="shared" si="5"/>
        <v>-4</v>
      </c>
      <c r="AK1087" s="6" t="str">
        <f t="shared" si="6"/>
        <v>-0.05735227062</v>
      </c>
      <c r="AL1087" t="str">
        <f t="shared" si="7"/>
        <v>0.04334049787</v>
      </c>
      <c r="AM1087" t="str">
        <f t="shared" si="8"/>
        <v>0.9578947368</v>
      </c>
      <c r="AN1087" t="str">
        <f t="shared" si="9"/>
        <v>1.049702828</v>
      </c>
      <c r="AO1087" s="6" t="str">
        <f>vlookup(Q1087,RPI!$C$6:$T$4758,15,FALSE)</f>
        <v>0.512195122</v>
      </c>
      <c r="AP1087" s="8" t="str">
        <f>vlookup(Q1087,RPI!$C$6:$T$4758,13,FALSE)</f>
        <v>  0.5420 </v>
      </c>
      <c r="AQ1087" s="8" t="str">
        <f>vlookup(Q1087,RPI!$C$6:$T$4758,14,FALSE)</f>
        <v>  0.5054 </v>
      </c>
      <c r="AR1087" s="6" t="str">
        <f>vlookup(R1087,RPI!$C$6:$T$4758,15,FALSE)</f>
        <v>0.5177304965</v>
      </c>
      <c r="AS1087" s="8" t="str">
        <f>vlookup(R1087,RPI!$C$6:$T$4758,13,FALSE)</f>
        <v>  0.4921 </v>
      </c>
      <c r="AT1087" s="8" t="str">
        <f>vlookup(R1087,RPI!$C$6:$T$4758,14,FALSE)</f>
        <v>  0.5001 </v>
      </c>
    </row>
    <row r="1088" ht="12.75" customHeight="1">
      <c r="A1088" s="4">
        <v>2011.0</v>
      </c>
      <c r="B1088" s="4">
        <v>5723.0</v>
      </c>
      <c r="C1088" s="5">
        <v>40625.0</v>
      </c>
      <c r="D1088" s="4">
        <v>3.0</v>
      </c>
      <c r="E1088" s="4" t="s">
        <v>106</v>
      </c>
      <c r="F1088" s="4">
        <v>79.0</v>
      </c>
      <c r="G1088" s="4" t="s">
        <v>47</v>
      </c>
      <c r="H1088" s="4">
        <v>164.0</v>
      </c>
      <c r="I1088" s="4" t="s">
        <v>505</v>
      </c>
      <c r="J1088" s="4">
        <v>64.0</v>
      </c>
      <c r="K1088" s="4" t="s">
        <v>49</v>
      </c>
      <c r="L1088" s="4" t="s">
        <v>50</v>
      </c>
      <c r="M1088" s="4">
        <v>1.0</v>
      </c>
      <c r="N1088" s="4">
        <v>0.0</v>
      </c>
      <c r="O1088" s="4">
        <v>0.0</v>
      </c>
      <c r="P1088" s="4">
        <v>0.0</v>
      </c>
      <c r="Q1088" t="str">
        <f t="shared" si="1"/>
        <v>Alabama2011</v>
      </c>
      <c r="R1088" t="s">
        <v>1217</v>
      </c>
      <c r="S1088" t="str">
        <f>vlookup(Q1088,RPI!$C$6:$T$4758,16,FALSE)</f>
        <v>0.5541382648</v>
      </c>
      <c r="T1088" s="6" t="str">
        <f>VLOOKUP(Q1088,RPI!$C$6:$T$4758, 17, FALSE)</f>
        <v>0.5548943132</v>
      </c>
      <c r="U1088" s="6" t="str">
        <f>VLOOKUP(Q1088,RPI!$C$6:$T$4758, 18, FALSE)</f>
        <v>0.5541382648</v>
      </c>
      <c r="V1088">
        <v>0.4673624254611074</v>
      </c>
      <c r="W1088">
        <v>0.47353143298807254</v>
      </c>
      <c r="X1088">
        <v>0.47630975439268003</v>
      </c>
      <c r="Y1088">
        <v>0.47891010503115605</v>
      </c>
      <c r="Z1088" s="6" t="str">
        <f>vlookup(R1088,RPI!$C$6:$T$4758,16,FALSE)</f>
        <v>0.5573310449</v>
      </c>
      <c r="AA1088">
        <v>0.48682357070096044</v>
      </c>
      <c r="AB1088">
        <v>0.4885643798884728</v>
      </c>
      <c r="AC1088">
        <v>0.4902376444514256</v>
      </c>
      <c r="AD1088">
        <v>0.4918472207438162</v>
      </c>
      <c r="AE1088">
        <v>0.4933966770388679</v>
      </c>
      <c r="AF1088">
        <v>0.4948893199364344</v>
      </c>
      <c r="AG1088" t="str">
        <f t="shared" si="2"/>
        <v>0</v>
      </c>
      <c r="AH1088" s="3" t="str">
        <f t="shared" si="3"/>
        <v>0</v>
      </c>
      <c r="AI1088" t="str">
        <f t="shared" si="4"/>
        <v>-0.003192780049</v>
      </c>
      <c r="AJ1088" t="str">
        <f t="shared" si="5"/>
        <v>15</v>
      </c>
      <c r="AK1088" s="6" t="str">
        <f t="shared" si="6"/>
        <v>0.2150710148</v>
      </c>
      <c r="AL1088" t="str">
        <f t="shared" si="7"/>
        <v>-0.005562325581</v>
      </c>
      <c r="AM1088" t="str">
        <f t="shared" si="8"/>
        <v>1.234375</v>
      </c>
      <c r="AN1088" t="str">
        <f t="shared" si="9"/>
        <v>0.9942713041</v>
      </c>
      <c r="AO1088" s="6" t="str">
        <f>vlookup(Q1088,RPI!$C$6:$T$4758,15,FALSE)</f>
        <v>0.6532258065</v>
      </c>
      <c r="AP1088" s="8" t="str">
        <f>vlookup(Q1088,RPI!$C$6:$T$4758,13,FALSE)</f>
        <v>  0.5170 </v>
      </c>
      <c r="AQ1088" s="8" t="str">
        <f>vlookup(Q1088,RPI!$C$6:$T$4758,14,FALSE)</f>
        <v>  0.5293 </v>
      </c>
      <c r="AR1088" s="6" t="str">
        <f>vlookup(R1088,RPI!$C$6:$T$4758,15,FALSE)</f>
        <v>0.5664335664</v>
      </c>
      <c r="AS1088" s="8" t="str">
        <f>vlookup(R1088,RPI!$C$6:$T$4758,13,FALSE)</f>
        <v>  0.5684 </v>
      </c>
      <c r="AT1088" s="8" t="str">
        <f>vlookup(R1088,RPI!$C$6:$T$4758,14,FALSE)</f>
        <v>  0.5260 </v>
      </c>
    </row>
    <row r="1089" ht="12.75" customHeight="1">
      <c r="A1089" s="4">
        <v>2011.0</v>
      </c>
      <c r="B1089" s="4">
        <v>5724.0</v>
      </c>
      <c r="C1089" s="5">
        <v>40625.0</v>
      </c>
      <c r="D1089" s="4">
        <v>60.0</v>
      </c>
      <c r="E1089" s="4" t="s">
        <v>187</v>
      </c>
      <c r="F1089" s="4">
        <v>82.0</v>
      </c>
      <c r="G1089" s="4" t="s">
        <v>47</v>
      </c>
      <c r="H1089" s="4">
        <v>300.0</v>
      </c>
      <c r="I1089" s="4" t="s">
        <v>456</v>
      </c>
      <c r="J1089" s="4">
        <v>64.0</v>
      </c>
      <c r="K1089" s="4" t="s">
        <v>49</v>
      </c>
      <c r="L1089" s="4" t="s">
        <v>50</v>
      </c>
      <c r="M1089" s="4">
        <v>1.0</v>
      </c>
      <c r="N1089" s="4">
        <v>0.0</v>
      </c>
      <c r="O1089" s="4">
        <v>0.0</v>
      </c>
      <c r="P1089" s="4">
        <v>0.0</v>
      </c>
      <c r="Q1089" t="str">
        <f t="shared" si="1"/>
        <v>Creighton2011</v>
      </c>
      <c r="R1089" t="s">
        <v>1218</v>
      </c>
      <c r="S1089" t="str">
        <f>vlookup(Q1089,RPI!$C$6:$T$4758,16,FALSE)</f>
        <v>0.5210080832</v>
      </c>
      <c r="T1089" s="6" t="str">
        <f>VLOOKUP(Q1089,RPI!$C$6:$T$4758, 17, FALSE)</f>
        <v>0.5273505779</v>
      </c>
      <c r="U1089" s="6" t="str">
        <f>VLOOKUP(Q1089,RPI!$C$6:$T$4758, 18, FALSE)</f>
        <v>0.5210080832</v>
      </c>
      <c r="V1089">
        <v>0.4435963691384704</v>
      </c>
      <c r="W1089">
        <v>0.450251461731063</v>
      </c>
      <c r="X1089">
        <v>0.45327650381860507</v>
      </c>
      <c r="Y1089">
        <v>0.45612360225393883</v>
      </c>
      <c r="Z1089" s="6" t="str">
        <f>vlookup(R1089,RPI!$C$6:$T$4758,16,FALSE)</f>
        <v>0.5589856039</v>
      </c>
      <c r="AA1089">
        <v>0.480985603928566</v>
      </c>
      <c r="AB1089">
        <v>0.4835346235364091</v>
      </c>
      <c r="AC1089">
        <v>0.48598560392856593</v>
      </c>
      <c r="AD1089">
        <v>0.4883440944946037</v>
      </c>
      <c r="AE1089">
        <v>0.49061523355819564</v>
      </c>
      <c r="AF1089">
        <v>0.49280378574674777</v>
      </c>
      <c r="AG1089" t="str">
        <f t="shared" si="2"/>
        <v>0</v>
      </c>
      <c r="AH1089" s="3" t="str">
        <f t="shared" si="3"/>
        <v>0</v>
      </c>
      <c r="AI1089" t="str">
        <f t="shared" si="4"/>
        <v>-0.03797752075</v>
      </c>
      <c r="AJ1089" t="str">
        <f t="shared" si="5"/>
        <v>18</v>
      </c>
      <c r="AK1089" s="6" t="str">
        <f t="shared" si="6"/>
        <v>0.2580852178</v>
      </c>
      <c r="AL1089" t="str">
        <f t="shared" si="7"/>
        <v>-0.06616282109</v>
      </c>
      <c r="AM1089" t="str">
        <f t="shared" si="8"/>
        <v>1.28125</v>
      </c>
      <c r="AN1089" t="str">
        <f t="shared" si="9"/>
        <v>0.9320599306</v>
      </c>
      <c r="AO1089" s="6" t="str">
        <f>vlookup(Q1089,RPI!$C$6:$T$4758,15,FALSE)</f>
        <v>0.5503875969</v>
      </c>
      <c r="AP1089" s="8" t="str">
        <f>vlookup(Q1089,RPI!$C$6:$T$4758,13,FALSE)</f>
        <v>  0.5163 </v>
      </c>
      <c r="AQ1089" s="8" t="str">
        <f>vlookup(Q1089,RPI!$C$6:$T$4758,14,FALSE)</f>
        <v>  0.5011 </v>
      </c>
      <c r="AR1089" s="6" t="str">
        <f>vlookup(R1089,RPI!$C$6:$T$4758,15,FALSE)</f>
        <v>0.592</v>
      </c>
      <c r="AS1089" s="8" t="str">
        <f>vlookup(R1089,RPI!$C$6:$T$4758,13,FALSE)</f>
        <v>  0.5670 </v>
      </c>
      <c r="AT1089" s="8" t="str">
        <f>vlookup(R1089,RPI!$C$6:$T$4758,14,FALSE)</f>
        <v>  0.5100 </v>
      </c>
    </row>
    <row r="1090" ht="12.75" customHeight="1">
      <c r="A1090" s="4">
        <v>2011.0</v>
      </c>
      <c r="B1090" s="4">
        <v>5725.0</v>
      </c>
      <c r="C1090" s="5">
        <v>40625.0</v>
      </c>
      <c r="D1090" s="4">
        <v>216.0</v>
      </c>
      <c r="E1090" s="4" t="s">
        <v>156</v>
      </c>
      <c r="F1090" s="4">
        <v>79.0</v>
      </c>
      <c r="G1090" s="4" t="s">
        <v>47</v>
      </c>
      <c r="H1090" s="4">
        <v>24.0</v>
      </c>
      <c r="I1090" s="4" t="s">
        <v>403</v>
      </c>
      <c r="J1090" s="4">
        <v>71.0</v>
      </c>
      <c r="K1090" s="4" t="s">
        <v>49</v>
      </c>
      <c r="L1090" s="4" t="s">
        <v>50</v>
      </c>
      <c r="M1090" s="4">
        <v>1.0</v>
      </c>
      <c r="N1090" s="4">
        <v>0.0</v>
      </c>
      <c r="O1090" s="4">
        <v>0.0</v>
      </c>
      <c r="P1090" s="4">
        <v>0.0</v>
      </c>
      <c r="Q1090" t="str">
        <f t="shared" si="1"/>
        <v>Oregon2011</v>
      </c>
      <c r="R1090" t="s">
        <v>1219</v>
      </c>
      <c r="S1090" t="str">
        <f>vlookup(Q1090,RPI!$C$6:$T$4758,16,FALSE)</f>
        <v>0.5108023975</v>
      </c>
      <c r="T1090" s="6" t="str">
        <f>VLOOKUP(Q1090,RPI!$C$6:$T$4758, 17, FALSE)</f>
        <v>0.5249493569</v>
      </c>
      <c r="U1090" s="6" t="str">
        <f>VLOOKUP(Q1090,RPI!$C$6:$T$4758, 18, FALSE)</f>
        <v>0.5108023975</v>
      </c>
      <c r="V1090">
        <v>0.45820045340479465</v>
      </c>
      <c r="W1090">
        <v>0.46317422804758723</v>
      </c>
      <c r="X1090">
        <v>0.4655849861652673</v>
      </c>
      <c r="Y1090">
        <v>0.46794704209875176</v>
      </c>
      <c r="Z1090" s="6" t="str">
        <f>vlookup(R1090,RPI!$C$6:$T$4758,16,FALSE)</f>
        <v>0.5293656019</v>
      </c>
      <c r="AA1090">
        <v>0.4511662099478591</v>
      </c>
      <c r="AB1090">
        <v>0.450751941676448</v>
      </c>
      <c r="AC1090">
        <v>0.45034187917428975</v>
      </c>
      <c r="AD1090">
        <v>0.4499359587176079</v>
      </c>
      <c r="AE1090">
        <v>0.4495341178635057</v>
      </c>
      <c r="AF1090">
        <v>0.4491362954179446</v>
      </c>
      <c r="AG1090" t="str">
        <f t="shared" si="2"/>
        <v>0</v>
      </c>
      <c r="AH1090" s="3" t="str">
        <f t="shared" si="3"/>
        <v>0</v>
      </c>
      <c r="AI1090" t="str">
        <f t="shared" si="4"/>
        <v>-0.01856320445</v>
      </c>
      <c r="AJ1090" t="str">
        <f t="shared" si="5"/>
        <v>8</v>
      </c>
      <c r="AK1090" s="6" t="str">
        <f t="shared" si="6"/>
        <v>0.1147045412</v>
      </c>
      <c r="AL1090" t="str">
        <f t="shared" si="7"/>
        <v>-0.03234002512</v>
      </c>
      <c r="AM1090" t="str">
        <f t="shared" si="8"/>
        <v>1.112676056</v>
      </c>
      <c r="AN1090" t="str">
        <f t="shared" si="9"/>
        <v>0.9649331117</v>
      </c>
      <c r="AO1090" s="6" t="str">
        <f>vlookup(Q1090,RPI!$C$6:$T$4758,15,FALSE)</f>
        <v>0.4121621622</v>
      </c>
      <c r="AP1090" s="8" t="str">
        <f>vlookup(Q1090,RPI!$C$6:$T$4758,13,FALSE)</f>
        <v>  0.5581 </v>
      </c>
      <c r="AQ1090" s="8" t="str">
        <f>vlookup(Q1090,RPI!$C$6:$T$4758,14,FALSE)</f>
        <v>  0.5149 </v>
      </c>
      <c r="AR1090" s="6" t="str">
        <f>vlookup(R1090,RPI!$C$6:$T$4758,15,FALSE)</f>
        <v>0.6375838926</v>
      </c>
      <c r="AS1090" s="8" t="str">
        <f>vlookup(R1090,RPI!$C$6:$T$4758,13,FALSE)</f>
        <v>  0.4916 </v>
      </c>
      <c r="AT1090" s="8" t="str">
        <f>vlookup(R1090,RPI!$C$6:$T$4758,14,FALSE)</f>
        <v>  0.4966 </v>
      </c>
    </row>
    <row r="1091" ht="12.75" customHeight="1">
      <c r="A1091" s="4">
        <v>2011.0</v>
      </c>
      <c r="B1091" s="4">
        <v>5726.0</v>
      </c>
      <c r="C1091" s="5">
        <v>40625.0</v>
      </c>
      <c r="D1091" s="4">
        <v>331.0</v>
      </c>
      <c r="E1091" s="4" t="s">
        <v>739</v>
      </c>
      <c r="F1091" s="4">
        <v>69.0</v>
      </c>
      <c r="G1091" s="4" t="s">
        <v>47</v>
      </c>
      <c r="H1091" s="4">
        <v>206.0</v>
      </c>
      <c r="I1091" s="4" t="s">
        <v>930</v>
      </c>
      <c r="J1091" s="4">
        <v>66.0</v>
      </c>
      <c r="K1091" s="4" t="s">
        <v>288</v>
      </c>
      <c r="L1091" s="4" t="s">
        <v>50</v>
      </c>
      <c r="M1091" s="4">
        <v>1.0</v>
      </c>
      <c r="N1091" s="4">
        <v>0.0</v>
      </c>
      <c r="O1091" s="4">
        <v>0.0</v>
      </c>
      <c r="P1091" s="4">
        <v>1.0</v>
      </c>
      <c r="Q1091" t="str">
        <f t="shared" si="1"/>
        <v>Washington St.2011</v>
      </c>
      <c r="R1091" t="s">
        <v>1194</v>
      </c>
      <c r="S1091" t="str">
        <f>vlookup(Q1091,RPI!$C$6:$T$4758,16,FALSE)</f>
        <v>0.5522476515</v>
      </c>
      <c r="T1091" s="6" t="str">
        <f>VLOOKUP(Q1091,RPI!$C$6:$T$4758, 17, FALSE)</f>
        <v>0.5547642381</v>
      </c>
      <c r="U1091" s="6" t="str">
        <f>VLOOKUP(Q1091,RPI!$C$6:$T$4758, 18, FALSE)</f>
        <v>0.5522476515</v>
      </c>
      <c r="V1091">
        <v>0.48010986021586827</v>
      </c>
      <c r="W1091">
        <v>0.48270726281327087</v>
      </c>
      <c r="X1091">
        <v>0.48395601406202216</v>
      </c>
      <c r="Y1091">
        <v>0.48517315135510874</v>
      </c>
      <c r="Z1091" s="6" t="str">
        <f>vlookup(R1091,RPI!$C$6:$T$4758,16,FALSE)</f>
        <v>0.5456790326</v>
      </c>
      <c r="AA1091">
        <v>0.4704953943783382</v>
      </c>
      <c r="AB1091">
        <v>0.47272334118610815</v>
      </c>
      <c r="AC1091">
        <v>0.474854770442639</v>
      </c>
      <c r="AD1091">
        <v>0.47689582107345124</v>
      </c>
      <c r="AE1091">
        <v>0.4788521221971017</v>
      </c>
      <c r="AF1091">
        <v>0.4807288449699596</v>
      </c>
      <c r="AG1091" t="str">
        <f t="shared" si="2"/>
        <v>1</v>
      </c>
      <c r="AH1091" s="3" t="str">
        <f t="shared" si="3"/>
        <v>1</v>
      </c>
      <c r="AI1091" t="str">
        <f t="shared" si="4"/>
        <v>0.006568618928</v>
      </c>
      <c r="AJ1091" t="str">
        <f t="shared" si="5"/>
        <v>3</v>
      </c>
      <c r="AK1091" s="6" t="str">
        <f t="shared" si="6"/>
        <v>0.04301420296</v>
      </c>
      <c r="AL1091" t="str">
        <f t="shared" si="7"/>
        <v>0.01144356847</v>
      </c>
      <c r="AM1091" t="str">
        <f t="shared" si="8"/>
        <v>1.045454545</v>
      </c>
      <c r="AN1091" t="str">
        <f t="shared" si="9"/>
        <v>1.012037514</v>
      </c>
      <c r="AO1091" s="6" t="str">
        <f>vlookup(Q1091,RPI!$C$6:$T$4758,15,FALSE)</f>
        <v>0.6028368794</v>
      </c>
      <c r="AP1091" s="8" t="str">
        <f>vlookup(Q1091,RPI!$C$6:$T$4758,13,FALSE)</f>
        <v>  0.5398 </v>
      </c>
      <c r="AQ1091" s="8" t="str">
        <f>vlookup(Q1091,RPI!$C$6:$T$4758,14,FALSE)</f>
        <v>  0.5266 </v>
      </c>
      <c r="AR1091" s="6" t="str">
        <f>vlookup(R1091,RPI!$C$6:$T$4758,15,FALSE)</f>
        <v>0.5648854962</v>
      </c>
      <c r="AS1091" s="8" t="str">
        <f>vlookup(R1091,RPI!$C$6:$T$4758,13,FALSE)</f>
        <v>  0.5445 </v>
      </c>
      <c r="AT1091" s="8" t="str">
        <f>vlookup(R1091,RPI!$C$6:$T$4758,14,FALSE)</f>
        <v>  0.5288 </v>
      </c>
    </row>
    <row r="1092" ht="12.75" customHeight="1">
      <c r="A1092" s="4">
        <v>2011.0</v>
      </c>
      <c r="B1092" s="4">
        <v>5727.0</v>
      </c>
      <c r="C1092" s="5">
        <v>40625.0</v>
      </c>
      <c r="D1092" s="4">
        <v>336.0</v>
      </c>
      <c r="E1092" s="4" t="s">
        <v>276</v>
      </c>
      <c r="F1092" s="4">
        <v>82.0</v>
      </c>
      <c r="G1092" s="4" t="s">
        <v>47</v>
      </c>
      <c r="H1092" s="4">
        <v>52.0</v>
      </c>
      <c r="I1092" s="4" t="s">
        <v>278</v>
      </c>
      <c r="J1092" s="4">
        <v>75.0</v>
      </c>
      <c r="K1092" s="4" t="s">
        <v>49</v>
      </c>
      <c r="L1092" s="4" t="s">
        <v>50</v>
      </c>
      <c r="M1092" s="4">
        <v>1.0</v>
      </c>
      <c r="N1092" s="4">
        <v>0.0</v>
      </c>
      <c r="O1092" s="4">
        <v>0.0</v>
      </c>
      <c r="P1092" s="4">
        <v>0.0</v>
      </c>
      <c r="Q1092" t="str">
        <f t="shared" si="1"/>
        <v>Wichita St.2011</v>
      </c>
      <c r="R1092" t="s">
        <v>1196</v>
      </c>
      <c r="S1092" t="str">
        <f>vlookup(Q1092,RPI!$C$6:$T$4758,16,FALSE)</f>
        <v>0.5690129967</v>
      </c>
      <c r="T1092" s="6" t="str">
        <f>VLOOKUP(Q1092,RPI!$C$6:$T$4758, 17, FALSE)</f>
        <v>0.5773445498</v>
      </c>
      <c r="U1092" s="6" t="str">
        <f>VLOOKUP(Q1092,RPI!$C$6:$T$4758, 18, FALSE)</f>
        <v>0.5690129967</v>
      </c>
      <c r="V1092">
        <v>0.4856106787919998</v>
      </c>
      <c r="W1092">
        <v>0.48849188446575864</v>
      </c>
      <c r="X1092">
        <v>0.48991721589447335</v>
      </c>
      <c r="Y1092">
        <v>0.4913325097779153</v>
      </c>
      <c r="Z1092" s="6" t="str">
        <f>vlookup(R1092,RPI!$C$6:$T$4758,16,FALSE)</f>
        <v>0.5621171221</v>
      </c>
      <c r="AA1092">
        <v>0.4707709682675508</v>
      </c>
      <c r="AB1092">
        <v>0.47057671807330065</v>
      </c>
      <c r="AC1092">
        <v>0.4703882663923117</v>
      </c>
      <c r="AD1092">
        <v>0.4702053574078223</v>
      </c>
      <c r="AE1092">
        <v>0.47002775013302833</v>
      </c>
      <c r="AF1092">
        <v>0.4698552173517999</v>
      </c>
      <c r="AG1092" t="str">
        <f t="shared" si="2"/>
        <v>1</v>
      </c>
      <c r="AH1092" s="3" t="str">
        <f t="shared" si="3"/>
        <v>1</v>
      </c>
      <c r="AI1092" t="str">
        <f t="shared" si="4"/>
        <v>0.006895874559</v>
      </c>
      <c r="AJ1092" t="str">
        <f t="shared" si="5"/>
        <v>7</v>
      </c>
      <c r="AK1092" s="6" t="str">
        <f t="shared" si="6"/>
        <v>0.1003664736</v>
      </c>
      <c r="AL1092" t="str">
        <f t="shared" si="7"/>
        <v>0.01201369931</v>
      </c>
      <c r="AM1092" t="str">
        <f t="shared" si="8"/>
        <v>1.093333333</v>
      </c>
      <c r="AN1092" t="str">
        <f t="shared" si="9"/>
        <v>1.012267683</v>
      </c>
      <c r="AO1092" s="6" t="str">
        <f>vlookup(Q1092,RPI!$C$6:$T$4758,15,FALSE)</f>
        <v>0.7086092715</v>
      </c>
      <c r="AP1092" s="8" t="str">
        <f>vlookup(Q1092,RPI!$C$6:$T$4758,13,FALSE)</f>
        <v>  0.5318 </v>
      </c>
      <c r="AQ1092" s="8" t="str">
        <f>vlookup(Q1092,RPI!$C$6:$T$4758,14,FALSE)</f>
        <v>  0.5038 </v>
      </c>
      <c r="AR1092" s="6" t="str">
        <f>vlookup(R1092,RPI!$C$6:$T$4758,15,FALSE)</f>
        <v>0.75</v>
      </c>
      <c r="AS1092" s="8" t="str">
        <f>vlookup(R1092,RPI!$C$6:$T$4758,13,FALSE)</f>
        <v>  0.5043 </v>
      </c>
      <c r="AT1092" s="8" t="str">
        <f>vlookup(R1092,RPI!$C$6:$T$4758,14,FALSE)</f>
        <v>  0.4899 </v>
      </c>
    </row>
    <row r="1093" ht="12.75" customHeight="1">
      <c r="A1093" s="4">
        <v>2011.0</v>
      </c>
      <c r="B1093" s="4">
        <v>5728.0</v>
      </c>
      <c r="C1093" s="5">
        <v>40626.0</v>
      </c>
      <c r="D1093" s="4">
        <v>75.0</v>
      </c>
      <c r="E1093" s="4" t="s">
        <v>121</v>
      </c>
      <c r="F1093" s="4">
        <v>77.0</v>
      </c>
      <c r="G1093" s="4" t="s">
        <v>47</v>
      </c>
      <c r="H1093" s="4">
        <v>10.0</v>
      </c>
      <c r="I1093" s="4" t="s">
        <v>111</v>
      </c>
      <c r="J1093" s="4">
        <v>93.0</v>
      </c>
      <c r="K1093" s="4" t="s">
        <v>108</v>
      </c>
      <c r="L1093" s="4" t="s">
        <v>381</v>
      </c>
      <c r="M1093" s="4">
        <v>1.0</v>
      </c>
      <c r="N1093" s="4">
        <v>1.0</v>
      </c>
      <c r="O1093" s="4">
        <v>0.0</v>
      </c>
      <c r="P1093" s="4">
        <v>0.0</v>
      </c>
      <c r="Q1093" t="str">
        <f t="shared" si="1"/>
        <v>Duke2011</v>
      </c>
      <c r="R1093" t="s">
        <v>1207</v>
      </c>
      <c r="S1093" t="str">
        <f>vlookup(Q1093,RPI!$C$6:$T$4758,16,FALSE)</f>
        <v>0.6599894004</v>
      </c>
      <c r="T1093" s="6" t="str">
        <f>VLOOKUP(Q1093,RPI!$C$6:$T$4758, 17, FALSE)</f>
        <v>0.6520062071</v>
      </c>
      <c r="U1093" s="6" t="str">
        <f>VLOOKUP(Q1093,RPI!$C$6:$T$4758, 18, FALSE)</f>
        <v>0.6599894004</v>
      </c>
      <c r="V1093">
        <v>0.5459039531578527</v>
      </c>
      <c r="W1093">
        <v>0.5495595647697955</v>
      </c>
      <c r="X1093">
        <v>0.551245558056338</v>
      </c>
      <c r="Y1093">
        <v>0.552846543278013</v>
      </c>
      <c r="Z1093" s="6" t="str">
        <f>vlookup(R1093,RPI!$C$6:$T$4758,16,FALSE)</f>
        <v>0.6151035871</v>
      </c>
      <c r="AA1093">
        <v>0.5126387983560562</v>
      </c>
      <c r="AB1093">
        <v>0.5145891529659853</v>
      </c>
      <c r="AC1093">
        <v>0.5164450267297587</v>
      </c>
      <c r="AD1093">
        <v>0.5182131226803806</v>
      </c>
      <c r="AE1093">
        <v>0.5198995244286635</v>
      </c>
      <c r="AF1093">
        <v>0.5215097660979917</v>
      </c>
      <c r="AG1093" t="str">
        <f t="shared" si="2"/>
        <v>0</v>
      </c>
      <c r="AH1093" s="3" t="str">
        <f t="shared" si="3"/>
        <v>0</v>
      </c>
      <c r="AI1093" t="str">
        <f t="shared" si="4"/>
        <v>0.04488581333</v>
      </c>
      <c r="AJ1093" t="str">
        <f t="shared" si="5"/>
        <v>-16</v>
      </c>
      <c r="AK1093" s="6" t="str">
        <f t="shared" si="6"/>
        <v>-0.2294090825</v>
      </c>
      <c r="AL1093" t="str">
        <f t="shared" si="7"/>
        <v>0.07819815455</v>
      </c>
      <c r="AM1093" t="str">
        <f t="shared" si="8"/>
        <v>0.8279569892</v>
      </c>
      <c r="AN1093" t="str">
        <f t="shared" si="9"/>
        <v>1.072972771</v>
      </c>
      <c r="AO1093" s="6" t="str">
        <f>vlookup(Q1093,RPI!$C$6:$T$4758,15,FALSE)</f>
        <v>0.9142857143</v>
      </c>
      <c r="AP1093" s="8" t="str">
        <f>vlookup(Q1093,RPI!$C$6:$T$4758,13,FALSE)</f>
        <v>  0.5896 </v>
      </c>
      <c r="AQ1093" s="8" t="str">
        <f>vlookup(Q1093,RPI!$C$6:$T$4758,14,FALSE)</f>
        <v>  0.5464 </v>
      </c>
      <c r="AR1093" s="6" t="str">
        <f>vlookup(R1093,RPI!$C$6:$T$4758,15,FALSE)</f>
        <v>0.8098591549</v>
      </c>
      <c r="AS1093" s="8" t="str">
        <f>vlookup(R1093,RPI!$C$6:$T$4758,13,FALSE)</f>
        <v>  0.5598 </v>
      </c>
      <c r="AT1093" s="8" t="str">
        <f>vlookup(R1093,RPI!$C$6:$T$4758,14,FALSE)</f>
        <v>  0.5310 </v>
      </c>
    </row>
    <row r="1094" ht="12.75" customHeight="1">
      <c r="A1094" s="4">
        <v>2011.0</v>
      </c>
      <c r="B1094" s="4">
        <v>5729.0</v>
      </c>
      <c r="C1094" s="5">
        <v>40626.0</v>
      </c>
      <c r="D1094" s="4">
        <v>90.0</v>
      </c>
      <c r="E1094" s="4" t="s">
        <v>186</v>
      </c>
      <c r="F1094" s="4">
        <v>83.0</v>
      </c>
      <c r="G1094" s="4" t="s">
        <v>47</v>
      </c>
      <c r="H1094" s="4">
        <v>34.0</v>
      </c>
      <c r="I1094" s="4" t="s">
        <v>115</v>
      </c>
      <c r="J1094" s="4">
        <v>74.0</v>
      </c>
      <c r="K1094" s="4" t="s">
        <v>305</v>
      </c>
      <c r="L1094" s="4" t="s">
        <v>390</v>
      </c>
      <c r="M1094" s="4">
        <v>1.0</v>
      </c>
      <c r="N1094" s="4">
        <v>1.0</v>
      </c>
      <c r="O1094" s="4">
        <v>0.0</v>
      </c>
      <c r="P1094" s="4">
        <v>1.0</v>
      </c>
      <c r="Q1094" t="str">
        <f t="shared" si="1"/>
        <v>Florida2011</v>
      </c>
      <c r="R1094" t="s">
        <v>1198</v>
      </c>
      <c r="S1094" t="str">
        <f>vlookup(Q1094,RPI!$C$6:$T$4758,16,FALSE)</f>
        <v>0.6377751203</v>
      </c>
      <c r="T1094" s="6" t="str">
        <f>VLOOKUP(Q1094,RPI!$C$6:$T$4758, 17, FALSE)</f>
        <v>0.6436620147</v>
      </c>
      <c r="U1094" s="6" t="str">
        <f>VLOOKUP(Q1094,RPI!$C$6:$T$4758, 18, FALSE)</f>
        <v>0.6377751203</v>
      </c>
      <c r="V1094">
        <v>0.5462685889106687</v>
      </c>
      <c r="W1094">
        <v>0.5491170668881075</v>
      </c>
      <c r="X1094">
        <v>0.5505129157308725</v>
      </c>
      <c r="Y1094">
        <v>0.5518903375262081</v>
      </c>
      <c r="Z1094" s="6" t="str">
        <f>vlookup(R1094,RPI!$C$6:$T$4758,16,FALSE)</f>
        <v>0.6496616272</v>
      </c>
      <c r="AA1094">
        <v>0.5557175278663635</v>
      </c>
      <c r="AB1094">
        <v>0.5561623677240148</v>
      </c>
      <c r="AC1094">
        <v>0.5566040526890585</v>
      </c>
      <c r="AD1094">
        <v>0.5570426162055861</v>
      </c>
      <c r="AE1094">
        <v>0.5574780912466453</v>
      </c>
      <c r="AF1094">
        <v>0.5579105103225039</v>
      </c>
      <c r="AG1094" t="str">
        <f t="shared" si="2"/>
        <v>0</v>
      </c>
      <c r="AH1094" s="3" t="str">
        <f t="shared" si="3"/>
        <v>0</v>
      </c>
      <c r="AI1094" t="str">
        <f t="shared" si="4"/>
        <v>-0.01188650697</v>
      </c>
      <c r="AJ1094" t="str">
        <f t="shared" si="5"/>
        <v>9</v>
      </c>
      <c r="AK1094" s="6" t="str">
        <f t="shared" si="6"/>
        <v>0.1290426089</v>
      </c>
      <c r="AL1094" t="str">
        <f t="shared" si="7"/>
        <v>-0.0207081668</v>
      </c>
      <c r="AM1094" t="str">
        <f t="shared" si="8"/>
        <v>1.121621622</v>
      </c>
      <c r="AN1094" t="str">
        <f t="shared" si="9"/>
        <v>0.9817035415</v>
      </c>
      <c r="AO1094" s="6" t="str">
        <f>vlookup(Q1094,RPI!$C$6:$T$4758,15,FALSE)</f>
        <v>0.7643312102</v>
      </c>
      <c r="AP1094" s="8" t="str">
        <f>vlookup(Q1094,RPI!$C$6:$T$4758,13,FALSE)</f>
        <v>  0.6274 </v>
      </c>
      <c r="AQ1094" s="8" t="str">
        <f>vlookup(Q1094,RPI!$C$6:$T$4758,14,FALSE)</f>
        <v>  0.5319 </v>
      </c>
      <c r="AR1094" s="6" t="str">
        <f>vlookup(R1094,RPI!$C$6:$T$4758,15,FALSE)</f>
        <v>0.8757763975</v>
      </c>
      <c r="AS1094" s="8" t="str">
        <f>vlookup(R1094,RPI!$C$6:$T$4758,13,FALSE)</f>
        <v>  0.5986 </v>
      </c>
      <c r="AT1094" s="8" t="str">
        <f>vlookup(R1094,RPI!$C$6:$T$4758,14,FALSE)</f>
        <v>  0.5256 </v>
      </c>
    </row>
    <row r="1095" ht="12.75" customHeight="1">
      <c r="A1095" s="4">
        <v>2011.0</v>
      </c>
      <c r="B1095" s="4">
        <v>5730.0</v>
      </c>
      <c r="C1095" s="5">
        <v>40626.0</v>
      </c>
      <c r="D1095" s="4">
        <v>245.0</v>
      </c>
      <c r="E1095" s="4" t="s">
        <v>194</v>
      </c>
      <c r="F1095" s="4">
        <v>67.0</v>
      </c>
      <c r="G1095" s="4" t="s">
        <v>47</v>
      </c>
      <c r="H1095" s="4">
        <v>57.0</v>
      </c>
      <c r="I1095" s="4" t="s">
        <v>181</v>
      </c>
      <c r="J1095" s="4">
        <v>74.0</v>
      </c>
      <c r="K1095" s="4" t="s">
        <v>198</v>
      </c>
      <c r="L1095" s="4" t="s">
        <v>381</v>
      </c>
      <c r="M1095" s="4">
        <v>1.0</v>
      </c>
      <c r="N1095" s="4">
        <v>1.0</v>
      </c>
      <c r="O1095" s="4">
        <v>0.0</v>
      </c>
      <c r="P1095" s="4">
        <v>0.0</v>
      </c>
      <c r="Q1095" t="str">
        <f t="shared" si="1"/>
        <v>San Diego St.2011</v>
      </c>
      <c r="R1095" t="s">
        <v>1195</v>
      </c>
      <c r="S1095" t="str">
        <f>vlookup(Q1095,RPI!$C$6:$T$4758,16,FALSE)</f>
        <v>0.6646403372</v>
      </c>
      <c r="T1095" s="6" t="str">
        <f>VLOOKUP(Q1095,RPI!$C$6:$T$4758, 17, FALSE)</f>
        <v>0.6646403372</v>
      </c>
      <c r="U1095" s="6" t="str">
        <f>VLOOKUP(Q1095,RPI!$C$6:$T$4758, 18, FALSE)</f>
        <v>0.6646403372</v>
      </c>
      <c r="V1095">
        <v>0.5595756820563612</v>
      </c>
      <c r="W1095">
        <v>0.5595756820563612</v>
      </c>
      <c r="X1095">
        <v>0.5595756820563612</v>
      </c>
      <c r="Y1095">
        <v>0.5595756820563612</v>
      </c>
      <c r="Z1095" s="6" t="str">
        <f>vlookup(R1095,RPI!$C$6:$T$4758,16,FALSE)</f>
        <v>0.6282438087</v>
      </c>
      <c r="AA1095">
        <v>0.5423673202162204</v>
      </c>
      <c r="AB1095">
        <v>0.5443178860292043</v>
      </c>
      <c r="AC1095">
        <v>0.5462092441109341</v>
      </c>
      <c r="AD1095">
        <v>0.548044049957662</v>
      </c>
      <c r="AE1095">
        <v>0.5498248026043225</v>
      </c>
      <c r="AF1095">
        <v>0.5515538559805963</v>
      </c>
      <c r="AG1095" t="str">
        <f t="shared" si="2"/>
        <v>0</v>
      </c>
      <c r="AH1095" s="3" t="str">
        <f t="shared" si="3"/>
        <v>0</v>
      </c>
      <c r="AI1095" t="str">
        <f t="shared" si="4"/>
        <v>0.03639652851</v>
      </c>
      <c r="AJ1095" t="str">
        <f t="shared" si="5"/>
        <v>-7</v>
      </c>
      <c r="AK1095" s="6" t="str">
        <f t="shared" si="6"/>
        <v>-0.1003664736</v>
      </c>
      <c r="AL1095" t="str">
        <f t="shared" si="7"/>
        <v>0.06340848366</v>
      </c>
      <c r="AM1095" t="str">
        <f t="shared" si="8"/>
        <v>0.9054054054</v>
      </c>
      <c r="AN1095" t="str">
        <f t="shared" si="9"/>
        <v>1.057933764</v>
      </c>
      <c r="AO1095" s="6" t="str">
        <f>vlookup(Q1095,RPI!$C$6:$T$4758,15,FALSE)</f>
        <v>0.9375</v>
      </c>
      <c r="AP1095" s="8" t="str">
        <f>vlookup(Q1095,RPI!$C$6:$T$4758,13,FALSE)</f>
        <v>  0.5912 </v>
      </c>
      <c r="AQ1095" s="8" t="str">
        <f>vlookup(Q1095,RPI!$C$6:$T$4758,14,FALSE)</f>
        <v>  0.5386 </v>
      </c>
      <c r="AR1095" s="6" t="str">
        <f>vlookup(R1095,RPI!$C$6:$T$4758,15,FALSE)</f>
        <v>0.7261146497</v>
      </c>
      <c r="AS1095" s="8" t="str">
        <f>vlookup(R1095,RPI!$C$6:$T$4758,13,FALSE)</f>
        <v>  0.6162 </v>
      </c>
      <c r="AT1095" s="8" t="str">
        <f>vlookup(R1095,RPI!$C$6:$T$4758,14,FALSE)</f>
        <v>  0.5545 </v>
      </c>
    </row>
    <row r="1096" ht="12.75" customHeight="1">
      <c r="A1096" s="4">
        <v>2011.0</v>
      </c>
      <c r="B1096" s="4">
        <v>5731.0</v>
      </c>
      <c r="C1096" s="5">
        <v>40626.0</v>
      </c>
      <c r="D1096" s="4">
        <v>339.0</v>
      </c>
      <c r="E1096" s="4" t="s">
        <v>222</v>
      </c>
      <c r="F1096" s="4">
        <v>54.0</v>
      </c>
      <c r="G1096" s="4" t="s">
        <v>47</v>
      </c>
      <c r="H1096" s="4">
        <v>33.0</v>
      </c>
      <c r="I1096" s="4" t="s">
        <v>118</v>
      </c>
      <c r="J1096" s="4">
        <v>61.0</v>
      </c>
      <c r="K1096" s="4" t="s">
        <v>108</v>
      </c>
      <c r="L1096" s="4" t="s">
        <v>390</v>
      </c>
      <c r="M1096" s="4">
        <v>1.0</v>
      </c>
      <c r="N1096" s="4">
        <v>1.0</v>
      </c>
      <c r="O1096" s="4">
        <v>0.0</v>
      </c>
      <c r="P1096" s="4">
        <v>0.0</v>
      </c>
      <c r="Q1096" t="str">
        <f t="shared" si="1"/>
        <v>Wisconsin2011</v>
      </c>
      <c r="R1096" t="s">
        <v>1202</v>
      </c>
      <c r="S1096" t="str">
        <f>vlookup(Q1096,RPI!$C$6:$T$4758,16,FALSE)</f>
        <v>0.6186366234</v>
      </c>
      <c r="T1096" s="6" t="str">
        <f>VLOOKUP(Q1096,RPI!$C$6:$T$4758, 17, FALSE)</f>
        <v>0.611971734</v>
      </c>
      <c r="U1096" s="6" t="str">
        <f>VLOOKUP(Q1096,RPI!$C$6:$T$4758, 18, FALSE)</f>
        <v>0.6186366234</v>
      </c>
      <c r="V1096">
        <v>0.5148717014476507</v>
      </c>
      <c r="W1096">
        <v>0.5195880520997291</v>
      </c>
      <c r="X1096">
        <v>0.5217259583019075</v>
      </c>
      <c r="Y1096">
        <v>0.5237347547156772</v>
      </c>
      <c r="Z1096" s="6" t="str">
        <f>vlookup(R1096,RPI!$C$6:$T$4758,16,FALSE)</f>
        <v>0.5913808995</v>
      </c>
      <c r="AA1096">
        <v>0.50226728477568</v>
      </c>
      <c r="AB1096">
        <v>0.5027232011676277</v>
      </c>
      <c r="AC1096">
        <v>0.5031657573722658</v>
      </c>
      <c r="AD1096">
        <v>0.5035955321702716</v>
      </c>
      <c r="AE1096">
        <v>0.5040130713868396</v>
      </c>
      <c r="AF1096">
        <v>0.5044188902043459</v>
      </c>
      <c r="AG1096" t="str">
        <f t="shared" si="2"/>
        <v>0</v>
      </c>
      <c r="AH1096" s="3" t="str">
        <f t="shared" si="3"/>
        <v>0</v>
      </c>
      <c r="AI1096" t="str">
        <f t="shared" si="4"/>
        <v>0.02725572385</v>
      </c>
      <c r="AJ1096" t="str">
        <f t="shared" si="5"/>
        <v>-7</v>
      </c>
      <c r="AK1096" s="6" t="str">
        <f t="shared" si="6"/>
        <v>-0.1003664736</v>
      </c>
      <c r="AL1096" t="str">
        <f t="shared" si="7"/>
        <v>0.04748376263</v>
      </c>
      <c r="AM1096" t="str">
        <f t="shared" si="8"/>
        <v>0.8852459016</v>
      </c>
      <c r="AN1096" t="str">
        <f t="shared" si="9"/>
        <v>1.046088272</v>
      </c>
      <c r="AO1096" s="6" t="str">
        <f>vlookup(Q1096,RPI!$C$6:$T$4758,15,FALSE)</f>
        <v>0.7685950413</v>
      </c>
      <c r="AP1096" s="8" t="str">
        <f>vlookup(Q1096,RPI!$C$6:$T$4758,13,FALSE)</f>
        <v>  0.5853 </v>
      </c>
      <c r="AQ1096" s="8" t="str">
        <f>vlookup(Q1096,RPI!$C$6:$T$4758,14,FALSE)</f>
        <v>  0.5354 </v>
      </c>
      <c r="AR1096" s="6" t="str">
        <f>vlookup(R1096,RPI!$C$6:$T$4758,15,FALSE)</f>
        <v>0.7338129496</v>
      </c>
      <c r="AS1096" s="8" t="str">
        <f>vlookup(R1096,RPI!$C$6:$T$4758,13,FALSE)</f>
        <v>  0.5546 </v>
      </c>
      <c r="AT1096" s="8" t="str">
        <f>vlookup(R1096,RPI!$C$6:$T$4758,14,FALSE)</f>
        <v>  0.5225 </v>
      </c>
    </row>
    <row r="1097" ht="12.75" customHeight="1">
      <c r="A1097" s="4">
        <v>2011.0</v>
      </c>
      <c r="B1097" s="4">
        <v>5732.0</v>
      </c>
      <c r="C1097" s="5">
        <v>40627.0</v>
      </c>
      <c r="D1097" s="4">
        <v>93.0</v>
      </c>
      <c r="E1097" s="4" t="s">
        <v>420</v>
      </c>
      <c r="F1097" s="4">
        <v>71.0</v>
      </c>
      <c r="G1097" s="4" t="s">
        <v>47</v>
      </c>
      <c r="H1097" s="4">
        <v>316.0</v>
      </c>
      <c r="I1097" s="4" t="s">
        <v>450</v>
      </c>
      <c r="J1097" s="4">
        <v>72.0</v>
      </c>
      <c r="K1097" s="4" t="s">
        <v>305</v>
      </c>
      <c r="L1097" s="4" t="s">
        <v>386</v>
      </c>
      <c r="M1097" s="4">
        <v>1.0</v>
      </c>
      <c r="N1097" s="4">
        <v>1.0</v>
      </c>
      <c r="O1097" s="4">
        <v>0.0</v>
      </c>
      <c r="P1097" s="4">
        <v>1.0</v>
      </c>
      <c r="Q1097" t="str">
        <f t="shared" si="1"/>
        <v>Florida St.2011</v>
      </c>
      <c r="R1097" t="s">
        <v>1151</v>
      </c>
      <c r="S1097" t="str">
        <f>vlookup(Q1097,RPI!$C$6:$T$4758,16,FALSE)</f>
        <v>0.5718453126</v>
      </c>
      <c r="T1097" s="6" t="str">
        <f>VLOOKUP(Q1097,RPI!$C$6:$T$4758, 17, FALSE)</f>
        <v>0.5716197318</v>
      </c>
      <c r="U1097" s="6" t="str">
        <f>VLOOKUP(Q1097,RPI!$C$6:$T$4758, 18, FALSE)</f>
        <v>0.5718453126</v>
      </c>
      <c r="V1097">
        <v>0.48708632162639076</v>
      </c>
      <c r="W1097">
        <v>0.48880335459342367</v>
      </c>
      <c r="X1097">
        <v>0.48963513526949504</v>
      </c>
      <c r="Y1097">
        <v>0.49044982456181146</v>
      </c>
      <c r="Z1097" s="6" t="str">
        <f>vlookup(R1097,RPI!$C$6:$T$4758,16,FALSE)</f>
        <v>0.5761750689</v>
      </c>
      <c r="AA1097">
        <v>0.4948084094261719</v>
      </c>
      <c r="AB1097">
        <v>0.4951496675310519</v>
      </c>
      <c r="AC1097">
        <v>0.4954841231487914</v>
      </c>
      <c r="AD1097">
        <v>0.4958119776688124</v>
      </c>
      <c r="AE1097">
        <v>0.4961334246086375</v>
      </c>
      <c r="AF1097">
        <v>0.49644864999478866</v>
      </c>
      <c r="AG1097" t="str">
        <f t="shared" si="2"/>
        <v>1</v>
      </c>
      <c r="AH1097" s="3" t="str">
        <f t="shared" si="3"/>
        <v>1</v>
      </c>
      <c r="AI1097" t="str">
        <f t="shared" si="4"/>
        <v>-0.004329756306</v>
      </c>
      <c r="AJ1097" t="str">
        <f t="shared" si="5"/>
        <v>-1</v>
      </c>
      <c r="AK1097" s="6" t="str">
        <f t="shared" si="6"/>
        <v>-0.01433806765</v>
      </c>
      <c r="AL1097" t="str">
        <f t="shared" si="7"/>
        <v>-0.007543117249</v>
      </c>
      <c r="AM1097" t="str">
        <f t="shared" si="8"/>
        <v>0.9861111111</v>
      </c>
      <c r="AN1097" t="str">
        <f t="shared" si="9"/>
        <v>0.992485346</v>
      </c>
      <c r="AO1097" s="6" t="str">
        <f>vlookup(Q1097,RPI!$C$6:$T$4758,15,FALSE)</f>
        <v>0.6783216783</v>
      </c>
      <c r="AP1097" s="8" t="str">
        <f>vlookup(Q1097,RPI!$C$6:$T$4758,13,FALSE)</f>
        <v>  0.5383 </v>
      </c>
      <c r="AQ1097" s="8" t="str">
        <f>vlookup(Q1097,RPI!$C$6:$T$4758,14,FALSE)</f>
        <v>  0.5326 </v>
      </c>
      <c r="AR1097" s="6" t="str">
        <f>vlookup(R1097,RPI!$C$6:$T$4758,15,FALSE)</f>
        <v>0.6898734177</v>
      </c>
      <c r="AS1097" s="8" t="str">
        <f>vlookup(R1097,RPI!$C$6:$T$4758,13,FALSE)</f>
        <v>  0.5466 </v>
      </c>
      <c r="AT1097" s="8" t="str">
        <f>vlookup(R1097,RPI!$C$6:$T$4758,14,FALSE)</f>
        <v>  0.5217 </v>
      </c>
    </row>
    <row r="1098" ht="12.75" customHeight="1">
      <c r="A1098" s="4">
        <v>2011.0</v>
      </c>
      <c r="B1098" s="4">
        <v>5733.0</v>
      </c>
      <c r="C1098" s="5">
        <v>40627.0</v>
      </c>
      <c r="D1098" s="4">
        <v>133.0</v>
      </c>
      <c r="E1098" s="4" t="s">
        <v>131</v>
      </c>
      <c r="F1098" s="4">
        <v>77.0</v>
      </c>
      <c r="G1098" s="4" t="s">
        <v>47</v>
      </c>
      <c r="H1098" s="4">
        <v>234.0</v>
      </c>
      <c r="I1098" s="4" t="s">
        <v>91</v>
      </c>
      <c r="J1098" s="4">
        <v>57.0</v>
      </c>
      <c r="K1098" s="4" t="s">
        <v>108</v>
      </c>
      <c r="L1098" s="4" t="s">
        <v>386</v>
      </c>
      <c r="M1098" s="4">
        <v>1.0</v>
      </c>
      <c r="N1098" s="4">
        <v>1.0</v>
      </c>
      <c r="O1098" s="4">
        <v>0.0</v>
      </c>
      <c r="P1098" s="4">
        <v>0.0</v>
      </c>
      <c r="Q1098" t="str">
        <f t="shared" si="1"/>
        <v>Kansas2011</v>
      </c>
      <c r="R1098" t="s">
        <v>1172</v>
      </c>
      <c r="S1098" t="str">
        <f>vlookup(Q1098,RPI!$C$6:$T$4758,16,FALSE)</f>
        <v>0.6779030179</v>
      </c>
      <c r="T1098" s="6" t="str">
        <f>VLOOKUP(Q1098,RPI!$C$6:$T$4758, 17, FALSE)</f>
        <v>0.6792227766</v>
      </c>
      <c r="U1098" s="6" t="str">
        <f>VLOOKUP(Q1098,RPI!$C$6:$T$4758, 18, FALSE)</f>
        <v>0.6779030179</v>
      </c>
      <c r="V1098">
        <v>0.5678417024405107</v>
      </c>
      <c r="W1098">
        <v>0.5708386759401785</v>
      </c>
      <c r="X1098">
        <v>0.5722843636602364</v>
      </c>
      <c r="Y1098">
        <v>0.5736964864912713</v>
      </c>
      <c r="Z1098" s="6" t="str">
        <f>vlookup(R1098,RPI!$C$6:$T$4758,16,FALSE)</f>
        <v>0.5849625793</v>
      </c>
      <c r="AA1098">
        <v>0.4942307997433866</v>
      </c>
      <c r="AB1098">
        <v>0.4946995664850559</v>
      </c>
      <c r="AC1098">
        <v>0.49516527937173066</v>
      </c>
      <c r="AD1098">
        <v>0.4956279681487517</v>
      </c>
      <c r="AE1098">
        <v>0.4960876621764069</v>
      </c>
      <c r="AF1098">
        <v>0.49654439043614174</v>
      </c>
      <c r="AG1098" t="str">
        <f t="shared" si="2"/>
        <v>1</v>
      </c>
      <c r="AH1098" s="3" t="str">
        <f t="shared" si="3"/>
        <v>1</v>
      </c>
      <c r="AI1098" t="str">
        <f t="shared" si="4"/>
        <v>0.09294043862</v>
      </c>
      <c r="AJ1098" t="str">
        <f t="shared" si="5"/>
        <v>20</v>
      </c>
      <c r="AK1098" s="6" t="str">
        <f t="shared" si="6"/>
        <v>0.2867613531</v>
      </c>
      <c r="AL1098" t="str">
        <f t="shared" si="7"/>
        <v>0.1619168785</v>
      </c>
      <c r="AM1098" t="str">
        <f t="shared" si="8"/>
        <v>1.350877193</v>
      </c>
      <c r="AN1098" t="str">
        <f t="shared" si="9"/>
        <v>1.158882708</v>
      </c>
      <c r="AO1098" s="6" t="str">
        <f>vlookup(Q1098,RPI!$C$6:$T$4758,15,FALSE)</f>
        <v>0.9358974359</v>
      </c>
      <c r="AP1098" s="8" t="str">
        <f>vlookup(Q1098,RPI!$C$6:$T$4758,13,FALSE)</f>
        <v>  0.6152 </v>
      </c>
      <c r="AQ1098" s="8" t="str">
        <f>vlookup(Q1098,RPI!$C$6:$T$4758,14,FALSE)</f>
        <v>  0.5453 </v>
      </c>
      <c r="AR1098" s="6" t="str">
        <f>vlookup(R1098,RPI!$C$6:$T$4758,15,FALSE)</f>
        <v>0.7891566265</v>
      </c>
      <c r="AS1098" s="8" t="str">
        <f>vlookup(R1098,RPI!$C$6:$T$4758,13,FALSE)</f>
        <v>  0.5121 </v>
      </c>
      <c r="AT1098" s="8" t="str">
        <f>vlookup(R1098,RPI!$C$6:$T$4758,14,FALSE)</f>
        <v>  0.5265 </v>
      </c>
    </row>
    <row r="1099" ht="12.75" customHeight="1">
      <c r="A1099" s="4">
        <v>2011.0</v>
      </c>
      <c r="B1099" s="4">
        <v>5734.0</v>
      </c>
      <c r="C1099" s="5">
        <v>40627.0</v>
      </c>
      <c r="D1099" s="4">
        <v>199.0</v>
      </c>
      <c r="E1099" s="4" t="s">
        <v>264</v>
      </c>
      <c r="F1099" s="4">
        <v>81.0</v>
      </c>
      <c r="G1099" s="4" t="s">
        <v>47</v>
      </c>
      <c r="H1099" s="4">
        <v>156.0</v>
      </c>
      <c r="I1099" s="4" t="s">
        <v>138</v>
      </c>
      <c r="J1099" s="4">
        <v>63.0</v>
      </c>
      <c r="K1099" s="4" t="s">
        <v>108</v>
      </c>
      <c r="L1099" s="4" t="s">
        <v>1220</v>
      </c>
      <c r="M1099" s="4">
        <v>1.0</v>
      </c>
      <c r="N1099" s="4">
        <v>1.0</v>
      </c>
      <c r="O1099" s="4">
        <v>0.0</v>
      </c>
      <c r="P1099" s="4">
        <v>0.0</v>
      </c>
      <c r="Q1099" t="str">
        <f t="shared" si="1"/>
        <v>North Carolina2011</v>
      </c>
      <c r="R1099" t="s">
        <v>1193</v>
      </c>
      <c r="S1099" t="str">
        <f>vlookup(Q1099,RPI!$C$6:$T$4758,16,FALSE)</f>
        <v>0.6474167038</v>
      </c>
      <c r="T1099" s="6" t="str">
        <f>VLOOKUP(Q1099,RPI!$C$6:$T$4758, 17, FALSE)</f>
        <v>0.6450857014</v>
      </c>
      <c r="U1099" s="6" t="str">
        <f>VLOOKUP(Q1099,RPI!$C$6:$T$4758, 18, FALSE)</f>
        <v>0.6474167038</v>
      </c>
      <c r="V1099">
        <v>0.5528779092289153</v>
      </c>
      <c r="W1099">
        <v>0.5559770647960781</v>
      </c>
      <c r="X1099">
        <v>0.5574350008827811</v>
      </c>
      <c r="Y1099">
        <v>0.5588365668571686</v>
      </c>
      <c r="Z1099" s="6" t="str">
        <f>vlookup(R1099,RPI!$C$6:$T$4758,16,FALSE)</f>
        <v>0.5659566455</v>
      </c>
      <c r="AA1099">
        <v>0.4934394380687612</v>
      </c>
      <c r="AB1099">
        <v>0.496271908901967</v>
      </c>
      <c r="AC1099">
        <v>0.498979770189211</v>
      </c>
      <c r="AD1099">
        <v>0.5015710679111102</v>
      </c>
      <c r="AE1099">
        <v>0.5040531699429455</v>
      </c>
      <c r="AF1099">
        <v>0.5064328360179113</v>
      </c>
      <c r="AG1099" t="str">
        <f t="shared" si="2"/>
        <v>1</v>
      </c>
      <c r="AH1099" s="3" t="str">
        <f t="shared" si="3"/>
        <v>1</v>
      </c>
      <c r="AI1099" t="str">
        <f t="shared" si="4"/>
        <v>0.08146005823</v>
      </c>
      <c r="AJ1099" t="str">
        <f t="shared" si="5"/>
        <v>18</v>
      </c>
      <c r="AK1099" s="6" t="str">
        <f t="shared" si="6"/>
        <v>0.2580852178</v>
      </c>
      <c r="AL1099" t="str">
        <f t="shared" si="7"/>
        <v>0.1419162481</v>
      </c>
      <c r="AM1099" t="str">
        <f t="shared" si="8"/>
        <v>1.285714286</v>
      </c>
      <c r="AN1099" t="str">
        <f t="shared" si="9"/>
        <v>1.143933389</v>
      </c>
      <c r="AO1099" s="6" t="str">
        <f>vlookup(Q1099,RPI!$C$6:$T$4758,15,FALSE)</f>
        <v>0.7972027972</v>
      </c>
      <c r="AP1099" s="8" t="str">
        <f>vlookup(Q1099,RPI!$C$6:$T$4758,13,FALSE)</f>
        <v>  0.6229 </v>
      </c>
      <c r="AQ1099" s="8" t="str">
        <f>vlookup(Q1099,RPI!$C$6:$T$4758,14,FALSE)</f>
        <v>  0.5467 </v>
      </c>
      <c r="AR1099" s="6" t="str">
        <f>vlookup(R1099,RPI!$C$6:$T$4758,15,FALSE)</f>
        <v>0.5555555556</v>
      </c>
      <c r="AS1099" s="8" t="str">
        <f>vlookup(R1099,RPI!$C$6:$T$4758,13,FALSE)</f>
        <v>  0.5831 </v>
      </c>
      <c r="AT1099" s="8" t="str">
        <f>vlookup(R1099,RPI!$C$6:$T$4758,14,FALSE)</f>
        <v>  0.5421 </v>
      </c>
    </row>
    <row r="1100" ht="12.75" customHeight="1">
      <c r="A1100" s="4">
        <v>2011.0</v>
      </c>
      <c r="B1100" s="4">
        <v>5735.0</v>
      </c>
      <c r="C1100" s="5">
        <v>40627.0</v>
      </c>
      <c r="D1100" s="4">
        <v>211.0</v>
      </c>
      <c r="E1100" s="4" t="s">
        <v>150</v>
      </c>
      <c r="F1100" s="4">
        <v>60.0</v>
      </c>
      <c r="G1100" s="4" t="s">
        <v>47</v>
      </c>
      <c r="H1100" s="4">
        <v>137.0</v>
      </c>
      <c r="I1100" s="4" t="s">
        <v>135</v>
      </c>
      <c r="J1100" s="4">
        <v>62.0</v>
      </c>
      <c r="K1100" s="4" t="s">
        <v>108</v>
      </c>
      <c r="L1100" s="4" t="s">
        <v>1220</v>
      </c>
      <c r="M1100" s="4">
        <v>1.0</v>
      </c>
      <c r="N1100" s="4">
        <v>1.0</v>
      </c>
      <c r="O1100" s="4">
        <v>0.0</v>
      </c>
      <c r="P1100" s="4">
        <v>0.0</v>
      </c>
      <c r="Q1100" t="str">
        <f t="shared" si="1"/>
        <v>Ohio St.2011</v>
      </c>
      <c r="R1100" t="s">
        <v>1221</v>
      </c>
      <c r="S1100" t="str">
        <f>vlookup(Q1100,RPI!$C$6:$T$4758,16,FALSE)</f>
        <v>0.6686146458</v>
      </c>
      <c r="T1100" s="6" t="str">
        <f>VLOOKUP(Q1100,RPI!$C$6:$T$4758, 17, FALSE)</f>
        <v>0.6643254301</v>
      </c>
      <c r="U1100" s="6" t="str">
        <f>VLOOKUP(Q1100,RPI!$C$6:$T$4758, 18, FALSE)</f>
        <v>0.6686146458</v>
      </c>
      <c r="V1100">
        <v>0.542279175713531</v>
      </c>
      <c r="W1100">
        <v>0.5464617543641948</v>
      </c>
      <c r="X1100">
        <v>0.5484223381066934</v>
      </c>
      <c r="Y1100">
        <v>0.5503028980229676</v>
      </c>
      <c r="Z1100" s="6" t="str">
        <f>vlookup(R1100,RPI!$C$6:$T$4758,16,FALSE)</f>
        <v>0.6427415514</v>
      </c>
      <c r="AA1100">
        <v>0.5418607981241855</v>
      </c>
      <c r="AB1100">
        <v>0.5441210664927013</v>
      </c>
      <c r="AC1100">
        <v>0.5462171088612102</v>
      </c>
      <c r="AD1100">
        <v>0.548166196229713</v>
      </c>
      <c r="AE1100">
        <v>0.5499832598548947</v>
      </c>
      <c r="AF1100">
        <v>0.5516812744839438</v>
      </c>
      <c r="AG1100" t="str">
        <f t="shared" si="2"/>
        <v>0</v>
      </c>
      <c r="AH1100" s="3" t="str">
        <f t="shared" si="3"/>
        <v>0</v>
      </c>
      <c r="AI1100" t="str">
        <f t="shared" si="4"/>
        <v>0.02587309437</v>
      </c>
      <c r="AJ1100" t="str">
        <f t="shared" si="5"/>
        <v>-2</v>
      </c>
      <c r="AK1100" s="6" t="str">
        <f t="shared" si="6"/>
        <v>-0.02867613531</v>
      </c>
      <c r="AL1100" t="str">
        <f t="shared" si="7"/>
        <v>0.04507500437</v>
      </c>
      <c r="AM1100" t="str">
        <f t="shared" si="8"/>
        <v>0.9677419355</v>
      </c>
      <c r="AN1100" t="str">
        <f t="shared" si="9"/>
        <v>1.040254274</v>
      </c>
      <c r="AO1100" s="6" t="str">
        <f>vlookup(Q1100,RPI!$C$6:$T$4758,15,FALSE)</f>
        <v>0.9583333333</v>
      </c>
      <c r="AP1100" s="8" t="str">
        <f>vlookup(Q1100,RPI!$C$6:$T$4758,13,FALSE)</f>
        <v>  0.5885 </v>
      </c>
      <c r="AQ1100" s="8" t="str">
        <f>vlookup(Q1100,RPI!$C$6:$T$4758,14,FALSE)</f>
        <v>  0.5392 </v>
      </c>
      <c r="AR1100" s="6" t="str">
        <f>vlookup(R1100,RPI!$C$6:$T$4758,15,FALSE)</f>
        <v>0.7952755906</v>
      </c>
      <c r="AS1100" s="8" t="str">
        <f>vlookup(R1100,RPI!$C$6:$T$4758,13,FALSE)</f>
        <v>  0.6165 </v>
      </c>
      <c r="AT1100" s="8" t="str">
        <f>vlookup(R1100,RPI!$C$6:$T$4758,14,FALSE)</f>
        <v>  0.5427 </v>
      </c>
    </row>
    <row r="1101" ht="12.75" customHeight="1">
      <c r="A1101" s="4">
        <v>2011.0</v>
      </c>
      <c r="B1101" s="4">
        <v>5736.0</v>
      </c>
      <c r="C1101" s="5">
        <v>40627.0</v>
      </c>
      <c r="D1101" s="4">
        <v>258.0</v>
      </c>
      <c r="E1101" s="4" t="s">
        <v>1152</v>
      </c>
      <c r="F1101" s="4">
        <v>55.0</v>
      </c>
      <c r="G1101" s="4" t="s">
        <v>47</v>
      </c>
      <c r="H1101" s="4">
        <v>249.0</v>
      </c>
      <c r="I1101" s="4" t="s">
        <v>1138</v>
      </c>
      <c r="J1101" s="4">
        <v>72.0</v>
      </c>
      <c r="K1101" s="4" t="s">
        <v>49</v>
      </c>
      <c r="L1101" s="4" t="s">
        <v>50</v>
      </c>
      <c r="M1101" s="4">
        <v>1.0</v>
      </c>
      <c r="N1101" s="4">
        <v>0.0</v>
      </c>
      <c r="O1101" s="4">
        <v>0.0</v>
      </c>
      <c r="P1101" s="4">
        <v>0.0</v>
      </c>
      <c r="Q1101" t="str">
        <f t="shared" si="1"/>
        <v>Southern Methodist2011</v>
      </c>
      <c r="R1101" t="s">
        <v>1216</v>
      </c>
      <c r="S1101" t="str">
        <f>vlookup(Q1101,RPI!$C$6:$T$4758,16,FALSE)</f>
        <v>0.4724674799</v>
      </c>
      <c r="T1101" s="6" t="str">
        <f>VLOOKUP(Q1101,RPI!$C$6:$T$4758, 17, FALSE)</f>
        <v>0.4868117422</v>
      </c>
      <c r="U1101" s="6" t="str">
        <f>VLOOKUP(Q1101,RPI!$C$6:$T$4758, 18, FALSE)</f>
        <v>0.4724674799</v>
      </c>
      <c r="V1101">
        <v>0.4113166926815958</v>
      </c>
      <c r="W1101">
        <v>0.41726107297048515</v>
      </c>
      <c r="X1101">
        <v>0.42008241887827563</v>
      </c>
      <c r="Y1101">
        <v>0.42280989375771083</v>
      </c>
      <c r="Z1101" s="6" t="str">
        <f>vlookup(R1101,RPI!$C$6:$T$4758,16,FALSE)</f>
        <v>0.5005245562</v>
      </c>
      <c r="AA1101">
        <v>0.4353121155445729</v>
      </c>
      <c r="AB1101">
        <v>0.43721512046413147</v>
      </c>
      <c r="AC1101">
        <v>0.4390704651531465</v>
      </c>
      <c r="AD1101">
        <v>0.44087991792405873</v>
      </c>
      <c r="AE1101">
        <v>0.4426451606796258</v>
      </c>
      <c r="AF1101">
        <v>0.4443677941272999</v>
      </c>
      <c r="AG1101" t="str">
        <f t="shared" si="2"/>
        <v>1</v>
      </c>
      <c r="AH1101" s="3" t="str">
        <f t="shared" si="3"/>
        <v>1</v>
      </c>
      <c r="AI1101" t="str">
        <f t="shared" si="4"/>
        <v>-0.02805707628</v>
      </c>
      <c r="AJ1101" t="str">
        <f t="shared" si="5"/>
        <v>-17</v>
      </c>
      <c r="AK1101" s="6" t="str">
        <f t="shared" si="6"/>
        <v>-0.2437471501</v>
      </c>
      <c r="AL1101" t="str">
        <f t="shared" si="7"/>
        <v>-0.04887984475</v>
      </c>
      <c r="AM1101" t="str">
        <f t="shared" si="8"/>
        <v>0.7638888889</v>
      </c>
      <c r="AN1101" t="str">
        <f t="shared" si="9"/>
        <v>0.9439446558</v>
      </c>
      <c r="AO1101" s="6" t="str">
        <f>vlookup(Q1101,RPI!$C$6:$T$4758,15,FALSE)</f>
        <v>0.4426229508</v>
      </c>
      <c r="AP1101" s="8" t="str">
        <f>vlookup(Q1101,RPI!$C$6:$T$4758,13,FALSE)</f>
        <v>  0.4735 </v>
      </c>
      <c r="AQ1101" s="8" t="str">
        <f>vlookup(Q1101,RPI!$C$6:$T$4758,14,FALSE)</f>
        <v>  0.5003 </v>
      </c>
      <c r="AR1101" s="6" t="str">
        <f>vlookup(R1101,RPI!$C$6:$T$4758,15,FALSE)</f>
        <v>0.5177304965</v>
      </c>
      <c r="AS1101" s="8" t="str">
        <f>vlookup(R1101,RPI!$C$6:$T$4758,13,FALSE)</f>
        <v>  0.4921 </v>
      </c>
      <c r="AT1101" s="8" t="str">
        <f>vlookup(R1101,RPI!$C$6:$T$4758,14,FALSE)</f>
        <v>  0.5001 </v>
      </c>
    </row>
    <row r="1102" ht="12.75" customHeight="1">
      <c r="A1102" s="4">
        <v>2011.0</v>
      </c>
      <c r="B1102" s="4">
        <v>5737.0</v>
      </c>
      <c r="C1102" s="5">
        <v>40628.0</v>
      </c>
      <c r="D1102" s="4">
        <v>33.0</v>
      </c>
      <c r="E1102" s="4" t="s">
        <v>118</v>
      </c>
      <c r="F1102" s="4">
        <v>74.0</v>
      </c>
      <c r="G1102" s="4" t="s">
        <v>47</v>
      </c>
      <c r="H1102" s="4">
        <v>90.0</v>
      </c>
      <c r="I1102" s="4" t="s">
        <v>186</v>
      </c>
      <c r="J1102" s="4">
        <v>71.0</v>
      </c>
      <c r="K1102" s="4" t="s">
        <v>305</v>
      </c>
      <c r="L1102" s="4" t="s">
        <v>390</v>
      </c>
      <c r="M1102" s="4">
        <v>1.0</v>
      </c>
      <c r="N1102" s="4">
        <v>1.0</v>
      </c>
      <c r="O1102" s="4">
        <v>0.0</v>
      </c>
      <c r="P1102" s="4">
        <v>1.0</v>
      </c>
      <c r="Q1102" t="str">
        <f t="shared" si="1"/>
        <v>Butler2011</v>
      </c>
      <c r="R1102" t="s">
        <v>1222</v>
      </c>
      <c r="S1102" t="str">
        <f>vlookup(Q1102,RPI!$C$6:$T$4758,16,FALSE)</f>
        <v>0.5913808995</v>
      </c>
      <c r="T1102" s="6" t="str">
        <f>VLOOKUP(Q1102,RPI!$C$6:$T$4758, 17, FALSE)</f>
        <v>0.585347017</v>
      </c>
      <c r="U1102" s="6" t="str">
        <f>VLOOKUP(Q1102,RPI!$C$6:$T$4758, 18, FALSE)</f>
        <v>0.5913808995</v>
      </c>
      <c r="V1102">
        <v>0.50226728477568</v>
      </c>
      <c r="W1102">
        <v>0.5031657573722658</v>
      </c>
      <c r="X1102">
        <v>0.5035955321702716</v>
      </c>
      <c r="Y1102">
        <v>0.5040130713868396</v>
      </c>
      <c r="Z1102" s="6" t="str">
        <f>vlookup(R1102,RPI!$C$6:$T$4758,16,FALSE)</f>
        <v>0.6377751203</v>
      </c>
      <c r="AA1102">
        <v>0.5462685889106687</v>
      </c>
      <c r="AB1102">
        <v>0.5477024187343289</v>
      </c>
      <c r="AC1102">
        <v>0.5491170668881075</v>
      </c>
      <c r="AD1102">
        <v>0.5505129157308725</v>
      </c>
      <c r="AE1102">
        <v>0.5518903375262081</v>
      </c>
      <c r="AF1102">
        <v>0.5532496947734082</v>
      </c>
      <c r="AG1102" t="str">
        <f t="shared" si="2"/>
        <v>0</v>
      </c>
      <c r="AH1102" s="3" t="str">
        <f t="shared" si="3"/>
        <v>0</v>
      </c>
      <c r="AI1102" t="str">
        <f t="shared" si="4"/>
        <v>-0.04639422073</v>
      </c>
      <c r="AJ1102" t="str">
        <f t="shared" si="5"/>
        <v>3</v>
      </c>
      <c r="AK1102" s="6" t="str">
        <f t="shared" si="6"/>
        <v>0.04301420296</v>
      </c>
      <c r="AL1102" t="str">
        <f t="shared" si="7"/>
        <v>-0.08082603774</v>
      </c>
      <c r="AM1102" t="str">
        <f t="shared" si="8"/>
        <v>1.042253521</v>
      </c>
      <c r="AN1102" t="str">
        <f t="shared" si="9"/>
        <v>0.9272561452</v>
      </c>
      <c r="AO1102" s="6" t="str">
        <f>vlookup(Q1102,RPI!$C$6:$T$4758,15,FALSE)</f>
        <v>0.7338129496</v>
      </c>
      <c r="AP1102" s="8" t="str">
        <f>vlookup(Q1102,RPI!$C$6:$T$4758,13,FALSE)</f>
        <v>  0.5546 </v>
      </c>
      <c r="AQ1102" s="8" t="str">
        <f>vlookup(Q1102,RPI!$C$6:$T$4758,14,FALSE)</f>
        <v>  0.5225 </v>
      </c>
      <c r="AR1102" s="6" t="str">
        <f>vlookup(R1102,RPI!$C$6:$T$4758,15,FALSE)</f>
        <v>0.7643312102</v>
      </c>
      <c r="AS1102" s="8" t="str">
        <f>vlookup(R1102,RPI!$C$6:$T$4758,13,FALSE)</f>
        <v>  0.6274 </v>
      </c>
      <c r="AT1102" s="8" t="str">
        <f>vlookup(R1102,RPI!$C$6:$T$4758,14,FALSE)</f>
        <v>  0.5319 </v>
      </c>
    </row>
    <row r="1103" ht="12.75" customHeight="1">
      <c r="A1103" s="4">
        <v>2011.0</v>
      </c>
      <c r="B1103" s="4">
        <v>5738.0</v>
      </c>
      <c r="C1103" s="5">
        <v>40628.0</v>
      </c>
      <c r="D1103" s="4">
        <v>57.0</v>
      </c>
      <c r="E1103" s="4" t="s">
        <v>181</v>
      </c>
      <c r="F1103" s="4">
        <v>65.0</v>
      </c>
      <c r="G1103" s="4" t="s">
        <v>47</v>
      </c>
      <c r="H1103" s="4">
        <v>10.0</v>
      </c>
      <c r="I1103" s="4" t="s">
        <v>111</v>
      </c>
      <c r="J1103" s="4">
        <v>63.0</v>
      </c>
      <c r="K1103" s="4" t="s">
        <v>108</v>
      </c>
      <c r="L1103" s="4" t="s">
        <v>381</v>
      </c>
      <c r="M1103" s="4">
        <v>1.0</v>
      </c>
      <c r="N1103" s="4">
        <v>1.0</v>
      </c>
      <c r="O1103" s="4">
        <v>0.0</v>
      </c>
      <c r="P1103" s="4">
        <v>0.0</v>
      </c>
      <c r="Q1103" t="str">
        <f t="shared" si="1"/>
        <v>Connecticut2011</v>
      </c>
      <c r="R1103" t="s">
        <v>1207</v>
      </c>
      <c r="S1103" t="str">
        <f>vlookup(Q1103,RPI!$C$6:$T$4758,16,FALSE)</f>
        <v>0.6282438087</v>
      </c>
      <c r="T1103" s="6" t="str">
        <f>VLOOKUP(Q1103,RPI!$C$6:$T$4758, 17, FALSE)</f>
        <v>0.632429432</v>
      </c>
      <c r="U1103" s="6" t="str">
        <f>VLOOKUP(Q1103,RPI!$C$6:$T$4758, 18, FALSE)</f>
        <v>0.6282438087</v>
      </c>
      <c r="V1103">
        <v>0.5423673202162204</v>
      </c>
      <c r="W1103">
        <v>0.5462092441109341</v>
      </c>
      <c r="X1103">
        <v>0.548044049957662</v>
      </c>
      <c r="Y1103">
        <v>0.5498248026043225</v>
      </c>
      <c r="Z1103" s="6" t="str">
        <f>vlookup(R1103,RPI!$C$6:$T$4758,16,FALSE)</f>
        <v>0.6151035871</v>
      </c>
      <c r="AA1103">
        <v>0.5126387983560562</v>
      </c>
      <c r="AB1103">
        <v>0.5145891529659853</v>
      </c>
      <c r="AC1103">
        <v>0.5164450267297587</v>
      </c>
      <c r="AD1103">
        <v>0.5182131226803806</v>
      </c>
      <c r="AE1103">
        <v>0.5198995244286635</v>
      </c>
      <c r="AF1103">
        <v>0.5215097660979917</v>
      </c>
      <c r="AG1103" t="str">
        <f t="shared" si="2"/>
        <v>1</v>
      </c>
      <c r="AH1103" s="3" t="str">
        <f t="shared" si="3"/>
        <v>1</v>
      </c>
      <c r="AI1103" t="str">
        <f t="shared" si="4"/>
        <v>0.01314022164</v>
      </c>
      <c r="AJ1103" t="str">
        <f t="shared" si="5"/>
        <v>2</v>
      </c>
      <c r="AK1103" s="6" t="str">
        <f t="shared" si="6"/>
        <v>0.02867613531</v>
      </c>
      <c r="AL1103" t="str">
        <f t="shared" si="7"/>
        <v>0.02289233515</v>
      </c>
      <c r="AM1103" t="str">
        <f t="shared" si="8"/>
        <v>1.031746032</v>
      </c>
      <c r="AN1103" t="str">
        <f t="shared" si="9"/>
        <v>1.021362616</v>
      </c>
      <c r="AO1103" s="6" t="str">
        <f>vlookup(Q1103,RPI!$C$6:$T$4758,15,FALSE)</f>
        <v>0.7261146497</v>
      </c>
      <c r="AP1103" s="8" t="str">
        <f>vlookup(Q1103,RPI!$C$6:$T$4758,13,FALSE)</f>
        <v>  0.6162 </v>
      </c>
      <c r="AQ1103" s="8" t="str">
        <f>vlookup(Q1103,RPI!$C$6:$T$4758,14,FALSE)</f>
        <v>  0.5545 </v>
      </c>
      <c r="AR1103" s="6" t="str">
        <f>vlookup(R1103,RPI!$C$6:$T$4758,15,FALSE)</f>
        <v>0.8098591549</v>
      </c>
      <c r="AS1103" s="8" t="str">
        <f>vlookup(R1103,RPI!$C$6:$T$4758,13,FALSE)</f>
        <v>  0.5598 </v>
      </c>
      <c r="AT1103" s="8" t="str">
        <f>vlookup(R1103,RPI!$C$6:$T$4758,14,FALSE)</f>
        <v>  0.5310 </v>
      </c>
    </row>
    <row r="1104" ht="12.75" customHeight="1">
      <c r="A1104" s="4">
        <v>2011.0</v>
      </c>
      <c r="B1104" s="4">
        <v>5739.0</v>
      </c>
      <c r="C1104" s="5">
        <v>40628.0</v>
      </c>
      <c r="D1104" s="4">
        <v>84.0</v>
      </c>
      <c r="E1104" s="4" t="s">
        <v>361</v>
      </c>
      <c r="F1104" s="4">
        <v>80.0</v>
      </c>
      <c r="G1104" s="4" t="s">
        <v>47</v>
      </c>
      <c r="H1104" s="4">
        <v>124.0</v>
      </c>
      <c r="I1104" s="4" t="s">
        <v>640</v>
      </c>
      <c r="J1104" s="4">
        <v>83.0</v>
      </c>
      <c r="K1104" s="4" t="s">
        <v>49</v>
      </c>
      <c r="L1104" s="4" t="s">
        <v>50</v>
      </c>
      <c r="M1104" s="4">
        <v>1.0</v>
      </c>
      <c r="N1104" s="4">
        <v>0.0</v>
      </c>
      <c r="O1104" s="4">
        <v>0.0</v>
      </c>
      <c r="P1104" s="4">
        <v>0.0</v>
      </c>
      <c r="Q1104" t="str">
        <f t="shared" si="1"/>
        <v>East Tennessee St.2011</v>
      </c>
      <c r="R1104" t="s">
        <v>1154</v>
      </c>
      <c r="S1104" t="str">
        <f>vlookup(Q1104,RPI!$C$6:$T$4758,16,FALSE)</f>
        <v>0.5475305192</v>
      </c>
      <c r="T1104" s="6" t="str">
        <f>VLOOKUP(Q1104,RPI!$C$6:$T$4758, 17, FALSE)</f>
        <v>0.5352231562</v>
      </c>
      <c r="U1104" s="6" t="str">
        <f>VLOOKUP(Q1104,RPI!$C$6:$T$4758, 18, FALSE)</f>
        <v>0.5475305192</v>
      </c>
      <c r="V1104">
        <v>0.4635029985561027</v>
      </c>
      <c r="W1104">
        <v>0.462109689605676</v>
      </c>
      <c r="X1104">
        <v>0.46143843399153817</v>
      </c>
      <c r="Y1104">
        <v>0.4607832977231943</v>
      </c>
      <c r="Z1104" s="6" t="str">
        <f>vlookup(R1104,RPI!$C$6:$T$4758,16,FALSE)</f>
        <v>0.5613282277</v>
      </c>
      <c r="AA1104">
        <v>0.47864285471110507</v>
      </c>
      <c r="AB1104">
        <v>0.4785692993386207</v>
      </c>
      <c r="AC1104">
        <v>0.47849723495341634</v>
      </c>
      <c r="AD1104">
        <v>0.47842661667627634</v>
      </c>
      <c r="AE1104">
        <v>0.4783574014112649</v>
      </c>
      <c r="AF1104">
        <v>0.47828954775802424</v>
      </c>
      <c r="AG1104" t="str">
        <f t="shared" si="2"/>
        <v>1</v>
      </c>
      <c r="AH1104" s="3" t="str">
        <f t="shared" si="3"/>
        <v>1</v>
      </c>
      <c r="AI1104" t="str">
        <f t="shared" si="4"/>
        <v>-0.01379770848</v>
      </c>
      <c r="AJ1104" t="str">
        <f t="shared" si="5"/>
        <v>-3</v>
      </c>
      <c r="AK1104" s="6" t="str">
        <f t="shared" si="6"/>
        <v>-0.04301420296</v>
      </c>
      <c r="AL1104" t="str">
        <f t="shared" si="7"/>
        <v>-0.02403778077</v>
      </c>
      <c r="AM1104" t="str">
        <f t="shared" si="8"/>
        <v>0.9638554217</v>
      </c>
      <c r="AN1104" t="str">
        <f t="shared" si="9"/>
        <v>0.9754195357</v>
      </c>
      <c r="AO1104" s="6" t="str">
        <f>vlookup(Q1104,RPI!$C$6:$T$4758,15,FALSE)</f>
        <v>0.7054794521</v>
      </c>
      <c r="AP1104" s="8" t="str">
        <f>vlookup(Q1104,RPI!$C$6:$T$4758,13,FALSE)</f>
        <v>  0.4944 </v>
      </c>
      <c r="AQ1104" s="8" t="str">
        <f>vlookup(Q1104,RPI!$C$6:$T$4758,14,FALSE)</f>
        <v>  0.4959 </v>
      </c>
      <c r="AR1104" s="6" t="str">
        <f>vlookup(R1104,RPI!$C$6:$T$4758,15,FALSE)</f>
        <v>0.6928104575</v>
      </c>
      <c r="AS1104" s="8" t="str">
        <f>vlookup(R1104,RPI!$C$6:$T$4758,13,FALSE)</f>
        <v>  0.5317 </v>
      </c>
      <c r="AT1104" s="8" t="str">
        <f>vlookup(R1104,RPI!$C$6:$T$4758,14,FALSE)</f>
        <v>  0.4892 </v>
      </c>
    </row>
    <row r="1105" ht="12.75" customHeight="1">
      <c r="A1105" s="4">
        <v>2011.0</v>
      </c>
      <c r="B1105" s="4">
        <v>5740.0</v>
      </c>
      <c r="C1105" s="5">
        <v>40629.0</v>
      </c>
      <c r="D1105" s="4">
        <v>133.0</v>
      </c>
      <c r="E1105" s="4" t="s">
        <v>131</v>
      </c>
      <c r="F1105" s="4">
        <v>61.0</v>
      </c>
      <c r="G1105" s="4" t="s">
        <v>47</v>
      </c>
      <c r="H1105" s="4">
        <v>316.0</v>
      </c>
      <c r="I1105" s="4" t="s">
        <v>450</v>
      </c>
      <c r="J1105" s="4">
        <v>71.0</v>
      </c>
      <c r="K1105" s="4" t="s">
        <v>108</v>
      </c>
      <c r="L1105" s="4" t="s">
        <v>386</v>
      </c>
      <c r="M1105" s="4">
        <v>1.0</v>
      </c>
      <c r="N1105" s="4">
        <v>1.0</v>
      </c>
      <c r="O1105" s="4">
        <v>0.0</v>
      </c>
      <c r="P1105" s="4">
        <v>0.0</v>
      </c>
      <c r="Q1105" t="str">
        <f t="shared" si="1"/>
        <v>Kansas2011</v>
      </c>
      <c r="R1105" t="s">
        <v>1151</v>
      </c>
      <c r="S1105" t="str">
        <f>vlookup(Q1105,RPI!$C$6:$T$4758,16,FALSE)</f>
        <v>0.6779030179</v>
      </c>
      <c r="T1105" s="6" t="str">
        <f>VLOOKUP(Q1105,RPI!$C$6:$T$4758, 17, FALSE)</f>
        <v>0.6792227766</v>
      </c>
      <c r="U1105" s="6" t="str">
        <f>VLOOKUP(Q1105,RPI!$C$6:$T$4758, 18, FALSE)</f>
        <v>0.6779030179</v>
      </c>
      <c r="V1105">
        <v>0.5678417024405107</v>
      </c>
      <c r="W1105">
        <v>0.5708386759401785</v>
      </c>
      <c r="X1105">
        <v>0.5722843636602364</v>
      </c>
      <c r="Y1105">
        <v>0.5736964864912713</v>
      </c>
      <c r="Z1105" s="6" t="str">
        <f>vlookup(R1105,RPI!$C$6:$T$4758,16,FALSE)</f>
        <v>0.5761750689</v>
      </c>
      <c r="AA1105">
        <v>0.4948084094261719</v>
      </c>
      <c r="AB1105">
        <v>0.4951496675310519</v>
      </c>
      <c r="AC1105">
        <v>0.4954841231487914</v>
      </c>
      <c r="AD1105">
        <v>0.4958119776688124</v>
      </c>
      <c r="AE1105">
        <v>0.4961334246086375</v>
      </c>
      <c r="AF1105">
        <v>0.49644864999478866</v>
      </c>
      <c r="AG1105" t="str">
        <f t="shared" si="2"/>
        <v>0</v>
      </c>
      <c r="AH1105" s="3" t="str">
        <f t="shared" si="3"/>
        <v>0</v>
      </c>
      <c r="AI1105" t="str">
        <f t="shared" si="4"/>
        <v>0.101727949</v>
      </c>
      <c r="AJ1105" t="str">
        <f t="shared" si="5"/>
        <v>-10</v>
      </c>
      <c r="AK1105" s="6" t="str">
        <f t="shared" si="6"/>
        <v>-0.1433806765</v>
      </c>
      <c r="AL1105" t="str">
        <f t="shared" si="7"/>
        <v>0.1772261052</v>
      </c>
      <c r="AM1105" t="str">
        <f t="shared" si="8"/>
        <v>0.8591549296</v>
      </c>
      <c r="AN1105" t="str">
        <f t="shared" si="9"/>
        <v>1.17655736</v>
      </c>
      <c r="AO1105" s="6" t="str">
        <f>vlookup(Q1105,RPI!$C$6:$T$4758,15,FALSE)</f>
        <v>0.9358974359</v>
      </c>
      <c r="AP1105" s="8" t="str">
        <f>vlookup(Q1105,RPI!$C$6:$T$4758,13,FALSE)</f>
        <v>  0.6152 </v>
      </c>
      <c r="AQ1105" s="8" t="str">
        <f>vlookup(Q1105,RPI!$C$6:$T$4758,14,FALSE)</f>
        <v>  0.5453 </v>
      </c>
      <c r="AR1105" s="6" t="str">
        <f>vlookup(R1105,RPI!$C$6:$T$4758,15,FALSE)</f>
        <v>0.6898734177</v>
      </c>
      <c r="AS1105" s="8" t="str">
        <f>vlookup(R1105,RPI!$C$6:$T$4758,13,FALSE)</f>
        <v>  0.5466 </v>
      </c>
      <c r="AT1105" s="8" t="str">
        <f>vlookup(R1105,RPI!$C$6:$T$4758,14,FALSE)</f>
        <v>  0.5217 </v>
      </c>
    </row>
    <row r="1106" ht="12.75" customHeight="1">
      <c r="A1106" s="4">
        <v>2011.0</v>
      </c>
      <c r="B1106" s="4">
        <v>5741.0</v>
      </c>
      <c r="C1106" s="5">
        <v>40629.0</v>
      </c>
      <c r="D1106" s="4">
        <v>199.0</v>
      </c>
      <c r="E1106" s="4" t="s">
        <v>264</v>
      </c>
      <c r="F1106" s="4">
        <v>69.0</v>
      </c>
      <c r="G1106" s="4" t="s">
        <v>47</v>
      </c>
      <c r="H1106" s="4">
        <v>137.0</v>
      </c>
      <c r="I1106" s="4" t="s">
        <v>135</v>
      </c>
      <c r="J1106" s="4">
        <v>76.0</v>
      </c>
      <c r="K1106" s="4" t="s">
        <v>108</v>
      </c>
      <c r="L1106" s="4" t="s">
        <v>1220</v>
      </c>
      <c r="M1106" s="4">
        <v>1.0</v>
      </c>
      <c r="N1106" s="4">
        <v>1.0</v>
      </c>
      <c r="O1106" s="4">
        <v>0.0</v>
      </c>
      <c r="P1106" s="4">
        <v>0.0</v>
      </c>
      <c r="Q1106" t="str">
        <f t="shared" si="1"/>
        <v>North Carolina2011</v>
      </c>
      <c r="R1106" t="s">
        <v>1221</v>
      </c>
      <c r="S1106" t="str">
        <f>vlookup(Q1106,RPI!$C$6:$T$4758,16,FALSE)</f>
        <v>0.6474167038</v>
      </c>
      <c r="T1106" s="6" t="str">
        <f>VLOOKUP(Q1106,RPI!$C$6:$T$4758, 17, FALSE)</f>
        <v>0.6450857014</v>
      </c>
      <c r="U1106" s="6" t="str">
        <f>VLOOKUP(Q1106,RPI!$C$6:$T$4758, 18, FALSE)</f>
        <v>0.6474167038</v>
      </c>
      <c r="V1106">
        <v>0.5528779092289153</v>
      </c>
      <c r="W1106">
        <v>0.5559770647960781</v>
      </c>
      <c r="X1106">
        <v>0.5574350008827811</v>
      </c>
      <c r="Y1106">
        <v>0.5588365668571686</v>
      </c>
      <c r="Z1106" s="6" t="str">
        <f>vlookup(R1106,RPI!$C$6:$T$4758,16,FALSE)</f>
        <v>0.6427415514</v>
      </c>
      <c r="AA1106">
        <v>0.5418607981241855</v>
      </c>
      <c r="AB1106">
        <v>0.5441210664927013</v>
      </c>
      <c r="AC1106">
        <v>0.5462171088612102</v>
      </c>
      <c r="AD1106">
        <v>0.548166196229713</v>
      </c>
      <c r="AE1106">
        <v>0.5499832598548947</v>
      </c>
      <c r="AF1106">
        <v>0.5516812744839438</v>
      </c>
      <c r="AG1106" t="str">
        <f t="shared" si="2"/>
        <v>0</v>
      </c>
      <c r="AH1106" s="3" t="str">
        <f t="shared" si="3"/>
        <v>0</v>
      </c>
      <c r="AI1106" t="str">
        <f t="shared" si="4"/>
        <v>0.004675152336</v>
      </c>
      <c r="AJ1106" t="str">
        <f t="shared" si="5"/>
        <v>-7</v>
      </c>
      <c r="AK1106" s="6" t="str">
        <f t="shared" si="6"/>
        <v>-0.1003664736</v>
      </c>
      <c r="AL1106" t="str">
        <f t="shared" si="7"/>
        <v>0.008144851518</v>
      </c>
      <c r="AM1106" t="str">
        <f t="shared" si="8"/>
        <v>0.9078947368</v>
      </c>
      <c r="AN1106" t="str">
        <f t="shared" si="9"/>
        <v>1.007273767</v>
      </c>
      <c r="AO1106" s="6" t="str">
        <f>vlookup(Q1106,RPI!$C$6:$T$4758,15,FALSE)</f>
        <v>0.7972027972</v>
      </c>
      <c r="AP1106" s="8" t="str">
        <f>vlookup(Q1106,RPI!$C$6:$T$4758,13,FALSE)</f>
        <v>  0.6229 </v>
      </c>
      <c r="AQ1106" s="8" t="str">
        <f>vlookup(Q1106,RPI!$C$6:$T$4758,14,FALSE)</f>
        <v>  0.5467 </v>
      </c>
      <c r="AR1106" s="6" t="str">
        <f>vlookup(R1106,RPI!$C$6:$T$4758,15,FALSE)</f>
        <v>0.7952755906</v>
      </c>
      <c r="AS1106" s="8" t="str">
        <f>vlookup(R1106,RPI!$C$6:$T$4758,13,FALSE)</f>
        <v>  0.6165 </v>
      </c>
      <c r="AT1106" s="8" t="str">
        <f>vlookup(R1106,RPI!$C$6:$T$4758,14,FALSE)</f>
        <v>  0.5427 </v>
      </c>
    </row>
    <row r="1107" ht="12.75" customHeight="1">
      <c r="A1107" s="4">
        <v>2011.0</v>
      </c>
      <c r="B1107" s="4">
        <v>5742.0</v>
      </c>
      <c r="C1107" s="5">
        <v>40630.0</v>
      </c>
      <c r="D1107" s="4">
        <v>60.0</v>
      </c>
      <c r="E1107" s="4" t="s">
        <v>187</v>
      </c>
      <c r="F1107" s="4">
        <v>84.0</v>
      </c>
      <c r="G1107" s="4" t="s">
        <v>47</v>
      </c>
      <c r="H1107" s="4">
        <v>216.0</v>
      </c>
      <c r="I1107" s="4" t="s">
        <v>156</v>
      </c>
      <c r="J1107" s="4">
        <v>76.0</v>
      </c>
      <c r="K1107" s="4" t="s">
        <v>49</v>
      </c>
      <c r="L1107" s="4" t="s">
        <v>50</v>
      </c>
      <c r="M1107" s="4">
        <v>1.0</v>
      </c>
      <c r="N1107" s="4">
        <v>0.0</v>
      </c>
      <c r="O1107" s="4">
        <v>0.0</v>
      </c>
      <c r="P1107" s="4">
        <v>0.0</v>
      </c>
      <c r="Q1107" t="str">
        <f t="shared" si="1"/>
        <v>Creighton2011</v>
      </c>
      <c r="R1107" t="s">
        <v>1223</v>
      </c>
      <c r="S1107" t="str">
        <f>vlookup(Q1107,RPI!$C$6:$T$4758,16,FALSE)</f>
        <v>0.5210080832</v>
      </c>
      <c r="T1107" s="6" t="str">
        <f>VLOOKUP(Q1107,RPI!$C$6:$T$4758, 17, FALSE)</f>
        <v>0.5273505779</v>
      </c>
      <c r="U1107" s="6" t="str">
        <f>VLOOKUP(Q1107,RPI!$C$6:$T$4758, 18, FALSE)</f>
        <v>0.5210080832</v>
      </c>
      <c r="V1107">
        <v>0.4435963691384704</v>
      </c>
      <c r="W1107">
        <v>0.450251461731063</v>
      </c>
      <c r="X1107">
        <v>0.45327650381860507</v>
      </c>
      <c r="Y1107">
        <v>0.45612360225393883</v>
      </c>
      <c r="Z1107" s="6" t="str">
        <f>vlookup(R1107,RPI!$C$6:$T$4758,16,FALSE)</f>
        <v>0.5108023975</v>
      </c>
      <c r="AA1107">
        <v>0.45820045340479465</v>
      </c>
      <c r="AB1107">
        <v>0.4607132458024555</v>
      </c>
      <c r="AC1107">
        <v>0.46317422804758723</v>
      </c>
      <c r="AD1107">
        <v>0.4655849861652673</v>
      </c>
      <c r="AE1107">
        <v>0.46794704209875176</v>
      </c>
      <c r="AF1107">
        <v>0.4702618569135666</v>
      </c>
      <c r="AG1107" t="str">
        <f t="shared" si="2"/>
        <v>1</v>
      </c>
      <c r="AH1107" s="3" t="str">
        <f t="shared" si="3"/>
        <v>1</v>
      </c>
      <c r="AI1107" t="str">
        <f t="shared" si="4"/>
        <v>0.01020568572</v>
      </c>
      <c r="AJ1107" t="str">
        <f t="shared" si="5"/>
        <v>8</v>
      </c>
      <c r="AK1107" s="6" t="str">
        <f t="shared" si="6"/>
        <v>0.1147045412</v>
      </c>
      <c r="AL1107" t="str">
        <f t="shared" si="7"/>
        <v>0.01777991152</v>
      </c>
      <c r="AM1107" t="str">
        <f t="shared" si="8"/>
        <v>1.105263158</v>
      </c>
      <c r="AN1107" t="str">
        <f t="shared" si="9"/>
        <v>1.019979714</v>
      </c>
      <c r="AO1107" s="6" t="str">
        <f>vlookup(Q1107,RPI!$C$6:$T$4758,15,FALSE)</f>
        <v>0.5503875969</v>
      </c>
      <c r="AP1107" s="8" t="str">
        <f>vlookup(Q1107,RPI!$C$6:$T$4758,13,FALSE)</f>
        <v>  0.5163 </v>
      </c>
      <c r="AQ1107" s="8" t="str">
        <f>vlookup(Q1107,RPI!$C$6:$T$4758,14,FALSE)</f>
        <v>  0.5011 </v>
      </c>
      <c r="AR1107" s="6" t="str">
        <f>vlookup(R1107,RPI!$C$6:$T$4758,15,FALSE)</f>
        <v>0.4121621622</v>
      </c>
      <c r="AS1107" s="8" t="str">
        <f>vlookup(R1107,RPI!$C$6:$T$4758,13,FALSE)</f>
        <v>  0.5581 </v>
      </c>
      <c r="AT1107" s="8" t="str">
        <f>vlookup(R1107,RPI!$C$6:$T$4758,14,FALSE)</f>
        <v>  0.5149 </v>
      </c>
    </row>
    <row r="1108" ht="12.75" customHeight="1">
      <c r="A1108" s="4">
        <v>2011.0</v>
      </c>
      <c r="B1108" s="4">
        <v>5743.0</v>
      </c>
      <c r="C1108" s="5">
        <v>40631.0</v>
      </c>
      <c r="D1108" s="4">
        <v>54.0</v>
      </c>
      <c r="E1108" s="4" t="s">
        <v>348</v>
      </c>
      <c r="F1108" s="4">
        <v>61.0</v>
      </c>
      <c r="G1108" s="4" t="s">
        <v>47</v>
      </c>
      <c r="H1108" s="4">
        <v>3.0</v>
      </c>
      <c r="I1108" s="4" t="s">
        <v>106</v>
      </c>
      <c r="J1108" s="4">
        <v>62.0</v>
      </c>
      <c r="K1108" s="4" t="s">
        <v>108</v>
      </c>
      <c r="L1108" s="4" t="s">
        <v>254</v>
      </c>
      <c r="M1108" s="4">
        <v>1.0</v>
      </c>
      <c r="N1108" s="4">
        <v>1.0</v>
      </c>
      <c r="O1108" s="4">
        <v>0.0</v>
      </c>
      <c r="P1108" s="4">
        <v>0.0</v>
      </c>
      <c r="Q1108" t="str">
        <f t="shared" si="1"/>
        <v>Colorado2011</v>
      </c>
      <c r="R1108" t="s">
        <v>1224</v>
      </c>
      <c r="S1108" t="str">
        <f>vlookup(Q1108,RPI!$C$6:$T$4758,16,FALSE)</f>
        <v>0.5627497459</v>
      </c>
      <c r="T1108" s="6" t="str">
        <f>VLOOKUP(Q1108,RPI!$C$6:$T$4758, 17, FALSE)</f>
        <v>0.5631021067</v>
      </c>
      <c r="U1108" s="6" t="str">
        <f>VLOOKUP(Q1108,RPI!$C$6:$T$4758, 18, FALSE)</f>
        <v>0.5627497459</v>
      </c>
      <c r="V1108">
        <v>0.48129849365124333</v>
      </c>
      <c r="W1108">
        <v>0.4866768832472589</v>
      </c>
      <c r="X1108">
        <v>0.48911308759388605</v>
      </c>
      <c r="Y1108">
        <v>0.4914011443788941</v>
      </c>
      <c r="Z1108" s="6" t="str">
        <f>vlookup(R1108,RPI!$C$6:$T$4758,16,FALSE)</f>
        <v>0.5541382648</v>
      </c>
      <c r="AA1108">
        <v>0.4673624254611074</v>
      </c>
      <c r="AB1108">
        <v>0.4705562226650283</v>
      </c>
      <c r="AC1108">
        <v>0.47353143298807254</v>
      </c>
      <c r="AD1108">
        <v>0.47630975439268003</v>
      </c>
      <c r="AE1108">
        <v>0.47891010503115605</v>
      </c>
      <c r="AF1108">
        <v>0.48134905459551974</v>
      </c>
      <c r="AG1108" t="str">
        <f t="shared" si="2"/>
        <v>0</v>
      </c>
      <c r="AH1108" s="3" t="str">
        <f t="shared" si="3"/>
        <v>0</v>
      </c>
      <c r="AI1108" t="str">
        <f t="shared" si="4"/>
        <v>0.008611481058</v>
      </c>
      <c r="AJ1108" t="str">
        <f t="shared" si="5"/>
        <v>-1</v>
      </c>
      <c r="AK1108" s="6" t="str">
        <f t="shared" si="6"/>
        <v>-0.01433806765</v>
      </c>
      <c r="AL1108" t="str">
        <f t="shared" si="7"/>
        <v>0.01500255597</v>
      </c>
      <c r="AM1108" t="str">
        <f t="shared" si="8"/>
        <v>0.9838709677</v>
      </c>
      <c r="AN1108" t="str">
        <f t="shared" si="9"/>
        <v>1.015540311</v>
      </c>
      <c r="AO1108" s="6" t="str">
        <f>vlookup(Q1108,RPI!$C$6:$T$4758,15,FALSE)</f>
        <v>0.6046511628</v>
      </c>
      <c r="AP1108" s="8" t="str">
        <f>vlookup(Q1108,RPI!$C$6:$T$4758,13,FALSE)</f>
        <v>  0.5580 </v>
      </c>
      <c r="AQ1108" s="8" t="str">
        <f>vlookup(Q1108,RPI!$C$6:$T$4758,14,FALSE)</f>
        <v>  0.5303 </v>
      </c>
      <c r="AR1108" s="6" t="str">
        <f>vlookup(R1108,RPI!$C$6:$T$4758,15,FALSE)</f>
        <v>0.6532258065</v>
      </c>
      <c r="AS1108" s="8" t="str">
        <f>vlookup(R1108,RPI!$C$6:$T$4758,13,FALSE)</f>
        <v>  0.5170 </v>
      </c>
      <c r="AT1108" s="8" t="str">
        <f>vlookup(R1108,RPI!$C$6:$T$4758,14,FALSE)</f>
        <v>  0.5293 </v>
      </c>
    </row>
    <row r="1109" ht="12.75" customHeight="1">
      <c r="A1109" s="4">
        <v>2011.0</v>
      </c>
      <c r="B1109" s="4">
        <v>5744.0</v>
      </c>
      <c r="C1109" s="5">
        <v>40631.0</v>
      </c>
      <c r="D1109" s="4">
        <v>331.0</v>
      </c>
      <c r="E1109" s="4" t="s">
        <v>739</v>
      </c>
      <c r="F1109" s="4">
        <v>44.0</v>
      </c>
      <c r="G1109" s="4" t="s">
        <v>47</v>
      </c>
      <c r="H1109" s="4">
        <v>336.0</v>
      </c>
      <c r="I1109" s="4" t="s">
        <v>276</v>
      </c>
      <c r="J1109" s="4">
        <v>75.0</v>
      </c>
      <c r="K1109" s="4" t="s">
        <v>108</v>
      </c>
      <c r="L1109" s="4" t="s">
        <v>254</v>
      </c>
      <c r="M1109" s="4">
        <v>1.0</v>
      </c>
      <c r="N1109" s="4">
        <v>1.0</v>
      </c>
      <c r="O1109" s="4">
        <v>0.0</v>
      </c>
      <c r="P1109" s="4">
        <v>0.0</v>
      </c>
      <c r="Q1109" t="str">
        <f t="shared" si="1"/>
        <v>Washington St.2011</v>
      </c>
      <c r="R1109" t="s">
        <v>1208</v>
      </c>
      <c r="S1109" t="str">
        <f>vlookup(Q1109,RPI!$C$6:$T$4758,16,FALSE)</f>
        <v>0.5522476515</v>
      </c>
      <c r="T1109" s="6" t="str">
        <f>VLOOKUP(Q1109,RPI!$C$6:$T$4758, 17, FALSE)</f>
        <v>0.5547642381</v>
      </c>
      <c r="U1109" s="6" t="str">
        <f>VLOOKUP(Q1109,RPI!$C$6:$T$4758, 18, FALSE)</f>
        <v>0.5522476515</v>
      </c>
      <c r="V1109">
        <v>0.48010986021586827</v>
      </c>
      <c r="W1109">
        <v>0.48270726281327087</v>
      </c>
      <c r="X1109">
        <v>0.48395601406202216</v>
      </c>
      <c r="Y1109">
        <v>0.48517315135510874</v>
      </c>
      <c r="Z1109" s="6" t="str">
        <f>vlookup(R1109,RPI!$C$6:$T$4758,16,FALSE)</f>
        <v>0.5690129967</v>
      </c>
      <c r="AA1109">
        <v>0.4856106787919998</v>
      </c>
      <c r="AB1109">
        <v>0.48705640832936636</v>
      </c>
      <c r="AC1109">
        <v>0.48849188446575864</v>
      </c>
      <c r="AD1109">
        <v>0.48991721589447335</v>
      </c>
      <c r="AE1109">
        <v>0.4913325097779153</v>
      </c>
      <c r="AF1109">
        <v>0.49273787177445594</v>
      </c>
      <c r="AG1109" t="str">
        <f t="shared" si="2"/>
        <v>1</v>
      </c>
      <c r="AH1109" s="3" t="str">
        <f t="shared" si="3"/>
        <v>1</v>
      </c>
      <c r="AI1109" t="str">
        <f t="shared" si="4"/>
        <v>-0.01676534517</v>
      </c>
      <c r="AJ1109" t="str">
        <f t="shared" si="5"/>
        <v>-31</v>
      </c>
      <c r="AK1109" s="6" t="str">
        <f t="shared" si="6"/>
        <v>-0.4444800973</v>
      </c>
      <c r="AL1109" t="str">
        <f t="shared" si="7"/>
        <v>-0.02920787116</v>
      </c>
      <c r="AM1109" t="str">
        <f t="shared" si="8"/>
        <v>0.5866666667</v>
      </c>
      <c r="AN1109" t="str">
        <f t="shared" si="9"/>
        <v>0.9705360945</v>
      </c>
      <c r="AO1109" s="6" t="str">
        <f>vlookup(Q1109,RPI!$C$6:$T$4758,15,FALSE)</f>
        <v>0.6028368794</v>
      </c>
      <c r="AP1109" s="8" t="str">
        <f>vlookup(Q1109,RPI!$C$6:$T$4758,13,FALSE)</f>
        <v>  0.5398 </v>
      </c>
      <c r="AQ1109" s="8" t="str">
        <f>vlookup(Q1109,RPI!$C$6:$T$4758,14,FALSE)</f>
        <v>  0.5266 </v>
      </c>
      <c r="AR1109" s="6" t="str">
        <f>vlookup(R1109,RPI!$C$6:$T$4758,15,FALSE)</f>
        <v>0.7086092715</v>
      </c>
      <c r="AS1109" s="8" t="str">
        <f>vlookup(R1109,RPI!$C$6:$T$4758,13,FALSE)</f>
        <v>  0.5318 </v>
      </c>
      <c r="AT1109" s="8" t="str">
        <f>vlookup(R1109,RPI!$C$6:$T$4758,14,FALSE)</f>
        <v>  0.5038 </v>
      </c>
    </row>
    <row r="1110" ht="12.75" customHeight="1">
      <c r="A1110" s="4">
        <v>2011.0</v>
      </c>
      <c r="B1110" s="4">
        <v>5745.0</v>
      </c>
      <c r="C1110" s="5">
        <v>40632.0</v>
      </c>
      <c r="D1110" s="4">
        <v>124.0</v>
      </c>
      <c r="E1110" s="4" t="s">
        <v>640</v>
      </c>
      <c r="F1110" s="4">
        <v>69.0</v>
      </c>
      <c r="G1110" s="4" t="s">
        <v>47</v>
      </c>
      <c r="H1110" s="4">
        <v>249.0</v>
      </c>
      <c r="I1110" s="4" t="s">
        <v>1138</v>
      </c>
      <c r="J1110" s="4">
        <v>76.0</v>
      </c>
      <c r="K1110" s="4" t="s">
        <v>49</v>
      </c>
      <c r="L1110" s="4" t="s">
        <v>50</v>
      </c>
      <c r="M1110" s="4">
        <v>1.0</v>
      </c>
      <c r="N1110" s="4">
        <v>0.0</v>
      </c>
      <c r="O1110" s="4">
        <v>0.0</v>
      </c>
      <c r="P1110" s="4">
        <v>0.0</v>
      </c>
      <c r="Q1110" t="str">
        <f t="shared" si="1"/>
        <v>Iona2011</v>
      </c>
      <c r="R1110" t="s">
        <v>1216</v>
      </c>
      <c r="S1110" t="str">
        <f>vlookup(Q1110,RPI!$C$6:$T$4758,16,FALSE)</f>
        <v>0.5613282277</v>
      </c>
      <c r="T1110" s="6" t="str">
        <f>VLOOKUP(Q1110,RPI!$C$6:$T$4758, 17, FALSE)</f>
        <v>0.55479228</v>
      </c>
      <c r="U1110" s="6" t="str">
        <f>VLOOKUP(Q1110,RPI!$C$6:$T$4758, 18, FALSE)</f>
        <v>0.5613282277</v>
      </c>
      <c r="V1110">
        <v>0.47864285471110507</v>
      </c>
      <c r="W1110">
        <v>0.47849723495341634</v>
      </c>
      <c r="X1110">
        <v>0.47842661667627634</v>
      </c>
      <c r="Y1110">
        <v>0.4783574014112649</v>
      </c>
      <c r="Z1110" s="6" t="str">
        <f>vlookup(R1110,RPI!$C$6:$T$4758,16,FALSE)</f>
        <v>0.5005245562</v>
      </c>
      <c r="AA1110">
        <v>0.4353121155445729</v>
      </c>
      <c r="AB1110">
        <v>0.43721512046413147</v>
      </c>
      <c r="AC1110">
        <v>0.4390704651531465</v>
      </c>
      <c r="AD1110">
        <v>0.44087991792405873</v>
      </c>
      <c r="AE1110">
        <v>0.4426451606796258</v>
      </c>
      <c r="AF1110">
        <v>0.4443677941272999</v>
      </c>
      <c r="AG1110" t="str">
        <f t="shared" si="2"/>
        <v>0</v>
      </c>
      <c r="AH1110" s="3" t="str">
        <f t="shared" si="3"/>
        <v>0</v>
      </c>
      <c r="AI1110" t="str">
        <f t="shared" si="4"/>
        <v>0.06080367154</v>
      </c>
      <c r="AJ1110" t="str">
        <f t="shared" si="5"/>
        <v>-7</v>
      </c>
      <c r="AK1110" s="6" t="str">
        <f t="shared" si="6"/>
        <v>-0.1003664736</v>
      </c>
      <c r="AL1110" t="str">
        <f t="shared" si="7"/>
        <v>0.10592957</v>
      </c>
      <c r="AM1110" t="str">
        <f t="shared" si="8"/>
        <v>0.9078947368</v>
      </c>
      <c r="AN1110" t="str">
        <f t="shared" si="9"/>
        <v>1.121479897</v>
      </c>
      <c r="AO1110" s="6" t="str">
        <f>vlookup(Q1110,RPI!$C$6:$T$4758,15,FALSE)</f>
        <v>0.6928104575</v>
      </c>
      <c r="AP1110" s="8" t="str">
        <f>vlookup(Q1110,RPI!$C$6:$T$4758,13,FALSE)</f>
        <v>  0.5317 </v>
      </c>
      <c r="AQ1110" s="8" t="str">
        <f>vlookup(Q1110,RPI!$C$6:$T$4758,14,FALSE)</f>
        <v>  0.4892 </v>
      </c>
      <c r="AR1110" s="6" t="str">
        <f>vlookup(R1110,RPI!$C$6:$T$4758,15,FALSE)</f>
        <v>0.5177304965</v>
      </c>
      <c r="AS1110" s="8" t="str">
        <f>vlookup(R1110,RPI!$C$6:$T$4758,13,FALSE)</f>
        <v>  0.4921 </v>
      </c>
      <c r="AT1110" s="8" t="str">
        <f>vlookup(R1110,RPI!$C$6:$T$4758,14,FALSE)</f>
        <v>  0.5001 </v>
      </c>
    </row>
    <row r="1111" ht="12.75" customHeight="1">
      <c r="A1111" s="4">
        <v>2011.0</v>
      </c>
      <c r="B1111" s="4">
        <v>5746.0</v>
      </c>
      <c r="C1111" s="5">
        <v>40632.0</v>
      </c>
      <c r="D1111" s="4">
        <v>216.0</v>
      </c>
      <c r="E1111" s="4" t="s">
        <v>156</v>
      </c>
      <c r="F1111" s="4">
        <v>71.0</v>
      </c>
      <c r="G1111" s="4" t="s">
        <v>47</v>
      </c>
      <c r="H1111" s="4">
        <v>60.0</v>
      </c>
      <c r="I1111" s="4" t="s">
        <v>187</v>
      </c>
      <c r="J1111" s="4">
        <v>58.0</v>
      </c>
      <c r="K1111" s="4" t="s">
        <v>49</v>
      </c>
      <c r="L1111" s="4" t="s">
        <v>50</v>
      </c>
      <c r="M1111" s="4">
        <v>1.0</v>
      </c>
      <c r="N1111" s="4">
        <v>0.0</v>
      </c>
      <c r="O1111" s="4">
        <v>0.0</v>
      </c>
      <c r="P1111" s="4">
        <v>0.0</v>
      </c>
      <c r="Q1111" t="str">
        <f t="shared" si="1"/>
        <v>Oregon2011</v>
      </c>
      <c r="R1111" t="s">
        <v>1225</v>
      </c>
      <c r="S1111" t="str">
        <f>vlookup(Q1111,RPI!$C$6:$T$4758,16,FALSE)</f>
        <v>0.5108023975</v>
      </c>
      <c r="T1111" s="6" t="str">
        <f>VLOOKUP(Q1111,RPI!$C$6:$T$4758, 17, FALSE)</f>
        <v>0.5249493569</v>
      </c>
      <c r="U1111" s="6" t="str">
        <f>VLOOKUP(Q1111,RPI!$C$6:$T$4758, 18, FALSE)</f>
        <v>0.5108023975</v>
      </c>
      <c r="V1111">
        <v>0.45820045340479465</v>
      </c>
      <c r="W1111">
        <v>0.46317422804758723</v>
      </c>
      <c r="X1111">
        <v>0.4655849861652673</v>
      </c>
      <c r="Y1111">
        <v>0.46794704209875176</v>
      </c>
      <c r="Z1111" s="6" t="str">
        <f>vlookup(R1111,RPI!$C$6:$T$4758,16,FALSE)</f>
        <v>0.5210080832</v>
      </c>
      <c r="AA1111">
        <v>0.4435963691384704</v>
      </c>
      <c r="AB1111">
        <v>0.44703125563787305</v>
      </c>
      <c r="AC1111">
        <v>0.450251461731063</v>
      </c>
      <c r="AD1111">
        <v>0.45327650381860507</v>
      </c>
      <c r="AE1111">
        <v>0.45612360225393883</v>
      </c>
      <c r="AF1111">
        <v>0.4588080093501106</v>
      </c>
      <c r="AG1111" t="str">
        <f t="shared" si="2"/>
        <v>0</v>
      </c>
      <c r="AH1111" s="3" t="str">
        <f t="shared" si="3"/>
        <v>0</v>
      </c>
      <c r="AI1111" t="str">
        <f t="shared" si="4"/>
        <v>-0.01020568572</v>
      </c>
      <c r="AJ1111" t="str">
        <f t="shared" si="5"/>
        <v>13</v>
      </c>
      <c r="AK1111" s="6" t="str">
        <f t="shared" si="6"/>
        <v>0.1863948795</v>
      </c>
      <c r="AL1111" t="str">
        <f t="shared" si="7"/>
        <v>-0.01777991152</v>
      </c>
      <c r="AM1111" t="str">
        <f t="shared" si="8"/>
        <v>1.224137931</v>
      </c>
      <c r="AN1111" t="str">
        <f t="shared" si="9"/>
        <v>0.9804116557</v>
      </c>
      <c r="AO1111" s="6" t="str">
        <f>vlookup(Q1111,RPI!$C$6:$T$4758,15,FALSE)</f>
        <v>0.4121621622</v>
      </c>
      <c r="AP1111" s="8" t="str">
        <f>vlookup(Q1111,RPI!$C$6:$T$4758,13,FALSE)</f>
        <v>  0.5581 </v>
      </c>
      <c r="AQ1111" s="8" t="str">
        <f>vlookup(Q1111,RPI!$C$6:$T$4758,14,FALSE)</f>
        <v>  0.5149 </v>
      </c>
      <c r="AR1111" s="6" t="str">
        <f>vlookup(R1111,RPI!$C$6:$T$4758,15,FALSE)</f>
        <v>0.5503875969</v>
      </c>
      <c r="AS1111" s="8" t="str">
        <f>vlookup(R1111,RPI!$C$6:$T$4758,13,FALSE)</f>
        <v>  0.5163 </v>
      </c>
      <c r="AT1111" s="8" t="str">
        <f>vlookup(R1111,RPI!$C$6:$T$4758,14,FALSE)</f>
        <v>  0.5011 </v>
      </c>
    </row>
    <row r="1112" ht="12.75" customHeight="1">
      <c r="A1112" s="4">
        <v>2011.0</v>
      </c>
      <c r="B1112" s="4">
        <v>5747.0</v>
      </c>
      <c r="C1112" s="5">
        <v>40633.0</v>
      </c>
      <c r="D1112" s="4">
        <v>3.0</v>
      </c>
      <c r="E1112" s="4" t="s">
        <v>106</v>
      </c>
      <c r="F1112" s="4">
        <v>57.0</v>
      </c>
      <c r="G1112" s="4" t="s">
        <v>47</v>
      </c>
      <c r="H1112" s="4">
        <v>336.0</v>
      </c>
      <c r="I1112" s="4" t="s">
        <v>276</v>
      </c>
      <c r="J1112" s="4">
        <v>66.0</v>
      </c>
      <c r="K1112" s="4" t="s">
        <v>108</v>
      </c>
      <c r="L1112" s="4" t="s">
        <v>254</v>
      </c>
      <c r="M1112" s="4">
        <v>1.0</v>
      </c>
      <c r="N1112" s="4">
        <v>1.0</v>
      </c>
      <c r="O1112" s="4">
        <v>0.0</v>
      </c>
      <c r="P1112" s="4">
        <v>0.0</v>
      </c>
      <c r="Q1112" t="str">
        <f t="shared" si="1"/>
        <v>Alabama2011</v>
      </c>
      <c r="R1112" t="s">
        <v>1208</v>
      </c>
      <c r="S1112" t="str">
        <f>vlookup(Q1112,RPI!$C$6:$T$4758,16,FALSE)</f>
        <v>0.5541382648</v>
      </c>
      <c r="T1112" s="6" t="str">
        <f>VLOOKUP(Q1112,RPI!$C$6:$T$4758, 17, FALSE)</f>
        <v>0.5548943132</v>
      </c>
      <c r="U1112" s="6" t="str">
        <f>VLOOKUP(Q1112,RPI!$C$6:$T$4758, 18, FALSE)</f>
        <v>0.5541382648</v>
      </c>
      <c r="V1112">
        <v>0.4673624254611074</v>
      </c>
      <c r="W1112">
        <v>0.47353143298807254</v>
      </c>
      <c r="X1112">
        <v>0.47630975439268003</v>
      </c>
      <c r="Y1112">
        <v>0.47891010503115605</v>
      </c>
      <c r="Z1112" s="6" t="str">
        <f>vlookup(R1112,RPI!$C$6:$T$4758,16,FALSE)</f>
        <v>0.5690129967</v>
      </c>
      <c r="AA1112">
        <v>0.4856106787919998</v>
      </c>
      <c r="AB1112">
        <v>0.48705640832936636</v>
      </c>
      <c r="AC1112">
        <v>0.48849188446575864</v>
      </c>
      <c r="AD1112">
        <v>0.48991721589447335</v>
      </c>
      <c r="AE1112">
        <v>0.4913325097779153</v>
      </c>
      <c r="AF1112">
        <v>0.49273787177445594</v>
      </c>
      <c r="AG1112" t="str">
        <f t="shared" si="2"/>
        <v>1</v>
      </c>
      <c r="AH1112" s="3" t="str">
        <f t="shared" si="3"/>
        <v>1</v>
      </c>
      <c r="AI1112" t="str">
        <f t="shared" si="4"/>
        <v>-0.01487473184</v>
      </c>
      <c r="AJ1112" t="str">
        <f t="shared" si="5"/>
        <v>-9</v>
      </c>
      <c r="AK1112" s="6" t="str">
        <f t="shared" si="6"/>
        <v>-0.1290426089</v>
      </c>
      <c r="AL1112" t="str">
        <f t="shared" si="7"/>
        <v>-0.02591412505</v>
      </c>
      <c r="AM1112" t="str">
        <f t="shared" si="8"/>
        <v>0.8636363636</v>
      </c>
      <c r="AN1112" t="str">
        <f t="shared" si="9"/>
        <v>0.9738587134</v>
      </c>
      <c r="AO1112" s="6" t="str">
        <f>vlookup(Q1112,RPI!$C$6:$T$4758,15,FALSE)</f>
        <v>0.6532258065</v>
      </c>
      <c r="AP1112" s="8" t="str">
        <f>vlookup(Q1112,RPI!$C$6:$T$4758,13,FALSE)</f>
        <v>  0.5170 </v>
      </c>
      <c r="AQ1112" s="8" t="str">
        <f>vlookup(Q1112,RPI!$C$6:$T$4758,14,FALSE)</f>
        <v>  0.5293 </v>
      </c>
      <c r="AR1112" s="6" t="str">
        <f>vlookup(R1112,RPI!$C$6:$T$4758,15,FALSE)</f>
        <v>0.7086092715</v>
      </c>
      <c r="AS1112" s="8" t="str">
        <f>vlookup(R1112,RPI!$C$6:$T$4758,13,FALSE)</f>
        <v>  0.5318 </v>
      </c>
      <c r="AT1112" s="8" t="str">
        <f>vlookup(R1112,RPI!$C$6:$T$4758,14,FALSE)</f>
        <v>  0.5038 </v>
      </c>
    </row>
    <row r="1113" ht="12.75" customHeight="1">
      <c r="A1113" s="4">
        <v>2011.0</v>
      </c>
      <c r="B1113" s="4">
        <v>5748.0</v>
      </c>
      <c r="C1113" s="5">
        <v>40634.0</v>
      </c>
      <c r="D1113" s="4">
        <v>216.0</v>
      </c>
      <c r="E1113" s="4" t="s">
        <v>156</v>
      </c>
      <c r="F1113" s="4">
        <v>71.0</v>
      </c>
      <c r="G1113" s="4" t="s">
        <v>47</v>
      </c>
      <c r="H1113" s="4">
        <v>60.0</v>
      </c>
      <c r="I1113" s="4" t="s">
        <v>187</v>
      </c>
      <c r="J1113" s="4">
        <v>69.0</v>
      </c>
      <c r="K1113" s="4" t="s">
        <v>49</v>
      </c>
      <c r="L1113" s="4" t="s">
        <v>50</v>
      </c>
      <c r="M1113" s="4">
        <v>1.0</v>
      </c>
      <c r="N1113" s="4">
        <v>0.0</v>
      </c>
      <c r="O1113" s="4">
        <v>0.0</v>
      </c>
      <c r="P1113" s="4">
        <v>0.0</v>
      </c>
      <c r="Q1113" t="str">
        <f t="shared" si="1"/>
        <v>Oregon2011</v>
      </c>
      <c r="R1113" t="s">
        <v>1225</v>
      </c>
      <c r="S1113" t="str">
        <f>vlookup(Q1113,RPI!$C$6:$T$4758,16,FALSE)</f>
        <v>0.5108023975</v>
      </c>
      <c r="T1113" s="6" t="str">
        <f>VLOOKUP(Q1113,RPI!$C$6:$T$4758, 17, FALSE)</f>
        <v>0.5249493569</v>
      </c>
      <c r="U1113" s="6" t="str">
        <f>VLOOKUP(Q1113,RPI!$C$6:$T$4758, 18, FALSE)</f>
        <v>0.5108023975</v>
      </c>
      <c r="V1113">
        <v>0.45820045340479465</v>
      </c>
      <c r="W1113">
        <v>0.46317422804758723</v>
      </c>
      <c r="X1113">
        <v>0.4655849861652673</v>
      </c>
      <c r="Y1113">
        <v>0.46794704209875176</v>
      </c>
      <c r="Z1113" s="6" t="str">
        <f>vlookup(R1113,RPI!$C$6:$T$4758,16,FALSE)</f>
        <v>0.5210080832</v>
      </c>
      <c r="AA1113">
        <v>0.4435963691384704</v>
      </c>
      <c r="AB1113">
        <v>0.44703125563787305</v>
      </c>
      <c r="AC1113">
        <v>0.450251461731063</v>
      </c>
      <c r="AD1113">
        <v>0.45327650381860507</v>
      </c>
      <c r="AE1113">
        <v>0.45612360225393883</v>
      </c>
      <c r="AF1113">
        <v>0.4588080093501106</v>
      </c>
      <c r="AG1113" t="str">
        <f t="shared" si="2"/>
        <v>0</v>
      </c>
      <c r="AH1113" s="3" t="str">
        <f t="shared" si="3"/>
        <v>0</v>
      </c>
      <c r="AI1113" t="str">
        <f t="shared" si="4"/>
        <v>-0.01020568572</v>
      </c>
      <c r="AJ1113" t="str">
        <f t="shared" si="5"/>
        <v>2</v>
      </c>
      <c r="AK1113" s="6" t="str">
        <f t="shared" si="6"/>
        <v>0.02867613531</v>
      </c>
      <c r="AL1113" t="str">
        <f t="shared" si="7"/>
        <v>-0.01777991152</v>
      </c>
      <c r="AM1113" t="str">
        <f t="shared" si="8"/>
        <v>1.028985507</v>
      </c>
      <c r="AN1113" t="str">
        <f t="shared" si="9"/>
        <v>0.9804116557</v>
      </c>
      <c r="AO1113" s="6" t="str">
        <f>vlookup(Q1113,RPI!$C$6:$T$4758,15,FALSE)</f>
        <v>0.4121621622</v>
      </c>
      <c r="AP1113" s="8" t="str">
        <f>vlookup(Q1113,RPI!$C$6:$T$4758,13,FALSE)</f>
        <v>  0.5581 </v>
      </c>
      <c r="AQ1113" s="8" t="str">
        <f>vlookup(Q1113,RPI!$C$6:$T$4758,14,FALSE)</f>
        <v>  0.5149 </v>
      </c>
      <c r="AR1113" s="6" t="str">
        <f>vlookup(R1113,RPI!$C$6:$T$4758,15,FALSE)</f>
        <v>0.5503875969</v>
      </c>
      <c r="AS1113" s="8" t="str">
        <f>vlookup(R1113,RPI!$C$6:$T$4758,13,FALSE)</f>
        <v>  0.5163 </v>
      </c>
      <c r="AT1113" s="8" t="str">
        <f>vlookup(R1113,RPI!$C$6:$T$4758,14,FALSE)</f>
        <v>  0.5011 </v>
      </c>
    </row>
    <row r="1114" ht="12.75" customHeight="1">
      <c r="A1114" s="4">
        <v>2011.0</v>
      </c>
      <c r="B1114" s="4">
        <v>5749.0</v>
      </c>
      <c r="C1114" s="5">
        <v>40635.0</v>
      </c>
      <c r="D1114" s="4">
        <v>33.0</v>
      </c>
      <c r="E1114" s="4" t="s">
        <v>118</v>
      </c>
      <c r="F1114" s="4">
        <v>70.0</v>
      </c>
      <c r="G1114" s="4" t="s">
        <v>47</v>
      </c>
      <c r="H1114" s="4">
        <v>316.0</v>
      </c>
      <c r="I1114" s="4" t="s">
        <v>450</v>
      </c>
      <c r="J1114" s="4">
        <v>62.0</v>
      </c>
      <c r="K1114" s="4" t="s">
        <v>108</v>
      </c>
      <c r="L1114" s="4" t="s">
        <v>887</v>
      </c>
      <c r="M1114" s="4">
        <v>1.0</v>
      </c>
      <c r="N1114" s="4">
        <v>1.0</v>
      </c>
      <c r="O1114" s="4">
        <v>0.0</v>
      </c>
      <c r="P1114" s="4">
        <v>0.0</v>
      </c>
      <c r="Q1114" t="str">
        <f t="shared" si="1"/>
        <v>Butler2011</v>
      </c>
      <c r="R1114" t="s">
        <v>1151</v>
      </c>
      <c r="S1114" t="str">
        <f>vlookup(Q1114,RPI!$C$6:$T$4758,16,FALSE)</f>
        <v>0.5913808995</v>
      </c>
      <c r="T1114" s="6" t="str">
        <f>VLOOKUP(Q1114,RPI!$C$6:$T$4758, 17, FALSE)</f>
        <v>0.585347017</v>
      </c>
      <c r="U1114" s="6" t="str">
        <f>VLOOKUP(Q1114,RPI!$C$6:$T$4758, 18, FALSE)</f>
        <v>0.5913808995</v>
      </c>
      <c r="V1114">
        <v>0.50226728477568</v>
      </c>
      <c r="W1114">
        <v>0.5031657573722658</v>
      </c>
      <c r="X1114">
        <v>0.5035955321702716</v>
      </c>
      <c r="Y1114">
        <v>0.5040130713868396</v>
      </c>
      <c r="Z1114" s="6" t="str">
        <f>vlookup(R1114,RPI!$C$6:$T$4758,16,FALSE)</f>
        <v>0.5761750689</v>
      </c>
      <c r="AA1114">
        <v>0.4948084094261719</v>
      </c>
      <c r="AB1114">
        <v>0.4951496675310519</v>
      </c>
      <c r="AC1114">
        <v>0.4954841231487914</v>
      </c>
      <c r="AD1114">
        <v>0.4958119776688124</v>
      </c>
      <c r="AE1114">
        <v>0.4961334246086375</v>
      </c>
      <c r="AF1114">
        <v>0.49644864999478866</v>
      </c>
      <c r="AG1114" t="str">
        <f t="shared" si="2"/>
        <v>1</v>
      </c>
      <c r="AH1114" s="3" t="str">
        <f t="shared" si="3"/>
        <v>1</v>
      </c>
      <c r="AI1114" t="str">
        <f t="shared" si="4"/>
        <v>0.0152058306</v>
      </c>
      <c r="AJ1114" t="str">
        <f t="shared" si="5"/>
        <v>8</v>
      </c>
      <c r="AK1114" s="6" t="str">
        <f t="shared" si="6"/>
        <v>0.1147045412</v>
      </c>
      <c r="AL1114" t="str">
        <f t="shared" si="7"/>
        <v>0.02649095122</v>
      </c>
      <c r="AM1114" t="str">
        <f t="shared" si="8"/>
        <v>1.129032258</v>
      </c>
      <c r="AN1114" t="str">
        <f t="shared" si="9"/>
        <v>1.02639099</v>
      </c>
      <c r="AO1114" s="6" t="str">
        <f>vlookup(Q1114,RPI!$C$6:$T$4758,15,FALSE)</f>
        <v>0.7338129496</v>
      </c>
      <c r="AP1114" s="8" t="str">
        <f>vlookup(Q1114,RPI!$C$6:$T$4758,13,FALSE)</f>
        <v>  0.5546 </v>
      </c>
      <c r="AQ1114" s="8" t="str">
        <f>vlookup(Q1114,RPI!$C$6:$T$4758,14,FALSE)</f>
        <v>  0.5225 </v>
      </c>
      <c r="AR1114" s="6" t="str">
        <f>vlookup(R1114,RPI!$C$6:$T$4758,15,FALSE)</f>
        <v>0.6898734177</v>
      </c>
      <c r="AS1114" s="8" t="str">
        <f>vlookup(R1114,RPI!$C$6:$T$4758,13,FALSE)</f>
        <v>  0.5466 </v>
      </c>
      <c r="AT1114" s="8" t="str">
        <f>vlookup(R1114,RPI!$C$6:$T$4758,14,FALSE)</f>
        <v>  0.5217 </v>
      </c>
    </row>
    <row r="1115" ht="12.75" customHeight="1">
      <c r="A1115" s="4">
        <v>2011.0</v>
      </c>
      <c r="B1115" s="4">
        <v>5750.0</v>
      </c>
      <c r="C1115" s="5">
        <v>40635.0</v>
      </c>
      <c r="D1115" s="4">
        <v>57.0</v>
      </c>
      <c r="E1115" s="4" t="s">
        <v>181</v>
      </c>
      <c r="F1115" s="4">
        <v>56.0</v>
      </c>
      <c r="G1115" s="4" t="s">
        <v>47</v>
      </c>
      <c r="H1115" s="4">
        <v>137.0</v>
      </c>
      <c r="I1115" s="4" t="s">
        <v>135</v>
      </c>
      <c r="J1115" s="4">
        <v>55.0</v>
      </c>
      <c r="K1115" s="4" t="s">
        <v>108</v>
      </c>
      <c r="L1115" s="4" t="s">
        <v>887</v>
      </c>
      <c r="M1115" s="4">
        <v>1.0</v>
      </c>
      <c r="N1115" s="4">
        <v>1.0</v>
      </c>
      <c r="O1115" s="4">
        <v>0.0</v>
      </c>
      <c r="P1115" s="4">
        <v>0.0</v>
      </c>
      <c r="Q1115" t="str">
        <f t="shared" si="1"/>
        <v>Connecticut2011</v>
      </c>
      <c r="R1115" t="s">
        <v>1221</v>
      </c>
      <c r="S1115" t="str">
        <f>vlookup(Q1115,RPI!$C$6:$T$4758,16,FALSE)</f>
        <v>0.6282438087</v>
      </c>
      <c r="T1115" s="6" t="str">
        <f>VLOOKUP(Q1115,RPI!$C$6:$T$4758, 17, FALSE)</f>
        <v>0.632429432</v>
      </c>
      <c r="U1115" s="6" t="str">
        <f>VLOOKUP(Q1115,RPI!$C$6:$T$4758, 18, FALSE)</f>
        <v>0.6282438087</v>
      </c>
      <c r="V1115">
        <v>0.5423673202162204</v>
      </c>
      <c r="W1115">
        <v>0.5462092441109341</v>
      </c>
      <c r="X1115">
        <v>0.548044049957662</v>
      </c>
      <c r="Y1115">
        <v>0.5498248026043225</v>
      </c>
      <c r="Z1115" s="6" t="str">
        <f>vlookup(R1115,RPI!$C$6:$T$4758,16,FALSE)</f>
        <v>0.6427415514</v>
      </c>
      <c r="AA1115">
        <v>0.5418607981241855</v>
      </c>
      <c r="AB1115">
        <v>0.5441210664927013</v>
      </c>
      <c r="AC1115">
        <v>0.5462171088612102</v>
      </c>
      <c r="AD1115">
        <v>0.548166196229713</v>
      </c>
      <c r="AE1115">
        <v>0.5499832598548947</v>
      </c>
      <c r="AF1115">
        <v>0.5516812744839438</v>
      </c>
      <c r="AG1115" t="str">
        <f t="shared" si="2"/>
        <v>0</v>
      </c>
      <c r="AH1115" s="3" t="str">
        <f t="shared" si="3"/>
        <v>0</v>
      </c>
      <c r="AI1115" t="str">
        <f t="shared" si="4"/>
        <v>-0.01449774271</v>
      </c>
      <c r="AJ1115" t="str">
        <f t="shared" si="5"/>
        <v>1</v>
      </c>
      <c r="AK1115" s="6" t="str">
        <f t="shared" si="6"/>
        <v>0.01433806765</v>
      </c>
      <c r="AL1115" t="str">
        <f t="shared" si="7"/>
        <v>-0.02525735061</v>
      </c>
      <c r="AM1115" t="str">
        <f t="shared" si="8"/>
        <v>1.018181818</v>
      </c>
      <c r="AN1115" t="str">
        <f t="shared" si="9"/>
        <v>0.9774439</v>
      </c>
      <c r="AO1115" s="6" t="str">
        <f>vlookup(Q1115,RPI!$C$6:$T$4758,15,FALSE)</f>
        <v>0.7261146497</v>
      </c>
      <c r="AP1115" s="8" t="str">
        <f>vlookup(Q1115,RPI!$C$6:$T$4758,13,FALSE)</f>
        <v>  0.6162 </v>
      </c>
      <c r="AQ1115" s="8" t="str">
        <f>vlookup(Q1115,RPI!$C$6:$T$4758,14,FALSE)</f>
        <v>  0.5545 </v>
      </c>
      <c r="AR1115" s="6" t="str">
        <f>vlookup(R1115,RPI!$C$6:$T$4758,15,FALSE)</f>
        <v>0.7952755906</v>
      </c>
      <c r="AS1115" s="8" t="str">
        <f>vlookup(R1115,RPI!$C$6:$T$4758,13,FALSE)</f>
        <v>  0.6165 </v>
      </c>
      <c r="AT1115" s="8" t="str">
        <f>vlookup(R1115,RPI!$C$6:$T$4758,14,FALSE)</f>
        <v>  0.5427 </v>
      </c>
    </row>
    <row r="1116" ht="12.75" customHeight="1">
      <c r="A1116" s="4">
        <v>2011.0</v>
      </c>
      <c r="B1116" s="4">
        <v>5751.0</v>
      </c>
      <c r="C1116" s="5">
        <v>40637.0</v>
      </c>
      <c r="D1116" s="4">
        <v>57.0</v>
      </c>
      <c r="E1116" s="4" t="s">
        <v>181</v>
      </c>
      <c r="F1116" s="4">
        <v>53.0</v>
      </c>
      <c r="G1116" s="4" t="s">
        <v>47</v>
      </c>
      <c r="H1116" s="4">
        <v>33.0</v>
      </c>
      <c r="I1116" s="4" t="s">
        <v>118</v>
      </c>
      <c r="J1116" s="4">
        <v>41.0</v>
      </c>
      <c r="K1116" s="4" t="s">
        <v>108</v>
      </c>
      <c r="L1116" s="4" t="s">
        <v>887</v>
      </c>
      <c r="M1116" s="4">
        <v>1.0</v>
      </c>
      <c r="N1116" s="4">
        <v>1.0</v>
      </c>
      <c r="O1116" s="4">
        <v>0.0</v>
      </c>
      <c r="P1116" s="4">
        <v>0.0</v>
      </c>
      <c r="Q1116" t="str">
        <f t="shared" si="1"/>
        <v>Connecticut2011</v>
      </c>
      <c r="R1116" t="s">
        <v>1202</v>
      </c>
      <c r="S1116" t="str">
        <f>vlookup(Q1116,RPI!$C$6:$T$4758,16,FALSE)</f>
        <v>0.6282438087</v>
      </c>
      <c r="T1116" s="6" t="str">
        <f>VLOOKUP(Q1116,RPI!$C$6:$T$4758, 17, FALSE)</f>
        <v>0.632429432</v>
      </c>
      <c r="U1116" s="6" t="str">
        <f>VLOOKUP(Q1116,RPI!$C$6:$T$4758, 18, FALSE)</f>
        <v>0.6282438087</v>
      </c>
      <c r="V1116">
        <v>0.5423673202162204</v>
      </c>
      <c r="W1116">
        <v>0.5462092441109341</v>
      </c>
      <c r="X1116">
        <v>0.548044049957662</v>
      </c>
      <c r="Y1116">
        <v>0.5498248026043225</v>
      </c>
      <c r="Z1116" s="6" t="str">
        <f>vlookup(R1116,RPI!$C$6:$T$4758,16,FALSE)</f>
        <v>0.5913808995</v>
      </c>
      <c r="AA1116">
        <v>0.50226728477568</v>
      </c>
      <c r="AB1116">
        <v>0.5027232011676277</v>
      </c>
      <c r="AC1116">
        <v>0.5031657573722658</v>
      </c>
      <c r="AD1116">
        <v>0.5035955321702716</v>
      </c>
      <c r="AE1116">
        <v>0.5040130713868396</v>
      </c>
      <c r="AF1116">
        <v>0.5044188902043459</v>
      </c>
      <c r="AG1116" t="str">
        <f t="shared" si="2"/>
        <v>1</v>
      </c>
      <c r="AH1116" s="3" t="str">
        <f t="shared" si="3"/>
        <v>1</v>
      </c>
      <c r="AI1116" t="str">
        <f t="shared" si="4"/>
        <v>0.03686290918</v>
      </c>
      <c r="AJ1116" t="str">
        <f t="shared" si="5"/>
        <v>12</v>
      </c>
      <c r="AK1116" s="6" t="str">
        <f t="shared" si="6"/>
        <v>0.1720568118</v>
      </c>
      <c r="AL1116" t="str">
        <f t="shared" si="7"/>
        <v>0.06422099223</v>
      </c>
      <c r="AM1116" t="str">
        <f t="shared" si="8"/>
        <v>1.292682927</v>
      </c>
      <c r="AN1116" t="str">
        <f t="shared" si="9"/>
        <v>1.062333615</v>
      </c>
      <c r="AO1116" s="6" t="str">
        <f>vlookup(Q1116,RPI!$C$6:$T$4758,15,FALSE)</f>
        <v>0.7261146497</v>
      </c>
      <c r="AP1116" s="8" t="str">
        <f>vlookup(Q1116,RPI!$C$6:$T$4758,13,FALSE)</f>
        <v>  0.6162 </v>
      </c>
      <c r="AQ1116" s="8" t="str">
        <f>vlookup(Q1116,RPI!$C$6:$T$4758,14,FALSE)</f>
        <v>  0.5545 </v>
      </c>
      <c r="AR1116" s="6" t="str">
        <f>vlookup(R1116,RPI!$C$6:$T$4758,15,FALSE)</f>
        <v>0.7338129496</v>
      </c>
      <c r="AS1116" s="8" t="str">
        <f>vlookup(R1116,RPI!$C$6:$T$4758,13,FALSE)</f>
        <v>  0.5546 </v>
      </c>
      <c r="AT1116" s="8" t="str">
        <f>vlookup(R1116,RPI!$C$6:$T$4758,14,FALSE)</f>
        <v>  0.5225 </v>
      </c>
    </row>
    <row r="1117" ht="12.75" customHeight="1">
      <c r="A1117" s="4">
        <v>2012.0</v>
      </c>
      <c r="B1117" s="4">
        <v>5630.0</v>
      </c>
      <c r="C1117" s="5">
        <v>40981.0</v>
      </c>
      <c r="D1117" s="4">
        <v>34.0</v>
      </c>
      <c r="E1117" s="4" t="s">
        <v>115</v>
      </c>
      <c r="F1117" s="4">
        <v>78.0</v>
      </c>
      <c r="G1117" s="4" t="s">
        <v>47</v>
      </c>
      <c r="H1117" s="4">
        <v>123.0</v>
      </c>
      <c r="I1117" s="4" t="s">
        <v>640</v>
      </c>
      <c r="J1117" s="4">
        <v>72.0</v>
      </c>
      <c r="K1117" s="4" t="s">
        <v>108</v>
      </c>
      <c r="L1117" s="4" t="s">
        <v>262</v>
      </c>
      <c r="M1117" s="4">
        <v>1.0</v>
      </c>
      <c r="N1117" s="4">
        <v>1.0</v>
      </c>
      <c r="O1117" s="4">
        <v>0.0</v>
      </c>
      <c r="P1117" s="4">
        <v>0.0</v>
      </c>
      <c r="Q1117" t="str">
        <f t="shared" si="1"/>
        <v>Brigham Young2012</v>
      </c>
      <c r="R1117" t="s">
        <v>1226</v>
      </c>
      <c r="S1117" t="str">
        <f>vlookup(Q1117,RPI!$C$6:$T$4758,16,FALSE)</f>
        <v>0.5776425212</v>
      </c>
      <c r="T1117" s="6" t="str">
        <f>VLOOKUP(Q1117,RPI!$C$6:$T$4758, 17, FALSE)</f>
        <v>0.5802404861</v>
      </c>
      <c r="U1117" s="6" t="str">
        <f>VLOOKUP(Q1117,RPI!$C$6:$T$4758, 18, FALSE)</f>
        <v>0.5776425212</v>
      </c>
      <c r="V1117">
        <v>0.49338046837290495</v>
      </c>
      <c r="W1117">
        <v>0.495028847466796</v>
      </c>
      <c r="X1117">
        <v>0.4958396476528705</v>
      </c>
      <c r="Y1117">
        <v>0.49664171390516326</v>
      </c>
      <c r="Z1117" s="6" t="str">
        <f>vlookup(R1117,RPI!$C$6:$T$4758,16,FALSE)</f>
        <v>0.5836286778</v>
      </c>
      <c r="AA1117">
        <v>0.4919451420244418</v>
      </c>
      <c r="AB1117">
        <v>0.4911170227752699</v>
      </c>
      <c r="AC1117">
        <v>0.4902946743919459</v>
      </c>
      <c r="AD1117">
        <v>0.4894780367612839</v>
      </c>
      <c r="AE1117">
        <v>0.48866705060211435</v>
      </c>
      <c r="AF1117">
        <v>0.487861657450939</v>
      </c>
      <c r="AG1117" t="str">
        <f t="shared" si="2"/>
        <v>0</v>
      </c>
      <c r="AH1117" s="3" t="str">
        <f t="shared" si="3"/>
        <v>0</v>
      </c>
      <c r="AI1117" t="str">
        <f t="shared" si="4"/>
        <v>-0.005986156585</v>
      </c>
      <c r="AJ1117" t="str">
        <f t="shared" si="5"/>
        <v>6</v>
      </c>
      <c r="AK1117" s="6" t="str">
        <f t="shared" si="6"/>
        <v>0.08602840592</v>
      </c>
      <c r="AL1117" t="str">
        <f t="shared" si="7"/>
        <v>-0.01042882735</v>
      </c>
      <c r="AM1117" t="str">
        <f t="shared" si="8"/>
        <v>1.083333333</v>
      </c>
      <c r="AN1117" t="str">
        <f t="shared" si="9"/>
        <v>0.9897432103</v>
      </c>
      <c r="AO1117" s="6" t="str">
        <f>vlookup(Q1117,RPI!$C$6:$T$4758,15,FALSE)</f>
        <v>0.7315436242</v>
      </c>
      <c r="AP1117" s="8" t="str">
        <f>vlookup(Q1117,RPI!$C$6:$T$4758,13,FALSE)</f>
        <v>  0.5326 </v>
      </c>
      <c r="AQ1117" s="8" t="str">
        <f>vlookup(Q1117,RPI!$C$6:$T$4758,14,FALSE)</f>
        <v>  0.5138 </v>
      </c>
      <c r="AR1117" s="6" t="str">
        <f>vlookup(R1117,RPI!$C$6:$T$4758,15,FALSE)</f>
        <v>0.8141025641</v>
      </c>
      <c r="AS1117" s="8" t="str">
        <f>vlookup(R1117,RPI!$C$6:$T$4758,13,FALSE)</f>
        <v>  0.5073 </v>
      </c>
      <c r="AT1117" s="8" t="str">
        <f>vlookup(R1117,RPI!$C$6:$T$4758,14,FALSE)</f>
        <v>  0.5058 </v>
      </c>
    </row>
    <row r="1118" ht="12.75" customHeight="1">
      <c r="A1118" s="4">
        <v>2012.0</v>
      </c>
      <c r="B1118" s="4">
        <v>5631.0</v>
      </c>
      <c r="C1118" s="5">
        <v>40981.0</v>
      </c>
      <c r="D1118" s="4">
        <v>84.0</v>
      </c>
      <c r="E1118" s="4" t="s">
        <v>913</v>
      </c>
      <c r="F1118" s="4">
        <v>86.0</v>
      </c>
      <c r="G1118" s="4" t="s">
        <v>47</v>
      </c>
      <c r="H1118" s="4">
        <v>227.0</v>
      </c>
      <c r="I1118" s="4" t="s">
        <v>60</v>
      </c>
      <c r="J1118" s="4">
        <v>95.0</v>
      </c>
      <c r="K1118" s="4" t="s">
        <v>49</v>
      </c>
      <c r="L1118" s="4" t="s">
        <v>50</v>
      </c>
      <c r="M1118" s="4">
        <v>1.0</v>
      </c>
      <c r="N1118" s="4">
        <v>0.0</v>
      </c>
      <c r="O1118" s="4">
        <v>0.0</v>
      </c>
      <c r="P1118" s="4">
        <v>0.0</v>
      </c>
      <c r="Q1118" t="str">
        <f t="shared" si="1"/>
        <v>Evansville2012</v>
      </c>
      <c r="R1118" t="s">
        <v>1227</v>
      </c>
      <c r="S1118" t="str">
        <f>vlookup(Q1118,RPI!$C$6:$T$4758,16,FALSE)</f>
        <v>0.5201406864</v>
      </c>
      <c r="T1118" s="6" t="str">
        <f>VLOOKUP(Q1118,RPI!$C$6:$T$4758, 17, FALSE)</f>
        <v>0.5276033729</v>
      </c>
      <c r="U1118" s="6" t="str">
        <f>VLOOKUP(Q1118,RPI!$C$6:$T$4758, 18, FALSE)</f>
        <v>0.5201406864</v>
      </c>
      <c r="V1118">
        <v>0.458158928487036</v>
      </c>
      <c r="W1118">
        <v>0.46195589091709194</v>
      </c>
      <c r="X1118">
        <v>0.4637735856974379</v>
      </c>
      <c r="Y1118">
        <v>0.4655404358685433</v>
      </c>
      <c r="Z1118" s="6" t="str">
        <f>vlookup(R1118,RPI!$C$6:$T$4758,16,FALSE)</f>
        <v>0.5520516062</v>
      </c>
      <c r="AA1118">
        <v>0.4674661538554627</v>
      </c>
      <c r="AB1118">
        <v>0.46687098218563416</v>
      </c>
      <c r="AC1118">
        <v>0.466291561750924</v>
      </c>
      <c r="AD1118">
        <v>0.4657272754320458</v>
      </c>
      <c r="AE1118">
        <v>0.4651775379317022</v>
      </c>
      <c r="AF1118">
        <v>0.46464179374954917</v>
      </c>
      <c r="AG1118" t="str">
        <f t="shared" si="2"/>
        <v>1</v>
      </c>
      <c r="AH1118" s="3" t="str">
        <f t="shared" si="3"/>
        <v>1</v>
      </c>
      <c r="AI1118" t="str">
        <f t="shared" si="4"/>
        <v>-0.0319109198</v>
      </c>
      <c r="AJ1118" t="str">
        <f t="shared" si="5"/>
        <v>-9</v>
      </c>
      <c r="AK1118" s="6" t="str">
        <f t="shared" si="6"/>
        <v>-0.1290426089</v>
      </c>
      <c r="AL1118" t="str">
        <f t="shared" si="7"/>
        <v>-0.05559384698</v>
      </c>
      <c r="AM1118" t="str">
        <f t="shared" si="8"/>
        <v>0.9052631579</v>
      </c>
      <c r="AN1118" t="str">
        <f t="shared" si="9"/>
        <v>0.9421957668</v>
      </c>
      <c r="AO1118" s="6" t="str">
        <f>vlookup(Q1118,RPI!$C$6:$T$4758,15,FALSE)</f>
        <v>0.4701492537</v>
      </c>
      <c r="AP1118" s="8" t="str">
        <f>vlookup(Q1118,RPI!$C$6:$T$4758,13,FALSE)</f>
        <v>  0.5436 </v>
      </c>
      <c r="AQ1118" s="8" t="str">
        <f>vlookup(Q1118,RPI!$C$6:$T$4758,14,FALSE)</f>
        <v>  0.5232 </v>
      </c>
      <c r="AR1118" s="6" t="str">
        <f>vlookup(R1118,RPI!$C$6:$T$4758,15,FALSE)</f>
        <v>0.6587301587</v>
      </c>
      <c r="AS1118" s="8" t="str">
        <f>vlookup(R1118,RPI!$C$6:$T$4758,13,FALSE)</f>
        <v>  0.5249 </v>
      </c>
      <c r="AT1118" s="8" t="str">
        <f>vlookup(R1118,RPI!$C$6:$T$4758,14,FALSE)</f>
        <v>  0.4996 </v>
      </c>
    </row>
    <row r="1119" ht="12.75" customHeight="1">
      <c r="A1119" s="4">
        <v>2012.0</v>
      </c>
      <c r="B1119" s="4">
        <v>5632.0</v>
      </c>
      <c r="C1119" s="5">
        <v>40981.0</v>
      </c>
      <c r="D1119" s="4">
        <v>102.0</v>
      </c>
      <c r="E1119" s="4" t="s">
        <v>98</v>
      </c>
      <c r="F1119" s="4">
        <v>74.0</v>
      </c>
      <c r="G1119" s="4" t="s">
        <v>47</v>
      </c>
      <c r="H1119" s="4">
        <v>283.0</v>
      </c>
      <c r="I1119" s="4" t="s">
        <v>97</v>
      </c>
      <c r="J1119" s="4">
        <v>43.0</v>
      </c>
      <c r="K1119" s="4" t="s">
        <v>49</v>
      </c>
      <c r="L1119" s="4" t="s">
        <v>50</v>
      </c>
      <c r="M1119" s="4">
        <v>1.0</v>
      </c>
      <c r="N1119" s="4">
        <v>0.0</v>
      </c>
      <c r="O1119" s="4">
        <v>0.0</v>
      </c>
      <c r="P1119" s="4">
        <v>0.0</v>
      </c>
      <c r="Q1119" t="str">
        <f t="shared" si="1"/>
        <v>Georgia St.2012</v>
      </c>
      <c r="R1119" t="s">
        <v>1228</v>
      </c>
      <c r="S1119" t="str">
        <f>vlookup(Q1119,RPI!$C$6:$T$4758,16,FALSE)</f>
        <v>0.5137059026</v>
      </c>
      <c r="T1119" s="6" t="str">
        <f>VLOOKUP(Q1119,RPI!$C$6:$T$4758, 17, FALSE)</f>
        <v>0.5139170513</v>
      </c>
      <c r="U1119" s="6" t="str">
        <f>VLOOKUP(Q1119,RPI!$C$6:$T$4758, 18, FALSE)</f>
        <v>0.5137059026</v>
      </c>
      <c r="V1119">
        <v>0.4331878845890363</v>
      </c>
      <c r="W1119">
        <v>0.4349060976474555</v>
      </c>
      <c r="X1119">
        <v>0.4357389049971996</v>
      </c>
      <c r="Y1119">
        <v>0.4365548879560397</v>
      </c>
      <c r="Z1119" s="6" t="str">
        <f>vlookup(R1119,RPI!$C$6:$T$4758,16,FALSE)</f>
        <v>0.5173508266</v>
      </c>
      <c r="AA1119">
        <v>0.4490756086327813</v>
      </c>
      <c r="AB1119">
        <v>0.44879563498324243</v>
      </c>
      <c r="AC1119">
        <v>0.4485176828040973</v>
      </c>
      <c r="AD1119">
        <v>0.4482417302809173</v>
      </c>
      <c r="AE1119">
        <v>0.4479677559120253</v>
      </c>
      <c r="AF1119">
        <v>0.44769573850291117</v>
      </c>
      <c r="AG1119" t="str">
        <f t="shared" si="2"/>
        <v>0</v>
      </c>
      <c r="AH1119" s="3" t="str">
        <f t="shared" si="3"/>
        <v>0</v>
      </c>
      <c r="AI1119" t="str">
        <f t="shared" si="4"/>
        <v>-0.003644923958</v>
      </c>
      <c r="AJ1119" t="str">
        <f t="shared" si="5"/>
        <v>31</v>
      </c>
      <c r="AK1119" s="6" t="str">
        <f t="shared" si="6"/>
        <v>0.4444800973</v>
      </c>
      <c r="AL1119" t="str">
        <f t="shared" si="7"/>
        <v>-0.006350031466</v>
      </c>
      <c r="AM1119" t="str">
        <f t="shared" si="8"/>
        <v>1.720930233</v>
      </c>
      <c r="AN1119" t="str">
        <f t="shared" si="9"/>
        <v>0.9929546378</v>
      </c>
      <c r="AO1119" s="6" t="str">
        <f>vlookup(Q1119,RPI!$C$6:$T$4758,15,FALSE)</f>
        <v>0.6554054054</v>
      </c>
      <c r="AP1119" s="8" t="str">
        <f>vlookup(Q1119,RPI!$C$6:$T$4758,13,FALSE)</f>
        <v>  0.4550 </v>
      </c>
      <c r="AQ1119" s="8" t="str">
        <f>vlookup(Q1119,RPI!$C$6:$T$4758,14,FALSE)</f>
        <v>  0.4894 </v>
      </c>
      <c r="AR1119" s="6" t="str">
        <f>vlookup(R1119,RPI!$C$6:$T$4758,15,FALSE)</f>
        <v>0.5821917808</v>
      </c>
      <c r="AS1119" s="8" t="str">
        <f>vlookup(R1119,RPI!$C$6:$T$4758,13,FALSE)</f>
        <v>  0.5006 </v>
      </c>
      <c r="AT1119" s="8" t="str">
        <f>vlookup(R1119,RPI!$C$6:$T$4758,14,FALSE)</f>
        <v>  0.4860 </v>
      </c>
    </row>
    <row r="1120" ht="12.75" customHeight="1">
      <c r="A1120" s="4">
        <v>2012.0</v>
      </c>
      <c r="B1120" s="4">
        <v>5633.0</v>
      </c>
      <c r="C1120" s="5">
        <v>40981.0</v>
      </c>
      <c r="D1120" s="4">
        <v>122.0</v>
      </c>
      <c r="E1120" s="4" t="s">
        <v>1024</v>
      </c>
      <c r="F1120" s="4">
        <v>60.0</v>
      </c>
      <c r="G1120" s="4" t="s">
        <v>47</v>
      </c>
      <c r="H1120" s="4">
        <v>236.0</v>
      </c>
      <c r="I1120" s="4" t="s">
        <v>805</v>
      </c>
      <c r="J1120" s="4">
        <v>67.0</v>
      </c>
      <c r="K1120" s="4" t="s">
        <v>49</v>
      </c>
      <c r="L1120" s="4" t="s">
        <v>50</v>
      </c>
      <c r="M1120" s="4">
        <v>1.0</v>
      </c>
      <c r="N1120" s="4">
        <v>0.0</v>
      </c>
      <c r="O1120" s="4">
        <v>0.0</v>
      </c>
      <c r="P1120" s="4">
        <v>0.0</v>
      </c>
      <c r="Q1120" t="str">
        <f t="shared" si="1"/>
        <v>Indiana St.2012</v>
      </c>
      <c r="R1120" t="s">
        <v>1229</v>
      </c>
      <c r="S1120" t="str">
        <f>vlookup(Q1120,RPI!$C$6:$T$4758,16,FALSE)</f>
        <v>0.5207994675</v>
      </c>
      <c r="T1120" s="6" t="str">
        <f>VLOOKUP(Q1120,RPI!$C$6:$T$4758, 17, FALSE)</f>
        <v>0.5185832646</v>
      </c>
      <c r="U1120" s="6" t="str">
        <f>VLOOKUP(Q1120,RPI!$C$6:$T$4758, 18, FALSE)</f>
        <v>0.5207994675</v>
      </c>
      <c r="V1120">
        <v>0.4501139413492352</v>
      </c>
      <c r="W1120">
        <v>0.45264753905798166</v>
      </c>
      <c r="X1120">
        <v>0.45383081271316544</v>
      </c>
      <c r="Y1120">
        <v>0.4549631928778036</v>
      </c>
      <c r="Z1120" s="6" t="str">
        <f>vlookup(R1120,RPI!$C$6:$T$4758,16,FALSE)</f>
        <v>0.5417752</v>
      </c>
      <c r="AA1120">
        <v>0.4483117941600173</v>
      </c>
      <c r="AB1120">
        <v>0.44729011683236986</v>
      </c>
      <c r="AC1120">
        <v>0.44627450287165205</v>
      </c>
      <c r="AD1120">
        <v>0.44526489846099765</v>
      </c>
      <c r="AE1120">
        <v>0.4442612504185477</v>
      </c>
      <c r="AF1120">
        <v>0.44326350618811217</v>
      </c>
      <c r="AG1120" t="str">
        <f t="shared" si="2"/>
        <v>1</v>
      </c>
      <c r="AH1120" s="3" t="str">
        <f t="shared" si="3"/>
        <v>1</v>
      </c>
      <c r="AI1120" t="str">
        <f t="shared" si="4"/>
        <v>-0.02097573255</v>
      </c>
      <c r="AJ1120" t="str">
        <f t="shared" si="5"/>
        <v>-7</v>
      </c>
      <c r="AK1120" s="6" t="str">
        <f t="shared" si="6"/>
        <v>-0.1003664736</v>
      </c>
      <c r="AL1120" t="str">
        <f t="shared" si="7"/>
        <v>-0.03654302895</v>
      </c>
      <c r="AM1120" t="str">
        <f t="shared" si="8"/>
        <v>0.8955223881</v>
      </c>
      <c r="AN1120" t="str">
        <f t="shared" si="9"/>
        <v>0.9612833283</v>
      </c>
      <c r="AO1120" s="6" t="str">
        <f>vlookup(Q1120,RPI!$C$6:$T$4758,15,FALSE)</f>
        <v>0.5572519084</v>
      </c>
      <c r="AP1120" s="8" t="str">
        <f>vlookup(Q1120,RPI!$C$6:$T$4758,13,FALSE)</f>
        <v>  0.4997 </v>
      </c>
      <c r="AQ1120" s="8" t="str">
        <f>vlookup(Q1120,RPI!$C$6:$T$4758,14,FALSE)</f>
        <v>  0.5265 </v>
      </c>
      <c r="AR1120" s="6" t="str">
        <f>vlookup(R1120,RPI!$C$6:$T$4758,15,FALSE)</f>
        <v>0.7469879518</v>
      </c>
      <c r="AS1120" s="8" t="str">
        <f>vlookup(R1120,RPI!$C$6:$T$4758,13,FALSE)</f>
        <v>  0.4654 </v>
      </c>
      <c r="AT1120" s="8" t="str">
        <f>vlookup(R1120,RPI!$C$6:$T$4758,14,FALSE)</f>
        <v>  0.4893 </v>
      </c>
    </row>
    <row r="1121" ht="12.75" customHeight="1">
      <c r="A1121" s="4">
        <v>2012.0</v>
      </c>
      <c r="B1121" s="4">
        <v>5634.0</v>
      </c>
      <c r="C1121" s="5">
        <v>40981.0</v>
      </c>
      <c r="D1121" s="4">
        <v>124.0</v>
      </c>
      <c r="E1121" s="4" t="s">
        <v>82</v>
      </c>
      <c r="F1121" s="4">
        <v>84.0</v>
      </c>
      <c r="G1121" s="4" t="s">
        <v>47</v>
      </c>
      <c r="H1121" s="4">
        <v>66.0</v>
      </c>
      <c r="I1121" s="4" t="s">
        <v>74</v>
      </c>
      <c r="J1121" s="4">
        <v>75.0</v>
      </c>
      <c r="K1121" s="4" t="s">
        <v>49</v>
      </c>
      <c r="L1121" s="4" t="s">
        <v>50</v>
      </c>
      <c r="M1121" s="4">
        <v>1.0</v>
      </c>
      <c r="N1121" s="4">
        <v>0.0</v>
      </c>
      <c r="O1121" s="4">
        <v>0.0</v>
      </c>
      <c r="P1121" s="4">
        <v>0.0</v>
      </c>
      <c r="Q1121" t="str">
        <f t="shared" si="1"/>
        <v>Iowa2012</v>
      </c>
      <c r="R1121" t="s">
        <v>1230</v>
      </c>
      <c r="S1121" t="str">
        <f>vlookup(Q1121,RPI!$C$6:$T$4758,16,FALSE)</f>
        <v>0.5179255543</v>
      </c>
      <c r="T1121" s="6" t="str">
        <f>VLOOKUP(Q1121,RPI!$C$6:$T$4758, 17, FALSE)</f>
        <v>0.5314652062</v>
      </c>
      <c r="U1121" s="6" t="str">
        <f>VLOOKUP(Q1121,RPI!$C$6:$T$4758, 18, FALSE)</f>
        <v>0.5179255543</v>
      </c>
      <c r="V1121">
        <v>0.4553089063418539</v>
      </c>
      <c r="W1121">
        <v>0.4615998863170444</v>
      </c>
      <c r="X1121">
        <v>0.46455851551329735</v>
      </c>
      <c r="Y1121">
        <v>0.4674022464883366</v>
      </c>
      <c r="Z1121" s="6" t="str">
        <f>vlookup(R1121,RPI!$C$6:$T$4758,16,FALSE)</f>
        <v>0.5537915</v>
      </c>
      <c r="AA1121">
        <v>0.47446045363849065</v>
      </c>
      <c r="AB1121">
        <v>0.4777554036939845</v>
      </c>
      <c r="AC1121">
        <v>0.4808850157538622</v>
      </c>
      <c r="AD1121">
        <v>0.4838614300205991</v>
      </c>
      <c r="AE1121">
        <v>0.48669562654080245</v>
      </c>
      <c r="AF1121">
        <v>0.4893975605567296</v>
      </c>
      <c r="AG1121" t="str">
        <f t="shared" si="2"/>
        <v>0</v>
      </c>
      <c r="AH1121" s="3" t="str">
        <f t="shared" si="3"/>
        <v>0</v>
      </c>
      <c r="AI1121" t="str">
        <f t="shared" si="4"/>
        <v>-0.03586594561</v>
      </c>
      <c r="AJ1121" t="str">
        <f t="shared" si="5"/>
        <v>9</v>
      </c>
      <c r="AK1121" s="6" t="str">
        <f t="shared" si="6"/>
        <v>0.1290426089</v>
      </c>
      <c r="AL1121" t="str">
        <f t="shared" si="7"/>
        <v>-0.0624841247</v>
      </c>
      <c r="AM1121" t="str">
        <f t="shared" si="8"/>
        <v>1.12</v>
      </c>
      <c r="AN1121" t="str">
        <f t="shared" si="9"/>
        <v>0.9352356517</v>
      </c>
      <c r="AO1121" s="6" t="str">
        <f>vlookup(Q1121,RPI!$C$6:$T$4758,15,FALSE)</f>
        <v>0.4609929078</v>
      </c>
      <c r="AP1121" s="8" t="str">
        <f>vlookup(Q1121,RPI!$C$6:$T$4758,13,FALSE)</f>
        <v>  0.5390 </v>
      </c>
      <c r="AQ1121" s="8" t="str">
        <f>vlookup(Q1121,RPI!$C$6:$T$4758,14,FALSE)</f>
        <v>  0.5326 </v>
      </c>
      <c r="AR1121" s="6" t="str">
        <f>vlookup(R1121,RPI!$C$6:$T$4758,15,FALSE)</f>
        <v>0.5909090909</v>
      </c>
      <c r="AS1121" s="8" t="str">
        <f>vlookup(R1121,RPI!$C$6:$T$4758,13,FALSE)</f>
        <v>  0.5461 </v>
      </c>
      <c r="AT1121" s="8" t="str">
        <f>vlookup(R1121,RPI!$C$6:$T$4758,14,FALSE)</f>
        <v>  0.5320 </v>
      </c>
    </row>
    <row r="1122" ht="12.75" customHeight="1">
      <c r="A1122" s="4">
        <v>2012.0</v>
      </c>
      <c r="B1122" s="4">
        <v>5635.0</v>
      </c>
      <c r="C1122" s="5">
        <v>40981.0</v>
      </c>
      <c r="D1122" s="4">
        <v>162.0</v>
      </c>
      <c r="E1122" s="4" t="s">
        <v>1231</v>
      </c>
      <c r="F1122" s="4">
        <v>68.0</v>
      </c>
      <c r="G1122" s="4" t="s">
        <v>47</v>
      </c>
      <c r="H1122" s="4">
        <v>282.0</v>
      </c>
      <c r="I1122" s="4" t="s">
        <v>1232</v>
      </c>
      <c r="J1122" s="4">
        <v>60.0</v>
      </c>
      <c r="K1122" s="4" t="s">
        <v>49</v>
      </c>
      <c r="L1122" s="4" t="s">
        <v>50</v>
      </c>
      <c r="M1122" s="4">
        <v>1.0</v>
      </c>
      <c r="N1122" s="4">
        <v>0.0</v>
      </c>
      <c r="O1122" s="4">
        <v>0.0</v>
      </c>
      <c r="P1122" s="4">
        <v>0.0</v>
      </c>
      <c r="Q1122" t="str">
        <f t="shared" si="1"/>
        <v>Mercer2012</v>
      </c>
      <c r="R1122" t="s">
        <v>1233</v>
      </c>
      <c r="S1122" t="str">
        <f>vlookup(Q1122,RPI!$C$6:$T$4758,16,FALSE)</f>
        <v>0.5209122524</v>
      </c>
      <c r="T1122" s="6" t="str">
        <f>VLOOKUP(Q1122,RPI!$C$6:$T$4758, 17, FALSE)</f>
        <v>0.5130997524</v>
      </c>
      <c r="U1122" s="6" t="str">
        <f>VLOOKUP(Q1122,RPI!$C$6:$T$4758, 18, FALSE)</f>
        <v>0.5209122524</v>
      </c>
      <c r="V1122">
        <v>0.4302872523665428</v>
      </c>
      <c r="W1122">
        <v>0.43061192769121814</v>
      </c>
      <c r="X1122">
        <v>0.43076802159731203</v>
      </c>
      <c r="Y1122">
        <v>0.43092016375894787</v>
      </c>
      <c r="Z1122" s="6" t="str">
        <f>vlookup(R1122,RPI!$C$6:$T$4758,16,FALSE)</f>
        <v>0.5352340189</v>
      </c>
      <c r="AA1122">
        <v>0.45651702697460467</v>
      </c>
      <c r="AB1122">
        <v>0.45622565168322937</v>
      </c>
      <c r="AC1122">
        <v>0.4559429741617459</v>
      </c>
      <c r="AD1122">
        <v>0.4556686106850119</v>
      </c>
      <c r="AE1122">
        <v>0.455402199772821</v>
      </c>
      <c r="AF1122">
        <v>0.4551434006009783</v>
      </c>
      <c r="AG1122" t="str">
        <f t="shared" si="2"/>
        <v>0</v>
      </c>
      <c r="AH1122" s="3" t="str">
        <f t="shared" si="3"/>
        <v>0</v>
      </c>
      <c r="AI1122" t="str">
        <f t="shared" si="4"/>
        <v>-0.01432176657</v>
      </c>
      <c r="AJ1122" t="str">
        <f t="shared" si="5"/>
        <v>8</v>
      </c>
      <c r="AK1122" s="6" t="str">
        <f t="shared" si="6"/>
        <v>0.1147045412</v>
      </c>
      <c r="AL1122" t="str">
        <f t="shared" si="7"/>
        <v>-0.02495077247</v>
      </c>
      <c r="AM1122" t="str">
        <f t="shared" si="8"/>
        <v>1.133333333</v>
      </c>
      <c r="AN1122" t="str">
        <f t="shared" si="9"/>
        <v>0.9732420473</v>
      </c>
      <c r="AO1122" s="6" t="str">
        <f>vlookup(Q1122,RPI!$C$6:$T$4758,15,FALSE)</f>
        <v>0.6875</v>
      </c>
      <c r="AP1122" s="8" t="str">
        <f>vlookup(Q1122,RPI!$C$6:$T$4758,13,FALSE)</f>
        <v>  0.4500 </v>
      </c>
      <c r="AQ1122" s="8" t="str">
        <f>vlookup(Q1122,RPI!$C$6:$T$4758,14,FALSE)</f>
        <v>  0.4961 </v>
      </c>
      <c r="AR1122" s="6" t="str">
        <f>vlookup(R1122,RPI!$C$6:$T$4758,15,FALSE)</f>
        <v>0.6417910448</v>
      </c>
      <c r="AS1122" s="8" t="str">
        <f>vlookup(R1122,RPI!$C$6:$T$4758,13,FALSE)</f>
        <v>  0.5082 </v>
      </c>
      <c r="AT1122" s="8" t="str">
        <f>vlookup(R1122,RPI!$C$6:$T$4758,14,FALSE)</f>
        <v>  0.4828 </v>
      </c>
    </row>
    <row r="1123" ht="12.75" customHeight="1">
      <c r="A1123" s="4">
        <v>2012.0</v>
      </c>
      <c r="B1123" s="4">
        <v>5636.0</v>
      </c>
      <c r="C1123" s="5">
        <v>40981.0</v>
      </c>
      <c r="D1123" s="4">
        <v>180.0</v>
      </c>
      <c r="E1123" s="4" t="s">
        <v>1040</v>
      </c>
      <c r="F1123" s="4">
        <v>86.0</v>
      </c>
      <c r="G1123" s="4" t="s">
        <v>47</v>
      </c>
      <c r="H1123" s="4">
        <v>156.0</v>
      </c>
      <c r="I1123" s="4" t="s">
        <v>1016</v>
      </c>
      <c r="J1123" s="4">
        <v>78.0</v>
      </c>
      <c r="K1123" s="4" t="s">
        <v>49</v>
      </c>
      <c r="L1123" s="4" t="s">
        <v>50</v>
      </c>
      <c r="M1123" s="4">
        <v>1.0</v>
      </c>
      <c r="N1123" s="4">
        <v>0.0</v>
      </c>
      <c r="O1123" s="4">
        <v>0.0</v>
      </c>
      <c r="P1123" s="4">
        <v>0.0</v>
      </c>
      <c r="Q1123" t="str">
        <f t="shared" si="1"/>
        <v>Middle Tennessee2012</v>
      </c>
      <c r="R1123" t="s">
        <v>1234</v>
      </c>
      <c r="S1123" t="str">
        <f>vlookup(Q1123,RPI!$C$6:$T$4758,16,FALSE)</f>
        <v>0.5746241853</v>
      </c>
      <c r="T1123" s="6" t="str">
        <f>VLOOKUP(Q1123,RPI!$C$6:$T$4758, 17, FALSE)</f>
        <v>0.5681024462</v>
      </c>
      <c r="U1123" s="6" t="str">
        <f>VLOOKUP(Q1123,RPI!$C$6:$T$4758, 18, FALSE)</f>
        <v>0.5746241853</v>
      </c>
      <c r="V1123">
        <v>0.47037517347119073</v>
      </c>
      <c r="W1123">
        <v>0.47086045331590115</v>
      </c>
      <c r="X1123">
        <v>0.4710954039449423</v>
      </c>
      <c r="Y1123">
        <v>0.4713254427141429</v>
      </c>
      <c r="Z1123" s="6" t="str">
        <f>vlookup(R1123,RPI!$C$6:$T$4758,16,FALSE)</f>
        <v>0.5775956547</v>
      </c>
      <c r="AA1123">
        <v>0.5002548539005549</v>
      </c>
      <c r="AB1123">
        <v>0.5018987821208106</v>
      </c>
      <c r="AC1123">
        <v>0.503481098039796</v>
      </c>
      <c r="AD1123">
        <v>0.5050052016674476</v>
      </c>
      <c r="AE1123">
        <v>0.5064742473643793</v>
      </c>
      <c r="AF1123">
        <v>0.5078911656333553</v>
      </c>
      <c r="AG1123" t="str">
        <f t="shared" si="2"/>
        <v>0</v>
      </c>
      <c r="AH1123" s="3" t="str">
        <f t="shared" si="3"/>
        <v>0</v>
      </c>
      <c r="AI1123" t="str">
        <f t="shared" si="4"/>
        <v>-0.002971469364</v>
      </c>
      <c r="AJ1123" t="str">
        <f t="shared" si="5"/>
        <v>8</v>
      </c>
      <c r="AK1123" s="6" t="str">
        <f t="shared" si="6"/>
        <v>0.1147045412</v>
      </c>
      <c r="AL1123" t="str">
        <f t="shared" si="7"/>
        <v>-0.005176767519</v>
      </c>
      <c r="AM1123" t="str">
        <f t="shared" si="8"/>
        <v>1.102564103</v>
      </c>
      <c r="AN1123" t="str">
        <f t="shared" si="9"/>
        <v>0.9948554506</v>
      </c>
      <c r="AO1123" s="6" t="str">
        <f>vlookup(Q1123,RPI!$C$6:$T$4758,15,FALSE)</f>
        <v>0.8260869565</v>
      </c>
      <c r="AP1123" s="8" t="str">
        <f>vlookup(Q1123,RPI!$C$6:$T$4758,13,FALSE)</f>
        <v>  0.4816 </v>
      </c>
      <c r="AQ1123" s="8" t="str">
        <f>vlookup(Q1123,RPI!$C$6:$T$4758,14,FALSE)</f>
        <v>  0.5092 </v>
      </c>
      <c r="AR1123" s="6" t="str">
        <f>vlookup(R1123,RPI!$C$6:$T$4758,15,FALSE)</f>
        <v>0.6013986014</v>
      </c>
      <c r="AS1123" s="8" t="str">
        <f>vlookup(R1123,RPI!$C$6:$T$4758,13,FALSE)</f>
        <v>  0.5952 </v>
      </c>
      <c r="AT1123" s="8" t="str">
        <f>vlookup(R1123,RPI!$C$6:$T$4758,14,FALSE)</f>
        <v>  0.5185 </v>
      </c>
    </row>
    <row r="1124" ht="12.75" customHeight="1">
      <c r="A1124" s="4">
        <v>2012.0</v>
      </c>
      <c r="B1124" s="4">
        <v>5637.0</v>
      </c>
      <c r="C1124" s="5">
        <v>40981.0</v>
      </c>
      <c r="D1124" s="4">
        <v>169.0</v>
      </c>
      <c r="E1124" s="4" t="s">
        <v>199</v>
      </c>
      <c r="F1124" s="4">
        <v>96.0</v>
      </c>
      <c r="G1124" s="4" t="s">
        <v>47</v>
      </c>
      <c r="H1124" s="4">
        <v>158.0</v>
      </c>
      <c r="I1124" s="4" t="s">
        <v>702</v>
      </c>
      <c r="J1124" s="4">
        <v>101.0</v>
      </c>
      <c r="K1124" s="4" t="s">
        <v>421</v>
      </c>
      <c r="L1124" s="4" t="s">
        <v>50</v>
      </c>
      <c r="M1124" s="4">
        <v>1.0</v>
      </c>
      <c r="N1124" s="4">
        <v>0.0</v>
      </c>
      <c r="O1124" s="4">
        <v>0.0</v>
      </c>
      <c r="P1124" s="4">
        <v>2.0</v>
      </c>
      <c r="Q1124" t="str">
        <f t="shared" si="1"/>
        <v>Mississippi St.2012</v>
      </c>
      <c r="R1124" t="s">
        <v>1235</v>
      </c>
      <c r="S1124" t="str">
        <f>vlookup(Q1124,RPI!$C$6:$T$4758,16,FALSE)</f>
        <v>0.5586814005</v>
      </c>
      <c r="T1124" s="6" t="str">
        <f>VLOOKUP(Q1124,RPI!$C$6:$T$4758, 17, FALSE)</f>
        <v>0.5669746697</v>
      </c>
      <c r="U1124" s="6" t="str">
        <f>VLOOKUP(Q1124,RPI!$C$6:$T$4758, 18, FALSE)</f>
        <v>0.5586814005</v>
      </c>
      <c r="V1124">
        <v>0.475727703675483</v>
      </c>
      <c r="W1124">
        <v>0.4827286834563684</v>
      </c>
      <c r="X1124">
        <v>0.48594788398061484</v>
      </c>
      <c r="Y1124">
        <v>0.48899912621663966</v>
      </c>
      <c r="Z1124" s="6" t="str">
        <f>vlookup(R1124,RPI!$C$6:$T$4758,16,FALSE)</f>
        <v>0.5570167139</v>
      </c>
      <c r="AA1124">
        <v>0.4691748700095612</v>
      </c>
      <c r="AB1124">
        <v>0.47178454954821364</v>
      </c>
      <c r="AC1124">
        <v>0.474232609589026</v>
      </c>
      <c r="AD1124">
        <v>0.476533613019613</v>
      </c>
      <c r="AE1124">
        <v>0.47870042414035435</v>
      </c>
      <c r="AF1124">
        <v>0.4807444492975871</v>
      </c>
      <c r="AG1124" t="str">
        <f t="shared" si="2"/>
        <v>0</v>
      </c>
      <c r="AH1124" s="3" t="str">
        <f t="shared" si="3"/>
        <v>0</v>
      </c>
      <c r="AI1124" t="str">
        <f t="shared" si="4"/>
        <v>0.001664686536</v>
      </c>
      <c r="AJ1124" t="str">
        <f t="shared" si="5"/>
        <v>-5</v>
      </c>
      <c r="AK1124" s="6" t="str">
        <f t="shared" si="6"/>
        <v>-0.07169033827</v>
      </c>
      <c r="AL1124" t="str">
        <f t="shared" si="7"/>
        <v>0.002900146066</v>
      </c>
      <c r="AM1124" t="str">
        <f t="shared" si="8"/>
        <v>0.9504950495</v>
      </c>
      <c r="AN1124" t="str">
        <f t="shared" si="9"/>
        <v>1.002988576</v>
      </c>
      <c r="AO1124" s="6" t="str">
        <f>vlookup(Q1124,RPI!$C$6:$T$4758,15,FALSE)</f>
        <v>0.6230769231</v>
      </c>
      <c r="AP1124" s="8" t="str">
        <f>vlookup(Q1124,RPI!$C$6:$T$4758,13,FALSE)</f>
        <v>  0.5375 </v>
      </c>
      <c r="AQ1124" s="8" t="str">
        <f>vlookup(Q1124,RPI!$C$6:$T$4758,14,FALSE)</f>
        <v>  0.5366 </v>
      </c>
      <c r="AR1124" s="6" t="str">
        <f>vlookup(R1124,RPI!$C$6:$T$4758,15,FALSE)</f>
        <v>0.6717557252</v>
      </c>
      <c r="AS1124" s="8" t="str">
        <f>vlookup(R1124,RPI!$C$6:$T$4758,13,FALSE)</f>
        <v>  0.5152 </v>
      </c>
      <c r="AT1124" s="8" t="str">
        <f>vlookup(R1124,RPI!$C$6:$T$4758,14,FALSE)</f>
        <v>  0.5259 </v>
      </c>
    </row>
    <row r="1125" ht="12.75" customHeight="1">
      <c r="A1125" s="4">
        <v>2012.0</v>
      </c>
      <c r="B1125" s="4">
        <v>5638.0</v>
      </c>
      <c r="C1125" s="5">
        <v>40981.0</v>
      </c>
      <c r="D1125" s="4">
        <v>178.0</v>
      </c>
      <c r="E1125" s="4" t="s">
        <v>705</v>
      </c>
      <c r="F1125" s="4">
        <v>58.0</v>
      </c>
      <c r="G1125" s="4" t="s">
        <v>47</v>
      </c>
      <c r="H1125" s="4">
        <v>326.0</v>
      </c>
      <c r="I1125" s="4" t="s">
        <v>166</v>
      </c>
      <c r="J1125" s="4">
        <v>59.0</v>
      </c>
      <c r="K1125" s="4" t="s">
        <v>108</v>
      </c>
      <c r="L1125" s="4" t="s">
        <v>262</v>
      </c>
      <c r="M1125" s="4">
        <v>1.0</v>
      </c>
      <c r="N1125" s="4">
        <v>1.0</v>
      </c>
      <c r="O1125" s="4">
        <v>0.0</v>
      </c>
      <c r="P1125" s="4">
        <v>0.0</v>
      </c>
      <c r="Q1125" t="str">
        <f t="shared" si="1"/>
        <v>Mississippi Valley St.2012</v>
      </c>
      <c r="R1125" t="s">
        <v>1236</v>
      </c>
      <c r="S1125" t="str">
        <f>vlookup(Q1125,RPI!$C$6:$T$4758,16,FALSE)</f>
        <v>0.5195995017</v>
      </c>
      <c r="T1125" s="6" t="str">
        <f>VLOOKUP(Q1125,RPI!$C$6:$T$4758, 17, FALSE)</f>
        <v>0.4960662973</v>
      </c>
      <c r="U1125" s="6" t="str">
        <f>VLOOKUP(Q1125,RPI!$C$6:$T$4758, 18, FALSE)</f>
        <v>0.5195995017</v>
      </c>
      <c r="V1125">
        <v>0.4301572064107115</v>
      </c>
      <c r="W1125">
        <v>0.4271321826539804</v>
      </c>
      <c r="X1125">
        <v>0.425712589594081</v>
      </c>
      <c r="Y1125">
        <v>0.4243499701686926</v>
      </c>
      <c r="Z1125" s="6" t="str">
        <f>vlookup(R1125,RPI!$C$6:$T$4758,16,FALSE)</f>
        <v>0.4874708269</v>
      </c>
      <c r="AA1125">
        <v>0.43706524797848295</v>
      </c>
      <c r="AB1125">
        <v>0.43868217124955816</v>
      </c>
      <c r="AC1125">
        <v>0.440265173053408</v>
      </c>
      <c r="AD1125">
        <v>0.44181530976790456</v>
      </c>
      <c r="AE1125">
        <v>0.4433335943581307</v>
      </c>
      <c r="AF1125">
        <v>0.4448209985838098</v>
      </c>
      <c r="AG1125" t="str">
        <f t="shared" si="2"/>
        <v>0</v>
      </c>
      <c r="AH1125" s="3" t="str">
        <f t="shared" si="3"/>
        <v>0</v>
      </c>
      <c r="AI1125" t="str">
        <f t="shared" si="4"/>
        <v>0.03212867483</v>
      </c>
      <c r="AJ1125" t="str">
        <f t="shared" si="5"/>
        <v>-1</v>
      </c>
      <c r="AK1125" s="6" t="str">
        <f t="shared" si="6"/>
        <v>-0.01433806765</v>
      </c>
      <c r="AL1125" t="str">
        <f t="shared" si="7"/>
        <v>0.05597321053</v>
      </c>
      <c r="AM1125" t="str">
        <f t="shared" si="8"/>
        <v>0.9830508475</v>
      </c>
      <c r="AN1125" t="str">
        <f t="shared" si="9"/>
        <v>1.065908918</v>
      </c>
      <c r="AO1125" s="6" t="str">
        <f>vlookup(Q1125,RPI!$C$6:$T$4758,15,FALSE)</f>
        <v>0.7304964539</v>
      </c>
      <c r="AP1125" s="8" t="str">
        <f>vlookup(Q1125,RPI!$C$6:$T$4758,13,FALSE)</f>
        <v>  0.4284 </v>
      </c>
      <c r="AQ1125" s="8" t="str">
        <f>vlookup(Q1125,RPI!$C$6:$T$4758,14,FALSE)</f>
        <v>  0.4910 </v>
      </c>
      <c r="AR1125" s="6" t="str">
        <f>vlookup(R1125,RPI!$C$6:$T$4758,15,FALSE)</f>
        <v>0.4248366013</v>
      </c>
      <c r="AS1125" s="8" t="str">
        <f>vlookup(R1125,RPI!$C$6:$T$4758,13,FALSE)</f>
        <v>  0.5130 </v>
      </c>
      <c r="AT1125" s="8" t="str">
        <f>vlookup(R1125,RPI!$C$6:$T$4758,14,FALSE)</f>
        <v>  0.4990 </v>
      </c>
    </row>
    <row r="1126" ht="12.75" customHeight="1">
      <c r="A1126" s="4">
        <v>2012.0</v>
      </c>
      <c r="B1126" s="4">
        <v>5639.0</v>
      </c>
      <c r="C1126" s="5">
        <v>40981.0</v>
      </c>
      <c r="D1126" s="4">
        <v>206.0</v>
      </c>
      <c r="E1126" s="4" t="s">
        <v>930</v>
      </c>
      <c r="F1126" s="4">
        <v>76.0</v>
      </c>
      <c r="G1126" s="4" t="s">
        <v>47</v>
      </c>
      <c r="H1126" s="4">
        <v>2.0</v>
      </c>
      <c r="I1126" s="4" t="s">
        <v>616</v>
      </c>
      <c r="J1126" s="4">
        <v>74.0</v>
      </c>
      <c r="K1126" s="4" t="s">
        <v>49</v>
      </c>
      <c r="L1126" s="4" t="s">
        <v>50</v>
      </c>
      <c r="M1126" s="4">
        <v>1.0</v>
      </c>
      <c r="N1126" s="4">
        <v>0.0</v>
      </c>
      <c r="O1126" s="4">
        <v>0.0</v>
      </c>
      <c r="P1126" s="4">
        <v>0.0</v>
      </c>
      <c r="Q1126" t="str">
        <f t="shared" si="1"/>
        <v>Northwestern2012</v>
      </c>
      <c r="R1126" t="s">
        <v>1237</v>
      </c>
      <c r="S1126" t="str">
        <f>vlookup(Q1126,RPI!$C$6:$T$4758,16,FALSE)</f>
        <v>0.5679336001</v>
      </c>
      <c r="T1126" s="6" t="str">
        <f>VLOOKUP(Q1126,RPI!$C$6:$T$4758, 17, FALSE)</f>
        <v>0.574408759</v>
      </c>
      <c r="U1126" s="6" t="str">
        <f>VLOOKUP(Q1126,RPI!$C$6:$T$4758, 18, FALSE)</f>
        <v>0.5679336001</v>
      </c>
      <c r="V1126">
        <v>0.49700447805574005</v>
      </c>
      <c r="W1126">
        <v>0.5011281197045208</v>
      </c>
      <c r="X1126">
        <v>0.5030908850800524</v>
      </c>
      <c r="Y1126">
        <v>0.5049917769411191</v>
      </c>
      <c r="Z1126" s="6" t="str">
        <f>vlookup(R1126,RPI!$C$6:$T$4758,16,FALSE)</f>
        <v>0.5734672564</v>
      </c>
      <c r="AA1126">
        <v>0.4867634049954668</v>
      </c>
      <c r="AB1126">
        <v>0.48718738205445355</v>
      </c>
      <c r="AC1126">
        <v>0.48759826891264824</v>
      </c>
      <c r="AD1126">
        <v>0.4879966625893438</v>
      </c>
      <c r="AE1126">
        <v>0.48838312434227815</v>
      </c>
      <c r="AF1126">
        <v>0.48875818230578155</v>
      </c>
      <c r="AG1126" t="str">
        <f t="shared" si="2"/>
        <v>0</v>
      </c>
      <c r="AH1126" s="3" t="str">
        <f t="shared" si="3"/>
        <v>0</v>
      </c>
      <c r="AI1126" t="str">
        <f t="shared" si="4"/>
        <v>-0.005533656326</v>
      </c>
      <c r="AJ1126" t="str">
        <f t="shared" si="5"/>
        <v>2</v>
      </c>
      <c r="AK1126" s="6" t="str">
        <f t="shared" si="6"/>
        <v>0.02867613531</v>
      </c>
      <c r="AL1126" t="str">
        <f t="shared" si="7"/>
        <v>-0.009640500649</v>
      </c>
      <c r="AM1126" t="str">
        <f t="shared" si="8"/>
        <v>1.027027027</v>
      </c>
      <c r="AN1126" t="str">
        <f t="shared" si="9"/>
        <v>0.9903505278</v>
      </c>
      <c r="AO1126" s="6" t="str">
        <f>vlookup(Q1126,RPI!$C$6:$T$4758,15,FALSE)</f>
        <v>0.5547445255</v>
      </c>
      <c r="AP1126" s="8" t="str">
        <f>vlookup(Q1126,RPI!$C$6:$T$4758,13,FALSE)</f>
        <v>  0.5901 </v>
      </c>
      <c r="AQ1126" s="8" t="str">
        <f>vlookup(Q1126,RPI!$C$6:$T$4758,14,FALSE)</f>
        <v>  0.5367 </v>
      </c>
      <c r="AR1126" s="6" t="str">
        <f>vlookup(R1126,RPI!$C$6:$T$4758,15,FALSE)</f>
        <v>0.6830985915</v>
      </c>
      <c r="AS1126" s="8" t="str">
        <f>vlookup(R1126,RPI!$C$6:$T$4758,13,FALSE)</f>
        <v>  0.5597 </v>
      </c>
      <c r="AT1126" s="8" t="str">
        <f>vlookup(R1126,RPI!$C$6:$T$4758,14,FALSE)</f>
        <v>  0.4913 </v>
      </c>
    </row>
    <row r="1127" ht="12.75" customHeight="1">
      <c r="A1127" s="4">
        <v>2012.0</v>
      </c>
      <c r="B1127" s="4">
        <v>5640.0</v>
      </c>
      <c r="C1127" s="5">
        <v>40981.0</v>
      </c>
      <c r="D1127" s="4">
        <v>214.0</v>
      </c>
      <c r="E1127" s="4" t="s">
        <v>571</v>
      </c>
      <c r="F1127" s="4">
        <v>68.0</v>
      </c>
      <c r="G1127" s="4" t="s">
        <v>47</v>
      </c>
      <c r="H1127" s="4">
        <v>50.0</v>
      </c>
      <c r="I1127" s="4" t="s">
        <v>1026</v>
      </c>
      <c r="J1127" s="4">
        <v>66.0</v>
      </c>
      <c r="K1127" s="4" t="s">
        <v>49</v>
      </c>
      <c r="L1127" s="4" t="s">
        <v>50</v>
      </c>
      <c r="M1127" s="4">
        <v>1.0</v>
      </c>
      <c r="N1127" s="4">
        <v>0.0</v>
      </c>
      <c r="O1127" s="4">
        <v>0.0</v>
      </c>
      <c r="P1127" s="4">
        <v>0.0</v>
      </c>
      <c r="Q1127" t="str">
        <f t="shared" si="1"/>
        <v>Old Dominion2012</v>
      </c>
      <c r="R1127" t="s">
        <v>1238</v>
      </c>
      <c r="S1127" t="str">
        <f>vlookup(Q1127,RPI!$C$6:$T$4758,16,FALSE)</f>
        <v>0.5394697086</v>
      </c>
      <c r="T1127" s="6" t="str">
        <f>VLOOKUP(Q1127,RPI!$C$6:$T$4758, 17, FALSE)</f>
        <v>0.5455303147</v>
      </c>
      <c r="U1127" s="6" t="str">
        <f>VLOOKUP(Q1127,RPI!$C$6:$T$4758, 18, FALSE)</f>
        <v>0.5394697086</v>
      </c>
      <c r="V1127">
        <v>0.4718840156422287</v>
      </c>
      <c r="W1127">
        <v>0.47352335990452377</v>
      </c>
      <c r="X1127">
        <v>0.4743430320356713</v>
      </c>
      <c r="Y1127">
        <v>0.47516270416681883</v>
      </c>
      <c r="Z1127" s="6" t="str">
        <f>vlookup(R1127,RPI!$C$6:$T$4758,16,FALSE)</f>
        <v>0.492509051</v>
      </c>
      <c r="AA1127">
        <v>0.41856395483318</v>
      </c>
      <c r="AB1127">
        <v>0.41862480429161986</v>
      </c>
      <c r="AC1127">
        <v>0.41868492501403043</v>
      </c>
      <c r="AD1127">
        <v>0.41874433001355515</v>
      </c>
      <c r="AE1127">
        <v>0.4188030319953341</v>
      </c>
      <c r="AF1127">
        <v>0.4188610433655627</v>
      </c>
      <c r="AG1127" t="str">
        <f t="shared" si="2"/>
        <v>1</v>
      </c>
      <c r="AH1127" s="3" t="str">
        <f t="shared" si="3"/>
        <v>1</v>
      </c>
      <c r="AI1127" t="str">
        <f t="shared" si="4"/>
        <v>0.04696065768</v>
      </c>
      <c r="AJ1127" t="str">
        <f t="shared" si="5"/>
        <v>2</v>
      </c>
      <c r="AK1127" s="6" t="str">
        <f t="shared" si="6"/>
        <v>0.02867613531</v>
      </c>
      <c r="AL1127" t="str">
        <f t="shared" si="7"/>
        <v>0.08181286011</v>
      </c>
      <c r="AM1127" t="str">
        <f t="shared" si="8"/>
        <v>1.03030303</v>
      </c>
      <c r="AN1127" t="str">
        <f t="shared" si="9"/>
        <v>1.095349837</v>
      </c>
      <c r="AO1127" s="6" t="str">
        <f>vlookup(Q1127,RPI!$C$6:$T$4758,15,FALSE)</f>
        <v>0.5818181818</v>
      </c>
      <c r="AP1127" s="8" t="str">
        <f>vlookup(Q1127,RPI!$C$6:$T$4758,13,FALSE)</f>
        <v>  0.5342 </v>
      </c>
      <c r="AQ1127" s="8" t="str">
        <f>vlookup(Q1127,RPI!$C$6:$T$4758,14,FALSE)</f>
        <v>  0.5077 </v>
      </c>
      <c r="AR1127" s="6" t="str">
        <f>vlookup(R1127,RPI!$C$6:$T$4758,15,FALSE)</f>
        <v>0.5887096774</v>
      </c>
      <c r="AS1127" s="8" t="str">
        <f>vlookup(R1127,RPI!$C$6:$T$4758,13,FALSE)</f>
        <v>  0.4527 </v>
      </c>
      <c r="AT1127" s="8" t="str">
        <f>vlookup(R1127,RPI!$C$6:$T$4758,14,FALSE)</f>
        <v>  0.4759 </v>
      </c>
    </row>
    <row r="1128" ht="12.75" customHeight="1">
      <c r="A1128" s="4">
        <v>2012.0</v>
      </c>
      <c r="B1128" s="4">
        <v>5641.0</v>
      </c>
      <c r="C1128" s="5">
        <v>40981.0</v>
      </c>
      <c r="D1128" s="4">
        <v>216.0</v>
      </c>
      <c r="E1128" s="4" t="s">
        <v>156</v>
      </c>
      <c r="F1128" s="4">
        <v>96.0</v>
      </c>
      <c r="G1128" s="4" t="s">
        <v>47</v>
      </c>
      <c r="H1128" s="4">
        <v>151.0</v>
      </c>
      <c r="I1128" s="4" t="s">
        <v>341</v>
      </c>
      <c r="J1128" s="4">
        <v>76.0</v>
      </c>
      <c r="K1128" s="4" t="s">
        <v>49</v>
      </c>
      <c r="L1128" s="4" t="s">
        <v>50</v>
      </c>
      <c r="M1128" s="4">
        <v>1.0</v>
      </c>
      <c r="N1128" s="4">
        <v>0.0</v>
      </c>
      <c r="O1128" s="4">
        <v>0.0</v>
      </c>
      <c r="P1128" s="4">
        <v>0.0</v>
      </c>
      <c r="Q1128" t="str">
        <f t="shared" si="1"/>
        <v>Oregon2012</v>
      </c>
      <c r="R1128" t="s">
        <v>1239</v>
      </c>
      <c r="S1128" t="str">
        <f>vlookup(Q1128,RPI!$C$6:$T$4758,16,FALSE)</f>
        <v>0.5682445022</v>
      </c>
      <c r="T1128" s="6" t="str">
        <f>VLOOKUP(Q1128,RPI!$C$6:$T$4758, 17, FALSE)</f>
        <v>0.5752934866</v>
      </c>
      <c r="U1128" s="6" t="str">
        <f>VLOOKUP(Q1128,RPI!$C$6:$T$4758, 18, FALSE)</f>
        <v>0.5682445022</v>
      </c>
      <c r="V1128">
        <v>0.4788926503172627</v>
      </c>
      <c r="W1128">
        <v>0.48403484608445846</v>
      </c>
      <c r="X1128">
        <v>0.4864706230268144</v>
      </c>
      <c r="Y1128">
        <v>0.4888224076608132</v>
      </c>
      <c r="Z1128" s="6" t="str">
        <f>vlookup(R1128,RPI!$C$6:$T$4758,16,FALSE)</f>
        <v>0.5515541912</v>
      </c>
      <c r="AA1128">
        <v>0.4816300410812146</v>
      </c>
      <c r="AB1128">
        <v>0.4834701013324898</v>
      </c>
      <c r="AC1128">
        <v>0.4852374841591186</v>
      </c>
      <c r="AD1128">
        <v>0.48693641201711035</v>
      </c>
      <c r="AE1128">
        <v>0.4885707864849884</v>
      </c>
      <c r="AF1128">
        <v>0.4901442181760982</v>
      </c>
      <c r="AG1128" t="str">
        <f t="shared" si="2"/>
        <v>1</v>
      </c>
      <c r="AH1128" s="3" t="str">
        <f t="shared" si="3"/>
        <v>1</v>
      </c>
      <c r="AI1128" t="str">
        <f t="shared" si="4"/>
        <v>0.01669031101</v>
      </c>
      <c r="AJ1128" t="str">
        <f t="shared" si="5"/>
        <v>20</v>
      </c>
      <c r="AK1128" s="6" t="str">
        <f t="shared" si="6"/>
        <v>0.2867613531</v>
      </c>
      <c r="AL1128" t="str">
        <f t="shared" si="7"/>
        <v>0.02907714984</v>
      </c>
      <c r="AM1128" t="str">
        <f t="shared" si="8"/>
        <v>1.263157895</v>
      </c>
      <c r="AN1128" t="str">
        <f t="shared" si="9"/>
        <v>1.03026051</v>
      </c>
      <c r="AO1128" s="6" t="str">
        <f>vlookup(Q1128,RPI!$C$6:$T$4758,15,FALSE)</f>
        <v>0.6814814815</v>
      </c>
      <c r="AP1128" s="8" t="str">
        <f>vlookup(Q1128,RPI!$C$6:$T$4758,13,FALSE)</f>
        <v>  0.5403 </v>
      </c>
      <c r="AQ1128" s="8" t="str">
        <f>vlookup(Q1128,RPI!$C$6:$T$4758,14,FALSE)</f>
        <v>  0.5108 </v>
      </c>
      <c r="AR1128" s="6" t="str">
        <f>vlookup(R1128,RPI!$C$6:$T$4758,15,FALSE)</f>
        <v>0.5507246377</v>
      </c>
      <c r="AS1128" s="8" t="str">
        <f>vlookup(R1128,RPI!$C$6:$T$4758,13,FALSE)</f>
        <v>  0.5615 </v>
      </c>
      <c r="AT1128" s="8" t="str">
        <f>vlookup(R1128,RPI!$C$6:$T$4758,14,FALSE)</f>
        <v>  0.5325 </v>
      </c>
    </row>
    <row r="1129" ht="12.75" customHeight="1">
      <c r="A1129" s="4">
        <v>2012.0</v>
      </c>
      <c r="B1129" s="4">
        <v>5642.0</v>
      </c>
      <c r="C1129" s="5">
        <v>40981.0</v>
      </c>
      <c r="D1129" s="4">
        <v>246.0</v>
      </c>
      <c r="E1129" s="4" t="s">
        <v>525</v>
      </c>
      <c r="F1129" s="4">
        <v>75.0</v>
      </c>
      <c r="G1129" s="4" t="s">
        <v>47</v>
      </c>
      <c r="H1129" s="4">
        <v>331.0</v>
      </c>
      <c r="I1129" s="4" t="s">
        <v>739</v>
      </c>
      <c r="J1129" s="4">
        <v>89.0</v>
      </c>
      <c r="K1129" s="4" t="s">
        <v>49</v>
      </c>
      <c r="L1129" s="4" t="s">
        <v>50</v>
      </c>
      <c r="M1129" s="4">
        <v>1.0</v>
      </c>
      <c r="N1129" s="4">
        <v>0.0</v>
      </c>
      <c r="O1129" s="4">
        <v>0.0</v>
      </c>
      <c r="P1129" s="4">
        <v>0.0</v>
      </c>
      <c r="Q1129" t="str">
        <f t="shared" si="1"/>
        <v>San Francisco2012</v>
      </c>
      <c r="R1129" t="s">
        <v>1240</v>
      </c>
      <c r="S1129" t="str">
        <f>vlookup(Q1129,RPI!$C$6:$T$4758,16,FALSE)</f>
        <v>0.5155097738</v>
      </c>
      <c r="T1129" s="6" t="str">
        <f>VLOOKUP(Q1129,RPI!$C$6:$T$4758, 17, FALSE)</f>
        <v>0.5188270925</v>
      </c>
      <c r="U1129" s="6" t="str">
        <f>VLOOKUP(Q1129,RPI!$C$6:$T$4758, 18, FALSE)</f>
        <v>0.5155097738</v>
      </c>
      <c r="V1129">
        <v>0.4474753259902909</v>
      </c>
      <c r="W1129">
        <v>0.450196414425665</v>
      </c>
      <c r="X1129">
        <v>0.4515046300195949</v>
      </c>
      <c r="Y1129">
        <v>0.45277972623139995</v>
      </c>
      <c r="Z1129" s="6" t="str">
        <f>vlookup(R1129,RPI!$C$6:$T$4758,16,FALSE)</f>
        <v>0.4910446035</v>
      </c>
      <c r="AA1129">
        <v>0.4354760311927992</v>
      </c>
      <c r="AB1129">
        <v>0.43637339752695337</v>
      </c>
      <c r="AC1129">
        <v>0.4372386513481557</v>
      </c>
      <c r="AD1129">
        <v>0.4380734860897064</v>
      </c>
      <c r="AE1129">
        <v>0.43887947817224</v>
      </c>
      <c r="AF1129">
        <v>0.439658096938763</v>
      </c>
      <c r="AG1129" t="str">
        <f t="shared" si="2"/>
        <v>0</v>
      </c>
      <c r="AH1129" s="3" t="str">
        <f t="shared" si="3"/>
        <v>0</v>
      </c>
      <c r="AI1129" t="str">
        <f t="shared" si="4"/>
        <v>0.0244651703</v>
      </c>
      <c r="AJ1129" t="str">
        <f t="shared" si="5"/>
        <v>-14</v>
      </c>
      <c r="AK1129" s="6" t="str">
        <f t="shared" si="6"/>
        <v>-0.2007329472</v>
      </c>
      <c r="AL1129" t="str">
        <f t="shared" si="7"/>
        <v>0.04262217895</v>
      </c>
      <c r="AM1129" t="str">
        <f t="shared" si="8"/>
        <v>0.8426966292</v>
      </c>
      <c r="AN1129" t="str">
        <f t="shared" si="9"/>
        <v>1.049822705</v>
      </c>
      <c r="AO1129" s="6" t="str">
        <f>vlookup(Q1129,RPI!$C$6:$T$4758,15,FALSE)</f>
        <v>0.5673758865</v>
      </c>
      <c r="AP1129" s="8" t="str">
        <f>vlookup(Q1129,RPI!$C$6:$T$4758,13,FALSE)</f>
        <v>  0.5000 </v>
      </c>
      <c r="AQ1129" s="8" t="str">
        <f>vlookup(Q1129,RPI!$C$6:$T$4758,14,FALSE)</f>
        <v>  0.4947 </v>
      </c>
      <c r="AR1129" s="6" t="str">
        <f>vlookup(R1129,RPI!$C$6:$T$4758,15,FALSE)</f>
        <v>0.4696969697</v>
      </c>
      <c r="AS1129" s="8" t="str">
        <f>vlookup(R1129,RPI!$C$6:$T$4758,13,FALSE)</f>
        <v>  0.4925 </v>
      </c>
      <c r="AT1129" s="8" t="str">
        <f>vlookup(R1129,RPI!$C$6:$T$4758,14,FALSE)</f>
        <v>  0.5095 </v>
      </c>
    </row>
    <row r="1130" ht="12.75" customHeight="1">
      <c r="A1130" s="4">
        <v>2012.0</v>
      </c>
      <c r="B1130" s="4">
        <v>5643.0</v>
      </c>
      <c r="C1130" s="5">
        <v>40981.0</v>
      </c>
      <c r="D1130" s="4">
        <v>255.0</v>
      </c>
      <c r="E1130" s="4" t="s">
        <v>283</v>
      </c>
      <c r="F1130" s="4">
        <v>63.0</v>
      </c>
      <c r="G1130" s="4" t="s">
        <v>47</v>
      </c>
      <c r="H1130" s="4">
        <v>276.0</v>
      </c>
      <c r="I1130" s="4" t="s">
        <v>1048</v>
      </c>
      <c r="J1130" s="4">
        <v>61.0</v>
      </c>
      <c r="K1130" s="4" t="s">
        <v>49</v>
      </c>
      <c r="L1130" s="4" t="s">
        <v>50</v>
      </c>
      <c r="M1130" s="4">
        <v>1.0</v>
      </c>
      <c r="N1130" s="4">
        <v>0.0</v>
      </c>
      <c r="O1130" s="4">
        <v>0.0</v>
      </c>
      <c r="P1130" s="4">
        <v>0.0</v>
      </c>
      <c r="Q1130" t="str">
        <f t="shared" si="1"/>
        <v>Seton Hall2012</v>
      </c>
      <c r="R1130" t="s">
        <v>1241</v>
      </c>
      <c r="S1130" t="str">
        <f>vlookup(Q1130,RPI!$C$6:$T$4758,16,FALSE)</f>
        <v>0.568362617</v>
      </c>
      <c r="T1130" s="6" t="str">
        <f>VLOOKUP(Q1130,RPI!$C$6:$T$4758, 17, FALSE)</f>
        <v>0.5716275424</v>
      </c>
      <c r="U1130" s="6" t="str">
        <f>VLOOKUP(Q1130,RPI!$C$6:$T$4758, 18, FALSE)</f>
        <v>0.568362617</v>
      </c>
      <c r="V1130">
        <v>0.4891870661860421</v>
      </c>
      <c r="W1130">
        <v>0.4938711902894039</v>
      </c>
      <c r="X1130">
        <v>0.4960513012417665</v>
      </c>
      <c r="Y1130">
        <v>0.4981331749588406</v>
      </c>
      <c r="Z1130" s="6" t="str">
        <f>vlookup(R1130,RPI!$C$6:$T$4758,16,FALSE)</f>
        <v>0.5136726424</v>
      </c>
      <c r="AA1130">
        <v>0.41793159265251995</v>
      </c>
      <c r="AB1130">
        <v>0.4184299499193072</v>
      </c>
      <c r="AC1130">
        <v>0.41890789031482945</v>
      </c>
      <c r="AD1130">
        <v>0.41936664332221024</v>
      </c>
      <c r="AE1130">
        <v>0.4198073416495153</v>
      </c>
      <c r="AF1130">
        <v>0.42023103056769623</v>
      </c>
      <c r="AG1130" t="str">
        <f t="shared" si="2"/>
        <v>1</v>
      </c>
      <c r="AH1130" s="3" t="str">
        <f t="shared" si="3"/>
        <v>1</v>
      </c>
      <c r="AI1130" t="str">
        <f t="shared" si="4"/>
        <v>0.05468997459</v>
      </c>
      <c r="AJ1130" t="str">
        <f t="shared" si="5"/>
        <v>2</v>
      </c>
      <c r="AK1130" s="6" t="str">
        <f t="shared" si="6"/>
        <v>0.02867613531</v>
      </c>
      <c r="AL1130" t="str">
        <f t="shared" si="7"/>
        <v>0.09527854723</v>
      </c>
      <c r="AM1130" t="str">
        <f t="shared" si="8"/>
        <v>1.032786885</v>
      </c>
      <c r="AN1130" t="str">
        <f t="shared" si="9"/>
        <v>1.106468537</v>
      </c>
      <c r="AO1130" s="6" t="str">
        <f>vlookup(Q1130,RPI!$C$6:$T$4758,15,FALSE)</f>
        <v>0.6119402985</v>
      </c>
      <c r="AP1130" s="8" t="str">
        <f>vlookup(Q1130,RPI!$C$6:$T$4758,13,FALSE)</f>
        <v>  0.5612 </v>
      </c>
      <c r="AQ1130" s="8" t="str">
        <f>vlookup(Q1130,RPI!$C$6:$T$4758,14,FALSE)</f>
        <v>  0.5391 </v>
      </c>
      <c r="AR1130" s="6" t="str">
        <f>vlookup(R1130,RPI!$C$6:$T$4758,15,FALSE)</f>
        <v>0.7421875</v>
      </c>
      <c r="AS1130" s="8" t="str">
        <f>vlookup(R1130,RPI!$C$6:$T$4758,13,FALSE)</f>
        <v>  0.4174 </v>
      </c>
      <c r="AT1130" s="8" t="str">
        <f>vlookup(R1130,RPI!$C$6:$T$4758,14,FALSE)</f>
        <v>  0.4777 </v>
      </c>
    </row>
    <row r="1131" ht="12.75" customHeight="1">
      <c r="A1131" s="4">
        <v>2012.0</v>
      </c>
      <c r="B1131" s="4">
        <v>5644.0</v>
      </c>
      <c r="C1131" s="5">
        <v>40981.0</v>
      </c>
      <c r="D1131" s="4">
        <v>274.0</v>
      </c>
      <c r="E1131" s="4" t="s">
        <v>165</v>
      </c>
      <c r="F1131" s="4">
        <v>76.0</v>
      </c>
      <c r="G1131" s="4" t="s">
        <v>47</v>
      </c>
      <c r="H1131" s="4">
        <v>49.0</v>
      </c>
      <c r="I1131" s="4" t="s">
        <v>810</v>
      </c>
      <c r="J1131" s="4">
        <v>65.0</v>
      </c>
      <c r="K1131" s="4" t="s">
        <v>49</v>
      </c>
      <c r="L1131" s="4" t="s">
        <v>50</v>
      </c>
      <c r="M1131" s="4">
        <v>1.0</v>
      </c>
      <c r="N1131" s="4">
        <v>0.0</v>
      </c>
      <c r="O1131" s="4">
        <v>0.0</v>
      </c>
      <c r="P1131" s="4">
        <v>0.0</v>
      </c>
      <c r="Q1131" t="str">
        <f t="shared" si="1"/>
        <v>Stanford2012</v>
      </c>
      <c r="R1131" t="s">
        <v>1242</v>
      </c>
      <c r="S1131" t="str">
        <f>vlookup(Q1131,RPI!$C$6:$T$4758,16,FALSE)</f>
        <v>0.5420965964</v>
      </c>
      <c r="T1131" s="6" t="str">
        <f>VLOOKUP(Q1131,RPI!$C$6:$T$4758, 17, FALSE)</f>
        <v>0.5462326258</v>
      </c>
      <c r="U1131" s="6" t="str">
        <f>VLOOKUP(Q1131,RPI!$C$6:$T$4758, 18, FALSE)</f>
        <v>0.5420965964</v>
      </c>
      <c r="V1131">
        <v>0.4585590147309833</v>
      </c>
      <c r="W1131">
        <v>0.4632871471186901</v>
      </c>
      <c r="X1131">
        <v>0.4655034591754278</v>
      </c>
      <c r="Y1131">
        <v>0.4676293095155638</v>
      </c>
      <c r="Z1131" s="6" t="str">
        <f>vlookup(R1131,RPI!$C$6:$T$4758,16,FALSE)</f>
        <v>0.5543672727</v>
      </c>
      <c r="AA1131">
        <v>0.4746502916018168</v>
      </c>
      <c r="AB1131">
        <v>0.47412074868096954</v>
      </c>
      <c r="AC1131">
        <v>0.47358765178078777</v>
      </c>
      <c r="AD1131">
        <v>0.4730509650024902</v>
      </c>
      <c r="AE1131">
        <v>0.4725106519621772</v>
      </c>
      <c r="AF1131">
        <v>0.47196667578260776</v>
      </c>
      <c r="AG1131" t="str">
        <f t="shared" si="2"/>
        <v>0</v>
      </c>
      <c r="AH1131" s="3" t="str">
        <f t="shared" si="3"/>
        <v>0</v>
      </c>
      <c r="AI1131" t="str">
        <f t="shared" si="4"/>
        <v>-0.0122706763</v>
      </c>
      <c r="AJ1131" t="str">
        <f t="shared" si="5"/>
        <v>11</v>
      </c>
      <c r="AK1131" s="6" t="str">
        <f t="shared" si="6"/>
        <v>0.1577187442</v>
      </c>
      <c r="AL1131" t="str">
        <f t="shared" si="7"/>
        <v>-0.02137745026</v>
      </c>
      <c r="AM1131" t="str">
        <f t="shared" si="8"/>
        <v>1.169230769</v>
      </c>
      <c r="AN1131" t="str">
        <f t="shared" si="9"/>
        <v>0.9778654388</v>
      </c>
      <c r="AO1131" s="6" t="str">
        <f>vlookup(Q1131,RPI!$C$6:$T$4758,15,FALSE)</f>
        <v>0.6397058824</v>
      </c>
      <c r="AP1131" s="8" t="str">
        <f>vlookup(Q1131,RPI!$C$6:$T$4758,13,FALSE)</f>
        <v>  0.5044 </v>
      </c>
      <c r="AQ1131" s="8" t="str">
        <f>vlookup(Q1131,RPI!$C$6:$T$4758,14,FALSE)</f>
        <v>  0.5198 </v>
      </c>
      <c r="AR1131" s="6" t="str">
        <f>vlookup(R1131,RPI!$C$6:$T$4758,15,FALSE)</f>
        <v>0.6855345912</v>
      </c>
      <c r="AS1131" s="8" t="str">
        <f>vlookup(R1131,RPI!$C$6:$T$4758,13,FALSE)</f>
        <v>  0.5150 </v>
      </c>
      <c r="AT1131" s="8" t="str">
        <f>vlookup(R1131,RPI!$C$6:$T$4758,14,FALSE)</f>
        <v>  0.5020 </v>
      </c>
    </row>
    <row r="1132" ht="12.75" customHeight="1">
      <c r="A1132" s="4">
        <v>2012.0</v>
      </c>
      <c r="B1132" s="4">
        <v>5645.0</v>
      </c>
      <c r="C1132" s="5">
        <v>40981.0</v>
      </c>
      <c r="D1132" s="4">
        <v>281.0</v>
      </c>
      <c r="E1132" s="4" t="s">
        <v>270</v>
      </c>
      <c r="F1132" s="4">
        <v>65.0</v>
      </c>
      <c r="G1132" s="4" t="s">
        <v>47</v>
      </c>
      <c r="H1132" s="4">
        <v>250.0</v>
      </c>
      <c r="I1132" s="4" t="s">
        <v>1243</v>
      </c>
      <c r="J1132" s="4">
        <v>51.0</v>
      </c>
      <c r="K1132" s="4" t="s">
        <v>49</v>
      </c>
      <c r="L1132" s="4" t="s">
        <v>50</v>
      </c>
      <c r="M1132" s="4">
        <v>1.0</v>
      </c>
      <c r="N1132" s="4">
        <v>0.0</v>
      </c>
      <c r="O1132" s="4">
        <v>0.0</v>
      </c>
      <c r="P1132" s="4">
        <v>0.0</v>
      </c>
      <c r="Q1132" t="str">
        <f t="shared" si="1"/>
        <v>Tennessee2012</v>
      </c>
      <c r="R1132" t="s">
        <v>1244</v>
      </c>
      <c r="S1132" t="str">
        <f>vlookup(Q1132,RPI!$C$6:$T$4758,16,FALSE)</f>
        <v>0.5498910873</v>
      </c>
      <c r="T1132" s="6" t="str">
        <f>VLOOKUP(Q1132,RPI!$C$6:$T$4758, 17, FALSE)</f>
        <v>0.558939081</v>
      </c>
      <c r="U1132" s="6" t="str">
        <f>VLOOKUP(Q1132,RPI!$C$6:$T$4758, 18, FALSE)</f>
        <v>0.5498910873</v>
      </c>
      <c r="V1132">
        <v>0.47821485587194856</v>
      </c>
      <c r="W1132">
        <v>0.4850341887711599</v>
      </c>
      <c r="X1132">
        <v>0.4881505505799393</v>
      </c>
      <c r="Y1132">
        <v>0.4910931779324801</v>
      </c>
      <c r="Z1132" s="6" t="str">
        <f>vlookup(R1132,RPI!$C$6:$T$4758,16,FALSE)</f>
        <v>0.4875417815</v>
      </c>
      <c r="AA1132">
        <v>0.3958911867994888</v>
      </c>
      <c r="AB1132">
        <v>0.39665828753291194</v>
      </c>
      <c r="AC1132">
        <v>0.39738546480809</v>
      </c>
      <c r="AD1132">
        <v>0.39807575627945474</v>
      </c>
      <c r="AE1132">
        <v>0.39873189905612294</v>
      </c>
      <c r="AF1132">
        <v>0.3993563659746071</v>
      </c>
      <c r="AG1132" t="str">
        <f t="shared" si="2"/>
        <v>1</v>
      </c>
      <c r="AH1132" s="3" t="str">
        <f t="shared" si="3"/>
        <v>1</v>
      </c>
      <c r="AI1132" t="str">
        <f t="shared" si="4"/>
        <v>0.06234930588</v>
      </c>
      <c r="AJ1132" t="str">
        <f t="shared" si="5"/>
        <v>14</v>
      </c>
      <c r="AK1132" s="6" t="str">
        <f t="shared" si="6"/>
        <v>0.2007329472</v>
      </c>
      <c r="AL1132" t="str">
        <f t="shared" si="7"/>
        <v>0.1086223084</v>
      </c>
      <c r="AM1132" t="str">
        <f t="shared" si="8"/>
        <v>1.274509804</v>
      </c>
      <c r="AN1132" t="str">
        <f t="shared" si="9"/>
        <v>1.127885052</v>
      </c>
      <c r="AO1132" s="6" t="str">
        <f>vlookup(Q1132,RPI!$C$6:$T$4758,15,FALSE)</f>
        <v>0.512195122</v>
      </c>
      <c r="AP1132" s="8" t="str">
        <f>vlookup(Q1132,RPI!$C$6:$T$4758,13,FALSE)</f>
        <v>  0.5706 </v>
      </c>
      <c r="AQ1132" s="8" t="str">
        <f>vlookup(Q1132,RPI!$C$6:$T$4758,14,FALSE)</f>
        <v>  0.5462 </v>
      </c>
      <c r="AR1132" s="6" t="str">
        <f>vlookup(R1132,RPI!$C$6:$T$4758,15,FALSE)</f>
        <v>0.6803278689</v>
      </c>
      <c r="AS1132" s="8" t="str">
        <f>vlookup(R1132,RPI!$C$6:$T$4758,13,FALSE)</f>
        <v>  0.3964 </v>
      </c>
      <c r="AT1132" s="8" t="str">
        <f>vlookup(R1132,RPI!$C$6:$T$4758,14,FALSE)</f>
        <v>  0.4770 </v>
      </c>
    </row>
    <row r="1133" ht="12.75" customHeight="1">
      <c r="A1133" s="4">
        <v>2012.0</v>
      </c>
      <c r="B1133" s="4">
        <v>5646.0</v>
      </c>
      <c r="C1133" s="5">
        <v>40981.0</v>
      </c>
      <c r="D1133" s="4">
        <v>279.0</v>
      </c>
      <c r="E1133" s="4" t="s">
        <v>518</v>
      </c>
      <c r="F1133" s="4">
        <v>83.0</v>
      </c>
      <c r="G1133" s="4" t="s">
        <v>47</v>
      </c>
      <c r="H1133" s="4">
        <v>335.0</v>
      </c>
      <c r="I1133" s="4" t="s">
        <v>322</v>
      </c>
      <c r="J1133" s="4">
        <v>73.0</v>
      </c>
      <c r="K1133" s="4" t="s">
        <v>49</v>
      </c>
      <c r="L1133" s="4" t="s">
        <v>50</v>
      </c>
      <c r="M1133" s="4">
        <v>1.0</v>
      </c>
      <c r="N1133" s="4">
        <v>0.0</v>
      </c>
      <c r="O1133" s="4">
        <v>0.0</v>
      </c>
      <c r="P1133" s="4">
        <v>0.0</v>
      </c>
      <c r="Q1133" t="str">
        <f t="shared" si="1"/>
        <v>Texas Christian2012</v>
      </c>
      <c r="R1133" t="s">
        <v>1245</v>
      </c>
      <c r="S1133" t="str">
        <f>vlookup(Q1133,RPI!$C$6:$T$4758,16,FALSE)</f>
        <v>0.5308953548</v>
      </c>
      <c r="T1133" s="6" t="str">
        <f>VLOOKUP(Q1133,RPI!$C$6:$T$4758, 17, FALSE)</f>
        <v>0.5371795078</v>
      </c>
      <c r="U1133" s="6" t="str">
        <f>VLOOKUP(Q1133,RPI!$C$6:$T$4758, 18, FALSE)</f>
        <v>0.5308953548</v>
      </c>
      <c r="V1133">
        <v>0.46251964386628597</v>
      </c>
      <c r="W1133">
        <v>0.4680353636677201</v>
      </c>
      <c r="X1133">
        <v>0.4705754977868016</v>
      </c>
      <c r="Y1133">
        <v>0.472985368617725</v>
      </c>
      <c r="Z1133" s="6" t="str">
        <f>vlookup(R1133,RPI!$C$6:$T$4758,16,FALSE)</f>
        <v>0.5216468344</v>
      </c>
      <c r="AA1133">
        <v>0.4394004575584246</v>
      </c>
      <c r="AB1133">
        <v>0.44018692439326657</v>
      </c>
      <c r="AC1133">
        <v>0.4409444092006939</v>
      </c>
      <c r="AD1133">
        <v>0.4416744850183788</v>
      </c>
      <c r="AE1133">
        <v>0.4423786130687147</v>
      </c>
      <c r="AF1133">
        <v>0.4430581525204674</v>
      </c>
      <c r="AG1133" t="str">
        <f t="shared" si="2"/>
        <v>1</v>
      </c>
      <c r="AH1133" s="3" t="str">
        <f t="shared" si="3"/>
        <v>1</v>
      </c>
      <c r="AI1133" t="str">
        <f t="shared" si="4"/>
        <v>0.009248520436</v>
      </c>
      <c r="AJ1133" t="str">
        <f t="shared" si="5"/>
        <v>10</v>
      </c>
      <c r="AK1133" s="6" t="str">
        <f t="shared" si="6"/>
        <v>0.1433806765</v>
      </c>
      <c r="AL1133" t="str">
        <f t="shared" si="7"/>
        <v>0.01611237887</v>
      </c>
      <c r="AM1133" t="str">
        <f t="shared" si="8"/>
        <v>1.136986301</v>
      </c>
      <c r="AN1133" t="str">
        <f t="shared" si="9"/>
        <v>1.017729467</v>
      </c>
      <c r="AO1133" s="6" t="str">
        <f>vlookup(Q1133,RPI!$C$6:$T$4758,15,FALSE)</f>
        <v>0.5081967213</v>
      </c>
      <c r="AP1133" s="8" t="str">
        <f>vlookup(Q1133,RPI!$C$6:$T$4758,13,FALSE)</f>
        <v>  0.5474 </v>
      </c>
      <c r="AQ1133" s="8" t="str">
        <f>vlookup(Q1133,RPI!$C$6:$T$4758,14,FALSE)</f>
        <v>  0.5205 </v>
      </c>
      <c r="AR1133" s="6" t="str">
        <f>vlookup(R1133,RPI!$C$6:$T$4758,15,FALSE)</f>
        <v>0.615942029</v>
      </c>
      <c r="AS1133" s="8" t="str">
        <f>vlookup(R1133,RPI!$C$6:$T$4758,13,FALSE)</f>
        <v>  0.4792 </v>
      </c>
      <c r="AT1133" s="8" t="str">
        <f>vlookup(R1133,RPI!$C$6:$T$4758,14,FALSE)</f>
        <v>  0.5123 </v>
      </c>
    </row>
    <row r="1134" ht="12.75" customHeight="1">
      <c r="A1134" s="4">
        <v>2012.0</v>
      </c>
      <c r="B1134" s="4">
        <v>5647.0</v>
      </c>
      <c r="C1134" s="5">
        <v>40981.0</v>
      </c>
      <c r="D1134" s="4">
        <v>289.0</v>
      </c>
      <c r="E1134" s="4" t="s">
        <v>391</v>
      </c>
      <c r="F1134" s="4">
        <v>76.0</v>
      </c>
      <c r="G1134" s="4" t="s">
        <v>47</v>
      </c>
      <c r="H1134" s="4">
        <v>159.0</v>
      </c>
      <c r="I1134" s="4" t="s">
        <v>200</v>
      </c>
      <c r="J1134" s="4">
        <v>63.0</v>
      </c>
      <c r="K1134" s="4" t="s">
        <v>49</v>
      </c>
      <c r="L1134" s="4" t="s">
        <v>50</v>
      </c>
      <c r="M1134" s="4">
        <v>1.0</v>
      </c>
      <c r="N1134" s="4">
        <v>0.0</v>
      </c>
      <c r="O1134" s="4">
        <v>0.0</v>
      </c>
      <c r="P1134" s="4">
        <v>0.0</v>
      </c>
      <c r="Q1134" t="str">
        <f t="shared" si="1"/>
        <v>Toledo2012</v>
      </c>
      <c r="R1134" t="s">
        <v>1246</v>
      </c>
      <c r="S1134" t="str">
        <f>vlookup(Q1134,RPI!$C$6:$T$4758,16,FALSE)</f>
        <v>0.4555163878</v>
      </c>
      <c r="T1134" s="6" t="str">
        <f>VLOOKUP(Q1134,RPI!$C$6:$T$4758, 17, FALSE)</f>
        <v>0.4620953351</v>
      </c>
      <c r="U1134" s="6" t="str">
        <f>VLOOKUP(Q1134,RPI!$C$6:$T$4758, 18, FALSE)</f>
        <v>0.4555163878</v>
      </c>
      <c r="V1134">
        <v>0.39744016271213006</v>
      </c>
      <c r="W1134">
        <v>0.4000205051939504</v>
      </c>
      <c r="X1134">
        <v>0.40128452431511236</v>
      </c>
      <c r="Y1134">
        <v>0.4025315767366614</v>
      </c>
      <c r="Z1134" s="6" t="str">
        <f>vlookup(R1134,RPI!$C$6:$T$4758,16,FALSE)</f>
        <v>0.4938035635</v>
      </c>
      <c r="AA1134">
        <v>0.42953230841801715</v>
      </c>
      <c r="AB1134">
        <v>0.42876454006469744</v>
      </c>
      <c r="AC1134">
        <v>0.42801408979453537</v>
      </c>
      <c r="AD1134">
        <v>0.42728037819210923</v>
      </c>
      <c r="AE1134">
        <v>0.4265628514044425</v>
      </c>
      <c r="AF1134">
        <v>0.42586097974668846</v>
      </c>
      <c r="AG1134" t="str">
        <f t="shared" si="2"/>
        <v>0</v>
      </c>
      <c r="AH1134" s="3" t="str">
        <f t="shared" si="3"/>
        <v>0</v>
      </c>
      <c r="AI1134" t="str">
        <f t="shared" si="4"/>
        <v>-0.03828717572</v>
      </c>
      <c r="AJ1134" t="str">
        <f t="shared" si="5"/>
        <v>13</v>
      </c>
      <c r="AK1134" s="6" t="str">
        <f t="shared" si="6"/>
        <v>0.1863948795</v>
      </c>
      <c r="AL1134" t="str">
        <f t="shared" si="7"/>
        <v>-0.06670228881</v>
      </c>
      <c r="AM1134" t="str">
        <f t="shared" si="8"/>
        <v>1.206349206</v>
      </c>
      <c r="AN1134" t="str">
        <f t="shared" si="9"/>
        <v>0.9224647642</v>
      </c>
      <c r="AO1134" s="6" t="str">
        <f>vlookup(Q1134,RPI!$C$6:$T$4758,15,FALSE)</f>
        <v>0.4736842105</v>
      </c>
      <c r="AP1134" s="8" t="str">
        <f>vlookup(Q1134,RPI!$C$6:$T$4758,13,FALSE)</f>
        <v>  0.4332 </v>
      </c>
      <c r="AQ1134" s="8" t="str">
        <f>vlookup(Q1134,RPI!$C$6:$T$4758,14,FALSE)</f>
        <v>  0.4819 </v>
      </c>
      <c r="AR1134" s="6" t="str">
        <f>vlookup(R1134,RPI!$C$6:$T$4758,15,FALSE)</f>
        <v>0.5263157895</v>
      </c>
      <c r="AS1134" s="8" t="str">
        <f>vlookup(R1134,RPI!$C$6:$T$4758,13,FALSE)</f>
        <v>  0.4882 </v>
      </c>
      <c r="AT1134" s="8" t="str">
        <f>vlookup(R1134,RPI!$C$6:$T$4758,14,FALSE)</f>
        <v>  0.4725 </v>
      </c>
    </row>
    <row r="1135" ht="12.75" customHeight="1">
      <c r="A1135" s="4">
        <v>2012.0</v>
      </c>
      <c r="B1135" s="4">
        <v>5648.0</v>
      </c>
      <c r="C1135" s="5">
        <v>40981.0</v>
      </c>
      <c r="D1135" s="4">
        <v>330.0</v>
      </c>
      <c r="E1135" s="4" t="s">
        <v>453</v>
      </c>
      <c r="F1135" s="4">
        <v>82.0</v>
      </c>
      <c r="G1135" s="4" t="s">
        <v>47</v>
      </c>
      <c r="H1135" s="4">
        <v>310.0</v>
      </c>
      <c r="I1135" s="4" t="s">
        <v>855</v>
      </c>
      <c r="J1135" s="4">
        <v>72.0</v>
      </c>
      <c r="K1135" s="4" t="s">
        <v>49</v>
      </c>
      <c r="L1135" s="4" t="s">
        <v>50</v>
      </c>
      <c r="M1135" s="4">
        <v>1.0</v>
      </c>
      <c r="N1135" s="4">
        <v>0.0</v>
      </c>
      <c r="O1135" s="4">
        <v>0.0</v>
      </c>
      <c r="P1135" s="4">
        <v>0.0</v>
      </c>
      <c r="Q1135" t="str">
        <f t="shared" si="1"/>
        <v>Washington2012</v>
      </c>
      <c r="R1135" t="s">
        <v>1247</v>
      </c>
      <c r="S1135" t="str">
        <f>vlookup(Q1135,RPI!$C$6:$T$4758,16,FALSE)</f>
        <v>0.5660337143</v>
      </c>
      <c r="T1135" s="6" t="str">
        <f>VLOOKUP(Q1135,RPI!$C$6:$T$4758, 17, FALSE)</f>
        <v>0.5693580186</v>
      </c>
      <c r="U1135" s="6" t="str">
        <f>VLOOKUP(Q1135,RPI!$C$6:$T$4758, 18, FALSE)</f>
        <v>0.5660337143</v>
      </c>
      <c r="V1135">
        <v>0.47783336858704406</v>
      </c>
      <c r="W1135">
        <v>0.4825844073446219</v>
      </c>
      <c r="X1135">
        <v>0.4848088336180461</v>
      </c>
      <c r="Y1135">
        <v>0.4869408961707746</v>
      </c>
      <c r="Z1135" s="6" t="str">
        <f>vlookup(R1135,RPI!$C$6:$T$4758,16,FALSE)</f>
        <v>0.536936165</v>
      </c>
      <c r="AA1135">
        <v>0.44104508556630634</v>
      </c>
      <c r="AB1135">
        <v>0.44067113263451535</v>
      </c>
      <c r="AC1135">
        <v>0.44030654525021107</v>
      </c>
      <c r="AD1135">
        <v>0.4399509759284161</v>
      </c>
      <c r="AE1135">
        <v>0.4396040941642217</v>
      </c>
      <c r="AF1135">
        <v>0.43926558540812854</v>
      </c>
      <c r="AG1135" t="str">
        <f t="shared" si="2"/>
        <v>1</v>
      </c>
      <c r="AH1135" s="3" t="str">
        <f t="shared" si="3"/>
        <v>1</v>
      </c>
      <c r="AI1135" t="str">
        <f t="shared" si="4"/>
        <v>0.02909754925</v>
      </c>
      <c r="AJ1135" t="str">
        <f t="shared" si="5"/>
        <v>10</v>
      </c>
      <c r="AK1135" s="6" t="str">
        <f t="shared" si="6"/>
        <v>0.1433806765</v>
      </c>
      <c r="AL1135" t="str">
        <f t="shared" si="7"/>
        <v>0.05069251249</v>
      </c>
      <c r="AM1135" t="str">
        <f t="shared" si="8"/>
        <v>1.138888889</v>
      </c>
      <c r="AN1135" t="str">
        <f t="shared" si="9"/>
        <v>1.054191822</v>
      </c>
      <c r="AO1135" s="6" t="str">
        <f>vlookup(Q1135,RPI!$C$6:$T$4758,15,FALSE)</f>
        <v>0.6641221374</v>
      </c>
      <c r="AP1135" s="8" t="str">
        <f>vlookup(Q1135,RPI!$C$6:$T$4758,13,FALSE)</f>
        <v>  0.5420 </v>
      </c>
      <c r="AQ1135" s="8" t="str">
        <f>vlookup(Q1135,RPI!$C$6:$T$4758,14,FALSE)</f>
        <v>  0.5160 </v>
      </c>
      <c r="AR1135" s="6" t="str">
        <f>vlookup(R1135,RPI!$C$6:$T$4758,15,FALSE)</f>
        <v>0.7872340426</v>
      </c>
      <c r="AS1135" s="8" t="str">
        <f>vlookup(R1135,RPI!$C$6:$T$4758,13,FALSE)</f>
        <v>  0.4409 </v>
      </c>
      <c r="AT1135" s="8" t="str">
        <f>vlookup(R1135,RPI!$C$6:$T$4758,14,FALSE)</f>
        <v>  0.4787 </v>
      </c>
    </row>
    <row r="1136" ht="12.75" customHeight="1">
      <c r="A1136" s="4">
        <v>2012.0</v>
      </c>
      <c r="B1136" s="4">
        <v>5649.0</v>
      </c>
      <c r="C1136" s="5">
        <v>40981.0</v>
      </c>
      <c r="D1136" s="4">
        <v>332.0</v>
      </c>
      <c r="E1136" s="4" t="s">
        <v>328</v>
      </c>
      <c r="F1136" s="4">
        <v>72.0</v>
      </c>
      <c r="G1136" s="4" t="s">
        <v>47</v>
      </c>
      <c r="H1136" s="4">
        <v>314.0</v>
      </c>
      <c r="I1136" s="4" t="s">
        <v>1248</v>
      </c>
      <c r="J1136" s="4">
        <v>69.0</v>
      </c>
      <c r="K1136" s="4" t="s">
        <v>49</v>
      </c>
      <c r="L1136" s="4" t="s">
        <v>50</v>
      </c>
      <c r="M1136" s="4">
        <v>1.0</v>
      </c>
      <c r="N1136" s="4">
        <v>0.0</v>
      </c>
      <c r="O1136" s="4">
        <v>0.0</v>
      </c>
      <c r="P1136" s="4">
        <v>0.0</v>
      </c>
      <c r="Q1136" t="str">
        <f t="shared" si="1"/>
        <v>Weber St.2012</v>
      </c>
      <c r="R1136" t="s">
        <v>1249</v>
      </c>
      <c r="S1136" t="str">
        <f>vlookup(Q1136,RPI!$C$6:$T$4758,16,FALSE)</f>
        <v>0.568254812</v>
      </c>
      <c r="T1136" s="6" t="str">
        <f>VLOOKUP(Q1136,RPI!$C$6:$T$4758, 17, FALSE)</f>
        <v>0.5534764869</v>
      </c>
      <c r="U1136" s="6" t="str">
        <f>VLOOKUP(Q1136,RPI!$C$6:$T$4758, 18, FALSE)</f>
        <v>0.568254812</v>
      </c>
      <c r="V1136">
        <v>0.4560062487920125</v>
      </c>
      <c r="W1136">
        <v>0.4572463281570919</v>
      </c>
      <c r="X1136">
        <v>0.4578231092571288</v>
      </c>
      <c r="Y1136">
        <v>0.45837367303443677</v>
      </c>
      <c r="Z1136" s="6" t="str">
        <f>vlookup(R1136,RPI!$C$6:$T$4758,16,FALSE)</f>
        <v>0.4655452232</v>
      </c>
      <c r="AA1136">
        <v>0.3849956542253494</v>
      </c>
      <c r="AB1136">
        <v>0.3858213656074633</v>
      </c>
      <c r="AC1136">
        <v>0.3866077573999526</v>
      </c>
      <c r="AD1136">
        <v>0.3873575728300006</v>
      </c>
      <c r="AE1136">
        <v>0.3880733057405009</v>
      </c>
      <c r="AF1136">
        <v>0.3887572282994235</v>
      </c>
      <c r="AG1136" t="str">
        <f t="shared" si="2"/>
        <v>1</v>
      </c>
      <c r="AH1136" s="3" t="str">
        <f t="shared" si="3"/>
        <v>1</v>
      </c>
      <c r="AI1136" t="str">
        <f t="shared" si="4"/>
        <v>0.1027095888</v>
      </c>
      <c r="AJ1136" t="str">
        <f t="shared" si="5"/>
        <v>3</v>
      </c>
      <c r="AK1136" s="6" t="str">
        <f t="shared" si="6"/>
        <v>0.04301420296</v>
      </c>
      <c r="AL1136" t="str">
        <f t="shared" si="7"/>
        <v>0.1789362764</v>
      </c>
      <c r="AM1136" t="str">
        <f t="shared" si="8"/>
        <v>1.043478261</v>
      </c>
      <c r="AN1136" t="str">
        <f t="shared" si="9"/>
        <v>1.220622152</v>
      </c>
      <c r="AO1136" s="6" t="str">
        <f>vlookup(Q1136,RPI!$C$6:$T$4758,15,FALSE)</f>
        <v>0.8448275862</v>
      </c>
      <c r="AP1136" s="8" t="str">
        <f>vlookup(Q1136,RPI!$C$6:$T$4758,13,FALSE)</f>
        <v>  0.4704 </v>
      </c>
      <c r="AQ1136" s="8" t="str">
        <f>vlookup(Q1136,RPI!$C$6:$T$4758,14,FALSE)</f>
        <v>  0.4873 </v>
      </c>
      <c r="AR1136" s="6" t="str">
        <f>vlookup(R1136,RPI!$C$6:$T$4758,15,FALSE)</f>
        <v>0.6034482759</v>
      </c>
      <c r="AS1136" s="8" t="str">
        <f>vlookup(R1136,RPI!$C$6:$T$4758,13,FALSE)</f>
        <v>  0.3975 </v>
      </c>
      <c r="AT1136" s="8" t="str">
        <f>vlookup(R1136,RPI!$C$6:$T$4758,14,FALSE)</f>
        <v>  0.4637 </v>
      </c>
    </row>
    <row r="1137" ht="12.75" customHeight="1">
      <c r="A1137" s="4">
        <v>2012.0</v>
      </c>
      <c r="B1137" s="4">
        <v>5650.0</v>
      </c>
      <c r="C1137" s="5">
        <v>40982.0</v>
      </c>
      <c r="D1137" s="4">
        <v>6.0</v>
      </c>
      <c r="E1137" s="4" t="s">
        <v>656</v>
      </c>
      <c r="F1137" s="4">
        <v>79.0</v>
      </c>
      <c r="G1137" s="4" t="s">
        <v>47</v>
      </c>
      <c r="H1137" s="4">
        <v>153.0</v>
      </c>
      <c r="I1137" s="4" t="s">
        <v>169</v>
      </c>
      <c r="J1137" s="4">
        <v>89.0</v>
      </c>
      <c r="K1137" s="4" t="s">
        <v>49</v>
      </c>
      <c r="L1137" s="4" t="s">
        <v>50</v>
      </c>
      <c r="M1137" s="4">
        <v>1.0</v>
      </c>
      <c r="N1137" s="4">
        <v>0.0</v>
      </c>
      <c r="O1137" s="4">
        <v>0.0</v>
      </c>
      <c r="P1137" s="4">
        <v>0.0</v>
      </c>
      <c r="Q1137" t="str">
        <f t="shared" si="1"/>
        <v>Albany2012</v>
      </c>
      <c r="R1137" t="s">
        <v>1250</v>
      </c>
      <c r="S1137" t="str">
        <f>vlookup(Q1137,RPI!$C$6:$T$4758,16,FALSE)</f>
        <v>0.4742995192</v>
      </c>
      <c r="T1137" s="6" t="str">
        <f>VLOOKUP(Q1137,RPI!$C$6:$T$4758, 17, FALSE)</f>
        <v>0.466141011</v>
      </c>
      <c r="U1137" s="6" t="str">
        <f>VLOOKUP(Q1137,RPI!$C$6:$T$4758, 18, FALSE)</f>
        <v>0.4742995192</v>
      </c>
      <c r="V1137">
        <v>0.39742285600014493</v>
      </c>
      <c r="W1137">
        <v>0.3980108163806608</v>
      </c>
      <c r="X1137">
        <v>0.39828857358383096</v>
      </c>
      <c r="Y1137">
        <v>0.3985562968650475</v>
      </c>
      <c r="Z1137" s="6" t="str">
        <f>vlookup(R1137,RPI!$C$6:$T$4758,16,FALSE)</f>
        <v>0.5111963168</v>
      </c>
      <c r="AA1137">
        <v>0.43289226794443214</v>
      </c>
      <c r="AB1137">
        <v>0.4324706946328332</v>
      </c>
      <c r="AC1137">
        <v>0.4320533300398193</v>
      </c>
      <c r="AD1137">
        <v>0.4316401114526963</v>
      </c>
      <c r="AE1137">
        <v>0.4312309773985597</v>
      </c>
      <c r="AF1137">
        <v>0.43082586761380803</v>
      </c>
      <c r="AG1137" t="str">
        <f t="shared" si="2"/>
        <v>1</v>
      </c>
      <c r="AH1137" s="3" t="str">
        <f t="shared" si="3"/>
        <v>1</v>
      </c>
      <c r="AI1137" t="str">
        <f t="shared" si="4"/>
        <v>-0.03689679768</v>
      </c>
      <c r="AJ1137" t="str">
        <f t="shared" si="5"/>
        <v>-10</v>
      </c>
      <c r="AK1137" s="6" t="str">
        <f t="shared" si="6"/>
        <v>-0.1433806765</v>
      </c>
      <c r="AL1137" t="str">
        <f t="shared" si="7"/>
        <v>-0.06428003132</v>
      </c>
      <c r="AM1137" t="str">
        <f t="shared" si="8"/>
        <v>0.8876404494</v>
      </c>
      <c r="AN1137" t="str">
        <f t="shared" si="9"/>
        <v>0.9278226457</v>
      </c>
      <c r="AO1137" s="6" t="str">
        <f>vlookup(Q1137,RPI!$C$6:$T$4758,15,FALSE)</f>
        <v>0.6083916084</v>
      </c>
      <c r="AP1137" s="8" t="str">
        <f>vlookup(Q1137,RPI!$C$6:$T$4758,13,FALSE)</f>
        <v>  0.4070 </v>
      </c>
      <c r="AQ1137" s="8" t="str">
        <f>vlookup(Q1137,RPI!$C$6:$T$4758,14,FALSE)</f>
        <v>  0.4749 </v>
      </c>
      <c r="AR1137" s="6" t="str">
        <f>vlookup(R1137,RPI!$C$6:$T$4758,15,FALSE)</f>
        <v>0.6493506494</v>
      </c>
      <c r="AS1137" s="8" t="str">
        <f>vlookup(R1137,RPI!$C$6:$T$4758,13,FALSE)</f>
        <v>  0.4473 </v>
      </c>
      <c r="AT1137" s="8" t="str">
        <f>vlookup(R1137,RPI!$C$6:$T$4758,14,FALSE)</f>
        <v>  0.5008 </v>
      </c>
    </row>
    <row r="1138" ht="12.75" customHeight="1">
      <c r="A1138" s="4">
        <v>2012.0</v>
      </c>
      <c r="B1138" s="4">
        <v>5651.0</v>
      </c>
      <c r="C1138" s="5">
        <v>40982.0</v>
      </c>
      <c r="D1138" s="4">
        <v>8.0</v>
      </c>
      <c r="E1138" s="4" t="s">
        <v>861</v>
      </c>
      <c r="F1138" s="4">
        <v>61.0</v>
      </c>
      <c r="G1138" s="4" t="s">
        <v>47</v>
      </c>
      <c r="H1138" s="4">
        <v>32.0</v>
      </c>
      <c r="I1138" s="4" t="s">
        <v>509</v>
      </c>
      <c r="J1138" s="4">
        <v>78.0</v>
      </c>
      <c r="K1138" s="4" t="s">
        <v>49</v>
      </c>
      <c r="L1138" s="4" t="s">
        <v>50</v>
      </c>
      <c r="M1138" s="4">
        <v>1.0</v>
      </c>
      <c r="N1138" s="4">
        <v>0.0</v>
      </c>
      <c r="O1138" s="4">
        <v>0.0</v>
      </c>
      <c r="P1138" s="4">
        <v>0.0</v>
      </c>
      <c r="Q1138" t="str">
        <f t="shared" si="1"/>
        <v>American2012</v>
      </c>
      <c r="R1138" t="s">
        <v>1251</v>
      </c>
      <c r="S1138" t="str">
        <f>vlookup(Q1138,RPI!$C$6:$T$4758,16,FALSE)</f>
        <v>0.5153324167</v>
      </c>
      <c r="T1138" s="6" t="str">
        <f>VLOOKUP(Q1138,RPI!$C$6:$T$4758, 17, FALSE)</f>
        <v>0.5006227392</v>
      </c>
      <c r="U1138" s="6" t="str">
        <f>VLOOKUP(Q1138,RPI!$C$6:$T$4758, 18, FALSE)</f>
        <v>0.5153324167</v>
      </c>
      <c r="V1138">
        <v>0.4173140680297799</v>
      </c>
      <c r="W1138">
        <v>0.41846285143624184</v>
      </c>
      <c r="X1138">
        <v>0.4189934336027856</v>
      </c>
      <c r="Y1138">
        <v>0.4194977059098315</v>
      </c>
      <c r="Z1138" s="6" t="str">
        <f>vlookup(R1138,RPI!$C$6:$T$4758,16,FALSE)</f>
        <v>0.5557597495</v>
      </c>
      <c r="AA1138">
        <v>0.46693488335845496</v>
      </c>
      <c r="AB1138">
        <v>0.46749349953135627</v>
      </c>
      <c r="AC1138">
        <v>0.4680328899086319</v>
      </c>
      <c r="AD1138">
        <v>0.4685540302355487</v>
      </c>
      <c r="AE1138">
        <v>0.46905783132792844</v>
      </c>
      <c r="AF1138">
        <v>0.4695451443845575</v>
      </c>
      <c r="AG1138" t="str">
        <f t="shared" si="2"/>
        <v>1</v>
      </c>
      <c r="AH1138" s="3" t="str">
        <f t="shared" si="3"/>
        <v>1</v>
      </c>
      <c r="AI1138" t="str">
        <f t="shared" si="4"/>
        <v>-0.0404273328</v>
      </c>
      <c r="AJ1138" t="str">
        <f t="shared" si="5"/>
        <v>-17</v>
      </c>
      <c r="AK1138" s="6" t="str">
        <f t="shared" si="6"/>
        <v>-0.2437471501</v>
      </c>
      <c r="AL1138" t="str">
        <f t="shared" si="7"/>
        <v>-0.07043077942</v>
      </c>
      <c r="AM1138" t="str">
        <f t="shared" si="8"/>
        <v>0.7820512821</v>
      </c>
      <c r="AN1138" t="str">
        <f t="shared" si="9"/>
        <v>0.9272575374</v>
      </c>
      <c r="AO1138" s="6" t="str">
        <f>vlookup(Q1138,RPI!$C$6:$T$4758,15,FALSE)</f>
        <v>0.704</v>
      </c>
      <c r="AP1138" s="8" t="str">
        <f>vlookup(Q1138,RPI!$C$6:$T$4758,13,FALSE)</f>
        <v>  0.4342 </v>
      </c>
      <c r="AQ1138" s="8" t="str">
        <f>vlookup(Q1138,RPI!$C$6:$T$4758,14,FALSE)</f>
        <v>  0.4889 </v>
      </c>
      <c r="AR1138" s="6" t="str">
        <f>vlookup(R1138,RPI!$C$6:$T$4758,15,FALSE)</f>
        <v>0.6721311475</v>
      </c>
      <c r="AS1138" s="8" t="str">
        <f>vlookup(R1138,RPI!$C$6:$T$4758,13,FALSE)</f>
        <v>  0.5276 </v>
      </c>
      <c r="AT1138" s="8" t="str">
        <f>vlookup(R1138,RPI!$C$6:$T$4758,14,FALSE)</f>
        <v>  0.4958 </v>
      </c>
    </row>
    <row r="1139" ht="12.75" customHeight="1">
      <c r="A1139" s="4">
        <v>2012.0</v>
      </c>
      <c r="B1139" s="4">
        <v>5652.0</v>
      </c>
      <c r="C1139" s="5">
        <v>40982.0</v>
      </c>
      <c r="D1139" s="4">
        <v>10.0</v>
      </c>
      <c r="E1139" s="4" t="s">
        <v>111</v>
      </c>
      <c r="F1139" s="4">
        <v>54.0</v>
      </c>
      <c r="G1139" s="4" t="s">
        <v>47</v>
      </c>
      <c r="H1139" s="4">
        <v>31.0</v>
      </c>
      <c r="I1139" s="4" t="s">
        <v>568</v>
      </c>
      <c r="J1139" s="4">
        <v>65.0</v>
      </c>
      <c r="K1139" s="4" t="s">
        <v>49</v>
      </c>
      <c r="L1139" s="4" t="s">
        <v>50</v>
      </c>
      <c r="M1139" s="4">
        <v>1.0</v>
      </c>
      <c r="N1139" s="4">
        <v>0.0</v>
      </c>
      <c r="O1139" s="4">
        <v>0.0</v>
      </c>
      <c r="P1139" s="4">
        <v>0.0</v>
      </c>
      <c r="Q1139" t="str">
        <f t="shared" si="1"/>
        <v>Arizona2012</v>
      </c>
      <c r="R1139" t="s">
        <v>1252</v>
      </c>
      <c r="S1139" t="str">
        <f>vlookup(Q1139,RPI!$C$6:$T$4758,16,FALSE)</f>
        <v>0.5557521442</v>
      </c>
      <c r="T1139" s="6" t="str">
        <f>VLOOKUP(Q1139,RPI!$C$6:$T$4758, 17, FALSE)</f>
        <v>0.5609087523</v>
      </c>
      <c r="U1139" s="6" t="str">
        <f>VLOOKUP(Q1139,RPI!$C$6:$T$4758, 18, FALSE)</f>
        <v>0.5557521442</v>
      </c>
      <c r="V1139">
        <v>0.4758428294083168</v>
      </c>
      <c r="W1139">
        <v>0.47945889050528506</v>
      </c>
      <c r="X1139">
        <v>0.48119507878031953</v>
      </c>
      <c r="Y1139">
        <v>0.4828858765122158</v>
      </c>
      <c r="Z1139" s="6" t="str">
        <f>vlookup(R1139,RPI!$C$6:$T$4758,16,FALSE)</f>
        <v>0.5511863435</v>
      </c>
      <c r="AA1139">
        <v>0.45517947598070396</v>
      </c>
      <c r="AB1139">
        <v>0.4555387478563693</v>
      </c>
      <c r="AC1139">
        <v>0.4558910884418288</v>
      </c>
      <c r="AD1139">
        <v>0.45623669640463627</v>
      </c>
      <c r="AE1139">
        <v>0.456575762891807</v>
      </c>
      <c r="AF1139">
        <v>0.4569084718823433</v>
      </c>
      <c r="AG1139" t="str">
        <f t="shared" si="2"/>
        <v>0</v>
      </c>
      <c r="AH1139" s="3" t="str">
        <f t="shared" si="3"/>
        <v>0</v>
      </c>
      <c r="AI1139" t="str">
        <f t="shared" si="4"/>
        <v>0.004565800727</v>
      </c>
      <c r="AJ1139" t="str">
        <f t="shared" si="5"/>
        <v>-11</v>
      </c>
      <c r="AK1139" s="6" t="str">
        <f t="shared" si="6"/>
        <v>-0.1577187442</v>
      </c>
      <c r="AL1139" t="str">
        <f t="shared" si="7"/>
        <v>0.007954343798</v>
      </c>
      <c r="AM1139" t="str">
        <f t="shared" si="8"/>
        <v>0.8307692308</v>
      </c>
      <c r="AN1139" t="str">
        <f t="shared" si="9"/>
        <v>1.008283588</v>
      </c>
      <c r="AO1139" s="6" t="str">
        <f>vlookup(Q1139,RPI!$C$6:$T$4758,15,FALSE)</f>
        <v>0.6558441558</v>
      </c>
      <c r="AP1139" s="8" t="str">
        <f>vlookup(Q1139,RPI!$C$6:$T$4758,13,FALSE)</f>
        <v>  0.5219 </v>
      </c>
      <c r="AQ1139" s="8" t="str">
        <f>vlookup(Q1139,RPI!$C$6:$T$4758,14,FALSE)</f>
        <v>  0.5234 </v>
      </c>
      <c r="AR1139" s="6" t="str">
        <f>vlookup(R1139,RPI!$C$6:$T$4758,15,FALSE)</f>
        <v>0.7364864865</v>
      </c>
      <c r="AS1139" s="8" t="str">
        <f>vlookup(R1139,RPI!$C$6:$T$4758,13,FALSE)</f>
        <v>  0.4873 </v>
      </c>
      <c r="AT1139" s="8" t="str">
        <f>vlookup(R1139,RPI!$C$6:$T$4758,14,FALSE)</f>
        <v>  0.4937 </v>
      </c>
    </row>
    <row r="1140" ht="12.75" customHeight="1">
      <c r="A1140" s="4">
        <v>2012.0</v>
      </c>
      <c r="B1140" s="4">
        <v>5653.0</v>
      </c>
      <c r="C1140" s="5">
        <v>40982.0</v>
      </c>
      <c r="D1140" s="4">
        <v>33.0</v>
      </c>
      <c r="E1140" s="4" t="s">
        <v>118</v>
      </c>
      <c r="F1140" s="4">
        <v>75.0</v>
      </c>
      <c r="G1140" s="4" t="s">
        <v>47</v>
      </c>
      <c r="H1140" s="4">
        <v>67.0</v>
      </c>
      <c r="I1140" s="4" t="s">
        <v>1253</v>
      </c>
      <c r="J1140" s="4">
        <v>58.0</v>
      </c>
      <c r="K1140" s="4" t="s">
        <v>49</v>
      </c>
      <c r="L1140" s="4" t="s">
        <v>50</v>
      </c>
      <c r="M1140" s="4">
        <v>1.0</v>
      </c>
      <c r="N1140" s="4">
        <v>0.0</v>
      </c>
      <c r="O1140" s="4">
        <v>0.0</v>
      </c>
      <c r="P1140" s="4">
        <v>0.0</v>
      </c>
      <c r="Q1140" t="str">
        <f t="shared" si="1"/>
        <v>Butler2012</v>
      </c>
      <c r="R1140" t="s">
        <v>1254</v>
      </c>
      <c r="S1140" t="str">
        <f>vlookup(Q1140,RPI!$C$6:$T$4758,16,FALSE)</f>
        <v>0.5354172184</v>
      </c>
      <c r="T1140" s="6" t="str">
        <f>VLOOKUP(Q1140,RPI!$C$6:$T$4758, 17, FALSE)</f>
        <v>0.5347987892</v>
      </c>
      <c r="U1140" s="6" t="str">
        <f>VLOOKUP(Q1140,RPI!$C$6:$T$4758, 18, FALSE)</f>
        <v>0.5354172184</v>
      </c>
      <c r="V1140">
        <v>0.4601871263580162</v>
      </c>
      <c r="W1140">
        <v>0.4622297052166396</v>
      </c>
      <c r="X1140">
        <v>0.46320666214660816</v>
      </c>
      <c r="Y1140">
        <v>0.4641557502576553</v>
      </c>
      <c r="Z1140" s="6" t="str">
        <f>vlookup(R1140,RPI!$C$6:$T$4758,16,FALSE)</f>
        <v>0.5072879195</v>
      </c>
      <c r="AA1140">
        <v>0.428012897046881</v>
      </c>
      <c r="AB1140">
        <v>0.4288544256588538</v>
      </c>
      <c r="AC1140">
        <v>0.42966330236701106</v>
      </c>
      <c r="AD1140">
        <v>0.4304413913803942</v>
      </c>
      <c r="AE1140">
        <v>0.4311904176462486</v>
      </c>
      <c r="AF1140">
        <v>0.43191197961568834</v>
      </c>
      <c r="AG1140" t="str">
        <f t="shared" si="2"/>
        <v>1</v>
      </c>
      <c r="AH1140" s="3" t="str">
        <f t="shared" si="3"/>
        <v>1</v>
      </c>
      <c r="AI1140" t="str">
        <f t="shared" si="4"/>
        <v>0.02812929893</v>
      </c>
      <c r="AJ1140" t="str">
        <f t="shared" si="5"/>
        <v>17</v>
      </c>
      <c r="AK1140" s="6" t="str">
        <f t="shared" si="6"/>
        <v>0.2437471501</v>
      </c>
      <c r="AL1140" t="str">
        <f t="shared" si="7"/>
        <v>0.04900566798</v>
      </c>
      <c r="AM1140" t="str">
        <f t="shared" si="8"/>
        <v>1.293103448</v>
      </c>
      <c r="AN1140" t="str">
        <f t="shared" si="9"/>
        <v>1.055450362</v>
      </c>
      <c r="AO1140" s="6" t="str">
        <f>vlookup(Q1140,RPI!$C$6:$T$4758,15,FALSE)</f>
        <v>0.5782312925</v>
      </c>
      <c r="AP1140" s="8" t="str">
        <f>vlookup(Q1140,RPI!$C$6:$T$4758,13,FALSE)</f>
        <v>  0.5302 </v>
      </c>
      <c r="AQ1140" s="8" t="str">
        <f>vlookup(Q1140,RPI!$C$6:$T$4758,14,FALSE)</f>
        <v>  0.5031 </v>
      </c>
      <c r="AR1140" s="6" t="str">
        <f>vlookup(R1140,RPI!$C$6:$T$4758,15,FALSE)</f>
        <v>0.6015037594</v>
      </c>
      <c r="AS1140" s="8" t="str">
        <f>vlookup(R1140,RPI!$C$6:$T$4758,13,FALSE)</f>
        <v>  0.4646 </v>
      </c>
      <c r="AT1140" s="8" t="str">
        <f>vlookup(R1140,RPI!$C$6:$T$4758,14,FALSE)</f>
        <v>  0.4984 </v>
      </c>
    </row>
    <row r="1141" ht="12.75" customHeight="1">
      <c r="A1141" s="4">
        <v>2012.0</v>
      </c>
      <c r="B1141" s="4">
        <v>5654.0</v>
      </c>
      <c r="C1141" s="5">
        <v>40982.0</v>
      </c>
      <c r="D1141" s="4">
        <v>37.0</v>
      </c>
      <c r="E1141" s="4" t="s">
        <v>174</v>
      </c>
      <c r="F1141" s="4">
        <v>54.0</v>
      </c>
      <c r="G1141" s="4" t="s">
        <v>47</v>
      </c>
      <c r="H1141" s="4">
        <v>262.0</v>
      </c>
      <c r="I1141" s="4" t="s">
        <v>53</v>
      </c>
      <c r="J1141" s="4">
        <v>65.0</v>
      </c>
      <c r="K1141" s="4" t="s">
        <v>108</v>
      </c>
      <c r="L1141" s="4" t="s">
        <v>262</v>
      </c>
      <c r="M1141" s="4">
        <v>1.0</v>
      </c>
      <c r="N1141" s="4">
        <v>1.0</v>
      </c>
      <c r="O1141" s="4">
        <v>0.0</v>
      </c>
      <c r="P1141" s="4">
        <v>0.0</v>
      </c>
      <c r="Q1141" t="str">
        <f t="shared" si="1"/>
        <v>California2012</v>
      </c>
      <c r="R1141" t="s">
        <v>1255</v>
      </c>
      <c r="S1141" t="str">
        <f>vlookup(Q1141,RPI!$C$6:$T$4758,16,FALSE)</f>
        <v>0.5852427886</v>
      </c>
      <c r="T1141" s="6" t="str">
        <f>VLOOKUP(Q1141,RPI!$C$6:$T$4758, 17, FALSE)</f>
        <v>0.5838548636</v>
      </c>
      <c r="U1141" s="6" t="str">
        <f>VLOOKUP(Q1141,RPI!$C$6:$T$4758, 18, FALSE)</f>
        <v>0.5852427886</v>
      </c>
      <c r="V1141">
        <v>0.48614883130398867</v>
      </c>
      <c r="W1141">
        <v>0.4916676132299779</v>
      </c>
      <c r="X1141">
        <v>0.49418685241974253</v>
      </c>
      <c r="Y1141">
        <v>0.496564044955358</v>
      </c>
      <c r="Z1141" s="6" t="str">
        <f>vlookup(R1141,RPI!$C$6:$T$4758,16,FALSE)</f>
        <v>0.5752862331</v>
      </c>
      <c r="AA1141">
        <v>0.49641973792382005</v>
      </c>
      <c r="AB1141">
        <v>0.49827531506033507</v>
      </c>
      <c r="AC1141">
        <v>0.5000377807993188</v>
      </c>
      <c r="AD1141">
        <v>0.501713971991639</v>
      </c>
      <c r="AE1141">
        <v>0.5033100721372272</v>
      </c>
      <c r="AF1141">
        <v>0.5048316876093546</v>
      </c>
      <c r="AG1141" t="str">
        <f t="shared" si="2"/>
        <v>0</v>
      </c>
      <c r="AH1141" s="3" t="str">
        <f t="shared" si="3"/>
        <v>0</v>
      </c>
      <c r="AI1141" t="str">
        <f t="shared" si="4"/>
        <v>0.009956555578</v>
      </c>
      <c r="AJ1141" t="str">
        <f t="shared" si="5"/>
        <v>-11</v>
      </c>
      <c r="AK1141" s="6" t="str">
        <f t="shared" si="6"/>
        <v>-0.1577187442</v>
      </c>
      <c r="AL1141" t="str">
        <f t="shared" si="7"/>
        <v>0.01734588758</v>
      </c>
      <c r="AM1141" t="str">
        <f t="shared" si="8"/>
        <v>0.8307692308</v>
      </c>
      <c r="AN1141" t="str">
        <f t="shared" si="9"/>
        <v>1.017307133</v>
      </c>
      <c r="AO1141" s="6" t="str">
        <f>vlookup(Q1141,RPI!$C$6:$T$4758,15,FALSE)</f>
        <v>0.7328244275</v>
      </c>
      <c r="AP1141" s="8" t="str">
        <f>vlookup(Q1141,RPI!$C$6:$T$4758,13,FALSE)</f>
        <v>  0.5429 </v>
      </c>
      <c r="AQ1141" s="8" t="str">
        <f>vlookup(Q1141,RPI!$C$6:$T$4758,14,FALSE)</f>
        <v>  0.5223 </v>
      </c>
      <c r="AR1141" s="6" t="str">
        <f>vlookup(R1141,RPI!$C$6:$T$4758,15,FALSE)</f>
        <v>0.5984848485</v>
      </c>
      <c r="AS1141" s="8" t="str">
        <f>vlookup(R1141,RPI!$C$6:$T$4758,13,FALSE)</f>
        <v>  0.5776 </v>
      </c>
      <c r="AT1141" s="8" t="str">
        <f>vlookup(R1141,RPI!$C$6:$T$4758,14,FALSE)</f>
        <v>  0.5474 </v>
      </c>
    </row>
    <row r="1142" ht="12.75" customHeight="1">
      <c r="A1142" s="4">
        <v>2012.0</v>
      </c>
      <c r="B1142" s="4">
        <v>5655.0</v>
      </c>
      <c r="C1142" s="5">
        <v>40982.0</v>
      </c>
      <c r="D1142" s="4">
        <v>72.0</v>
      </c>
      <c r="E1142" s="4" t="s">
        <v>847</v>
      </c>
      <c r="F1142" s="4">
        <v>70.0</v>
      </c>
      <c r="G1142" s="4" t="s">
        <v>47</v>
      </c>
      <c r="H1142" s="4">
        <v>200.0</v>
      </c>
      <c r="I1142" s="4" t="s">
        <v>1113</v>
      </c>
      <c r="J1142" s="4">
        <v>64.0</v>
      </c>
      <c r="K1142" s="4" t="s">
        <v>49</v>
      </c>
      <c r="L1142" s="4" t="s">
        <v>50</v>
      </c>
      <c r="M1142" s="4">
        <v>1.0</v>
      </c>
      <c r="N1142" s="4">
        <v>0.0</v>
      </c>
      <c r="O1142" s="4">
        <v>0.0</v>
      </c>
      <c r="P1142" s="4">
        <v>0.0</v>
      </c>
      <c r="Q1142" t="str">
        <f t="shared" si="1"/>
        <v>Drake2012</v>
      </c>
      <c r="R1142" t="s">
        <v>1256</v>
      </c>
      <c r="S1142" t="str">
        <f>vlookup(Q1142,RPI!$C$6:$T$4758,16,FALSE)</f>
        <v>0.5173877631</v>
      </c>
      <c r="T1142" s="6" t="str">
        <f>VLOOKUP(Q1142,RPI!$C$6:$T$4758, 17, FALSE)</f>
        <v>0.5204357692</v>
      </c>
      <c r="U1142" s="6" t="str">
        <f>VLOOKUP(Q1142,RPI!$C$6:$T$4758, 18, FALSE)</f>
        <v>0.5173877631</v>
      </c>
      <c r="V1142">
        <v>0.45140351116657257</v>
      </c>
      <c r="W1142">
        <v>0.45579745056051196</v>
      </c>
      <c r="X1142">
        <v>0.4578241753732146</v>
      </c>
      <c r="Y1142">
        <v>0.4597488349075798</v>
      </c>
      <c r="Z1142" s="6" t="str">
        <f>vlookup(R1142,RPI!$C$6:$T$4758,16,FALSE)</f>
        <v>0.4608370434</v>
      </c>
      <c r="AA1142">
        <v>0.38527609740986546</v>
      </c>
      <c r="AB1142">
        <v>0.38682617690112137</v>
      </c>
      <c r="AC1142">
        <v>0.3882490360453628</v>
      </c>
      <c r="AD1142">
        <v>0.3895597195724234</v>
      </c>
      <c r="AE1142">
        <v>0.390770989977671</v>
      </c>
      <c r="AF1142">
        <v>0.39189374446868896</v>
      </c>
      <c r="AG1142" t="str">
        <f t="shared" si="2"/>
        <v>1</v>
      </c>
      <c r="AH1142" s="3" t="str">
        <f t="shared" si="3"/>
        <v>1</v>
      </c>
      <c r="AI1142" t="str">
        <f t="shared" si="4"/>
        <v>0.0565507197</v>
      </c>
      <c r="AJ1142" t="str">
        <f t="shared" si="5"/>
        <v>6</v>
      </c>
      <c r="AK1142" s="6" t="str">
        <f t="shared" si="6"/>
        <v>0.08602840592</v>
      </c>
      <c r="AL1142" t="str">
        <f t="shared" si="7"/>
        <v>0.09852025819</v>
      </c>
      <c r="AM1142" t="str">
        <f t="shared" si="8"/>
        <v>1.09375</v>
      </c>
      <c r="AN1142" t="str">
        <f t="shared" si="9"/>
        <v>1.122713051</v>
      </c>
      <c r="AO1142" s="6" t="str">
        <f>vlookup(Q1142,RPI!$C$6:$T$4758,15,FALSE)</f>
        <v>0.5039370079</v>
      </c>
      <c r="AP1142" s="8" t="str">
        <f>vlookup(Q1142,RPI!$C$6:$T$4758,13,FALSE)</f>
        <v>  0.5218 </v>
      </c>
      <c r="AQ1142" s="8" t="str">
        <f>vlookup(Q1142,RPI!$C$6:$T$4758,14,FALSE)</f>
        <v>  0.5220 </v>
      </c>
      <c r="AR1142" s="6" t="str">
        <f>vlookup(R1142,RPI!$C$6:$T$4758,15,FALSE)</f>
        <v>0.5257731959</v>
      </c>
      <c r="AS1142" s="8" t="str">
        <f>vlookup(R1142,RPI!$C$6:$T$4758,13,FALSE)</f>
        <v>  0.4227 </v>
      </c>
      <c r="AT1142" s="8" t="str">
        <f>vlookup(R1142,RPI!$C$6:$T$4758,14,FALSE)</f>
        <v>  0.4721 </v>
      </c>
    </row>
    <row r="1143" ht="12.75" customHeight="1">
      <c r="A1143" s="4">
        <v>2012.0</v>
      </c>
      <c r="B1143" s="4">
        <v>5656.0</v>
      </c>
      <c r="C1143" s="5">
        <v>40982.0</v>
      </c>
      <c r="D1143" s="4">
        <v>73.0</v>
      </c>
      <c r="E1143" s="4" t="s">
        <v>268</v>
      </c>
      <c r="F1143" s="4">
        <v>81.0</v>
      </c>
      <c r="G1143" s="4" t="s">
        <v>47</v>
      </c>
      <c r="H1143" s="4">
        <v>300.0</v>
      </c>
      <c r="I1143" s="4" t="s">
        <v>456</v>
      </c>
      <c r="J1143" s="4">
        <v>56.0</v>
      </c>
      <c r="K1143" s="4" t="s">
        <v>49</v>
      </c>
      <c r="L1143" s="4" t="s">
        <v>50</v>
      </c>
      <c r="M1143" s="4">
        <v>1.0</v>
      </c>
      <c r="N1143" s="4">
        <v>0.0</v>
      </c>
      <c r="O1143" s="4">
        <v>0.0</v>
      </c>
      <c r="P1143" s="4">
        <v>0.0</v>
      </c>
      <c r="Q1143" t="str">
        <f t="shared" si="1"/>
        <v>Drexel2012</v>
      </c>
      <c r="R1143" t="s">
        <v>1257</v>
      </c>
      <c r="S1143" t="str">
        <f>vlookup(Q1143,RPI!$C$6:$T$4758,16,FALSE)</f>
        <v>0.5702613372</v>
      </c>
      <c r="T1143" s="6" t="str">
        <f>VLOOKUP(Q1143,RPI!$C$6:$T$4758, 17, FALSE)</f>
        <v>0.5635164692</v>
      </c>
      <c r="U1143" s="6" t="str">
        <f>VLOOKUP(Q1143,RPI!$C$6:$T$4758, 18, FALSE)</f>
        <v>0.5702613372</v>
      </c>
      <c r="V1143">
        <v>0.4720144928797432</v>
      </c>
      <c r="W1143">
        <v>0.4717915274393864</v>
      </c>
      <c r="X1143">
        <v>0.47168287902565326</v>
      </c>
      <c r="Y1143">
        <v>0.47157605663568036</v>
      </c>
      <c r="Z1143" s="6" t="str">
        <f>vlookup(R1143,RPI!$C$6:$T$4758,16,FALSE)</f>
        <v>0.5722197114</v>
      </c>
      <c r="AA1143">
        <v>0.4782947393807959</v>
      </c>
      <c r="AB1143">
        <v>0.48108511259321307</v>
      </c>
      <c r="AC1143">
        <v>0.48367696122925274</v>
      </c>
      <c r="AD1143">
        <v>0.48609074392846524</v>
      </c>
      <c r="AE1143">
        <v>0.48834420157754554</v>
      </c>
      <c r="AF1143">
        <v>0.4904527940920421</v>
      </c>
      <c r="AG1143" t="str">
        <f t="shared" si="2"/>
        <v>0</v>
      </c>
      <c r="AH1143" s="3" t="str">
        <f t="shared" si="3"/>
        <v>0</v>
      </c>
      <c r="AI1143" t="str">
        <f t="shared" si="4"/>
        <v>-0.001958374186</v>
      </c>
      <c r="AJ1143" t="str">
        <f t="shared" si="5"/>
        <v>25</v>
      </c>
      <c r="AK1143" s="6" t="str">
        <f t="shared" si="6"/>
        <v>0.3584516914</v>
      </c>
      <c r="AL1143" t="str">
        <f t="shared" si="7"/>
        <v>-0.003411796197</v>
      </c>
      <c r="AM1143" t="str">
        <f t="shared" si="8"/>
        <v>1.446428571</v>
      </c>
      <c r="AN1143" t="str">
        <f t="shared" si="9"/>
        <v>0.9965775835</v>
      </c>
      <c r="AO1143" s="6" t="str">
        <f>vlookup(Q1143,RPI!$C$6:$T$4758,15,FALSE)</f>
        <v>0.8451612903</v>
      </c>
      <c r="AP1143" s="8" t="str">
        <f>vlookup(Q1143,RPI!$C$6:$T$4758,13,FALSE)</f>
        <v>  0.4677 </v>
      </c>
      <c r="AQ1143" s="8" t="str">
        <f>vlookup(Q1143,RPI!$C$6:$T$4758,14,FALSE)</f>
        <v>  0.5005 </v>
      </c>
      <c r="AR1143" s="6" t="str">
        <f>vlookup(R1143,RPI!$C$6:$T$4758,15,FALSE)</f>
        <v>0.6842105263</v>
      </c>
      <c r="AS1143" s="8" t="str">
        <f>vlookup(R1143,RPI!$C$6:$T$4758,13,FALSE)</f>
        <v>  0.5430 </v>
      </c>
      <c r="AT1143" s="8" t="str">
        <f>vlookup(R1143,RPI!$C$6:$T$4758,14,FALSE)</f>
        <v>  0.5187 </v>
      </c>
    </row>
    <row r="1144" ht="12.75" customHeight="1">
      <c r="A1144" s="4">
        <v>2012.0</v>
      </c>
      <c r="B1144" s="4">
        <v>5657.0</v>
      </c>
      <c r="C1144" s="5">
        <v>40982.0</v>
      </c>
      <c r="D1144" s="4">
        <v>86.0</v>
      </c>
      <c r="E1144" s="4" t="s">
        <v>258</v>
      </c>
      <c r="F1144" s="4">
        <v>68.0</v>
      </c>
      <c r="G1144" s="4" t="s">
        <v>47</v>
      </c>
      <c r="H1144" s="4">
        <v>344.0</v>
      </c>
      <c r="I1144" s="4" t="s">
        <v>160</v>
      </c>
      <c r="J1144" s="4">
        <v>56.0</v>
      </c>
      <c r="K1144" s="4" t="s">
        <v>49</v>
      </c>
      <c r="L1144" s="4" t="s">
        <v>50</v>
      </c>
      <c r="M1144" s="4">
        <v>1.0</v>
      </c>
      <c r="N1144" s="4">
        <v>0.0</v>
      </c>
      <c r="O1144" s="4">
        <v>0.0</v>
      </c>
      <c r="P1144" s="4">
        <v>0.0</v>
      </c>
      <c r="Q1144" t="str">
        <f t="shared" si="1"/>
        <v>Fairfield2012</v>
      </c>
      <c r="R1144" t="s">
        <v>1258</v>
      </c>
      <c r="S1144" t="str">
        <f>vlookup(Q1144,RPI!$C$6:$T$4758,16,FALSE)</f>
        <v>0.5340083351</v>
      </c>
      <c r="T1144" s="6" t="str">
        <f>VLOOKUP(Q1144,RPI!$C$6:$T$4758, 17, FALSE)</f>
        <v>0.5299885454</v>
      </c>
      <c r="U1144" s="6" t="str">
        <f>VLOOKUP(Q1144,RPI!$C$6:$T$4758, 18, FALSE)</f>
        <v>0.5340083351</v>
      </c>
      <c r="V1144">
        <v>0.46548840375704187</v>
      </c>
      <c r="W1144">
        <v>0.46651931416923703</v>
      </c>
      <c r="X1144">
        <v>0.46701000551311994</v>
      </c>
      <c r="Y1144">
        <v>0.46748522847838664</v>
      </c>
      <c r="Z1144" s="6" t="str">
        <f>vlookup(R1144,RPI!$C$6:$T$4758,16,FALSE)</f>
        <v>0.5376945628</v>
      </c>
      <c r="AA1144">
        <v>0.4429124967064909</v>
      </c>
      <c r="AB1144">
        <v>0.44233402930483035</v>
      </c>
      <c r="AC1144">
        <v>0.44177711969453604</v>
      </c>
      <c r="AD1144">
        <v>0.44124058482608175</v>
      </c>
      <c r="AE1144">
        <v>0.4407233266594881</v>
      </c>
      <c r="AF1144">
        <v>0.4402243246634801</v>
      </c>
      <c r="AG1144" t="str">
        <f t="shared" si="2"/>
        <v>0</v>
      </c>
      <c r="AH1144" s="3" t="str">
        <f t="shared" si="3"/>
        <v>0</v>
      </c>
      <c r="AI1144" t="str">
        <f t="shared" si="4"/>
        <v>-0.003686227665</v>
      </c>
      <c r="AJ1144" t="str">
        <f t="shared" si="5"/>
        <v>12</v>
      </c>
      <c r="AK1144" s="6" t="str">
        <f t="shared" si="6"/>
        <v>0.1720568118</v>
      </c>
      <c r="AL1144" t="str">
        <f t="shared" si="7"/>
        <v>-0.006421989025</v>
      </c>
      <c r="AM1144" t="str">
        <f t="shared" si="8"/>
        <v>1.214285714</v>
      </c>
      <c r="AN1144" t="str">
        <f t="shared" si="9"/>
        <v>0.9931443836</v>
      </c>
      <c r="AO1144" s="6" t="str">
        <f>vlookup(Q1144,RPI!$C$6:$T$4758,15,FALSE)</f>
        <v>0.5918367347</v>
      </c>
      <c r="AP1144" s="8" t="str">
        <f>vlookup(Q1144,RPI!$C$6:$T$4758,13,FALSE)</f>
        <v>  0.5238 </v>
      </c>
      <c r="AQ1144" s="8" t="str">
        <f>vlookup(Q1144,RPI!$C$6:$T$4758,14,FALSE)</f>
        <v>  0.4967 </v>
      </c>
      <c r="AR1144" s="6" t="str">
        <f>vlookup(R1144,RPI!$C$6:$T$4758,15,FALSE)</f>
        <v>0.7232142857</v>
      </c>
      <c r="AS1144" s="8" t="str">
        <f>vlookup(R1144,RPI!$C$6:$T$4758,13,FALSE)</f>
        <v>  0.4681 </v>
      </c>
      <c r="AT1144" s="8" t="str">
        <f>vlookup(R1144,RPI!$C$6:$T$4758,14,FALSE)</f>
        <v>  0.4913 </v>
      </c>
    </row>
    <row r="1145" ht="12.75" customHeight="1">
      <c r="A1145" s="4">
        <v>2012.0</v>
      </c>
      <c r="B1145" s="4">
        <v>5658.0</v>
      </c>
      <c r="C1145" s="5">
        <v>40982.0</v>
      </c>
      <c r="D1145" s="4">
        <v>116.0</v>
      </c>
      <c r="E1145" s="4" t="s">
        <v>917</v>
      </c>
      <c r="F1145" s="4">
        <v>86.0</v>
      </c>
      <c r="G1145" s="4" t="s">
        <v>47</v>
      </c>
      <c r="H1145" s="4">
        <v>248.0</v>
      </c>
      <c r="I1145" s="4" t="s">
        <v>287</v>
      </c>
      <c r="J1145" s="4">
        <v>83.0</v>
      </c>
      <c r="K1145" s="4" t="s">
        <v>49</v>
      </c>
      <c r="L1145" s="4" t="s">
        <v>50</v>
      </c>
      <c r="M1145" s="4">
        <v>1.0</v>
      </c>
      <c r="N1145" s="4">
        <v>0.0</v>
      </c>
      <c r="O1145" s="4">
        <v>0.0</v>
      </c>
      <c r="P1145" s="4">
        <v>0.0</v>
      </c>
      <c r="Q1145" t="str">
        <f t="shared" si="1"/>
        <v>Idaho2012</v>
      </c>
      <c r="R1145" t="s">
        <v>1259</v>
      </c>
      <c r="S1145" t="str">
        <f>vlookup(Q1145,RPI!$C$6:$T$4758,16,FALSE)</f>
        <v>0.5123290975</v>
      </c>
      <c r="T1145" s="6" t="str">
        <f>VLOOKUP(Q1145,RPI!$C$6:$T$4758, 17, FALSE)</f>
        <v>0.5095193913</v>
      </c>
      <c r="U1145" s="6" t="str">
        <f>VLOOKUP(Q1145,RPI!$C$6:$T$4758, 18, FALSE)</f>
        <v>0.5123290975</v>
      </c>
      <c r="V1145">
        <v>0.44168181473685203</v>
      </c>
      <c r="W1145">
        <v>0.44223055862778915</v>
      </c>
      <c r="X1145">
        <v>0.4424974477020177</v>
      </c>
      <c r="Y1145">
        <v>0.44275952796409795</v>
      </c>
      <c r="Z1145" s="6" t="str">
        <f>vlookup(R1145,RPI!$C$6:$T$4758,16,FALSE)</f>
        <v>0.5328506926</v>
      </c>
      <c r="AA1145">
        <v>0.45162449305010316</v>
      </c>
      <c r="AB1145">
        <v>0.45177980269871504</v>
      </c>
      <c r="AC1145">
        <v>0.4519320966259947</v>
      </c>
      <c r="AD1145">
        <v>0.45208146182390363</v>
      </c>
      <c r="AE1145">
        <v>0.45222798197042374</v>
      </c>
      <c r="AF1145">
        <v>0.45237173758587745</v>
      </c>
      <c r="AG1145" t="str">
        <f t="shared" si="2"/>
        <v>0</v>
      </c>
      <c r="AH1145" s="3" t="str">
        <f t="shared" si="3"/>
        <v>0</v>
      </c>
      <c r="AI1145" t="str">
        <f t="shared" si="4"/>
        <v>-0.02052159506</v>
      </c>
      <c r="AJ1145" t="str">
        <f t="shared" si="5"/>
        <v>3</v>
      </c>
      <c r="AK1145" s="6" t="str">
        <f t="shared" si="6"/>
        <v>0.04301420296</v>
      </c>
      <c r="AL1145" t="str">
        <f t="shared" si="7"/>
        <v>-0.03575184992</v>
      </c>
      <c r="AM1145" t="str">
        <f t="shared" si="8"/>
        <v>1.036144578</v>
      </c>
      <c r="AN1145" t="str">
        <f t="shared" si="9"/>
        <v>0.961487157</v>
      </c>
      <c r="AO1145" s="6" t="str">
        <f>vlookup(Q1145,RPI!$C$6:$T$4758,15,FALSE)</f>
        <v>0.562962963</v>
      </c>
      <c r="AP1145" s="8" t="str">
        <f>vlookup(Q1145,RPI!$C$6:$T$4758,13,FALSE)</f>
        <v>  0.4981 </v>
      </c>
      <c r="AQ1145" s="8" t="str">
        <f>vlookup(Q1145,RPI!$C$6:$T$4758,14,FALSE)</f>
        <v>  0.4901 </v>
      </c>
      <c r="AR1145" s="6" t="str">
        <f>vlookup(R1145,RPI!$C$6:$T$4758,15,FALSE)</f>
        <v>0.6615384615</v>
      </c>
      <c r="AS1145" s="8" t="str">
        <f>vlookup(R1145,RPI!$C$6:$T$4758,13,FALSE)</f>
        <v>  0.4844 </v>
      </c>
      <c r="AT1145" s="8" t="str">
        <f>vlookup(R1145,RPI!$C$6:$T$4758,14,FALSE)</f>
        <v>  0.5011 </v>
      </c>
    </row>
    <row r="1146" ht="12.75" customHeight="1">
      <c r="A1146" s="4">
        <v>2012.0</v>
      </c>
      <c r="B1146" s="4">
        <v>5659.0</v>
      </c>
      <c r="C1146" s="5">
        <v>40982.0</v>
      </c>
      <c r="D1146" s="4">
        <v>137.0</v>
      </c>
      <c r="E1146" s="4" t="s">
        <v>1260</v>
      </c>
      <c r="F1146" s="4">
        <v>61.0</v>
      </c>
      <c r="G1146" s="4" t="s">
        <v>47</v>
      </c>
      <c r="H1146" s="4">
        <v>167.0</v>
      </c>
      <c r="I1146" s="4" t="s">
        <v>88</v>
      </c>
      <c r="J1146" s="4">
        <v>70.0</v>
      </c>
      <c r="K1146" s="4" t="s">
        <v>49</v>
      </c>
      <c r="L1146" s="4" t="s">
        <v>50</v>
      </c>
      <c r="M1146" s="4">
        <v>1.0</v>
      </c>
      <c r="N1146" s="4">
        <v>0.0</v>
      </c>
      <c r="O1146" s="4">
        <v>0.0</v>
      </c>
      <c r="P1146" s="4">
        <v>0.0</v>
      </c>
      <c r="Q1146" t="str">
        <f t="shared" si="1"/>
        <v>La Salle2012</v>
      </c>
      <c r="R1146" t="s">
        <v>1261</v>
      </c>
      <c r="S1146" t="str">
        <f>vlookup(Q1146,RPI!$C$6:$T$4758,16,FALSE)</f>
        <v>0.5476814429</v>
      </c>
      <c r="T1146" s="6" t="str">
        <f>VLOOKUP(Q1146,RPI!$C$6:$T$4758, 17, FALSE)</f>
        <v>0.5480132279</v>
      </c>
      <c r="U1146" s="6" t="str">
        <f>VLOOKUP(Q1146,RPI!$C$6:$T$4758, 18, FALSE)</f>
        <v>0.5476814429</v>
      </c>
      <c r="V1146">
        <v>0.46004300847135743</v>
      </c>
      <c r="W1146">
        <v>0.4641690293425008</v>
      </c>
      <c r="X1146">
        <v>0.46609273682261587</v>
      </c>
      <c r="Y1146">
        <v>0.4679317527784492</v>
      </c>
      <c r="Z1146" s="6" t="str">
        <f>vlookup(R1146,RPI!$C$6:$T$4758,16,FALSE)</f>
        <v>0.5459975652</v>
      </c>
      <c r="AA1146">
        <v>0.4791872203350067</v>
      </c>
      <c r="AB1146">
        <v>0.4824766940192172</v>
      </c>
      <c r="AC1146">
        <v>0.48565273757638605</v>
      </c>
      <c r="AD1146">
        <v>0.4887211186400915</v>
      </c>
      <c r="AE1146">
        <v>0.4916872203350067</v>
      </c>
      <c r="AF1146">
        <v>0.49455607279402314</v>
      </c>
      <c r="AG1146" t="str">
        <f t="shared" si="2"/>
        <v>0</v>
      </c>
      <c r="AH1146" s="3" t="str">
        <f t="shared" si="3"/>
        <v>0</v>
      </c>
      <c r="AI1146" t="str">
        <f t="shared" si="4"/>
        <v>0.001683877741</v>
      </c>
      <c r="AJ1146" t="str">
        <f t="shared" si="5"/>
        <v>-9</v>
      </c>
      <c r="AK1146" s="6" t="str">
        <f t="shared" si="6"/>
        <v>-0.1290426089</v>
      </c>
      <c r="AL1146" t="str">
        <f t="shared" si="7"/>
        <v>0.002933580169</v>
      </c>
      <c r="AM1146" t="str">
        <f t="shared" si="8"/>
        <v>0.8714285714</v>
      </c>
      <c r="AN1146" t="str">
        <f t="shared" si="9"/>
        <v>1.003084039</v>
      </c>
      <c r="AO1146" s="6" t="str">
        <f>vlookup(Q1146,RPI!$C$6:$T$4758,15,FALSE)</f>
        <v>0.6350364964</v>
      </c>
      <c r="AP1146" s="8" t="str">
        <f>vlookup(Q1146,RPI!$C$6:$T$4758,13,FALSE)</f>
        <v>  0.5197 </v>
      </c>
      <c r="AQ1146" s="8" t="str">
        <f>vlookup(Q1146,RPI!$C$6:$T$4758,14,FALSE)</f>
        <v>  0.5164 </v>
      </c>
      <c r="AR1146" s="6" t="str">
        <f>vlookup(R1146,RPI!$C$6:$T$4758,15,FALSE)</f>
        <v>0.5172413793</v>
      </c>
      <c r="AS1146" s="8" t="str">
        <f>vlookup(R1146,RPI!$C$6:$T$4758,13,FALSE)</f>
        <v>  0.5639 </v>
      </c>
      <c r="AT1146" s="8" t="str">
        <f>vlookup(R1146,RPI!$C$6:$T$4758,14,FALSE)</f>
        <v>  0.5390 </v>
      </c>
    </row>
    <row r="1147" ht="12.75" customHeight="1">
      <c r="A1147" s="4">
        <v>2012.0</v>
      </c>
      <c r="B1147" s="4">
        <v>5660.0</v>
      </c>
      <c r="C1147" s="5">
        <v>40982.0</v>
      </c>
      <c r="D1147" s="4">
        <v>302.0</v>
      </c>
      <c r="E1147" s="4" t="s">
        <v>86</v>
      </c>
      <c r="F1147" s="4">
        <v>63.0</v>
      </c>
      <c r="G1147" s="4" t="s">
        <v>47</v>
      </c>
      <c r="H1147" s="4">
        <v>233.0</v>
      </c>
      <c r="I1147" s="4" t="s">
        <v>423</v>
      </c>
      <c r="J1147" s="4">
        <v>68.0</v>
      </c>
      <c r="K1147" s="4" t="s">
        <v>49</v>
      </c>
      <c r="L1147" s="4" t="s">
        <v>50</v>
      </c>
      <c r="M1147" s="4">
        <v>1.0</v>
      </c>
      <c r="N1147" s="4">
        <v>0.0</v>
      </c>
      <c r="O1147" s="4">
        <v>0.0</v>
      </c>
      <c r="P1147" s="4">
        <v>0.0</v>
      </c>
      <c r="Q1147" t="str">
        <f t="shared" si="1"/>
        <v>Louisiana Lafayette2012</v>
      </c>
      <c r="R1147" t="s">
        <v>1262</v>
      </c>
      <c r="S1147" t="str">
        <f>vlookup(Q1147,RPI!$C$6:$T$4758,16,FALSE)</f>
        <v>0.4889552909</v>
      </c>
      <c r="T1147" s="6" t="str">
        <f>VLOOKUP(Q1147,RPI!$C$6:$T$4758, 17, FALSE)</f>
        <v>0.4870613515</v>
      </c>
      <c r="U1147" s="6" t="str">
        <f>VLOOKUP(Q1147,RPI!$C$6:$T$4758, 18, FALSE)</f>
        <v>0.4889552909</v>
      </c>
      <c r="V1147">
        <v>0.4239661134424664</v>
      </c>
      <c r="W1147">
        <v>0.4255972631399144</v>
      </c>
      <c r="X1147">
        <v>0.426372945740603</v>
      </c>
      <c r="Y1147">
        <v>0.4271237401295048</v>
      </c>
      <c r="Z1147" s="6" t="str">
        <f>vlookup(R1147,RPI!$C$6:$T$4758,16,FALSE)</f>
        <v>0.4946413478</v>
      </c>
      <c r="AA1147">
        <v>0.4378052563578994</v>
      </c>
      <c r="AB1147">
        <v>0.4385056800288028</v>
      </c>
      <c r="AC1147">
        <v>0.4392009535256554</v>
      </c>
      <c r="AD1147">
        <v>0.4398911334437765</v>
      </c>
      <c r="AE1147">
        <v>0.4405762755522763</v>
      </c>
      <c r="AF1147">
        <v>0.44125643480907784</v>
      </c>
      <c r="AG1147" t="str">
        <f t="shared" si="2"/>
        <v>1</v>
      </c>
      <c r="AH1147" s="3" t="str">
        <f t="shared" si="3"/>
        <v>1</v>
      </c>
      <c r="AI1147" t="str">
        <f t="shared" si="4"/>
        <v>-0.005686056837</v>
      </c>
      <c r="AJ1147" t="str">
        <f t="shared" si="5"/>
        <v>-5</v>
      </c>
      <c r="AK1147" s="6" t="str">
        <f t="shared" si="6"/>
        <v>-0.07169033827</v>
      </c>
      <c r="AL1147" t="str">
        <f t="shared" si="7"/>
        <v>-0.009906006337</v>
      </c>
      <c r="AM1147" t="str">
        <f t="shared" si="8"/>
        <v>0.9264705882</v>
      </c>
      <c r="AN1147" t="str">
        <f t="shared" si="9"/>
        <v>0.9885046876</v>
      </c>
      <c r="AO1147" s="6" t="str">
        <f>vlookup(Q1147,RPI!$C$6:$T$4758,15,FALSE)</f>
        <v>0.5075757576</v>
      </c>
      <c r="AP1147" s="8" t="str">
        <f>vlookup(Q1147,RPI!$C$6:$T$4758,13,FALSE)</f>
        <v>  0.4810 </v>
      </c>
      <c r="AQ1147" s="8" t="str">
        <f>vlookup(Q1147,RPI!$C$6:$T$4758,14,FALSE)</f>
        <v>  0.4863 </v>
      </c>
      <c r="AR1147" s="6" t="str">
        <f>vlookup(R1147,RPI!$C$6:$T$4758,15,FALSE)</f>
        <v>0.4680851064</v>
      </c>
      <c r="AS1147" s="8" t="str">
        <f>vlookup(R1147,RPI!$C$6:$T$4758,13,FALSE)</f>
        <v>  0.4953 </v>
      </c>
      <c r="AT1147" s="8" t="str">
        <f>vlookup(R1147,RPI!$C$6:$T$4758,14,FALSE)</f>
        <v>  0.5198 </v>
      </c>
    </row>
    <row r="1148" ht="12.75" customHeight="1">
      <c r="A1148" s="4">
        <v>2012.0</v>
      </c>
      <c r="B1148" s="4">
        <v>5661.0</v>
      </c>
      <c r="C1148" s="5">
        <v>40982.0</v>
      </c>
      <c r="D1148" s="4">
        <v>148.0</v>
      </c>
      <c r="E1148" s="4" t="s">
        <v>1036</v>
      </c>
      <c r="F1148" s="4">
        <v>88.0</v>
      </c>
      <c r="G1148" s="4" t="s">
        <v>47</v>
      </c>
      <c r="H1148" s="4">
        <v>61.0</v>
      </c>
      <c r="I1148" s="4" t="s">
        <v>521</v>
      </c>
      <c r="J1148" s="4">
        <v>79.0</v>
      </c>
      <c r="K1148" s="4" t="s">
        <v>49</v>
      </c>
      <c r="L1148" s="4" t="s">
        <v>50</v>
      </c>
      <c r="M1148" s="4">
        <v>1.0</v>
      </c>
      <c r="N1148" s="4">
        <v>0.0</v>
      </c>
      <c r="O1148" s="4">
        <v>0.0</v>
      </c>
      <c r="P1148" s="4">
        <v>0.0</v>
      </c>
      <c r="Q1148" t="str">
        <f t="shared" si="1"/>
        <v>Loyola Marymount2012</v>
      </c>
      <c r="R1148" t="s">
        <v>1263</v>
      </c>
      <c r="S1148" t="str">
        <f>vlookup(Q1148,RPI!$C$6:$T$4758,16,FALSE)</f>
        <v>0.5289207341</v>
      </c>
      <c r="T1148" s="6" t="str">
        <f>VLOOKUP(Q1148,RPI!$C$6:$T$4758, 17, FALSE)</f>
        <v>0.5369374264</v>
      </c>
      <c r="U1148" s="6" t="str">
        <f>VLOOKUP(Q1148,RPI!$C$6:$T$4758, 18, FALSE)</f>
        <v>0.5289207341</v>
      </c>
      <c r="V1148">
        <v>0.4633023689190547</v>
      </c>
      <c r="W1148">
        <v>0.46394012402109547</v>
      </c>
      <c r="X1148">
        <v>0.4642688637644155</v>
      </c>
      <c r="Y1148">
        <v>0.464604452252388</v>
      </c>
      <c r="Z1148" s="6" t="str">
        <f>vlookup(R1148,RPI!$C$6:$T$4758,16,FALSE)</f>
        <v>0.5064060727</v>
      </c>
      <c r="AA1148">
        <v>0.4157562501651725</v>
      </c>
      <c r="AB1148">
        <v>0.4161840643477343</v>
      </c>
      <c r="AC1148">
        <v>0.41659656907644704</v>
      </c>
      <c r="AD1148">
        <v>0.416994571685791</v>
      </c>
      <c r="AE1148">
        <v>0.41737882372513846</v>
      </c>
      <c r="AF1148">
        <v>0.41775002569522496</v>
      </c>
      <c r="AG1148" t="str">
        <f t="shared" si="2"/>
        <v>1</v>
      </c>
      <c r="AH1148" s="3" t="str">
        <f t="shared" si="3"/>
        <v>1</v>
      </c>
      <c r="AI1148" t="str">
        <f t="shared" si="4"/>
        <v>0.02251466139</v>
      </c>
      <c r="AJ1148" t="str">
        <f t="shared" si="5"/>
        <v>9</v>
      </c>
      <c r="AK1148" s="6" t="str">
        <f t="shared" si="6"/>
        <v>0.1290426089</v>
      </c>
      <c r="AL1148" t="str">
        <f t="shared" si="7"/>
        <v>0.0392240853</v>
      </c>
      <c r="AM1148" t="str">
        <f t="shared" si="8"/>
        <v>1.113924051</v>
      </c>
      <c r="AN1148" t="str">
        <f t="shared" si="9"/>
        <v>1.044459699</v>
      </c>
      <c r="AO1148" s="6" t="str">
        <f>vlookup(Q1148,RPI!$C$6:$T$4758,15,FALSE)</f>
        <v>0.5541401274</v>
      </c>
      <c r="AP1148" s="8" t="str">
        <f>vlookup(Q1148,RPI!$C$6:$T$4758,13,FALSE)</f>
        <v>  0.5280 </v>
      </c>
      <c r="AQ1148" s="8" t="str">
        <f>vlookup(Q1148,RPI!$C$6:$T$4758,14,FALSE)</f>
        <v>  0.5056 </v>
      </c>
      <c r="AR1148" s="6" t="str">
        <f>vlookup(R1148,RPI!$C$6:$T$4758,15,FALSE)</f>
        <v>0.7131147541</v>
      </c>
      <c r="AS1148" s="8" t="str">
        <f>vlookup(R1148,RPI!$C$6:$T$4758,13,FALSE)</f>
        <v>  0.4217 </v>
      </c>
      <c r="AT1148" s="8" t="str">
        <f>vlookup(R1148,RPI!$C$6:$T$4758,14,FALSE)</f>
        <v>  0.4692 </v>
      </c>
    </row>
    <row r="1149" ht="12.75" customHeight="1">
      <c r="A1149" s="4">
        <v>2012.0</v>
      </c>
      <c r="B1149" s="4">
        <v>5662.0</v>
      </c>
      <c r="C1149" s="5">
        <v>40982.0</v>
      </c>
      <c r="D1149" s="4">
        <v>163.0</v>
      </c>
      <c r="E1149" s="4" t="s">
        <v>505</v>
      </c>
      <c r="F1149" s="4">
        <v>66.0</v>
      </c>
      <c r="G1149" s="4" t="s">
        <v>47</v>
      </c>
      <c r="H1149" s="4">
        <v>317.0</v>
      </c>
      <c r="I1149" s="4" t="s">
        <v>136</v>
      </c>
      <c r="J1149" s="4">
        <v>50.0</v>
      </c>
      <c r="K1149" s="4" t="s">
        <v>49</v>
      </c>
      <c r="L1149" s="4" t="s">
        <v>50</v>
      </c>
      <c r="M1149" s="4">
        <v>1.0</v>
      </c>
      <c r="N1149" s="4">
        <v>0.0</v>
      </c>
      <c r="O1149" s="4">
        <v>0.0</v>
      </c>
      <c r="P1149" s="4">
        <v>0.0</v>
      </c>
      <c r="Q1149" t="str">
        <f t="shared" si="1"/>
        <v>Miami FL2012</v>
      </c>
      <c r="R1149" t="s">
        <v>1264</v>
      </c>
      <c r="S1149" t="str">
        <f>vlookup(Q1149,RPI!$C$6:$T$4758,16,FALSE)</f>
        <v>0.5702417806</v>
      </c>
      <c r="T1149" s="6" t="str">
        <f>VLOOKUP(Q1149,RPI!$C$6:$T$4758, 17, FALSE)</f>
        <v>0.5703668118</v>
      </c>
      <c r="U1149" s="6" t="str">
        <f>VLOOKUP(Q1149,RPI!$C$6:$T$4758, 18, FALSE)</f>
        <v>0.5702417806</v>
      </c>
      <c r="V1149">
        <v>0.4872344633407682</v>
      </c>
      <c r="W1149">
        <v>0.4911160499601228</v>
      </c>
      <c r="X1149">
        <v>0.4929249775222785</v>
      </c>
      <c r="Y1149">
        <v>0.4946537822281888</v>
      </c>
      <c r="Z1149" s="6" t="str">
        <f>vlookup(R1149,RPI!$C$6:$T$4758,16,FALSE)</f>
        <v>0.5465348008</v>
      </c>
      <c r="AA1149">
        <v>0.4569124587204145</v>
      </c>
      <c r="AB1149">
        <v>0.45741871244286836</v>
      </c>
      <c r="AC1149">
        <v>0.457909599273241</v>
      </c>
      <c r="AD1149">
        <v>0.45838580842430016</v>
      </c>
      <c r="AE1149">
        <v>0.45884798850053266</v>
      </c>
      <c r="AF1149">
        <v>0.4592967504455197</v>
      </c>
      <c r="AG1149" t="str">
        <f t="shared" si="2"/>
        <v>1</v>
      </c>
      <c r="AH1149" s="3" t="str">
        <f t="shared" si="3"/>
        <v>1</v>
      </c>
      <c r="AI1149" t="str">
        <f t="shared" si="4"/>
        <v>0.02370697976</v>
      </c>
      <c r="AJ1149" t="str">
        <f t="shared" si="5"/>
        <v>16</v>
      </c>
      <c r="AK1149" s="6" t="str">
        <f t="shared" si="6"/>
        <v>0.2294090825</v>
      </c>
      <c r="AL1149" t="str">
        <f t="shared" si="7"/>
        <v>0.04130129164</v>
      </c>
      <c r="AM1149" t="str">
        <f t="shared" si="8"/>
        <v>1.32</v>
      </c>
      <c r="AN1149" t="str">
        <f t="shared" si="9"/>
        <v>1.04337689</v>
      </c>
      <c r="AO1149" s="6" t="str">
        <f>vlookup(Q1149,RPI!$C$6:$T$4758,15,FALSE)</f>
        <v>0.6124031008</v>
      </c>
      <c r="AP1149" s="8" t="str">
        <f>vlookup(Q1149,RPI!$C$6:$T$4758,13,FALSE)</f>
        <v>  0.5626 </v>
      </c>
      <c r="AQ1149" s="8" t="str">
        <f>vlookup(Q1149,RPI!$C$6:$T$4758,14,FALSE)</f>
        <v>  0.5433 </v>
      </c>
      <c r="AR1149" s="6" t="str">
        <f>vlookup(R1149,RPI!$C$6:$T$4758,15,FALSE)</f>
        <v>0.6715328467</v>
      </c>
      <c r="AS1149" s="8" t="str">
        <f>vlookup(R1149,RPI!$C$6:$T$4758,13,FALSE)</f>
        <v>  0.5043 </v>
      </c>
      <c r="AT1149" s="8" t="str">
        <f>vlookup(R1149,RPI!$C$6:$T$4758,14,FALSE)</f>
        <v>  0.5060 </v>
      </c>
    </row>
    <row r="1150" ht="12.75" customHeight="1">
      <c r="A1150" s="4">
        <v>2012.0</v>
      </c>
      <c r="B1150" s="4">
        <v>5663.0</v>
      </c>
      <c r="C1150" s="5">
        <v>40982.0</v>
      </c>
      <c r="D1150" s="4">
        <v>168.0</v>
      </c>
      <c r="E1150" s="4" t="s">
        <v>220</v>
      </c>
      <c r="F1150" s="4">
        <v>93.0</v>
      </c>
      <c r="G1150" s="4" t="s">
        <v>47</v>
      </c>
      <c r="H1150" s="4">
        <v>120.0</v>
      </c>
      <c r="I1150" s="4" t="s">
        <v>813</v>
      </c>
      <c r="J1150" s="4">
        <v>96.0</v>
      </c>
      <c r="K1150" s="4" t="s">
        <v>288</v>
      </c>
      <c r="L1150" s="4" t="s">
        <v>50</v>
      </c>
      <c r="M1150" s="4">
        <v>1.0</v>
      </c>
      <c r="N1150" s="4">
        <v>0.0</v>
      </c>
      <c r="O1150" s="4">
        <v>0.0</v>
      </c>
      <c r="P1150" s="4">
        <v>1.0</v>
      </c>
      <c r="Q1150" t="str">
        <f t="shared" si="1"/>
        <v>Mississippi2012</v>
      </c>
      <c r="R1150" t="s">
        <v>1265</v>
      </c>
      <c r="S1150" t="str">
        <f>vlookup(Q1150,RPI!$C$6:$T$4758,16,FALSE)</f>
        <v>0.5707790133</v>
      </c>
      <c r="T1150" s="6" t="str">
        <f>VLOOKUP(Q1150,RPI!$C$6:$T$4758, 17, FALSE)</f>
        <v>0.5690094932</v>
      </c>
      <c r="U1150" s="6" t="str">
        <f>VLOOKUP(Q1150,RPI!$C$6:$T$4758, 18, FALSE)</f>
        <v>0.5707790133</v>
      </c>
      <c r="V1150">
        <v>0.4944174186541484</v>
      </c>
      <c r="W1150">
        <v>0.4977863125339912</v>
      </c>
      <c r="X1150">
        <v>0.49934487553890067</v>
      </c>
      <c r="Y1150">
        <v>0.5008276750644048</v>
      </c>
      <c r="Z1150" s="6" t="str">
        <f>vlookup(R1150,RPI!$C$6:$T$4758,16,FALSE)</f>
        <v>0.5363348057</v>
      </c>
      <c r="AA1150">
        <v>0.4581144907564487</v>
      </c>
      <c r="AB1150">
        <v>0.46114683576992577</v>
      </c>
      <c r="AC1150">
        <v>0.4640065205691124</v>
      </c>
      <c r="AD1150">
        <v>0.466707883718517</v>
      </c>
      <c r="AE1150">
        <v>0.4692637188868089</v>
      </c>
      <c r="AF1150">
        <v>0.47168547745610845</v>
      </c>
      <c r="AG1150" t="str">
        <f t="shared" si="2"/>
        <v>0</v>
      </c>
      <c r="AH1150" s="3" t="str">
        <f t="shared" si="3"/>
        <v>0</v>
      </c>
      <c r="AI1150" t="str">
        <f t="shared" si="4"/>
        <v>0.03444420757</v>
      </c>
      <c r="AJ1150" t="str">
        <f t="shared" si="5"/>
        <v>-3</v>
      </c>
      <c r="AK1150" s="6" t="str">
        <f t="shared" si="6"/>
        <v>-0.04301420296</v>
      </c>
      <c r="AL1150" t="str">
        <f t="shared" si="7"/>
        <v>0.06000723317</v>
      </c>
      <c r="AM1150" t="str">
        <f t="shared" si="8"/>
        <v>0.96875</v>
      </c>
      <c r="AN1150" t="str">
        <f t="shared" si="9"/>
        <v>1.064221466</v>
      </c>
      <c r="AO1150" s="6" t="str">
        <f>vlookup(Q1150,RPI!$C$6:$T$4758,15,FALSE)</f>
        <v>0.6131386861</v>
      </c>
      <c r="AP1150" s="8" t="str">
        <f>vlookup(Q1150,RPI!$C$6:$T$4758,13,FALSE)</f>
        <v>  0.5653 </v>
      </c>
      <c r="AQ1150" s="8" t="str">
        <f>vlookup(Q1150,RPI!$C$6:$T$4758,14,FALSE)</f>
        <v>  0.5395 </v>
      </c>
      <c r="AR1150" s="6" t="str">
        <f>vlookup(R1150,RPI!$C$6:$T$4758,15,FALSE)</f>
        <v>0.5864661654</v>
      </c>
      <c r="AS1150" s="8" t="str">
        <f>vlookup(R1150,RPI!$C$6:$T$4758,13,FALSE)</f>
        <v>  0.5242 </v>
      </c>
      <c r="AT1150" s="8" t="str">
        <f>vlookup(R1150,RPI!$C$6:$T$4758,14,FALSE)</f>
        <v>  0.5105 </v>
      </c>
    </row>
    <row r="1151" ht="12.75" customHeight="1">
      <c r="A1151" s="4">
        <v>2012.0</v>
      </c>
      <c r="B1151" s="4">
        <v>5664.0</v>
      </c>
      <c r="C1151" s="5">
        <v>40982.0</v>
      </c>
      <c r="D1151" s="4">
        <v>209.0</v>
      </c>
      <c r="E1151" s="4" t="s">
        <v>501</v>
      </c>
      <c r="F1151" s="4">
        <v>86.0</v>
      </c>
      <c r="G1151" s="4" t="s">
        <v>47</v>
      </c>
      <c r="H1151" s="4">
        <v>27.0</v>
      </c>
      <c r="I1151" s="4" t="s">
        <v>119</v>
      </c>
      <c r="J1151" s="4">
        <v>69.0</v>
      </c>
      <c r="K1151" s="4" t="s">
        <v>49</v>
      </c>
      <c r="L1151" s="4" t="s">
        <v>50</v>
      </c>
      <c r="M1151" s="4">
        <v>1.0</v>
      </c>
      <c r="N1151" s="4">
        <v>0.0</v>
      </c>
      <c r="O1151" s="4">
        <v>0.0</v>
      </c>
      <c r="P1151" s="4">
        <v>0.0</v>
      </c>
      <c r="Q1151" t="str">
        <f t="shared" si="1"/>
        <v>Oakland2012</v>
      </c>
      <c r="R1151" t="s">
        <v>1266</v>
      </c>
      <c r="S1151" t="str">
        <f>vlookup(Q1151,RPI!$C$6:$T$4758,16,FALSE)</f>
        <v>0.5212889568</v>
      </c>
      <c r="T1151" s="6" t="str">
        <f>VLOOKUP(Q1151,RPI!$C$6:$T$4758, 17, FALSE)</f>
        <v>0.516093027</v>
      </c>
      <c r="U1151" s="6" t="str">
        <f>VLOOKUP(Q1151,RPI!$C$6:$T$4758, 18, FALSE)</f>
        <v>0.5212889568</v>
      </c>
      <c r="V1151">
        <v>0.45543683727837014</v>
      </c>
      <c r="W1151">
        <v>0.4547426639953644</v>
      </c>
      <c r="X1151">
        <v>0.45440083624236915</v>
      </c>
      <c r="Y1151">
        <v>0.45406244394417783</v>
      </c>
      <c r="Z1151" s="6" t="str">
        <f>vlookup(R1151,RPI!$C$6:$T$4758,16,FALSE)</f>
        <v>0.5036432445</v>
      </c>
      <c r="AA1151">
        <v>0.43288852752379653</v>
      </c>
      <c r="AB1151">
        <v>0.4347094209755168</v>
      </c>
      <c r="AC1151">
        <v>0.4364389434296598</v>
      </c>
      <c r="AD1151">
        <v>0.438083803945488</v>
      </c>
      <c r="AE1151">
        <v>0.43965007044349513</v>
      </c>
      <c r="AF1151">
        <v>0.4411432445049286</v>
      </c>
      <c r="AG1151" t="str">
        <f t="shared" si="2"/>
        <v>1</v>
      </c>
      <c r="AH1151" s="3" t="str">
        <f t="shared" si="3"/>
        <v>1</v>
      </c>
      <c r="AI1151" t="str">
        <f t="shared" si="4"/>
        <v>0.01764571232</v>
      </c>
      <c r="AJ1151" t="str">
        <f t="shared" si="5"/>
        <v>17</v>
      </c>
      <c r="AK1151" s="6" t="str">
        <f t="shared" si="6"/>
        <v>0.2437471501</v>
      </c>
      <c r="AL1151" t="str">
        <f t="shared" si="7"/>
        <v>0.03074160935</v>
      </c>
      <c r="AM1151" t="str">
        <f t="shared" si="8"/>
        <v>1.246376812</v>
      </c>
      <c r="AN1151" t="str">
        <f t="shared" si="9"/>
        <v>1.035036134</v>
      </c>
      <c r="AO1151" s="6" t="str">
        <f>vlookup(Q1151,RPI!$C$6:$T$4758,15,FALSE)</f>
        <v>0.5369127517</v>
      </c>
      <c r="AP1151" s="8" t="str">
        <f>vlookup(Q1151,RPI!$C$6:$T$4758,13,FALSE)</f>
        <v>  0.5255 </v>
      </c>
      <c r="AQ1151" s="8" t="str">
        <f>vlookup(Q1151,RPI!$C$6:$T$4758,14,FALSE)</f>
        <v>  0.4971 </v>
      </c>
      <c r="AR1151" s="6" t="str">
        <f>vlookup(R1151,RPI!$C$6:$T$4758,15,FALSE)</f>
        <v>0.5</v>
      </c>
      <c r="AS1151" s="8" t="str">
        <f>vlookup(R1151,RPI!$C$6:$T$4758,13,FALSE)</f>
        <v>  0.5040 </v>
      </c>
      <c r="AT1151" s="8" t="str">
        <f>vlookup(R1151,RPI!$C$6:$T$4758,14,FALSE)</f>
        <v>  0.5066 </v>
      </c>
    </row>
    <row r="1152" ht="12.75" customHeight="1">
      <c r="A1152" s="4">
        <v>2012.0</v>
      </c>
      <c r="B1152" s="4">
        <v>5665.0</v>
      </c>
      <c r="C1152" s="5">
        <v>40982.0</v>
      </c>
      <c r="D1152" s="4">
        <v>215.0</v>
      </c>
      <c r="E1152" s="4" t="s">
        <v>513</v>
      </c>
      <c r="F1152" s="4">
        <v>59.0</v>
      </c>
      <c r="G1152" s="4" t="s">
        <v>47</v>
      </c>
      <c r="H1152" s="4">
        <v>191.0</v>
      </c>
      <c r="I1152" s="4" t="s">
        <v>294</v>
      </c>
      <c r="J1152" s="4">
        <v>68.0</v>
      </c>
      <c r="K1152" s="4" t="s">
        <v>49</v>
      </c>
      <c r="L1152" s="4" t="s">
        <v>50</v>
      </c>
      <c r="M1152" s="4">
        <v>1.0</v>
      </c>
      <c r="N1152" s="4">
        <v>0.0</v>
      </c>
      <c r="O1152" s="4">
        <v>0.0</v>
      </c>
      <c r="P1152" s="4">
        <v>0.0</v>
      </c>
      <c r="Q1152" t="str">
        <f t="shared" si="1"/>
        <v>Oral Roberts2012</v>
      </c>
      <c r="R1152" t="s">
        <v>1267</v>
      </c>
      <c r="S1152" t="str">
        <f>vlookup(Q1152,RPI!$C$6:$T$4758,16,FALSE)</f>
        <v>0.5847238024</v>
      </c>
      <c r="T1152" s="6" t="str">
        <f>VLOOKUP(Q1152,RPI!$C$6:$T$4758, 17, FALSE)</f>
        <v>0.576684223</v>
      </c>
      <c r="U1152" s="6" t="str">
        <f>VLOOKUP(Q1152,RPI!$C$6:$T$4758, 18, FALSE)</f>
        <v>0.5847238024</v>
      </c>
      <c r="V1152">
        <v>0.4786605075649593</v>
      </c>
      <c r="W1152">
        <v>0.47964298428612656</v>
      </c>
      <c r="X1152">
        <v>0.4801121903614348</v>
      </c>
      <c r="Y1152">
        <v>0.48056757367184044</v>
      </c>
      <c r="Z1152" s="6" t="str">
        <f>vlookup(R1152,RPI!$C$6:$T$4758,16,FALSE)</f>
        <v>0.5640734563</v>
      </c>
      <c r="AA1152">
        <v>0.46714894554099523</v>
      </c>
      <c r="AB1152">
        <v>0.46847616561821526</v>
      </c>
      <c r="AC1152">
        <v>0.4697798950745996</v>
      </c>
      <c r="AD1152">
        <v>0.4710607520843807</v>
      </c>
      <c r="AE1152">
        <v>0.47231933332007864</v>
      </c>
      <c r="AF1152">
        <v>0.473556214879299</v>
      </c>
      <c r="AG1152" t="str">
        <f t="shared" si="2"/>
        <v>0</v>
      </c>
      <c r="AH1152" s="3" t="str">
        <f t="shared" si="3"/>
        <v>0</v>
      </c>
      <c r="AI1152" t="str">
        <f t="shared" si="4"/>
        <v>0.02065034619</v>
      </c>
      <c r="AJ1152" t="str">
        <f t="shared" si="5"/>
        <v>-9</v>
      </c>
      <c r="AK1152" s="6" t="str">
        <f t="shared" si="6"/>
        <v>-0.1290426089</v>
      </c>
      <c r="AL1152" t="str">
        <f t="shared" si="7"/>
        <v>0.03597615467</v>
      </c>
      <c r="AM1152" t="str">
        <f t="shared" si="8"/>
        <v>0.8676470588</v>
      </c>
      <c r="AN1152" t="str">
        <f t="shared" si="9"/>
        <v>1.036609321</v>
      </c>
      <c r="AO1152" s="6" t="str">
        <f>vlookup(Q1152,RPI!$C$6:$T$4758,15,FALSE)</f>
        <v>0.8503401361</v>
      </c>
      <c r="AP1152" s="8" t="str">
        <f>vlookup(Q1152,RPI!$C$6:$T$4758,13,FALSE)</f>
        <v>  0.4900 </v>
      </c>
      <c r="AQ1152" s="8" t="str">
        <f>vlookup(Q1152,RPI!$C$6:$T$4758,14,FALSE)</f>
        <v>  0.5086 </v>
      </c>
      <c r="AR1152" s="6" t="str">
        <f>vlookup(R1152,RPI!$C$6:$T$4758,15,FALSE)</f>
        <v>0.7931034483</v>
      </c>
      <c r="AS1152" s="8" t="str">
        <f>vlookup(R1152,RPI!$C$6:$T$4758,13,FALSE)</f>
        <v>  0.4824 </v>
      </c>
      <c r="AT1152" s="8" t="str">
        <f>vlookup(R1152,RPI!$C$6:$T$4758,14,FALSE)</f>
        <v>  0.4984 </v>
      </c>
    </row>
    <row r="1153" ht="12.75" customHeight="1">
      <c r="A1153" s="4">
        <v>2012.0</v>
      </c>
      <c r="B1153" s="4">
        <v>5666.0</v>
      </c>
      <c r="C1153" s="5">
        <v>40982.0</v>
      </c>
      <c r="D1153" s="4">
        <v>217.0</v>
      </c>
      <c r="E1153" s="4" t="s">
        <v>520</v>
      </c>
      <c r="F1153" s="4">
        <v>80.0</v>
      </c>
      <c r="G1153" s="4" t="s">
        <v>47</v>
      </c>
      <c r="H1153" s="4">
        <v>325.0</v>
      </c>
      <c r="I1153" s="4" t="s">
        <v>1268</v>
      </c>
      <c r="J1153" s="4">
        <v>59.0</v>
      </c>
      <c r="K1153" s="4" t="s">
        <v>49</v>
      </c>
      <c r="L1153" s="4" t="s">
        <v>50</v>
      </c>
      <c r="M1153" s="4">
        <v>1.0</v>
      </c>
      <c r="N1153" s="4">
        <v>0.0</v>
      </c>
      <c r="O1153" s="4">
        <v>0.0</v>
      </c>
      <c r="P1153" s="4">
        <v>0.0</v>
      </c>
      <c r="Q1153" t="str">
        <f t="shared" si="1"/>
        <v>Oregon St.2012</v>
      </c>
      <c r="R1153" t="s">
        <v>1269</v>
      </c>
      <c r="S1153" t="str">
        <f>vlookup(Q1153,RPI!$C$6:$T$4758,16,FALSE)</f>
        <v>0.5176081475</v>
      </c>
      <c r="T1153" s="6" t="str">
        <f>VLOOKUP(Q1153,RPI!$C$6:$T$4758, 17, FALSE)</f>
        <v>0.5262887031</v>
      </c>
      <c r="U1153" s="6" t="str">
        <f>VLOOKUP(Q1153,RPI!$C$6:$T$4758, 18, FALSE)</f>
        <v>0.5176081475</v>
      </c>
      <c r="V1153">
        <v>0.45279333271362165</v>
      </c>
      <c r="W1153">
        <v>0.4571565088393877</v>
      </c>
      <c r="X1153">
        <v>0.45924526336767996</v>
      </c>
      <c r="Y1153">
        <v>0.46127559119588013</v>
      </c>
      <c r="Z1153" s="6" t="str">
        <f>vlookup(R1153,RPI!$C$6:$T$4758,16,FALSE)</f>
        <v>0.508969576</v>
      </c>
      <c r="AA1153">
        <v>0.43935715163422523</v>
      </c>
      <c r="AB1153">
        <v>0.43937439479731105</v>
      </c>
      <c r="AC1153">
        <v>0.43939119824403405</v>
      </c>
      <c r="AD1153">
        <v>0.4394075785823863</v>
      </c>
      <c r="AE1153">
        <v>0.4394235515943853</v>
      </c>
      <c r="AF1153">
        <v>0.4394391322867912</v>
      </c>
      <c r="AG1153" t="str">
        <f t="shared" si="2"/>
        <v>1</v>
      </c>
      <c r="AH1153" s="3" t="str">
        <f t="shared" si="3"/>
        <v>1</v>
      </c>
      <c r="AI1153" t="str">
        <f t="shared" si="4"/>
        <v>0.008638571485</v>
      </c>
      <c r="AJ1153" t="str">
        <f t="shared" si="5"/>
        <v>21</v>
      </c>
      <c r="AK1153" s="6" t="str">
        <f t="shared" si="6"/>
        <v>0.3010994207</v>
      </c>
      <c r="AL1153" t="str">
        <f t="shared" si="7"/>
        <v>0.01504975176</v>
      </c>
      <c r="AM1153" t="str">
        <f t="shared" si="8"/>
        <v>1.355932203</v>
      </c>
      <c r="AN1153" t="str">
        <f t="shared" si="9"/>
        <v>1.016972668</v>
      </c>
      <c r="AO1153" s="6" t="str">
        <f>vlookup(Q1153,RPI!$C$6:$T$4758,15,FALSE)</f>
        <v>0.5277777778</v>
      </c>
      <c r="AP1153" s="8" t="str">
        <f>vlookup(Q1153,RPI!$C$6:$T$4758,13,FALSE)</f>
        <v>  0.5129 </v>
      </c>
      <c r="AQ1153" s="8" t="str">
        <f>vlookup(Q1153,RPI!$C$6:$T$4758,14,FALSE)</f>
        <v>  0.5169 </v>
      </c>
      <c r="AR1153" s="6" t="str">
        <f>vlookup(R1153,RPI!$C$6:$T$4758,15,FALSE)</f>
        <v>0.5588235294</v>
      </c>
      <c r="AS1153" s="8" t="str">
        <f>vlookup(R1153,RPI!$C$6:$T$4758,13,FALSE)</f>
        <v>  0.4943 </v>
      </c>
      <c r="AT1153" s="8" t="str">
        <f>vlookup(R1153,RPI!$C$6:$T$4758,14,FALSE)</f>
        <v>  0.4885 </v>
      </c>
    </row>
    <row r="1154" ht="12.75" customHeight="1">
      <c r="A1154" s="4">
        <v>2012.0</v>
      </c>
      <c r="B1154" s="4">
        <v>5667.0</v>
      </c>
      <c r="C1154" s="5">
        <v>40982.0</v>
      </c>
      <c r="D1154" s="4">
        <v>219.0</v>
      </c>
      <c r="E1154" s="4" t="s">
        <v>175</v>
      </c>
      <c r="F1154" s="4">
        <v>74.0</v>
      </c>
      <c r="G1154" s="4" t="s">
        <v>47</v>
      </c>
      <c r="H1154" s="4">
        <v>230.0</v>
      </c>
      <c r="I1154" s="4" t="s">
        <v>1050</v>
      </c>
      <c r="J1154" s="4">
        <v>63.0</v>
      </c>
      <c r="K1154" s="4" t="s">
        <v>49</v>
      </c>
      <c r="L1154" s="4" t="s">
        <v>50</v>
      </c>
      <c r="M1154" s="4">
        <v>1.0</v>
      </c>
      <c r="N1154" s="4">
        <v>0.0</v>
      </c>
      <c r="O1154" s="4">
        <v>0.0</v>
      </c>
      <c r="P1154" s="4">
        <v>0.0</v>
      </c>
      <c r="Q1154" t="str">
        <f t="shared" si="1"/>
        <v>Pennsylvania2012</v>
      </c>
      <c r="R1154" t="s">
        <v>1270</v>
      </c>
      <c r="S1154" t="str">
        <f>vlookup(Q1154,RPI!$C$6:$T$4758,16,FALSE)</f>
        <v>0.5413774516</v>
      </c>
      <c r="T1154" s="6" t="str">
        <f>VLOOKUP(Q1154,RPI!$C$6:$T$4758, 17, FALSE)</f>
        <v>0.5472522647</v>
      </c>
      <c r="U1154" s="6" t="str">
        <f>VLOOKUP(Q1154,RPI!$C$6:$T$4758, 18, FALSE)</f>
        <v>0.5413774516</v>
      </c>
      <c r="V1154">
        <v>0.4669431249300639</v>
      </c>
      <c r="W1154">
        <v>0.46894367680644355</v>
      </c>
      <c r="X1154">
        <v>0.46993404902247315</v>
      </c>
      <c r="Y1154">
        <v>0.4709179056318183</v>
      </c>
      <c r="Z1154" s="6" t="str">
        <f>vlookup(R1154,RPI!$C$6:$T$4758,16,FALSE)</f>
        <v>0.5057985544</v>
      </c>
      <c r="AA1154">
        <v>0.4290085163409427</v>
      </c>
      <c r="AB1154">
        <v>0.4284949056578405</v>
      </c>
      <c r="AC1154">
        <v>0.4279881660206661</v>
      </c>
      <c r="AD1154">
        <v>0.4274881604650488</v>
      </c>
      <c r="AE1154">
        <v>0.426994755642839</v>
      </c>
      <c r="AF1154">
        <v>0.4265078217035434</v>
      </c>
      <c r="AG1154" t="str">
        <f t="shared" si="2"/>
        <v>1</v>
      </c>
      <c r="AH1154" s="3" t="str">
        <f t="shared" si="3"/>
        <v>1</v>
      </c>
      <c r="AI1154" t="str">
        <f t="shared" si="4"/>
        <v>0.03557889725</v>
      </c>
      <c r="AJ1154" t="str">
        <f t="shared" si="5"/>
        <v>11</v>
      </c>
      <c r="AK1154" s="6" t="str">
        <f t="shared" si="6"/>
        <v>0.1577187442</v>
      </c>
      <c r="AL1154" t="str">
        <f t="shared" si="7"/>
        <v>0.06198404127</v>
      </c>
      <c r="AM1154" t="str">
        <f t="shared" si="8"/>
        <v>1.174603175</v>
      </c>
      <c r="AN1154" t="str">
        <f t="shared" si="9"/>
        <v>1.07034203</v>
      </c>
      <c r="AO1154" s="6" t="str">
        <f>vlookup(Q1154,RPI!$C$6:$T$4758,15,FALSE)</f>
        <v>0.5894039735</v>
      </c>
      <c r="AP1154" s="8" t="str">
        <f>vlookup(Q1154,RPI!$C$6:$T$4758,13,FALSE)</f>
        <v>  0.5358 </v>
      </c>
      <c r="AQ1154" s="8" t="str">
        <f>vlookup(Q1154,RPI!$C$6:$T$4758,14,FALSE)</f>
        <v>  0.5045 </v>
      </c>
      <c r="AR1154" s="6" t="str">
        <f>vlookup(R1154,RPI!$C$6:$T$4758,15,FALSE)</f>
        <v>0.612244898</v>
      </c>
      <c r="AS1154" s="8" t="str">
        <f>vlookup(R1154,RPI!$C$6:$T$4758,13,FALSE)</f>
        <v>  0.4718 </v>
      </c>
      <c r="AT1154" s="8" t="str">
        <f>vlookup(R1154,RPI!$C$6:$T$4758,14,FALSE)</f>
        <v>  0.4674 </v>
      </c>
    </row>
    <row r="1155" ht="12.75" customHeight="1">
      <c r="A1155" s="4">
        <v>2012.0</v>
      </c>
      <c r="B1155" s="4">
        <v>5668.0</v>
      </c>
      <c r="C1155" s="5">
        <v>40982.0</v>
      </c>
      <c r="D1155" s="4">
        <v>222.0</v>
      </c>
      <c r="E1155" s="4" t="s">
        <v>209</v>
      </c>
      <c r="F1155" s="4">
        <v>81.0</v>
      </c>
      <c r="G1155" s="4" t="s">
        <v>47</v>
      </c>
      <c r="H1155" s="4">
        <v>340.0</v>
      </c>
      <c r="I1155" s="4" t="s">
        <v>1087</v>
      </c>
      <c r="J1155" s="4">
        <v>63.0</v>
      </c>
      <c r="K1155" s="4" t="s">
        <v>49</v>
      </c>
      <c r="L1155" s="4" t="s">
        <v>50</v>
      </c>
      <c r="M1155" s="4">
        <v>1.0</v>
      </c>
      <c r="N1155" s="4">
        <v>0.0</v>
      </c>
      <c r="O1155" s="4">
        <v>0.0</v>
      </c>
      <c r="P1155" s="4">
        <v>0.0</v>
      </c>
      <c r="Q1155" t="str">
        <f t="shared" si="1"/>
        <v>Pittsburgh2012</v>
      </c>
      <c r="R1155" t="s">
        <v>1271</v>
      </c>
      <c r="S1155" t="str">
        <f>vlookup(Q1155,RPI!$C$6:$T$4758,16,FALSE)</f>
        <v>0.5415127921</v>
      </c>
      <c r="T1155" s="6" t="str">
        <f>VLOOKUP(Q1155,RPI!$C$6:$T$4758, 17, FALSE)</f>
        <v>0.5511731542</v>
      </c>
      <c r="U1155" s="6" t="str">
        <f>VLOOKUP(Q1155,RPI!$C$6:$T$4758, 18, FALSE)</f>
        <v>0.5415127921</v>
      </c>
      <c r="V1155">
        <v>0.4795886651944306</v>
      </c>
      <c r="W1155">
        <v>0.48385392222860857</v>
      </c>
      <c r="X1155">
        <v>0.4859031906733684</v>
      </c>
      <c r="Y1155">
        <v>0.4878997448172983</v>
      </c>
      <c r="Z1155" s="6" t="str">
        <f>vlookup(R1155,RPI!$C$6:$T$4758,16,FALSE)</f>
        <v>0.4929226833</v>
      </c>
      <c r="AA1155">
        <v>0.4157040686124847</v>
      </c>
      <c r="AB1155">
        <v>0.415356289051222</v>
      </c>
      <c r="AC1155">
        <v>0.4150200380942</v>
      </c>
      <c r="AD1155">
        <v>0.41469475184229837</v>
      </c>
      <c r="AE1155">
        <v>0.41437990258243634</v>
      </c>
      <c r="AF1155">
        <v>0.41407499593078045</v>
      </c>
      <c r="AG1155" t="str">
        <f t="shared" si="2"/>
        <v>1</v>
      </c>
      <c r="AH1155" s="3" t="str">
        <f t="shared" si="3"/>
        <v>1</v>
      </c>
      <c r="AI1155" t="str">
        <f t="shared" si="4"/>
        <v>0.04859010881</v>
      </c>
      <c r="AJ1155" t="str">
        <f t="shared" si="5"/>
        <v>18</v>
      </c>
      <c r="AK1155" s="6" t="str">
        <f t="shared" si="6"/>
        <v>0.2580852178</v>
      </c>
      <c r="AL1155" t="str">
        <f t="shared" si="7"/>
        <v>0.08465162055</v>
      </c>
      <c r="AM1155" t="str">
        <f t="shared" si="8"/>
        <v>1.285714286</v>
      </c>
      <c r="AN1155" t="str">
        <f t="shared" si="9"/>
        <v>1.098575518</v>
      </c>
      <c r="AO1155" s="6" t="str">
        <f>vlookup(Q1155,RPI!$C$6:$T$4758,15,FALSE)</f>
        <v>0.4765100671</v>
      </c>
      <c r="AP1155" s="8" t="str">
        <f>vlookup(Q1155,RPI!$C$6:$T$4758,13,FALSE)</f>
        <v>  0.5763 </v>
      </c>
      <c r="AQ1155" s="8" t="str">
        <f>vlookup(Q1155,RPI!$C$6:$T$4758,14,FALSE)</f>
        <v>  0.5369 </v>
      </c>
      <c r="AR1155" s="6" t="str">
        <f>vlookup(R1155,RPI!$C$6:$T$4758,15,FALSE)</f>
        <v>0.6136363636</v>
      </c>
      <c r="AS1155" s="8" t="str">
        <f>vlookup(R1155,RPI!$C$6:$T$4758,13,FALSE)</f>
        <v>  0.4344 </v>
      </c>
      <c r="AT1155" s="8" t="str">
        <f>vlookup(R1155,RPI!$C$6:$T$4758,14,FALSE)</f>
        <v>  0.4892 </v>
      </c>
    </row>
    <row r="1156" ht="12.75" customHeight="1">
      <c r="A1156" s="4">
        <v>2012.0</v>
      </c>
      <c r="B1156" s="4">
        <v>5669.0</v>
      </c>
      <c r="C1156" s="5">
        <v>40982.0</v>
      </c>
      <c r="D1156" s="4">
        <v>270.0</v>
      </c>
      <c r="E1156" s="4" t="s">
        <v>354</v>
      </c>
      <c r="F1156" s="4">
        <v>65.0</v>
      </c>
      <c r="G1156" s="4" t="s">
        <v>47</v>
      </c>
      <c r="H1156" s="4">
        <v>205.0</v>
      </c>
      <c r="I1156" s="4" t="s">
        <v>472</v>
      </c>
      <c r="J1156" s="4">
        <v>67.0</v>
      </c>
      <c r="K1156" s="4" t="s">
        <v>49</v>
      </c>
      <c r="L1156" s="4" t="s">
        <v>50</v>
      </c>
      <c r="M1156" s="4">
        <v>1.0</v>
      </c>
      <c r="N1156" s="4">
        <v>0.0</v>
      </c>
      <c r="O1156" s="4">
        <v>0.0</v>
      </c>
      <c r="P1156" s="4">
        <v>0.0</v>
      </c>
      <c r="Q1156" t="str">
        <f t="shared" si="1"/>
        <v>Saint Joseph's2012</v>
      </c>
      <c r="R1156" t="s">
        <v>1272</v>
      </c>
      <c r="S1156" t="str">
        <f>vlookup(Q1156,RPI!$C$6:$T$4758,16,FALSE)</f>
        <v>0.5667861437</v>
      </c>
      <c r="T1156" s="6" t="str">
        <f>VLOOKUP(Q1156,RPI!$C$6:$T$4758, 17, FALSE)</f>
        <v>0.5672221586</v>
      </c>
      <c r="U1156" s="6" t="str">
        <f>VLOOKUP(Q1156,RPI!$C$6:$T$4758, 18, FALSE)</f>
        <v>0.5667861437</v>
      </c>
      <c r="V1156">
        <v>0.4877790791225863</v>
      </c>
      <c r="W1156">
        <v>0.49143850446875864</v>
      </c>
      <c r="X1156">
        <v>0.49314808449159164</v>
      </c>
      <c r="Y1156">
        <v>0.49478443703403974</v>
      </c>
      <c r="Z1156" s="6" t="str">
        <f>vlookup(R1156,RPI!$C$6:$T$4758,16,FALSE)</f>
        <v>0.5607390651</v>
      </c>
      <c r="AA1156">
        <v>0.4823774661009128</v>
      </c>
      <c r="AB1156">
        <v>0.48435816330632914</v>
      </c>
      <c r="AC1156">
        <v>0.48623765700489935</v>
      </c>
      <c r="AD1156">
        <v>0.48802351044802483</v>
      </c>
      <c r="AE1156">
        <v>0.4897225515709983</v>
      </c>
      <c r="AF1156">
        <v>0.4913409602338985</v>
      </c>
      <c r="AG1156" t="str">
        <f t="shared" si="2"/>
        <v>0</v>
      </c>
      <c r="AH1156" s="3" t="str">
        <f t="shared" si="3"/>
        <v>0</v>
      </c>
      <c r="AI1156" t="str">
        <f t="shared" si="4"/>
        <v>0.006047078609</v>
      </c>
      <c r="AJ1156" t="str">
        <f t="shared" si="5"/>
        <v>-2</v>
      </c>
      <c r="AK1156" s="6" t="str">
        <f t="shared" si="6"/>
        <v>-0.02867613531</v>
      </c>
      <c r="AL1156" t="str">
        <f t="shared" si="7"/>
        <v>0.01053496311</v>
      </c>
      <c r="AM1156" t="str">
        <f t="shared" si="8"/>
        <v>0.9701492537</v>
      </c>
      <c r="AN1156" t="str">
        <f t="shared" si="9"/>
        <v>1.010784122</v>
      </c>
      <c r="AO1156" s="6" t="str">
        <f>vlookup(Q1156,RPI!$C$6:$T$4758,15,FALSE)</f>
        <v>0.6043165468</v>
      </c>
      <c r="AP1156" s="8" t="str">
        <f>vlookup(Q1156,RPI!$C$6:$T$4758,13,FALSE)</f>
        <v>  0.5712 </v>
      </c>
      <c r="AQ1156" s="8" t="str">
        <f>vlookup(Q1156,RPI!$C$6:$T$4758,14,FALSE)</f>
        <v>  0.5203 </v>
      </c>
      <c r="AR1156" s="6" t="str">
        <f>vlookup(R1156,RPI!$C$6:$T$4758,15,FALSE)</f>
        <v>0.5826771654</v>
      </c>
      <c r="AS1156" s="8" t="str">
        <f>vlookup(R1156,RPI!$C$6:$T$4758,13,FALSE)</f>
        <v>  0.5682 </v>
      </c>
      <c r="AT1156" s="8" t="str">
        <f>vlookup(R1156,RPI!$C$6:$T$4758,14,FALSE)</f>
        <v>  0.5238 </v>
      </c>
    </row>
    <row r="1157" ht="12.75" customHeight="1">
      <c r="A1157" s="4">
        <v>2012.0</v>
      </c>
      <c r="B1157" s="4">
        <v>5670.0</v>
      </c>
      <c r="C1157" s="5">
        <v>40982.0</v>
      </c>
      <c r="D1157" s="4">
        <v>313.0</v>
      </c>
      <c r="E1157" s="4" t="s">
        <v>70</v>
      </c>
      <c r="F1157" s="4">
        <v>75.0</v>
      </c>
      <c r="G1157" s="4" t="s">
        <v>47</v>
      </c>
      <c r="H1157" s="4">
        <v>60.0</v>
      </c>
      <c r="I1157" s="4" t="s">
        <v>1273</v>
      </c>
      <c r="J1157" s="4">
        <v>69.0</v>
      </c>
      <c r="K1157" s="4" t="s">
        <v>49</v>
      </c>
      <c r="L1157" s="4" t="s">
        <v>50</v>
      </c>
      <c r="M1157" s="4">
        <v>1.0</v>
      </c>
      <c r="N1157" s="4">
        <v>0.0</v>
      </c>
      <c r="O1157" s="4">
        <v>0.0</v>
      </c>
      <c r="P1157" s="4">
        <v>0.0</v>
      </c>
      <c r="Q1157" t="str">
        <f t="shared" si="1"/>
        <v>Utah St.2012</v>
      </c>
      <c r="R1157" t="s">
        <v>1274</v>
      </c>
      <c r="S1157" t="str">
        <f>vlookup(Q1157,RPI!$C$6:$T$4758,16,FALSE)</f>
        <v>0.512876593</v>
      </c>
      <c r="T1157" s="6" t="str">
        <f>VLOOKUP(Q1157,RPI!$C$6:$T$4758, 17, FALSE)</f>
        <v>0.5159245991</v>
      </c>
      <c r="U1157" s="6" t="str">
        <f>VLOOKUP(Q1157,RPI!$C$6:$T$4758, 18, FALSE)</f>
        <v>0.512876593</v>
      </c>
      <c r="V1157">
        <v>0.4424478966328833</v>
      </c>
      <c r="W1157">
        <v>0.44675149600690517</v>
      </c>
      <c r="X1157">
        <v>0.4487480111804205</v>
      </c>
      <c r="Y1157">
        <v>0.4506507303390727</v>
      </c>
      <c r="Z1157" s="6" t="str">
        <f>vlookup(R1157,RPI!$C$6:$T$4758,16,FALSE)</f>
        <v>0.4694082361</v>
      </c>
      <c r="AA1157">
        <v>0.39345004792724336</v>
      </c>
      <c r="AB1157">
        <v>0.3935300052833201</v>
      </c>
      <c r="AC1157">
        <v>0.39360674680423474</v>
      </c>
      <c r="AD1157">
        <v>0.39368046267378715</v>
      </c>
      <c r="AE1157">
        <v>0.39375132836912136</v>
      </c>
      <c r="AF1157">
        <v>0.3938195060553222</v>
      </c>
      <c r="AG1157" t="str">
        <f t="shared" si="2"/>
        <v>1</v>
      </c>
      <c r="AH1157" s="3" t="str">
        <f t="shared" si="3"/>
        <v>1</v>
      </c>
      <c r="AI1157" t="str">
        <f t="shared" si="4"/>
        <v>0.04346835697</v>
      </c>
      <c r="AJ1157" t="str">
        <f t="shared" si="5"/>
        <v>6</v>
      </c>
      <c r="AK1157" s="6" t="str">
        <f t="shared" si="6"/>
        <v>0.08602840592</v>
      </c>
      <c r="AL1157" t="str">
        <f t="shared" si="7"/>
        <v>0.07572872236</v>
      </c>
      <c r="AM1157" t="str">
        <f t="shared" si="8"/>
        <v>1.086956522</v>
      </c>
      <c r="AN1157" t="str">
        <f t="shared" si="9"/>
        <v>1.092602459</v>
      </c>
      <c r="AO1157" s="6" t="str">
        <f>vlookup(Q1157,RPI!$C$6:$T$4758,15,FALSE)</f>
        <v>0.5039370079</v>
      </c>
      <c r="AP1157" s="8" t="str">
        <f>vlookup(Q1157,RPI!$C$6:$T$4758,13,FALSE)</f>
        <v>  0.5303 </v>
      </c>
      <c r="AQ1157" s="8" t="str">
        <f>vlookup(Q1157,RPI!$C$6:$T$4758,14,FALSE)</f>
        <v>  0.4869 </v>
      </c>
      <c r="AR1157" s="6" t="str">
        <f>vlookup(R1157,RPI!$C$6:$T$4758,15,FALSE)</f>
        <v>0.5609756098</v>
      </c>
      <c r="AS1157" s="8" t="str">
        <f>vlookup(R1157,RPI!$C$6:$T$4758,13,FALSE)</f>
        <v>  0.4193 </v>
      </c>
      <c r="AT1157" s="8" t="str">
        <f>vlookup(R1157,RPI!$C$6:$T$4758,14,FALSE)</f>
        <v>  0.4781 </v>
      </c>
    </row>
    <row r="1158" ht="12.75" customHeight="1">
      <c r="A1158" s="4">
        <v>2012.0</v>
      </c>
      <c r="B1158" s="4">
        <v>5671.0</v>
      </c>
      <c r="C1158" s="5">
        <v>40982.0</v>
      </c>
      <c r="D1158" s="4">
        <v>319.0</v>
      </c>
      <c r="E1158" s="4" t="s">
        <v>302</v>
      </c>
      <c r="F1158" s="4">
        <v>71.0</v>
      </c>
      <c r="G1158" s="4" t="s">
        <v>47</v>
      </c>
      <c r="H1158" s="4">
        <v>139.0</v>
      </c>
      <c r="I1158" s="4" t="s">
        <v>1275</v>
      </c>
      <c r="J1158" s="4">
        <v>59.0</v>
      </c>
      <c r="K1158" s="4" t="s">
        <v>108</v>
      </c>
      <c r="L1158" s="4" t="s">
        <v>262</v>
      </c>
      <c r="M1158" s="4">
        <v>1.0</v>
      </c>
      <c r="N1158" s="4">
        <v>1.0</v>
      </c>
      <c r="O1158" s="4">
        <v>0.0</v>
      </c>
      <c r="P1158" s="4">
        <v>0.0</v>
      </c>
      <c r="Q1158" t="str">
        <f t="shared" si="1"/>
        <v>Vermont2012</v>
      </c>
      <c r="R1158" t="s">
        <v>1276</v>
      </c>
      <c r="S1158" t="str">
        <f>vlookup(Q1158,RPI!$C$6:$T$4758,16,FALSE)</f>
        <v>0.5226701956</v>
      </c>
      <c r="T1158" s="6" t="str">
        <f>VLOOKUP(Q1158,RPI!$C$6:$T$4758, 17, FALSE)</f>
        <v>0.5176806998</v>
      </c>
      <c r="U1158" s="6" t="str">
        <f>VLOOKUP(Q1158,RPI!$C$6:$T$4758, 18, FALSE)</f>
        <v>0.5226701956</v>
      </c>
      <c r="V1158">
        <v>0.43964832403170045</v>
      </c>
      <c r="W1158">
        <v>0.4385939646149529</v>
      </c>
      <c r="X1158">
        <v>0.4380692255533772</v>
      </c>
      <c r="Y1158">
        <v>0.4375461035613286</v>
      </c>
      <c r="Z1158" s="6" t="str">
        <f>vlookup(R1158,RPI!$C$6:$T$4758,16,FALSE)</f>
        <v>0.5378671699</v>
      </c>
      <c r="AA1158">
        <v>0.44854584369247996</v>
      </c>
      <c r="AB1158">
        <v>0.44802936254789605</v>
      </c>
      <c r="AC1158">
        <v>0.44752882764791335</v>
      </c>
      <c r="AD1158">
        <v>0.44704351171448425</v>
      </c>
      <c r="AE1158">
        <v>0.44657273103363704</v>
      </c>
      <c r="AF1158">
        <v>0.4461158422417328</v>
      </c>
      <c r="AG1158" t="str">
        <f t="shared" si="2"/>
        <v>0</v>
      </c>
      <c r="AH1158" s="3" t="str">
        <f t="shared" si="3"/>
        <v>0</v>
      </c>
      <c r="AI1158" t="str">
        <f t="shared" si="4"/>
        <v>-0.01519697431</v>
      </c>
      <c r="AJ1158" t="str">
        <f t="shared" si="5"/>
        <v>12</v>
      </c>
      <c r="AK1158" s="6" t="str">
        <f t="shared" si="6"/>
        <v>0.1720568118</v>
      </c>
      <c r="AL1158" t="str">
        <f t="shared" si="7"/>
        <v>-0.02647552216</v>
      </c>
      <c r="AM1158" t="str">
        <f t="shared" si="8"/>
        <v>1.203389831</v>
      </c>
      <c r="AN1158" t="str">
        <f t="shared" si="9"/>
        <v>0.97174586</v>
      </c>
      <c r="AO1158" s="6" t="str">
        <f>vlookup(Q1158,RPI!$C$6:$T$4758,15,FALSE)</f>
        <v>0.6964285714</v>
      </c>
      <c r="AP1158" s="8" t="str">
        <f>vlookup(Q1158,RPI!$C$6:$T$4758,13,FALSE)</f>
        <v>  0.4607 </v>
      </c>
      <c r="AQ1158" s="8" t="str">
        <f>vlookup(Q1158,RPI!$C$6:$T$4758,14,FALSE)</f>
        <v>  0.4729 </v>
      </c>
      <c r="AR1158" s="6" t="str">
        <f>vlookup(R1158,RPI!$C$6:$T$4758,15,FALSE)</f>
        <v>0.7112676056</v>
      </c>
      <c r="AS1158" s="8" t="str">
        <f>vlookup(R1158,RPI!$C$6:$T$4758,13,FALSE)</f>
        <v>  0.4775 </v>
      </c>
      <c r="AT1158" s="8" t="str">
        <f>vlookup(R1158,RPI!$C$6:$T$4758,14,FALSE)</f>
        <v>  0.4852 </v>
      </c>
    </row>
    <row r="1159" ht="12.75" customHeight="1">
      <c r="A1159" s="4">
        <v>2012.0</v>
      </c>
      <c r="B1159" s="4">
        <v>5672.0</v>
      </c>
      <c r="C1159" s="5">
        <v>40982.0</v>
      </c>
      <c r="D1159" s="4">
        <v>342.0</v>
      </c>
      <c r="E1159" s="4" t="s">
        <v>125</v>
      </c>
      <c r="F1159" s="4">
        <v>78.0</v>
      </c>
      <c r="G1159" s="4" t="s">
        <v>47</v>
      </c>
      <c r="H1159" s="4">
        <v>183.0</v>
      </c>
      <c r="I1159" s="4" t="s">
        <v>965</v>
      </c>
      <c r="J1159" s="4">
        <v>75.0</v>
      </c>
      <c r="K1159" s="4" t="s">
        <v>49</v>
      </c>
      <c r="L1159" s="4" t="s">
        <v>50</v>
      </c>
      <c r="M1159" s="4">
        <v>1.0</v>
      </c>
      <c r="N1159" s="4">
        <v>0.0</v>
      </c>
      <c r="O1159" s="4">
        <v>0.0</v>
      </c>
      <c r="P1159" s="4">
        <v>0.0</v>
      </c>
      <c r="Q1159" t="str">
        <f t="shared" si="1"/>
        <v>Wyoming2012</v>
      </c>
      <c r="R1159" t="s">
        <v>1277</v>
      </c>
      <c r="S1159" t="str">
        <f>vlookup(Q1159,RPI!$C$6:$T$4758,16,FALSE)</f>
        <v>0.5524512622</v>
      </c>
      <c r="T1159" s="6" t="str">
        <f>VLOOKUP(Q1159,RPI!$C$6:$T$4758, 17, FALSE)</f>
        <v>0.5521614911</v>
      </c>
      <c r="U1159" s="6" t="str">
        <f>VLOOKUP(Q1159,RPI!$C$6:$T$4758, 18, FALSE)</f>
        <v>0.5524512622</v>
      </c>
      <c r="V1159">
        <v>0.4649502423781793</v>
      </c>
      <c r="W1159">
        <v>0.46907780191373916</v>
      </c>
      <c r="X1159">
        <v>0.4709962975462421</v>
      </c>
      <c r="Y1159">
        <v>0.4728268198340448</v>
      </c>
      <c r="Z1159" s="6" t="str">
        <f>vlookup(R1159,RPI!$C$6:$T$4758,16,FALSE)</f>
        <v>0.4901213577</v>
      </c>
      <c r="AA1159">
        <v>0.4192139249221951</v>
      </c>
      <c r="AB1159">
        <v>0.42008454343987245</v>
      </c>
      <c r="AC1159">
        <v>0.4209286792649969</v>
      </c>
      <c r="AD1159">
        <v>0.42174752263094156</v>
      </c>
      <c r="AE1159">
        <v>0.4225421934989986</v>
      </c>
      <c r="AF1159">
        <v>0.42331374666907573</v>
      </c>
      <c r="AG1159" t="str">
        <f t="shared" si="2"/>
        <v>1</v>
      </c>
      <c r="AH1159" s="3" t="str">
        <f t="shared" si="3"/>
        <v>1</v>
      </c>
      <c r="AI1159" t="str">
        <f t="shared" si="4"/>
        <v>0.06232990454</v>
      </c>
      <c r="AJ1159" t="str">
        <f t="shared" si="5"/>
        <v>3</v>
      </c>
      <c r="AK1159" s="6" t="str">
        <f t="shared" si="6"/>
        <v>0.04301420296</v>
      </c>
      <c r="AL1159" t="str">
        <f t="shared" si="7"/>
        <v>0.1085885082</v>
      </c>
      <c r="AM1159" t="str">
        <f t="shared" si="8"/>
        <v>1.04</v>
      </c>
      <c r="AN1159" t="str">
        <f t="shared" si="9"/>
        <v>1.12717239</v>
      </c>
      <c r="AO1159" s="6" t="str">
        <f>vlookup(Q1159,RPI!$C$6:$T$4758,15,FALSE)</f>
        <v>0.6218487395</v>
      </c>
      <c r="AP1159" s="8" t="str">
        <f>vlookup(Q1159,RPI!$C$6:$T$4758,13,FALSE)</f>
        <v>  0.5372 </v>
      </c>
      <c r="AQ1159" s="8" t="str">
        <f>vlookup(Q1159,RPI!$C$6:$T$4758,14,FALSE)</f>
        <v>  0.5135 </v>
      </c>
      <c r="AR1159" s="6" t="str">
        <f>vlookup(R1159,RPI!$C$6:$T$4758,15,FALSE)</f>
        <v>0.5581395349</v>
      </c>
      <c r="AS1159" s="8" t="str">
        <f>vlookup(R1159,RPI!$C$6:$T$4758,13,FALSE)</f>
        <v>  0.4560 </v>
      </c>
      <c r="AT1159" s="8" t="str">
        <f>vlookup(R1159,RPI!$C$6:$T$4758,14,FALSE)</f>
        <v>  0.4904 </v>
      </c>
    </row>
    <row r="1160" ht="12.75" customHeight="1">
      <c r="A1160" s="4">
        <v>2012.0</v>
      </c>
      <c r="B1160" s="4">
        <v>5673.0</v>
      </c>
      <c r="C1160" s="5">
        <v>40983.0</v>
      </c>
      <c r="D1160" s="4">
        <v>20.0</v>
      </c>
      <c r="E1160" s="4" t="s">
        <v>834</v>
      </c>
      <c r="F1160" s="4">
        <v>68.0</v>
      </c>
      <c r="G1160" s="4" t="s">
        <v>47</v>
      </c>
      <c r="H1160" s="4">
        <v>239.0</v>
      </c>
      <c r="I1160" s="4" t="s">
        <v>1278</v>
      </c>
      <c r="J1160" s="4">
        <v>60.0</v>
      </c>
      <c r="K1160" s="4" t="s">
        <v>108</v>
      </c>
      <c r="L1160" s="4" t="s">
        <v>113</v>
      </c>
      <c r="M1160" s="4">
        <v>1.0</v>
      </c>
      <c r="N1160" s="4">
        <v>1.0</v>
      </c>
      <c r="O1160" s="4">
        <v>0.0</v>
      </c>
      <c r="P1160" s="4">
        <v>0.0</v>
      </c>
      <c r="Q1160" t="str">
        <f t="shared" si="1"/>
        <v>Baylor2012</v>
      </c>
      <c r="R1160" t="s">
        <v>1279</v>
      </c>
      <c r="S1160" t="str">
        <f>vlookup(Q1160,RPI!$C$6:$T$4758,16,FALSE)</f>
        <v>0.6294059662</v>
      </c>
      <c r="T1160" s="6" t="str">
        <f>VLOOKUP(Q1160,RPI!$C$6:$T$4758, 17, FALSE)</f>
        <v>0.6328272761</v>
      </c>
      <c r="U1160" s="6" t="str">
        <f>VLOOKUP(Q1160,RPI!$C$6:$T$4758, 18, FALSE)</f>
        <v>0.6294059662</v>
      </c>
      <c r="V1160">
        <v>0.5380314921555311</v>
      </c>
      <c r="W1160">
        <v>0.5405584338129077</v>
      </c>
      <c r="X1160">
        <v>0.5417897825018834</v>
      </c>
      <c r="Y1160">
        <v>0.5430004362549101</v>
      </c>
      <c r="Z1160" s="6" t="str">
        <f>vlookup(R1160,RPI!$C$6:$T$4758,16,FALSE)</f>
        <v>0.5870098232</v>
      </c>
      <c r="AA1160">
        <v>0.4825299369676091</v>
      </c>
      <c r="AB1160">
        <v>0.48219615859644754</v>
      </c>
      <c r="AC1160">
        <v>0.4818755635720823</v>
      </c>
      <c r="AD1160">
        <v>0.48156738596063264</v>
      </c>
      <c r="AE1160">
        <v>0.48127091803390126</v>
      </c>
      <c r="AF1160">
        <v>0.4809855048434209</v>
      </c>
      <c r="AG1160" t="str">
        <f t="shared" si="2"/>
        <v>1</v>
      </c>
      <c r="AH1160" s="3" t="str">
        <f t="shared" si="3"/>
        <v>1</v>
      </c>
      <c r="AI1160" t="str">
        <f t="shared" si="4"/>
        <v>0.04239614302</v>
      </c>
      <c r="AJ1160" t="str">
        <f t="shared" si="5"/>
        <v>8</v>
      </c>
      <c r="AK1160" s="6" t="str">
        <f t="shared" si="6"/>
        <v>0.1147045412</v>
      </c>
      <c r="AL1160" t="str">
        <f t="shared" si="7"/>
        <v>0.07386075683</v>
      </c>
      <c r="AM1160" t="str">
        <f t="shared" si="8"/>
        <v>1.133333333</v>
      </c>
      <c r="AN1160" t="str">
        <f t="shared" si="9"/>
        <v>1.072223907</v>
      </c>
      <c r="AO1160" s="6" t="str">
        <f>vlookup(Q1160,RPI!$C$6:$T$4758,15,FALSE)</f>
        <v>0.7741935484</v>
      </c>
      <c r="AP1160" s="8" t="str">
        <f>vlookup(Q1160,RPI!$C$6:$T$4758,13,FALSE)</f>
        <v>  0.6098 </v>
      </c>
      <c r="AQ1160" s="8" t="str">
        <f>vlookup(Q1160,RPI!$C$6:$T$4758,14,FALSE)</f>
        <v>  0.5238 </v>
      </c>
      <c r="AR1160" s="6" t="str">
        <f>vlookup(R1160,RPI!$C$6:$T$4758,15,FALSE)</f>
        <v>0.847826087</v>
      </c>
      <c r="AS1160" s="8" t="str">
        <f>vlookup(R1160,RPI!$C$6:$T$4758,13,FALSE)</f>
        <v>  0.5002 </v>
      </c>
      <c r="AT1160" s="8" t="str">
        <f>vlookup(R1160,RPI!$C$6:$T$4758,14,FALSE)</f>
        <v>  0.4999 </v>
      </c>
    </row>
    <row r="1161" ht="12.75" customHeight="1">
      <c r="A1161" s="4">
        <v>2012.0</v>
      </c>
      <c r="B1161" s="4">
        <v>5674.0</v>
      </c>
      <c r="C1161" s="5">
        <v>40983.0</v>
      </c>
      <c r="D1161" s="4">
        <v>104.0</v>
      </c>
      <c r="E1161" s="4" t="s">
        <v>124</v>
      </c>
      <c r="F1161" s="4">
        <v>77.0</v>
      </c>
      <c r="G1161" s="4" t="s">
        <v>47</v>
      </c>
      <c r="H1161" s="4">
        <v>333.0</v>
      </c>
      <c r="I1161" s="4" t="s">
        <v>407</v>
      </c>
      <c r="J1161" s="4">
        <v>54.0</v>
      </c>
      <c r="K1161" s="4" t="s">
        <v>108</v>
      </c>
      <c r="L1161" s="4" t="s">
        <v>176</v>
      </c>
      <c r="M1161" s="4">
        <v>1.0</v>
      </c>
      <c r="N1161" s="4">
        <v>1.0</v>
      </c>
      <c r="O1161" s="4">
        <v>0.0</v>
      </c>
      <c r="P1161" s="4">
        <v>0.0</v>
      </c>
      <c r="Q1161" t="str">
        <f t="shared" si="1"/>
        <v>Gonzaga2012</v>
      </c>
      <c r="R1161" t="s">
        <v>1280</v>
      </c>
      <c r="S1161" t="str">
        <f>vlookup(Q1161,RPI!$C$6:$T$4758,16,FALSE)</f>
        <v>0.6081943436</v>
      </c>
      <c r="T1161" s="6" t="str">
        <f>VLOOKUP(Q1161,RPI!$C$6:$T$4758, 17, FALSE)</f>
        <v>0.6063188747</v>
      </c>
      <c r="U1161" s="6" t="str">
        <f>VLOOKUP(Q1161,RPI!$C$6:$T$4758, 18, FALSE)</f>
        <v>0.6081943436</v>
      </c>
      <c r="V1161">
        <v>0.5017933501201925</v>
      </c>
      <c r="W1161">
        <v>0.5063695574313567</v>
      </c>
      <c r="X1161">
        <v>0.5084965851978275</v>
      </c>
      <c r="Y1161">
        <v>0.5105260772995217</v>
      </c>
      <c r="Z1161" s="6" t="str">
        <f>vlookup(R1161,RPI!$C$6:$T$4758,16,FALSE)</f>
        <v>0.572772041</v>
      </c>
      <c r="AA1161">
        <v>0.5039063002224322</v>
      </c>
      <c r="AB1161">
        <v>0.506052150452224</v>
      </c>
      <c r="AC1161">
        <v>0.5081362495962665</v>
      </c>
      <c r="AD1161">
        <v>0.510161225360336</v>
      </c>
      <c r="AE1161">
        <v>0.5121295584456904</v>
      </c>
      <c r="AF1161">
        <v>0.5140435926873108</v>
      </c>
      <c r="AG1161" t="str">
        <f t="shared" si="2"/>
        <v>1</v>
      </c>
      <c r="AH1161" s="3" t="str">
        <f t="shared" si="3"/>
        <v>1</v>
      </c>
      <c r="AI1161" t="str">
        <f t="shared" si="4"/>
        <v>0.03542230261</v>
      </c>
      <c r="AJ1161" t="str">
        <f t="shared" si="5"/>
        <v>23</v>
      </c>
      <c r="AK1161" s="6" t="str">
        <f t="shared" si="6"/>
        <v>0.329775556</v>
      </c>
      <c r="AL1161" t="str">
        <f t="shared" si="7"/>
        <v>0.06171122874</v>
      </c>
      <c r="AM1161" t="str">
        <f t="shared" si="8"/>
        <v>1.425925926</v>
      </c>
      <c r="AN1161" t="str">
        <f t="shared" si="9"/>
        <v>1.061843631</v>
      </c>
      <c r="AO1161" s="6" t="str">
        <f>vlookup(Q1161,RPI!$C$6:$T$4758,15,FALSE)</f>
        <v>0.8139534884</v>
      </c>
      <c r="AP1161" s="8" t="str">
        <f>vlookup(Q1161,RPI!$C$6:$T$4758,13,FALSE)</f>
        <v>  0.5483 </v>
      </c>
      <c r="AQ1161" s="8" t="str">
        <f>vlookup(Q1161,RPI!$C$6:$T$4758,14,FALSE)</f>
        <v>  0.5222 </v>
      </c>
      <c r="AR1161" s="6" t="str">
        <f>vlookup(R1161,RPI!$C$6:$T$4758,15,FALSE)</f>
        <v>0.5625</v>
      </c>
      <c r="AS1161" s="8" t="str">
        <f>vlookup(R1161,RPI!$C$6:$T$4758,13,FALSE)</f>
        <v>  0.5898 </v>
      </c>
      <c r="AT1161" s="8" t="str">
        <f>vlookup(R1161,RPI!$C$6:$T$4758,14,FALSE)</f>
        <v>  0.5489 </v>
      </c>
    </row>
    <row r="1162" ht="12.75" customHeight="1">
      <c r="A1162" s="4">
        <v>2012.0</v>
      </c>
      <c r="B1162" s="4">
        <v>5675.0</v>
      </c>
      <c r="C1162" s="5">
        <v>40983.0</v>
      </c>
      <c r="D1162" s="4">
        <v>121.0</v>
      </c>
      <c r="E1162" s="4" t="s">
        <v>127</v>
      </c>
      <c r="F1162" s="4">
        <v>79.0</v>
      </c>
      <c r="G1162" s="4" t="s">
        <v>47</v>
      </c>
      <c r="H1162" s="4">
        <v>194.0</v>
      </c>
      <c r="I1162" s="4" t="s">
        <v>756</v>
      </c>
      <c r="J1162" s="4">
        <v>66.0</v>
      </c>
      <c r="K1162" s="4" t="s">
        <v>108</v>
      </c>
      <c r="L1162" s="4" t="s">
        <v>943</v>
      </c>
      <c r="M1162" s="4">
        <v>1.0</v>
      </c>
      <c r="N1162" s="4">
        <v>1.0</v>
      </c>
      <c r="O1162" s="4">
        <v>0.0</v>
      </c>
      <c r="P1162" s="4">
        <v>0.0</v>
      </c>
      <c r="Q1162" t="str">
        <f t="shared" si="1"/>
        <v>Indiana2012</v>
      </c>
      <c r="R1162" t="s">
        <v>1281</v>
      </c>
      <c r="S1162" t="str">
        <f>vlookup(Q1162,RPI!$C$6:$T$4758,16,FALSE)</f>
        <v>0.614141492</v>
      </c>
      <c r="T1162" s="6" t="str">
        <f>VLOOKUP(Q1162,RPI!$C$6:$T$4758, 17, FALSE)</f>
        <v>0.6116749662</v>
      </c>
      <c r="U1162" s="6" t="str">
        <f>VLOOKUP(Q1162,RPI!$C$6:$T$4758, 18, FALSE)</f>
        <v>0.614141492</v>
      </c>
      <c r="V1162">
        <v>0.5079291749883581</v>
      </c>
      <c r="W1162">
        <v>0.5138608879513211</v>
      </c>
      <c r="X1162">
        <v>0.5165571211163043</v>
      </c>
      <c r="Y1162">
        <v>0.519094752330406</v>
      </c>
      <c r="Z1162" s="6" t="str">
        <f>vlookup(R1162,RPI!$C$6:$T$4758,16,FALSE)</f>
        <v>0.5719373</v>
      </c>
      <c r="AA1162">
        <v>0.4849508380336044</v>
      </c>
      <c r="AB1162">
        <v>0.4859719408246187</v>
      </c>
      <c r="AC1162">
        <v>0.4869683537381301</v>
      </c>
      <c r="AD1162">
        <v>0.4879409615649705</v>
      </c>
      <c r="AE1162">
        <v>0.48889060731832734</v>
      </c>
      <c r="AF1162">
        <v>0.48981809467077253</v>
      </c>
      <c r="AG1162" t="str">
        <f t="shared" si="2"/>
        <v>1</v>
      </c>
      <c r="AH1162" s="3" t="str">
        <f t="shared" si="3"/>
        <v>1</v>
      </c>
      <c r="AI1162" t="str">
        <f t="shared" si="4"/>
        <v>0.04220419199</v>
      </c>
      <c r="AJ1162" t="str">
        <f t="shared" si="5"/>
        <v>13</v>
      </c>
      <c r="AK1162" s="6" t="str">
        <f t="shared" si="6"/>
        <v>0.1863948795</v>
      </c>
      <c r="AL1162" t="str">
        <f t="shared" si="7"/>
        <v>0.07352634792</v>
      </c>
      <c r="AM1162" t="str">
        <f t="shared" si="8"/>
        <v>1.196969697</v>
      </c>
      <c r="AN1162" t="str">
        <f t="shared" si="9"/>
        <v>1.073791641</v>
      </c>
      <c r="AO1162" s="6" t="str">
        <f>vlookup(Q1162,RPI!$C$6:$T$4758,15,FALSE)</f>
        <v>0.7674418605</v>
      </c>
      <c r="AP1162" s="8" t="str">
        <f>vlookup(Q1162,RPI!$C$6:$T$4758,13,FALSE)</f>
        <v>  0.5795 </v>
      </c>
      <c r="AQ1162" s="8" t="str">
        <f>vlookup(Q1162,RPI!$C$6:$T$4758,14,FALSE)</f>
        <v>  0.5301 </v>
      </c>
      <c r="AR1162" s="6" t="str">
        <f>vlookup(R1162,RPI!$C$6:$T$4758,15,FALSE)</f>
        <v>0.7284768212</v>
      </c>
      <c r="AS1162" s="8" t="str">
        <f>vlookup(R1162,RPI!$C$6:$T$4758,13,FALSE)</f>
        <v>  0.5335 </v>
      </c>
      <c r="AT1162" s="8" t="str">
        <f>vlookup(R1162,RPI!$C$6:$T$4758,14,FALSE)</f>
        <v>  0.4922 </v>
      </c>
    </row>
    <row r="1163" ht="12.75" customHeight="1">
      <c r="A1163" s="4">
        <v>2012.0</v>
      </c>
      <c r="B1163" s="4">
        <v>5676.0</v>
      </c>
      <c r="C1163" s="5">
        <v>40983.0</v>
      </c>
      <c r="D1163" s="4">
        <v>125.0</v>
      </c>
      <c r="E1163" s="4" t="s">
        <v>275</v>
      </c>
      <c r="F1163" s="4">
        <v>77.0</v>
      </c>
      <c r="G1163" s="4" t="s">
        <v>47</v>
      </c>
      <c r="H1163" s="4">
        <v>56.0</v>
      </c>
      <c r="I1163" s="4" t="s">
        <v>181</v>
      </c>
      <c r="J1163" s="4">
        <v>64.0</v>
      </c>
      <c r="K1163" s="4" t="s">
        <v>108</v>
      </c>
      <c r="L1163" s="4" t="s">
        <v>1282</v>
      </c>
      <c r="M1163" s="4">
        <v>1.0</v>
      </c>
      <c r="N1163" s="4">
        <v>1.0</v>
      </c>
      <c r="O1163" s="4">
        <v>0.0</v>
      </c>
      <c r="P1163" s="4">
        <v>0.0</v>
      </c>
      <c r="Q1163" t="str">
        <f t="shared" si="1"/>
        <v>Iowa St.2012</v>
      </c>
      <c r="R1163" t="s">
        <v>1283</v>
      </c>
      <c r="S1163" t="str">
        <f>vlookup(Q1163,RPI!$C$6:$T$4758,16,FALSE)</f>
        <v>0.5878388834</v>
      </c>
      <c r="T1163" s="6" t="str">
        <f>VLOOKUP(Q1163,RPI!$C$6:$T$4758, 17, FALSE)</f>
        <v>0.5890789628</v>
      </c>
      <c r="U1163" s="6" t="str">
        <f>VLOOKUP(Q1163,RPI!$C$6:$T$4758, 18, FALSE)</f>
        <v>0.5878388834</v>
      </c>
      <c r="V1163">
        <v>0.49339443899336316</v>
      </c>
      <c r="W1163">
        <v>0.4994937660229227</v>
      </c>
      <c r="X1163">
        <v>0.5022734072473314</v>
      </c>
      <c r="Y1163">
        <v>0.504893676124978</v>
      </c>
      <c r="Z1163" s="6" t="str">
        <f>vlookup(R1163,RPI!$C$6:$T$4758,16,FALSE)</f>
        <v>0.5926267751</v>
      </c>
      <c r="AA1163">
        <v>0.5188353409833997</v>
      </c>
      <c r="AB1163">
        <v>0.5217345837694015</v>
      </c>
      <c r="AC1163">
        <v>0.5244994587970502</v>
      </c>
      <c r="AD1163">
        <v>0.5271390955830285</v>
      </c>
      <c r="AE1163">
        <v>0.529661814896374</v>
      </c>
      <c r="AF1163">
        <v>0.5320752163728077</v>
      </c>
      <c r="AG1163" t="str">
        <f t="shared" si="2"/>
        <v>0</v>
      </c>
      <c r="AH1163" s="3" t="str">
        <f t="shared" si="3"/>
        <v>0</v>
      </c>
      <c r="AI1163" t="str">
        <f t="shared" si="4"/>
        <v>-0.004787891688</v>
      </c>
      <c r="AJ1163" t="str">
        <f t="shared" si="5"/>
        <v>13</v>
      </c>
      <c r="AK1163" s="6" t="str">
        <f t="shared" si="6"/>
        <v>0.1863948795</v>
      </c>
      <c r="AL1163" t="str">
        <f t="shared" si="7"/>
        <v>-0.008341261222</v>
      </c>
      <c r="AM1163" t="str">
        <f t="shared" si="8"/>
        <v>1.203125</v>
      </c>
      <c r="AN1163" t="str">
        <f t="shared" si="9"/>
        <v>0.9919208988</v>
      </c>
      <c r="AO1163" s="6" t="str">
        <f>vlookup(Q1163,RPI!$C$6:$T$4758,15,FALSE)</f>
        <v>0.6825396825</v>
      </c>
      <c r="AP1163" s="8" t="str">
        <f>vlookup(Q1163,RPI!$C$6:$T$4758,13,FALSE)</f>
        <v>  0.5725 </v>
      </c>
      <c r="AQ1163" s="8" t="str">
        <f>vlookup(Q1163,RPI!$C$6:$T$4758,14,FALSE)</f>
        <v>  0.5238 </v>
      </c>
      <c r="AR1163" s="6" t="str">
        <f>vlookup(R1163,RPI!$C$6:$T$4758,15,FALSE)</f>
        <v>0.5755395683</v>
      </c>
      <c r="AS1163" s="8" t="str">
        <f>vlookup(R1163,RPI!$C$6:$T$4758,13,FALSE)</f>
        <v>  0.6275 </v>
      </c>
      <c r="AT1163" s="8" t="str">
        <f>vlookup(R1163,RPI!$C$6:$T$4758,14,FALSE)</f>
        <v>  0.5400 </v>
      </c>
    </row>
    <row r="1164" ht="12.75" customHeight="1">
      <c r="A1164" s="4">
        <v>2012.0</v>
      </c>
      <c r="B1164" s="4">
        <v>5677.0</v>
      </c>
      <c r="C1164" s="5">
        <v>40983.0</v>
      </c>
      <c r="D1164" s="4">
        <v>133.0</v>
      </c>
      <c r="E1164" s="4" t="s">
        <v>715</v>
      </c>
      <c r="F1164" s="4">
        <v>70.0</v>
      </c>
      <c r="G1164" s="4" t="s">
        <v>47</v>
      </c>
      <c r="H1164" s="4">
        <v>263.0</v>
      </c>
      <c r="I1164" s="4" t="s">
        <v>1061</v>
      </c>
      <c r="J1164" s="4">
        <v>64.0</v>
      </c>
      <c r="K1164" s="4" t="s">
        <v>108</v>
      </c>
      <c r="L1164" s="4" t="s">
        <v>176</v>
      </c>
      <c r="M1164" s="4">
        <v>1.0</v>
      </c>
      <c r="N1164" s="4">
        <v>1.0</v>
      </c>
      <c r="O1164" s="4">
        <v>0.0</v>
      </c>
      <c r="P1164" s="4">
        <v>0.0</v>
      </c>
      <c r="Q1164" t="str">
        <f t="shared" si="1"/>
        <v>Kansas St.2012</v>
      </c>
      <c r="R1164" t="s">
        <v>1284</v>
      </c>
      <c r="S1164" t="str">
        <f>vlookup(Q1164,RPI!$C$6:$T$4758,16,FALSE)</f>
        <v>0.57593842</v>
      </c>
      <c r="T1164" s="6" t="str">
        <f>VLOOKUP(Q1164,RPI!$C$6:$T$4758, 17, FALSE)</f>
        <v>0.5815001553</v>
      </c>
      <c r="U1164" s="6" t="str">
        <f>VLOOKUP(Q1164,RPI!$C$6:$T$4758, 18, FALSE)</f>
        <v>0.57593842</v>
      </c>
      <c r="V1164">
        <v>0.49859391473164066</v>
      </c>
      <c r="W1164">
        <v>0.5015948578852032</v>
      </c>
      <c r="X1164">
        <v>0.5030544075098905</v>
      </c>
      <c r="Y1164">
        <v>0.504487658943142</v>
      </c>
      <c r="Z1164" s="6" t="str">
        <f>vlookup(R1164,RPI!$C$6:$T$4758,16,FALSE)</f>
        <v>0.6109042193</v>
      </c>
      <c r="AA1164">
        <v>0.5123785494589338</v>
      </c>
      <c r="AB1164">
        <v>0.512998337604077</v>
      </c>
      <c r="AC1164">
        <v>0.5135902701022473</v>
      </c>
      <c r="AD1164">
        <v>0.5141561835895091</v>
      </c>
      <c r="AE1164">
        <v>0.5146977567117275</v>
      </c>
      <c r="AF1164">
        <v>0.5152165267551154</v>
      </c>
      <c r="AG1164" t="str">
        <f t="shared" si="2"/>
        <v>0</v>
      </c>
      <c r="AH1164" s="3" t="str">
        <f t="shared" si="3"/>
        <v>0</v>
      </c>
      <c r="AI1164" t="str">
        <f t="shared" si="4"/>
        <v>-0.03496579922</v>
      </c>
      <c r="AJ1164" t="str">
        <f t="shared" si="5"/>
        <v>6</v>
      </c>
      <c r="AK1164" s="6" t="str">
        <f t="shared" si="6"/>
        <v>0.08602840592</v>
      </c>
      <c r="AL1164" t="str">
        <f t="shared" si="7"/>
        <v>-0.06091592796</v>
      </c>
      <c r="AM1164" t="str">
        <f t="shared" si="8"/>
        <v>1.09375</v>
      </c>
      <c r="AN1164" t="str">
        <f t="shared" si="9"/>
        <v>0.9427638603</v>
      </c>
      <c r="AO1164" s="6" t="str">
        <f>vlookup(Q1164,RPI!$C$6:$T$4758,15,FALSE)</f>
        <v>0.6551724138</v>
      </c>
      <c r="AP1164" s="8" t="str">
        <f>vlookup(Q1164,RPI!$C$6:$T$4758,13,FALSE)</f>
        <v>  0.5540 </v>
      </c>
      <c r="AQ1164" s="8" t="str">
        <f>vlookup(Q1164,RPI!$C$6:$T$4758,14,FALSE)</f>
        <v>  0.5405 </v>
      </c>
      <c r="AR1164" s="6" t="str">
        <f>vlookup(R1164,RPI!$C$6:$T$4758,15,FALSE)</f>
        <v>0.786259542</v>
      </c>
      <c r="AS1164" s="8" t="str">
        <f>vlookup(R1164,RPI!$C$6:$T$4758,13,FALSE)</f>
        <v>  0.5688 </v>
      </c>
      <c r="AT1164" s="8" t="str">
        <f>vlookup(R1164,RPI!$C$6:$T$4758,14,FALSE)</f>
        <v>  0.5198 </v>
      </c>
    </row>
    <row r="1165" ht="12.75" customHeight="1">
      <c r="A1165" s="4">
        <v>2012.0</v>
      </c>
      <c r="B1165" s="4">
        <v>5678.0</v>
      </c>
      <c r="C1165" s="5">
        <v>40983.0</v>
      </c>
      <c r="D1165" s="4">
        <v>136.0</v>
      </c>
      <c r="E1165" s="4" t="s">
        <v>135</v>
      </c>
      <c r="F1165" s="4">
        <v>81.0</v>
      </c>
      <c r="G1165" s="4" t="s">
        <v>47</v>
      </c>
      <c r="H1165" s="4">
        <v>326.0</v>
      </c>
      <c r="I1165" s="4" t="s">
        <v>166</v>
      </c>
      <c r="J1165" s="4">
        <v>66.0</v>
      </c>
      <c r="K1165" s="4" t="s">
        <v>108</v>
      </c>
      <c r="L1165" s="4" t="s">
        <v>1282</v>
      </c>
      <c r="M1165" s="4">
        <v>1.0</v>
      </c>
      <c r="N1165" s="4">
        <v>1.0</v>
      </c>
      <c r="O1165" s="4">
        <v>0.0</v>
      </c>
      <c r="P1165" s="4">
        <v>0.0</v>
      </c>
      <c r="Q1165" t="str">
        <f t="shared" si="1"/>
        <v>Kentucky2012</v>
      </c>
      <c r="R1165" t="s">
        <v>1236</v>
      </c>
      <c r="S1165" t="str">
        <f>vlookup(Q1165,RPI!$C$6:$T$4758,16,FALSE)</f>
        <v>0.6629319706</v>
      </c>
      <c r="T1165" s="6" t="str">
        <f>VLOOKUP(Q1165,RPI!$C$6:$T$4758, 17, FALSE)</f>
        <v>0.6617396018</v>
      </c>
      <c r="U1165" s="6" t="str">
        <f>VLOOKUP(Q1165,RPI!$C$6:$T$4758, 18, FALSE)</f>
        <v>0.6629319706</v>
      </c>
      <c r="V1165">
        <v>0.5480671057829986</v>
      </c>
      <c r="W1165">
        <v>0.5520953975062644</v>
      </c>
      <c r="X1165">
        <v>0.5539965045695402</v>
      </c>
      <c r="Y1165">
        <v>0.5558277880011098</v>
      </c>
      <c r="Z1165" s="6" t="str">
        <f>vlookup(R1165,RPI!$C$6:$T$4758,16,FALSE)</f>
        <v>0.4874708269</v>
      </c>
      <c r="AA1165">
        <v>0.43706524797848295</v>
      </c>
      <c r="AB1165">
        <v>0.43868217124955816</v>
      </c>
      <c r="AC1165">
        <v>0.440265173053408</v>
      </c>
      <c r="AD1165">
        <v>0.44181530976790456</v>
      </c>
      <c r="AE1165">
        <v>0.4433335943581307</v>
      </c>
      <c r="AF1165">
        <v>0.4448209985838098</v>
      </c>
      <c r="AG1165" t="str">
        <f t="shared" si="2"/>
        <v>1</v>
      </c>
      <c r="AH1165" s="3" t="str">
        <f t="shared" si="3"/>
        <v>1</v>
      </c>
      <c r="AI1165" t="str">
        <f t="shared" si="4"/>
        <v>0.1754611438</v>
      </c>
      <c r="AJ1165" t="str">
        <f t="shared" si="5"/>
        <v>15</v>
      </c>
      <c r="AK1165" s="6" t="str">
        <f t="shared" si="6"/>
        <v>0.2150710148</v>
      </c>
      <c r="AL1165" t="str">
        <f t="shared" si="7"/>
        <v>0.3056809406</v>
      </c>
      <c r="AM1165" t="str">
        <f t="shared" si="8"/>
        <v>1.227272727</v>
      </c>
      <c r="AN1165" t="str">
        <f t="shared" si="9"/>
        <v>1.359941835</v>
      </c>
      <c r="AO1165" s="6" t="str">
        <f>vlookup(Q1165,RPI!$C$6:$T$4758,15,FALSE)</f>
        <v>0.9459459459</v>
      </c>
      <c r="AP1165" s="8" t="str">
        <f>vlookup(Q1165,RPI!$C$6:$T$4758,13,FALSE)</f>
        <v>  0.5784 </v>
      </c>
      <c r="AQ1165" s="8" t="str">
        <f>vlookup(Q1165,RPI!$C$6:$T$4758,14,FALSE)</f>
        <v>  0.5489 </v>
      </c>
      <c r="AR1165" s="6" t="str">
        <f>vlookup(R1165,RPI!$C$6:$T$4758,15,FALSE)</f>
        <v>0.4248366013</v>
      </c>
      <c r="AS1165" s="8" t="str">
        <f>vlookup(R1165,RPI!$C$6:$T$4758,13,FALSE)</f>
        <v>  0.5130 </v>
      </c>
      <c r="AT1165" s="8" t="str">
        <f>vlookup(R1165,RPI!$C$6:$T$4758,14,FALSE)</f>
        <v>  0.4990 </v>
      </c>
    </row>
    <row r="1166" ht="12.75" customHeight="1">
      <c r="A1166" s="4">
        <v>2012.0</v>
      </c>
      <c r="B1166" s="4">
        <v>5679.0</v>
      </c>
      <c r="C1166" s="5">
        <v>40983.0</v>
      </c>
      <c r="D1166" s="4">
        <v>147.0</v>
      </c>
      <c r="E1166" s="4" t="s">
        <v>59</v>
      </c>
      <c r="F1166" s="4">
        <v>69.0</v>
      </c>
      <c r="G1166" s="4" t="s">
        <v>47</v>
      </c>
      <c r="H1166" s="4">
        <v>65.0</v>
      </c>
      <c r="I1166" s="4" t="s">
        <v>151</v>
      </c>
      <c r="J1166" s="4">
        <v>62.0</v>
      </c>
      <c r="K1166" s="4" t="s">
        <v>108</v>
      </c>
      <c r="L1166" s="4" t="s">
        <v>943</v>
      </c>
      <c r="M1166" s="4">
        <v>1.0</v>
      </c>
      <c r="N1166" s="4">
        <v>1.0</v>
      </c>
      <c r="O1166" s="4">
        <v>0.0</v>
      </c>
      <c r="P1166" s="4">
        <v>0.0</v>
      </c>
      <c r="Q1166" t="str">
        <f t="shared" si="1"/>
        <v>Louisville2012</v>
      </c>
      <c r="R1166" t="s">
        <v>1285</v>
      </c>
      <c r="S1166" t="str">
        <f>vlookup(Q1166,RPI!$C$6:$T$4758,16,FALSE)</f>
        <v>0.620147388</v>
      </c>
      <c r="T1166" s="6" t="str">
        <f>VLOOKUP(Q1166,RPI!$C$6:$T$4758, 17, FALSE)</f>
        <v>0.6261231116</v>
      </c>
      <c r="U1166" s="6" t="str">
        <f>VLOOKUP(Q1166,RPI!$C$6:$T$4758, 18, FALSE)</f>
        <v>0.620147388</v>
      </c>
      <c r="V1166">
        <v>0.5271856853784609</v>
      </c>
      <c r="W1166">
        <v>0.5321153649492887</v>
      </c>
      <c r="X1166">
        <v>0.5344527130216641</v>
      </c>
      <c r="Y1166">
        <v>0.5367108289559928</v>
      </c>
      <c r="Z1166" s="6" t="str">
        <f>vlookup(R1166,RPI!$C$6:$T$4758,16,FALSE)</f>
        <v>0.5731991369</v>
      </c>
      <c r="AA1166">
        <v>0.47553500779178165</v>
      </c>
      <c r="AB1166">
        <v>0.47606685196143994</v>
      </c>
      <c r="AC1166">
        <v>0.47658537624133934</v>
      </c>
      <c r="AD1166">
        <v>0.47709107483233665</v>
      </c>
      <c r="AE1166">
        <v>0.4775844177858576</v>
      </c>
      <c r="AF1166">
        <v>0.47806585246119004</v>
      </c>
      <c r="AG1166" t="str">
        <f t="shared" si="2"/>
        <v>1</v>
      </c>
      <c r="AH1166" s="3" t="str">
        <f t="shared" si="3"/>
        <v>1</v>
      </c>
      <c r="AI1166" t="str">
        <f t="shared" si="4"/>
        <v>0.04694825108</v>
      </c>
      <c r="AJ1166" t="str">
        <f t="shared" si="5"/>
        <v>7</v>
      </c>
      <c r="AK1166" s="6" t="str">
        <f t="shared" si="6"/>
        <v>0.1003664736</v>
      </c>
      <c r="AL1166" t="str">
        <f t="shared" si="7"/>
        <v>0.08179124586</v>
      </c>
      <c r="AM1166" t="str">
        <f t="shared" si="8"/>
        <v>1.112903226</v>
      </c>
      <c r="AN1166" t="str">
        <f t="shared" si="9"/>
        <v>1.081905656</v>
      </c>
      <c r="AO1166" s="6" t="str">
        <f>vlookup(Q1166,RPI!$C$6:$T$4758,15,FALSE)</f>
        <v>0.7189542484</v>
      </c>
      <c r="AP1166" s="8" t="str">
        <f>vlookup(Q1166,RPI!$C$6:$T$4758,13,FALSE)</f>
        <v>  0.6060 </v>
      </c>
      <c r="AQ1166" s="8" t="str">
        <f>vlookup(Q1166,RPI!$C$6:$T$4758,14,FALSE)</f>
        <v>  0.5496 </v>
      </c>
      <c r="AR1166" s="6" t="str">
        <f>vlookup(R1166,RPI!$C$6:$T$4758,15,FALSE)</f>
        <v>0.7943262411</v>
      </c>
      <c r="AS1166" s="8" t="str">
        <f>vlookup(R1166,RPI!$C$6:$T$4758,13,FALSE)</f>
        <v>  0.4973 </v>
      </c>
      <c r="AT1166" s="8" t="str">
        <f>vlookup(R1166,RPI!$C$6:$T$4758,14,FALSE)</f>
        <v>  0.5039 </v>
      </c>
    </row>
    <row r="1167" ht="12.75" customHeight="1">
      <c r="A1167" s="4">
        <v>2012.0</v>
      </c>
      <c r="B1167" s="4">
        <v>5680.0</v>
      </c>
      <c r="C1167" s="5">
        <v>40983.0</v>
      </c>
      <c r="D1167" s="4">
        <v>155.0</v>
      </c>
      <c r="E1167" s="4" t="s">
        <v>138</v>
      </c>
      <c r="F1167" s="4">
        <v>88.0</v>
      </c>
      <c r="G1167" s="4" t="s">
        <v>47</v>
      </c>
      <c r="H1167" s="4">
        <v>34.0</v>
      </c>
      <c r="I1167" s="4" t="s">
        <v>115</v>
      </c>
      <c r="J1167" s="4">
        <v>68.0</v>
      </c>
      <c r="K1167" s="4" t="s">
        <v>108</v>
      </c>
      <c r="L1167" s="4" t="s">
        <v>1282</v>
      </c>
      <c r="M1167" s="4">
        <v>1.0</v>
      </c>
      <c r="N1167" s="4">
        <v>1.0</v>
      </c>
      <c r="O1167" s="4">
        <v>0.0</v>
      </c>
      <c r="P1167" s="4">
        <v>0.0</v>
      </c>
      <c r="Q1167" t="str">
        <f t="shared" si="1"/>
        <v>Marquette2012</v>
      </c>
      <c r="R1167" t="s">
        <v>1286</v>
      </c>
      <c r="S1167" t="str">
        <f>vlookup(Q1167,RPI!$C$6:$T$4758,16,FALSE)</f>
        <v>0.6328887668</v>
      </c>
      <c r="T1167" s="6" t="str">
        <f>VLOOKUP(Q1167,RPI!$C$6:$T$4758, 17, FALSE)</f>
        <v>0.6285744011</v>
      </c>
      <c r="U1167" s="6" t="str">
        <f>VLOOKUP(Q1167,RPI!$C$6:$T$4758, 18, FALSE)</f>
        <v>0.6328887668</v>
      </c>
      <c r="V1167">
        <v>0.5308809487592606</v>
      </c>
      <c r="W1167">
        <v>0.5344415744614471</v>
      </c>
      <c r="X1167">
        <v>0.5360987805728371</v>
      </c>
      <c r="Y1167">
        <v>0.537681311885447</v>
      </c>
      <c r="Z1167" s="6" t="str">
        <f>vlookup(R1167,RPI!$C$6:$T$4758,16,FALSE)</f>
        <v>0.5776425212</v>
      </c>
      <c r="AA1167">
        <v>0.49338046837290495</v>
      </c>
      <c r="AB1167">
        <v>0.4942091699064213</v>
      </c>
      <c r="AC1167">
        <v>0.495028847466796</v>
      </c>
      <c r="AD1167">
        <v>0.4958396476528705</v>
      </c>
      <c r="AE1167">
        <v>0.49664171390516326</v>
      </c>
      <c r="AF1167">
        <v>0.49743518659046715</v>
      </c>
      <c r="AG1167" t="str">
        <f t="shared" si="2"/>
        <v>1</v>
      </c>
      <c r="AH1167" s="3" t="str">
        <f t="shared" si="3"/>
        <v>1</v>
      </c>
      <c r="AI1167" t="str">
        <f t="shared" si="4"/>
        <v>0.05524624561</v>
      </c>
      <c r="AJ1167" t="str">
        <f t="shared" si="5"/>
        <v>20</v>
      </c>
      <c r="AK1167" s="6" t="str">
        <f t="shared" si="6"/>
        <v>0.2867613531</v>
      </c>
      <c r="AL1167" t="str">
        <f t="shared" si="7"/>
        <v>0.09624765893</v>
      </c>
      <c r="AM1167" t="str">
        <f t="shared" si="8"/>
        <v>1.294117647</v>
      </c>
      <c r="AN1167" t="str">
        <f t="shared" si="9"/>
        <v>1.095640891</v>
      </c>
      <c r="AO1167" s="6" t="str">
        <f>vlookup(Q1167,RPI!$C$6:$T$4758,15,FALSE)</f>
        <v>0.7985074627</v>
      </c>
      <c r="AP1167" s="8" t="str">
        <f>vlookup(Q1167,RPI!$C$6:$T$4758,13,FALSE)</f>
        <v>  0.5918 </v>
      </c>
      <c r="AQ1167" s="8" t="str">
        <f>vlookup(Q1167,RPI!$C$6:$T$4758,14,FALSE)</f>
        <v>  0.5495 </v>
      </c>
      <c r="AR1167" s="6" t="str">
        <f>vlookup(R1167,RPI!$C$6:$T$4758,15,FALSE)</f>
        <v>0.7315436242</v>
      </c>
      <c r="AS1167" s="8" t="str">
        <f>vlookup(R1167,RPI!$C$6:$T$4758,13,FALSE)</f>
        <v>  0.5326 </v>
      </c>
      <c r="AT1167" s="8" t="str">
        <f>vlookup(R1167,RPI!$C$6:$T$4758,14,FALSE)</f>
        <v>  0.5138 </v>
      </c>
    </row>
    <row r="1168" ht="12.75" customHeight="1">
      <c r="A1168" s="4">
        <v>2012.0</v>
      </c>
      <c r="B1168" s="4">
        <v>5681.0</v>
      </c>
      <c r="C1168" s="5">
        <v>40983.0</v>
      </c>
      <c r="D1168" s="4">
        <v>181.0</v>
      </c>
      <c r="E1168" s="4" t="s">
        <v>191</v>
      </c>
      <c r="F1168" s="4">
        <v>58.0</v>
      </c>
      <c r="G1168" s="4" t="s">
        <v>47</v>
      </c>
      <c r="H1168" s="4">
        <v>54.0</v>
      </c>
      <c r="I1168" s="4" t="s">
        <v>314</v>
      </c>
      <c r="J1168" s="4">
        <v>41.0</v>
      </c>
      <c r="K1168" s="4" t="s">
        <v>108</v>
      </c>
      <c r="L1168" s="4" t="s">
        <v>1282</v>
      </c>
      <c r="M1168" s="4">
        <v>1.0</v>
      </c>
      <c r="N1168" s="4">
        <v>1.0</v>
      </c>
      <c r="O1168" s="4">
        <v>0.0</v>
      </c>
      <c r="P1168" s="4">
        <v>0.0</v>
      </c>
      <c r="Q1168" t="str">
        <f t="shared" si="1"/>
        <v>Murray St.2012</v>
      </c>
      <c r="R1168" t="s">
        <v>1287</v>
      </c>
      <c r="S1168" t="str">
        <f>vlookup(Q1168,RPI!$C$6:$T$4758,16,FALSE)</f>
        <v>0.6129965766</v>
      </c>
      <c r="T1168" s="6" t="str">
        <f>VLOOKUP(Q1168,RPI!$C$6:$T$4758, 17, FALSE)</f>
        <v>0.6162207829</v>
      </c>
      <c r="U1168" s="6" t="str">
        <f>VLOOKUP(Q1168,RPI!$C$6:$T$4758, 18, FALSE)</f>
        <v>0.6129965766</v>
      </c>
      <c r="V1168">
        <v>0.5048663354707215</v>
      </c>
      <c r="W1168">
        <v>0.5049022060496725</v>
      </c>
      <c r="X1168">
        <v>0.5049203467050581</v>
      </c>
      <c r="Y1168">
        <v>0.5049386263692973</v>
      </c>
      <c r="Z1168" s="6" t="str">
        <f>vlookup(R1168,RPI!$C$6:$T$4758,16,FALSE)</f>
        <v>0.5958495388</v>
      </c>
      <c r="AA1168">
        <v>0.5039251402174074</v>
      </c>
      <c r="AB1168">
        <v>0.5065638245571227</v>
      </c>
      <c r="AC1168">
        <v>0.5090107880461512</v>
      </c>
      <c r="AD1168">
        <v>0.5112861932093806</v>
      </c>
      <c r="AE1168">
        <v>0.5134074711066516</v>
      </c>
      <c r="AF1168">
        <v>0.5153897687278945</v>
      </c>
      <c r="AG1168" t="str">
        <f t="shared" si="2"/>
        <v>1</v>
      </c>
      <c r="AH1168" s="3" t="str">
        <f t="shared" si="3"/>
        <v>1</v>
      </c>
      <c r="AI1168" t="str">
        <f t="shared" si="4"/>
        <v>0.01714703772</v>
      </c>
      <c r="AJ1168" t="str">
        <f t="shared" si="5"/>
        <v>17</v>
      </c>
      <c r="AK1168" s="6" t="str">
        <f t="shared" si="6"/>
        <v>0.2437471501</v>
      </c>
      <c r="AL1168" t="str">
        <f t="shared" si="7"/>
        <v>0.02987283968</v>
      </c>
      <c r="AM1168" t="str">
        <f t="shared" si="8"/>
        <v>1.414634146</v>
      </c>
      <c r="AN1168" t="str">
        <f t="shared" si="9"/>
        <v>1.028777462</v>
      </c>
      <c r="AO1168" s="6" t="str">
        <f>vlookup(Q1168,RPI!$C$6:$T$4758,15,FALSE)</f>
        <v>0.9513888889</v>
      </c>
      <c r="AP1168" s="8" t="str">
        <f>vlookup(Q1168,RPI!$C$6:$T$4758,13,FALSE)</f>
        <v>  0.5000 </v>
      </c>
      <c r="AQ1168" s="8" t="str">
        <f>vlookup(Q1168,RPI!$C$6:$T$4758,14,FALSE)</f>
        <v>  0.5005 </v>
      </c>
      <c r="AR1168" s="6" t="str">
        <f>vlookup(R1168,RPI!$C$6:$T$4758,15,FALSE)</f>
        <v>0.6666666667</v>
      </c>
      <c r="AS1168" s="8" t="str">
        <f>vlookup(R1168,RPI!$C$6:$T$4758,13,FALSE)</f>
        <v>  0.5978 </v>
      </c>
      <c r="AT1168" s="8" t="str">
        <f>vlookup(R1168,RPI!$C$6:$T$4758,14,FALSE)</f>
        <v>  0.5212 </v>
      </c>
    </row>
    <row r="1169" ht="12.75" customHeight="1">
      <c r="A1169" s="4">
        <v>2012.0</v>
      </c>
      <c r="B1169" s="4">
        <v>5682.0</v>
      </c>
      <c r="C1169" s="5">
        <v>40983.0</v>
      </c>
      <c r="D1169" s="4">
        <v>308.0</v>
      </c>
      <c r="E1169" s="4" t="s">
        <v>280</v>
      </c>
      <c r="F1169" s="4">
        <v>64.0</v>
      </c>
      <c r="G1169" s="4" t="s">
        <v>47</v>
      </c>
      <c r="H1169" s="4">
        <v>53.0</v>
      </c>
      <c r="I1169" s="4" t="s">
        <v>348</v>
      </c>
      <c r="J1169" s="4">
        <v>68.0</v>
      </c>
      <c r="K1169" s="4" t="s">
        <v>108</v>
      </c>
      <c r="L1169" s="4" t="s">
        <v>113</v>
      </c>
      <c r="M1169" s="4">
        <v>1.0</v>
      </c>
      <c r="N1169" s="4">
        <v>1.0</v>
      </c>
      <c r="O1169" s="4">
        <v>0.0</v>
      </c>
      <c r="P1169" s="4">
        <v>0.0</v>
      </c>
      <c r="Q1169" t="str">
        <f t="shared" si="1"/>
        <v>Nevada Las Vegas2012</v>
      </c>
      <c r="R1169" t="s">
        <v>1288</v>
      </c>
      <c r="S1169" t="str">
        <f>vlookup(Q1169,RPI!$C$6:$T$4758,16,FALSE)</f>
        <v>0.6116683991</v>
      </c>
      <c r="T1169" s="6" t="str">
        <f>VLOOKUP(Q1169,RPI!$C$6:$T$4758, 17, FALSE)</f>
        <v>0.6065454483</v>
      </c>
      <c r="U1169" s="6" t="str">
        <f>VLOOKUP(Q1169,RPI!$C$6:$T$4758, 18, FALSE)</f>
        <v>0.6116683991</v>
      </c>
      <c r="V1169">
        <v>0.5008211492378021</v>
      </c>
      <c r="W1169">
        <v>0.5067417833817567</v>
      </c>
      <c r="X1169">
        <v>0.5094170699248443</v>
      </c>
      <c r="Y1169">
        <v>0.5119259720348102</v>
      </c>
      <c r="Z1169" s="6" t="str">
        <f>vlookup(R1169,RPI!$C$6:$T$4758,16,FALSE)</f>
        <v>0.5717723712</v>
      </c>
      <c r="AA1169">
        <v>0.48988601093245027</v>
      </c>
      <c r="AB1169">
        <v>0.491634930998202</v>
      </c>
      <c r="AC1169">
        <v>0.49329821655979267</v>
      </c>
      <c r="AD1169">
        <v>0.494882006855572</v>
      </c>
      <c r="AE1169">
        <v>0.4963918679813508</v>
      </c>
      <c r="AF1169">
        <v>0.49783285824876083</v>
      </c>
      <c r="AG1169" t="str">
        <f t="shared" si="2"/>
        <v>0</v>
      </c>
      <c r="AH1169" s="3" t="str">
        <f t="shared" si="3"/>
        <v>0</v>
      </c>
      <c r="AI1169" t="str">
        <f t="shared" si="4"/>
        <v>0.03989602791</v>
      </c>
      <c r="AJ1169" t="str">
        <f t="shared" si="5"/>
        <v>-4</v>
      </c>
      <c r="AK1169" s="6" t="str">
        <f t="shared" si="6"/>
        <v>-0.05735227062</v>
      </c>
      <c r="AL1169" t="str">
        <f t="shared" si="7"/>
        <v>0.06950516265</v>
      </c>
      <c r="AM1169" t="str">
        <f t="shared" si="8"/>
        <v>0.9411764706</v>
      </c>
      <c r="AN1169" t="str">
        <f t="shared" si="9"/>
        <v>1.069776068</v>
      </c>
      <c r="AO1169" s="6" t="str">
        <f>vlookup(Q1169,RPI!$C$6:$T$4758,15,FALSE)</f>
        <v>0.7704918033</v>
      </c>
      <c r="AP1169" s="8" t="str">
        <f>vlookup(Q1169,RPI!$C$6:$T$4758,13,FALSE)</f>
        <v>  0.5776 </v>
      </c>
      <c r="AQ1169" s="8" t="str">
        <f>vlookup(Q1169,RPI!$C$6:$T$4758,14,FALSE)</f>
        <v>  0.5209 </v>
      </c>
      <c r="AR1169" s="6" t="str">
        <f>vlookup(R1169,RPI!$C$6:$T$4758,15,FALSE)</f>
        <v>0.6641791045</v>
      </c>
      <c r="AS1169" s="8" t="str">
        <f>vlookup(R1169,RPI!$C$6:$T$4758,13,FALSE)</f>
        <v>  0.5476 </v>
      </c>
      <c r="AT1169" s="8" t="str">
        <f>vlookup(R1169,RPI!$C$6:$T$4758,14,FALSE)</f>
        <v>  0.5277 </v>
      </c>
    </row>
    <row r="1170" ht="12.75" customHeight="1">
      <c r="A1170" s="4">
        <v>2012.0</v>
      </c>
      <c r="B1170" s="4">
        <v>5683.0</v>
      </c>
      <c r="C1170" s="5">
        <v>40983.0</v>
      </c>
      <c r="D1170" s="4">
        <v>193.0</v>
      </c>
      <c r="E1170" s="4" t="s">
        <v>89</v>
      </c>
      <c r="F1170" s="4">
        <v>75.0</v>
      </c>
      <c r="G1170" s="4" t="s">
        <v>47</v>
      </c>
      <c r="H1170" s="4">
        <v>143.0</v>
      </c>
      <c r="I1170" s="4" t="s">
        <v>754</v>
      </c>
      <c r="J1170" s="4">
        <v>68.0</v>
      </c>
      <c r="K1170" s="4" t="s">
        <v>108</v>
      </c>
      <c r="L1170" s="4" t="s">
        <v>943</v>
      </c>
      <c r="M1170" s="4">
        <v>1.0</v>
      </c>
      <c r="N1170" s="4">
        <v>1.0</v>
      </c>
      <c r="O1170" s="4">
        <v>0.0</v>
      </c>
      <c r="P1170" s="4">
        <v>0.0</v>
      </c>
      <c r="Q1170" t="str">
        <f t="shared" si="1"/>
        <v>New Mexico2012</v>
      </c>
      <c r="R1170" t="s">
        <v>1289</v>
      </c>
      <c r="S1170" t="str">
        <f>vlookup(Q1170,RPI!$C$6:$T$4758,16,FALSE)</f>
        <v>0.6035508977</v>
      </c>
      <c r="T1170" s="6" t="str">
        <f>VLOOKUP(Q1170,RPI!$C$6:$T$4758, 17, FALSE)</f>
        <v>0.603973195</v>
      </c>
      <c r="U1170" s="6" t="str">
        <f>VLOOKUP(Q1170,RPI!$C$6:$T$4758, 18, FALSE)</f>
        <v>0.6035508977</v>
      </c>
      <c r="V1170">
        <v>0.5076663767749613</v>
      </c>
      <c r="W1170">
        <v>0.5098339600813346</v>
      </c>
      <c r="X1170">
        <v>0.5108834062243851</v>
      </c>
      <c r="Y1170">
        <v>0.5119109127268143</v>
      </c>
      <c r="Z1170" s="6" t="str">
        <f>vlookup(R1170,RPI!$C$6:$T$4758,16,FALSE)</f>
        <v>0.5955883235</v>
      </c>
      <c r="AA1170">
        <v>0.49982969549674433</v>
      </c>
      <c r="AB1170">
        <v>0.49894960952624107</v>
      </c>
      <c r="AC1170">
        <v>0.4980992450331657</v>
      </c>
      <c r="AD1170">
        <v>0.4972771214273143</v>
      </c>
      <c r="AE1170">
        <v>0.4964818548539589</v>
      </c>
      <c r="AF1170">
        <v>0.49571215042046135</v>
      </c>
      <c r="AG1170" t="str">
        <f t="shared" si="2"/>
        <v>1</v>
      </c>
      <c r="AH1170" s="3" t="str">
        <f t="shared" si="3"/>
        <v>1</v>
      </c>
      <c r="AI1170" t="str">
        <f t="shared" si="4"/>
        <v>0.007962574142</v>
      </c>
      <c r="AJ1170" t="str">
        <f t="shared" si="5"/>
        <v>7</v>
      </c>
      <c r="AK1170" s="6" t="str">
        <f t="shared" si="6"/>
        <v>0.1003664736</v>
      </c>
      <c r="AL1170" t="str">
        <f t="shared" si="7"/>
        <v>0.01387205794</v>
      </c>
      <c r="AM1170" t="str">
        <f t="shared" si="8"/>
        <v>1.102941176</v>
      </c>
      <c r="AN1170" t="str">
        <f t="shared" si="9"/>
        <v>1.013369258</v>
      </c>
      <c r="AO1170" s="6" t="str">
        <f>vlookup(Q1170,RPI!$C$6:$T$4758,15,FALSE)</f>
        <v>0.8108108108</v>
      </c>
      <c r="AP1170" s="8" t="str">
        <f>vlookup(Q1170,RPI!$C$6:$T$4758,13,FALSE)</f>
        <v>  0.5418 </v>
      </c>
      <c r="AQ1170" s="8" t="str">
        <f>vlookup(Q1170,RPI!$C$6:$T$4758,14,FALSE)</f>
        <v>  0.5198 </v>
      </c>
      <c r="AR1170" s="6" t="str">
        <f>vlookup(R1170,RPI!$C$6:$T$4758,15,FALSE)</f>
        <v>0.8102189781</v>
      </c>
      <c r="AS1170" s="8" t="str">
        <f>vlookup(R1170,RPI!$C$6:$T$4758,13,FALSE)</f>
        <v>  0.5287 </v>
      </c>
      <c r="AT1170" s="8" t="str">
        <f>vlookup(R1170,RPI!$C$6:$T$4758,14,FALSE)</f>
        <v>  0.5147 </v>
      </c>
    </row>
    <row r="1171" ht="12.75" customHeight="1">
      <c r="A1171" s="4">
        <v>2012.0</v>
      </c>
      <c r="B1171" s="4">
        <v>5684.0</v>
      </c>
      <c r="C1171" s="5">
        <v>40983.0</v>
      </c>
      <c r="D1171" s="4">
        <v>211.0</v>
      </c>
      <c r="E1171" s="4" t="s">
        <v>150</v>
      </c>
      <c r="F1171" s="4">
        <v>78.0</v>
      </c>
      <c r="G1171" s="4" t="s">
        <v>47</v>
      </c>
      <c r="H1171" s="4">
        <v>149.0</v>
      </c>
      <c r="I1171" s="4" t="s">
        <v>1290</v>
      </c>
      <c r="J1171" s="4">
        <v>59.0</v>
      </c>
      <c r="K1171" s="4" t="s">
        <v>108</v>
      </c>
      <c r="L1171" s="4" t="s">
        <v>176</v>
      </c>
      <c r="M1171" s="4">
        <v>1.0</v>
      </c>
      <c r="N1171" s="4">
        <v>1.0</v>
      </c>
      <c r="O1171" s="4">
        <v>0.0</v>
      </c>
      <c r="P1171" s="4">
        <v>0.0</v>
      </c>
      <c r="Q1171" t="str">
        <f t="shared" si="1"/>
        <v>Ohio St.2012</v>
      </c>
      <c r="R1171" t="s">
        <v>1291</v>
      </c>
      <c r="S1171" t="str">
        <f>vlookup(Q1171,RPI!$C$6:$T$4758,16,FALSE)</f>
        <v>0.6343870494</v>
      </c>
      <c r="T1171" s="6" t="str">
        <f>VLOOKUP(Q1171,RPI!$C$6:$T$4758, 17, FALSE)</f>
        <v>0.6367359056</v>
      </c>
      <c r="U1171" s="6" t="str">
        <f>VLOOKUP(Q1171,RPI!$C$6:$T$4758, 18, FALSE)</f>
        <v>0.6343870494</v>
      </c>
      <c r="V1171">
        <v>0.5300868357348646</v>
      </c>
      <c r="W1171">
        <v>0.5351786706139334</v>
      </c>
      <c r="X1171">
        <v>0.537565468213497</v>
      </c>
      <c r="Y1171">
        <v>0.5398548455028743</v>
      </c>
      <c r="Z1171" s="6" t="str">
        <f>vlookup(R1171,RPI!$C$6:$T$4758,16,FALSE)</f>
        <v>0.5569560192</v>
      </c>
      <c r="AA1171">
        <v>0.46184524762279844</v>
      </c>
      <c r="AB1171">
        <v>0.4609107601154209</v>
      </c>
      <c r="AC1171">
        <v>0.4599856019342402</v>
      </c>
      <c r="AD1171">
        <v>0.4590696340661175</v>
      </c>
      <c r="AE1171">
        <v>0.4581627202461147</v>
      </c>
      <c r="AF1171">
        <v>0.45726472688991515</v>
      </c>
      <c r="AG1171" t="str">
        <f t="shared" si="2"/>
        <v>1</v>
      </c>
      <c r="AH1171" s="3" t="str">
        <f t="shared" si="3"/>
        <v>1</v>
      </c>
      <c r="AI1171" t="str">
        <f t="shared" si="4"/>
        <v>0.07743103021</v>
      </c>
      <c r="AJ1171" t="str">
        <f t="shared" si="5"/>
        <v>19</v>
      </c>
      <c r="AK1171" s="6" t="str">
        <f t="shared" si="6"/>
        <v>0.2724232854</v>
      </c>
      <c r="AL1171" t="str">
        <f t="shared" si="7"/>
        <v>0.1348970469</v>
      </c>
      <c r="AM1171" t="str">
        <f t="shared" si="8"/>
        <v>1.322033898</v>
      </c>
      <c r="AN1171" t="str">
        <f t="shared" si="9"/>
        <v>1.139025394</v>
      </c>
      <c r="AO1171" s="6" t="str">
        <f>vlookup(Q1171,RPI!$C$6:$T$4758,15,FALSE)</f>
        <v>0.7847222222</v>
      </c>
      <c r="AP1171" s="8" t="str">
        <f>vlookup(Q1171,RPI!$C$6:$T$4758,13,FALSE)</f>
        <v>  0.6049 </v>
      </c>
      <c r="AQ1171" s="8" t="str">
        <f>vlookup(Q1171,RPI!$C$6:$T$4758,14,FALSE)</f>
        <v>  0.5430 </v>
      </c>
      <c r="AR1171" s="6" t="str">
        <f>vlookup(R1171,RPI!$C$6:$T$4758,15,FALSE)</f>
        <v>0.7922077922</v>
      </c>
      <c r="AS1171" s="8" t="str">
        <f>vlookup(R1171,RPI!$C$6:$T$4758,13,FALSE)</f>
        <v>  0.4763 </v>
      </c>
      <c r="AT1171" s="8" t="str">
        <f>vlookup(R1171,RPI!$C$6:$T$4758,14,FALSE)</f>
        <v>  0.4830 </v>
      </c>
    </row>
    <row r="1172" ht="12.75" customHeight="1">
      <c r="A1172" s="4">
        <v>2012.0</v>
      </c>
      <c r="B1172" s="4">
        <v>5685.0</v>
      </c>
      <c r="C1172" s="5">
        <v>40983.0</v>
      </c>
      <c r="D1172" s="4">
        <v>251.0</v>
      </c>
      <c r="E1172" s="4" t="s">
        <v>1292</v>
      </c>
      <c r="F1172" s="4">
        <v>73.0</v>
      </c>
      <c r="G1172" s="4" t="s">
        <v>47</v>
      </c>
      <c r="H1172" s="4">
        <v>135.0</v>
      </c>
      <c r="I1172" s="4" t="s">
        <v>154</v>
      </c>
      <c r="J1172" s="4">
        <v>58.0</v>
      </c>
      <c r="K1172" s="4" t="s">
        <v>49</v>
      </c>
      <c r="L1172" s="4" t="s">
        <v>50</v>
      </c>
      <c r="M1172" s="4">
        <v>1.0</v>
      </c>
      <c r="N1172" s="4">
        <v>0.0</v>
      </c>
      <c r="O1172" s="4">
        <v>0.0</v>
      </c>
      <c r="P1172" s="4">
        <v>0.0</v>
      </c>
      <c r="Q1172" t="str">
        <f t="shared" si="1"/>
        <v>South Carolina Upstate2012</v>
      </c>
      <c r="R1172" t="s">
        <v>1293</v>
      </c>
      <c r="S1172" t="str">
        <f>vlookup(Q1172,RPI!$C$6:$T$4758,16,FALSE)</f>
        <v>0.5161831453</v>
      </c>
      <c r="T1172" s="6" t="str">
        <f>VLOOKUP(Q1172,RPI!$C$6:$T$4758, 17, FALSE)</f>
        <v>0.5021206453</v>
      </c>
      <c r="U1172" s="6" t="str">
        <f>VLOOKUP(Q1172,RPI!$C$6:$T$4758, 18, FALSE)</f>
        <v>0.5161831453</v>
      </c>
      <c r="V1172">
        <v>0.43221773272289815</v>
      </c>
      <c r="W1172">
        <v>0.43172958389174343</v>
      </c>
      <c r="X1172">
        <v>0.43150020738805295</v>
      </c>
      <c r="Y1172">
        <v>0.43127985822440046</v>
      </c>
      <c r="Z1172" s="6" t="str">
        <f>vlookup(R1172,RPI!$C$6:$T$4758,16,FALSE)</f>
        <v>0.5334347184</v>
      </c>
      <c r="AA1172">
        <v>0.4528829583881098</v>
      </c>
      <c r="AB1172">
        <v>0.4536474843819936</v>
      </c>
      <c r="AC1172">
        <v>0.454392863034349</v>
      </c>
      <c r="AD1172">
        <v>0.4551198047589076</v>
      </c>
      <c r="AE1172">
        <v>0.455828985254594</v>
      </c>
      <c r="AF1172">
        <v>0.4565210476003844</v>
      </c>
      <c r="AG1172" t="str">
        <f t="shared" si="2"/>
        <v>0</v>
      </c>
      <c r="AH1172" s="3" t="str">
        <f t="shared" si="3"/>
        <v>0</v>
      </c>
      <c r="AI1172" t="str">
        <f t="shared" si="4"/>
        <v>-0.01725157308</v>
      </c>
      <c r="AJ1172" t="str">
        <f t="shared" si="5"/>
        <v>15</v>
      </c>
      <c r="AK1172" s="6" t="str">
        <f t="shared" si="6"/>
        <v>0.2150710148</v>
      </c>
      <c r="AL1172" t="str">
        <f t="shared" si="7"/>
        <v>-0.03005495674</v>
      </c>
      <c r="AM1172" t="str">
        <f t="shared" si="8"/>
        <v>1.25862069</v>
      </c>
      <c r="AN1172" t="str">
        <f t="shared" si="9"/>
        <v>0.9676594483</v>
      </c>
      <c r="AO1172" s="6" t="str">
        <f>vlookup(Q1172,RPI!$C$6:$T$4758,15,FALSE)</f>
        <v>0.65625</v>
      </c>
      <c r="AP1172" s="8" t="str">
        <f>vlookup(Q1172,RPI!$C$6:$T$4758,13,FALSE)</f>
        <v>  0.4581 </v>
      </c>
      <c r="AQ1172" s="8" t="str">
        <f>vlookup(Q1172,RPI!$C$6:$T$4758,14,FALSE)</f>
        <v>  0.4923 </v>
      </c>
      <c r="AR1172" s="6" t="str">
        <f>vlookup(R1172,RPI!$C$6:$T$4758,15,FALSE)</f>
        <v>0.6524822695</v>
      </c>
      <c r="AS1172" s="8" t="str">
        <f>vlookup(R1172,RPI!$C$6:$T$4758,13,FALSE)</f>
        <v>  0.4966 </v>
      </c>
      <c r="AT1172" s="8" t="str">
        <f>vlookup(R1172,RPI!$C$6:$T$4758,14,FALSE)</f>
        <v>  0.4880 </v>
      </c>
    </row>
    <row r="1173" ht="12.75" customHeight="1">
      <c r="A1173" s="4">
        <v>2012.0</v>
      </c>
      <c r="B1173" s="4">
        <v>5686.0</v>
      </c>
      <c r="C1173" s="5">
        <v>40983.0</v>
      </c>
      <c r="D1173" s="4">
        <v>277.0</v>
      </c>
      <c r="E1173" s="4" t="s">
        <v>94</v>
      </c>
      <c r="F1173" s="4">
        <v>72.0</v>
      </c>
      <c r="G1173" s="4" t="s">
        <v>47</v>
      </c>
      <c r="H1173" s="4">
        <v>305.0</v>
      </c>
      <c r="I1173" s="4" t="s">
        <v>260</v>
      </c>
      <c r="J1173" s="4">
        <v>65.0</v>
      </c>
      <c r="K1173" s="4" t="s">
        <v>108</v>
      </c>
      <c r="L1173" s="4" t="s">
        <v>176</v>
      </c>
      <c r="M1173" s="4">
        <v>1.0</v>
      </c>
      <c r="N1173" s="4">
        <v>1.0</v>
      </c>
      <c r="O1173" s="4">
        <v>0.0</v>
      </c>
      <c r="P1173" s="4">
        <v>0.0</v>
      </c>
      <c r="Q1173" t="str">
        <f t="shared" si="1"/>
        <v>Syracuse2012</v>
      </c>
      <c r="R1173" t="s">
        <v>1294</v>
      </c>
      <c r="S1173" t="str">
        <f>vlookup(Q1173,RPI!$C$6:$T$4758,16,FALSE)</f>
        <v>0.6651377304</v>
      </c>
      <c r="T1173" s="6" t="str">
        <f>VLOOKUP(Q1173,RPI!$C$6:$T$4758, 17, FALSE)</f>
        <v>0.6639722292</v>
      </c>
      <c r="U1173" s="6" t="str">
        <f>VLOOKUP(Q1173,RPI!$C$6:$T$4758, 18, FALSE)</f>
        <v>0.6651377304</v>
      </c>
      <c r="V1173">
        <v>0.5441679921561637</v>
      </c>
      <c r="W1173">
        <v>0.5483741702629313</v>
      </c>
      <c r="X1173">
        <v>0.5503612025625331</v>
      </c>
      <c r="Y1173">
        <v>0.552276453728159</v>
      </c>
      <c r="Z1173" s="6" t="str">
        <f>vlookup(R1173,RPI!$C$6:$T$4758,16,FALSE)</f>
        <v>0.5424832268</v>
      </c>
      <c r="AA1173">
        <v>0.4529594499791894</v>
      </c>
      <c r="AB1173">
        <v>0.4536577980841658</v>
      </c>
      <c r="AC1173">
        <v>0.45433833767644694</v>
      </c>
      <c r="AD1173">
        <v>0.45500174137971383</v>
      </c>
      <c r="AE1173">
        <v>0.4556486483656704</v>
      </c>
      <c r="AF1173">
        <v>0.4562796664081122</v>
      </c>
      <c r="AG1173" t="str">
        <f t="shared" si="2"/>
        <v>1</v>
      </c>
      <c r="AH1173" s="3" t="str">
        <f t="shared" si="3"/>
        <v>1</v>
      </c>
      <c r="AI1173" t="str">
        <f t="shared" si="4"/>
        <v>0.1226545036</v>
      </c>
      <c r="AJ1173" t="str">
        <f t="shared" si="5"/>
        <v>7</v>
      </c>
      <c r="AK1173" s="6" t="str">
        <f t="shared" si="6"/>
        <v>0.1003664736</v>
      </c>
      <c r="AL1173" t="str">
        <f t="shared" si="7"/>
        <v>0.2136834585</v>
      </c>
      <c r="AM1173" t="str">
        <f t="shared" si="8"/>
        <v>1.107692308</v>
      </c>
      <c r="AN1173" t="str">
        <f t="shared" si="9"/>
        <v>1.226098241</v>
      </c>
      <c r="AO1173" s="6" t="str">
        <f>vlookup(Q1173,RPI!$C$6:$T$4758,15,FALSE)</f>
        <v>0.9440559441</v>
      </c>
      <c r="AP1173" s="8" t="str">
        <f>vlookup(Q1173,RPI!$C$6:$T$4758,13,FALSE)</f>
        <v>  0.5867 </v>
      </c>
      <c r="AQ1173" s="8" t="str">
        <f>vlookup(Q1173,RPI!$C$6:$T$4758,14,FALSE)</f>
        <v>  0.5432 </v>
      </c>
      <c r="AR1173" s="6" t="str">
        <f>vlookup(R1173,RPI!$C$6:$T$4758,15,FALSE)</f>
        <v>0.7132352941</v>
      </c>
      <c r="AS1173" s="8" t="str">
        <f>vlookup(R1173,RPI!$C$6:$T$4758,13,FALSE)</f>
        <v>  0.4828 </v>
      </c>
      <c r="AT1173" s="8" t="str">
        <f>vlookup(R1173,RPI!$C$6:$T$4758,14,FALSE)</f>
        <v>  0.4912 </v>
      </c>
    </row>
    <row r="1174" ht="12.75" customHeight="1">
      <c r="A1174" s="4">
        <v>2012.0</v>
      </c>
      <c r="B1174" s="4">
        <v>5687.0</v>
      </c>
      <c r="C1174" s="5">
        <v>40983.0</v>
      </c>
      <c r="D1174" s="4">
        <v>318.0</v>
      </c>
      <c r="E1174" s="4" t="s">
        <v>100</v>
      </c>
      <c r="F1174" s="4">
        <v>79.0</v>
      </c>
      <c r="G1174" s="4" t="s">
        <v>47</v>
      </c>
      <c r="H1174" s="4">
        <v>108.0</v>
      </c>
      <c r="I1174" s="4" t="s">
        <v>1029</v>
      </c>
      <c r="J1174" s="4">
        <v>70.0</v>
      </c>
      <c r="K1174" s="4" t="s">
        <v>108</v>
      </c>
      <c r="L1174" s="4" t="s">
        <v>113</v>
      </c>
      <c r="M1174" s="4">
        <v>1.0</v>
      </c>
      <c r="N1174" s="4">
        <v>1.0</v>
      </c>
      <c r="O1174" s="4">
        <v>0.0</v>
      </c>
      <c r="P1174" s="4">
        <v>0.0</v>
      </c>
      <c r="Q1174" t="str">
        <f t="shared" si="1"/>
        <v>Vanderbilt2012</v>
      </c>
      <c r="R1174" t="s">
        <v>1295</v>
      </c>
      <c r="S1174" t="str">
        <f>vlookup(Q1174,RPI!$C$6:$T$4758,16,FALSE)</f>
        <v>0.6133739081</v>
      </c>
      <c r="T1174" s="6" t="str">
        <f>VLOOKUP(Q1174,RPI!$C$6:$T$4758, 17, FALSE)</f>
        <v>0.6199727015</v>
      </c>
      <c r="U1174" s="6" t="str">
        <f>VLOOKUP(Q1174,RPI!$C$6:$T$4758, 18, FALSE)</f>
        <v>0.6133739081</v>
      </c>
      <c r="V1174">
        <v>0.5296365670045885</v>
      </c>
      <c r="W1174">
        <v>0.5334035910555881</v>
      </c>
      <c r="X1174">
        <v>0.5352228924438551</v>
      </c>
      <c r="Y1174">
        <v>0.5370013106548576</v>
      </c>
      <c r="Z1174" s="6" t="str">
        <f>vlookup(R1174,RPI!$C$6:$T$4758,16,FALSE)</f>
        <v>0.5895998558</v>
      </c>
      <c r="AA1174">
        <v>0.48525202969710035</v>
      </c>
      <c r="AB1174">
        <v>0.4845549447794831</v>
      </c>
      <c r="AC1174">
        <v>0.48386050534542413</v>
      </c>
      <c r="AD1174">
        <v>0.483168696363767</v>
      </c>
      <c r="AE1174">
        <v>0.4824795029170121</v>
      </c>
      <c r="AF1174">
        <v>0.48179291020024495</v>
      </c>
      <c r="AG1174" t="str">
        <f t="shared" si="2"/>
        <v>1</v>
      </c>
      <c r="AH1174" s="3" t="str">
        <f t="shared" si="3"/>
        <v>1</v>
      </c>
      <c r="AI1174" t="str">
        <f t="shared" si="4"/>
        <v>0.02377405231</v>
      </c>
      <c r="AJ1174" t="str">
        <f t="shared" si="5"/>
        <v>9</v>
      </c>
      <c r="AK1174" s="6" t="str">
        <f t="shared" si="6"/>
        <v>0.1290426089</v>
      </c>
      <c r="AL1174" t="str">
        <f t="shared" si="7"/>
        <v>0.04141814259</v>
      </c>
      <c r="AM1174" t="str">
        <f t="shared" si="8"/>
        <v>1.128571429</v>
      </c>
      <c r="AN1174" t="str">
        <f t="shared" si="9"/>
        <v>1.040322351</v>
      </c>
      <c r="AO1174" s="6" t="str">
        <f>vlookup(Q1174,RPI!$C$6:$T$4758,15,FALSE)</f>
        <v>0.6794871795</v>
      </c>
      <c r="AP1174" s="8" t="str">
        <f>vlookup(Q1174,RPI!$C$6:$T$4758,13,FALSE)</f>
        <v>  0.6166 </v>
      </c>
      <c r="AQ1174" s="8" t="str">
        <f>vlookup(Q1174,RPI!$C$6:$T$4758,14,FALSE)</f>
        <v>  0.5409 </v>
      </c>
      <c r="AR1174" s="6" t="str">
        <f>vlookup(R1174,RPI!$C$6:$T$4758,15,FALSE)</f>
        <v>0.884057971</v>
      </c>
      <c r="AS1174" s="8" t="str">
        <f>vlookup(R1174,RPI!$C$6:$T$4758,13,FALSE)</f>
        <v>  0.4768 </v>
      </c>
      <c r="AT1174" s="8" t="str">
        <f>vlookup(R1174,RPI!$C$6:$T$4758,14,FALSE)</f>
        <v>  0.5207 </v>
      </c>
    </row>
    <row r="1175" ht="12.75" customHeight="1">
      <c r="A1175" s="4">
        <v>2012.0</v>
      </c>
      <c r="B1175" s="4">
        <v>5688.0</v>
      </c>
      <c r="C1175" s="5">
        <v>40983.0</v>
      </c>
      <c r="D1175" s="4">
        <v>336.0</v>
      </c>
      <c r="E1175" s="4" t="s">
        <v>276</v>
      </c>
      <c r="F1175" s="4">
        <v>59.0</v>
      </c>
      <c r="G1175" s="4" t="s">
        <v>47</v>
      </c>
      <c r="H1175" s="4">
        <v>316.0</v>
      </c>
      <c r="I1175" s="4" t="s">
        <v>450</v>
      </c>
      <c r="J1175" s="4">
        <v>62.0</v>
      </c>
      <c r="K1175" s="4" t="s">
        <v>108</v>
      </c>
      <c r="L1175" s="4" t="s">
        <v>943</v>
      </c>
      <c r="M1175" s="4">
        <v>1.0</v>
      </c>
      <c r="N1175" s="4">
        <v>1.0</v>
      </c>
      <c r="O1175" s="4">
        <v>0.0</v>
      </c>
      <c r="P1175" s="4">
        <v>0.0</v>
      </c>
      <c r="Q1175" t="str">
        <f t="shared" si="1"/>
        <v>Wichita St.2012</v>
      </c>
      <c r="R1175" t="s">
        <v>1296</v>
      </c>
      <c r="S1175" t="str">
        <f>vlookup(Q1175,RPI!$C$6:$T$4758,16,FALSE)</f>
        <v>0.6219075914</v>
      </c>
      <c r="T1175" s="6" t="str">
        <f>VLOOKUP(Q1175,RPI!$C$6:$T$4758, 17, FALSE)</f>
        <v>0.6241020176</v>
      </c>
      <c r="U1175" s="6" t="str">
        <f>VLOOKUP(Q1175,RPI!$C$6:$T$4758, 18, FALSE)</f>
        <v>0.6219075914</v>
      </c>
      <c r="V1175">
        <v>0.5235155073079196</v>
      </c>
      <c r="W1175">
        <v>0.5255357093281217</v>
      </c>
      <c r="X1175">
        <v>0.5265242423451244</v>
      </c>
      <c r="Y1175">
        <v>0.527498803164007</v>
      </c>
      <c r="Z1175" s="6" t="str">
        <f>vlookup(R1175,RPI!$C$6:$T$4758,16,FALSE)</f>
        <v>0.5856136888</v>
      </c>
      <c r="AA1175">
        <v>0.4894865520744242</v>
      </c>
      <c r="AB1175">
        <v>0.48979801086045927</v>
      </c>
      <c r="AC1175">
        <v>0.4901042350450484</v>
      </c>
      <c r="AD1175">
        <v>0.4904053554932276</v>
      </c>
      <c r="AE1175">
        <v>0.49070149874391633</v>
      </c>
      <c r="AF1175">
        <v>0.49099278718721673</v>
      </c>
      <c r="AG1175" t="str">
        <f t="shared" si="2"/>
        <v>0</v>
      </c>
      <c r="AH1175" s="3" t="str">
        <f t="shared" si="3"/>
        <v>0</v>
      </c>
      <c r="AI1175" t="str">
        <f t="shared" si="4"/>
        <v>0.03629390259</v>
      </c>
      <c r="AJ1175" t="str">
        <f t="shared" si="5"/>
        <v>-3</v>
      </c>
      <c r="AK1175" s="6" t="str">
        <f t="shared" si="6"/>
        <v>-0.04301420296</v>
      </c>
      <c r="AL1175" t="str">
        <f t="shared" si="7"/>
        <v>0.06322969315</v>
      </c>
      <c r="AM1175" t="str">
        <f t="shared" si="8"/>
        <v>0.9516129032</v>
      </c>
      <c r="AN1175" t="str">
        <f t="shared" si="9"/>
        <v>1.061975844</v>
      </c>
      <c r="AO1175" s="6" t="str">
        <f>vlookup(Q1175,RPI!$C$6:$T$4758,15,FALSE)</f>
        <v>0.8299319728</v>
      </c>
      <c r="AP1175" s="8" t="str">
        <f>vlookup(Q1175,RPI!$C$6:$T$4758,13,FALSE)</f>
        <v>  0.5663 </v>
      </c>
      <c r="AQ1175" s="8" t="str">
        <f>vlookup(Q1175,RPI!$C$6:$T$4758,14,FALSE)</f>
        <v>  0.5252 </v>
      </c>
      <c r="AR1175" s="6" t="str">
        <f>vlookup(R1175,RPI!$C$6:$T$4758,15,FALSE)</f>
        <v>0.8375</v>
      </c>
      <c r="AS1175" s="8" t="str">
        <f>vlookup(R1175,RPI!$C$6:$T$4758,13,FALSE)</f>
        <v>  0.4922 </v>
      </c>
      <c r="AT1175" s="8" t="str">
        <f>vlookup(R1175,RPI!$C$6:$T$4758,14,FALSE)</f>
        <v>  0.5206 </v>
      </c>
    </row>
    <row r="1176" ht="12.75" customHeight="1">
      <c r="A1176" s="4">
        <v>2012.0</v>
      </c>
      <c r="B1176" s="4">
        <v>5689.0</v>
      </c>
      <c r="C1176" s="5">
        <v>40983.0</v>
      </c>
      <c r="D1176" s="4">
        <v>339.0</v>
      </c>
      <c r="E1176" s="4" t="s">
        <v>222</v>
      </c>
      <c r="F1176" s="4">
        <v>73.0</v>
      </c>
      <c r="G1176" s="4" t="s">
        <v>47</v>
      </c>
      <c r="H1176" s="4">
        <v>174.0</v>
      </c>
      <c r="I1176" s="4" t="s">
        <v>157</v>
      </c>
      <c r="J1176" s="4">
        <v>49.0</v>
      </c>
      <c r="K1176" s="4" t="s">
        <v>108</v>
      </c>
      <c r="L1176" s="4" t="s">
        <v>113</v>
      </c>
      <c r="M1176" s="4">
        <v>1.0</v>
      </c>
      <c r="N1176" s="4">
        <v>1.0</v>
      </c>
      <c r="O1176" s="4">
        <v>0.0</v>
      </c>
      <c r="P1176" s="4">
        <v>0.0</v>
      </c>
      <c r="Q1176" t="str">
        <f t="shared" si="1"/>
        <v>Wisconsin2012</v>
      </c>
      <c r="R1176" t="s">
        <v>1297</v>
      </c>
      <c r="S1176" t="str">
        <f>vlookup(Q1176,RPI!$C$6:$T$4758,16,FALSE)</f>
        <v>0.6068353119</v>
      </c>
      <c r="T1176" s="6" t="str">
        <f>VLOOKUP(Q1176,RPI!$C$6:$T$4758, 17, FALSE)</f>
        <v>0.613156805</v>
      </c>
      <c r="U1176" s="6" t="str">
        <f>VLOOKUP(Q1176,RPI!$C$6:$T$4758, 18, FALSE)</f>
        <v>0.6068353119</v>
      </c>
      <c r="V1176">
        <v>0.5189454607729219</v>
      </c>
      <c r="W1176">
        <v>0.5227409603947988</v>
      </c>
      <c r="X1176">
        <v>0.5245729465984276</v>
      </c>
      <c r="Y1176">
        <v>0.526363092986639</v>
      </c>
      <c r="Z1176" s="6" t="str">
        <f>vlookup(R1176,RPI!$C$6:$T$4758,16,FALSE)</f>
        <v>0.5632751416</v>
      </c>
      <c r="AA1176">
        <v>0.4569301594287977</v>
      </c>
      <c r="AB1176">
        <v>0.45800215783326526</v>
      </c>
      <c r="AC1176">
        <v>0.45904730833493745</v>
      </c>
      <c r="AD1176">
        <v>0.4600666070574164</v>
      </c>
      <c r="AE1176">
        <v>0.461061001448107</v>
      </c>
      <c r="AF1176">
        <v>0.46203139321557407</v>
      </c>
      <c r="AG1176" t="str">
        <f t="shared" si="2"/>
        <v>1</v>
      </c>
      <c r="AH1176" s="3" t="str">
        <f t="shared" si="3"/>
        <v>1</v>
      </c>
      <c r="AI1176" t="str">
        <f t="shared" si="4"/>
        <v>0.04356017034</v>
      </c>
      <c r="AJ1176" t="str">
        <f t="shared" si="5"/>
        <v>24</v>
      </c>
      <c r="AK1176" s="6" t="str">
        <f t="shared" si="6"/>
        <v>0.3441136237</v>
      </c>
      <c r="AL1176" t="str">
        <f t="shared" si="7"/>
        <v>0.07588867571</v>
      </c>
      <c r="AM1176" t="str">
        <f t="shared" si="8"/>
        <v>1.489795918</v>
      </c>
      <c r="AN1176" t="str">
        <f t="shared" si="9"/>
        <v>1.077333735</v>
      </c>
      <c r="AO1176" s="6" t="str">
        <f>vlookup(Q1176,RPI!$C$6:$T$4758,15,FALSE)</f>
        <v>0.701986755</v>
      </c>
      <c r="AP1176" s="8" t="str">
        <f>vlookup(Q1176,RPI!$C$6:$T$4758,13,FALSE)</f>
        <v>  0.5934 </v>
      </c>
      <c r="AQ1176" s="8" t="str">
        <f>vlookup(Q1176,RPI!$C$6:$T$4758,14,FALSE)</f>
        <v>  0.5386 </v>
      </c>
      <c r="AR1176" s="6" t="str">
        <f>vlookup(R1176,RPI!$C$6:$T$4758,15,FALSE)</f>
        <v>0.8015267176</v>
      </c>
      <c r="AS1176" s="8" t="str">
        <f>vlookup(R1176,RPI!$C$6:$T$4758,13,FALSE)</f>
        <v>  0.4836 </v>
      </c>
      <c r="AT1176" s="8" t="str">
        <f>vlookup(R1176,RPI!$C$6:$T$4758,14,FALSE)</f>
        <v>  0.4843 </v>
      </c>
    </row>
    <row r="1177" ht="12.75" customHeight="1">
      <c r="A1177" s="4">
        <v>2012.0</v>
      </c>
      <c r="B1177" s="4">
        <v>5690.0</v>
      </c>
      <c r="C1177" s="5">
        <v>40984.0</v>
      </c>
      <c r="D1177" s="4">
        <v>46.0</v>
      </c>
      <c r="E1177" s="4" t="s">
        <v>178</v>
      </c>
      <c r="F1177" s="4">
        <v>65.0</v>
      </c>
      <c r="G1177" s="4" t="s">
        <v>47</v>
      </c>
      <c r="H1177" s="4">
        <v>284.0</v>
      </c>
      <c r="I1177" s="4" t="s">
        <v>213</v>
      </c>
      <c r="J1177" s="4">
        <v>59.0</v>
      </c>
      <c r="K1177" s="4" t="s">
        <v>108</v>
      </c>
      <c r="L1177" s="4" t="s">
        <v>339</v>
      </c>
      <c r="M1177" s="4">
        <v>1.0</v>
      </c>
      <c r="N1177" s="4">
        <v>1.0</v>
      </c>
      <c r="O1177" s="4">
        <v>0.0</v>
      </c>
      <c r="P1177" s="4">
        <v>0.0</v>
      </c>
      <c r="Q1177" t="str">
        <f t="shared" si="1"/>
        <v>Cincinnati2012</v>
      </c>
      <c r="R1177" t="s">
        <v>1298</v>
      </c>
      <c r="S1177" t="str">
        <f>vlookup(Q1177,RPI!$C$6:$T$4758,16,FALSE)</f>
        <v>0.5772739766</v>
      </c>
      <c r="T1177" s="6" t="str">
        <f>VLOOKUP(Q1177,RPI!$C$6:$T$4758, 17, FALSE)</f>
        <v>0.5826919333</v>
      </c>
      <c r="U1177" s="6" t="str">
        <f>VLOOKUP(Q1177,RPI!$C$6:$T$4758, 18, FALSE)</f>
        <v>0.5772739766</v>
      </c>
      <c r="V1177">
        <v>0.4888659731661978</v>
      </c>
      <c r="W1177">
        <v>0.49289871264326823</v>
      </c>
      <c r="X1177">
        <v>0.49482894000373306</v>
      </c>
      <c r="Y1177">
        <v>0.496704964411798</v>
      </c>
      <c r="Z1177" s="6" t="str">
        <f>vlookup(R1177,RPI!$C$6:$T$4758,16,FALSE)</f>
        <v>0.5742921021</v>
      </c>
      <c r="AA1177">
        <v>0.4963614191484014</v>
      </c>
      <c r="AB1177">
        <v>0.4994905148233686</v>
      </c>
      <c r="AC1177">
        <v>0.5024563533326853</v>
      </c>
      <c r="AD1177">
        <v>0.5052713864940708</v>
      </c>
      <c r="AE1177">
        <v>0.5079468312342305</v>
      </c>
      <c r="AF1177">
        <v>0.510492818970834</v>
      </c>
      <c r="AG1177" t="str">
        <f t="shared" si="2"/>
        <v>1</v>
      </c>
      <c r="AH1177" s="3" t="str">
        <f t="shared" si="3"/>
        <v>1</v>
      </c>
      <c r="AI1177" t="str">
        <f t="shared" si="4"/>
        <v>0.002981874521</v>
      </c>
      <c r="AJ1177" t="str">
        <f t="shared" si="5"/>
        <v>6</v>
      </c>
      <c r="AK1177" s="6" t="str">
        <f t="shared" si="6"/>
        <v>0.08602840592</v>
      </c>
      <c r="AL1177" t="str">
        <f t="shared" si="7"/>
        <v>0.005194894942</v>
      </c>
      <c r="AM1177" t="str">
        <f t="shared" si="8"/>
        <v>1.101694915</v>
      </c>
      <c r="AN1177" t="str">
        <f t="shared" si="9"/>
        <v>1.005192261</v>
      </c>
      <c r="AO1177" s="6" t="str">
        <f>vlookup(Q1177,RPI!$C$6:$T$4758,15,FALSE)</f>
        <v>0.6842105263</v>
      </c>
      <c r="AP1177" s="8" t="str">
        <f>vlookup(Q1177,RPI!$C$6:$T$4758,13,FALSE)</f>
        <v>  0.5427 </v>
      </c>
      <c r="AQ1177" s="8" t="str">
        <f>vlookup(Q1177,RPI!$C$6:$T$4758,14,FALSE)</f>
        <v>  0.5396 </v>
      </c>
      <c r="AR1177" s="6" t="str">
        <f>vlookup(R1177,RPI!$C$6:$T$4758,15,FALSE)</f>
        <v>0.5777777778</v>
      </c>
      <c r="AS1177" s="8" t="str">
        <f>vlookup(R1177,RPI!$C$6:$T$4758,13,FALSE)</f>
        <v>  0.5954 </v>
      </c>
      <c r="AT1177" s="8" t="str">
        <f>vlookup(R1177,RPI!$C$6:$T$4758,14,FALSE)</f>
        <v>  0.5286 </v>
      </c>
    </row>
    <row r="1178" ht="12.75" customHeight="1">
      <c r="A1178" s="4">
        <v>2012.0</v>
      </c>
      <c r="B1178" s="4">
        <v>5691.0</v>
      </c>
      <c r="C1178" s="5">
        <v>40984.0</v>
      </c>
      <c r="D1178" s="4">
        <v>59.0</v>
      </c>
      <c r="E1178" s="4" t="s">
        <v>187</v>
      </c>
      <c r="F1178" s="4">
        <v>58.0</v>
      </c>
      <c r="G1178" s="4" t="s">
        <v>47</v>
      </c>
      <c r="H1178" s="4">
        <v>3.0</v>
      </c>
      <c r="I1178" s="4" t="s">
        <v>106</v>
      </c>
      <c r="J1178" s="4">
        <v>57.0</v>
      </c>
      <c r="K1178" s="4" t="s">
        <v>108</v>
      </c>
      <c r="L1178" s="4" t="s">
        <v>629</v>
      </c>
      <c r="M1178" s="4">
        <v>1.0</v>
      </c>
      <c r="N1178" s="4">
        <v>1.0</v>
      </c>
      <c r="O1178" s="4">
        <v>0.0</v>
      </c>
      <c r="P1178" s="4">
        <v>0.0</v>
      </c>
      <c r="Q1178" t="str">
        <f t="shared" si="1"/>
        <v>Creighton2012</v>
      </c>
      <c r="R1178" t="s">
        <v>1299</v>
      </c>
      <c r="S1178" t="str">
        <f>vlookup(Q1178,RPI!$C$6:$T$4758,16,FALSE)</f>
        <v>0.6073252503</v>
      </c>
      <c r="T1178" s="6" t="str">
        <f>VLOOKUP(Q1178,RPI!$C$6:$T$4758, 17, FALSE)</f>
        <v>0.6065432366</v>
      </c>
      <c r="U1178" s="6" t="str">
        <f>VLOOKUP(Q1178,RPI!$C$6:$T$4758, 18, FALSE)</f>
        <v>0.6073252503</v>
      </c>
      <c r="V1178">
        <v>0.5036657219674407</v>
      </c>
      <c r="W1178">
        <v>0.5051658261413416</v>
      </c>
      <c r="X1178">
        <v>0.5058974343245146</v>
      </c>
      <c r="Y1178">
        <v>0.5066171464396686</v>
      </c>
      <c r="Z1178" s="6" t="str">
        <f>vlookup(R1178,RPI!$C$6:$T$4758,16,FALSE)</f>
        <v>0.5865885404</v>
      </c>
      <c r="AA1178">
        <v>0.5078809281576027</v>
      </c>
      <c r="AB1178">
        <v>0.5099574167692162</v>
      </c>
      <c r="AC1178">
        <v>0.5119488350838922</v>
      </c>
      <c r="AD1178">
        <v>0.513860305947979</v>
      </c>
      <c r="AE1178">
        <v>0.5156965489784165</v>
      </c>
      <c r="AF1178">
        <v>0.5174619194708372</v>
      </c>
      <c r="AG1178" t="str">
        <f t="shared" si="2"/>
        <v>1</v>
      </c>
      <c r="AH1178" s="3" t="str">
        <f t="shared" si="3"/>
        <v>1</v>
      </c>
      <c r="AI1178" t="str">
        <f t="shared" si="4"/>
        <v>0.02073670992</v>
      </c>
      <c r="AJ1178" t="str">
        <f t="shared" si="5"/>
        <v>1</v>
      </c>
      <c r="AK1178" s="6" t="str">
        <f t="shared" si="6"/>
        <v>0.01433806765</v>
      </c>
      <c r="AL1178" t="str">
        <f t="shared" si="7"/>
        <v>0.03612661389</v>
      </c>
      <c r="AM1178" t="str">
        <f t="shared" si="8"/>
        <v>1.01754386</v>
      </c>
      <c r="AN1178" t="str">
        <f t="shared" si="9"/>
        <v>1.035351372</v>
      </c>
      <c r="AO1178" s="6" t="str">
        <f>vlookup(Q1178,RPI!$C$6:$T$4758,15,FALSE)</f>
        <v>0.8516129032</v>
      </c>
      <c r="AP1178" s="8" t="str">
        <f>vlookup(Q1178,RPI!$C$6:$T$4758,13,FALSE)</f>
        <v>  0.5257 </v>
      </c>
      <c r="AQ1178" s="8" t="str">
        <f>vlookup(Q1178,RPI!$C$6:$T$4758,14,FALSE)</f>
        <v>  0.5262 </v>
      </c>
      <c r="AR1178" s="6" t="str">
        <f>vlookup(R1178,RPI!$C$6:$T$4758,15,FALSE)</f>
        <v>0.6449275362</v>
      </c>
      <c r="AS1178" s="8" t="str">
        <f>vlookup(R1178,RPI!$C$6:$T$4758,13,FALSE)</f>
        <v>  0.5770 </v>
      </c>
      <c r="AT1178" s="8" t="str">
        <f>vlookup(R1178,RPI!$C$6:$T$4758,14,FALSE)</f>
        <v>  0.5473 </v>
      </c>
    </row>
    <row r="1179" ht="12.75" customHeight="1">
      <c r="A1179" s="4">
        <v>2012.0</v>
      </c>
      <c r="B1179" s="4">
        <v>5692.0</v>
      </c>
      <c r="C1179" s="5">
        <v>40984.0</v>
      </c>
      <c r="D1179" s="4">
        <v>74.0</v>
      </c>
      <c r="E1179" s="4" t="s">
        <v>121</v>
      </c>
      <c r="F1179" s="4">
        <v>70.0</v>
      </c>
      <c r="G1179" s="4" t="s">
        <v>47</v>
      </c>
      <c r="H1179" s="4">
        <v>140.0</v>
      </c>
      <c r="I1179" s="4" t="s">
        <v>396</v>
      </c>
      <c r="J1179" s="4">
        <v>75.0</v>
      </c>
      <c r="K1179" s="4" t="s">
        <v>198</v>
      </c>
      <c r="L1179" s="4" t="s">
        <v>629</v>
      </c>
      <c r="M1179" s="4">
        <v>1.0</v>
      </c>
      <c r="N1179" s="4">
        <v>1.0</v>
      </c>
      <c r="O1179" s="4">
        <v>0.0</v>
      </c>
      <c r="P1179" s="4">
        <v>0.0</v>
      </c>
      <c r="Q1179" t="str">
        <f t="shared" si="1"/>
        <v>Duke2012</v>
      </c>
      <c r="R1179" t="s">
        <v>1300</v>
      </c>
      <c r="S1179" t="str">
        <f>vlookup(Q1179,RPI!$C$6:$T$4758,16,FALSE)</f>
        <v>0.6497824498</v>
      </c>
      <c r="T1179" s="6" t="str">
        <f>VLOOKUP(Q1179,RPI!$C$6:$T$4758, 17, FALSE)</f>
        <v>0.6552833183</v>
      </c>
      <c r="U1179" s="6" t="str">
        <f>VLOOKUP(Q1179,RPI!$C$6:$T$4758, 18, FALSE)</f>
        <v>0.6497824498</v>
      </c>
      <c r="V1179">
        <v>0.5581940041299451</v>
      </c>
      <c r="W1179">
        <v>0.5610319814261269</v>
      </c>
      <c r="X1179">
        <v>0.5624217125763189</v>
      </c>
      <c r="Y1179">
        <v>0.5637924712876005</v>
      </c>
      <c r="Z1179" s="6" t="str">
        <f>vlookup(R1179,RPI!$C$6:$T$4758,16,FALSE)</f>
        <v>0.5490935143</v>
      </c>
      <c r="AA1179">
        <v>0.4464619353413582</v>
      </c>
      <c r="AB1179">
        <v>0.445344385672484</v>
      </c>
      <c r="AC1179">
        <v>0.4442415406045161</v>
      </c>
      <c r="AD1179">
        <v>0.4431531118119464</v>
      </c>
      <c r="AE1179">
        <v>0.4420788184582413</v>
      </c>
      <c r="AF1179">
        <v>0.44101838695426143</v>
      </c>
      <c r="AG1179" t="str">
        <f t="shared" si="2"/>
        <v>0</v>
      </c>
      <c r="AH1179" s="3" t="str">
        <f t="shared" si="3"/>
        <v>0</v>
      </c>
      <c r="AI1179" t="str">
        <f t="shared" si="4"/>
        <v>0.1006889355</v>
      </c>
      <c r="AJ1179" t="str">
        <f t="shared" si="5"/>
        <v>-5</v>
      </c>
      <c r="AK1179" s="6" t="str">
        <f t="shared" si="6"/>
        <v>-0.07169033827</v>
      </c>
      <c r="AL1179" t="str">
        <f t="shared" si="7"/>
        <v>0.1754159801</v>
      </c>
      <c r="AM1179" t="str">
        <f t="shared" si="8"/>
        <v>0.9333333333</v>
      </c>
      <c r="AN1179" t="str">
        <f t="shared" si="9"/>
        <v>1.183373019</v>
      </c>
      <c r="AO1179" s="6" t="str">
        <f>vlookup(Q1179,RPI!$C$6:$T$4758,15,FALSE)</f>
        <v>0.7961783439</v>
      </c>
      <c r="AP1179" s="8" t="str">
        <f>vlookup(Q1179,RPI!$C$6:$T$4758,13,FALSE)</f>
        <v>  0.6250 </v>
      </c>
      <c r="AQ1179" s="8" t="str">
        <f>vlookup(Q1179,RPI!$C$6:$T$4758,14,FALSE)</f>
        <v>  0.5530 </v>
      </c>
      <c r="AR1179" s="6" t="str">
        <f>vlookup(R1179,RPI!$C$6:$T$4758,15,FALSE)</f>
        <v>0.8355263158</v>
      </c>
      <c r="AS1179" s="8" t="str">
        <f>vlookup(R1179,RPI!$C$6:$T$4758,13,FALSE)</f>
        <v>  0.4357 </v>
      </c>
      <c r="AT1179" s="8" t="str">
        <f>vlookup(R1179,RPI!$C$6:$T$4758,14,FALSE)</f>
        <v>  0.4894 </v>
      </c>
    </row>
    <row r="1180" ht="12.75" customHeight="1">
      <c r="A1180" s="4">
        <v>2012.0</v>
      </c>
      <c r="B1180" s="4">
        <v>5693.0</v>
      </c>
      <c r="C1180" s="5">
        <v>40984.0</v>
      </c>
      <c r="D1180" s="4">
        <v>89.0</v>
      </c>
      <c r="E1180" s="4" t="s">
        <v>186</v>
      </c>
      <c r="F1180" s="4">
        <v>71.0</v>
      </c>
      <c r="G1180" s="4" t="s">
        <v>47</v>
      </c>
      <c r="H1180" s="4">
        <v>321.0</v>
      </c>
      <c r="I1180" s="4" t="s">
        <v>103</v>
      </c>
      <c r="J1180" s="4">
        <v>45.0</v>
      </c>
      <c r="K1180" s="4" t="s">
        <v>108</v>
      </c>
      <c r="L1180" s="4" t="s">
        <v>827</v>
      </c>
      <c r="M1180" s="4">
        <v>1.0</v>
      </c>
      <c r="N1180" s="4">
        <v>1.0</v>
      </c>
      <c r="O1180" s="4">
        <v>0.0</v>
      </c>
      <c r="P1180" s="4">
        <v>0.0</v>
      </c>
      <c r="Q1180" t="str">
        <f t="shared" si="1"/>
        <v>Florida2012</v>
      </c>
      <c r="R1180" t="s">
        <v>1301</v>
      </c>
      <c r="S1180" t="str">
        <f>vlookup(Q1180,RPI!$C$6:$T$4758,16,FALSE)</f>
        <v>0.602797181</v>
      </c>
      <c r="T1180" s="6" t="str">
        <f>VLOOKUP(Q1180,RPI!$C$6:$T$4758, 17, FALSE)</f>
        <v>0.6011136793</v>
      </c>
      <c r="U1180" s="6" t="str">
        <f>VLOOKUP(Q1180,RPI!$C$6:$T$4758, 18, FALSE)</f>
        <v>0.602797181</v>
      </c>
      <c r="V1180">
        <v>0.5125855407544545</v>
      </c>
      <c r="W1180">
        <v>0.5169613451302588</v>
      </c>
      <c r="X1180">
        <v>0.5189765181980635</v>
      </c>
      <c r="Y1180">
        <v>0.5208883490572628</v>
      </c>
      <c r="Z1180" s="6" t="str">
        <f>vlookup(R1180,RPI!$C$6:$T$4758,16,FALSE)</f>
        <v>0.574181647</v>
      </c>
      <c r="AA1180">
        <v>0.48757874500860865</v>
      </c>
      <c r="AB1180">
        <v>0.4891908976478853</v>
      </c>
      <c r="AC1180">
        <v>0.49076267437133037</v>
      </c>
      <c r="AD1180">
        <v>0.49229557322529094</v>
      </c>
      <c r="AE1180">
        <v>0.49379101905315126</v>
      </c>
      <c r="AF1180">
        <v>0.4952503679127529</v>
      </c>
      <c r="AG1180" t="str">
        <f t="shared" si="2"/>
        <v>1</v>
      </c>
      <c r="AH1180" s="3" t="str">
        <f t="shared" si="3"/>
        <v>1</v>
      </c>
      <c r="AI1180" t="str">
        <f t="shared" si="4"/>
        <v>0.02861553401</v>
      </c>
      <c r="AJ1180" t="str">
        <f t="shared" si="5"/>
        <v>26</v>
      </c>
      <c r="AK1180" s="6" t="str">
        <f t="shared" si="6"/>
        <v>0.372789759</v>
      </c>
      <c r="AL1180" t="str">
        <f t="shared" si="7"/>
        <v>0.04985276605</v>
      </c>
      <c r="AM1180" t="str">
        <f t="shared" si="8"/>
        <v>1.577777778</v>
      </c>
      <c r="AN1180" t="str">
        <f t="shared" si="9"/>
        <v>1.049837075</v>
      </c>
      <c r="AO1180" s="6" t="str">
        <f>vlookup(Q1180,RPI!$C$6:$T$4758,15,FALSE)</f>
        <v>0.7037037037</v>
      </c>
      <c r="AP1180" s="8" t="str">
        <f>vlookup(Q1180,RPI!$C$6:$T$4758,13,FALSE)</f>
        <v>  0.5826 </v>
      </c>
      <c r="AQ1180" s="8" t="str">
        <f>vlookup(Q1180,RPI!$C$6:$T$4758,14,FALSE)</f>
        <v>  0.5423 </v>
      </c>
      <c r="AR1180" s="6" t="str">
        <f>vlookup(R1180,RPI!$C$6:$T$4758,15,FALSE)</f>
        <v>0.695035461</v>
      </c>
      <c r="AS1180" s="8" t="str">
        <f>vlookup(R1180,RPI!$C$6:$T$4758,13,FALSE)</f>
        <v>  0.5364 </v>
      </c>
      <c r="AT1180" s="8" t="str">
        <f>vlookup(R1180,RPI!$C$6:$T$4758,14,FALSE)</f>
        <v>  0.5289 </v>
      </c>
    </row>
    <row r="1181" ht="12.75" customHeight="1">
      <c r="A1181" s="4">
        <v>2012.0</v>
      </c>
      <c r="B1181" s="4">
        <v>5694.0</v>
      </c>
      <c r="C1181" s="5">
        <v>40984.0</v>
      </c>
      <c r="D1181" s="4">
        <v>92.0</v>
      </c>
      <c r="E1181" s="4" t="s">
        <v>420</v>
      </c>
      <c r="F1181" s="4">
        <v>66.0</v>
      </c>
      <c r="G1181" s="4" t="s">
        <v>47</v>
      </c>
      <c r="H1181" s="4">
        <v>266.0</v>
      </c>
      <c r="I1181" s="4" t="s">
        <v>95</v>
      </c>
      <c r="J1181" s="4">
        <v>63.0</v>
      </c>
      <c r="K1181" s="4" t="s">
        <v>108</v>
      </c>
      <c r="L1181" s="4" t="s">
        <v>339</v>
      </c>
      <c r="M1181" s="4">
        <v>1.0</v>
      </c>
      <c r="N1181" s="4">
        <v>1.0</v>
      </c>
      <c r="O1181" s="4">
        <v>0.0</v>
      </c>
      <c r="P1181" s="4">
        <v>0.0</v>
      </c>
      <c r="Q1181" t="str">
        <f t="shared" si="1"/>
        <v>Florida St.2012</v>
      </c>
      <c r="R1181" t="s">
        <v>1302</v>
      </c>
      <c r="S1181" t="str">
        <f>vlookup(Q1181,RPI!$C$6:$T$4758,16,FALSE)</f>
        <v>0.6236879761</v>
      </c>
      <c r="T1181" s="6" t="str">
        <f>VLOOKUP(Q1181,RPI!$C$6:$T$4758, 17, FALSE)</f>
        <v>0.6256500428</v>
      </c>
      <c r="U1181" s="6" t="str">
        <f>VLOOKUP(Q1181,RPI!$C$6:$T$4758, 18, FALSE)</f>
        <v>0.6236879761</v>
      </c>
      <c r="V1181">
        <v>0.5326169077481064</v>
      </c>
      <c r="W1181">
        <v>0.5374147487196692</v>
      </c>
      <c r="X1181">
        <v>0.539650676350145</v>
      </c>
      <c r="Y1181">
        <v>0.5417875680038023</v>
      </c>
      <c r="Z1181" s="6" t="str">
        <f>vlookup(R1181,RPI!$C$6:$T$4758,16,FALSE)</f>
        <v>0.5608062641</v>
      </c>
      <c r="AA1181">
        <v>0.4749666651089986</v>
      </c>
      <c r="AB1181">
        <v>0.4755885556562623</v>
      </c>
      <c r="AC1181">
        <v>0.47618543415226494</v>
      </c>
      <c r="AD1181">
        <v>0.4767587798043391</v>
      </c>
      <c r="AE1181">
        <v>0.47730995743471627</v>
      </c>
      <c r="AF1181">
        <v>0.4778402283273894</v>
      </c>
      <c r="AG1181" t="str">
        <f t="shared" si="2"/>
        <v>1</v>
      </c>
      <c r="AH1181" s="3" t="str">
        <f t="shared" si="3"/>
        <v>1</v>
      </c>
      <c r="AI1181" t="str">
        <f t="shared" si="4"/>
        <v>0.06288171202</v>
      </c>
      <c r="AJ1181" t="str">
        <f t="shared" si="5"/>
        <v>3</v>
      </c>
      <c r="AK1181" s="6" t="str">
        <f t="shared" si="6"/>
        <v>0.04301420296</v>
      </c>
      <c r="AL1181" t="str">
        <f t="shared" si="7"/>
        <v>0.1095498437</v>
      </c>
      <c r="AM1181" t="str">
        <f t="shared" si="8"/>
        <v>1.047619048</v>
      </c>
      <c r="AN1181" t="str">
        <f t="shared" si="9"/>
        <v>1.112127335</v>
      </c>
      <c r="AO1181" s="6" t="str">
        <f>vlookup(Q1181,RPI!$C$6:$T$4758,15,FALSE)</f>
        <v>0.7194244604</v>
      </c>
      <c r="AP1181" s="8" t="str">
        <f>vlookup(Q1181,RPI!$C$6:$T$4758,13,FALSE)</f>
        <v>  0.6170 </v>
      </c>
      <c r="AQ1181" s="8" t="str">
        <f>vlookup(Q1181,RPI!$C$6:$T$4758,14,FALSE)</f>
        <v>  0.5413 </v>
      </c>
      <c r="AR1181" s="6" t="str">
        <f>vlookup(R1181,RPI!$C$6:$T$4758,15,FALSE)</f>
        <v>0.6766917293</v>
      </c>
      <c r="AS1181" s="8" t="str">
        <f>vlookup(R1181,RPI!$C$6:$T$4758,13,FALSE)</f>
        <v>  0.5186 </v>
      </c>
      <c r="AT1181" s="8" t="str">
        <f>vlookup(R1181,RPI!$C$6:$T$4758,14,FALSE)</f>
        <v>  0.5292 </v>
      </c>
    </row>
    <row r="1182" ht="12.75" customHeight="1">
      <c r="A1182" s="4">
        <v>2012.0</v>
      </c>
      <c r="B1182" s="4">
        <v>5695.0</v>
      </c>
      <c r="C1182" s="5">
        <v>40984.0</v>
      </c>
      <c r="D1182" s="4">
        <v>100.0</v>
      </c>
      <c r="E1182" s="4" t="s">
        <v>271</v>
      </c>
      <c r="F1182" s="4">
        <v>74.0</v>
      </c>
      <c r="G1182" s="4" t="s">
        <v>47</v>
      </c>
      <c r="H1182" s="4">
        <v>21.0</v>
      </c>
      <c r="I1182" s="4" t="s">
        <v>401</v>
      </c>
      <c r="J1182" s="4">
        <v>59.0</v>
      </c>
      <c r="K1182" s="4" t="s">
        <v>108</v>
      </c>
      <c r="L1182" s="4" t="s">
        <v>454</v>
      </c>
      <c r="M1182" s="4">
        <v>1.0</v>
      </c>
      <c r="N1182" s="4">
        <v>1.0</v>
      </c>
      <c r="O1182" s="4">
        <v>0.0</v>
      </c>
      <c r="P1182" s="4">
        <v>0.0</v>
      </c>
      <c r="Q1182" t="str">
        <f t="shared" si="1"/>
        <v>Georgetown2012</v>
      </c>
      <c r="R1182" t="s">
        <v>1303</v>
      </c>
      <c r="S1182" t="str">
        <f>vlookup(Q1182,RPI!$C$6:$T$4758,16,FALSE)</f>
        <v>0.6191705429</v>
      </c>
      <c r="T1182" s="6" t="str">
        <f>VLOOKUP(Q1182,RPI!$C$6:$T$4758, 17, FALSE)</f>
        <v>0.6180776467</v>
      </c>
      <c r="U1182" s="6" t="str">
        <f>VLOOKUP(Q1182,RPI!$C$6:$T$4758, 18, FALSE)</f>
        <v>0.6191705429</v>
      </c>
      <c r="V1182">
        <v>0.5214790072368116</v>
      </c>
      <c r="W1182">
        <v>0.5264431550581022</v>
      </c>
      <c r="X1182">
        <v>0.5287292757652756</v>
      </c>
      <c r="Y1182">
        <v>0.5308981595131067</v>
      </c>
      <c r="Z1182" s="6" t="str">
        <f>vlookup(R1182,RPI!$C$6:$T$4758,16,FALSE)</f>
        <v>0.5755174642</v>
      </c>
      <c r="AA1182">
        <v>0.47374579947218937</v>
      </c>
      <c r="AB1182">
        <v>0.47332711155350143</v>
      </c>
      <c r="AC1182">
        <v>0.4729182093290733</v>
      </c>
      <c r="AD1182">
        <v>0.47251875369068813</v>
      </c>
      <c r="AE1182">
        <v>0.47212842101957436</v>
      </c>
      <c r="AF1182">
        <v>0.4717469023120019</v>
      </c>
      <c r="AG1182" t="str">
        <f t="shared" si="2"/>
        <v>1</v>
      </c>
      <c r="AH1182" s="3" t="str">
        <f t="shared" si="3"/>
        <v>1</v>
      </c>
      <c r="AI1182" t="str">
        <f t="shared" si="4"/>
        <v>0.04365307871</v>
      </c>
      <c r="AJ1182" t="str">
        <f t="shared" si="5"/>
        <v>15</v>
      </c>
      <c r="AK1182" s="6" t="str">
        <f t="shared" si="6"/>
        <v>0.2150710148</v>
      </c>
      <c r="AL1182" t="str">
        <f t="shared" si="7"/>
        <v>0.07605053673</v>
      </c>
      <c r="AM1182" t="str">
        <f t="shared" si="8"/>
        <v>1.254237288</v>
      </c>
      <c r="AN1182" t="str">
        <f t="shared" si="9"/>
        <v>1.075850137</v>
      </c>
      <c r="AO1182" s="6" t="str">
        <f>vlookup(Q1182,RPI!$C$6:$T$4758,15,FALSE)</f>
        <v>0.737704918</v>
      </c>
      <c r="AP1182" s="8" t="str">
        <f>vlookup(Q1182,RPI!$C$6:$T$4758,13,FALSE)</f>
        <v>  0.5978 </v>
      </c>
      <c r="AQ1182" s="8" t="str">
        <f>vlookup(Q1182,RPI!$C$6:$T$4758,14,FALSE)</f>
        <v>  0.5434 </v>
      </c>
      <c r="AR1182" s="6" t="str">
        <f>vlookup(R1182,RPI!$C$6:$T$4758,15,FALSE)</f>
        <v>0.8344370861</v>
      </c>
      <c r="AS1182" s="8" t="str">
        <f>vlookup(R1182,RPI!$C$6:$T$4758,13,FALSE)</f>
        <v>  0.4790 </v>
      </c>
      <c r="AT1182" s="8" t="str">
        <f>vlookup(R1182,RPI!$C$6:$T$4758,14,FALSE)</f>
        <v>  0.5097 </v>
      </c>
    </row>
    <row r="1183" ht="12.75" customHeight="1">
      <c r="A1183" s="4">
        <v>2012.0</v>
      </c>
      <c r="B1183" s="4">
        <v>5696.0</v>
      </c>
      <c r="C1183" s="5">
        <v>40984.0</v>
      </c>
      <c r="D1183" s="4">
        <v>132.0</v>
      </c>
      <c r="E1183" s="4" t="s">
        <v>131</v>
      </c>
      <c r="F1183" s="4">
        <v>65.0</v>
      </c>
      <c r="G1183" s="4" t="s">
        <v>47</v>
      </c>
      <c r="H1183" s="4">
        <v>71.0</v>
      </c>
      <c r="I1183" s="4" t="s">
        <v>75</v>
      </c>
      <c r="J1183" s="4">
        <v>50.0</v>
      </c>
      <c r="K1183" s="4" t="s">
        <v>108</v>
      </c>
      <c r="L1183" s="4" t="s">
        <v>827</v>
      </c>
      <c r="M1183" s="4">
        <v>1.0</v>
      </c>
      <c r="N1183" s="4">
        <v>1.0</v>
      </c>
      <c r="O1183" s="4">
        <v>0.0</v>
      </c>
      <c r="P1183" s="4">
        <v>0.0</v>
      </c>
      <c r="Q1183" t="str">
        <f t="shared" si="1"/>
        <v>Kansas2012</v>
      </c>
      <c r="R1183" t="s">
        <v>1304</v>
      </c>
      <c r="S1183" t="str">
        <f>vlookup(Q1183,RPI!$C$6:$T$4758,16,FALSE)</f>
        <v>0.6431467476</v>
      </c>
      <c r="T1183" s="6" t="str">
        <f>VLOOKUP(Q1183,RPI!$C$6:$T$4758, 17, FALSE)</f>
        <v>0.6425197883</v>
      </c>
      <c r="U1183" s="6" t="str">
        <f>VLOOKUP(Q1183,RPI!$C$6:$T$4758, 18, FALSE)</f>
        <v>0.6431467476</v>
      </c>
      <c r="V1183">
        <v>0.5444558152446041</v>
      </c>
      <c r="W1183">
        <v>0.5477957623345511</v>
      </c>
      <c r="X1183">
        <v>0.5493778425350524</v>
      </c>
      <c r="Y1183">
        <v>0.5509053682458812</v>
      </c>
      <c r="Z1183" s="6" t="str">
        <f>vlookup(R1183,RPI!$C$6:$T$4758,16,FALSE)</f>
        <v>0.5265215322</v>
      </c>
      <c r="AA1183">
        <v>0.44954726423906244</v>
      </c>
      <c r="AB1183">
        <v>0.4505151022378713</v>
      </c>
      <c r="AC1183">
        <v>0.4514535623547601</v>
      </c>
      <c r="AD1183">
        <v>0.4523639622023731</v>
      </c>
      <c r="AE1183">
        <v>0.45324754175987647</v>
      </c>
      <c r="AF1183">
        <v>0.45410546900764587</v>
      </c>
      <c r="AG1183" t="str">
        <f t="shared" si="2"/>
        <v>1</v>
      </c>
      <c r="AH1183" s="3" t="str">
        <f t="shared" si="3"/>
        <v>1</v>
      </c>
      <c r="AI1183" t="str">
        <f t="shared" si="4"/>
        <v>0.1166252153</v>
      </c>
      <c r="AJ1183" t="str">
        <f t="shared" si="5"/>
        <v>15</v>
      </c>
      <c r="AK1183" s="6" t="str">
        <f t="shared" si="6"/>
        <v>0.2150710148</v>
      </c>
      <c r="AL1183" t="str">
        <f t="shared" si="7"/>
        <v>0.203179489</v>
      </c>
      <c r="AM1183" t="str">
        <f t="shared" si="8"/>
        <v>1.3</v>
      </c>
      <c r="AN1183" t="str">
        <f t="shared" si="9"/>
        <v>1.221501322</v>
      </c>
      <c r="AO1183" s="6" t="str">
        <f>vlookup(Q1183,RPI!$C$6:$T$4758,15,FALSE)</f>
        <v>0.8206896552</v>
      </c>
      <c r="AP1183" s="8" t="str">
        <f>vlookup(Q1183,RPI!$C$6:$T$4758,13,FALSE)</f>
        <v>  0.6004 </v>
      </c>
      <c r="AQ1183" s="8" t="str">
        <f>vlookup(Q1183,RPI!$C$6:$T$4758,14,FALSE)</f>
        <v>  0.5511 </v>
      </c>
      <c r="AR1183" s="6" t="str">
        <f>vlookup(R1183,RPI!$C$6:$T$4758,15,FALSE)</f>
        <v>0.612244898</v>
      </c>
      <c r="AS1183" s="8" t="str">
        <f>vlookup(R1183,RPI!$C$6:$T$4758,13,FALSE)</f>
        <v>  0.4908 </v>
      </c>
      <c r="AT1183" s="8" t="str">
        <f>vlookup(R1183,RPI!$C$6:$T$4758,14,FALSE)</f>
        <v>  0.5123 </v>
      </c>
    </row>
    <row r="1184" ht="12.75" customHeight="1">
      <c r="A1184" s="4">
        <v>2012.0</v>
      </c>
      <c r="B1184" s="4">
        <v>5697.0</v>
      </c>
      <c r="C1184" s="5">
        <v>40984.0</v>
      </c>
      <c r="D1184" s="4">
        <v>161.0</v>
      </c>
      <c r="E1184" s="4" t="s">
        <v>141</v>
      </c>
      <c r="F1184" s="4">
        <v>54.0</v>
      </c>
      <c r="G1184" s="4" t="s">
        <v>47</v>
      </c>
      <c r="H1184" s="4">
        <v>271.0</v>
      </c>
      <c r="I1184" s="4" t="s">
        <v>292</v>
      </c>
      <c r="J1184" s="4">
        <v>61.0</v>
      </c>
      <c r="K1184" s="4" t="s">
        <v>108</v>
      </c>
      <c r="L1184" s="4" t="s">
        <v>454</v>
      </c>
      <c r="M1184" s="4">
        <v>1.0</v>
      </c>
      <c r="N1184" s="4">
        <v>1.0</v>
      </c>
      <c r="O1184" s="4">
        <v>0.0</v>
      </c>
      <c r="P1184" s="4">
        <v>0.0</v>
      </c>
      <c r="Q1184" t="str">
        <f t="shared" si="1"/>
        <v>Memphis2012</v>
      </c>
      <c r="R1184" t="s">
        <v>1305</v>
      </c>
      <c r="S1184" t="str">
        <f>vlookup(Q1184,RPI!$C$6:$T$4758,16,FALSE)</f>
        <v>0.6169781685</v>
      </c>
      <c r="T1184" s="6" t="str">
        <f>VLOOKUP(Q1184,RPI!$C$6:$T$4758, 17, FALSE)</f>
        <v>0.6206546391</v>
      </c>
      <c r="U1184" s="6" t="str">
        <f>VLOOKUP(Q1184,RPI!$C$6:$T$4758, 18, FALSE)</f>
        <v>0.6169781685</v>
      </c>
      <c r="V1184">
        <v>0.5170850060943865</v>
      </c>
      <c r="W1184">
        <v>0.5223586922191363</v>
      </c>
      <c r="X1184">
        <v>0.5248307325901129</v>
      </c>
      <c r="Y1184">
        <v>0.5272018733541108</v>
      </c>
      <c r="Z1184" s="6" t="str">
        <f>vlookup(R1184,RPI!$C$6:$T$4758,16,FALSE)</f>
        <v>0.598133229</v>
      </c>
      <c r="AA1184">
        <v>0.4976991622471342</v>
      </c>
      <c r="AB1184">
        <v>0.4992768047984076</v>
      </c>
      <c r="AC1184">
        <v>0.5007835420664777</v>
      </c>
      <c r="AD1184">
        <v>0.5022240491249622</v>
      </c>
      <c r="AE1184">
        <v>0.5036025988906088</v>
      </c>
      <c r="AF1184">
        <v>0.5049231044555965</v>
      </c>
      <c r="AG1184" t="str">
        <f t="shared" si="2"/>
        <v>0</v>
      </c>
      <c r="AH1184" s="3" t="str">
        <f t="shared" si="3"/>
        <v>0</v>
      </c>
      <c r="AI1184" t="str">
        <f t="shared" si="4"/>
        <v>0.01884493948</v>
      </c>
      <c r="AJ1184" t="str">
        <f t="shared" si="5"/>
        <v>-7</v>
      </c>
      <c r="AK1184" s="6" t="str">
        <f t="shared" si="6"/>
        <v>-0.1003664736</v>
      </c>
      <c r="AL1184" t="str">
        <f t="shared" si="7"/>
        <v>0.03283085191</v>
      </c>
      <c r="AM1184" t="str">
        <f t="shared" si="8"/>
        <v>0.8852459016</v>
      </c>
      <c r="AN1184" t="str">
        <f t="shared" si="9"/>
        <v>1.031506257</v>
      </c>
      <c r="AO1184" s="6" t="str">
        <f>vlookup(Q1184,RPI!$C$6:$T$4758,15,FALSE)</f>
        <v>0.75</v>
      </c>
      <c r="AP1184" s="8" t="str">
        <f>vlookup(Q1184,RPI!$C$6:$T$4758,13,FALSE)</f>
        <v>  0.5930 </v>
      </c>
      <c r="AQ1184" s="8" t="str">
        <f>vlookup(Q1184,RPI!$C$6:$T$4758,14,FALSE)</f>
        <v>  0.5320 </v>
      </c>
      <c r="AR1184" s="6" t="str">
        <f>vlookup(R1184,RPI!$C$6:$T$4758,15,FALSE)</f>
        <v>0.7938931298</v>
      </c>
      <c r="AS1184" s="8" t="str">
        <f>vlookup(R1184,RPI!$C$6:$T$4758,13,FALSE)</f>
        <v>  0.5357 </v>
      </c>
      <c r="AT1184" s="8" t="str">
        <f>vlookup(R1184,RPI!$C$6:$T$4758,14,FALSE)</f>
        <v>  0.5273 </v>
      </c>
    </row>
    <row r="1185" ht="12.75" customHeight="1">
      <c r="A1185" s="4">
        <v>2012.0</v>
      </c>
      <c r="B1185" s="4">
        <v>5698.0</v>
      </c>
      <c r="C1185" s="5">
        <v>40984.0</v>
      </c>
      <c r="D1185" s="4">
        <v>165.0</v>
      </c>
      <c r="E1185" s="4" t="s">
        <v>398</v>
      </c>
      <c r="F1185" s="4">
        <v>60.0</v>
      </c>
      <c r="G1185" s="4" t="s">
        <v>47</v>
      </c>
      <c r="H1185" s="4">
        <v>210.0</v>
      </c>
      <c r="I1185" s="4" t="s">
        <v>565</v>
      </c>
      <c r="J1185" s="4">
        <v>65.0</v>
      </c>
      <c r="K1185" s="4" t="s">
        <v>108</v>
      </c>
      <c r="L1185" s="4" t="s">
        <v>339</v>
      </c>
      <c r="M1185" s="4">
        <v>1.0</v>
      </c>
      <c r="N1185" s="4">
        <v>1.0</v>
      </c>
      <c r="O1185" s="4">
        <v>0.0</v>
      </c>
      <c r="P1185" s="4">
        <v>0.0</v>
      </c>
      <c r="Q1185" t="str">
        <f t="shared" si="1"/>
        <v>Michigan2012</v>
      </c>
      <c r="R1185" t="s">
        <v>1306</v>
      </c>
      <c r="S1185" t="str">
        <f>vlookup(Q1185,RPI!$C$6:$T$4758,16,FALSE)</f>
        <v>0.6184332931</v>
      </c>
      <c r="T1185" s="6" t="str">
        <f>VLOOKUP(Q1185,RPI!$C$6:$T$4758, 17, FALSE)</f>
        <v>0.6144086719</v>
      </c>
      <c r="U1185" s="6" t="str">
        <f>VLOOKUP(Q1185,RPI!$C$6:$T$4758, 18, FALSE)</f>
        <v>0.6184332931</v>
      </c>
      <c r="V1185">
        <v>0.5254074463657304</v>
      </c>
      <c r="W1185">
        <v>0.5290520268745138</v>
      </c>
      <c r="X1185">
        <v>0.5307356646095497</v>
      </c>
      <c r="Y1185">
        <v>0.5323360128453258</v>
      </c>
      <c r="Z1185" s="6" t="str">
        <f>vlookup(R1185,RPI!$C$6:$T$4758,16,FALSE)</f>
        <v>0.5768769951</v>
      </c>
      <c r="AA1185">
        <v>0.4698874468081876</v>
      </c>
      <c r="AB1185">
        <v>0.4708595936701879</v>
      </c>
      <c r="AC1185">
        <v>0.47179246187109736</v>
      </c>
      <c r="AD1185">
        <v>0.4726883847967233</v>
      </c>
      <c r="AE1185">
        <v>0.4735495145990239</v>
      </c>
      <c r="AF1185">
        <v>0.47437783945647494</v>
      </c>
      <c r="AG1185" t="str">
        <f t="shared" si="2"/>
        <v>0</v>
      </c>
      <c r="AH1185" s="3" t="str">
        <f t="shared" si="3"/>
        <v>0</v>
      </c>
      <c r="AI1185" t="str">
        <f t="shared" si="4"/>
        <v>0.04155629792</v>
      </c>
      <c r="AJ1185" t="str">
        <f t="shared" si="5"/>
        <v>-5</v>
      </c>
      <c r="AK1185" s="6" t="str">
        <f t="shared" si="6"/>
        <v>-0.07169033827</v>
      </c>
      <c r="AL1185" t="str">
        <f t="shared" si="7"/>
        <v>0.07239761444</v>
      </c>
      <c r="AM1185" t="str">
        <f t="shared" si="8"/>
        <v>0.9230769231</v>
      </c>
      <c r="AN1185" t="str">
        <f t="shared" si="9"/>
        <v>1.07203667</v>
      </c>
      <c r="AO1185" s="6" t="str">
        <f>vlookup(Q1185,RPI!$C$6:$T$4758,15,FALSE)</f>
        <v>0.7348484848</v>
      </c>
      <c r="AP1185" s="8" t="str">
        <f>vlookup(Q1185,RPI!$C$6:$T$4758,13,FALSE)</f>
        <v>  0.5929 </v>
      </c>
      <c r="AQ1185" s="8" t="str">
        <f>vlookup(Q1185,RPI!$C$6:$T$4758,14,FALSE)</f>
        <v>  0.5531 </v>
      </c>
      <c r="AR1185" s="6" t="str">
        <f>vlookup(R1185,RPI!$C$6:$T$4758,15,FALSE)</f>
        <v>0.8226950355</v>
      </c>
      <c r="AS1185" s="8" t="str">
        <f>vlookup(R1185,RPI!$C$6:$T$4758,13,FALSE)</f>
        <v>  0.4939 </v>
      </c>
      <c r="AT1185" s="8" t="str">
        <f>vlookup(R1185,RPI!$C$6:$T$4758,14,FALSE)</f>
        <v>  0.4971 </v>
      </c>
    </row>
    <row r="1186" ht="12.75" customHeight="1">
      <c r="A1186" s="4">
        <v>2012.0</v>
      </c>
      <c r="B1186" s="4">
        <v>5699.0</v>
      </c>
      <c r="C1186" s="5">
        <v>40984.0</v>
      </c>
      <c r="D1186" s="4">
        <v>166.0</v>
      </c>
      <c r="E1186" s="4" t="s">
        <v>204</v>
      </c>
      <c r="F1186" s="4">
        <v>89.0</v>
      </c>
      <c r="G1186" s="4" t="s">
        <v>47</v>
      </c>
      <c r="H1186" s="4">
        <v>144.0</v>
      </c>
      <c r="I1186" s="4" t="s">
        <v>1183</v>
      </c>
      <c r="J1186" s="4">
        <v>67.0</v>
      </c>
      <c r="K1186" s="4" t="s">
        <v>108</v>
      </c>
      <c r="L1186" s="4" t="s">
        <v>454</v>
      </c>
      <c r="M1186" s="4">
        <v>1.0</v>
      </c>
      <c r="N1186" s="4">
        <v>1.0</v>
      </c>
      <c r="O1186" s="4">
        <v>0.0</v>
      </c>
      <c r="P1186" s="4">
        <v>0.0</v>
      </c>
      <c r="Q1186" t="str">
        <f t="shared" si="1"/>
        <v>Michigan St.2012</v>
      </c>
      <c r="R1186" t="s">
        <v>1307</v>
      </c>
      <c r="S1186" t="str">
        <f>vlookup(Q1186,RPI!$C$6:$T$4758,16,FALSE)</f>
        <v>0.649048792</v>
      </c>
      <c r="T1186" s="6" t="str">
        <f>VLOOKUP(Q1186,RPI!$C$6:$T$4758, 17, FALSE)</f>
        <v>0.647925426</v>
      </c>
      <c r="U1186" s="6" t="str">
        <f>VLOOKUP(Q1186,RPI!$C$6:$T$4758, 18, FALSE)</f>
        <v>0.649048792</v>
      </c>
      <c r="V1186">
        <v>0.5467411469569248</v>
      </c>
      <c r="W1186">
        <v>0.5509188568531559</v>
      </c>
      <c r="X1186">
        <v>0.5528728354056149</v>
      </c>
      <c r="Y1186">
        <v>0.5547444745052962</v>
      </c>
      <c r="Z1186" s="6" t="str">
        <f>vlookup(R1186,RPI!$C$6:$T$4758,16,FALSE)</f>
        <v>0.5556855567</v>
      </c>
      <c r="AA1186">
        <v>0.44625288410620256</v>
      </c>
      <c r="AB1186">
        <v>0.4470880913018338</v>
      </c>
      <c r="AC1186">
        <v>0.4478773764523444</v>
      </c>
      <c r="AD1186">
        <v>0.44862442560817883</v>
      </c>
      <c r="AE1186">
        <v>0.4493325406060545</v>
      </c>
      <c r="AF1186">
        <v>0.4500046878580063</v>
      </c>
      <c r="AG1186" t="str">
        <f t="shared" si="2"/>
        <v>1</v>
      </c>
      <c r="AH1186" s="3" t="str">
        <f t="shared" si="3"/>
        <v>1</v>
      </c>
      <c r="AI1186" t="str">
        <f t="shared" si="4"/>
        <v>0.09336323529</v>
      </c>
      <c r="AJ1186" t="str">
        <f t="shared" si="5"/>
        <v>22</v>
      </c>
      <c r="AK1186" s="6" t="str">
        <f t="shared" si="6"/>
        <v>0.3154374884</v>
      </c>
      <c r="AL1186" t="str">
        <f t="shared" si="7"/>
        <v>0.1626534569</v>
      </c>
      <c r="AM1186" t="str">
        <f t="shared" si="8"/>
        <v>1.328358209</v>
      </c>
      <c r="AN1186" t="str">
        <f t="shared" si="9"/>
        <v>1.168014508</v>
      </c>
      <c r="AO1186" s="6" t="str">
        <f>vlookup(Q1186,RPI!$C$6:$T$4758,15,FALSE)</f>
        <v>0.7986111111</v>
      </c>
      <c r="AP1186" s="8" t="str">
        <f>vlookup(Q1186,RPI!$C$6:$T$4758,13,FALSE)</f>
        <v>  0.6287 </v>
      </c>
      <c r="AQ1186" s="8" t="str">
        <f>vlookup(Q1186,RPI!$C$6:$T$4758,14,FALSE)</f>
        <v>  0.5401 </v>
      </c>
      <c r="AR1186" s="6" t="str">
        <f>vlookup(R1186,RPI!$C$6:$T$4758,15,FALSE)</f>
        <v>0.8195488722</v>
      </c>
      <c r="AS1186" s="8" t="str">
        <f>vlookup(R1186,RPI!$C$6:$T$4758,13,FALSE)</f>
        <v>  0.4639 </v>
      </c>
      <c r="AT1186" s="8" t="str">
        <f>vlookup(R1186,RPI!$C$6:$T$4758,14,FALSE)</f>
        <v>  0.4755 </v>
      </c>
    </row>
    <row r="1187" ht="12.75" customHeight="1">
      <c r="A1187" s="4">
        <v>2012.0</v>
      </c>
      <c r="B1187" s="4">
        <v>5700.0</v>
      </c>
      <c r="C1187" s="5">
        <v>40984.0</v>
      </c>
      <c r="D1187" s="4">
        <v>170.0</v>
      </c>
      <c r="E1187" s="4" t="s">
        <v>145</v>
      </c>
      <c r="F1187" s="4">
        <v>84.0</v>
      </c>
      <c r="G1187" s="4" t="s">
        <v>47</v>
      </c>
      <c r="H1187" s="4">
        <v>198.0</v>
      </c>
      <c r="I1187" s="4" t="s">
        <v>1308</v>
      </c>
      <c r="J1187" s="4">
        <v>86.0</v>
      </c>
      <c r="K1187" s="4" t="s">
        <v>108</v>
      </c>
      <c r="L1187" s="4" t="s">
        <v>827</v>
      </c>
      <c r="M1187" s="4">
        <v>1.0</v>
      </c>
      <c r="N1187" s="4">
        <v>1.0</v>
      </c>
      <c r="O1187" s="4">
        <v>0.0</v>
      </c>
      <c r="P1187" s="4">
        <v>0.0</v>
      </c>
      <c r="Q1187" t="str">
        <f t="shared" si="1"/>
        <v>Missouri2012</v>
      </c>
      <c r="R1187" t="s">
        <v>1309</v>
      </c>
      <c r="S1187" t="str">
        <f>vlookup(Q1187,RPI!$C$6:$T$4758,16,FALSE)</f>
        <v>0.6258011746</v>
      </c>
      <c r="T1187" s="6" t="str">
        <f>VLOOKUP(Q1187,RPI!$C$6:$T$4758, 17, FALSE)</f>
        <v>0.6234164369</v>
      </c>
      <c r="U1187" s="6" t="str">
        <f>VLOOKUP(Q1187,RPI!$C$6:$T$4758, 18, FALSE)</f>
        <v>0.6258011746</v>
      </c>
      <c r="V1187">
        <v>0.5176930665164381</v>
      </c>
      <c r="W1187">
        <v>0.5211124304210706</v>
      </c>
      <c r="X1187">
        <v>0.5227261608352467</v>
      </c>
      <c r="Y1187">
        <v>0.5242806223527419</v>
      </c>
      <c r="Z1187" s="6" t="str">
        <f>vlookup(R1187,RPI!$C$6:$T$4758,16,FALSE)</f>
        <v>0.524008359</v>
      </c>
      <c r="AA1187">
        <v>0.43898680729085005</v>
      </c>
      <c r="AB1187">
        <v>0.4385557728080914</v>
      </c>
      <c r="AC1187">
        <v>0.4381247383253328</v>
      </c>
      <c r="AD1187">
        <v>0.43769370384257417</v>
      </c>
      <c r="AE1187">
        <v>0.4372626693598155</v>
      </c>
      <c r="AF1187">
        <v>0.4368316348770569</v>
      </c>
      <c r="AG1187" t="str">
        <f t="shared" si="2"/>
        <v>0</v>
      </c>
      <c r="AH1187" s="3" t="str">
        <f t="shared" si="3"/>
        <v>0</v>
      </c>
      <c r="AI1187" t="str">
        <f t="shared" si="4"/>
        <v>0.1017928156</v>
      </c>
      <c r="AJ1187" t="str">
        <f t="shared" si="5"/>
        <v>-2</v>
      </c>
      <c r="AK1187" s="6" t="str">
        <f t="shared" si="6"/>
        <v>-0.02867613531</v>
      </c>
      <c r="AL1187" t="str">
        <f t="shared" si="7"/>
        <v>0.1773391131</v>
      </c>
      <c r="AM1187" t="str">
        <f t="shared" si="8"/>
        <v>0.976744186</v>
      </c>
      <c r="AN1187" t="str">
        <f t="shared" si="9"/>
        <v>1.194258</v>
      </c>
      <c r="AO1187" s="6" t="str">
        <f>vlookup(Q1187,RPI!$C$6:$T$4758,15,FALSE)</f>
        <v>0.8918918919</v>
      </c>
      <c r="AP1187" s="8" t="str">
        <f>vlookup(Q1187,RPI!$C$6:$T$4758,13,FALSE)</f>
        <v>  0.5392 </v>
      </c>
      <c r="AQ1187" s="8" t="str">
        <f>vlookup(Q1187,RPI!$C$6:$T$4758,14,FALSE)</f>
        <v>  0.5330 </v>
      </c>
      <c r="AR1187" s="6" t="str">
        <f>vlookup(R1187,RPI!$C$6:$T$4758,15,FALSE)</f>
        <v>0.7625</v>
      </c>
      <c r="AS1187" s="8" t="str">
        <f>vlookup(R1187,RPI!$C$6:$T$4758,13,FALSE)</f>
        <v>  0.4360 </v>
      </c>
      <c r="AT1187" s="8" t="str">
        <f>vlookup(R1187,RPI!$C$6:$T$4758,14,FALSE)</f>
        <v>  0.4615 </v>
      </c>
    </row>
    <row r="1188" ht="12.75" customHeight="1">
      <c r="A1188" s="4">
        <v>2012.0</v>
      </c>
      <c r="B1188" s="4">
        <v>5701.0</v>
      </c>
      <c r="C1188" s="5">
        <v>40984.0</v>
      </c>
      <c r="D1188" s="4">
        <v>199.0</v>
      </c>
      <c r="E1188" s="4" t="s">
        <v>264</v>
      </c>
      <c r="F1188" s="4">
        <v>77.0</v>
      </c>
      <c r="G1188" s="4" t="s">
        <v>47</v>
      </c>
      <c r="H1188" s="4">
        <v>319.0</v>
      </c>
      <c r="I1188" s="4" t="s">
        <v>302</v>
      </c>
      <c r="J1188" s="4">
        <v>58.0</v>
      </c>
      <c r="K1188" s="4" t="s">
        <v>198</v>
      </c>
      <c r="L1188" s="4" t="s">
        <v>629</v>
      </c>
      <c r="M1188" s="4">
        <v>1.0</v>
      </c>
      <c r="N1188" s="4">
        <v>1.0</v>
      </c>
      <c r="O1188" s="4">
        <v>0.0</v>
      </c>
      <c r="P1188" s="4">
        <v>0.0</v>
      </c>
      <c r="Q1188" t="str">
        <f t="shared" si="1"/>
        <v>North Carolina2012</v>
      </c>
      <c r="R1188" t="s">
        <v>1310</v>
      </c>
      <c r="S1188" t="str">
        <f>vlookup(Q1188,RPI!$C$6:$T$4758,16,FALSE)</f>
        <v>0.6581322712</v>
      </c>
      <c r="T1188" s="6" t="str">
        <f>VLOOKUP(Q1188,RPI!$C$6:$T$4758, 17, FALSE)</f>
        <v>0.6568405383</v>
      </c>
      <c r="U1188" s="6" t="str">
        <f>VLOOKUP(Q1188,RPI!$C$6:$T$4758, 18, FALSE)</f>
        <v>0.6581322712</v>
      </c>
      <c r="V1188">
        <v>0.5501269832901332</v>
      </c>
      <c r="W1188">
        <v>0.5537392475097822</v>
      </c>
      <c r="X1188">
        <v>0.5554473494228565</v>
      </c>
      <c r="Y1188">
        <v>0.557094743351944</v>
      </c>
      <c r="Z1188" s="6" t="str">
        <f>vlookup(R1188,RPI!$C$6:$T$4758,16,FALSE)</f>
        <v>0.5226701956</v>
      </c>
      <c r="AA1188">
        <v>0.43964832403170045</v>
      </c>
      <c r="AB1188">
        <v>0.43912032825566666</v>
      </c>
      <c r="AC1188">
        <v>0.4385939646149529</v>
      </c>
      <c r="AD1188">
        <v>0.4380692255533772</v>
      </c>
      <c r="AE1188">
        <v>0.4375461035613286</v>
      </c>
      <c r="AF1188">
        <v>0.4370245911754095</v>
      </c>
      <c r="AG1188" t="str">
        <f t="shared" si="2"/>
        <v>1</v>
      </c>
      <c r="AH1188" s="3" t="str">
        <f t="shared" si="3"/>
        <v>1</v>
      </c>
      <c r="AI1188" t="str">
        <f t="shared" si="4"/>
        <v>0.1354620756</v>
      </c>
      <c r="AJ1188" t="str">
        <f t="shared" si="5"/>
        <v>19</v>
      </c>
      <c r="AK1188" s="6" t="str">
        <f t="shared" si="6"/>
        <v>0.2724232854</v>
      </c>
      <c r="AL1188" t="str">
        <f t="shared" si="7"/>
        <v>0.2359962656</v>
      </c>
      <c r="AM1188" t="str">
        <f t="shared" si="8"/>
        <v>1.327586207</v>
      </c>
      <c r="AN1188" t="str">
        <f t="shared" si="9"/>
        <v>1.25917314</v>
      </c>
      <c r="AO1188" s="6" t="str">
        <f>vlookup(Q1188,RPI!$C$6:$T$4758,15,FALSE)</f>
        <v>0.8581081081</v>
      </c>
      <c r="AP1188" s="8" t="str">
        <f>vlookup(Q1188,RPI!$C$6:$T$4758,13,FALSE)</f>
        <v>  0.6170 </v>
      </c>
      <c r="AQ1188" s="8" t="str">
        <f>vlookup(Q1188,RPI!$C$6:$T$4758,14,FALSE)</f>
        <v>  0.5404 </v>
      </c>
      <c r="AR1188" s="6" t="str">
        <f>vlookup(R1188,RPI!$C$6:$T$4758,15,FALSE)</f>
        <v>0.6964285714</v>
      </c>
      <c r="AS1188" s="8" t="str">
        <f>vlookup(R1188,RPI!$C$6:$T$4758,13,FALSE)</f>
        <v>  0.4607 </v>
      </c>
      <c r="AT1188" s="8" t="str">
        <f>vlookup(R1188,RPI!$C$6:$T$4758,14,FALSE)</f>
        <v>  0.4729 </v>
      </c>
    </row>
    <row r="1189" ht="12.75" customHeight="1">
      <c r="A1189" s="4">
        <v>2012.0</v>
      </c>
      <c r="B1189" s="4">
        <v>5702.0</v>
      </c>
      <c r="C1189" s="5">
        <v>40984.0</v>
      </c>
      <c r="D1189" s="4">
        <v>208.0</v>
      </c>
      <c r="E1189" s="4" t="s">
        <v>147</v>
      </c>
      <c r="F1189" s="4">
        <v>63.0</v>
      </c>
      <c r="G1189" s="4" t="s">
        <v>47</v>
      </c>
      <c r="H1189" s="4">
        <v>343.0</v>
      </c>
      <c r="I1189" s="4" t="s">
        <v>363</v>
      </c>
      <c r="J1189" s="4">
        <v>67.0</v>
      </c>
      <c r="K1189" s="4" t="s">
        <v>108</v>
      </c>
      <c r="L1189" s="4" t="s">
        <v>629</v>
      </c>
      <c r="M1189" s="4">
        <v>1.0</v>
      </c>
      <c r="N1189" s="4">
        <v>1.0</v>
      </c>
      <c r="O1189" s="4">
        <v>0.0</v>
      </c>
      <c r="P1189" s="4">
        <v>0.0</v>
      </c>
      <c r="Q1189" t="str">
        <f t="shared" si="1"/>
        <v>Notre Dame2012</v>
      </c>
      <c r="R1189" t="s">
        <v>1311</v>
      </c>
      <c r="S1189" t="str">
        <f>vlookup(Q1189,RPI!$C$6:$T$4758,16,FALSE)</f>
        <v>0.5820231634</v>
      </c>
      <c r="T1189" s="6" t="str">
        <f>VLOOKUP(Q1189,RPI!$C$6:$T$4758, 17, FALSE)</f>
        <v>0.5857268671</v>
      </c>
      <c r="U1189" s="6" t="str">
        <f>VLOOKUP(Q1189,RPI!$C$6:$T$4758, 18, FALSE)</f>
        <v>0.5820231634</v>
      </c>
      <c r="V1189">
        <v>0.49763162902423314</v>
      </c>
      <c r="W1189">
        <v>0.5032944346870388</v>
      </c>
      <c r="X1189">
        <v>0.5059023057159624</v>
      </c>
      <c r="Y1189">
        <v>0.5083764397690439</v>
      </c>
      <c r="Z1189" s="6" t="str">
        <f>vlookup(R1189,RPI!$C$6:$T$4758,16,FALSE)</f>
        <v>0.582250296</v>
      </c>
      <c r="AA1189">
        <v>0.5017216048457406</v>
      </c>
      <c r="AB1189">
        <v>0.503630372234935</v>
      </c>
      <c r="AC1189">
        <v>0.5054593305346857</v>
      </c>
      <c r="AD1189">
        <v>0.5072133826924672</v>
      </c>
      <c r="AE1189">
        <v>0.5088970381081304</v>
      </c>
      <c r="AF1189">
        <v>0.5105144513435051</v>
      </c>
      <c r="AG1189" t="str">
        <f t="shared" si="2"/>
        <v>1</v>
      </c>
      <c r="AH1189" s="3" t="str">
        <f t="shared" si="3"/>
        <v>1</v>
      </c>
      <c r="AI1189" t="str">
        <f t="shared" si="4"/>
        <v>-0.000227132597</v>
      </c>
      <c r="AJ1189" t="str">
        <f t="shared" si="5"/>
        <v>-4</v>
      </c>
      <c r="AK1189" s="6" t="str">
        <f t="shared" si="6"/>
        <v>-0.05735227062</v>
      </c>
      <c r="AL1189" t="str">
        <f t="shared" si="7"/>
        <v>-0.0003957007482</v>
      </c>
      <c r="AM1189" t="str">
        <f t="shared" si="8"/>
        <v>0.9402985075</v>
      </c>
      <c r="AN1189" t="str">
        <f t="shared" si="9"/>
        <v>0.9996099056</v>
      </c>
      <c r="AO1189" s="6" t="str">
        <f>vlookup(Q1189,RPI!$C$6:$T$4758,15,FALSE)</f>
        <v>0.6518518519</v>
      </c>
      <c r="AP1189" s="8" t="str">
        <f>vlookup(Q1189,RPI!$C$6:$T$4758,13,FALSE)</f>
        <v>  0.5693 </v>
      </c>
      <c r="AQ1189" s="8" t="str">
        <f>vlookup(Q1189,RPI!$C$6:$T$4758,14,FALSE)</f>
        <v>  0.5377 </v>
      </c>
      <c r="AR1189" s="6" t="str">
        <f>vlookup(R1189,RPI!$C$6:$T$4758,15,FALSE)</f>
        <v>0.6312056738</v>
      </c>
      <c r="AS1189" s="8" t="str">
        <f>vlookup(R1189,RPI!$C$6:$T$4758,13,FALSE)</f>
        <v>  0.5810 </v>
      </c>
      <c r="AT1189" s="8" t="str">
        <f>vlookup(R1189,RPI!$C$6:$T$4758,14,FALSE)</f>
        <v>  0.5359 </v>
      </c>
    </row>
    <row r="1190" ht="12.75" customHeight="1">
      <c r="A1190" s="4">
        <v>2012.0</v>
      </c>
      <c r="B1190" s="4">
        <v>5703.0</v>
      </c>
      <c r="C1190" s="5">
        <v>40984.0</v>
      </c>
      <c r="D1190" s="4">
        <v>229.0</v>
      </c>
      <c r="E1190" s="4" t="s">
        <v>342</v>
      </c>
      <c r="F1190" s="4">
        <v>72.0</v>
      </c>
      <c r="G1190" s="4" t="s">
        <v>47</v>
      </c>
      <c r="H1190" s="4">
        <v>272.0</v>
      </c>
      <c r="I1190" s="4" t="s">
        <v>576</v>
      </c>
      <c r="J1190" s="4">
        <v>69.0</v>
      </c>
      <c r="K1190" s="4" t="s">
        <v>108</v>
      </c>
      <c r="L1190" s="4" t="s">
        <v>827</v>
      </c>
      <c r="M1190" s="4">
        <v>1.0</v>
      </c>
      <c r="N1190" s="4">
        <v>1.0</v>
      </c>
      <c r="O1190" s="4">
        <v>0.0</v>
      </c>
      <c r="P1190" s="4">
        <v>0.0</v>
      </c>
      <c r="Q1190" t="str">
        <f t="shared" si="1"/>
        <v>Purdue2012</v>
      </c>
      <c r="R1190" t="s">
        <v>1312</v>
      </c>
      <c r="S1190" t="str">
        <f>vlookup(Q1190,RPI!$C$6:$T$4758,16,FALSE)</f>
        <v>0.5755344507</v>
      </c>
      <c r="T1190" s="6" t="str">
        <f>VLOOKUP(Q1190,RPI!$C$6:$T$4758, 17, FALSE)</f>
        <v>0.5832648155</v>
      </c>
      <c r="U1190" s="6" t="str">
        <f>VLOOKUP(Q1190,RPI!$C$6:$T$4758, 18, FALSE)</f>
        <v>0.5755344507</v>
      </c>
      <c r="V1190">
        <v>0.5007504830220798</v>
      </c>
      <c r="W1190">
        <v>0.5053257389062362</v>
      </c>
      <c r="X1190">
        <v>0.5075072397788365</v>
      </c>
      <c r="Y1190">
        <v>0.5096222990004948</v>
      </c>
      <c r="Z1190" s="6" t="str">
        <f>vlookup(R1190,RPI!$C$6:$T$4758,16,FALSE)</f>
        <v>0.6044127316</v>
      </c>
      <c r="AA1190">
        <v>0.49936106686408704</v>
      </c>
      <c r="AB1190">
        <v>0.500599411852432</v>
      </c>
      <c r="AC1190">
        <v>0.5018007913187368</v>
      </c>
      <c r="AD1190">
        <v>0.5029668360948563</v>
      </c>
      <c r="AE1190">
        <v>0.5040990824716678</v>
      </c>
      <c r="AF1190">
        <v>0.5051989789519991</v>
      </c>
      <c r="AG1190" t="str">
        <f t="shared" si="2"/>
        <v>0</v>
      </c>
      <c r="AH1190" s="3" t="str">
        <f t="shared" si="3"/>
        <v>0</v>
      </c>
      <c r="AI1190" t="str">
        <f t="shared" si="4"/>
        <v>-0.02887828095</v>
      </c>
      <c r="AJ1190" t="str">
        <f t="shared" si="5"/>
        <v>3</v>
      </c>
      <c r="AK1190" s="6" t="str">
        <f t="shared" si="6"/>
        <v>0.04301420296</v>
      </c>
      <c r="AL1190" t="str">
        <f t="shared" si="7"/>
        <v>-0.0503105126</v>
      </c>
      <c r="AM1190" t="str">
        <f t="shared" si="8"/>
        <v>1.043478261</v>
      </c>
      <c r="AN1190" t="str">
        <f t="shared" si="9"/>
        <v>0.9522209255</v>
      </c>
      <c r="AO1190" s="6" t="str">
        <f>vlookup(Q1190,RPI!$C$6:$T$4758,15,FALSE)</f>
        <v>0.6054421769</v>
      </c>
      <c r="AP1190" s="8" t="str">
        <f>vlookup(Q1190,RPI!$C$6:$T$4758,13,FALSE)</f>
        <v>  0.5801 </v>
      </c>
      <c r="AQ1190" s="8" t="str">
        <f>vlookup(Q1190,RPI!$C$6:$T$4758,14,FALSE)</f>
        <v>  0.5366 </v>
      </c>
      <c r="AR1190" s="6" t="str">
        <f>vlookup(R1190,RPI!$C$6:$T$4758,15,FALSE)</f>
        <v>0.8432835821</v>
      </c>
      <c r="AS1190" s="8" t="str">
        <f>vlookup(R1190,RPI!$C$6:$T$4758,13,FALSE)</f>
        <v>  0.5369 </v>
      </c>
      <c r="AT1190" s="8" t="str">
        <f>vlookup(R1190,RPI!$C$6:$T$4758,14,FALSE)</f>
        <v>  0.5006 </v>
      </c>
    </row>
    <row r="1191" ht="12.75" customHeight="1">
      <c r="A1191" s="4">
        <v>2012.0</v>
      </c>
      <c r="B1191" s="4">
        <v>5704.0</v>
      </c>
      <c r="C1191" s="5">
        <v>40984.0</v>
      </c>
      <c r="D1191" s="4">
        <v>245.0</v>
      </c>
      <c r="E1191" s="4" t="s">
        <v>194</v>
      </c>
      <c r="F1191" s="4">
        <v>65.0</v>
      </c>
      <c r="G1191" s="4" t="s">
        <v>47</v>
      </c>
      <c r="H1191" s="4">
        <v>188.0</v>
      </c>
      <c r="I1191" s="4" t="s">
        <v>203</v>
      </c>
      <c r="J1191" s="4">
        <v>79.0</v>
      </c>
      <c r="K1191" s="4" t="s">
        <v>108</v>
      </c>
      <c r="L1191" s="4" t="s">
        <v>454</v>
      </c>
      <c r="M1191" s="4">
        <v>1.0</v>
      </c>
      <c r="N1191" s="4">
        <v>1.0</v>
      </c>
      <c r="O1191" s="4">
        <v>0.0</v>
      </c>
      <c r="P1191" s="4">
        <v>0.0</v>
      </c>
      <c r="Q1191" t="str">
        <f t="shared" si="1"/>
        <v>San Diego St.2012</v>
      </c>
      <c r="R1191" t="s">
        <v>1313</v>
      </c>
      <c r="S1191" t="str">
        <f>vlookup(Q1191,RPI!$C$6:$T$4758,16,FALSE)</f>
        <v>0.6035518513</v>
      </c>
      <c r="T1191" s="6" t="str">
        <f>VLOOKUP(Q1191,RPI!$C$6:$T$4758, 17, FALSE)</f>
        <v>0.6045076458</v>
      </c>
      <c r="U1191" s="6" t="str">
        <f>VLOOKUP(Q1191,RPI!$C$6:$T$4758, 18, FALSE)</f>
        <v>0.6035518513</v>
      </c>
      <c r="V1191">
        <v>0.5035518512681678</v>
      </c>
      <c r="W1191">
        <v>0.5073878301041467</v>
      </c>
      <c r="X1191">
        <v>0.509204872710663</v>
      </c>
      <c r="Y1191">
        <v>0.5109592586755752</v>
      </c>
      <c r="Z1191" s="6" t="str">
        <f>vlookup(R1191,RPI!$C$6:$T$4758,16,FALSE)</f>
        <v>0.5754516374</v>
      </c>
      <c r="AA1191">
        <v>0.502988646596165</v>
      </c>
      <c r="AB1191">
        <v>0.5055765205581716</v>
      </c>
      <c r="AC1191">
        <v>0.5081128089926964</v>
      </c>
      <c r="AD1191">
        <v>0.5105990391028554</v>
      </c>
      <c r="AE1191">
        <v>0.5130366783965294</v>
      </c>
      <c r="AF1191">
        <v>0.5154271375748419</v>
      </c>
      <c r="AG1191" t="str">
        <f t="shared" si="2"/>
        <v>0</v>
      </c>
      <c r="AH1191" s="3" t="str">
        <f t="shared" si="3"/>
        <v>0</v>
      </c>
      <c r="AI1191" t="str">
        <f t="shared" si="4"/>
        <v>0.0281002139</v>
      </c>
      <c r="AJ1191" t="str">
        <f t="shared" si="5"/>
        <v>-14</v>
      </c>
      <c r="AK1191" s="6" t="str">
        <f t="shared" si="6"/>
        <v>-0.2007329472</v>
      </c>
      <c r="AL1191" t="str">
        <f t="shared" si="7"/>
        <v>0.04895499727</v>
      </c>
      <c r="AM1191" t="str">
        <f t="shared" si="8"/>
        <v>0.8227848101</v>
      </c>
      <c r="AN1191" t="str">
        <f t="shared" si="9"/>
        <v>1.048831582</v>
      </c>
      <c r="AO1191" s="6" t="str">
        <f>vlookup(Q1191,RPI!$C$6:$T$4758,15,FALSE)</f>
        <v>0.7703703704</v>
      </c>
      <c r="AP1191" s="8" t="str">
        <f>vlookup(Q1191,RPI!$C$6:$T$4758,13,FALSE)</f>
        <v>  0.5627 </v>
      </c>
      <c r="AQ1191" s="8" t="str">
        <f>vlookup(Q1191,RPI!$C$6:$T$4758,14,FALSE)</f>
        <v>  0.5184 </v>
      </c>
      <c r="AR1191" s="6" t="str">
        <f>vlookup(R1191,RPI!$C$6:$T$4758,15,FALSE)</f>
        <v>0.5949367089</v>
      </c>
      <c r="AS1191" s="8" t="str">
        <f>vlookup(R1191,RPI!$C$6:$T$4758,13,FALSE)</f>
        <v>  0.5886 </v>
      </c>
      <c r="AT1191" s="8" t="str">
        <f>vlookup(R1191,RPI!$C$6:$T$4758,14,FALSE)</f>
        <v>  0.5297 </v>
      </c>
    </row>
    <row r="1192" ht="12.75" customHeight="1">
      <c r="A1192" s="4">
        <v>2012.0</v>
      </c>
      <c r="B1192" s="4">
        <v>5705.0</v>
      </c>
      <c r="C1192" s="5">
        <v>40984.0</v>
      </c>
      <c r="D1192" s="4">
        <v>280.0</v>
      </c>
      <c r="E1192" s="4" t="s">
        <v>79</v>
      </c>
      <c r="F1192" s="4">
        <v>44.0</v>
      </c>
      <c r="G1192" s="4" t="s">
        <v>47</v>
      </c>
      <c r="H1192" s="4">
        <v>262.0</v>
      </c>
      <c r="I1192" s="4" t="s">
        <v>53</v>
      </c>
      <c r="J1192" s="4">
        <v>58.0</v>
      </c>
      <c r="K1192" s="4" t="s">
        <v>108</v>
      </c>
      <c r="L1192" s="4" t="s">
        <v>339</v>
      </c>
      <c r="M1192" s="4">
        <v>1.0</v>
      </c>
      <c r="N1192" s="4">
        <v>1.0</v>
      </c>
      <c r="O1192" s="4">
        <v>0.0</v>
      </c>
      <c r="P1192" s="4">
        <v>0.0</v>
      </c>
      <c r="Q1192" t="str">
        <f t="shared" si="1"/>
        <v>Temple2012</v>
      </c>
      <c r="R1192" t="s">
        <v>1255</v>
      </c>
      <c r="S1192" t="str">
        <f>vlookup(Q1192,RPI!$C$6:$T$4758,16,FALSE)</f>
        <v>0.6155324399</v>
      </c>
      <c r="T1192" s="6" t="str">
        <f>VLOOKUP(Q1192,RPI!$C$6:$T$4758, 17, FALSE)</f>
        <v>0.609080827</v>
      </c>
      <c r="U1192" s="6" t="str">
        <f>VLOOKUP(Q1192,RPI!$C$6:$T$4758, 18, FALSE)</f>
        <v>0.6155324399</v>
      </c>
      <c r="V1192">
        <v>0.519136043550732</v>
      </c>
      <c r="W1192">
        <v>0.5190722629559779</v>
      </c>
      <c r="X1192">
        <v>0.5190412118769528</v>
      </c>
      <c r="Y1192">
        <v>0.5190107008166935</v>
      </c>
      <c r="Z1192" s="6" t="str">
        <f>vlookup(R1192,RPI!$C$6:$T$4758,16,FALSE)</f>
        <v>0.5752862331</v>
      </c>
      <c r="AA1192">
        <v>0.49641973792382005</v>
      </c>
      <c r="AB1192">
        <v>0.49827531506033507</v>
      </c>
      <c r="AC1192">
        <v>0.5000377807993188</v>
      </c>
      <c r="AD1192">
        <v>0.501713971991639</v>
      </c>
      <c r="AE1192">
        <v>0.5033100721372272</v>
      </c>
      <c r="AF1192">
        <v>0.5048316876093546</v>
      </c>
      <c r="AG1192" t="str">
        <f t="shared" si="2"/>
        <v>0</v>
      </c>
      <c r="AH1192" s="3" t="str">
        <f t="shared" si="3"/>
        <v>0</v>
      </c>
      <c r="AI1192" t="str">
        <f t="shared" si="4"/>
        <v>0.04024620688</v>
      </c>
      <c r="AJ1192" t="str">
        <f t="shared" si="5"/>
        <v>-14</v>
      </c>
      <c r="AK1192" s="6" t="str">
        <f t="shared" si="6"/>
        <v>-0.2007329472</v>
      </c>
      <c r="AL1192" t="str">
        <f t="shared" si="7"/>
        <v>0.07011522956</v>
      </c>
      <c r="AM1192" t="str">
        <f t="shared" si="8"/>
        <v>0.7586206897</v>
      </c>
      <c r="AN1192" t="str">
        <f t="shared" si="9"/>
        <v>1.069958578</v>
      </c>
      <c r="AO1192" s="6" t="str">
        <f>vlookup(Q1192,RPI!$C$6:$T$4758,15,FALSE)</f>
        <v>0.8</v>
      </c>
      <c r="AP1192" s="8" t="str">
        <f>vlookup(Q1192,RPI!$C$6:$T$4758,13,FALSE)</f>
        <v>  0.5633 </v>
      </c>
      <c r="AQ1192" s="8" t="str">
        <f>vlookup(Q1192,RPI!$C$6:$T$4758,14,FALSE)</f>
        <v>  0.5355 </v>
      </c>
      <c r="AR1192" s="6" t="str">
        <f>vlookup(R1192,RPI!$C$6:$T$4758,15,FALSE)</f>
        <v>0.5984848485</v>
      </c>
      <c r="AS1192" s="8" t="str">
        <f>vlookup(R1192,RPI!$C$6:$T$4758,13,FALSE)</f>
        <v>  0.5776 </v>
      </c>
      <c r="AT1192" s="8" t="str">
        <f>vlookup(R1192,RPI!$C$6:$T$4758,14,FALSE)</f>
        <v>  0.5474 </v>
      </c>
    </row>
    <row r="1193" ht="12.75" customHeight="1">
      <c r="A1193" s="4">
        <v>2012.0</v>
      </c>
      <c r="B1193" s="4">
        <v>5706.0</v>
      </c>
      <c r="C1193" s="5">
        <v>40984.0</v>
      </c>
      <c r="D1193" s="4">
        <v>330.0</v>
      </c>
      <c r="E1193" s="4" t="s">
        <v>453</v>
      </c>
      <c r="F1193" s="4">
        <v>76.0</v>
      </c>
      <c r="G1193" s="4" t="s">
        <v>47</v>
      </c>
      <c r="H1193" s="4">
        <v>206.0</v>
      </c>
      <c r="I1193" s="4" t="s">
        <v>930</v>
      </c>
      <c r="J1193" s="4">
        <v>55.0</v>
      </c>
      <c r="K1193" s="4" t="s">
        <v>49</v>
      </c>
      <c r="L1193" s="4" t="s">
        <v>50</v>
      </c>
      <c r="M1193" s="4">
        <v>1.0</v>
      </c>
      <c r="N1193" s="4">
        <v>0.0</v>
      </c>
      <c r="O1193" s="4">
        <v>0.0</v>
      </c>
      <c r="P1193" s="4">
        <v>0.0</v>
      </c>
      <c r="Q1193" t="str">
        <f t="shared" si="1"/>
        <v>Washington2012</v>
      </c>
      <c r="R1193" t="s">
        <v>1314</v>
      </c>
      <c r="S1193" t="str">
        <f>vlookup(Q1193,RPI!$C$6:$T$4758,16,FALSE)</f>
        <v>0.5660337143</v>
      </c>
      <c r="T1193" s="6" t="str">
        <f>VLOOKUP(Q1193,RPI!$C$6:$T$4758, 17, FALSE)</f>
        <v>0.5693580186</v>
      </c>
      <c r="U1193" s="6" t="str">
        <f>VLOOKUP(Q1193,RPI!$C$6:$T$4758, 18, FALSE)</f>
        <v>0.5660337143</v>
      </c>
      <c r="V1193">
        <v>0.47783336858704406</v>
      </c>
      <c r="W1193">
        <v>0.4825844073446219</v>
      </c>
      <c r="X1193">
        <v>0.4848088336180461</v>
      </c>
      <c r="Y1193">
        <v>0.4869408961707746</v>
      </c>
      <c r="Z1193" s="6" t="str">
        <f>vlookup(R1193,RPI!$C$6:$T$4758,16,FALSE)</f>
        <v>0.5679336001</v>
      </c>
      <c r="AA1193">
        <v>0.49700447805574005</v>
      </c>
      <c r="AB1193">
        <v>0.49910040988641624</v>
      </c>
      <c r="AC1193">
        <v>0.5011281197045208</v>
      </c>
      <c r="AD1193">
        <v>0.5030908850800524</v>
      </c>
      <c r="AE1193">
        <v>0.5049917769411191</v>
      </c>
      <c r="AF1193">
        <v>0.5068336756064974</v>
      </c>
      <c r="AG1193" t="str">
        <f t="shared" si="2"/>
        <v>0</v>
      </c>
      <c r="AH1193" s="3" t="str">
        <f t="shared" si="3"/>
        <v>0</v>
      </c>
      <c r="AI1193" t="str">
        <f t="shared" si="4"/>
        <v>-0.001899885838</v>
      </c>
      <c r="AJ1193" t="str">
        <f t="shared" si="5"/>
        <v>21</v>
      </c>
      <c r="AK1193" s="6" t="str">
        <f t="shared" si="6"/>
        <v>0.3010994207</v>
      </c>
      <c r="AL1193" t="str">
        <f t="shared" si="7"/>
        <v>-0.003309900286</v>
      </c>
      <c r="AM1193" t="str">
        <f t="shared" si="8"/>
        <v>1.381818182</v>
      </c>
      <c r="AN1193" t="str">
        <f t="shared" si="9"/>
        <v>0.9966547395</v>
      </c>
      <c r="AO1193" s="6" t="str">
        <f>vlookup(Q1193,RPI!$C$6:$T$4758,15,FALSE)</f>
        <v>0.6641221374</v>
      </c>
      <c r="AP1193" s="8" t="str">
        <f>vlookup(Q1193,RPI!$C$6:$T$4758,13,FALSE)</f>
        <v>  0.5420 </v>
      </c>
      <c r="AQ1193" s="8" t="str">
        <f>vlookup(Q1193,RPI!$C$6:$T$4758,14,FALSE)</f>
        <v>  0.5160 </v>
      </c>
      <c r="AR1193" s="6" t="str">
        <f>vlookup(R1193,RPI!$C$6:$T$4758,15,FALSE)</f>
        <v>0.5547445255</v>
      </c>
      <c r="AS1193" s="8" t="str">
        <f>vlookup(R1193,RPI!$C$6:$T$4758,13,FALSE)</f>
        <v>  0.5901 </v>
      </c>
      <c r="AT1193" s="8" t="str">
        <f>vlookup(R1193,RPI!$C$6:$T$4758,14,FALSE)</f>
        <v>  0.5367 </v>
      </c>
    </row>
    <row r="1194" ht="12.75" customHeight="1">
      <c r="A1194" s="4">
        <v>2012.0</v>
      </c>
      <c r="B1194" s="4">
        <v>5707.0</v>
      </c>
      <c r="C1194" s="5">
        <v>40985.0</v>
      </c>
      <c r="D1194" s="4">
        <v>20.0</v>
      </c>
      <c r="E1194" s="4" t="s">
        <v>834</v>
      </c>
      <c r="F1194" s="4">
        <v>80.0</v>
      </c>
      <c r="G1194" s="4" t="s">
        <v>47</v>
      </c>
      <c r="H1194" s="4">
        <v>53.0</v>
      </c>
      <c r="I1194" s="4" t="s">
        <v>348</v>
      </c>
      <c r="J1194" s="4">
        <v>63.0</v>
      </c>
      <c r="K1194" s="4" t="s">
        <v>108</v>
      </c>
      <c r="L1194" s="4" t="s">
        <v>113</v>
      </c>
      <c r="M1194" s="4">
        <v>1.0</v>
      </c>
      <c r="N1194" s="4">
        <v>1.0</v>
      </c>
      <c r="O1194" s="4">
        <v>0.0</v>
      </c>
      <c r="P1194" s="4">
        <v>0.0</v>
      </c>
      <c r="Q1194" t="str">
        <f t="shared" si="1"/>
        <v>Baylor2012</v>
      </c>
      <c r="R1194" t="s">
        <v>1288</v>
      </c>
      <c r="S1194" t="str">
        <f>vlookup(Q1194,RPI!$C$6:$T$4758,16,FALSE)</f>
        <v>0.6294059662</v>
      </c>
      <c r="T1194" s="6" t="str">
        <f>VLOOKUP(Q1194,RPI!$C$6:$T$4758, 17, FALSE)</f>
        <v>0.6328272761</v>
      </c>
      <c r="U1194" s="6" t="str">
        <f>VLOOKUP(Q1194,RPI!$C$6:$T$4758, 18, FALSE)</f>
        <v>0.6294059662</v>
      </c>
      <c r="V1194">
        <v>0.5380314921555311</v>
      </c>
      <c r="W1194">
        <v>0.5405584338129077</v>
      </c>
      <c r="X1194">
        <v>0.5417897825018834</v>
      </c>
      <c r="Y1194">
        <v>0.5430004362549101</v>
      </c>
      <c r="Z1194" s="6" t="str">
        <f>vlookup(R1194,RPI!$C$6:$T$4758,16,FALSE)</f>
        <v>0.5717723712</v>
      </c>
      <c r="AA1194">
        <v>0.48988601093245027</v>
      </c>
      <c r="AB1194">
        <v>0.491634930998202</v>
      </c>
      <c r="AC1194">
        <v>0.49329821655979267</v>
      </c>
      <c r="AD1194">
        <v>0.494882006855572</v>
      </c>
      <c r="AE1194">
        <v>0.4963918679813508</v>
      </c>
      <c r="AF1194">
        <v>0.49783285824876083</v>
      </c>
      <c r="AG1194" t="str">
        <f t="shared" si="2"/>
        <v>1</v>
      </c>
      <c r="AH1194" s="3" t="str">
        <f t="shared" si="3"/>
        <v>1</v>
      </c>
      <c r="AI1194" t="str">
        <f t="shared" si="4"/>
        <v>0.057633595</v>
      </c>
      <c r="AJ1194" t="str">
        <f t="shared" si="5"/>
        <v>17</v>
      </c>
      <c r="AK1194" s="6" t="str">
        <f t="shared" si="6"/>
        <v>0.2437471501</v>
      </c>
      <c r="AL1194" t="str">
        <f t="shared" si="7"/>
        <v>0.1004067975</v>
      </c>
      <c r="AM1194" t="str">
        <f t="shared" si="8"/>
        <v>1.26984127</v>
      </c>
      <c r="AN1194" t="str">
        <f t="shared" si="9"/>
        <v>1.100798146</v>
      </c>
      <c r="AO1194" s="6" t="str">
        <f>vlookup(Q1194,RPI!$C$6:$T$4758,15,FALSE)</f>
        <v>0.7741935484</v>
      </c>
      <c r="AP1194" s="8" t="str">
        <f>vlookup(Q1194,RPI!$C$6:$T$4758,13,FALSE)</f>
        <v>  0.6098 </v>
      </c>
      <c r="AQ1194" s="8" t="str">
        <f>vlookup(Q1194,RPI!$C$6:$T$4758,14,FALSE)</f>
        <v>  0.5238 </v>
      </c>
      <c r="AR1194" s="6" t="str">
        <f>vlookup(R1194,RPI!$C$6:$T$4758,15,FALSE)</f>
        <v>0.6641791045</v>
      </c>
      <c r="AS1194" s="8" t="str">
        <f>vlookup(R1194,RPI!$C$6:$T$4758,13,FALSE)</f>
        <v>  0.5476 </v>
      </c>
      <c r="AT1194" s="8" t="str">
        <f>vlookup(R1194,RPI!$C$6:$T$4758,14,FALSE)</f>
        <v>  0.5277 </v>
      </c>
    </row>
    <row r="1195" ht="12.75" customHeight="1">
      <c r="A1195" s="4">
        <v>2012.0</v>
      </c>
      <c r="B1195" s="4">
        <v>5708.0</v>
      </c>
      <c r="C1195" s="5">
        <v>40985.0</v>
      </c>
      <c r="D1195" s="4">
        <v>121.0</v>
      </c>
      <c r="E1195" s="4" t="s">
        <v>127</v>
      </c>
      <c r="F1195" s="4">
        <v>63.0</v>
      </c>
      <c r="G1195" s="4" t="s">
        <v>47</v>
      </c>
      <c r="H1195" s="4">
        <v>316.0</v>
      </c>
      <c r="I1195" s="4" t="s">
        <v>450</v>
      </c>
      <c r="J1195" s="4">
        <v>61.0</v>
      </c>
      <c r="K1195" s="4" t="s">
        <v>108</v>
      </c>
      <c r="L1195" s="4" t="s">
        <v>943</v>
      </c>
      <c r="M1195" s="4">
        <v>1.0</v>
      </c>
      <c r="N1195" s="4">
        <v>1.0</v>
      </c>
      <c r="O1195" s="4">
        <v>0.0</v>
      </c>
      <c r="P1195" s="4">
        <v>0.0</v>
      </c>
      <c r="Q1195" t="str">
        <f t="shared" si="1"/>
        <v>Indiana2012</v>
      </c>
      <c r="R1195" t="s">
        <v>1296</v>
      </c>
      <c r="S1195" t="str">
        <f>vlookup(Q1195,RPI!$C$6:$T$4758,16,FALSE)</f>
        <v>0.614141492</v>
      </c>
      <c r="T1195" s="6" t="str">
        <f>VLOOKUP(Q1195,RPI!$C$6:$T$4758, 17, FALSE)</f>
        <v>0.6116749662</v>
      </c>
      <c r="U1195" s="6" t="str">
        <f>VLOOKUP(Q1195,RPI!$C$6:$T$4758, 18, FALSE)</f>
        <v>0.614141492</v>
      </c>
      <c r="V1195">
        <v>0.5079291749883581</v>
      </c>
      <c r="W1195">
        <v>0.5138608879513211</v>
      </c>
      <c r="X1195">
        <v>0.5165571211163043</v>
      </c>
      <c r="Y1195">
        <v>0.519094752330406</v>
      </c>
      <c r="Z1195" s="6" t="str">
        <f>vlookup(R1195,RPI!$C$6:$T$4758,16,FALSE)</f>
        <v>0.5856136888</v>
      </c>
      <c r="AA1195">
        <v>0.4894865520744242</v>
      </c>
      <c r="AB1195">
        <v>0.48979801086045927</v>
      </c>
      <c r="AC1195">
        <v>0.4901042350450484</v>
      </c>
      <c r="AD1195">
        <v>0.4904053554932276</v>
      </c>
      <c r="AE1195">
        <v>0.49070149874391633</v>
      </c>
      <c r="AF1195">
        <v>0.49099278718721673</v>
      </c>
      <c r="AG1195" t="str">
        <f t="shared" si="2"/>
        <v>1</v>
      </c>
      <c r="AH1195" s="3" t="str">
        <f t="shared" si="3"/>
        <v>1</v>
      </c>
      <c r="AI1195" t="str">
        <f t="shared" si="4"/>
        <v>0.02852780313</v>
      </c>
      <c r="AJ1195" t="str">
        <f t="shared" si="5"/>
        <v>2</v>
      </c>
      <c r="AK1195" s="6" t="str">
        <f t="shared" si="6"/>
        <v>0.02867613531</v>
      </c>
      <c r="AL1195" t="str">
        <f t="shared" si="7"/>
        <v>0.04969992504</v>
      </c>
      <c r="AM1195" t="str">
        <f t="shared" si="8"/>
        <v>1.032786885</v>
      </c>
      <c r="AN1195" t="str">
        <f t="shared" si="9"/>
        <v>1.048714372</v>
      </c>
      <c r="AO1195" s="6" t="str">
        <f>vlookup(Q1195,RPI!$C$6:$T$4758,15,FALSE)</f>
        <v>0.7674418605</v>
      </c>
      <c r="AP1195" s="8" t="str">
        <f>vlookup(Q1195,RPI!$C$6:$T$4758,13,FALSE)</f>
        <v>  0.5795 </v>
      </c>
      <c r="AQ1195" s="8" t="str">
        <f>vlookup(Q1195,RPI!$C$6:$T$4758,14,FALSE)</f>
        <v>  0.5301 </v>
      </c>
      <c r="AR1195" s="6" t="str">
        <f>vlookup(R1195,RPI!$C$6:$T$4758,15,FALSE)</f>
        <v>0.8375</v>
      </c>
      <c r="AS1195" s="8" t="str">
        <f>vlookup(R1195,RPI!$C$6:$T$4758,13,FALSE)</f>
        <v>  0.4922 </v>
      </c>
      <c r="AT1195" s="8" t="str">
        <f>vlookup(R1195,RPI!$C$6:$T$4758,14,FALSE)</f>
        <v>  0.5206 </v>
      </c>
    </row>
    <row r="1196" ht="12.75" customHeight="1">
      <c r="A1196" s="4">
        <v>2012.0</v>
      </c>
      <c r="B1196" s="4">
        <v>5709.0</v>
      </c>
      <c r="C1196" s="5">
        <v>40985.0</v>
      </c>
      <c r="D1196" s="4">
        <v>136.0</v>
      </c>
      <c r="E1196" s="4" t="s">
        <v>135</v>
      </c>
      <c r="F1196" s="4">
        <v>87.0</v>
      </c>
      <c r="G1196" s="4" t="s">
        <v>47</v>
      </c>
      <c r="H1196" s="4">
        <v>125.0</v>
      </c>
      <c r="I1196" s="4" t="s">
        <v>275</v>
      </c>
      <c r="J1196" s="4">
        <v>71.0</v>
      </c>
      <c r="K1196" s="4" t="s">
        <v>198</v>
      </c>
      <c r="L1196" s="4" t="s">
        <v>1282</v>
      </c>
      <c r="M1196" s="4">
        <v>1.0</v>
      </c>
      <c r="N1196" s="4">
        <v>1.0</v>
      </c>
      <c r="O1196" s="4">
        <v>0.0</v>
      </c>
      <c r="P1196" s="4">
        <v>0.0</v>
      </c>
      <c r="Q1196" t="str">
        <f t="shared" si="1"/>
        <v>Kentucky2012</v>
      </c>
      <c r="R1196" t="s">
        <v>1315</v>
      </c>
      <c r="S1196" t="str">
        <f>vlookup(Q1196,RPI!$C$6:$T$4758,16,FALSE)</f>
        <v>0.6629319706</v>
      </c>
      <c r="T1196" s="6" t="str">
        <f>VLOOKUP(Q1196,RPI!$C$6:$T$4758, 17, FALSE)</f>
        <v>0.6617396018</v>
      </c>
      <c r="U1196" s="6" t="str">
        <f>VLOOKUP(Q1196,RPI!$C$6:$T$4758, 18, FALSE)</f>
        <v>0.6629319706</v>
      </c>
      <c r="V1196">
        <v>0.5480671057829986</v>
      </c>
      <c r="W1196">
        <v>0.5520953975062644</v>
      </c>
      <c r="X1196">
        <v>0.5539965045695402</v>
      </c>
      <c r="Y1196">
        <v>0.5558277880011098</v>
      </c>
      <c r="Z1196" s="6" t="str">
        <f>vlookup(R1196,RPI!$C$6:$T$4758,16,FALSE)</f>
        <v>0.5878388834</v>
      </c>
      <c r="AA1196">
        <v>0.49339443899336316</v>
      </c>
      <c r="AB1196">
        <v>0.4965397561608206</v>
      </c>
      <c r="AC1196">
        <v>0.4994937660229227</v>
      </c>
      <c r="AD1196">
        <v>0.5022734072473314</v>
      </c>
      <c r="AE1196">
        <v>0.504893676124978</v>
      </c>
      <c r="AF1196">
        <v>0.5073678972291165</v>
      </c>
      <c r="AG1196" t="str">
        <f t="shared" si="2"/>
        <v>1</v>
      </c>
      <c r="AH1196" s="3" t="str">
        <f t="shared" si="3"/>
        <v>1</v>
      </c>
      <c r="AI1196" t="str">
        <f t="shared" si="4"/>
        <v>0.07509308721</v>
      </c>
      <c r="AJ1196" t="str">
        <f t="shared" si="5"/>
        <v>16</v>
      </c>
      <c r="AK1196" s="6" t="str">
        <f t="shared" si="6"/>
        <v>0.2294090825</v>
      </c>
      <c r="AL1196" t="str">
        <f t="shared" si="7"/>
        <v>0.1308239821</v>
      </c>
      <c r="AM1196" t="str">
        <f t="shared" si="8"/>
        <v>1.225352113</v>
      </c>
      <c r="AN1196" t="str">
        <f t="shared" si="9"/>
        <v>1.127744335</v>
      </c>
      <c r="AO1196" s="6" t="str">
        <f>vlookup(Q1196,RPI!$C$6:$T$4758,15,FALSE)</f>
        <v>0.9459459459</v>
      </c>
      <c r="AP1196" s="8" t="str">
        <f>vlookup(Q1196,RPI!$C$6:$T$4758,13,FALSE)</f>
        <v>  0.5784 </v>
      </c>
      <c r="AQ1196" s="8" t="str">
        <f>vlookup(Q1196,RPI!$C$6:$T$4758,14,FALSE)</f>
        <v>  0.5489 </v>
      </c>
      <c r="AR1196" s="6" t="str">
        <f>vlookup(R1196,RPI!$C$6:$T$4758,15,FALSE)</f>
        <v>0.6825396825</v>
      </c>
      <c r="AS1196" s="8" t="str">
        <f>vlookup(R1196,RPI!$C$6:$T$4758,13,FALSE)</f>
        <v>  0.5725 </v>
      </c>
      <c r="AT1196" s="8" t="str">
        <f>vlookup(R1196,RPI!$C$6:$T$4758,14,FALSE)</f>
        <v>  0.5238 </v>
      </c>
    </row>
    <row r="1197" ht="12.75" customHeight="1">
      <c r="A1197" s="4">
        <v>2012.0</v>
      </c>
      <c r="B1197" s="4">
        <v>5710.0</v>
      </c>
      <c r="C1197" s="5">
        <v>40985.0</v>
      </c>
      <c r="D1197" s="4">
        <v>147.0</v>
      </c>
      <c r="E1197" s="4" t="s">
        <v>59</v>
      </c>
      <c r="F1197" s="4">
        <v>59.0</v>
      </c>
      <c r="G1197" s="4" t="s">
        <v>47</v>
      </c>
      <c r="H1197" s="4">
        <v>193.0</v>
      </c>
      <c r="I1197" s="4" t="s">
        <v>89</v>
      </c>
      <c r="J1197" s="4">
        <v>56.0</v>
      </c>
      <c r="K1197" s="4" t="s">
        <v>108</v>
      </c>
      <c r="L1197" s="4" t="s">
        <v>943</v>
      </c>
      <c r="M1197" s="4">
        <v>1.0</v>
      </c>
      <c r="N1197" s="4">
        <v>1.0</v>
      </c>
      <c r="O1197" s="4">
        <v>0.0</v>
      </c>
      <c r="P1197" s="4">
        <v>0.0</v>
      </c>
      <c r="Q1197" t="str">
        <f t="shared" si="1"/>
        <v>Louisville2012</v>
      </c>
      <c r="R1197" t="s">
        <v>1316</v>
      </c>
      <c r="S1197" t="str">
        <f>vlookup(Q1197,RPI!$C$6:$T$4758,16,FALSE)</f>
        <v>0.620147388</v>
      </c>
      <c r="T1197" s="6" t="str">
        <f>VLOOKUP(Q1197,RPI!$C$6:$T$4758, 17, FALSE)</f>
        <v>0.6261231116</v>
      </c>
      <c r="U1197" s="6" t="str">
        <f>VLOOKUP(Q1197,RPI!$C$6:$T$4758, 18, FALSE)</f>
        <v>0.620147388</v>
      </c>
      <c r="V1197">
        <v>0.5271856853784609</v>
      </c>
      <c r="W1197">
        <v>0.5321153649492887</v>
      </c>
      <c r="X1197">
        <v>0.5344527130216641</v>
      </c>
      <c r="Y1197">
        <v>0.5367108289559928</v>
      </c>
      <c r="Z1197" s="6" t="str">
        <f>vlookup(R1197,RPI!$C$6:$T$4758,16,FALSE)</f>
        <v>0.6035508977</v>
      </c>
      <c r="AA1197">
        <v>0.5076663767749613</v>
      </c>
      <c r="AB1197">
        <v>0.5087618640215277</v>
      </c>
      <c r="AC1197">
        <v>0.5098339600813346</v>
      </c>
      <c r="AD1197">
        <v>0.5108834062243851</v>
      </c>
      <c r="AE1197">
        <v>0.5119109127268143</v>
      </c>
      <c r="AF1197">
        <v>0.5129171604740208</v>
      </c>
      <c r="AG1197" t="str">
        <f t="shared" si="2"/>
        <v>1</v>
      </c>
      <c r="AH1197" s="3" t="str">
        <f t="shared" si="3"/>
        <v>1</v>
      </c>
      <c r="AI1197" t="str">
        <f t="shared" si="4"/>
        <v>0.01659649031</v>
      </c>
      <c r="AJ1197" t="str">
        <f t="shared" si="5"/>
        <v>3</v>
      </c>
      <c r="AK1197" s="6" t="str">
        <f t="shared" si="6"/>
        <v>0.04301420296</v>
      </c>
      <c r="AL1197" t="str">
        <f t="shared" si="7"/>
        <v>0.0289136994</v>
      </c>
      <c r="AM1197" t="str">
        <f t="shared" si="8"/>
        <v>1.053571429</v>
      </c>
      <c r="AN1197" t="str">
        <f t="shared" si="9"/>
        <v>1.027498079</v>
      </c>
      <c r="AO1197" s="6" t="str">
        <f>vlookup(Q1197,RPI!$C$6:$T$4758,15,FALSE)</f>
        <v>0.7189542484</v>
      </c>
      <c r="AP1197" s="8" t="str">
        <f>vlookup(Q1197,RPI!$C$6:$T$4758,13,FALSE)</f>
        <v>  0.6060 </v>
      </c>
      <c r="AQ1197" s="8" t="str">
        <f>vlookup(Q1197,RPI!$C$6:$T$4758,14,FALSE)</f>
        <v>  0.5496 </v>
      </c>
      <c r="AR1197" s="6" t="str">
        <f>vlookup(R1197,RPI!$C$6:$T$4758,15,FALSE)</f>
        <v>0.8108108108</v>
      </c>
      <c r="AS1197" s="8" t="str">
        <f>vlookup(R1197,RPI!$C$6:$T$4758,13,FALSE)</f>
        <v>  0.5418 </v>
      </c>
      <c r="AT1197" s="8" t="str">
        <f>vlookup(R1197,RPI!$C$6:$T$4758,14,FALSE)</f>
        <v>  0.5198 </v>
      </c>
    </row>
    <row r="1198" ht="12.75" customHeight="1">
      <c r="A1198" s="4">
        <v>2012.0</v>
      </c>
      <c r="B1198" s="4">
        <v>5711.0</v>
      </c>
      <c r="C1198" s="5">
        <v>40985.0</v>
      </c>
      <c r="D1198" s="4">
        <v>155.0</v>
      </c>
      <c r="E1198" s="4" t="s">
        <v>138</v>
      </c>
      <c r="F1198" s="4">
        <v>62.0</v>
      </c>
      <c r="G1198" s="4" t="s">
        <v>47</v>
      </c>
      <c r="H1198" s="4">
        <v>181.0</v>
      </c>
      <c r="I1198" s="4" t="s">
        <v>191</v>
      </c>
      <c r="J1198" s="4">
        <v>53.0</v>
      </c>
      <c r="K1198" s="4" t="s">
        <v>108</v>
      </c>
      <c r="L1198" s="4" t="s">
        <v>1282</v>
      </c>
      <c r="M1198" s="4">
        <v>1.0</v>
      </c>
      <c r="N1198" s="4">
        <v>1.0</v>
      </c>
      <c r="O1198" s="4">
        <v>0.0</v>
      </c>
      <c r="P1198" s="4">
        <v>0.0</v>
      </c>
      <c r="Q1198" t="str">
        <f t="shared" si="1"/>
        <v>Marquette2012</v>
      </c>
      <c r="R1198" t="s">
        <v>1317</v>
      </c>
      <c r="S1198" t="str">
        <f>vlookup(Q1198,RPI!$C$6:$T$4758,16,FALSE)</f>
        <v>0.6328887668</v>
      </c>
      <c r="T1198" s="6" t="str">
        <f>VLOOKUP(Q1198,RPI!$C$6:$T$4758, 17, FALSE)</f>
        <v>0.6285744011</v>
      </c>
      <c r="U1198" s="6" t="str">
        <f>VLOOKUP(Q1198,RPI!$C$6:$T$4758, 18, FALSE)</f>
        <v>0.6328887668</v>
      </c>
      <c r="V1198">
        <v>0.5308809487592606</v>
      </c>
      <c r="W1198">
        <v>0.5344415744614471</v>
      </c>
      <c r="X1198">
        <v>0.5360987805728371</v>
      </c>
      <c r="Y1198">
        <v>0.537681311885447</v>
      </c>
      <c r="Z1198" s="6" t="str">
        <f>vlookup(R1198,RPI!$C$6:$T$4758,16,FALSE)</f>
        <v>0.6129965766</v>
      </c>
      <c r="AA1198">
        <v>0.5048663354707215</v>
      </c>
      <c r="AB1198">
        <v>0.5048842028234944</v>
      </c>
      <c r="AC1198">
        <v>0.5049022060496725</v>
      </c>
      <c r="AD1198">
        <v>0.5049203467050581</v>
      </c>
      <c r="AE1198">
        <v>0.5049386263692973</v>
      </c>
      <c r="AF1198">
        <v>0.5049570466463382</v>
      </c>
      <c r="AG1198" t="str">
        <f t="shared" si="2"/>
        <v>1</v>
      </c>
      <c r="AH1198" s="3" t="str">
        <f t="shared" si="3"/>
        <v>1</v>
      </c>
      <c r="AI1198" t="str">
        <f t="shared" si="4"/>
        <v>0.01989219025</v>
      </c>
      <c r="AJ1198" t="str">
        <f t="shared" si="5"/>
        <v>9</v>
      </c>
      <c r="AK1198" s="6" t="str">
        <f t="shared" si="6"/>
        <v>0.1290426089</v>
      </c>
      <c r="AL1198" t="str">
        <f t="shared" si="7"/>
        <v>0.03465532764</v>
      </c>
      <c r="AM1198" t="str">
        <f t="shared" si="8"/>
        <v>1.169811321</v>
      </c>
      <c r="AN1198" t="str">
        <f t="shared" si="9"/>
        <v>1.032450736</v>
      </c>
      <c r="AO1198" s="6" t="str">
        <f>vlookup(Q1198,RPI!$C$6:$T$4758,15,FALSE)</f>
        <v>0.7985074627</v>
      </c>
      <c r="AP1198" s="8" t="str">
        <f>vlookup(Q1198,RPI!$C$6:$T$4758,13,FALSE)</f>
        <v>  0.5918 </v>
      </c>
      <c r="AQ1198" s="8" t="str">
        <f>vlookup(Q1198,RPI!$C$6:$T$4758,14,FALSE)</f>
        <v>  0.5495 </v>
      </c>
      <c r="AR1198" s="6" t="str">
        <f>vlookup(R1198,RPI!$C$6:$T$4758,15,FALSE)</f>
        <v>0.9513888889</v>
      </c>
      <c r="AS1198" s="8" t="str">
        <f>vlookup(R1198,RPI!$C$6:$T$4758,13,FALSE)</f>
        <v>  0.5000 </v>
      </c>
      <c r="AT1198" s="8" t="str">
        <f>vlookup(R1198,RPI!$C$6:$T$4758,14,FALSE)</f>
        <v>  0.5005 </v>
      </c>
    </row>
    <row r="1199" ht="12.75" customHeight="1">
      <c r="A1199" s="4">
        <v>2012.0</v>
      </c>
      <c r="B1199" s="4">
        <v>5712.0</v>
      </c>
      <c r="C1199" s="5">
        <v>40985.0</v>
      </c>
      <c r="D1199" s="4">
        <v>162.0</v>
      </c>
      <c r="E1199" s="4" t="s">
        <v>1231</v>
      </c>
      <c r="F1199" s="4">
        <v>64.0</v>
      </c>
      <c r="G1199" s="4" t="s">
        <v>47</v>
      </c>
      <c r="H1199" s="4">
        <v>102.0</v>
      </c>
      <c r="I1199" s="4" t="s">
        <v>98</v>
      </c>
      <c r="J1199" s="4">
        <v>59.0</v>
      </c>
      <c r="K1199" s="4" t="s">
        <v>49</v>
      </c>
      <c r="L1199" s="4" t="s">
        <v>50</v>
      </c>
      <c r="M1199" s="4">
        <v>1.0</v>
      </c>
      <c r="N1199" s="4">
        <v>0.0</v>
      </c>
      <c r="O1199" s="4">
        <v>0.0</v>
      </c>
      <c r="P1199" s="4">
        <v>0.0</v>
      </c>
      <c r="Q1199" t="str">
        <f t="shared" si="1"/>
        <v>Mercer2012</v>
      </c>
      <c r="R1199" t="s">
        <v>1318</v>
      </c>
      <c r="S1199" t="str">
        <f>vlookup(Q1199,RPI!$C$6:$T$4758,16,FALSE)</f>
        <v>0.5209122524</v>
      </c>
      <c r="T1199" s="6" t="str">
        <f>VLOOKUP(Q1199,RPI!$C$6:$T$4758, 17, FALSE)</f>
        <v>0.5130997524</v>
      </c>
      <c r="U1199" s="6" t="str">
        <f>VLOOKUP(Q1199,RPI!$C$6:$T$4758, 18, FALSE)</f>
        <v>0.5209122524</v>
      </c>
      <c r="V1199">
        <v>0.4302872523665428</v>
      </c>
      <c r="W1199">
        <v>0.43061192769121814</v>
      </c>
      <c r="X1199">
        <v>0.43076802159731203</v>
      </c>
      <c r="Y1199">
        <v>0.43092016375894787</v>
      </c>
      <c r="Z1199" s="6" t="str">
        <f>vlookup(R1199,RPI!$C$6:$T$4758,16,FALSE)</f>
        <v>0.5137059026</v>
      </c>
      <c r="AA1199">
        <v>0.4331878845890363</v>
      </c>
      <c r="AB1199">
        <v>0.43405594014459187</v>
      </c>
      <c r="AC1199">
        <v>0.4349060976474555</v>
      </c>
      <c r="AD1199">
        <v>0.4357389049971996</v>
      </c>
      <c r="AE1199">
        <v>0.4365548879560397</v>
      </c>
      <c r="AF1199">
        <v>0.437354551255703</v>
      </c>
      <c r="AG1199" t="str">
        <f t="shared" si="2"/>
        <v>1</v>
      </c>
      <c r="AH1199" s="3" t="str">
        <f t="shared" si="3"/>
        <v>1</v>
      </c>
      <c r="AI1199" t="str">
        <f t="shared" si="4"/>
        <v>0.007206349759</v>
      </c>
      <c r="AJ1199" t="str">
        <f t="shared" si="5"/>
        <v>5</v>
      </c>
      <c r="AK1199" s="6" t="str">
        <f t="shared" si="6"/>
        <v>0.07169033827</v>
      </c>
      <c r="AL1199" t="str">
        <f t="shared" si="7"/>
        <v>0.01255459599</v>
      </c>
      <c r="AM1199" t="str">
        <f t="shared" si="8"/>
        <v>1.084745763</v>
      </c>
      <c r="AN1199" t="str">
        <f t="shared" si="9"/>
        <v>1.014028162</v>
      </c>
      <c r="AO1199" s="6" t="str">
        <f>vlookup(Q1199,RPI!$C$6:$T$4758,15,FALSE)</f>
        <v>0.6875</v>
      </c>
      <c r="AP1199" s="8" t="str">
        <f>vlookup(Q1199,RPI!$C$6:$T$4758,13,FALSE)</f>
        <v>  0.4500 </v>
      </c>
      <c r="AQ1199" s="8" t="str">
        <f>vlookup(Q1199,RPI!$C$6:$T$4758,14,FALSE)</f>
        <v>  0.4961 </v>
      </c>
      <c r="AR1199" s="6" t="str">
        <f>vlookup(R1199,RPI!$C$6:$T$4758,15,FALSE)</f>
        <v>0.6554054054</v>
      </c>
      <c r="AS1199" s="8" t="str">
        <f>vlookup(R1199,RPI!$C$6:$T$4758,13,FALSE)</f>
        <v>  0.4550 </v>
      </c>
      <c r="AT1199" s="8" t="str">
        <f>vlookup(R1199,RPI!$C$6:$T$4758,14,FALSE)</f>
        <v>  0.4894 </v>
      </c>
    </row>
    <row r="1200" ht="12.75" customHeight="1">
      <c r="A1200" s="4">
        <v>2012.0</v>
      </c>
      <c r="B1200" s="4">
        <v>5713.0</v>
      </c>
      <c r="C1200" s="5">
        <v>40985.0</v>
      </c>
      <c r="D1200" s="4">
        <v>209.0</v>
      </c>
      <c r="E1200" s="4" t="s">
        <v>501</v>
      </c>
      <c r="F1200" s="4">
        <v>84.0</v>
      </c>
      <c r="G1200" s="4" t="s">
        <v>47</v>
      </c>
      <c r="H1200" s="4">
        <v>32.0</v>
      </c>
      <c r="I1200" s="4" t="s">
        <v>509</v>
      </c>
      <c r="J1200" s="4">
        <v>76.0</v>
      </c>
      <c r="K1200" s="4" t="s">
        <v>49</v>
      </c>
      <c r="L1200" s="4" t="s">
        <v>50</v>
      </c>
      <c r="M1200" s="4">
        <v>1.0</v>
      </c>
      <c r="N1200" s="4">
        <v>0.0</v>
      </c>
      <c r="O1200" s="4">
        <v>0.0</v>
      </c>
      <c r="P1200" s="4">
        <v>0.0</v>
      </c>
      <c r="Q1200" t="str">
        <f t="shared" si="1"/>
        <v>Oakland2012</v>
      </c>
      <c r="R1200" t="s">
        <v>1251</v>
      </c>
      <c r="S1200" t="str">
        <f>vlookup(Q1200,RPI!$C$6:$T$4758,16,FALSE)</f>
        <v>0.5212889568</v>
      </c>
      <c r="T1200" s="6" t="str">
        <f>VLOOKUP(Q1200,RPI!$C$6:$T$4758, 17, FALSE)</f>
        <v>0.516093027</v>
      </c>
      <c r="U1200" s="6" t="str">
        <f>VLOOKUP(Q1200,RPI!$C$6:$T$4758, 18, FALSE)</f>
        <v>0.5212889568</v>
      </c>
      <c r="V1200">
        <v>0.45543683727837014</v>
      </c>
      <c r="W1200">
        <v>0.4547426639953644</v>
      </c>
      <c r="X1200">
        <v>0.45440083624236915</v>
      </c>
      <c r="Y1200">
        <v>0.45406244394417783</v>
      </c>
      <c r="Z1200" s="6" t="str">
        <f>vlookup(R1200,RPI!$C$6:$T$4758,16,FALSE)</f>
        <v>0.5557597495</v>
      </c>
      <c r="AA1200">
        <v>0.46693488335845496</v>
      </c>
      <c r="AB1200">
        <v>0.46749349953135627</v>
      </c>
      <c r="AC1200">
        <v>0.4680328899086319</v>
      </c>
      <c r="AD1200">
        <v>0.4685540302355487</v>
      </c>
      <c r="AE1200">
        <v>0.46905783132792844</v>
      </c>
      <c r="AF1200">
        <v>0.4695451443845575</v>
      </c>
      <c r="AG1200" t="str">
        <f t="shared" si="2"/>
        <v>0</v>
      </c>
      <c r="AH1200" s="3" t="str">
        <f t="shared" si="3"/>
        <v>0</v>
      </c>
      <c r="AI1200" t="str">
        <f t="shared" si="4"/>
        <v>-0.03447079263</v>
      </c>
      <c r="AJ1200" t="str">
        <f t="shared" si="5"/>
        <v>8</v>
      </c>
      <c r="AK1200" s="6" t="str">
        <f t="shared" si="6"/>
        <v>0.1147045412</v>
      </c>
      <c r="AL1200" t="str">
        <f t="shared" si="7"/>
        <v>-0.06005354853</v>
      </c>
      <c r="AM1200" t="str">
        <f t="shared" si="8"/>
        <v>1.105263158</v>
      </c>
      <c r="AN1200" t="str">
        <f t="shared" si="9"/>
        <v>0.9379753704</v>
      </c>
      <c r="AO1200" s="6" t="str">
        <f>vlookup(Q1200,RPI!$C$6:$T$4758,15,FALSE)</f>
        <v>0.5369127517</v>
      </c>
      <c r="AP1200" s="8" t="str">
        <f>vlookup(Q1200,RPI!$C$6:$T$4758,13,FALSE)</f>
        <v>  0.5255 </v>
      </c>
      <c r="AQ1200" s="8" t="str">
        <f>vlookup(Q1200,RPI!$C$6:$T$4758,14,FALSE)</f>
        <v>  0.4971 </v>
      </c>
      <c r="AR1200" s="6" t="str">
        <f>vlookup(R1200,RPI!$C$6:$T$4758,15,FALSE)</f>
        <v>0.6721311475</v>
      </c>
      <c r="AS1200" s="8" t="str">
        <f>vlookup(R1200,RPI!$C$6:$T$4758,13,FALSE)</f>
        <v>  0.5276 </v>
      </c>
      <c r="AT1200" s="8" t="str">
        <f>vlookup(R1200,RPI!$C$6:$T$4758,14,FALSE)</f>
        <v>  0.4958 </v>
      </c>
    </row>
    <row r="1201" ht="12.75" customHeight="1">
      <c r="A1201" s="4">
        <v>2012.0</v>
      </c>
      <c r="B1201" s="4">
        <v>5714.0</v>
      </c>
      <c r="C1201" s="5">
        <v>40985.0</v>
      </c>
      <c r="D1201" s="4">
        <v>211.0</v>
      </c>
      <c r="E1201" s="4" t="s">
        <v>150</v>
      </c>
      <c r="F1201" s="4">
        <v>73.0</v>
      </c>
      <c r="G1201" s="4" t="s">
        <v>47</v>
      </c>
      <c r="H1201" s="4">
        <v>104.0</v>
      </c>
      <c r="I1201" s="4" t="s">
        <v>124</v>
      </c>
      <c r="J1201" s="4">
        <v>66.0</v>
      </c>
      <c r="K1201" s="4" t="s">
        <v>108</v>
      </c>
      <c r="L1201" s="4" t="s">
        <v>176</v>
      </c>
      <c r="M1201" s="4">
        <v>1.0</v>
      </c>
      <c r="N1201" s="4">
        <v>1.0</v>
      </c>
      <c r="O1201" s="4">
        <v>0.0</v>
      </c>
      <c r="P1201" s="4">
        <v>0.0</v>
      </c>
      <c r="Q1201" t="str">
        <f t="shared" si="1"/>
        <v>Ohio St.2012</v>
      </c>
      <c r="R1201" t="s">
        <v>1319</v>
      </c>
      <c r="S1201" t="str">
        <f>vlookup(Q1201,RPI!$C$6:$T$4758,16,FALSE)</f>
        <v>0.6343870494</v>
      </c>
      <c r="T1201" s="6" t="str">
        <f>VLOOKUP(Q1201,RPI!$C$6:$T$4758, 17, FALSE)</f>
        <v>0.6367359056</v>
      </c>
      <c r="U1201" s="6" t="str">
        <f>VLOOKUP(Q1201,RPI!$C$6:$T$4758, 18, FALSE)</f>
        <v>0.6343870494</v>
      </c>
      <c r="V1201">
        <v>0.5300868357348646</v>
      </c>
      <c r="W1201">
        <v>0.5351786706139334</v>
      </c>
      <c r="X1201">
        <v>0.537565468213497</v>
      </c>
      <c r="Y1201">
        <v>0.5398548455028743</v>
      </c>
      <c r="Z1201" s="6" t="str">
        <f>vlookup(R1201,RPI!$C$6:$T$4758,16,FALSE)</f>
        <v>0.6081943436</v>
      </c>
      <c r="AA1201">
        <v>0.5017933501201925</v>
      </c>
      <c r="AB1201">
        <v>0.504137789661234</v>
      </c>
      <c r="AC1201">
        <v>0.5063695574313567</v>
      </c>
      <c r="AD1201">
        <v>0.5084965851978275</v>
      </c>
      <c r="AE1201">
        <v>0.5105260772995217</v>
      </c>
      <c r="AF1201">
        <v>0.512464592169071</v>
      </c>
      <c r="AG1201" t="str">
        <f t="shared" si="2"/>
        <v>1</v>
      </c>
      <c r="AH1201" s="3" t="str">
        <f t="shared" si="3"/>
        <v>1</v>
      </c>
      <c r="AI1201" t="str">
        <f t="shared" si="4"/>
        <v>0.02619270584</v>
      </c>
      <c r="AJ1201" t="str">
        <f t="shared" si="5"/>
        <v>7</v>
      </c>
      <c r="AK1201" s="6" t="str">
        <f t="shared" si="6"/>
        <v>0.1003664736</v>
      </c>
      <c r="AL1201" t="str">
        <f t="shared" si="7"/>
        <v>0.04563181787</v>
      </c>
      <c r="AM1201" t="str">
        <f t="shared" si="8"/>
        <v>1.106060606</v>
      </c>
      <c r="AN1201" t="str">
        <f t="shared" si="9"/>
        <v>1.043066342</v>
      </c>
      <c r="AO1201" s="6" t="str">
        <f>vlookup(Q1201,RPI!$C$6:$T$4758,15,FALSE)</f>
        <v>0.7847222222</v>
      </c>
      <c r="AP1201" s="8" t="str">
        <f>vlookup(Q1201,RPI!$C$6:$T$4758,13,FALSE)</f>
        <v>  0.6049 </v>
      </c>
      <c r="AQ1201" s="8" t="str">
        <f>vlookup(Q1201,RPI!$C$6:$T$4758,14,FALSE)</f>
        <v>  0.5430 </v>
      </c>
      <c r="AR1201" s="6" t="str">
        <f>vlookup(R1201,RPI!$C$6:$T$4758,15,FALSE)</f>
        <v>0.8139534884</v>
      </c>
      <c r="AS1201" s="8" t="str">
        <f>vlookup(R1201,RPI!$C$6:$T$4758,13,FALSE)</f>
        <v>  0.5483 </v>
      </c>
      <c r="AT1201" s="8" t="str">
        <f>vlookup(R1201,RPI!$C$6:$T$4758,14,FALSE)</f>
        <v>  0.5222 </v>
      </c>
    </row>
    <row r="1202" ht="12.75" customHeight="1">
      <c r="A1202" s="4">
        <v>2012.0</v>
      </c>
      <c r="B1202" s="4">
        <v>5715.0</v>
      </c>
      <c r="C1202" s="5">
        <v>40985.0</v>
      </c>
      <c r="D1202" s="4">
        <v>233.0</v>
      </c>
      <c r="E1202" s="4" t="s">
        <v>423</v>
      </c>
      <c r="F1202" s="4">
        <v>74.0</v>
      </c>
      <c r="G1202" s="4" t="s">
        <v>47</v>
      </c>
      <c r="H1202" s="4">
        <v>72.0</v>
      </c>
      <c r="I1202" s="4" t="s">
        <v>847</v>
      </c>
      <c r="J1202" s="4">
        <v>68.0</v>
      </c>
      <c r="K1202" s="4" t="s">
        <v>49</v>
      </c>
      <c r="L1202" s="4" t="s">
        <v>50</v>
      </c>
      <c r="M1202" s="4">
        <v>1.0</v>
      </c>
      <c r="N1202" s="4">
        <v>0.0</v>
      </c>
      <c r="O1202" s="4">
        <v>0.0</v>
      </c>
      <c r="P1202" s="4">
        <v>0.0</v>
      </c>
      <c r="Q1202" t="str">
        <f t="shared" si="1"/>
        <v>Rice2012</v>
      </c>
      <c r="R1202" t="s">
        <v>1320</v>
      </c>
      <c r="S1202" t="str">
        <f>vlookup(Q1202,RPI!$C$6:$T$4758,16,FALSE)</f>
        <v>0.4946413478</v>
      </c>
      <c r="T1202" s="6" t="str">
        <f>VLOOKUP(Q1202,RPI!$C$6:$T$4758, 17, FALSE)</f>
        <v>0.4983097263</v>
      </c>
      <c r="U1202" s="6" t="str">
        <f>VLOOKUP(Q1202,RPI!$C$6:$T$4758, 18, FALSE)</f>
        <v>0.4946413478</v>
      </c>
      <c r="V1202">
        <v>0.4378052563578994</v>
      </c>
      <c r="W1202">
        <v>0.4392009535256554</v>
      </c>
      <c r="X1202">
        <v>0.4398911334437765</v>
      </c>
      <c r="Y1202">
        <v>0.4405762755522763</v>
      </c>
      <c r="Z1202" s="6" t="str">
        <f>vlookup(R1202,RPI!$C$6:$T$4758,16,FALSE)</f>
        <v>0.5173877631</v>
      </c>
      <c r="AA1202">
        <v>0.45140351116657257</v>
      </c>
      <c r="AB1202">
        <v>0.453660320505094</v>
      </c>
      <c r="AC1202">
        <v>0.45579745056051196</v>
      </c>
      <c r="AD1202">
        <v>0.4578241753732146</v>
      </c>
      <c r="AE1202">
        <v>0.4597488349075798</v>
      </c>
      <c r="AF1202">
        <v>0.4615789497630638</v>
      </c>
      <c r="AG1202" t="str">
        <f t="shared" si="2"/>
        <v>0</v>
      </c>
      <c r="AH1202" s="3" t="str">
        <f t="shared" si="3"/>
        <v>0</v>
      </c>
      <c r="AI1202" t="str">
        <f t="shared" si="4"/>
        <v>-0.02274641537</v>
      </c>
      <c r="AJ1202" t="str">
        <f t="shared" si="5"/>
        <v>6</v>
      </c>
      <c r="AK1202" s="6" t="str">
        <f t="shared" si="6"/>
        <v>0.08602840592</v>
      </c>
      <c r="AL1202" t="str">
        <f t="shared" si="7"/>
        <v>-0.03962783722</v>
      </c>
      <c r="AM1202" t="str">
        <f t="shared" si="8"/>
        <v>1.088235294</v>
      </c>
      <c r="AN1202" t="str">
        <f t="shared" si="9"/>
        <v>0.9560360391</v>
      </c>
      <c r="AO1202" s="6" t="str">
        <f>vlookup(Q1202,RPI!$C$6:$T$4758,15,FALSE)</f>
        <v>0.4680851064</v>
      </c>
      <c r="AP1202" s="8" t="str">
        <f>vlookup(Q1202,RPI!$C$6:$T$4758,13,FALSE)</f>
        <v>  0.4953 </v>
      </c>
      <c r="AQ1202" s="8" t="str">
        <f>vlookup(Q1202,RPI!$C$6:$T$4758,14,FALSE)</f>
        <v>  0.5198 </v>
      </c>
      <c r="AR1202" s="6" t="str">
        <f>vlookup(R1202,RPI!$C$6:$T$4758,15,FALSE)</f>
        <v>0.5039370079</v>
      </c>
      <c r="AS1202" s="8" t="str">
        <f>vlookup(R1202,RPI!$C$6:$T$4758,13,FALSE)</f>
        <v>  0.5218 </v>
      </c>
      <c r="AT1202" s="8" t="str">
        <f>vlookup(R1202,RPI!$C$6:$T$4758,14,FALSE)</f>
        <v>  0.5220 </v>
      </c>
    </row>
    <row r="1203" ht="12.75" customHeight="1">
      <c r="A1203" s="4">
        <v>2012.0</v>
      </c>
      <c r="B1203" s="4">
        <v>5716.0</v>
      </c>
      <c r="C1203" s="5">
        <v>40985.0</v>
      </c>
      <c r="D1203" s="4">
        <v>255.0</v>
      </c>
      <c r="E1203" s="4" t="s">
        <v>283</v>
      </c>
      <c r="F1203" s="4">
        <v>67.0</v>
      </c>
      <c r="G1203" s="4" t="s">
        <v>47</v>
      </c>
      <c r="H1203" s="4">
        <v>158.0</v>
      </c>
      <c r="I1203" s="4" t="s">
        <v>702</v>
      </c>
      <c r="J1203" s="4">
        <v>77.0</v>
      </c>
      <c r="K1203" s="4" t="s">
        <v>49</v>
      </c>
      <c r="L1203" s="4" t="s">
        <v>50</v>
      </c>
      <c r="M1203" s="4">
        <v>1.0</v>
      </c>
      <c r="N1203" s="4">
        <v>0.0</v>
      </c>
      <c r="O1203" s="4">
        <v>0.0</v>
      </c>
      <c r="P1203" s="4">
        <v>0.0</v>
      </c>
      <c r="Q1203" t="str">
        <f t="shared" si="1"/>
        <v>Seton Hall2012</v>
      </c>
      <c r="R1203" t="s">
        <v>1235</v>
      </c>
      <c r="S1203" t="str">
        <f>vlookup(Q1203,RPI!$C$6:$T$4758,16,FALSE)</f>
        <v>0.568362617</v>
      </c>
      <c r="T1203" s="6" t="str">
        <f>VLOOKUP(Q1203,RPI!$C$6:$T$4758, 17, FALSE)</f>
        <v>0.5716275424</v>
      </c>
      <c r="U1203" s="6" t="str">
        <f>VLOOKUP(Q1203,RPI!$C$6:$T$4758, 18, FALSE)</f>
        <v>0.568362617</v>
      </c>
      <c r="V1203">
        <v>0.4891870661860421</v>
      </c>
      <c r="W1203">
        <v>0.4938711902894039</v>
      </c>
      <c r="X1203">
        <v>0.4960513012417665</v>
      </c>
      <c r="Y1203">
        <v>0.4981331749588406</v>
      </c>
      <c r="Z1203" s="6" t="str">
        <f>vlookup(R1203,RPI!$C$6:$T$4758,16,FALSE)</f>
        <v>0.5570167139</v>
      </c>
      <c r="AA1203">
        <v>0.4691748700095612</v>
      </c>
      <c r="AB1203">
        <v>0.47178454954821364</v>
      </c>
      <c r="AC1203">
        <v>0.474232609589026</v>
      </c>
      <c r="AD1203">
        <v>0.476533613019613</v>
      </c>
      <c r="AE1203">
        <v>0.47870042414035435</v>
      </c>
      <c r="AF1203">
        <v>0.4807444492975871</v>
      </c>
      <c r="AG1203" t="str">
        <f t="shared" si="2"/>
        <v>0</v>
      </c>
      <c r="AH1203" s="3" t="str">
        <f t="shared" si="3"/>
        <v>0</v>
      </c>
      <c r="AI1203" t="str">
        <f t="shared" si="4"/>
        <v>0.01134590307</v>
      </c>
      <c r="AJ1203" t="str">
        <f t="shared" si="5"/>
        <v>-10</v>
      </c>
      <c r="AK1203" s="6" t="str">
        <f t="shared" si="6"/>
        <v>-0.1433806765</v>
      </c>
      <c r="AL1203" t="str">
        <f t="shared" si="7"/>
        <v>0.01976634968</v>
      </c>
      <c r="AM1203" t="str">
        <f t="shared" si="8"/>
        <v>0.8701298701</v>
      </c>
      <c r="AN1203" t="str">
        <f t="shared" si="9"/>
        <v>1.020369053</v>
      </c>
      <c r="AO1203" s="6" t="str">
        <f>vlookup(Q1203,RPI!$C$6:$T$4758,15,FALSE)</f>
        <v>0.6119402985</v>
      </c>
      <c r="AP1203" s="8" t="str">
        <f>vlookup(Q1203,RPI!$C$6:$T$4758,13,FALSE)</f>
        <v>  0.5612 </v>
      </c>
      <c r="AQ1203" s="8" t="str">
        <f>vlookup(Q1203,RPI!$C$6:$T$4758,14,FALSE)</f>
        <v>  0.5391 </v>
      </c>
      <c r="AR1203" s="6" t="str">
        <f>vlookup(R1203,RPI!$C$6:$T$4758,15,FALSE)</f>
        <v>0.6717557252</v>
      </c>
      <c r="AS1203" s="8" t="str">
        <f>vlookup(R1203,RPI!$C$6:$T$4758,13,FALSE)</f>
        <v>  0.5152 </v>
      </c>
      <c r="AT1203" s="8" t="str">
        <f>vlookup(R1203,RPI!$C$6:$T$4758,14,FALSE)</f>
        <v>  0.5259 </v>
      </c>
    </row>
    <row r="1204" ht="12.75" customHeight="1">
      <c r="A1204" s="4">
        <v>2012.0</v>
      </c>
      <c r="B1204" s="4">
        <v>5717.0</v>
      </c>
      <c r="C1204" s="5">
        <v>40985.0</v>
      </c>
      <c r="D1204" s="4">
        <v>277.0</v>
      </c>
      <c r="E1204" s="4" t="s">
        <v>94</v>
      </c>
      <c r="F1204" s="4">
        <v>75.0</v>
      </c>
      <c r="G1204" s="4" t="s">
        <v>47</v>
      </c>
      <c r="H1204" s="4">
        <v>133.0</v>
      </c>
      <c r="I1204" s="4" t="s">
        <v>715</v>
      </c>
      <c r="J1204" s="4">
        <v>59.0</v>
      </c>
      <c r="K1204" s="4" t="s">
        <v>108</v>
      </c>
      <c r="L1204" s="4" t="s">
        <v>176</v>
      </c>
      <c r="M1204" s="4">
        <v>1.0</v>
      </c>
      <c r="N1204" s="4">
        <v>1.0</v>
      </c>
      <c r="O1204" s="4">
        <v>0.0</v>
      </c>
      <c r="P1204" s="4">
        <v>0.0</v>
      </c>
      <c r="Q1204" t="str">
        <f t="shared" si="1"/>
        <v>Syracuse2012</v>
      </c>
      <c r="R1204" t="s">
        <v>1321</v>
      </c>
      <c r="S1204" t="str">
        <f>vlookup(Q1204,RPI!$C$6:$T$4758,16,FALSE)</f>
        <v>0.6651377304</v>
      </c>
      <c r="T1204" s="6" t="str">
        <f>VLOOKUP(Q1204,RPI!$C$6:$T$4758, 17, FALSE)</f>
        <v>0.6639722292</v>
      </c>
      <c r="U1204" s="6" t="str">
        <f>VLOOKUP(Q1204,RPI!$C$6:$T$4758, 18, FALSE)</f>
        <v>0.6651377304</v>
      </c>
      <c r="V1204">
        <v>0.5441679921561637</v>
      </c>
      <c r="W1204">
        <v>0.5483741702629313</v>
      </c>
      <c r="X1204">
        <v>0.5503612025625331</v>
      </c>
      <c r="Y1204">
        <v>0.552276453728159</v>
      </c>
      <c r="Z1204" s="6" t="str">
        <f>vlookup(R1204,RPI!$C$6:$T$4758,16,FALSE)</f>
        <v>0.57593842</v>
      </c>
      <c r="AA1204">
        <v>0.49859391473164066</v>
      </c>
      <c r="AB1204">
        <v>0.5001082795637626</v>
      </c>
      <c r="AC1204">
        <v>0.5015948578852032</v>
      </c>
      <c r="AD1204">
        <v>0.5030544075098905</v>
      </c>
      <c r="AE1204">
        <v>0.504487658943142</v>
      </c>
      <c r="AF1204">
        <v>0.5058953166007996</v>
      </c>
      <c r="AG1204" t="str">
        <f t="shared" si="2"/>
        <v>1</v>
      </c>
      <c r="AH1204" s="3" t="str">
        <f t="shared" si="3"/>
        <v>1</v>
      </c>
      <c r="AI1204" t="str">
        <f t="shared" si="4"/>
        <v>0.08919931033</v>
      </c>
      <c r="AJ1204" t="str">
        <f t="shared" si="5"/>
        <v>16</v>
      </c>
      <c r="AK1204" s="6" t="str">
        <f t="shared" si="6"/>
        <v>0.2294090825</v>
      </c>
      <c r="AL1204" t="str">
        <f t="shared" si="7"/>
        <v>0.1553992439</v>
      </c>
      <c r="AM1204" t="str">
        <f t="shared" si="8"/>
        <v>1.271186441</v>
      </c>
      <c r="AN1204" t="str">
        <f t="shared" si="9"/>
        <v>1.154876472</v>
      </c>
      <c r="AO1204" s="6" t="str">
        <f>vlookup(Q1204,RPI!$C$6:$T$4758,15,FALSE)</f>
        <v>0.9440559441</v>
      </c>
      <c r="AP1204" s="8" t="str">
        <f>vlookup(Q1204,RPI!$C$6:$T$4758,13,FALSE)</f>
        <v>  0.5867 </v>
      </c>
      <c r="AQ1204" s="8" t="str">
        <f>vlookup(Q1204,RPI!$C$6:$T$4758,14,FALSE)</f>
        <v>  0.5432 </v>
      </c>
      <c r="AR1204" s="6" t="str">
        <f>vlookup(R1204,RPI!$C$6:$T$4758,15,FALSE)</f>
        <v>0.6551724138</v>
      </c>
      <c r="AS1204" s="8" t="str">
        <f>vlookup(R1204,RPI!$C$6:$T$4758,13,FALSE)</f>
        <v>  0.5540 </v>
      </c>
      <c r="AT1204" s="8" t="str">
        <f>vlookup(R1204,RPI!$C$6:$T$4758,14,FALSE)</f>
        <v>  0.5405 </v>
      </c>
    </row>
    <row r="1205" ht="12.75" customHeight="1">
      <c r="A1205" s="4">
        <v>2012.0</v>
      </c>
      <c r="B1205" s="4">
        <v>5718.0</v>
      </c>
      <c r="C1205" s="5">
        <v>40985.0</v>
      </c>
      <c r="D1205" s="4">
        <v>289.0</v>
      </c>
      <c r="E1205" s="4" t="s">
        <v>391</v>
      </c>
      <c r="F1205" s="4">
        <v>51.0</v>
      </c>
      <c r="G1205" s="4" t="s">
        <v>47</v>
      </c>
      <c r="H1205" s="4">
        <v>236.0</v>
      </c>
      <c r="I1205" s="4" t="s">
        <v>805</v>
      </c>
      <c r="J1205" s="4">
        <v>69.0</v>
      </c>
      <c r="K1205" s="4" t="s">
        <v>49</v>
      </c>
      <c r="L1205" s="4" t="s">
        <v>50</v>
      </c>
      <c r="M1205" s="4">
        <v>1.0</v>
      </c>
      <c r="N1205" s="4">
        <v>0.0</v>
      </c>
      <c r="O1205" s="4">
        <v>0.0</v>
      </c>
      <c r="P1205" s="4">
        <v>0.0</v>
      </c>
      <c r="Q1205" t="str">
        <f t="shared" si="1"/>
        <v>Toledo2012</v>
      </c>
      <c r="R1205" t="s">
        <v>1229</v>
      </c>
      <c r="S1205" t="str">
        <f>vlookup(Q1205,RPI!$C$6:$T$4758,16,FALSE)</f>
        <v>0.4555163878</v>
      </c>
      <c r="T1205" s="6" t="str">
        <f>VLOOKUP(Q1205,RPI!$C$6:$T$4758, 17, FALSE)</f>
        <v>0.4620953351</v>
      </c>
      <c r="U1205" s="6" t="str">
        <f>VLOOKUP(Q1205,RPI!$C$6:$T$4758, 18, FALSE)</f>
        <v>0.4555163878</v>
      </c>
      <c r="V1205">
        <v>0.39744016271213006</v>
      </c>
      <c r="W1205">
        <v>0.4000205051939504</v>
      </c>
      <c r="X1205">
        <v>0.40128452431511236</v>
      </c>
      <c r="Y1205">
        <v>0.4025315767366614</v>
      </c>
      <c r="Z1205" s="6" t="str">
        <f>vlookup(R1205,RPI!$C$6:$T$4758,16,FALSE)</f>
        <v>0.5417752</v>
      </c>
      <c r="AA1205">
        <v>0.4483117941600173</v>
      </c>
      <c r="AB1205">
        <v>0.44729011683236986</v>
      </c>
      <c r="AC1205">
        <v>0.44627450287165205</v>
      </c>
      <c r="AD1205">
        <v>0.44526489846099765</v>
      </c>
      <c r="AE1205">
        <v>0.4442612504185477</v>
      </c>
      <c r="AF1205">
        <v>0.44326350618811217</v>
      </c>
      <c r="AG1205" t="str">
        <f t="shared" si="2"/>
        <v>1</v>
      </c>
      <c r="AH1205" s="3" t="str">
        <f t="shared" si="3"/>
        <v>1</v>
      </c>
      <c r="AI1205" t="str">
        <f t="shared" si="4"/>
        <v>-0.08625881226</v>
      </c>
      <c r="AJ1205" t="str">
        <f t="shared" si="5"/>
        <v>-18</v>
      </c>
      <c r="AK1205" s="6" t="str">
        <f t="shared" si="6"/>
        <v>-0.2580852178</v>
      </c>
      <c r="AL1205" t="str">
        <f t="shared" si="7"/>
        <v>-0.1502764333</v>
      </c>
      <c r="AM1205" t="str">
        <f t="shared" si="8"/>
        <v>0.7391304348</v>
      </c>
      <c r="AN1205" t="str">
        <f t="shared" si="9"/>
        <v>0.8407848638</v>
      </c>
      <c r="AO1205" s="6" t="str">
        <f>vlookup(Q1205,RPI!$C$6:$T$4758,15,FALSE)</f>
        <v>0.4736842105</v>
      </c>
      <c r="AP1205" s="8" t="str">
        <f>vlookup(Q1205,RPI!$C$6:$T$4758,13,FALSE)</f>
        <v>  0.4332 </v>
      </c>
      <c r="AQ1205" s="8" t="str">
        <f>vlookup(Q1205,RPI!$C$6:$T$4758,14,FALSE)</f>
        <v>  0.4819 </v>
      </c>
      <c r="AR1205" s="6" t="str">
        <f>vlookup(R1205,RPI!$C$6:$T$4758,15,FALSE)</f>
        <v>0.7469879518</v>
      </c>
      <c r="AS1205" s="8" t="str">
        <f>vlookup(R1205,RPI!$C$6:$T$4758,13,FALSE)</f>
        <v>  0.4654 </v>
      </c>
      <c r="AT1205" s="8" t="str">
        <f>vlookup(R1205,RPI!$C$6:$T$4758,14,FALSE)</f>
        <v>  0.4893 </v>
      </c>
    </row>
    <row r="1206" ht="12.75" customHeight="1">
      <c r="A1206" s="4">
        <v>2012.0</v>
      </c>
      <c r="B1206" s="4">
        <v>5719.0</v>
      </c>
      <c r="C1206" s="5">
        <v>40985.0</v>
      </c>
      <c r="D1206" s="4">
        <v>313.0</v>
      </c>
      <c r="E1206" s="4" t="s">
        <v>70</v>
      </c>
      <c r="F1206" s="4">
        <v>76.0</v>
      </c>
      <c r="G1206" s="4" t="s">
        <v>47</v>
      </c>
      <c r="H1206" s="4">
        <v>116.0</v>
      </c>
      <c r="I1206" s="4" t="s">
        <v>917</v>
      </c>
      <c r="J1206" s="4">
        <v>56.0</v>
      </c>
      <c r="K1206" s="4" t="s">
        <v>49</v>
      </c>
      <c r="L1206" s="4" t="s">
        <v>50</v>
      </c>
      <c r="M1206" s="4">
        <v>1.0</v>
      </c>
      <c r="N1206" s="4">
        <v>0.0</v>
      </c>
      <c r="O1206" s="4">
        <v>0.0</v>
      </c>
      <c r="P1206" s="4">
        <v>0.0</v>
      </c>
      <c r="Q1206" t="str">
        <f t="shared" si="1"/>
        <v>Utah St.2012</v>
      </c>
      <c r="R1206" t="s">
        <v>1322</v>
      </c>
      <c r="S1206" t="str">
        <f>vlookup(Q1206,RPI!$C$6:$T$4758,16,FALSE)</f>
        <v>0.512876593</v>
      </c>
      <c r="T1206" s="6" t="str">
        <f>VLOOKUP(Q1206,RPI!$C$6:$T$4758, 17, FALSE)</f>
        <v>0.5159245991</v>
      </c>
      <c r="U1206" s="6" t="str">
        <f>VLOOKUP(Q1206,RPI!$C$6:$T$4758, 18, FALSE)</f>
        <v>0.512876593</v>
      </c>
      <c r="V1206">
        <v>0.4424478966328833</v>
      </c>
      <c r="W1206">
        <v>0.44675149600690517</v>
      </c>
      <c r="X1206">
        <v>0.4487480111804205</v>
      </c>
      <c r="Y1206">
        <v>0.4506507303390727</v>
      </c>
      <c r="Z1206" s="6" t="str">
        <f>vlookup(R1206,RPI!$C$6:$T$4758,16,FALSE)</f>
        <v>0.5123290975</v>
      </c>
      <c r="AA1206">
        <v>0.44168181473685203</v>
      </c>
      <c r="AB1206">
        <v>0.44195872716329715</v>
      </c>
      <c r="AC1206">
        <v>0.44223055862778915</v>
      </c>
      <c r="AD1206">
        <v>0.4424974477020177</v>
      </c>
      <c r="AE1206">
        <v>0.44275952796409795</v>
      </c>
      <c r="AF1206">
        <v>0.4430169282214982</v>
      </c>
      <c r="AG1206" t="str">
        <f t="shared" si="2"/>
        <v>1</v>
      </c>
      <c r="AH1206" s="3" t="str">
        <f t="shared" si="3"/>
        <v>1</v>
      </c>
      <c r="AI1206" t="str">
        <f t="shared" si="4"/>
        <v>0.0005474955122</v>
      </c>
      <c r="AJ1206" t="str">
        <f t="shared" si="5"/>
        <v>20</v>
      </c>
      <c r="AK1206" s="6" t="str">
        <f t="shared" si="6"/>
        <v>0.2867613531</v>
      </c>
      <c r="AL1206" t="str">
        <f t="shared" si="7"/>
        <v>0.0009538233909</v>
      </c>
      <c r="AM1206" t="str">
        <f t="shared" si="8"/>
        <v>1.357142857</v>
      </c>
      <c r="AN1206" t="str">
        <f t="shared" si="9"/>
        <v>1.00106864</v>
      </c>
      <c r="AO1206" s="6" t="str">
        <f>vlookup(Q1206,RPI!$C$6:$T$4758,15,FALSE)</f>
        <v>0.5039370079</v>
      </c>
      <c r="AP1206" s="8" t="str">
        <f>vlookup(Q1206,RPI!$C$6:$T$4758,13,FALSE)</f>
        <v>  0.5303 </v>
      </c>
      <c r="AQ1206" s="8" t="str">
        <f>vlookup(Q1206,RPI!$C$6:$T$4758,14,FALSE)</f>
        <v>  0.4869 </v>
      </c>
      <c r="AR1206" s="6" t="str">
        <f>vlookup(R1206,RPI!$C$6:$T$4758,15,FALSE)</f>
        <v>0.562962963</v>
      </c>
      <c r="AS1206" s="8" t="str">
        <f>vlookup(R1206,RPI!$C$6:$T$4758,13,FALSE)</f>
        <v>  0.4981 </v>
      </c>
      <c r="AT1206" s="8" t="str">
        <f>vlookup(R1206,RPI!$C$6:$T$4758,14,FALSE)</f>
        <v>  0.4901 </v>
      </c>
    </row>
    <row r="1207" ht="12.75" customHeight="1">
      <c r="A1207" s="4">
        <v>2012.0</v>
      </c>
      <c r="B1207" s="4">
        <v>5720.0</v>
      </c>
      <c r="C1207" s="5">
        <v>40985.0</v>
      </c>
      <c r="D1207" s="4">
        <v>339.0</v>
      </c>
      <c r="E1207" s="4" t="s">
        <v>222</v>
      </c>
      <c r="F1207" s="4">
        <v>60.0</v>
      </c>
      <c r="G1207" s="4" t="s">
        <v>47</v>
      </c>
      <c r="H1207" s="4">
        <v>318.0</v>
      </c>
      <c r="I1207" s="4" t="s">
        <v>100</v>
      </c>
      <c r="J1207" s="4">
        <v>57.0</v>
      </c>
      <c r="K1207" s="4" t="s">
        <v>108</v>
      </c>
      <c r="L1207" s="4" t="s">
        <v>113</v>
      </c>
      <c r="M1207" s="4">
        <v>1.0</v>
      </c>
      <c r="N1207" s="4">
        <v>1.0</v>
      </c>
      <c r="O1207" s="4">
        <v>0.0</v>
      </c>
      <c r="P1207" s="4">
        <v>0.0</v>
      </c>
      <c r="Q1207" t="str">
        <f t="shared" si="1"/>
        <v>Wisconsin2012</v>
      </c>
      <c r="R1207" t="s">
        <v>1323</v>
      </c>
      <c r="S1207" t="str">
        <f>vlookup(Q1207,RPI!$C$6:$T$4758,16,FALSE)</f>
        <v>0.6068353119</v>
      </c>
      <c r="T1207" s="6" t="str">
        <f>VLOOKUP(Q1207,RPI!$C$6:$T$4758, 17, FALSE)</f>
        <v>0.613156805</v>
      </c>
      <c r="U1207" s="6" t="str">
        <f>VLOOKUP(Q1207,RPI!$C$6:$T$4758, 18, FALSE)</f>
        <v>0.6068353119</v>
      </c>
      <c r="V1207">
        <v>0.5189454607729219</v>
      </c>
      <c r="W1207">
        <v>0.5227409603947988</v>
      </c>
      <c r="X1207">
        <v>0.5245729465984276</v>
      </c>
      <c r="Y1207">
        <v>0.526363092986639</v>
      </c>
      <c r="Z1207" s="6" t="str">
        <f>vlookup(R1207,RPI!$C$6:$T$4758,16,FALSE)</f>
        <v>0.6133739081</v>
      </c>
      <c r="AA1207">
        <v>0.5296365670045885</v>
      </c>
      <c r="AB1207">
        <v>0.5315419803327104</v>
      </c>
      <c r="AC1207">
        <v>0.5334035910555881</v>
      </c>
      <c r="AD1207">
        <v>0.5352228924438551</v>
      </c>
      <c r="AE1207">
        <v>0.5370013106548576</v>
      </c>
      <c r="AF1207">
        <v>0.5387402084611711</v>
      </c>
      <c r="AG1207" t="str">
        <f t="shared" si="2"/>
        <v>0</v>
      </c>
      <c r="AH1207" s="3" t="str">
        <f t="shared" si="3"/>
        <v>0</v>
      </c>
      <c r="AI1207" t="str">
        <f t="shared" si="4"/>
        <v>-0.006538596187</v>
      </c>
      <c r="AJ1207" t="str">
        <f t="shared" si="5"/>
        <v>3</v>
      </c>
      <c r="AK1207" s="6" t="str">
        <f t="shared" si="6"/>
        <v>0.04301420296</v>
      </c>
      <c r="AL1207" t="str">
        <f t="shared" si="7"/>
        <v>-0.01139126413</v>
      </c>
      <c r="AM1207" t="str">
        <f t="shared" si="8"/>
        <v>1.052631579</v>
      </c>
      <c r="AN1207" t="str">
        <f t="shared" si="9"/>
        <v>0.9893399506</v>
      </c>
      <c r="AO1207" s="6" t="str">
        <f>vlookup(Q1207,RPI!$C$6:$T$4758,15,FALSE)</f>
        <v>0.701986755</v>
      </c>
      <c r="AP1207" s="8" t="str">
        <f>vlookup(Q1207,RPI!$C$6:$T$4758,13,FALSE)</f>
        <v>  0.5934 </v>
      </c>
      <c r="AQ1207" s="8" t="str">
        <f>vlookup(Q1207,RPI!$C$6:$T$4758,14,FALSE)</f>
        <v>  0.5386 </v>
      </c>
      <c r="AR1207" s="6" t="str">
        <f>vlookup(R1207,RPI!$C$6:$T$4758,15,FALSE)</f>
        <v>0.6794871795</v>
      </c>
      <c r="AS1207" s="8" t="str">
        <f>vlookup(R1207,RPI!$C$6:$T$4758,13,FALSE)</f>
        <v>  0.6166 </v>
      </c>
      <c r="AT1207" s="8" t="str">
        <f>vlookup(R1207,RPI!$C$6:$T$4758,14,FALSE)</f>
        <v>  0.5409 </v>
      </c>
    </row>
    <row r="1208" ht="12.75" customHeight="1">
      <c r="A1208" s="4">
        <v>2012.0</v>
      </c>
      <c r="B1208" s="4">
        <v>5721.0</v>
      </c>
      <c r="C1208" s="5">
        <v>40986.0</v>
      </c>
      <c r="D1208" s="4">
        <v>73.0</v>
      </c>
      <c r="E1208" s="4" t="s">
        <v>268</v>
      </c>
      <c r="F1208" s="4">
        <v>65.0</v>
      </c>
      <c r="G1208" s="4" t="s">
        <v>47</v>
      </c>
      <c r="H1208" s="4">
        <v>205.0</v>
      </c>
      <c r="I1208" s="4" t="s">
        <v>472</v>
      </c>
      <c r="J1208" s="4">
        <v>63.0</v>
      </c>
      <c r="K1208" s="4" t="s">
        <v>49</v>
      </c>
      <c r="L1208" s="4" t="s">
        <v>50</v>
      </c>
      <c r="M1208" s="4">
        <v>1.0</v>
      </c>
      <c r="N1208" s="4">
        <v>0.0</v>
      </c>
      <c r="O1208" s="4">
        <v>0.0</v>
      </c>
      <c r="P1208" s="4">
        <v>0.0</v>
      </c>
      <c r="Q1208" t="str">
        <f t="shared" si="1"/>
        <v>Drexel2012</v>
      </c>
      <c r="R1208" t="s">
        <v>1272</v>
      </c>
      <c r="S1208" t="str">
        <f>vlookup(Q1208,RPI!$C$6:$T$4758,16,FALSE)</f>
        <v>0.5702613372</v>
      </c>
      <c r="T1208" s="6" t="str">
        <f>VLOOKUP(Q1208,RPI!$C$6:$T$4758, 17, FALSE)</f>
        <v>0.5635164692</v>
      </c>
      <c r="U1208" s="6" t="str">
        <f>VLOOKUP(Q1208,RPI!$C$6:$T$4758, 18, FALSE)</f>
        <v>0.5702613372</v>
      </c>
      <c r="V1208">
        <v>0.4720144928797432</v>
      </c>
      <c r="W1208">
        <v>0.4717915274393864</v>
      </c>
      <c r="X1208">
        <v>0.47168287902565326</v>
      </c>
      <c r="Y1208">
        <v>0.47157605663568036</v>
      </c>
      <c r="Z1208" s="6" t="str">
        <f>vlookup(R1208,RPI!$C$6:$T$4758,16,FALSE)</f>
        <v>0.5607390651</v>
      </c>
      <c r="AA1208">
        <v>0.4823774661009128</v>
      </c>
      <c r="AB1208">
        <v>0.48435816330632914</v>
      </c>
      <c r="AC1208">
        <v>0.48623765700489935</v>
      </c>
      <c r="AD1208">
        <v>0.48802351044802483</v>
      </c>
      <c r="AE1208">
        <v>0.4897225515709983</v>
      </c>
      <c r="AF1208">
        <v>0.4913409602338985</v>
      </c>
      <c r="AG1208" t="str">
        <f t="shared" si="2"/>
        <v>1</v>
      </c>
      <c r="AH1208" s="3" t="str">
        <f t="shared" si="3"/>
        <v>1</v>
      </c>
      <c r="AI1208" t="str">
        <f t="shared" si="4"/>
        <v>0.009522272068</v>
      </c>
      <c r="AJ1208" t="str">
        <f t="shared" si="5"/>
        <v>2</v>
      </c>
      <c r="AK1208" s="6" t="str">
        <f t="shared" si="6"/>
        <v>0.02867613531</v>
      </c>
      <c r="AL1208" t="str">
        <f t="shared" si="7"/>
        <v>0.01658929732</v>
      </c>
      <c r="AM1208" t="str">
        <f t="shared" si="8"/>
        <v>1.031746032</v>
      </c>
      <c r="AN1208" t="str">
        <f t="shared" si="9"/>
        <v>1.016981646</v>
      </c>
      <c r="AO1208" s="6" t="str">
        <f>vlookup(Q1208,RPI!$C$6:$T$4758,15,FALSE)</f>
        <v>0.8451612903</v>
      </c>
      <c r="AP1208" s="8" t="str">
        <f>vlookup(Q1208,RPI!$C$6:$T$4758,13,FALSE)</f>
        <v>  0.4677 </v>
      </c>
      <c r="AQ1208" s="8" t="str">
        <f>vlookup(Q1208,RPI!$C$6:$T$4758,14,FALSE)</f>
        <v>  0.5005 </v>
      </c>
      <c r="AR1208" s="6" t="str">
        <f>vlookup(R1208,RPI!$C$6:$T$4758,15,FALSE)</f>
        <v>0.5826771654</v>
      </c>
      <c r="AS1208" s="8" t="str">
        <f>vlookup(R1208,RPI!$C$6:$T$4758,13,FALSE)</f>
        <v>  0.5682 </v>
      </c>
      <c r="AT1208" s="8" t="str">
        <f>vlookup(R1208,RPI!$C$6:$T$4758,14,FALSE)</f>
        <v>  0.5238 </v>
      </c>
    </row>
    <row r="1209" ht="12.75" customHeight="1">
      <c r="A1209" s="4">
        <v>2012.0</v>
      </c>
      <c r="B1209" s="4">
        <v>5722.0</v>
      </c>
      <c r="C1209" s="5">
        <v>40986.0</v>
      </c>
      <c r="D1209" s="4">
        <v>86.0</v>
      </c>
      <c r="E1209" s="4" t="s">
        <v>258</v>
      </c>
      <c r="F1209" s="4">
        <v>69.0</v>
      </c>
      <c r="G1209" s="4" t="s">
        <v>47</v>
      </c>
      <c r="H1209" s="4">
        <v>153.0</v>
      </c>
      <c r="I1209" s="4" t="s">
        <v>169</v>
      </c>
      <c r="J1209" s="4">
        <v>57.0</v>
      </c>
      <c r="K1209" s="4" t="s">
        <v>49</v>
      </c>
      <c r="L1209" s="4" t="s">
        <v>50</v>
      </c>
      <c r="M1209" s="4">
        <v>1.0</v>
      </c>
      <c r="N1209" s="4">
        <v>0.0</v>
      </c>
      <c r="O1209" s="4">
        <v>0.0</v>
      </c>
      <c r="P1209" s="4">
        <v>0.0</v>
      </c>
      <c r="Q1209" t="str">
        <f t="shared" si="1"/>
        <v>Fairfield2012</v>
      </c>
      <c r="R1209" t="s">
        <v>1250</v>
      </c>
      <c r="S1209" t="str">
        <f>vlookup(Q1209,RPI!$C$6:$T$4758,16,FALSE)</f>
        <v>0.5340083351</v>
      </c>
      <c r="T1209" s="6" t="str">
        <f>VLOOKUP(Q1209,RPI!$C$6:$T$4758, 17, FALSE)</f>
        <v>0.5299885454</v>
      </c>
      <c r="U1209" s="6" t="str">
        <f>VLOOKUP(Q1209,RPI!$C$6:$T$4758, 18, FALSE)</f>
        <v>0.5340083351</v>
      </c>
      <c r="V1209">
        <v>0.46548840375704187</v>
      </c>
      <c r="W1209">
        <v>0.46651931416923703</v>
      </c>
      <c r="X1209">
        <v>0.46701000551311994</v>
      </c>
      <c r="Y1209">
        <v>0.46748522847838664</v>
      </c>
      <c r="Z1209" s="6" t="str">
        <f>vlookup(R1209,RPI!$C$6:$T$4758,16,FALSE)</f>
        <v>0.5111963168</v>
      </c>
      <c r="AA1209">
        <v>0.43289226794443214</v>
      </c>
      <c r="AB1209">
        <v>0.4324706946328332</v>
      </c>
      <c r="AC1209">
        <v>0.4320533300398193</v>
      </c>
      <c r="AD1209">
        <v>0.4316401114526963</v>
      </c>
      <c r="AE1209">
        <v>0.4312309773985597</v>
      </c>
      <c r="AF1209">
        <v>0.43082586761380803</v>
      </c>
      <c r="AG1209" t="str">
        <f t="shared" si="2"/>
        <v>1</v>
      </c>
      <c r="AH1209" s="3" t="str">
        <f t="shared" si="3"/>
        <v>1</v>
      </c>
      <c r="AI1209" t="str">
        <f t="shared" si="4"/>
        <v>0.02281201826</v>
      </c>
      <c r="AJ1209" t="str">
        <f t="shared" si="5"/>
        <v>12</v>
      </c>
      <c r="AK1209" s="6" t="str">
        <f t="shared" si="6"/>
        <v>0.1720568118</v>
      </c>
      <c r="AL1209" t="str">
        <f t="shared" si="7"/>
        <v>0.03974212779</v>
      </c>
      <c r="AM1209" t="str">
        <f t="shared" si="8"/>
        <v>1.210526316</v>
      </c>
      <c r="AN1209" t="str">
        <f t="shared" si="9"/>
        <v>1.04462477</v>
      </c>
      <c r="AO1209" s="6" t="str">
        <f>vlookup(Q1209,RPI!$C$6:$T$4758,15,FALSE)</f>
        <v>0.5918367347</v>
      </c>
      <c r="AP1209" s="8" t="str">
        <f>vlookup(Q1209,RPI!$C$6:$T$4758,13,FALSE)</f>
        <v>  0.5238 </v>
      </c>
      <c r="AQ1209" s="8" t="str">
        <f>vlookup(Q1209,RPI!$C$6:$T$4758,14,FALSE)</f>
        <v>  0.4967 </v>
      </c>
      <c r="AR1209" s="6" t="str">
        <f>vlookup(R1209,RPI!$C$6:$T$4758,15,FALSE)</f>
        <v>0.6493506494</v>
      </c>
      <c r="AS1209" s="8" t="str">
        <f>vlookup(R1209,RPI!$C$6:$T$4758,13,FALSE)</f>
        <v>  0.4473 </v>
      </c>
      <c r="AT1209" s="8" t="str">
        <f>vlookup(R1209,RPI!$C$6:$T$4758,14,FALSE)</f>
        <v>  0.5008 </v>
      </c>
    </row>
    <row r="1210" ht="12.75" customHeight="1">
      <c r="A1210" s="4">
        <v>2012.0</v>
      </c>
      <c r="B1210" s="4">
        <v>5723.0</v>
      </c>
      <c r="C1210" s="5">
        <v>40986.0</v>
      </c>
      <c r="D1210" s="4">
        <v>89.0</v>
      </c>
      <c r="E1210" s="4" t="s">
        <v>186</v>
      </c>
      <c r="F1210" s="4">
        <v>84.0</v>
      </c>
      <c r="G1210" s="4" t="s">
        <v>47</v>
      </c>
      <c r="H1210" s="4">
        <v>198.0</v>
      </c>
      <c r="I1210" s="4" t="s">
        <v>1308</v>
      </c>
      <c r="J1210" s="4">
        <v>50.0</v>
      </c>
      <c r="K1210" s="4" t="s">
        <v>108</v>
      </c>
      <c r="L1210" s="4" t="s">
        <v>827</v>
      </c>
      <c r="M1210" s="4">
        <v>1.0</v>
      </c>
      <c r="N1210" s="4">
        <v>1.0</v>
      </c>
      <c r="O1210" s="4">
        <v>0.0</v>
      </c>
      <c r="P1210" s="4">
        <v>0.0</v>
      </c>
      <c r="Q1210" t="str">
        <f t="shared" si="1"/>
        <v>Florida2012</v>
      </c>
      <c r="R1210" t="s">
        <v>1309</v>
      </c>
      <c r="S1210" t="str">
        <f>vlookup(Q1210,RPI!$C$6:$T$4758,16,FALSE)</f>
        <v>0.602797181</v>
      </c>
      <c r="T1210" s="6" t="str">
        <f>VLOOKUP(Q1210,RPI!$C$6:$T$4758, 17, FALSE)</f>
        <v>0.6011136793</v>
      </c>
      <c r="U1210" s="6" t="str">
        <f>VLOOKUP(Q1210,RPI!$C$6:$T$4758, 18, FALSE)</f>
        <v>0.602797181</v>
      </c>
      <c r="V1210">
        <v>0.5125855407544545</v>
      </c>
      <c r="W1210">
        <v>0.5169613451302588</v>
      </c>
      <c r="X1210">
        <v>0.5189765181980635</v>
      </c>
      <c r="Y1210">
        <v>0.5208883490572628</v>
      </c>
      <c r="Z1210" s="6" t="str">
        <f>vlookup(R1210,RPI!$C$6:$T$4758,16,FALSE)</f>
        <v>0.524008359</v>
      </c>
      <c r="AA1210">
        <v>0.43898680729085005</v>
      </c>
      <c r="AB1210">
        <v>0.4385557728080914</v>
      </c>
      <c r="AC1210">
        <v>0.4381247383253328</v>
      </c>
      <c r="AD1210">
        <v>0.43769370384257417</v>
      </c>
      <c r="AE1210">
        <v>0.4372626693598155</v>
      </c>
      <c r="AF1210">
        <v>0.4368316348770569</v>
      </c>
      <c r="AG1210" t="str">
        <f t="shared" si="2"/>
        <v>1</v>
      </c>
      <c r="AH1210" s="3" t="str">
        <f t="shared" si="3"/>
        <v>1</v>
      </c>
      <c r="AI1210" t="str">
        <f t="shared" si="4"/>
        <v>0.07878882195</v>
      </c>
      <c r="AJ1210" t="str">
        <f t="shared" si="5"/>
        <v>34</v>
      </c>
      <c r="AK1210" s="6" t="str">
        <f t="shared" si="6"/>
        <v>0.4874943002</v>
      </c>
      <c r="AL1210" t="str">
        <f t="shared" si="7"/>
        <v>0.1372625339</v>
      </c>
      <c r="AM1210" t="str">
        <f t="shared" si="8"/>
        <v>1.68</v>
      </c>
      <c r="AN1210" t="str">
        <f t="shared" si="9"/>
        <v>1.150357949</v>
      </c>
      <c r="AO1210" s="6" t="str">
        <f>vlookup(Q1210,RPI!$C$6:$T$4758,15,FALSE)</f>
        <v>0.7037037037</v>
      </c>
      <c r="AP1210" s="8" t="str">
        <f>vlookup(Q1210,RPI!$C$6:$T$4758,13,FALSE)</f>
        <v>  0.5826 </v>
      </c>
      <c r="AQ1210" s="8" t="str">
        <f>vlookup(Q1210,RPI!$C$6:$T$4758,14,FALSE)</f>
        <v>  0.5423 </v>
      </c>
      <c r="AR1210" s="6" t="str">
        <f>vlookup(R1210,RPI!$C$6:$T$4758,15,FALSE)</f>
        <v>0.7625</v>
      </c>
      <c r="AS1210" s="8" t="str">
        <f>vlookup(R1210,RPI!$C$6:$T$4758,13,FALSE)</f>
        <v>  0.4360 </v>
      </c>
      <c r="AT1210" s="8" t="str">
        <f>vlookup(R1210,RPI!$C$6:$T$4758,14,FALSE)</f>
        <v>  0.4615 </v>
      </c>
    </row>
    <row r="1211" ht="12.75" customHeight="1">
      <c r="A1211" s="4">
        <v>2012.0</v>
      </c>
      <c r="B1211" s="4">
        <v>5724.0</v>
      </c>
      <c r="C1211" s="5">
        <v>40986.0</v>
      </c>
      <c r="D1211" s="4">
        <v>92.0</v>
      </c>
      <c r="E1211" s="4" t="s">
        <v>420</v>
      </c>
      <c r="F1211" s="4">
        <v>56.0</v>
      </c>
      <c r="G1211" s="4" t="s">
        <v>47</v>
      </c>
      <c r="H1211" s="4">
        <v>46.0</v>
      </c>
      <c r="I1211" s="4" t="s">
        <v>178</v>
      </c>
      <c r="J1211" s="4">
        <v>62.0</v>
      </c>
      <c r="K1211" s="4" t="s">
        <v>108</v>
      </c>
      <c r="L1211" s="4" t="s">
        <v>339</v>
      </c>
      <c r="M1211" s="4">
        <v>1.0</v>
      </c>
      <c r="N1211" s="4">
        <v>1.0</v>
      </c>
      <c r="O1211" s="4">
        <v>0.0</v>
      </c>
      <c r="P1211" s="4">
        <v>0.0</v>
      </c>
      <c r="Q1211" t="str">
        <f t="shared" si="1"/>
        <v>Florida St.2012</v>
      </c>
      <c r="R1211" t="s">
        <v>1324</v>
      </c>
      <c r="S1211" t="str">
        <f>vlookup(Q1211,RPI!$C$6:$T$4758,16,FALSE)</f>
        <v>0.6236879761</v>
      </c>
      <c r="T1211" s="6" t="str">
        <f>VLOOKUP(Q1211,RPI!$C$6:$T$4758, 17, FALSE)</f>
        <v>0.6256500428</v>
      </c>
      <c r="U1211" s="6" t="str">
        <f>VLOOKUP(Q1211,RPI!$C$6:$T$4758, 18, FALSE)</f>
        <v>0.6236879761</v>
      </c>
      <c r="V1211">
        <v>0.5326169077481064</v>
      </c>
      <c r="W1211">
        <v>0.5374147487196692</v>
      </c>
      <c r="X1211">
        <v>0.539650676350145</v>
      </c>
      <c r="Y1211">
        <v>0.5417875680038023</v>
      </c>
      <c r="Z1211" s="6" t="str">
        <f>vlookup(R1211,RPI!$C$6:$T$4758,16,FALSE)</f>
        <v>0.5772739766</v>
      </c>
      <c r="AA1211">
        <v>0.4888659731661978</v>
      </c>
      <c r="AB1211">
        <v>0.49091189881295255</v>
      </c>
      <c r="AC1211">
        <v>0.49289871264326823</v>
      </c>
      <c r="AD1211">
        <v>0.49482894000373306</v>
      </c>
      <c r="AE1211">
        <v>0.496704964411798</v>
      </c>
      <c r="AF1211">
        <v>0.49852903737471654</v>
      </c>
      <c r="AG1211" t="str">
        <f t="shared" si="2"/>
        <v>0</v>
      </c>
      <c r="AH1211" s="3" t="str">
        <f t="shared" si="3"/>
        <v>0</v>
      </c>
      <c r="AI1211" t="str">
        <f t="shared" si="4"/>
        <v>0.04641399948</v>
      </c>
      <c r="AJ1211" t="str">
        <f t="shared" si="5"/>
        <v>-6</v>
      </c>
      <c r="AK1211" s="6" t="str">
        <f t="shared" si="6"/>
        <v>-0.08602840592</v>
      </c>
      <c r="AL1211" t="str">
        <f t="shared" si="7"/>
        <v>0.08086049545</v>
      </c>
      <c r="AM1211" t="str">
        <f t="shared" si="8"/>
        <v>0.9032258065</v>
      </c>
      <c r="AN1211" t="str">
        <f t="shared" si="9"/>
        <v>1.08040203</v>
      </c>
      <c r="AO1211" s="6" t="str">
        <f>vlookup(Q1211,RPI!$C$6:$T$4758,15,FALSE)</f>
        <v>0.7194244604</v>
      </c>
      <c r="AP1211" s="8" t="str">
        <f>vlookup(Q1211,RPI!$C$6:$T$4758,13,FALSE)</f>
        <v>  0.6170 </v>
      </c>
      <c r="AQ1211" s="8" t="str">
        <f>vlookup(Q1211,RPI!$C$6:$T$4758,14,FALSE)</f>
        <v>  0.5413 </v>
      </c>
      <c r="AR1211" s="6" t="str">
        <f>vlookup(R1211,RPI!$C$6:$T$4758,15,FALSE)</f>
        <v>0.6842105263</v>
      </c>
      <c r="AS1211" s="8" t="str">
        <f>vlookup(R1211,RPI!$C$6:$T$4758,13,FALSE)</f>
        <v>  0.5427 </v>
      </c>
      <c r="AT1211" s="8" t="str">
        <f>vlookup(R1211,RPI!$C$6:$T$4758,14,FALSE)</f>
        <v>  0.5396 </v>
      </c>
    </row>
    <row r="1212" ht="12.75" customHeight="1">
      <c r="A1212" s="4">
        <v>2012.0</v>
      </c>
      <c r="B1212" s="4">
        <v>5725.0</v>
      </c>
      <c r="C1212" s="5">
        <v>40986.0</v>
      </c>
      <c r="D1212" s="4">
        <v>100.0</v>
      </c>
      <c r="E1212" s="4" t="s">
        <v>271</v>
      </c>
      <c r="F1212" s="4">
        <v>63.0</v>
      </c>
      <c r="G1212" s="4" t="s">
        <v>47</v>
      </c>
      <c r="H1212" s="4">
        <v>188.0</v>
      </c>
      <c r="I1212" s="4" t="s">
        <v>203</v>
      </c>
      <c r="J1212" s="4">
        <v>66.0</v>
      </c>
      <c r="K1212" s="4" t="s">
        <v>108</v>
      </c>
      <c r="L1212" s="4" t="s">
        <v>454</v>
      </c>
      <c r="M1212" s="4">
        <v>1.0</v>
      </c>
      <c r="N1212" s="4">
        <v>1.0</v>
      </c>
      <c r="O1212" s="4">
        <v>0.0</v>
      </c>
      <c r="P1212" s="4">
        <v>0.0</v>
      </c>
      <c r="Q1212" t="str">
        <f t="shared" si="1"/>
        <v>Georgetown2012</v>
      </c>
      <c r="R1212" t="s">
        <v>1313</v>
      </c>
      <c r="S1212" t="str">
        <f>vlookup(Q1212,RPI!$C$6:$T$4758,16,FALSE)</f>
        <v>0.6191705429</v>
      </c>
      <c r="T1212" s="6" t="str">
        <f>VLOOKUP(Q1212,RPI!$C$6:$T$4758, 17, FALSE)</f>
        <v>0.6180776467</v>
      </c>
      <c r="U1212" s="6" t="str">
        <f>VLOOKUP(Q1212,RPI!$C$6:$T$4758, 18, FALSE)</f>
        <v>0.6191705429</v>
      </c>
      <c r="V1212">
        <v>0.5214790072368116</v>
      </c>
      <c r="W1212">
        <v>0.5264431550581022</v>
      </c>
      <c r="X1212">
        <v>0.5287292757652756</v>
      </c>
      <c r="Y1212">
        <v>0.5308981595131067</v>
      </c>
      <c r="Z1212" s="6" t="str">
        <f>vlookup(R1212,RPI!$C$6:$T$4758,16,FALSE)</f>
        <v>0.5754516374</v>
      </c>
      <c r="AA1212">
        <v>0.502988646596165</v>
      </c>
      <c r="AB1212">
        <v>0.5055765205581716</v>
      </c>
      <c r="AC1212">
        <v>0.5081128089926964</v>
      </c>
      <c r="AD1212">
        <v>0.5105990391028554</v>
      </c>
      <c r="AE1212">
        <v>0.5130366783965294</v>
      </c>
      <c r="AF1212">
        <v>0.5154271375748419</v>
      </c>
      <c r="AG1212" t="str">
        <f t="shared" si="2"/>
        <v>0</v>
      </c>
      <c r="AH1212" s="3" t="str">
        <f t="shared" si="3"/>
        <v>0</v>
      </c>
      <c r="AI1212" t="str">
        <f t="shared" si="4"/>
        <v>0.0437189055</v>
      </c>
      <c r="AJ1212" t="str">
        <f t="shared" si="5"/>
        <v>-3</v>
      </c>
      <c r="AK1212" s="6" t="str">
        <f t="shared" si="6"/>
        <v>-0.04301420296</v>
      </c>
      <c r="AL1212" t="str">
        <f t="shared" si="7"/>
        <v>0.07616521736</v>
      </c>
      <c r="AM1212" t="str">
        <f t="shared" si="8"/>
        <v>0.9545454545</v>
      </c>
      <c r="AN1212" t="str">
        <f t="shared" si="9"/>
        <v>1.075973205</v>
      </c>
      <c r="AO1212" s="6" t="str">
        <f>vlookup(Q1212,RPI!$C$6:$T$4758,15,FALSE)</f>
        <v>0.737704918</v>
      </c>
      <c r="AP1212" s="8" t="str">
        <f>vlookup(Q1212,RPI!$C$6:$T$4758,13,FALSE)</f>
        <v>  0.5978 </v>
      </c>
      <c r="AQ1212" s="8" t="str">
        <f>vlookup(Q1212,RPI!$C$6:$T$4758,14,FALSE)</f>
        <v>  0.5434 </v>
      </c>
      <c r="AR1212" s="6" t="str">
        <f>vlookup(R1212,RPI!$C$6:$T$4758,15,FALSE)</f>
        <v>0.5949367089</v>
      </c>
      <c r="AS1212" s="8" t="str">
        <f>vlookup(R1212,RPI!$C$6:$T$4758,13,FALSE)</f>
        <v>  0.5886 </v>
      </c>
      <c r="AT1212" s="8" t="str">
        <f>vlookup(R1212,RPI!$C$6:$T$4758,14,FALSE)</f>
        <v>  0.5297 </v>
      </c>
    </row>
    <row r="1213" ht="12.75" customHeight="1">
      <c r="A1213" s="4">
        <v>2012.0</v>
      </c>
      <c r="B1213" s="4">
        <v>5726.0</v>
      </c>
      <c r="C1213" s="5">
        <v>40986.0</v>
      </c>
      <c r="D1213" s="4">
        <v>132.0</v>
      </c>
      <c r="E1213" s="4" t="s">
        <v>131</v>
      </c>
      <c r="F1213" s="4">
        <v>63.0</v>
      </c>
      <c r="G1213" s="4" t="s">
        <v>47</v>
      </c>
      <c r="H1213" s="4">
        <v>229.0</v>
      </c>
      <c r="I1213" s="4" t="s">
        <v>342</v>
      </c>
      <c r="J1213" s="4">
        <v>60.0</v>
      </c>
      <c r="K1213" s="4" t="s">
        <v>108</v>
      </c>
      <c r="L1213" s="4" t="s">
        <v>827</v>
      </c>
      <c r="M1213" s="4">
        <v>1.0</v>
      </c>
      <c r="N1213" s="4">
        <v>1.0</v>
      </c>
      <c r="O1213" s="4">
        <v>0.0</v>
      </c>
      <c r="P1213" s="4">
        <v>0.0</v>
      </c>
      <c r="Q1213" t="str">
        <f t="shared" si="1"/>
        <v>Kansas2012</v>
      </c>
      <c r="R1213" t="s">
        <v>1325</v>
      </c>
      <c r="S1213" t="str">
        <f>vlookup(Q1213,RPI!$C$6:$T$4758,16,FALSE)</f>
        <v>0.6431467476</v>
      </c>
      <c r="T1213" s="6" t="str">
        <f>VLOOKUP(Q1213,RPI!$C$6:$T$4758, 17, FALSE)</f>
        <v>0.6425197883</v>
      </c>
      <c r="U1213" s="6" t="str">
        <f>VLOOKUP(Q1213,RPI!$C$6:$T$4758, 18, FALSE)</f>
        <v>0.6431467476</v>
      </c>
      <c r="V1213">
        <v>0.5444558152446041</v>
      </c>
      <c r="W1213">
        <v>0.5477957623345511</v>
      </c>
      <c r="X1213">
        <v>0.5493778425350524</v>
      </c>
      <c r="Y1213">
        <v>0.5509053682458812</v>
      </c>
      <c r="Z1213" s="6" t="str">
        <f>vlookup(R1213,RPI!$C$6:$T$4758,16,FALSE)</f>
        <v>0.5755344507</v>
      </c>
      <c r="AA1213">
        <v>0.5007504830220798</v>
      </c>
      <c r="AB1213">
        <v>0.5030746156653614</v>
      </c>
      <c r="AC1213">
        <v>0.5053257389062362</v>
      </c>
      <c r="AD1213">
        <v>0.5075072397788365</v>
      </c>
      <c r="AE1213">
        <v>0.5096222990004948</v>
      </c>
      <c r="AF1213">
        <v>0.5116739064455033</v>
      </c>
      <c r="AG1213" t="str">
        <f t="shared" si="2"/>
        <v>1</v>
      </c>
      <c r="AH1213" s="3" t="str">
        <f t="shared" si="3"/>
        <v>1</v>
      </c>
      <c r="AI1213" t="str">
        <f t="shared" si="4"/>
        <v>0.06761229689</v>
      </c>
      <c r="AJ1213" t="str">
        <f t="shared" si="5"/>
        <v>3</v>
      </c>
      <c r="AK1213" s="6" t="str">
        <f t="shared" si="6"/>
        <v>0.04301420296</v>
      </c>
      <c r="AL1213" t="str">
        <f t="shared" si="7"/>
        <v>0.1177912674</v>
      </c>
      <c r="AM1213" t="str">
        <f t="shared" si="8"/>
        <v>1.05</v>
      </c>
      <c r="AN1213" t="str">
        <f t="shared" si="9"/>
        <v>1.11747741</v>
      </c>
      <c r="AO1213" s="6" t="str">
        <f>vlookup(Q1213,RPI!$C$6:$T$4758,15,FALSE)</f>
        <v>0.8206896552</v>
      </c>
      <c r="AP1213" s="8" t="str">
        <f>vlookup(Q1213,RPI!$C$6:$T$4758,13,FALSE)</f>
        <v>  0.6004 </v>
      </c>
      <c r="AQ1213" s="8" t="str">
        <f>vlookup(Q1213,RPI!$C$6:$T$4758,14,FALSE)</f>
        <v>  0.5511 </v>
      </c>
      <c r="AR1213" s="6" t="str">
        <f>vlookup(R1213,RPI!$C$6:$T$4758,15,FALSE)</f>
        <v>0.6054421769</v>
      </c>
      <c r="AS1213" s="8" t="str">
        <f>vlookup(R1213,RPI!$C$6:$T$4758,13,FALSE)</f>
        <v>  0.5801 </v>
      </c>
      <c r="AT1213" s="8" t="str">
        <f>vlookup(R1213,RPI!$C$6:$T$4758,14,FALSE)</f>
        <v>  0.5366 </v>
      </c>
    </row>
    <row r="1214" ht="12.75" customHeight="1">
      <c r="A1214" s="4">
        <v>2012.0</v>
      </c>
      <c r="B1214" s="4">
        <v>5727.0</v>
      </c>
      <c r="C1214" s="5">
        <v>40986.0</v>
      </c>
      <c r="D1214" s="4">
        <v>148.0</v>
      </c>
      <c r="E1214" s="4" t="s">
        <v>1036</v>
      </c>
      <c r="F1214" s="4">
        <v>84.0</v>
      </c>
      <c r="G1214" s="4" t="s">
        <v>47</v>
      </c>
      <c r="H1214" s="4">
        <v>332.0</v>
      </c>
      <c r="I1214" s="4" t="s">
        <v>328</v>
      </c>
      <c r="J1214" s="4">
        <v>78.0</v>
      </c>
      <c r="K1214" s="4" t="s">
        <v>288</v>
      </c>
      <c r="L1214" s="4" t="s">
        <v>50</v>
      </c>
      <c r="M1214" s="4">
        <v>1.0</v>
      </c>
      <c r="N1214" s="4">
        <v>0.0</v>
      </c>
      <c r="O1214" s="4">
        <v>0.0</v>
      </c>
      <c r="P1214" s="4">
        <v>1.0</v>
      </c>
      <c r="Q1214" t="str">
        <f t="shared" si="1"/>
        <v>Loyola Marymount2012</v>
      </c>
      <c r="R1214" t="s">
        <v>1326</v>
      </c>
      <c r="S1214" t="str">
        <f>vlookup(Q1214,RPI!$C$6:$T$4758,16,FALSE)</f>
        <v>0.5289207341</v>
      </c>
      <c r="T1214" s="6" t="str">
        <f>VLOOKUP(Q1214,RPI!$C$6:$T$4758, 17, FALSE)</f>
        <v>0.5369374264</v>
      </c>
      <c r="U1214" s="6" t="str">
        <f>VLOOKUP(Q1214,RPI!$C$6:$T$4758, 18, FALSE)</f>
        <v>0.5289207341</v>
      </c>
      <c r="V1214">
        <v>0.4633023689190547</v>
      </c>
      <c r="W1214">
        <v>0.46394012402109547</v>
      </c>
      <c r="X1214">
        <v>0.4642688637644155</v>
      </c>
      <c r="Y1214">
        <v>0.464604452252388</v>
      </c>
      <c r="Z1214" s="6" t="str">
        <f>vlookup(R1214,RPI!$C$6:$T$4758,16,FALSE)</f>
        <v>0.568254812</v>
      </c>
      <c r="AA1214">
        <v>0.4560062487920125</v>
      </c>
      <c r="AB1214">
        <v>0.45664141139363856</v>
      </c>
      <c r="AC1214">
        <v>0.4572463281570919</v>
      </c>
      <c r="AD1214">
        <v>0.4578231092571288</v>
      </c>
      <c r="AE1214">
        <v>0.45837367303443677</v>
      </c>
      <c r="AF1214">
        <v>0.45889976731053106</v>
      </c>
      <c r="AG1214" t="str">
        <f t="shared" si="2"/>
        <v>0</v>
      </c>
      <c r="AH1214" s="3" t="str">
        <f t="shared" si="3"/>
        <v>0</v>
      </c>
      <c r="AI1214" t="str">
        <f t="shared" si="4"/>
        <v>-0.03933407791</v>
      </c>
      <c r="AJ1214" t="str">
        <f t="shared" si="5"/>
        <v>6</v>
      </c>
      <c r="AK1214" s="6" t="str">
        <f t="shared" si="6"/>
        <v>0.08602840592</v>
      </c>
      <c r="AL1214" t="str">
        <f t="shared" si="7"/>
        <v>-0.06852615727</v>
      </c>
      <c r="AM1214" t="str">
        <f t="shared" si="8"/>
        <v>1.076923077</v>
      </c>
      <c r="AN1214" t="str">
        <f t="shared" si="9"/>
        <v>0.9307809154</v>
      </c>
      <c r="AO1214" s="6" t="str">
        <f>vlookup(Q1214,RPI!$C$6:$T$4758,15,FALSE)</f>
        <v>0.5541401274</v>
      </c>
      <c r="AP1214" s="8" t="str">
        <f>vlookup(Q1214,RPI!$C$6:$T$4758,13,FALSE)</f>
        <v>  0.5280 </v>
      </c>
      <c r="AQ1214" s="8" t="str">
        <f>vlookup(Q1214,RPI!$C$6:$T$4758,14,FALSE)</f>
        <v>  0.5056 </v>
      </c>
      <c r="AR1214" s="6" t="str">
        <f>vlookup(R1214,RPI!$C$6:$T$4758,15,FALSE)</f>
        <v>0.8448275862</v>
      </c>
      <c r="AS1214" s="8" t="str">
        <f>vlookup(R1214,RPI!$C$6:$T$4758,13,FALSE)</f>
        <v>  0.4704 </v>
      </c>
      <c r="AT1214" s="8" t="str">
        <f>vlookup(R1214,RPI!$C$6:$T$4758,14,FALSE)</f>
        <v>  0.4873 </v>
      </c>
    </row>
    <row r="1215" ht="12.75" customHeight="1">
      <c r="A1215" s="4">
        <v>2012.0</v>
      </c>
      <c r="B1215" s="4">
        <v>5728.0</v>
      </c>
      <c r="C1215" s="5">
        <v>40986.0</v>
      </c>
      <c r="D1215" s="4">
        <v>166.0</v>
      </c>
      <c r="E1215" s="4" t="s">
        <v>204</v>
      </c>
      <c r="F1215" s="4">
        <v>65.0</v>
      </c>
      <c r="G1215" s="4" t="s">
        <v>47</v>
      </c>
      <c r="H1215" s="4">
        <v>271.0</v>
      </c>
      <c r="I1215" s="4" t="s">
        <v>292</v>
      </c>
      <c r="J1215" s="4">
        <v>61.0</v>
      </c>
      <c r="K1215" s="4" t="s">
        <v>108</v>
      </c>
      <c r="L1215" s="4" t="s">
        <v>454</v>
      </c>
      <c r="M1215" s="4">
        <v>1.0</v>
      </c>
      <c r="N1215" s="4">
        <v>1.0</v>
      </c>
      <c r="O1215" s="4">
        <v>0.0</v>
      </c>
      <c r="P1215" s="4">
        <v>0.0</v>
      </c>
      <c r="Q1215" t="str">
        <f t="shared" si="1"/>
        <v>Michigan St.2012</v>
      </c>
      <c r="R1215" t="s">
        <v>1305</v>
      </c>
      <c r="S1215" t="str">
        <f>vlookup(Q1215,RPI!$C$6:$T$4758,16,FALSE)</f>
        <v>0.649048792</v>
      </c>
      <c r="T1215" s="6" t="str">
        <f>VLOOKUP(Q1215,RPI!$C$6:$T$4758, 17, FALSE)</f>
        <v>0.647925426</v>
      </c>
      <c r="U1215" s="6" t="str">
        <f>VLOOKUP(Q1215,RPI!$C$6:$T$4758, 18, FALSE)</f>
        <v>0.649048792</v>
      </c>
      <c r="V1215">
        <v>0.5467411469569248</v>
      </c>
      <c r="W1215">
        <v>0.5509188568531559</v>
      </c>
      <c r="X1215">
        <v>0.5528728354056149</v>
      </c>
      <c r="Y1215">
        <v>0.5547444745052962</v>
      </c>
      <c r="Z1215" s="6" t="str">
        <f>vlookup(R1215,RPI!$C$6:$T$4758,16,FALSE)</f>
        <v>0.598133229</v>
      </c>
      <c r="AA1215">
        <v>0.4976991622471342</v>
      </c>
      <c r="AB1215">
        <v>0.4992768047984076</v>
      </c>
      <c r="AC1215">
        <v>0.5007835420664777</v>
      </c>
      <c r="AD1215">
        <v>0.5022240491249622</v>
      </c>
      <c r="AE1215">
        <v>0.5036025988906088</v>
      </c>
      <c r="AF1215">
        <v>0.5049231044555965</v>
      </c>
      <c r="AG1215" t="str">
        <f t="shared" si="2"/>
        <v>1</v>
      </c>
      <c r="AH1215" s="3" t="str">
        <f t="shared" si="3"/>
        <v>1</v>
      </c>
      <c r="AI1215" t="str">
        <f t="shared" si="4"/>
        <v>0.05091556299</v>
      </c>
      <c r="AJ1215" t="str">
        <f t="shared" si="5"/>
        <v>4</v>
      </c>
      <c r="AK1215" s="6" t="str">
        <f t="shared" si="6"/>
        <v>0.05735227062</v>
      </c>
      <c r="AL1215" t="str">
        <f t="shared" si="7"/>
        <v>0.08870292789</v>
      </c>
      <c r="AM1215" t="str">
        <f t="shared" si="8"/>
        <v>1.06557377</v>
      </c>
      <c r="AN1215" t="str">
        <f t="shared" si="9"/>
        <v>1.085124117</v>
      </c>
      <c r="AO1215" s="6" t="str">
        <f>vlookup(Q1215,RPI!$C$6:$T$4758,15,FALSE)</f>
        <v>0.7986111111</v>
      </c>
      <c r="AP1215" s="8" t="str">
        <f>vlookup(Q1215,RPI!$C$6:$T$4758,13,FALSE)</f>
        <v>  0.6287 </v>
      </c>
      <c r="AQ1215" s="8" t="str">
        <f>vlookup(Q1215,RPI!$C$6:$T$4758,14,FALSE)</f>
        <v>  0.5401 </v>
      </c>
      <c r="AR1215" s="6" t="str">
        <f>vlookup(R1215,RPI!$C$6:$T$4758,15,FALSE)</f>
        <v>0.7938931298</v>
      </c>
      <c r="AS1215" s="8" t="str">
        <f>vlookup(R1215,RPI!$C$6:$T$4758,13,FALSE)</f>
        <v>  0.5357 </v>
      </c>
      <c r="AT1215" s="8" t="str">
        <f>vlookup(R1215,RPI!$C$6:$T$4758,14,FALSE)</f>
        <v>  0.5273 </v>
      </c>
    </row>
    <row r="1216" ht="12.75" customHeight="1">
      <c r="A1216" s="4">
        <v>2012.0</v>
      </c>
      <c r="B1216" s="4">
        <v>5729.0</v>
      </c>
      <c r="C1216" s="5">
        <v>40986.0</v>
      </c>
      <c r="D1216" s="4">
        <v>191.0</v>
      </c>
      <c r="E1216" s="4" t="s">
        <v>294</v>
      </c>
      <c r="F1216" s="4">
        <v>75.0</v>
      </c>
      <c r="G1216" s="4" t="s">
        <v>47</v>
      </c>
      <c r="H1216" s="4">
        <v>31.0</v>
      </c>
      <c r="I1216" s="4" t="s">
        <v>568</v>
      </c>
      <c r="J1216" s="4">
        <v>67.0</v>
      </c>
      <c r="K1216" s="4" t="s">
        <v>49</v>
      </c>
      <c r="L1216" s="4" t="s">
        <v>50</v>
      </c>
      <c r="M1216" s="4">
        <v>1.0</v>
      </c>
      <c r="N1216" s="4">
        <v>0.0</v>
      </c>
      <c r="O1216" s="4">
        <v>0.0</v>
      </c>
      <c r="P1216" s="4">
        <v>0.0</v>
      </c>
      <c r="Q1216" t="str">
        <f t="shared" si="1"/>
        <v>Nevada2012</v>
      </c>
      <c r="R1216" t="s">
        <v>1252</v>
      </c>
      <c r="S1216" t="str">
        <f>vlookup(Q1216,RPI!$C$6:$T$4758,16,FALSE)</f>
        <v>0.5640734563</v>
      </c>
      <c r="T1216" s="6" t="str">
        <f>VLOOKUP(Q1216,RPI!$C$6:$T$4758, 17, FALSE)</f>
        <v>0.5674104974</v>
      </c>
      <c r="U1216" s="6" t="str">
        <f>VLOOKUP(Q1216,RPI!$C$6:$T$4758, 18, FALSE)</f>
        <v>0.5640734563</v>
      </c>
      <c r="V1216">
        <v>0.46714894554099523</v>
      </c>
      <c r="W1216">
        <v>0.4697798950745996</v>
      </c>
      <c r="X1216">
        <v>0.4710607520843807</v>
      </c>
      <c r="Y1216">
        <v>0.47231933332007864</v>
      </c>
      <c r="Z1216" s="6" t="str">
        <f>vlookup(R1216,RPI!$C$6:$T$4758,16,FALSE)</f>
        <v>0.5511863435</v>
      </c>
      <c r="AA1216">
        <v>0.45517947598070396</v>
      </c>
      <c r="AB1216">
        <v>0.4555387478563693</v>
      </c>
      <c r="AC1216">
        <v>0.4558910884418288</v>
      </c>
      <c r="AD1216">
        <v>0.45623669640463627</v>
      </c>
      <c r="AE1216">
        <v>0.456575762891807</v>
      </c>
      <c r="AF1216">
        <v>0.4569084718823433</v>
      </c>
      <c r="AG1216" t="str">
        <f t="shared" si="2"/>
        <v>1</v>
      </c>
      <c r="AH1216" s="3" t="str">
        <f t="shared" si="3"/>
        <v>1</v>
      </c>
      <c r="AI1216" t="str">
        <f t="shared" si="4"/>
        <v>0.01288711275</v>
      </c>
      <c r="AJ1216" t="str">
        <f t="shared" si="5"/>
        <v>8</v>
      </c>
      <c r="AK1216" s="6" t="str">
        <f t="shared" si="6"/>
        <v>0.1147045412</v>
      </c>
      <c r="AL1216" t="str">
        <f t="shared" si="7"/>
        <v>0.02245137962</v>
      </c>
      <c r="AM1216" t="str">
        <f t="shared" si="8"/>
        <v>1.119402985</v>
      </c>
      <c r="AN1216" t="str">
        <f t="shared" si="9"/>
        <v>1.023380682</v>
      </c>
      <c r="AO1216" s="6" t="str">
        <f>vlookup(Q1216,RPI!$C$6:$T$4758,15,FALSE)</f>
        <v>0.7931034483</v>
      </c>
      <c r="AP1216" s="8" t="str">
        <f>vlookup(Q1216,RPI!$C$6:$T$4758,13,FALSE)</f>
        <v>  0.4824 </v>
      </c>
      <c r="AQ1216" s="8" t="str">
        <f>vlookup(Q1216,RPI!$C$6:$T$4758,14,FALSE)</f>
        <v>  0.4984 </v>
      </c>
      <c r="AR1216" s="6" t="str">
        <f>vlookup(R1216,RPI!$C$6:$T$4758,15,FALSE)</f>
        <v>0.7364864865</v>
      </c>
      <c r="AS1216" s="8" t="str">
        <f>vlookup(R1216,RPI!$C$6:$T$4758,13,FALSE)</f>
        <v>  0.4873 </v>
      </c>
      <c r="AT1216" s="8" t="str">
        <f>vlookup(R1216,RPI!$C$6:$T$4758,14,FALSE)</f>
        <v>  0.4937 </v>
      </c>
    </row>
    <row r="1217" ht="12.75" customHeight="1">
      <c r="A1217" s="4">
        <v>2012.0</v>
      </c>
      <c r="B1217" s="4">
        <v>5730.0</v>
      </c>
      <c r="C1217" s="5">
        <v>40986.0</v>
      </c>
      <c r="D1217" s="4">
        <v>199.0</v>
      </c>
      <c r="E1217" s="4" t="s">
        <v>264</v>
      </c>
      <c r="F1217" s="4">
        <v>87.0</v>
      </c>
      <c r="G1217" s="4" t="s">
        <v>47</v>
      </c>
      <c r="H1217" s="4">
        <v>59.0</v>
      </c>
      <c r="I1217" s="4" t="s">
        <v>187</v>
      </c>
      <c r="J1217" s="4">
        <v>73.0</v>
      </c>
      <c r="K1217" s="4" t="s">
        <v>198</v>
      </c>
      <c r="L1217" s="4" t="s">
        <v>629</v>
      </c>
      <c r="M1217" s="4">
        <v>1.0</v>
      </c>
      <c r="N1217" s="4">
        <v>1.0</v>
      </c>
      <c r="O1217" s="4">
        <v>0.0</v>
      </c>
      <c r="P1217" s="4">
        <v>0.0</v>
      </c>
      <c r="Q1217" t="str">
        <f t="shared" si="1"/>
        <v>North Carolina2012</v>
      </c>
      <c r="R1217" t="s">
        <v>1327</v>
      </c>
      <c r="S1217" t="str">
        <f>vlookup(Q1217,RPI!$C$6:$T$4758,16,FALSE)</f>
        <v>0.6581322712</v>
      </c>
      <c r="T1217" s="6" t="str">
        <f>VLOOKUP(Q1217,RPI!$C$6:$T$4758, 17, FALSE)</f>
        <v>0.6568405383</v>
      </c>
      <c r="U1217" s="6" t="str">
        <f>VLOOKUP(Q1217,RPI!$C$6:$T$4758, 18, FALSE)</f>
        <v>0.6581322712</v>
      </c>
      <c r="V1217">
        <v>0.5501269832901332</v>
      </c>
      <c r="W1217">
        <v>0.5537392475097822</v>
      </c>
      <c r="X1217">
        <v>0.5554473494228565</v>
      </c>
      <c r="Y1217">
        <v>0.557094743351944</v>
      </c>
      <c r="Z1217" s="6" t="str">
        <f>vlookup(R1217,RPI!$C$6:$T$4758,16,FALSE)</f>
        <v>0.6073252503</v>
      </c>
      <c r="AA1217">
        <v>0.5036657219674407</v>
      </c>
      <c r="AB1217">
        <v>0.5044220244884491</v>
      </c>
      <c r="AC1217">
        <v>0.5051658261413416</v>
      </c>
      <c r="AD1217">
        <v>0.5058974343245146</v>
      </c>
      <c r="AE1217">
        <v>0.5066171464396686</v>
      </c>
      <c r="AF1217">
        <v>0.5073252502949007</v>
      </c>
      <c r="AG1217" t="str">
        <f t="shared" si="2"/>
        <v>1</v>
      </c>
      <c r="AH1217" s="3" t="str">
        <f t="shared" si="3"/>
        <v>1</v>
      </c>
      <c r="AI1217" t="str">
        <f t="shared" si="4"/>
        <v>0.05080702089</v>
      </c>
      <c r="AJ1217" t="str">
        <f t="shared" si="5"/>
        <v>14</v>
      </c>
      <c r="AK1217" s="6" t="str">
        <f t="shared" si="6"/>
        <v>0.2007329472</v>
      </c>
      <c r="AL1217" t="str">
        <f t="shared" si="7"/>
        <v>0.08851383047</v>
      </c>
      <c r="AM1217" t="str">
        <f t="shared" si="8"/>
        <v>1.191780822</v>
      </c>
      <c r="AN1217" t="str">
        <f t="shared" si="9"/>
        <v>1.08365702</v>
      </c>
      <c r="AO1217" s="6" t="str">
        <f>vlookup(Q1217,RPI!$C$6:$T$4758,15,FALSE)</f>
        <v>0.8581081081</v>
      </c>
      <c r="AP1217" s="8" t="str">
        <f>vlookup(Q1217,RPI!$C$6:$T$4758,13,FALSE)</f>
        <v>  0.6170 </v>
      </c>
      <c r="AQ1217" s="8" t="str">
        <f>vlookup(Q1217,RPI!$C$6:$T$4758,14,FALSE)</f>
        <v>  0.5404 </v>
      </c>
      <c r="AR1217" s="6" t="str">
        <f>vlookup(R1217,RPI!$C$6:$T$4758,15,FALSE)</f>
        <v>0.8516129032</v>
      </c>
      <c r="AS1217" s="8" t="str">
        <f>vlookup(R1217,RPI!$C$6:$T$4758,13,FALSE)</f>
        <v>  0.5257 </v>
      </c>
      <c r="AT1217" s="8" t="str">
        <f>vlookup(R1217,RPI!$C$6:$T$4758,14,FALSE)</f>
        <v>  0.5262 </v>
      </c>
    </row>
    <row r="1218" ht="12.75" customHeight="1">
      <c r="A1218" s="4">
        <v>2012.0</v>
      </c>
      <c r="B1218" s="4">
        <v>5731.0</v>
      </c>
      <c r="C1218" s="5">
        <v>40986.0</v>
      </c>
      <c r="D1218" s="4">
        <v>214.0</v>
      </c>
      <c r="E1218" s="4" t="s">
        <v>571</v>
      </c>
      <c r="F1218" s="4">
        <v>65.0</v>
      </c>
      <c r="G1218" s="4" t="s">
        <v>47</v>
      </c>
      <c r="H1218" s="4">
        <v>251.0</v>
      </c>
      <c r="I1218" s="4" t="s">
        <v>1292</v>
      </c>
      <c r="J1218" s="4">
        <v>56.0</v>
      </c>
      <c r="K1218" s="4" t="s">
        <v>49</v>
      </c>
      <c r="L1218" s="4" t="s">
        <v>50</v>
      </c>
      <c r="M1218" s="4">
        <v>1.0</v>
      </c>
      <c r="N1218" s="4">
        <v>0.0</v>
      </c>
      <c r="O1218" s="4">
        <v>0.0</v>
      </c>
      <c r="P1218" s="4">
        <v>0.0</v>
      </c>
      <c r="Q1218" t="str">
        <f t="shared" si="1"/>
        <v>Old Dominion2012</v>
      </c>
      <c r="R1218" t="s">
        <v>1328</v>
      </c>
      <c r="S1218" t="str">
        <f>vlookup(Q1218,RPI!$C$6:$T$4758,16,FALSE)</f>
        <v>0.5394697086</v>
      </c>
      <c r="T1218" s="6" t="str">
        <f>VLOOKUP(Q1218,RPI!$C$6:$T$4758, 17, FALSE)</f>
        <v>0.5455303147</v>
      </c>
      <c r="U1218" s="6" t="str">
        <f>VLOOKUP(Q1218,RPI!$C$6:$T$4758, 18, FALSE)</f>
        <v>0.5394697086</v>
      </c>
      <c r="V1218">
        <v>0.4718840156422287</v>
      </c>
      <c r="W1218">
        <v>0.47352335990452377</v>
      </c>
      <c r="X1218">
        <v>0.4743430320356713</v>
      </c>
      <c r="Y1218">
        <v>0.47516270416681883</v>
      </c>
      <c r="Z1218" s="6" t="str">
        <f>vlookup(R1218,RPI!$C$6:$T$4758,16,FALSE)</f>
        <v>0.5161831453</v>
      </c>
      <c r="AA1218">
        <v>0.43221773272289815</v>
      </c>
      <c r="AB1218">
        <v>0.4319685540895045</v>
      </c>
      <c r="AC1218">
        <v>0.43172958389174343</v>
      </c>
      <c r="AD1218">
        <v>0.43150020738805295</v>
      </c>
      <c r="AE1218">
        <v>0.43127985822440046</v>
      </c>
      <c r="AF1218">
        <v>0.43106801376531</v>
      </c>
      <c r="AG1218" t="str">
        <f t="shared" si="2"/>
        <v>1</v>
      </c>
      <c r="AH1218" s="3" t="str">
        <f t="shared" si="3"/>
        <v>1</v>
      </c>
      <c r="AI1218" t="str">
        <f t="shared" si="4"/>
        <v>0.02328656329</v>
      </c>
      <c r="AJ1218" t="str">
        <f t="shared" si="5"/>
        <v>9</v>
      </c>
      <c r="AK1218" s="6" t="str">
        <f t="shared" si="6"/>
        <v>0.1290426089</v>
      </c>
      <c r="AL1218" t="str">
        <f t="shared" si="7"/>
        <v>0.04056885996</v>
      </c>
      <c r="AM1218" t="str">
        <f t="shared" si="8"/>
        <v>1.160714286</v>
      </c>
      <c r="AN1218" t="str">
        <f t="shared" si="9"/>
        <v>1.045112987</v>
      </c>
      <c r="AO1218" s="6" t="str">
        <f>vlookup(Q1218,RPI!$C$6:$T$4758,15,FALSE)</f>
        <v>0.5818181818</v>
      </c>
      <c r="AP1218" s="8" t="str">
        <f>vlookup(Q1218,RPI!$C$6:$T$4758,13,FALSE)</f>
        <v>  0.5342 </v>
      </c>
      <c r="AQ1218" s="8" t="str">
        <f>vlookup(Q1218,RPI!$C$6:$T$4758,14,FALSE)</f>
        <v>  0.5077 </v>
      </c>
      <c r="AR1218" s="6" t="str">
        <f>vlookup(R1218,RPI!$C$6:$T$4758,15,FALSE)</f>
        <v>0.65625</v>
      </c>
      <c r="AS1218" s="8" t="str">
        <f>vlookup(R1218,RPI!$C$6:$T$4758,13,FALSE)</f>
        <v>  0.4581 </v>
      </c>
      <c r="AT1218" s="8" t="str">
        <f>vlookup(R1218,RPI!$C$6:$T$4758,14,FALSE)</f>
        <v>  0.4923 </v>
      </c>
    </row>
    <row r="1219" ht="12.75" customHeight="1">
      <c r="A1219" s="4">
        <v>2012.0</v>
      </c>
      <c r="B1219" s="4">
        <v>5732.0</v>
      </c>
      <c r="C1219" s="5">
        <v>40986.0</v>
      </c>
      <c r="D1219" s="4">
        <v>216.0</v>
      </c>
      <c r="E1219" s="4" t="s">
        <v>156</v>
      </c>
      <c r="F1219" s="4">
        <v>108.0</v>
      </c>
      <c r="G1219" s="4" t="s">
        <v>47</v>
      </c>
      <c r="H1219" s="4">
        <v>124.0</v>
      </c>
      <c r="I1219" s="4" t="s">
        <v>82</v>
      </c>
      <c r="J1219" s="4">
        <v>97.0</v>
      </c>
      <c r="K1219" s="4" t="s">
        <v>49</v>
      </c>
      <c r="L1219" s="4" t="s">
        <v>50</v>
      </c>
      <c r="M1219" s="4">
        <v>1.0</v>
      </c>
      <c r="N1219" s="4">
        <v>0.0</v>
      </c>
      <c r="O1219" s="4">
        <v>0.0</v>
      </c>
      <c r="P1219" s="4">
        <v>0.0</v>
      </c>
      <c r="Q1219" t="str">
        <f t="shared" si="1"/>
        <v>Oregon2012</v>
      </c>
      <c r="R1219" t="s">
        <v>1329</v>
      </c>
      <c r="S1219" t="str">
        <f>vlookup(Q1219,RPI!$C$6:$T$4758,16,FALSE)</f>
        <v>0.5682445022</v>
      </c>
      <c r="T1219" s="6" t="str">
        <f>VLOOKUP(Q1219,RPI!$C$6:$T$4758, 17, FALSE)</f>
        <v>0.5752934866</v>
      </c>
      <c r="U1219" s="6" t="str">
        <f>VLOOKUP(Q1219,RPI!$C$6:$T$4758, 18, FALSE)</f>
        <v>0.5682445022</v>
      </c>
      <c r="V1219">
        <v>0.4788926503172627</v>
      </c>
      <c r="W1219">
        <v>0.48403484608445846</v>
      </c>
      <c r="X1219">
        <v>0.4864706230268144</v>
      </c>
      <c r="Y1219">
        <v>0.4888224076608132</v>
      </c>
      <c r="Z1219" s="6" t="str">
        <f>vlookup(R1219,RPI!$C$6:$T$4758,16,FALSE)</f>
        <v>0.5179255543</v>
      </c>
      <c r="AA1219">
        <v>0.4553089063418539</v>
      </c>
      <c r="AB1219">
        <v>0.4585192517931109</v>
      </c>
      <c r="AC1219">
        <v>0.4615998863170444</v>
      </c>
      <c r="AD1219">
        <v>0.46455851551329735</v>
      </c>
      <c r="AE1219">
        <v>0.4674022464883366</v>
      </c>
      <c r="AF1219">
        <v>0.4701376448548029</v>
      </c>
      <c r="AG1219" t="str">
        <f t="shared" si="2"/>
        <v>1</v>
      </c>
      <c r="AH1219" s="3" t="str">
        <f t="shared" si="3"/>
        <v>1</v>
      </c>
      <c r="AI1219" t="str">
        <f t="shared" si="4"/>
        <v>0.05031894782</v>
      </c>
      <c r="AJ1219" t="str">
        <f t="shared" si="5"/>
        <v>11</v>
      </c>
      <c r="AK1219" s="6" t="str">
        <f t="shared" si="6"/>
        <v>0.1577187442</v>
      </c>
      <c r="AL1219" t="str">
        <f t="shared" si="7"/>
        <v>0.08766353033</v>
      </c>
      <c r="AM1219" t="str">
        <f t="shared" si="8"/>
        <v>1.113402062</v>
      </c>
      <c r="AN1219" t="str">
        <f t="shared" si="9"/>
        <v>1.097154789</v>
      </c>
      <c r="AO1219" s="6" t="str">
        <f>vlookup(Q1219,RPI!$C$6:$T$4758,15,FALSE)</f>
        <v>0.6814814815</v>
      </c>
      <c r="AP1219" s="8" t="str">
        <f>vlookup(Q1219,RPI!$C$6:$T$4758,13,FALSE)</f>
        <v>  0.5403 </v>
      </c>
      <c r="AQ1219" s="8" t="str">
        <f>vlookup(Q1219,RPI!$C$6:$T$4758,14,FALSE)</f>
        <v>  0.5108 </v>
      </c>
      <c r="AR1219" s="6" t="str">
        <f>vlookup(R1219,RPI!$C$6:$T$4758,15,FALSE)</f>
        <v>0.4609929078</v>
      </c>
      <c r="AS1219" s="8" t="str">
        <f>vlookup(R1219,RPI!$C$6:$T$4758,13,FALSE)</f>
        <v>  0.5390 </v>
      </c>
      <c r="AT1219" s="8" t="str">
        <f>vlookup(R1219,RPI!$C$6:$T$4758,14,FALSE)</f>
        <v>  0.5326 </v>
      </c>
    </row>
    <row r="1220" ht="12.75" customHeight="1">
      <c r="A1220" s="4">
        <v>2012.0</v>
      </c>
      <c r="B1220" s="4">
        <v>5733.0</v>
      </c>
      <c r="C1220" s="5">
        <v>40986.0</v>
      </c>
      <c r="D1220" s="4">
        <v>262.0</v>
      </c>
      <c r="E1220" s="4" t="s">
        <v>53</v>
      </c>
      <c r="F1220" s="4">
        <v>56.0</v>
      </c>
      <c r="G1220" s="4" t="s">
        <v>47</v>
      </c>
      <c r="H1220" s="4">
        <v>210.0</v>
      </c>
      <c r="I1220" s="4" t="s">
        <v>565</v>
      </c>
      <c r="J1220" s="4">
        <v>62.0</v>
      </c>
      <c r="K1220" s="4" t="s">
        <v>108</v>
      </c>
      <c r="L1220" s="4" t="s">
        <v>339</v>
      </c>
      <c r="M1220" s="4">
        <v>1.0</v>
      </c>
      <c r="N1220" s="4">
        <v>1.0</v>
      </c>
      <c r="O1220" s="4">
        <v>0.0</v>
      </c>
      <c r="P1220" s="4">
        <v>0.0</v>
      </c>
      <c r="Q1220" t="str">
        <f t="shared" si="1"/>
        <v>South Florida2012</v>
      </c>
      <c r="R1220" t="s">
        <v>1306</v>
      </c>
      <c r="S1220" t="str">
        <f>vlookup(Q1220,RPI!$C$6:$T$4758,16,FALSE)</f>
        <v>0.5752862331</v>
      </c>
      <c r="T1220" s="6" t="str">
        <f>VLOOKUP(Q1220,RPI!$C$6:$T$4758, 17, FALSE)</f>
        <v>0.5741025209</v>
      </c>
      <c r="U1220" s="6" t="str">
        <f>VLOOKUP(Q1220,RPI!$C$6:$T$4758, 18, FALSE)</f>
        <v>0.5752862331</v>
      </c>
      <c r="V1220">
        <v>0.49641973792382005</v>
      </c>
      <c r="W1220">
        <v>0.5000377807993188</v>
      </c>
      <c r="X1220">
        <v>0.501713971991639</v>
      </c>
      <c r="Y1220">
        <v>0.5033100721372272</v>
      </c>
      <c r="Z1220" s="6" t="str">
        <f>vlookup(R1220,RPI!$C$6:$T$4758,16,FALSE)</f>
        <v>0.5768769951</v>
      </c>
      <c r="AA1220">
        <v>0.4698874468081876</v>
      </c>
      <c r="AB1220">
        <v>0.4708595936701879</v>
      </c>
      <c r="AC1220">
        <v>0.47179246187109736</v>
      </c>
      <c r="AD1220">
        <v>0.4726883847967233</v>
      </c>
      <c r="AE1220">
        <v>0.4735495145990239</v>
      </c>
      <c r="AF1220">
        <v>0.47437783945647494</v>
      </c>
      <c r="AG1220" t="str">
        <f t="shared" si="2"/>
        <v>1</v>
      </c>
      <c r="AH1220" s="3" t="str">
        <f t="shared" si="3"/>
        <v>1</v>
      </c>
      <c r="AI1220" t="str">
        <f t="shared" si="4"/>
        <v>-0.001590762083</v>
      </c>
      <c r="AJ1220" t="str">
        <f t="shared" si="5"/>
        <v>-6</v>
      </c>
      <c r="AK1220" s="6" t="str">
        <f t="shared" si="6"/>
        <v>-0.08602840592</v>
      </c>
      <c r="AL1220" t="str">
        <f t="shared" si="7"/>
        <v>-0.00277135803</v>
      </c>
      <c r="AM1220" t="str">
        <f t="shared" si="8"/>
        <v>0.9032258065</v>
      </c>
      <c r="AN1220" t="str">
        <f t="shared" si="9"/>
        <v>0.9972424588</v>
      </c>
      <c r="AO1220" s="6" t="str">
        <f>vlookup(Q1220,RPI!$C$6:$T$4758,15,FALSE)</f>
        <v>0.5984848485</v>
      </c>
      <c r="AP1220" s="8" t="str">
        <f>vlookup(Q1220,RPI!$C$6:$T$4758,13,FALSE)</f>
        <v>  0.5776 </v>
      </c>
      <c r="AQ1220" s="8" t="str">
        <f>vlookup(Q1220,RPI!$C$6:$T$4758,14,FALSE)</f>
        <v>  0.5474 </v>
      </c>
      <c r="AR1220" s="6" t="str">
        <f>vlookup(R1220,RPI!$C$6:$T$4758,15,FALSE)</f>
        <v>0.8226950355</v>
      </c>
      <c r="AS1220" s="8" t="str">
        <f>vlookup(R1220,RPI!$C$6:$T$4758,13,FALSE)</f>
        <v>  0.4939 </v>
      </c>
      <c r="AT1220" s="8" t="str">
        <f>vlookup(R1220,RPI!$C$6:$T$4758,14,FALSE)</f>
        <v>  0.4971 </v>
      </c>
    </row>
    <row r="1221" ht="12.75" customHeight="1">
      <c r="A1221" s="4">
        <v>2012.0</v>
      </c>
      <c r="B1221" s="4">
        <v>5734.0</v>
      </c>
      <c r="C1221" s="5">
        <v>40986.0</v>
      </c>
      <c r="D1221" s="4">
        <v>343.0</v>
      </c>
      <c r="E1221" s="4" t="s">
        <v>363</v>
      </c>
      <c r="F1221" s="4">
        <v>70.0</v>
      </c>
      <c r="G1221" s="4" t="s">
        <v>47</v>
      </c>
      <c r="H1221" s="4">
        <v>140.0</v>
      </c>
      <c r="I1221" s="4" t="s">
        <v>396</v>
      </c>
      <c r="J1221" s="4">
        <v>58.0</v>
      </c>
      <c r="K1221" s="4" t="s">
        <v>108</v>
      </c>
      <c r="L1221" s="4" t="s">
        <v>629</v>
      </c>
      <c r="M1221" s="4">
        <v>1.0</v>
      </c>
      <c r="N1221" s="4">
        <v>1.0</v>
      </c>
      <c r="O1221" s="4">
        <v>0.0</v>
      </c>
      <c r="P1221" s="4">
        <v>0.0</v>
      </c>
      <c r="Q1221" t="str">
        <f t="shared" si="1"/>
        <v>Xavier2012</v>
      </c>
      <c r="R1221" t="s">
        <v>1300</v>
      </c>
      <c r="S1221" t="str">
        <f>vlookup(Q1221,RPI!$C$6:$T$4758,16,FALSE)</f>
        <v>0.582250296</v>
      </c>
      <c r="T1221" s="6" t="str">
        <f>VLOOKUP(Q1221,RPI!$C$6:$T$4758, 17, FALSE)</f>
        <v>0.5835397867</v>
      </c>
      <c r="U1221" s="6" t="str">
        <f>VLOOKUP(Q1221,RPI!$C$6:$T$4758, 18, FALSE)</f>
        <v>0.582250296</v>
      </c>
      <c r="V1221">
        <v>0.5017216048457406</v>
      </c>
      <c r="W1221">
        <v>0.5054593305346857</v>
      </c>
      <c r="X1221">
        <v>0.5072133826924672</v>
      </c>
      <c r="Y1221">
        <v>0.5088970381081304</v>
      </c>
      <c r="Z1221" s="6" t="str">
        <f>vlookup(R1221,RPI!$C$6:$T$4758,16,FALSE)</f>
        <v>0.5490935143</v>
      </c>
      <c r="AA1221">
        <v>0.4464619353413582</v>
      </c>
      <c r="AB1221">
        <v>0.445344385672484</v>
      </c>
      <c r="AC1221">
        <v>0.4442415406045161</v>
      </c>
      <c r="AD1221">
        <v>0.4431531118119464</v>
      </c>
      <c r="AE1221">
        <v>0.4420788184582413</v>
      </c>
      <c r="AF1221">
        <v>0.44101838695426143</v>
      </c>
      <c r="AG1221" t="str">
        <f t="shared" si="2"/>
        <v>1</v>
      </c>
      <c r="AH1221" s="3" t="str">
        <f t="shared" si="3"/>
        <v>1</v>
      </c>
      <c r="AI1221" t="str">
        <f t="shared" si="4"/>
        <v>0.03315678172</v>
      </c>
      <c r="AJ1221" t="str">
        <f t="shared" si="5"/>
        <v>12</v>
      </c>
      <c r="AK1221" s="6" t="str">
        <f t="shared" si="6"/>
        <v>0.1720568118</v>
      </c>
      <c r="AL1221" t="str">
        <f t="shared" si="7"/>
        <v>0.05776433463</v>
      </c>
      <c r="AM1221" t="str">
        <f t="shared" si="8"/>
        <v>1.206896552</v>
      </c>
      <c r="AN1221" t="str">
        <f t="shared" si="9"/>
        <v>1.060384581</v>
      </c>
      <c r="AO1221" s="6" t="str">
        <f>vlookup(Q1221,RPI!$C$6:$T$4758,15,FALSE)</f>
        <v>0.6312056738</v>
      </c>
      <c r="AP1221" s="8" t="str">
        <f>vlookup(Q1221,RPI!$C$6:$T$4758,13,FALSE)</f>
        <v>  0.5810 </v>
      </c>
      <c r="AQ1221" s="8" t="str">
        <f>vlookup(Q1221,RPI!$C$6:$T$4758,14,FALSE)</f>
        <v>  0.5359 </v>
      </c>
      <c r="AR1221" s="6" t="str">
        <f>vlookup(R1221,RPI!$C$6:$T$4758,15,FALSE)</f>
        <v>0.8355263158</v>
      </c>
      <c r="AS1221" s="8" t="str">
        <f>vlookup(R1221,RPI!$C$6:$T$4758,13,FALSE)</f>
        <v>  0.4357 </v>
      </c>
      <c r="AT1221" s="8" t="str">
        <f>vlookup(R1221,RPI!$C$6:$T$4758,14,FALSE)</f>
        <v>  0.4894 </v>
      </c>
    </row>
    <row r="1222" ht="12.75" customHeight="1">
      <c r="A1222" s="4">
        <v>2012.0</v>
      </c>
      <c r="B1222" s="4">
        <v>5735.0</v>
      </c>
      <c r="C1222" s="5">
        <v>40987.0</v>
      </c>
      <c r="D1222" s="4">
        <v>163.0</v>
      </c>
      <c r="E1222" s="4" t="s">
        <v>505</v>
      </c>
      <c r="F1222" s="4">
        <v>60.0</v>
      </c>
      <c r="G1222" s="4" t="s">
        <v>47</v>
      </c>
      <c r="H1222" s="4">
        <v>167.0</v>
      </c>
      <c r="I1222" s="4" t="s">
        <v>88</v>
      </c>
      <c r="J1222" s="4">
        <v>78.0</v>
      </c>
      <c r="K1222" s="4" t="s">
        <v>49</v>
      </c>
      <c r="L1222" s="4" t="s">
        <v>50</v>
      </c>
      <c r="M1222" s="4">
        <v>1.0</v>
      </c>
      <c r="N1222" s="4">
        <v>0.0</v>
      </c>
      <c r="O1222" s="4">
        <v>0.0</v>
      </c>
      <c r="P1222" s="4">
        <v>0.0</v>
      </c>
      <c r="Q1222" t="str">
        <f t="shared" si="1"/>
        <v>Miami FL2012</v>
      </c>
      <c r="R1222" t="s">
        <v>1261</v>
      </c>
      <c r="S1222" t="str">
        <f>vlookup(Q1222,RPI!$C$6:$T$4758,16,FALSE)</f>
        <v>0.5702417806</v>
      </c>
      <c r="T1222" s="6" t="str">
        <f>VLOOKUP(Q1222,RPI!$C$6:$T$4758, 17, FALSE)</f>
        <v>0.5703668118</v>
      </c>
      <c r="U1222" s="6" t="str">
        <f>VLOOKUP(Q1222,RPI!$C$6:$T$4758, 18, FALSE)</f>
        <v>0.5702417806</v>
      </c>
      <c r="V1222">
        <v>0.4872344633407682</v>
      </c>
      <c r="W1222">
        <v>0.4911160499601228</v>
      </c>
      <c r="X1222">
        <v>0.4929249775222785</v>
      </c>
      <c r="Y1222">
        <v>0.4946537822281888</v>
      </c>
      <c r="Z1222" s="6" t="str">
        <f>vlookup(R1222,RPI!$C$6:$T$4758,16,FALSE)</f>
        <v>0.5459975652</v>
      </c>
      <c r="AA1222">
        <v>0.4791872203350067</v>
      </c>
      <c r="AB1222">
        <v>0.4824766940192172</v>
      </c>
      <c r="AC1222">
        <v>0.48565273757638605</v>
      </c>
      <c r="AD1222">
        <v>0.4887211186400915</v>
      </c>
      <c r="AE1222">
        <v>0.4916872203350067</v>
      </c>
      <c r="AF1222">
        <v>0.49455607279402314</v>
      </c>
      <c r="AG1222" t="str">
        <f t="shared" si="2"/>
        <v>0</v>
      </c>
      <c r="AH1222" s="3" t="str">
        <f t="shared" si="3"/>
        <v>0</v>
      </c>
      <c r="AI1222" t="str">
        <f t="shared" si="4"/>
        <v>0.02424421543</v>
      </c>
      <c r="AJ1222" t="str">
        <f t="shared" si="5"/>
        <v>-18</v>
      </c>
      <c r="AK1222" s="6" t="str">
        <f t="shared" si="6"/>
        <v>-0.2580852178</v>
      </c>
      <c r="AL1222" t="str">
        <f t="shared" si="7"/>
        <v>0.04223724077</v>
      </c>
      <c r="AM1222" t="str">
        <f t="shared" si="8"/>
        <v>0.7692307692</v>
      </c>
      <c r="AN1222" t="str">
        <f t="shared" si="9"/>
        <v>1.044403523</v>
      </c>
      <c r="AO1222" s="6" t="str">
        <f>vlookup(Q1222,RPI!$C$6:$T$4758,15,FALSE)</f>
        <v>0.6124031008</v>
      </c>
      <c r="AP1222" s="8" t="str">
        <f>vlookup(Q1222,RPI!$C$6:$T$4758,13,FALSE)</f>
        <v>  0.5626 </v>
      </c>
      <c r="AQ1222" s="8" t="str">
        <f>vlookup(Q1222,RPI!$C$6:$T$4758,14,FALSE)</f>
        <v>  0.5433 </v>
      </c>
      <c r="AR1222" s="6" t="str">
        <f>vlookup(R1222,RPI!$C$6:$T$4758,15,FALSE)</f>
        <v>0.5172413793</v>
      </c>
      <c r="AS1222" s="8" t="str">
        <f>vlookup(R1222,RPI!$C$6:$T$4758,13,FALSE)</f>
        <v>  0.5639 </v>
      </c>
      <c r="AT1222" s="8" t="str">
        <f>vlookup(R1222,RPI!$C$6:$T$4758,14,FALSE)</f>
        <v>  0.5390 </v>
      </c>
    </row>
    <row r="1223" ht="12.75" customHeight="1">
      <c r="A1223" s="4">
        <v>2012.0</v>
      </c>
      <c r="B1223" s="4">
        <v>5736.0</v>
      </c>
      <c r="C1223" s="5">
        <v>40987.0</v>
      </c>
      <c r="D1223" s="4">
        <v>217.0</v>
      </c>
      <c r="E1223" s="4" t="s">
        <v>520</v>
      </c>
      <c r="F1223" s="4">
        <v>101.0</v>
      </c>
      <c r="G1223" s="4" t="s">
        <v>47</v>
      </c>
      <c r="H1223" s="4">
        <v>279.0</v>
      </c>
      <c r="I1223" s="4" t="s">
        <v>518</v>
      </c>
      <c r="J1223" s="4">
        <v>81.0</v>
      </c>
      <c r="K1223" s="4" t="s">
        <v>49</v>
      </c>
      <c r="L1223" s="4" t="s">
        <v>50</v>
      </c>
      <c r="M1223" s="4">
        <v>1.0</v>
      </c>
      <c r="N1223" s="4">
        <v>0.0</v>
      </c>
      <c r="O1223" s="4">
        <v>0.0</v>
      </c>
      <c r="P1223" s="4">
        <v>0.0</v>
      </c>
      <c r="Q1223" t="str">
        <f t="shared" si="1"/>
        <v>Oregon St.2012</v>
      </c>
      <c r="R1223" t="s">
        <v>1330</v>
      </c>
      <c r="S1223" t="str">
        <f>vlookup(Q1223,RPI!$C$6:$T$4758,16,FALSE)</f>
        <v>0.5176081475</v>
      </c>
      <c r="T1223" s="6" t="str">
        <f>VLOOKUP(Q1223,RPI!$C$6:$T$4758, 17, FALSE)</f>
        <v>0.5262887031</v>
      </c>
      <c r="U1223" s="6" t="str">
        <f>VLOOKUP(Q1223,RPI!$C$6:$T$4758, 18, FALSE)</f>
        <v>0.5176081475</v>
      </c>
      <c r="V1223">
        <v>0.45279333271362165</v>
      </c>
      <c r="W1223">
        <v>0.4571565088393877</v>
      </c>
      <c r="X1223">
        <v>0.45924526336767996</v>
      </c>
      <c r="Y1223">
        <v>0.46127559119588013</v>
      </c>
      <c r="Z1223" s="6" t="str">
        <f>vlookup(R1223,RPI!$C$6:$T$4758,16,FALSE)</f>
        <v>0.5308953548</v>
      </c>
      <c r="AA1223">
        <v>0.46251964386628597</v>
      </c>
      <c r="AB1223">
        <v>0.4653541109864674</v>
      </c>
      <c r="AC1223">
        <v>0.4680353636677201</v>
      </c>
      <c r="AD1223">
        <v>0.4705754977868016</v>
      </c>
      <c r="AE1223">
        <v>0.472985368617725</v>
      </c>
      <c r="AF1223">
        <v>0.4752747459071023</v>
      </c>
      <c r="AG1223" t="str">
        <f t="shared" si="2"/>
        <v>0</v>
      </c>
      <c r="AH1223" s="3" t="str">
        <f t="shared" si="3"/>
        <v>0</v>
      </c>
      <c r="AI1223" t="str">
        <f t="shared" si="4"/>
        <v>-0.01328720728</v>
      </c>
      <c r="AJ1223" t="str">
        <f t="shared" si="5"/>
        <v>20</v>
      </c>
      <c r="AK1223" s="6" t="str">
        <f t="shared" si="6"/>
        <v>0.2867613531</v>
      </c>
      <c r="AL1223" t="str">
        <f t="shared" si="7"/>
        <v>-0.02314840728</v>
      </c>
      <c r="AM1223" t="str">
        <f t="shared" si="8"/>
        <v>1.24691358</v>
      </c>
      <c r="AN1223" t="str">
        <f t="shared" si="9"/>
        <v>0.9749720785</v>
      </c>
      <c r="AO1223" s="6" t="str">
        <f>vlookup(Q1223,RPI!$C$6:$T$4758,15,FALSE)</f>
        <v>0.5277777778</v>
      </c>
      <c r="AP1223" s="8" t="str">
        <f>vlookup(Q1223,RPI!$C$6:$T$4758,13,FALSE)</f>
        <v>  0.5129 </v>
      </c>
      <c r="AQ1223" s="8" t="str">
        <f>vlookup(Q1223,RPI!$C$6:$T$4758,14,FALSE)</f>
        <v>  0.5169 </v>
      </c>
      <c r="AR1223" s="6" t="str">
        <f>vlookup(R1223,RPI!$C$6:$T$4758,15,FALSE)</f>
        <v>0.5081967213</v>
      </c>
      <c r="AS1223" s="8" t="str">
        <f>vlookup(R1223,RPI!$C$6:$T$4758,13,FALSE)</f>
        <v>  0.5474 </v>
      </c>
      <c r="AT1223" s="8" t="str">
        <f>vlookup(R1223,RPI!$C$6:$T$4758,14,FALSE)</f>
        <v>  0.5205 </v>
      </c>
    </row>
    <row r="1224" ht="12.75" customHeight="1">
      <c r="A1224" s="4">
        <v>2012.0</v>
      </c>
      <c r="B1224" s="4">
        <v>5737.0</v>
      </c>
      <c r="C1224" s="5">
        <v>40987.0</v>
      </c>
      <c r="D1224" s="4">
        <v>219.0</v>
      </c>
      <c r="E1224" s="4" t="s">
        <v>175</v>
      </c>
      <c r="F1224" s="4">
        <v>53.0</v>
      </c>
      <c r="G1224" s="4" t="s">
        <v>47</v>
      </c>
      <c r="H1224" s="4">
        <v>33.0</v>
      </c>
      <c r="I1224" s="4" t="s">
        <v>118</v>
      </c>
      <c r="J1224" s="4">
        <v>63.0</v>
      </c>
      <c r="K1224" s="4" t="s">
        <v>49</v>
      </c>
      <c r="L1224" s="4" t="s">
        <v>50</v>
      </c>
      <c r="M1224" s="4">
        <v>1.0</v>
      </c>
      <c r="N1224" s="4">
        <v>0.0</v>
      </c>
      <c r="O1224" s="4">
        <v>0.0</v>
      </c>
      <c r="P1224" s="4">
        <v>0.0</v>
      </c>
      <c r="Q1224" t="str">
        <f t="shared" si="1"/>
        <v>Pennsylvania2012</v>
      </c>
      <c r="R1224" t="s">
        <v>1331</v>
      </c>
      <c r="S1224" t="str">
        <f>vlookup(Q1224,RPI!$C$6:$T$4758,16,FALSE)</f>
        <v>0.5413774516</v>
      </c>
      <c r="T1224" s="6" t="str">
        <f>VLOOKUP(Q1224,RPI!$C$6:$T$4758, 17, FALSE)</f>
        <v>0.5472522647</v>
      </c>
      <c r="U1224" s="6" t="str">
        <f>VLOOKUP(Q1224,RPI!$C$6:$T$4758, 18, FALSE)</f>
        <v>0.5413774516</v>
      </c>
      <c r="V1224">
        <v>0.4669431249300639</v>
      </c>
      <c r="W1224">
        <v>0.46894367680644355</v>
      </c>
      <c r="X1224">
        <v>0.46993404902247315</v>
      </c>
      <c r="Y1224">
        <v>0.4709179056318183</v>
      </c>
      <c r="Z1224" s="6" t="str">
        <f>vlookup(R1224,RPI!$C$6:$T$4758,16,FALSE)</f>
        <v>0.5354172184</v>
      </c>
      <c r="AA1224">
        <v>0.4601871263580162</v>
      </c>
      <c r="AB1224">
        <v>0.46122363367617525</v>
      </c>
      <c r="AC1224">
        <v>0.4622297052166396</v>
      </c>
      <c r="AD1224">
        <v>0.46320666214660816</v>
      </c>
      <c r="AE1224">
        <v>0.4641557502576553</v>
      </c>
      <c r="AF1224">
        <v>0.4650781452655792</v>
      </c>
      <c r="AG1224" t="str">
        <f t="shared" si="2"/>
        <v>0</v>
      </c>
      <c r="AH1224" s="3" t="str">
        <f t="shared" si="3"/>
        <v>0</v>
      </c>
      <c r="AI1224" t="str">
        <f t="shared" si="4"/>
        <v>0.005960233246</v>
      </c>
      <c r="AJ1224" t="str">
        <f t="shared" si="5"/>
        <v>-10</v>
      </c>
      <c r="AK1224" s="6" t="str">
        <f t="shared" si="6"/>
        <v>-0.1433806765</v>
      </c>
      <c r="AL1224" t="str">
        <f t="shared" si="7"/>
        <v>0.01038366481</v>
      </c>
      <c r="AM1224" t="str">
        <f t="shared" si="8"/>
        <v>0.8412698413</v>
      </c>
      <c r="AN1224" t="str">
        <f t="shared" si="9"/>
        <v>1.011131942</v>
      </c>
      <c r="AO1224" s="6" t="str">
        <f>vlookup(Q1224,RPI!$C$6:$T$4758,15,FALSE)</f>
        <v>0.5894039735</v>
      </c>
      <c r="AP1224" s="8" t="str">
        <f>vlookup(Q1224,RPI!$C$6:$T$4758,13,FALSE)</f>
        <v>  0.5358 </v>
      </c>
      <c r="AQ1224" s="8" t="str">
        <f>vlookup(Q1224,RPI!$C$6:$T$4758,14,FALSE)</f>
        <v>  0.5045 </v>
      </c>
      <c r="AR1224" s="6" t="str">
        <f>vlookup(R1224,RPI!$C$6:$T$4758,15,FALSE)</f>
        <v>0.5782312925</v>
      </c>
      <c r="AS1224" s="8" t="str">
        <f>vlookup(R1224,RPI!$C$6:$T$4758,13,FALSE)</f>
        <v>  0.5302 </v>
      </c>
      <c r="AT1224" s="8" t="str">
        <f>vlookup(R1224,RPI!$C$6:$T$4758,14,FALSE)</f>
        <v>  0.5031 </v>
      </c>
    </row>
    <row r="1225" ht="12.75" customHeight="1">
      <c r="A1225" s="4">
        <v>2012.0</v>
      </c>
      <c r="B1225" s="4">
        <v>5738.0</v>
      </c>
      <c r="C1225" s="5">
        <v>40987.0</v>
      </c>
      <c r="D1225" s="4">
        <v>222.0</v>
      </c>
      <c r="E1225" s="4" t="s">
        <v>209</v>
      </c>
      <c r="F1225" s="4">
        <v>82.0</v>
      </c>
      <c r="G1225" s="4" t="s">
        <v>47</v>
      </c>
      <c r="H1225" s="4">
        <v>227.0</v>
      </c>
      <c r="I1225" s="4" t="s">
        <v>60</v>
      </c>
      <c r="J1225" s="4">
        <v>61.0</v>
      </c>
      <c r="K1225" s="4" t="s">
        <v>49</v>
      </c>
      <c r="L1225" s="4" t="s">
        <v>50</v>
      </c>
      <c r="M1225" s="4">
        <v>1.0</v>
      </c>
      <c r="N1225" s="4">
        <v>0.0</v>
      </c>
      <c r="O1225" s="4">
        <v>0.0</v>
      </c>
      <c r="P1225" s="4">
        <v>0.0</v>
      </c>
      <c r="Q1225" t="str">
        <f t="shared" si="1"/>
        <v>Pittsburgh2012</v>
      </c>
      <c r="R1225" t="s">
        <v>1227</v>
      </c>
      <c r="S1225" t="str">
        <f>vlookup(Q1225,RPI!$C$6:$T$4758,16,FALSE)</f>
        <v>0.5415127921</v>
      </c>
      <c r="T1225" s="6" t="str">
        <f>VLOOKUP(Q1225,RPI!$C$6:$T$4758, 17, FALSE)</f>
        <v>0.5511731542</v>
      </c>
      <c r="U1225" s="6" t="str">
        <f>VLOOKUP(Q1225,RPI!$C$6:$T$4758, 18, FALSE)</f>
        <v>0.5415127921</v>
      </c>
      <c r="V1225">
        <v>0.4795886651944306</v>
      </c>
      <c r="W1225">
        <v>0.48385392222860857</v>
      </c>
      <c r="X1225">
        <v>0.4859031906733684</v>
      </c>
      <c r="Y1225">
        <v>0.4878997448172983</v>
      </c>
      <c r="Z1225" s="6" t="str">
        <f>vlookup(R1225,RPI!$C$6:$T$4758,16,FALSE)</f>
        <v>0.5520516062</v>
      </c>
      <c r="AA1225">
        <v>0.4674661538554627</v>
      </c>
      <c r="AB1225">
        <v>0.46687098218563416</v>
      </c>
      <c r="AC1225">
        <v>0.466291561750924</v>
      </c>
      <c r="AD1225">
        <v>0.4657272754320458</v>
      </c>
      <c r="AE1225">
        <v>0.4651775379317022</v>
      </c>
      <c r="AF1225">
        <v>0.46464179374954917</v>
      </c>
      <c r="AG1225" t="str">
        <f t="shared" si="2"/>
        <v>0</v>
      </c>
      <c r="AH1225" s="3" t="str">
        <f t="shared" si="3"/>
        <v>0</v>
      </c>
      <c r="AI1225" t="str">
        <f t="shared" si="4"/>
        <v>-0.01053881402</v>
      </c>
      <c r="AJ1225" t="str">
        <f t="shared" si="5"/>
        <v>21</v>
      </c>
      <c r="AK1225" s="6" t="str">
        <f t="shared" si="6"/>
        <v>0.3010994207</v>
      </c>
      <c r="AL1225" t="str">
        <f t="shared" si="7"/>
        <v>-0.01836027346</v>
      </c>
      <c r="AM1225" t="str">
        <f t="shared" si="8"/>
        <v>1.344262295</v>
      </c>
      <c r="AN1225" t="str">
        <f t="shared" si="9"/>
        <v>0.9809097304</v>
      </c>
      <c r="AO1225" s="6" t="str">
        <f>vlookup(Q1225,RPI!$C$6:$T$4758,15,FALSE)</f>
        <v>0.4765100671</v>
      </c>
      <c r="AP1225" s="8" t="str">
        <f>vlookup(Q1225,RPI!$C$6:$T$4758,13,FALSE)</f>
        <v>  0.5763 </v>
      </c>
      <c r="AQ1225" s="8" t="str">
        <f>vlookup(Q1225,RPI!$C$6:$T$4758,14,FALSE)</f>
        <v>  0.5369 </v>
      </c>
      <c r="AR1225" s="6" t="str">
        <f>vlookup(R1225,RPI!$C$6:$T$4758,15,FALSE)</f>
        <v>0.6587301587</v>
      </c>
      <c r="AS1225" s="8" t="str">
        <f>vlookup(R1225,RPI!$C$6:$T$4758,13,FALSE)</f>
        <v>  0.5249 </v>
      </c>
      <c r="AT1225" s="8" t="str">
        <f>vlookup(R1225,RPI!$C$6:$T$4758,14,FALSE)</f>
        <v>  0.4996 </v>
      </c>
    </row>
    <row r="1226" ht="12.75" customHeight="1">
      <c r="A1226" s="4">
        <v>2012.0</v>
      </c>
      <c r="B1226" s="4">
        <v>5739.0</v>
      </c>
      <c r="C1226" s="5">
        <v>40987.0</v>
      </c>
      <c r="D1226" s="4">
        <v>274.0</v>
      </c>
      <c r="E1226" s="4" t="s">
        <v>165</v>
      </c>
      <c r="F1226" s="4">
        <v>92.0</v>
      </c>
      <c r="G1226" s="4" t="s">
        <v>47</v>
      </c>
      <c r="H1226" s="4">
        <v>120.0</v>
      </c>
      <c r="I1226" s="4" t="s">
        <v>813</v>
      </c>
      <c r="J1226" s="4">
        <v>88.0</v>
      </c>
      <c r="K1226" s="4" t="s">
        <v>288</v>
      </c>
      <c r="L1226" s="4" t="s">
        <v>50</v>
      </c>
      <c r="M1226" s="4">
        <v>1.0</v>
      </c>
      <c r="N1226" s="4">
        <v>0.0</v>
      </c>
      <c r="O1226" s="4">
        <v>0.0</v>
      </c>
      <c r="P1226" s="4">
        <v>1.0</v>
      </c>
      <c r="Q1226" t="str">
        <f t="shared" si="1"/>
        <v>Stanford2012</v>
      </c>
      <c r="R1226" t="s">
        <v>1265</v>
      </c>
      <c r="S1226" t="str">
        <f>vlookup(Q1226,RPI!$C$6:$T$4758,16,FALSE)</f>
        <v>0.5420965964</v>
      </c>
      <c r="T1226" s="6" t="str">
        <f>VLOOKUP(Q1226,RPI!$C$6:$T$4758, 17, FALSE)</f>
        <v>0.5462326258</v>
      </c>
      <c r="U1226" s="6" t="str">
        <f>VLOOKUP(Q1226,RPI!$C$6:$T$4758, 18, FALSE)</f>
        <v>0.5420965964</v>
      </c>
      <c r="V1226">
        <v>0.4585590147309833</v>
      </c>
      <c r="W1226">
        <v>0.4632871471186901</v>
      </c>
      <c r="X1226">
        <v>0.4655034591754278</v>
      </c>
      <c r="Y1226">
        <v>0.4676293095155638</v>
      </c>
      <c r="Z1226" s="6" t="str">
        <f>vlookup(R1226,RPI!$C$6:$T$4758,16,FALSE)</f>
        <v>0.5363348057</v>
      </c>
      <c r="AA1226">
        <v>0.4581144907564487</v>
      </c>
      <c r="AB1226">
        <v>0.46114683576992577</v>
      </c>
      <c r="AC1226">
        <v>0.4640065205691124</v>
      </c>
      <c r="AD1226">
        <v>0.466707883718517</v>
      </c>
      <c r="AE1226">
        <v>0.4692637188868089</v>
      </c>
      <c r="AF1226">
        <v>0.47168547745610845</v>
      </c>
      <c r="AG1226" t="str">
        <f t="shared" si="2"/>
        <v>1</v>
      </c>
      <c r="AH1226" s="3" t="str">
        <f t="shared" si="3"/>
        <v>1</v>
      </c>
      <c r="AI1226" t="str">
        <f t="shared" si="4"/>
        <v>0.005761790736</v>
      </c>
      <c r="AJ1226" t="str">
        <f t="shared" si="5"/>
        <v>4</v>
      </c>
      <c r="AK1226" s="6" t="str">
        <f t="shared" si="6"/>
        <v>0.05735227062</v>
      </c>
      <c r="AL1226" t="str">
        <f t="shared" si="7"/>
        <v>0.01003794671</v>
      </c>
      <c r="AM1226" t="str">
        <f t="shared" si="8"/>
        <v>1.045454545</v>
      </c>
      <c r="AN1226" t="str">
        <f t="shared" si="9"/>
        <v>1.010742899</v>
      </c>
      <c r="AO1226" s="6" t="str">
        <f>vlookup(Q1226,RPI!$C$6:$T$4758,15,FALSE)</f>
        <v>0.6397058824</v>
      </c>
      <c r="AP1226" s="8" t="str">
        <f>vlookup(Q1226,RPI!$C$6:$T$4758,13,FALSE)</f>
        <v>  0.5044 </v>
      </c>
      <c r="AQ1226" s="8" t="str">
        <f>vlookup(Q1226,RPI!$C$6:$T$4758,14,FALSE)</f>
        <v>  0.5198 </v>
      </c>
      <c r="AR1226" s="6" t="str">
        <f>vlookup(R1226,RPI!$C$6:$T$4758,15,FALSE)</f>
        <v>0.5864661654</v>
      </c>
      <c r="AS1226" s="8" t="str">
        <f>vlookup(R1226,RPI!$C$6:$T$4758,13,FALSE)</f>
        <v>  0.5242 </v>
      </c>
      <c r="AT1226" s="8" t="str">
        <f>vlookup(R1226,RPI!$C$6:$T$4758,14,FALSE)</f>
        <v>  0.5105 </v>
      </c>
    </row>
    <row r="1227" ht="12.75" customHeight="1">
      <c r="A1227" s="4">
        <v>2012.0</v>
      </c>
      <c r="B1227" s="4">
        <v>5740.0</v>
      </c>
      <c r="C1227" s="5">
        <v>40987.0</v>
      </c>
      <c r="D1227" s="4">
        <v>281.0</v>
      </c>
      <c r="E1227" s="4" t="s">
        <v>270</v>
      </c>
      <c r="F1227" s="4">
        <v>64.0</v>
      </c>
      <c r="G1227" s="4" t="s">
        <v>47</v>
      </c>
      <c r="H1227" s="4">
        <v>180.0</v>
      </c>
      <c r="I1227" s="4" t="s">
        <v>1040</v>
      </c>
      <c r="J1227" s="4">
        <v>71.0</v>
      </c>
      <c r="K1227" s="4" t="s">
        <v>49</v>
      </c>
      <c r="L1227" s="4" t="s">
        <v>50</v>
      </c>
      <c r="M1227" s="4">
        <v>1.0</v>
      </c>
      <c r="N1227" s="4">
        <v>0.0</v>
      </c>
      <c r="O1227" s="4">
        <v>0.0</v>
      </c>
      <c r="P1227" s="4">
        <v>0.0</v>
      </c>
      <c r="Q1227" t="str">
        <f t="shared" si="1"/>
        <v>Tennessee2012</v>
      </c>
      <c r="R1227" t="s">
        <v>1332</v>
      </c>
      <c r="S1227" t="str">
        <f>vlookup(Q1227,RPI!$C$6:$T$4758,16,FALSE)</f>
        <v>0.5498910873</v>
      </c>
      <c r="T1227" s="6" t="str">
        <f>VLOOKUP(Q1227,RPI!$C$6:$T$4758, 17, FALSE)</f>
        <v>0.558939081</v>
      </c>
      <c r="U1227" s="6" t="str">
        <f>VLOOKUP(Q1227,RPI!$C$6:$T$4758, 18, FALSE)</f>
        <v>0.5498910873</v>
      </c>
      <c r="V1227">
        <v>0.47821485587194856</v>
      </c>
      <c r="W1227">
        <v>0.4850341887711599</v>
      </c>
      <c r="X1227">
        <v>0.4881505505799393</v>
      </c>
      <c r="Y1227">
        <v>0.4910931779324801</v>
      </c>
      <c r="Z1227" s="6" t="str">
        <f>vlookup(R1227,RPI!$C$6:$T$4758,16,FALSE)</f>
        <v>0.5746241853</v>
      </c>
      <c r="AA1227">
        <v>0.47037517347119073</v>
      </c>
      <c r="AB1227">
        <v>0.47062043180997426</v>
      </c>
      <c r="AC1227">
        <v>0.47086045331590115</v>
      </c>
      <c r="AD1227">
        <v>0.4710954039449423</v>
      </c>
      <c r="AE1227">
        <v>0.4713254427141429</v>
      </c>
      <c r="AF1227">
        <v>0.4715507220605324</v>
      </c>
      <c r="AG1227" t="str">
        <f t="shared" si="2"/>
        <v>1</v>
      </c>
      <c r="AH1227" s="3" t="str">
        <f t="shared" si="3"/>
        <v>1</v>
      </c>
      <c r="AI1227" t="str">
        <f t="shared" si="4"/>
        <v>-0.02473309799</v>
      </c>
      <c r="AJ1227" t="str">
        <f t="shared" si="5"/>
        <v>-7</v>
      </c>
      <c r="AK1227" s="6" t="str">
        <f t="shared" si="6"/>
        <v>-0.1003664736</v>
      </c>
      <c r="AL1227" t="str">
        <f t="shared" si="7"/>
        <v>-0.04308895117</v>
      </c>
      <c r="AM1227" t="str">
        <f t="shared" si="8"/>
        <v>0.9014084507</v>
      </c>
      <c r="AN1227" t="str">
        <f t="shared" si="9"/>
        <v>0.9569577845</v>
      </c>
      <c r="AO1227" s="6" t="str">
        <f>vlookup(Q1227,RPI!$C$6:$T$4758,15,FALSE)</f>
        <v>0.512195122</v>
      </c>
      <c r="AP1227" s="8" t="str">
        <f>vlookup(Q1227,RPI!$C$6:$T$4758,13,FALSE)</f>
        <v>  0.5706 </v>
      </c>
      <c r="AQ1227" s="8" t="str">
        <f>vlookup(Q1227,RPI!$C$6:$T$4758,14,FALSE)</f>
        <v>  0.5462 </v>
      </c>
      <c r="AR1227" s="6" t="str">
        <f>vlookup(R1227,RPI!$C$6:$T$4758,15,FALSE)</f>
        <v>0.8260869565</v>
      </c>
      <c r="AS1227" s="8" t="str">
        <f>vlookup(R1227,RPI!$C$6:$T$4758,13,FALSE)</f>
        <v>  0.4816 </v>
      </c>
      <c r="AT1227" s="8" t="str">
        <f>vlookup(R1227,RPI!$C$6:$T$4758,14,FALSE)</f>
        <v>  0.5092 </v>
      </c>
    </row>
    <row r="1228" ht="12.75" customHeight="1">
      <c r="A1228" s="4">
        <v>2012.0</v>
      </c>
      <c r="B1228" s="4">
        <v>5741.0</v>
      </c>
      <c r="C1228" s="5">
        <v>40987.0</v>
      </c>
      <c r="D1228" s="4">
        <v>331.0</v>
      </c>
      <c r="E1228" s="4" t="s">
        <v>739</v>
      </c>
      <c r="F1228" s="4">
        <v>61.0</v>
      </c>
      <c r="G1228" s="4" t="s">
        <v>47</v>
      </c>
      <c r="H1228" s="4">
        <v>342.0</v>
      </c>
      <c r="I1228" s="4" t="s">
        <v>125</v>
      </c>
      <c r="J1228" s="4">
        <v>41.0</v>
      </c>
      <c r="K1228" s="4" t="s">
        <v>49</v>
      </c>
      <c r="L1228" s="4" t="s">
        <v>50</v>
      </c>
      <c r="M1228" s="4">
        <v>1.0</v>
      </c>
      <c r="N1228" s="4">
        <v>0.0</v>
      </c>
      <c r="O1228" s="4">
        <v>0.0</v>
      </c>
      <c r="P1228" s="4">
        <v>0.0</v>
      </c>
      <c r="Q1228" t="str">
        <f t="shared" si="1"/>
        <v>Washington St.2012</v>
      </c>
      <c r="R1228" t="s">
        <v>1333</v>
      </c>
      <c r="S1228" t="str">
        <f>vlookup(Q1228,RPI!$C$6:$T$4758,16,FALSE)</f>
        <v>0.4910446035</v>
      </c>
      <c r="T1228" s="6" t="str">
        <f>VLOOKUP(Q1228,RPI!$C$6:$T$4758, 17, FALSE)</f>
        <v>0.4902870278</v>
      </c>
      <c r="U1228" s="6" t="str">
        <f>VLOOKUP(Q1228,RPI!$C$6:$T$4758, 18, FALSE)</f>
        <v>0.4910446035</v>
      </c>
      <c r="V1228">
        <v>0.4354760311927992</v>
      </c>
      <c r="W1228">
        <v>0.4372386513481557</v>
      </c>
      <c r="X1228">
        <v>0.4380734860897064</v>
      </c>
      <c r="Y1228">
        <v>0.43887947817224</v>
      </c>
      <c r="Z1228" s="6" t="str">
        <f>vlookup(R1228,RPI!$C$6:$T$4758,16,FALSE)</f>
        <v>0.5524512622</v>
      </c>
      <c r="AA1228">
        <v>0.4649502423781793</v>
      </c>
      <c r="AB1228">
        <v>0.4670648349053932</v>
      </c>
      <c r="AC1228">
        <v>0.46907780191373916</v>
      </c>
      <c r="AD1228">
        <v>0.4709962975462421</v>
      </c>
      <c r="AE1228">
        <v>0.4728268198340448</v>
      </c>
      <c r="AF1228">
        <v>0.47457528422618733</v>
      </c>
      <c r="AG1228" t="str">
        <f t="shared" si="2"/>
        <v>0</v>
      </c>
      <c r="AH1228" s="3" t="str">
        <f t="shared" si="3"/>
        <v>0</v>
      </c>
      <c r="AI1228" t="str">
        <f t="shared" si="4"/>
        <v>-0.06140665869</v>
      </c>
      <c r="AJ1228" t="str">
        <f t="shared" si="5"/>
        <v>20</v>
      </c>
      <c r="AK1228" s="6" t="str">
        <f t="shared" si="6"/>
        <v>0.2867613531</v>
      </c>
      <c r="AL1228" t="str">
        <f t="shared" si="7"/>
        <v>-0.1069800685</v>
      </c>
      <c r="AM1228" t="str">
        <f t="shared" si="8"/>
        <v>1.487804878</v>
      </c>
      <c r="AN1228" t="str">
        <f t="shared" si="9"/>
        <v>0.8888469212</v>
      </c>
      <c r="AO1228" s="6" t="str">
        <f>vlookup(Q1228,RPI!$C$6:$T$4758,15,FALSE)</f>
        <v>0.4696969697</v>
      </c>
      <c r="AP1228" s="8" t="str">
        <f>vlookup(Q1228,RPI!$C$6:$T$4758,13,FALSE)</f>
        <v>  0.4925 </v>
      </c>
      <c r="AQ1228" s="8" t="str">
        <f>vlookup(Q1228,RPI!$C$6:$T$4758,14,FALSE)</f>
        <v>  0.5095 </v>
      </c>
      <c r="AR1228" s="6" t="str">
        <f>vlookup(R1228,RPI!$C$6:$T$4758,15,FALSE)</f>
        <v>0.6218487395</v>
      </c>
      <c r="AS1228" s="8" t="str">
        <f>vlookup(R1228,RPI!$C$6:$T$4758,13,FALSE)</f>
        <v>  0.5372 </v>
      </c>
      <c r="AT1228" s="8" t="str">
        <f>vlookup(R1228,RPI!$C$6:$T$4758,14,FALSE)</f>
        <v>  0.5135 </v>
      </c>
    </row>
    <row r="1229" ht="12.75" customHeight="1">
      <c r="A1229" s="4">
        <v>2012.0</v>
      </c>
      <c r="B1229" s="4">
        <v>5742.0</v>
      </c>
      <c r="C1229" s="5">
        <v>40988.0</v>
      </c>
      <c r="D1229" s="4">
        <v>73.0</v>
      </c>
      <c r="E1229" s="4" t="s">
        <v>268</v>
      </c>
      <c r="F1229" s="4">
        <v>70.0</v>
      </c>
      <c r="G1229" s="4" t="s">
        <v>47</v>
      </c>
      <c r="H1229" s="4">
        <v>158.0</v>
      </c>
      <c r="I1229" s="4" t="s">
        <v>702</v>
      </c>
      <c r="J1229" s="4">
        <v>72.0</v>
      </c>
      <c r="K1229" s="4" t="s">
        <v>49</v>
      </c>
      <c r="L1229" s="4" t="s">
        <v>50</v>
      </c>
      <c r="M1229" s="4">
        <v>1.0</v>
      </c>
      <c r="N1229" s="4">
        <v>0.0</v>
      </c>
      <c r="O1229" s="4">
        <v>0.0</v>
      </c>
      <c r="P1229" s="4">
        <v>0.0</v>
      </c>
      <c r="Q1229" t="str">
        <f t="shared" si="1"/>
        <v>Drexel2012</v>
      </c>
      <c r="R1229" t="s">
        <v>1235</v>
      </c>
      <c r="S1229" t="str">
        <f>vlookup(Q1229,RPI!$C$6:$T$4758,16,FALSE)</f>
        <v>0.5702613372</v>
      </c>
      <c r="T1229" s="6" t="str">
        <f>VLOOKUP(Q1229,RPI!$C$6:$T$4758, 17, FALSE)</f>
        <v>0.5635164692</v>
      </c>
      <c r="U1229" s="6" t="str">
        <f>VLOOKUP(Q1229,RPI!$C$6:$T$4758, 18, FALSE)</f>
        <v>0.5702613372</v>
      </c>
      <c r="V1229">
        <v>0.4720144928797432</v>
      </c>
      <c r="W1229">
        <v>0.4717915274393864</v>
      </c>
      <c r="X1229">
        <v>0.47168287902565326</v>
      </c>
      <c r="Y1229">
        <v>0.47157605663568036</v>
      </c>
      <c r="Z1229" s="6" t="str">
        <f>vlookup(R1229,RPI!$C$6:$T$4758,16,FALSE)</f>
        <v>0.5570167139</v>
      </c>
      <c r="AA1229">
        <v>0.4691748700095612</v>
      </c>
      <c r="AB1229">
        <v>0.47178454954821364</v>
      </c>
      <c r="AC1229">
        <v>0.474232609589026</v>
      </c>
      <c r="AD1229">
        <v>0.476533613019613</v>
      </c>
      <c r="AE1229">
        <v>0.47870042414035435</v>
      </c>
      <c r="AF1229">
        <v>0.4807444492975871</v>
      </c>
      <c r="AG1229" t="str">
        <f t="shared" si="2"/>
        <v>0</v>
      </c>
      <c r="AH1229" s="3" t="str">
        <f t="shared" si="3"/>
        <v>0</v>
      </c>
      <c r="AI1229" t="str">
        <f t="shared" si="4"/>
        <v>0.01324462327</v>
      </c>
      <c r="AJ1229" t="str">
        <f t="shared" si="5"/>
        <v>-2</v>
      </c>
      <c r="AK1229" s="6" t="str">
        <f t="shared" si="6"/>
        <v>-0.02867613531</v>
      </c>
      <c r="AL1229" t="str">
        <f t="shared" si="7"/>
        <v>0.02307421924</v>
      </c>
      <c r="AM1229" t="str">
        <f t="shared" si="8"/>
        <v>0.9722222222</v>
      </c>
      <c r="AN1229" t="str">
        <f t="shared" si="9"/>
        <v>1.023777784</v>
      </c>
      <c r="AO1229" s="6" t="str">
        <f>vlookup(Q1229,RPI!$C$6:$T$4758,15,FALSE)</f>
        <v>0.8451612903</v>
      </c>
      <c r="AP1229" s="8" t="str">
        <f>vlookup(Q1229,RPI!$C$6:$T$4758,13,FALSE)</f>
        <v>  0.4677 </v>
      </c>
      <c r="AQ1229" s="8" t="str">
        <f>vlookup(Q1229,RPI!$C$6:$T$4758,14,FALSE)</f>
        <v>  0.5005 </v>
      </c>
      <c r="AR1229" s="6" t="str">
        <f>vlookup(R1229,RPI!$C$6:$T$4758,15,FALSE)</f>
        <v>0.6717557252</v>
      </c>
      <c r="AS1229" s="8" t="str">
        <f>vlookup(R1229,RPI!$C$6:$T$4758,13,FALSE)</f>
        <v>  0.5152 </v>
      </c>
      <c r="AT1229" s="8" t="str">
        <f>vlookup(R1229,RPI!$C$6:$T$4758,14,FALSE)</f>
        <v>  0.5259 </v>
      </c>
    </row>
    <row r="1230" ht="12.75" customHeight="1">
      <c r="A1230" s="4">
        <v>2012.0</v>
      </c>
      <c r="B1230" s="4">
        <v>5743.0</v>
      </c>
      <c r="C1230" s="5">
        <v>40988.0</v>
      </c>
      <c r="D1230" s="4">
        <v>209.0</v>
      </c>
      <c r="E1230" s="4" t="s">
        <v>501</v>
      </c>
      <c r="F1230" s="4">
        <v>77.0</v>
      </c>
      <c r="G1230" s="4" t="s">
        <v>47</v>
      </c>
      <c r="H1230" s="4">
        <v>233.0</v>
      </c>
      <c r="I1230" s="4" t="s">
        <v>423</v>
      </c>
      <c r="J1230" s="4">
        <v>70.0</v>
      </c>
      <c r="K1230" s="4" t="s">
        <v>49</v>
      </c>
      <c r="L1230" s="4" t="s">
        <v>50</v>
      </c>
      <c r="M1230" s="4">
        <v>1.0</v>
      </c>
      <c r="N1230" s="4">
        <v>0.0</v>
      </c>
      <c r="O1230" s="4">
        <v>0.0</v>
      </c>
      <c r="P1230" s="4">
        <v>0.0</v>
      </c>
      <c r="Q1230" t="str">
        <f t="shared" si="1"/>
        <v>Oakland2012</v>
      </c>
      <c r="R1230" t="s">
        <v>1262</v>
      </c>
      <c r="S1230" t="str">
        <f>vlookup(Q1230,RPI!$C$6:$T$4758,16,FALSE)</f>
        <v>0.5212889568</v>
      </c>
      <c r="T1230" s="6" t="str">
        <f>VLOOKUP(Q1230,RPI!$C$6:$T$4758, 17, FALSE)</f>
        <v>0.516093027</v>
      </c>
      <c r="U1230" s="6" t="str">
        <f>VLOOKUP(Q1230,RPI!$C$6:$T$4758, 18, FALSE)</f>
        <v>0.5212889568</v>
      </c>
      <c r="V1230">
        <v>0.45543683727837014</v>
      </c>
      <c r="W1230">
        <v>0.4547426639953644</v>
      </c>
      <c r="X1230">
        <v>0.45440083624236915</v>
      </c>
      <c r="Y1230">
        <v>0.45406244394417783</v>
      </c>
      <c r="Z1230" s="6" t="str">
        <f>vlookup(R1230,RPI!$C$6:$T$4758,16,FALSE)</f>
        <v>0.4946413478</v>
      </c>
      <c r="AA1230">
        <v>0.4378052563578994</v>
      </c>
      <c r="AB1230">
        <v>0.4385056800288028</v>
      </c>
      <c r="AC1230">
        <v>0.4392009535256554</v>
      </c>
      <c r="AD1230">
        <v>0.4398911334437765</v>
      </c>
      <c r="AE1230">
        <v>0.4405762755522763</v>
      </c>
      <c r="AF1230">
        <v>0.44125643480907784</v>
      </c>
      <c r="AG1230" t="str">
        <f t="shared" si="2"/>
        <v>1</v>
      </c>
      <c r="AH1230" s="3" t="str">
        <f t="shared" si="3"/>
        <v>1</v>
      </c>
      <c r="AI1230" t="str">
        <f t="shared" si="4"/>
        <v>0.02664760905</v>
      </c>
      <c r="AJ1230" t="str">
        <f t="shared" si="5"/>
        <v>7</v>
      </c>
      <c r="AK1230" s="6" t="str">
        <f t="shared" si="6"/>
        <v>0.1003664736</v>
      </c>
      <c r="AL1230" t="str">
        <f t="shared" si="7"/>
        <v>0.0464243309</v>
      </c>
      <c r="AM1230" t="str">
        <f t="shared" si="8"/>
        <v>1.1</v>
      </c>
      <c r="AN1230" t="str">
        <f t="shared" si="9"/>
        <v>1.053872587</v>
      </c>
      <c r="AO1230" s="6" t="str">
        <f>vlookup(Q1230,RPI!$C$6:$T$4758,15,FALSE)</f>
        <v>0.5369127517</v>
      </c>
      <c r="AP1230" s="8" t="str">
        <f>vlookup(Q1230,RPI!$C$6:$T$4758,13,FALSE)</f>
        <v>  0.5255 </v>
      </c>
      <c r="AQ1230" s="8" t="str">
        <f>vlookup(Q1230,RPI!$C$6:$T$4758,14,FALSE)</f>
        <v>  0.4971 </v>
      </c>
      <c r="AR1230" s="6" t="str">
        <f>vlookup(R1230,RPI!$C$6:$T$4758,15,FALSE)</f>
        <v>0.4680851064</v>
      </c>
      <c r="AS1230" s="8" t="str">
        <f>vlookup(R1230,RPI!$C$6:$T$4758,13,FALSE)</f>
        <v>  0.4953 </v>
      </c>
      <c r="AT1230" s="8" t="str">
        <f>vlookup(R1230,RPI!$C$6:$T$4758,14,FALSE)</f>
        <v>  0.5198 </v>
      </c>
    </row>
    <row r="1231" ht="12.75" customHeight="1">
      <c r="A1231" s="4">
        <v>2012.0</v>
      </c>
      <c r="B1231" s="4">
        <v>5744.0</v>
      </c>
      <c r="C1231" s="5">
        <v>40988.0</v>
      </c>
      <c r="D1231" s="4">
        <v>330.0</v>
      </c>
      <c r="E1231" s="4" t="s">
        <v>453</v>
      </c>
      <c r="F1231" s="4">
        <v>90.0</v>
      </c>
      <c r="G1231" s="4" t="s">
        <v>47</v>
      </c>
      <c r="H1231" s="4">
        <v>216.0</v>
      </c>
      <c r="I1231" s="4" t="s">
        <v>156</v>
      </c>
      <c r="J1231" s="4">
        <v>86.0</v>
      </c>
      <c r="K1231" s="4" t="s">
        <v>49</v>
      </c>
      <c r="L1231" s="4" t="s">
        <v>50</v>
      </c>
      <c r="M1231" s="4">
        <v>1.0</v>
      </c>
      <c r="N1231" s="4">
        <v>0.0</v>
      </c>
      <c r="O1231" s="4">
        <v>0.0</v>
      </c>
      <c r="P1231" s="4">
        <v>0.0</v>
      </c>
      <c r="Q1231" t="str">
        <f t="shared" si="1"/>
        <v>Washington2012</v>
      </c>
      <c r="R1231" t="s">
        <v>1334</v>
      </c>
      <c r="S1231" t="str">
        <f>vlookup(Q1231,RPI!$C$6:$T$4758,16,FALSE)</f>
        <v>0.5660337143</v>
      </c>
      <c r="T1231" s="6" t="str">
        <f>VLOOKUP(Q1231,RPI!$C$6:$T$4758, 17, FALSE)</f>
        <v>0.5693580186</v>
      </c>
      <c r="U1231" s="6" t="str">
        <f>VLOOKUP(Q1231,RPI!$C$6:$T$4758, 18, FALSE)</f>
        <v>0.5660337143</v>
      </c>
      <c r="V1231">
        <v>0.47783336858704406</v>
      </c>
      <c r="W1231">
        <v>0.4825844073446219</v>
      </c>
      <c r="X1231">
        <v>0.4848088336180461</v>
      </c>
      <c r="Y1231">
        <v>0.4869408961707746</v>
      </c>
      <c r="Z1231" s="6" t="str">
        <f>vlookup(R1231,RPI!$C$6:$T$4758,16,FALSE)</f>
        <v>0.5682445022</v>
      </c>
      <c r="AA1231">
        <v>0.4788926503172627</v>
      </c>
      <c r="AB1231">
        <v>0.4815104954351078</v>
      </c>
      <c r="AC1231">
        <v>0.48403484608445846</v>
      </c>
      <c r="AD1231">
        <v>0.4864706230268144</v>
      </c>
      <c r="AE1231">
        <v>0.4888224076608132</v>
      </c>
      <c r="AF1231">
        <v>0.491094470781795</v>
      </c>
      <c r="AG1231" t="str">
        <f t="shared" si="2"/>
        <v>0</v>
      </c>
      <c r="AH1231" s="3" t="str">
        <f t="shared" si="3"/>
        <v>0</v>
      </c>
      <c r="AI1231" t="str">
        <f t="shared" si="4"/>
        <v>-0.00221078791</v>
      </c>
      <c r="AJ1231" t="str">
        <f t="shared" si="5"/>
        <v>4</v>
      </c>
      <c r="AK1231" s="6" t="str">
        <f t="shared" si="6"/>
        <v>0.05735227062</v>
      </c>
      <c r="AL1231" t="str">
        <f t="shared" si="7"/>
        <v>-0.00385154065</v>
      </c>
      <c r="AM1231" t="str">
        <f t="shared" si="8"/>
        <v>1.046511628</v>
      </c>
      <c r="AN1231" t="str">
        <f t="shared" si="9"/>
        <v>0.9961094425</v>
      </c>
      <c r="AO1231" s="6" t="str">
        <f>vlookup(Q1231,RPI!$C$6:$T$4758,15,FALSE)</f>
        <v>0.6641221374</v>
      </c>
      <c r="AP1231" s="8" t="str">
        <f>vlookup(Q1231,RPI!$C$6:$T$4758,13,FALSE)</f>
        <v>  0.5420 </v>
      </c>
      <c r="AQ1231" s="8" t="str">
        <f>vlookup(Q1231,RPI!$C$6:$T$4758,14,FALSE)</f>
        <v>  0.5160 </v>
      </c>
      <c r="AR1231" s="6" t="str">
        <f>vlookup(R1231,RPI!$C$6:$T$4758,15,FALSE)</f>
        <v>0.6814814815</v>
      </c>
      <c r="AS1231" s="8" t="str">
        <f>vlookup(R1231,RPI!$C$6:$T$4758,13,FALSE)</f>
        <v>  0.5403 </v>
      </c>
      <c r="AT1231" s="8" t="str">
        <f>vlookup(R1231,RPI!$C$6:$T$4758,14,FALSE)</f>
        <v>  0.5108 </v>
      </c>
    </row>
    <row r="1232" ht="12.75" customHeight="1">
      <c r="A1232" s="4">
        <v>2012.0</v>
      </c>
      <c r="B1232" s="4">
        <v>5745.0</v>
      </c>
      <c r="C1232" s="5">
        <v>40989.0</v>
      </c>
      <c r="D1232" s="4">
        <v>33.0</v>
      </c>
      <c r="E1232" s="4" t="s">
        <v>118</v>
      </c>
      <c r="F1232" s="4">
        <v>62.0</v>
      </c>
      <c r="G1232" s="4" t="s">
        <v>47</v>
      </c>
      <c r="H1232" s="4">
        <v>222.0</v>
      </c>
      <c r="I1232" s="4" t="s">
        <v>209</v>
      </c>
      <c r="J1232" s="4">
        <v>68.0</v>
      </c>
      <c r="K1232" s="4" t="s">
        <v>288</v>
      </c>
      <c r="L1232" s="4" t="s">
        <v>50</v>
      </c>
      <c r="M1232" s="4">
        <v>1.0</v>
      </c>
      <c r="N1232" s="4">
        <v>0.0</v>
      </c>
      <c r="O1232" s="4">
        <v>0.0</v>
      </c>
      <c r="P1232" s="4">
        <v>1.0</v>
      </c>
      <c r="Q1232" t="str">
        <f t="shared" si="1"/>
        <v>Butler2012</v>
      </c>
      <c r="R1232" t="s">
        <v>1335</v>
      </c>
      <c r="S1232" t="str">
        <f>vlookup(Q1232,RPI!$C$6:$T$4758,16,FALSE)</f>
        <v>0.5354172184</v>
      </c>
      <c r="T1232" s="6" t="str">
        <f>VLOOKUP(Q1232,RPI!$C$6:$T$4758, 17, FALSE)</f>
        <v>0.5347987892</v>
      </c>
      <c r="U1232" s="6" t="str">
        <f>VLOOKUP(Q1232,RPI!$C$6:$T$4758, 18, FALSE)</f>
        <v>0.5354172184</v>
      </c>
      <c r="V1232">
        <v>0.4601871263580162</v>
      </c>
      <c r="W1232">
        <v>0.4622297052166396</v>
      </c>
      <c r="X1232">
        <v>0.46320666214660816</v>
      </c>
      <c r="Y1232">
        <v>0.4641557502576553</v>
      </c>
      <c r="Z1232" s="6" t="str">
        <f>vlookup(R1232,RPI!$C$6:$T$4758,16,FALSE)</f>
        <v>0.5415127921</v>
      </c>
      <c r="AA1232">
        <v>0.4795886651944306</v>
      </c>
      <c r="AB1232">
        <v>0.4817498238589054</v>
      </c>
      <c r="AC1232">
        <v>0.48385392222860857</v>
      </c>
      <c r="AD1232">
        <v>0.4859031906733684</v>
      </c>
      <c r="AE1232">
        <v>0.4878997448172983</v>
      </c>
      <c r="AF1232">
        <v>0.48984559282423956</v>
      </c>
      <c r="AG1232" t="str">
        <f t="shared" si="2"/>
        <v>1</v>
      </c>
      <c r="AH1232" s="3" t="str">
        <f t="shared" si="3"/>
        <v>1</v>
      </c>
      <c r="AI1232" t="str">
        <f t="shared" si="4"/>
        <v>-0.006095573748</v>
      </c>
      <c r="AJ1232" t="str">
        <f t="shared" si="5"/>
        <v>-6</v>
      </c>
      <c r="AK1232" s="6" t="str">
        <f t="shared" si="6"/>
        <v>-0.08602840592</v>
      </c>
      <c r="AL1232" t="str">
        <f t="shared" si="7"/>
        <v>-0.01061944928</v>
      </c>
      <c r="AM1232" t="str">
        <f t="shared" si="8"/>
        <v>0.9117647059</v>
      </c>
      <c r="AN1232" t="str">
        <f t="shared" si="9"/>
        <v>0.9887434354</v>
      </c>
      <c r="AO1232" s="6" t="str">
        <f>vlookup(Q1232,RPI!$C$6:$T$4758,15,FALSE)</f>
        <v>0.5782312925</v>
      </c>
      <c r="AP1232" s="8" t="str">
        <f>vlookup(Q1232,RPI!$C$6:$T$4758,13,FALSE)</f>
        <v>  0.5302 </v>
      </c>
      <c r="AQ1232" s="8" t="str">
        <f>vlookup(Q1232,RPI!$C$6:$T$4758,14,FALSE)</f>
        <v>  0.5031 </v>
      </c>
      <c r="AR1232" s="6" t="str">
        <f>vlookup(R1232,RPI!$C$6:$T$4758,15,FALSE)</f>
        <v>0.4765100671</v>
      </c>
      <c r="AS1232" s="8" t="str">
        <f>vlookup(R1232,RPI!$C$6:$T$4758,13,FALSE)</f>
        <v>  0.5763 </v>
      </c>
      <c r="AT1232" s="8" t="str">
        <f>vlookup(R1232,RPI!$C$6:$T$4758,14,FALSE)</f>
        <v>  0.5369 </v>
      </c>
    </row>
    <row r="1233" ht="12.75" customHeight="1">
      <c r="A1233" s="4">
        <v>2012.0</v>
      </c>
      <c r="B1233" s="4">
        <v>5746.0</v>
      </c>
      <c r="C1233" s="5">
        <v>40989.0</v>
      </c>
      <c r="D1233" s="4">
        <v>86.0</v>
      </c>
      <c r="E1233" s="4" t="s">
        <v>258</v>
      </c>
      <c r="F1233" s="4">
        <v>67.0</v>
      </c>
      <c r="G1233" s="4" t="s">
        <v>47</v>
      </c>
      <c r="H1233" s="4">
        <v>236.0</v>
      </c>
      <c r="I1233" s="4" t="s">
        <v>805</v>
      </c>
      <c r="J1233" s="4">
        <v>61.0</v>
      </c>
      <c r="K1233" s="4" t="s">
        <v>49</v>
      </c>
      <c r="L1233" s="4" t="s">
        <v>50</v>
      </c>
      <c r="M1233" s="4">
        <v>1.0</v>
      </c>
      <c r="N1233" s="4">
        <v>0.0</v>
      </c>
      <c r="O1233" s="4">
        <v>0.0</v>
      </c>
      <c r="P1233" s="4">
        <v>0.0</v>
      </c>
      <c r="Q1233" t="str">
        <f t="shared" si="1"/>
        <v>Fairfield2012</v>
      </c>
      <c r="R1233" t="s">
        <v>1229</v>
      </c>
      <c r="S1233" t="str">
        <f>vlookup(Q1233,RPI!$C$6:$T$4758,16,FALSE)</f>
        <v>0.5340083351</v>
      </c>
      <c r="T1233" s="6" t="str">
        <f>VLOOKUP(Q1233,RPI!$C$6:$T$4758, 17, FALSE)</f>
        <v>0.5299885454</v>
      </c>
      <c r="U1233" s="6" t="str">
        <f>VLOOKUP(Q1233,RPI!$C$6:$T$4758, 18, FALSE)</f>
        <v>0.5340083351</v>
      </c>
      <c r="V1233">
        <v>0.46548840375704187</v>
      </c>
      <c r="W1233">
        <v>0.46651931416923703</v>
      </c>
      <c r="X1233">
        <v>0.46701000551311994</v>
      </c>
      <c r="Y1233">
        <v>0.46748522847838664</v>
      </c>
      <c r="Z1233" s="6" t="str">
        <f>vlookup(R1233,RPI!$C$6:$T$4758,16,FALSE)</f>
        <v>0.5417752</v>
      </c>
      <c r="AA1233">
        <v>0.4483117941600173</v>
      </c>
      <c r="AB1233">
        <v>0.44729011683236986</v>
      </c>
      <c r="AC1233">
        <v>0.44627450287165205</v>
      </c>
      <c r="AD1233">
        <v>0.44526489846099765</v>
      </c>
      <c r="AE1233">
        <v>0.4442612504185477</v>
      </c>
      <c r="AF1233">
        <v>0.44326350618811217</v>
      </c>
      <c r="AG1233" t="str">
        <f t="shared" si="2"/>
        <v>0</v>
      </c>
      <c r="AH1233" s="3" t="str">
        <f t="shared" si="3"/>
        <v>0</v>
      </c>
      <c r="AI1233" t="str">
        <f t="shared" si="4"/>
        <v>-0.007766864928</v>
      </c>
      <c r="AJ1233" t="str">
        <f t="shared" si="5"/>
        <v>6</v>
      </c>
      <c r="AK1233" s="6" t="str">
        <f t="shared" si="6"/>
        <v>0.08602840592</v>
      </c>
      <c r="AL1233" t="str">
        <f t="shared" si="7"/>
        <v>-0.01353110168</v>
      </c>
      <c r="AM1233" t="str">
        <f t="shared" si="8"/>
        <v>1.098360656</v>
      </c>
      <c r="AN1233" t="str">
        <f t="shared" si="9"/>
        <v>0.9856640449</v>
      </c>
      <c r="AO1233" s="6" t="str">
        <f>vlookup(Q1233,RPI!$C$6:$T$4758,15,FALSE)</f>
        <v>0.5918367347</v>
      </c>
      <c r="AP1233" s="8" t="str">
        <f>vlookup(Q1233,RPI!$C$6:$T$4758,13,FALSE)</f>
        <v>  0.5238 </v>
      </c>
      <c r="AQ1233" s="8" t="str">
        <f>vlookup(Q1233,RPI!$C$6:$T$4758,14,FALSE)</f>
        <v>  0.4967 </v>
      </c>
      <c r="AR1233" s="6" t="str">
        <f>vlookup(R1233,RPI!$C$6:$T$4758,15,FALSE)</f>
        <v>0.7469879518</v>
      </c>
      <c r="AS1233" s="8" t="str">
        <f>vlookup(R1233,RPI!$C$6:$T$4758,13,FALSE)</f>
        <v>  0.4654 </v>
      </c>
      <c r="AT1233" s="8" t="str">
        <f>vlookup(R1233,RPI!$C$6:$T$4758,14,FALSE)</f>
        <v>  0.4893 </v>
      </c>
    </row>
    <row r="1234" ht="12.75" customHeight="1">
      <c r="A1234" s="4">
        <v>2012.0</v>
      </c>
      <c r="B1234" s="4">
        <v>5747.0</v>
      </c>
      <c r="C1234" s="5">
        <v>40989.0</v>
      </c>
      <c r="D1234" s="4">
        <v>180.0</v>
      </c>
      <c r="E1234" s="4" t="s">
        <v>1040</v>
      </c>
      <c r="F1234" s="4">
        <v>72.0</v>
      </c>
      <c r="G1234" s="4" t="s">
        <v>47</v>
      </c>
      <c r="H1234" s="4">
        <v>167.0</v>
      </c>
      <c r="I1234" s="4" t="s">
        <v>88</v>
      </c>
      <c r="J1234" s="4">
        <v>78.0</v>
      </c>
      <c r="K1234" s="4" t="s">
        <v>49</v>
      </c>
      <c r="L1234" s="4" t="s">
        <v>50</v>
      </c>
      <c r="M1234" s="4">
        <v>1.0</v>
      </c>
      <c r="N1234" s="4">
        <v>0.0</v>
      </c>
      <c r="O1234" s="4">
        <v>0.0</v>
      </c>
      <c r="P1234" s="4">
        <v>0.0</v>
      </c>
      <c r="Q1234" t="str">
        <f t="shared" si="1"/>
        <v>Middle Tennessee2012</v>
      </c>
      <c r="R1234" t="s">
        <v>1261</v>
      </c>
      <c r="S1234" t="str">
        <f>vlookup(Q1234,RPI!$C$6:$T$4758,16,FALSE)</f>
        <v>0.5746241853</v>
      </c>
      <c r="T1234" s="6" t="str">
        <f>VLOOKUP(Q1234,RPI!$C$6:$T$4758, 17, FALSE)</f>
        <v>0.5681024462</v>
      </c>
      <c r="U1234" s="6" t="str">
        <f>VLOOKUP(Q1234,RPI!$C$6:$T$4758, 18, FALSE)</f>
        <v>0.5746241853</v>
      </c>
      <c r="V1234">
        <v>0.47037517347119073</v>
      </c>
      <c r="W1234">
        <v>0.47086045331590115</v>
      </c>
      <c r="X1234">
        <v>0.4710954039449423</v>
      </c>
      <c r="Y1234">
        <v>0.4713254427141429</v>
      </c>
      <c r="Z1234" s="6" t="str">
        <f>vlookup(R1234,RPI!$C$6:$T$4758,16,FALSE)</f>
        <v>0.5459975652</v>
      </c>
      <c r="AA1234">
        <v>0.4791872203350067</v>
      </c>
      <c r="AB1234">
        <v>0.4824766940192172</v>
      </c>
      <c r="AC1234">
        <v>0.48565273757638605</v>
      </c>
      <c r="AD1234">
        <v>0.4887211186400915</v>
      </c>
      <c r="AE1234">
        <v>0.4916872203350067</v>
      </c>
      <c r="AF1234">
        <v>0.49455607279402314</v>
      </c>
      <c r="AG1234" t="str">
        <f t="shared" si="2"/>
        <v>0</v>
      </c>
      <c r="AH1234" s="3" t="str">
        <f t="shared" si="3"/>
        <v>0</v>
      </c>
      <c r="AI1234" t="str">
        <f t="shared" si="4"/>
        <v>0.02862662017</v>
      </c>
      <c r="AJ1234" t="str">
        <f t="shared" si="5"/>
        <v>-6</v>
      </c>
      <c r="AK1234" s="6" t="str">
        <f t="shared" si="6"/>
        <v>-0.08602840592</v>
      </c>
      <c r="AL1234" t="str">
        <f t="shared" si="7"/>
        <v>0.04987207988</v>
      </c>
      <c r="AM1234" t="str">
        <f t="shared" si="8"/>
        <v>0.9230769231</v>
      </c>
      <c r="AN1234" t="str">
        <f t="shared" si="9"/>
        <v>1.052429941</v>
      </c>
      <c r="AO1234" s="6" t="str">
        <f>vlookup(Q1234,RPI!$C$6:$T$4758,15,FALSE)</f>
        <v>0.8260869565</v>
      </c>
      <c r="AP1234" s="8" t="str">
        <f>vlookup(Q1234,RPI!$C$6:$T$4758,13,FALSE)</f>
        <v>  0.4816 </v>
      </c>
      <c r="AQ1234" s="8" t="str">
        <f>vlookup(Q1234,RPI!$C$6:$T$4758,14,FALSE)</f>
        <v>  0.5092 </v>
      </c>
      <c r="AR1234" s="6" t="str">
        <f>vlookup(R1234,RPI!$C$6:$T$4758,15,FALSE)</f>
        <v>0.5172413793</v>
      </c>
      <c r="AS1234" s="8" t="str">
        <f>vlookup(R1234,RPI!$C$6:$T$4758,13,FALSE)</f>
        <v>  0.5639 </v>
      </c>
      <c r="AT1234" s="8" t="str">
        <f>vlookup(R1234,RPI!$C$6:$T$4758,14,FALSE)</f>
        <v>  0.5390 </v>
      </c>
    </row>
    <row r="1235" ht="12.75" customHeight="1">
      <c r="A1235" s="4">
        <v>2012.0</v>
      </c>
      <c r="B1235" s="4">
        <v>5748.0</v>
      </c>
      <c r="C1235" s="5">
        <v>40989.0</v>
      </c>
      <c r="D1235" s="4">
        <v>214.0</v>
      </c>
      <c r="E1235" s="4" t="s">
        <v>571</v>
      </c>
      <c r="F1235" s="4">
        <v>73.0</v>
      </c>
      <c r="G1235" s="4" t="s">
        <v>47</v>
      </c>
      <c r="H1235" s="4">
        <v>162.0</v>
      </c>
      <c r="I1235" s="4" t="s">
        <v>1231</v>
      </c>
      <c r="J1235" s="4">
        <v>79.0</v>
      </c>
      <c r="K1235" s="4" t="s">
        <v>49</v>
      </c>
      <c r="L1235" s="4" t="s">
        <v>50</v>
      </c>
      <c r="M1235" s="4">
        <v>1.0</v>
      </c>
      <c r="N1235" s="4">
        <v>0.0</v>
      </c>
      <c r="O1235" s="4">
        <v>0.0</v>
      </c>
      <c r="P1235" s="4">
        <v>0.0</v>
      </c>
      <c r="Q1235" t="str">
        <f t="shared" si="1"/>
        <v>Old Dominion2012</v>
      </c>
      <c r="R1235" t="s">
        <v>1336</v>
      </c>
      <c r="S1235" t="str">
        <f>vlookup(Q1235,RPI!$C$6:$T$4758,16,FALSE)</f>
        <v>0.5394697086</v>
      </c>
      <c r="T1235" s="6" t="str">
        <f>VLOOKUP(Q1235,RPI!$C$6:$T$4758, 17, FALSE)</f>
        <v>0.5455303147</v>
      </c>
      <c r="U1235" s="6" t="str">
        <f>VLOOKUP(Q1235,RPI!$C$6:$T$4758, 18, FALSE)</f>
        <v>0.5394697086</v>
      </c>
      <c r="V1235">
        <v>0.4718840156422287</v>
      </c>
      <c r="W1235">
        <v>0.47352335990452377</v>
      </c>
      <c r="X1235">
        <v>0.4743430320356713</v>
      </c>
      <c r="Y1235">
        <v>0.47516270416681883</v>
      </c>
      <c r="Z1235" s="6" t="str">
        <f>vlookup(R1235,RPI!$C$6:$T$4758,16,FALSE)</f>
        <v>0.5209122524</v>
      </c>
      <c r="AA1235">
        <v>0.4302872523665428</v>
      </c>
      <c r="AB1235">
        <v>0.4304517260507533</v>
      </c>
      <c r="AC1235">
        <v>0.43061192769121814</v>
      </c>
      <c r="AD1235">
        <v>0.43076802159731203</v>
      </c>
      <c r="AE1235">
        <v>0.43092016375894787</v>
      </c>
      <c r="AF1235">
        <v>0.4310685023665428</v>
      </c>
      <c r="AG1235" t="str">
        <f t="shared" si="2"/>
        <v>0</v>
      </c>
      <c r="AH1235" s="3" t="str">
        <f t="shared" si="3"/>
        <v>0</v>
      </c>
      <c r="AI1235" t="str">
        <f t="shared" si="4"/>
        <v>0.01855745627</v>
      </c>
      <c r="AJ1235" t="str">
        <f t="shared" si="5"/>
        <v>-6</v>
      </c>
      <c r="AK1235" s="6" t="str">
        <f t="shared" si="6"/>
        <v>-0.08602840592</v>
      </c>
      <c r="AL1235" t="str">
        <f t="shared" si="7"/>
        <v>0.03233001088</v>
      </c>
      <c r="AM1235" t="str">
        <f t="shared" si="8"/>
        <v>0.9240506329</v>
      </c>
      <c r="AN1235" t="str">
        <f t="shared" si="9"/>
        <v>1.035624918</v>
      </c>
      <c r="AO1235" s="6" t="str">
        <f>vlookup(Q1235,RPI!$C$6:$T$4758,15,FALSE)</f>
        <v>0.5818181818</v>
      </c>
      <c r="AP1235" s="8" t="str">
        <f>vlookup(Q1235,RPI!$C$6:$T$4758,13,FALSE)</f>
        <v>  0.5342 </v>
      </c>
      <c r="AQ1235" s="8" t="str">
        <f>vlookup(Q1235,RPI!$C$6:$T$4758,14,FALSE)</f>
        <v>  0.5077 </v>
      </c>
      <c r="AR1235" s="6" t="str">
        <f>vlookup(R1235,RPI!$C$6:$T$4758,15,FALSE)</f>
        <v>0.6875</v>
      </c>
      <c r="AS1235" s="8" t="str">
        <f>vlookup(R1235,RPI!$C$6:$T$4758,13,FALSE)</f>
        <v>  0.4500 </v>
      </c>
      <c r="AT1235" s="8" t="str">
        <f>vlookup(R1235,RPI!$C$6:$T$4758,14,FALSE)</f>
        <v>  0.4961 </v>
      </c>
    </row>
    <row r="1236" ht="12.75" customHeight="1">
      <c r="A1236" s="4">
        <v>2012.0</v>
      </c>
      <c r="B1236" s="4">
        <v>5749.0</v>
      </c>
      <c r="C1236" s="5">
        <v>40989.0</v>
      </c>
      <c r="D1236" s="4">
        <v>217.0</v>
      </c>
      <c r="E1236" s="4" t="s">
        <v>520</v>
      </c>
      <c r="F1236" s="4">
        <v>55.0</v>
      </c>
      <c r="G1236" s="4" t="s">
        <v>47</v>
      </c>
      <c r="H1236" s="4">
        <v>331.0</v>
      </c>
      <c r="I1236" s="4" t="s">
        <v>739</v>
      </c>
      <c r="J1236" s="4">
        <v>72.0</v>
      </c>
      <c r="K1236" s="4" t="s">
        <v>49</v>
      </c>
      <c r="L1236" s="4" t="s">
        <v>50</v>
      </c>
      <c r="M1236" s="4">
        <v>1.0</v>
      </c>
      <c r="N1236" s="4">
        <v>0.0</v>
      </c>
      <c r="O1236" s="4">
        <v>0.0</v>
      </c>
      <c r="P1236" s="4">
        <v>0.0</v>
      </c>
      <c r="Q1236" t="str">
        <f t="shared" si="1"/>
        <v>Oregon St.2012</v>
      </c>
      <c r="R1236" t="s">
        <v>1240</v>
      </c>
      <c r="S1236" t="str">
        <f>vlookup(Q1236,RPI!$C$6:$T$4758,16,FALSE)</f>
        <v>0.5176081475</v>
      </c>
      <c r="T1236" s="6" t="str">
        <f>VLOOKUP(Q1236,RPI!$C$6:$T$4758, 17, FALSE)</f>
        <v>0.5262887031</v>
      </c>
      <c r="U1236" s="6" t="str">
        <f>VLOOKUP(Q1236,RPI!$C$6:$T$4758, 18, FALSE)</f>
        <v>0.5176081475</v>
      </c>
      <c r="V1236">
        <v>0.45279333271362165</v>
      </c>
      <c r="W1236">
        <v>0.4571565088393877</v>
      </c>
      <c r="X1236">
        <v>0.45924526336767996</v>
      </c>
      <c r="Y1236">
        <v>0.46127559119588013</v>
      </c>
      <c r="Z1236" s="6" t="str">
        <f>vlookup(R1236,RPI!$C$6:$T$4758,16,FALSE)</f>
        <v>0.4910446035</v>
      </c>
      <c r="AA1236">
        <v>0.4354760311927992</v>
      </c>
      <c r="AB1236">
        <v>0.43637339752695337</v>
      </c>
      <c r="AC1236">
        <v>0.4372386513481557</v>
      </c>
      <c r="AD1236">
        <v>0.4380734860897064</v>
      </c>
      <c r="AE1236">
        <v>0.43887947817224</v>
      </c>
      <c r="AF1236">
        <v>0.439658096938763</v>
      </c>
      <c r="AG1236" t="str">
        <f t="shared" si="2"/>
        <v>0</v>
      </c>
      <c r="AH1236" s="3" t="str">
        <f t="shared" si="3"/>
        <v>0</v>
      </c>
      <c r="AI1236" t="str">
        <f t="shared" si="4"/>
        <v>0.02656354401</v>
      </c>
      <c r="AJ1236" t="str">
        <f t="shared" si="5"/>
        <v>-17</v>
      </c>
      <c r="AK1236" s="6" t="str">
        <f t="shared" si="6"/>
        <v>-0.2437471501</v>
      </c>
      <c r="AL1236" t="str">
        <f t="shared" si="7"/>
        <v>0.04627787637</v>
      </c>
      <c r="AM1236" t="str">
        <f t="shared" si="8"/>
        <v>0.7638888889</v>
      </c>
      <c r="AN1236" t="str">
        <f t="shared" si="9"/>
        <v>1.05409599</v>
      </c>
      <c r="AO1236" s="6" t="str">
        <f>vlookup(Q1236,RPI!$C$6:$T$4758,15,FALSE)</f>
        <v>0.5277777778</v>
      </c>
      <c r="AP1236" s="8" t="str">
        <f>vlookup(Q1236,RPI!$C$6:$T$4758,13,FALSE)</f>
        <v>  0.5129 </v>
      </c>
      <c r="AQ1236" s="8" t="str">
        <f>vlookup(Q1236,RPI!$C$6:$T$4758,14,FALSE)</f>
        <v>  0.5169 </v>
      </c>
      <c r="AR1236" s="6" t="str">
        <f>vlookup(R1236,RPI!$C$6:$T$4758,15,FALSE)</f>
        <v>0.4696969697</v>
      </c>
      <c r="AS1236" s="8" t="str">
        <f>vlookup(R1236,RPI!$C$6:$T$4758,13,FALSE)</f>
        <v>  0.4925 </v>
      </c>
      <c r="AT1236" s="8" t="str">
        <f>vlookup(R1236,RPI!$C$6:$T$4758,14,FALSE)</f>
        <v>  0.5095 </v>
      </c>
    </row>
    <row r="1237" ht="12.75" customHeight="1">
      <c r="A1237" s="4">
        <v>2012.0</v>
      </c>
      <c r="B1237" s="4">
        <v>5750.0</v>
      </c>
      <c r="C1237" s="5">
        <v>40989.0</v>
      </c>
      <c r="D1237" s="4">
        <v>274.0</v>
      </c>
      <c r="E1237" s="4" t="s">
        <v>165</v>
      </c>
      <c r="F1237" s="4">
        <v>84.0</v>
      </c>
      <c r="G1237" s="4" t="s">
        <v>47</v>
      </c>
      <c r="H1237" s="4">
        <v>191.0</v>
      </c>
      <c r="I1237" s="4" t="s">
        <v>294</v>
      </c>
      <c r="J1237" s="4">
        <v>56.0</v>
      </c>
      <c r="K1237" s="4" t="s">
        <v>49</v>
      </c>
      <c r="L1237" s="4" t="s">
        <v>50</v>
      </c>
      <c r="M1237" s="4">
        <v>1.0</v>
      </c>
      <c r="N1237" s="4">
        <v>0.0</v>
      </c>
      <c r="O1237" s="4">
        <v>0.0</v>
      </c>
      <c r="P1237" s="4">
        <v>0.0</v>
      </c>
      <c r="Q1237" t="str">
        <f t="shared" si="1"/>
        <v>Stanford2012</v>
      </c>
      <c r="R1237" t="s">
        <v>1267</v>
      </c>
      <c r="S1237" t="str">
        <f>vlookup(Q1237,RPI!$C$6:$T$4758,16,FALSE)</f>
        <v>0.5420965964</v>
      </c>
      <c r="T1237" s="6" t="str">
        <f>VLOOKUP(Q1237,RPI!$C$6:$T$4758, 17, FALSE)</f>
        <v>0.5462326258</v>
      </c>
      <c r="U1237" s="6" t="str">
        <f>VLOOKUP(Q1237,RPI!$C$6:$T$4758, 18, FALSE)</f>
        <v>0.5420965964</v>
      </c>
      <c r="V1237">
        <v>0.4585590147309833</v>
      </c>
      <c r="W1237">
        <v>0.4632871471186901</v>
      </c>
      <c r="X1237">
        <v>0.4655034591754278</v>
      </c>
      <c r="Y1237">
        <v>0.4676293095155638</v>
      </c>
      <c r="Z1237" s="6" t="str">
        <f>vlookup(R1237,RPI!$C$6:$T$4758,16,FALSE)</f>
        <v>0.5640734563</v>
      </c>
      <c r="AA1237">
        <v>0.46714894554099523</v>
      </c>
      <c r="AB1237">
        <v>0.46847616561821526</v>
      </c>
      <c r="AC1237">
        <v>0.4697798950745996</v>
      </c>
      <c r="AD1237">
        <v>0.4710607520843807</v>
      </c>
      <c r="AE1237">
        <v>0.47231933332007864</v>
      </c>
      <c r="AF1237">
        <v>0.473556214879299</v>
      </c>
      <c r="AG1237" t="str">
        <f t="shared" si="2"/>
        <v>0</v>
      </c>
      <c r="AH1237" s="3" t="str">
        <f t="shared" si="3"/>
        <v>0</v>
      </c>
      <c r="AI1237" t="str">
        <f t="shared" si="4"/>
        <v>-0.02197685983</v>
      </c>
      <c r="AJ1237" t="str">
        <f t="shared" si="5"/>
        <v>28</v>
      </c>
      <c r="AK1237" s="6" t="str">
        <f t="shared" si="6"/>
        <v>0.4014658943</v>
      </c>
      <c r="AL1237" t="str">
        <f t="shared" si="7"/>
        <v>-0.0382871503</v>
      </c>
      <c r="AM1237" t="str">
        <f t="shared" si="8"/>
        <v>1.5</v>
      </c>
      <c r="AN1237" t="str">
        <f t="shared" si="9"/>
        <v>0.9610390108</v>
      </c>
      <c r="AO1237" s="6" t="str">
        <f>vlookup(Q1237,RPI!$C$6:$T$4758,15,FALSE)</f>
        <v>0.6397058824</v>
      </c>
      <c r="AP1237" s="8" t="str">
        <f>vlookup(Q1237,RPI!$C$6:$T$4758,13,FALSE)</f>
        <v>  0.5044 </v>
      </c>
      <c r="AQ1237" s="8" t="str">
        <f>vlookup(Q1237,RPI!$C$6:$T$4758,14,FALSE)</f>
        <v>  0.5198 </v>
      </c>
      <c r="AR1237" s="6" t="str">
        <f>vlookup(R1237,RPI!$C$6:$T$4758,15,FALSE)</f>
        <v>0.7931034483</v>
      </c>
      <c r="AS1237" s="8" t="str">
        <f>vlookup(R1237,RPI!$C$6:$T$4758,13,FALSE)</f>
        <v>  0.4824 </v>
      </c>
      <c r="AT1237" s="8" t="str">
        <f>vlookup(R1237,RPI!$C$6:$T$4758,14,FALSE)</f>
        <v>  0.4984 </v>
      </c>
    </row>
    <row r="1238" ht="12.75" customHeight="1">
      <c r="A1238" s="4">
        <v>2012.0</v>
      </c>
      <c r="B1238" s="4">
        <v>5751.0</v>
      </c>
      <c r="C1238" s="5">
        <v>40989.0</v>
      </c>
      <c r="D1238" s="4">
        <v>313.0</v>
      </c>
      <c r="E1238" s="4" t="s">
        <v>70</v>
      </c>
      <c r="F1238" s="4">
        <v>77.0</v>
      </c>
      <c r="G1238" s="4" t="s">
        <v>47</v>
      </c>
      <c r="H1238" s="4">
        <v>148.0</v>
      </c>
      <c r="I1238" s="4" t="s">
        <v>1036</v>
      </c>
      <c r="J1238" s="4">
        <v>69.0</v>
      </c>
      <c r="K1238" s="4" t="s">
        <v>49</v>
      </c>
      <c r="L1238" s="4" t="s">
        <v>50</v>
      </c>
      <c r="M1238" s="4">
        <v>1.0</v>
      </c>
      <c r="N1238" s="4">
        <v>0.0</v>
      </c>
      <c r="O1238" s="4">
        <v>0.0</v>
      </c>
      <c r="P1238" s="4">
        <v>0.0</v>
      </c>
      <c r="Q1238" t="str">
        <f t="shared" si="1"/>
        <v>Utah St.2012</v>
      </c>
      <c r="R1238" t="s">
        <v>1337</v>
      </c>
      <c r="S1238" t="str">
        <f>vlookup(Q1238,RPI!$C$6:$T$4758,16,FALSE)</f>
        <v>0.512876593</v>
      </c>
      <c r="T1238" s="6" t="str">
        <f>VLOOKUP(Q1238,RPI!$C$6:$T$4758, 17, FALSE)</f>
        <v>0.5159245991</v>
      </c>
      <c r="U1238" s="6" t="str">
        <f>VLOOKUP(Q1238,RPI!$C$6:$T$4758, 18, FALSE)</f>
        <v>0.512876593</v>
      </c>
      <c r="V1238">
        <v>0.4424478966328833</v>
      </c>
      <c r="W1238">
        <v>0.44675149600690517</v>
      </c>
      <c r="X1238">
        <v>0.4487480111804205</v>
      </c>
      <c r="Y1238">
        <v>0.4506507303390727</v>
      </c>
      <c r="Z1238" s="6" t="str">
        <f>vlookup(R1238,RPI!$C$6:$T$4758,16,FALSE)</f>
        <v>0.5289207341</v>
      </c>
      <c r="AA1238">
        <v>0.4633023689190547</v>
      </c>
      <c r="AB1238">
        <v>0.4636180254847112</v>
      </c>
      <c r="AC1238">
        <v>0.46394012402109547</v>
      </c>
      <c r="AD1238">
        <v>0.4642688637644155</v>
      </c>
      <c r="AE1238">
        <v>0.464604452252388</v>
      </c>
      <c r="AF1238">
        <v>0.46494710576115994</v>
      </c>
      <c r="AG1238" t="str">
        <f t="shared" si="2"/>
        <v>0</v>
      </c>
      <c r="AH1238" s="3" t="str">
        <f t="shared" si="3"/>
        <v>0</v>
      </c>
      <c r="AI1238" t="str">
        <f t="shared" si="4"/>
        <v>-0.01604414105</v>
      </c>
      <c r="AJ1238" t="str">
        <f t="shared" si="5"/>
        <v>8</v>
      </c>
      <c r="AK1238" s="6" t="str">
        <f t="shared" si="6"/>
        <v>0.1147045412</v>
      </c>
      <c r="AL1238" t="str">
        <f t="shared" si="7"/>
        <v>-0.02795142003</v>
      </c>
      <c r="AM1238" t="str">
        <f t="shared" si="8"/>
        <v>1.115942029</v>
      </c>
      <c r="AN1238" t="str">
        <f t="shared" si="9"/>
        <v>0.9696662656</v>
      </c>
      <c r="AO1238" s="6" t="str">
        <f>vlookup(Q1238,RPI!$C$6:$T$4758,15,FALSE)</f>
        <v>0.5039370079</v>
      </c>
      <c r="AP1238" s="8" t="str">
        <f>vlookup(Q1238,RPI!$C$6:$T$4758,13,FALSE)</f>
        <v>  0.5303 </v>
      </c>
      <c r="AQ1238" s="8" t="str">
        <f>vlookup(Q1238,RPI!$C$6:$T$4758,14,FALSE)</f>
        <v>  0.4869 </v>
      </c>
      <c r="AR1238" s="6" t="str">
        <f>vlookup(R1238,RPI!$C$6:$T$4758,15,FALSE)</f>
        <v>0.5541401274</v>
      </c>
      <c r="AS1238" s="8" t="str">
        <f>vlookup(R1238,RPI!$C$6:$T$4758,13,FALSE)</f>
        <v>  0.5280 </v>
      </c>
      <c r="AT1238" s="8" t="str">
        <f>vlookup(R1238,RPI!$C$6:$T$4758,14,FALSE)</f>
        <v>  0.5056 </v>
      </c>
    </row>
    <row r="1239" ht="12.75" customHeight="1">
      <c r="A1239" s="4">
        <v>2012.0</v>
      </c>
      <c r="B1239" s="4">
        <v>5752.0</v>
      </c>
      <c r="C1239" s="5">
        <v>40990.0</v>
      </c>
      <c r="D1239" s="4">
        <v>155.0</v>
      </c>
      <c r="E1239" s="4" t="s">
        <v>138</v>
      </c>
      <c r="F1239" s="4">
        <v>58.0</v>
      </c>
      <c r="G1239" s="4" t="s">
        <v>47</v>
      </c>
      <c r="H1239" s="4">
        <v>89.0</v>
      </c>
      <c r="I1239" s="4" t="s">
        <v>186</v>
      </c>
      <c r="J1239" s="4">
        <v>68.0</v>
      </c>
      <c r="K1239" s="4" t="s">
        <v>108</v>
      </c>
      <c r="L1239" s="4" t="s">
        <v>495</v>
      </c>
      <c r="M1239" s="4">
        <v>1.0</v>
      </c>
      <c r="N1239" s="4">
        <v>1.0</v>
      </c>
      <c r="O1239" s="4">
        <v>0.0</v>
      </c>
      <c r="P1239" s="4">
        <v>0.0</v>
      </c>
      <c r="Q1239" t="str">
        <f t="shared" si="1"/>
        <v>Marquette2012</v>
      </c>
      <c r="R1239" t="s">
        <v>1338</v>
      </c>
      <c r="S1239" t="str">
        <f>vlookup(Q1239,RPI!$C$6:$T$4758,16,FALSE)</f>
        <v>0.6328887668</v>
      </c>
      <c r="T1239" s="6" t="str">
        <f>VLOOKUP(Q1239,RPI!$C$6:$T$4758, 17, FALSE)</f>
        <v>0.6285744011</v>
      </c>
      <c r="U1239" s="6" t="str">
        <f>VLOOKUP(Q1239,RPI!$C$6:$T$4758, 18, FALSE)</f>
        <v>0.6328887668</v>
      </c>
      <c r="V1239">
        <v>0.5308809487592606</v>
      </c>
      <c r="W1239">
        <v>0.5344415744614471</v>
      </c>
      <c r="X1239">
        <v>0.5360987805728371</v>
      </c>
      <c r="Y1239">
        <v>0.537681311885447</v>
      </c>
      <c r="Z1239" s="6" t="str">
        <f>vlookup(R1239,RPI!$C$6:$T$4758,16,FALSE)</f>
        <v>0.602797181</v>
      </c>
      <c r="AA1239">
        <v>0.5125855407544545</v>
      </c>
      <c r="AB1239">
        <v>0.5148342180031318</v>
      </c>
      <c r="AC1239">
        <v>0.5169613451302588</v>
      </c>
      <c r="AD1239">
        <v>0.5189765181980635</v>
      </c>
      <c r="AE1239">
        <v>0.5208883490572628</v>
      </c>
      <c r="AF1239">
        <v>0.5227045883735021</v>
      </c>
      <c r="AG1239" t="str">
        <f t="shared" si="2"/>
        <v>0</v>
      </c>
      <c r="AH1239" s="3" t="str">
        <f t="shared" si="3"/>
        <v>0</v>
      </c>
      <c r="AI1239" t="str">
        <f t="shared" si="4"/>
        <v>0.03009158585</v>
      </c>
      <c r="AJ1239" t="str">
        <f t="shared" si="5"/>
        <v>-10</v>
      </c>
      <c r="AK1239" s="6" t="str">
        <f t="shared" si="6"/>
        <v>-0.1433806765</v>
      </c>
      <c r="AL1239" t="str">
        <f t="shared" si="7"/>
        <v>0.05242428077</v>
      </c>
      <c r="AM1239" t="str">
        <f t="shared" si="8"/>
        <v>0.8529411765</v>
      </c>
      <c r="AN1239" t="str">
        <f t="shared" si="9"/>
        <v>1.049919918</v>
      </c>
      <c r="AO1239" s="6" t="str">
        <f>vlookup(Q1239,RPI!$C$6:$T$4758,15,FALSE)</f>
        <v>0.7985074627</v>
      </c>
      <c r="AP1239" s="8" t="str">
        <f>vlookup(Q1239,RPI!$C$6:$T$4758,13,FALSE)</f>
        <v>  0.5918 </v>
      </c>
      <c r="AQ1239" s="8" t="str">
        <f>vlookup(Q1239,RPI!$C$6:$T$4758,14,FALSE)</f>
        <v>  0.5495 </v>
      </c>
      <c r="AR1239" s="6" t="str">
        <f>vlookup(R1239,RPI!$C$6:$T$4758,15,FALSE)</f>
        <v>0.7037037037</v>
      </c>
      <c r="AS1239" s="8" t="str">
        <f>vlookup(R1239,RPI!$C$6:$T$4758,13,FALSE)</f>
        <v>  0.5826 </v>
      </c>
      <c r="AT1239" s="8" t="str">
        <f>vlookup(R1239,RPI!$C$6:$T$4758,14,FALSE)</f>
        <v>  0.5423 </v>
      </c>
    </row>
    <row r="1240" ht="12.75" customHeight="1">
      <c r="A1240" s="4">
        <v>2012.0</v>
      </c>
      <c r="B1240" s="4">
        <v>5753.0</v>
      </c>
      <c r="C1240" s="5">
        <v>40990.0</v>
      </c>
      <c r="D1240" s="4">
        <v>166.0</v>
      </c>
      <c r="E1240" s="4" t="s">
        <v>204</v>
      </c>
      <c r="F1240" s="4">
        <v>44.0</v>
      </c>
      <c r="G1240" s="4" t="s">
        <v>47</v>
      </c>
      <c r="H1240" s="4">
        <v>147.0</v>
      </c>
      <c r="I1240" s="4" t="s">
        <v>59</v>
      </c>
      <c r="J1240" s="4">
        <v>57.0</v>
      </c>
      <c r="K1240" s="4" t="s">
        <v>108</v>
      </c>
      <c r="L1240" s="4" t="s">
        <v>495</v>
      </c>
      <c r="M1240" s="4">
        <v>1.0</v>
      </c>
      <c r="N1240" s="4">
        <v>1.0</v>
      </c>
      <c r="O1240" s="4">
        <v>0.0</v>
      </c>
      <c r="P1240" s="4">
        <v>0.0</v>
      </c>
      <c r="Q1240" t="str">
        <f t="shared" si="1"/>
        <v>Michigan St.2012</v>
      </c>
      <c r="R1240" t="s">
        <v>1339</v>
      </c>
      <c r="S1240" t="str">
        <f>vlookup(Q1240,RPI!$C$6:$T$4758,16,FALSE)</f>
        <v>0.649048792</v>
      </c>
      <c r="T1240" s="6" t="str">
        <f>VLOOKUP(Q1240,RPI!$C$6:$T$4758, 17, FALSE)</f>
        <v>0.647925426</v>
      </c>
      <c r="U1240" s="6" t="str">
        <f>VLOOKUP(Q1240,RPI!$C$6:$T$4758, 18, FALSE)</f>
        <v>0.649048792</v>
      </c>
      <c r="V1240">
        <v>0.5467411469569248</v>
      </c>
      <c r="W1240">
        <v>0.5509188568531559</v>
      </c>
      <c r="X1240">
        <v>0.5528728354056149</v>
      </c>
      <c r="Y1240">
        <v>0.5547444745052962</v>
      </c>
      <c r="Z1240" s="6" t="str">
        <f>vlookup(R1240,RPI!$C$6:$T$4758,16,FALSE)</f>
        <v>0.620147388</v>
      </c>
      <c r="AA1240">
        <v>0.5271856853784609</v>
      </c>
      <c r="AB1240">
        <v>0.5296945401600429</v>
      </c>
      <c r="AC1240">
        <v>0.5321153649492887</v>
      </c>
      <c r="AD1240">
        <v>0.5344527130216641</v>
      </c>
      <c r="AE1240">
        <v>0.5367108289559928</v>
      </c>
      <c r="AF1240">
        <v>0.5388936743591771</v>
      </c>
      <c r="AG1240" t="str">
        <f t="shared" si="2"/>
        <v>0</v>
      </c>
      <c r="AH1240" s="3" t="str">
        <f t="shared" si="3"/>
        <v>0</v>
      </c>
      <c r="AI1240" t="str">
        <f t="shared" si="4"/>
        <v>0.02890140403</v>
      </c>
      <c r="AJ1240" t="str">
        <f t="shared" si="5"/>
        <v>-13</v>
      </c>
      <c r="AK1240" s="6" t="str">
        <f t="shared" si="6"/>
        <v>-0.1863948795</v>
      </c>
      <c r="AL1240" t="str">
        <f t="shared" si="7"/>
        <v>0.05035079663</v>
      </c>
      <c r="AM1240" t="str">
        <f t="shared" si="8"/>
        <v>0.7719298246</v>
      </c>
      <c r="AN1240" t="str">
        <f t="shared" si="9"/>
        <v>1.046604089</v>
      </c>
      <c r="AO1240" s="6" t="str">
        <f>vlookup(Q1240,RPI!$C$6:$T$4758,15,FALSE)</f>
        <v>0.7986111111</v>
      </c>
      <c r="AP1240" s="8" t="str">
        <f>vlookup(Q1240,RPI!$C$6:$T$4758,13,FALSE)</f>
        <v>  0.6287 </v>
      </c>
      <c r="AQ1240" s="8" t="str">
        <f>vlookup(Q1240,RPI!$C$6:$T$4758,14,FALSE)</f>
        <v>  0.5401 </v>
      </c>
      <c r="AR1240" s="6" t="str">
        <f>vlookup(R1240,RPI!$C$6:$T$4758,15,FALSE)</f>
        <v>0.7189542484</v>
      </c>
      <c r="AS1240" s="8" t="str">
        <f>vlookup(R1240,RPI!$C$6:$T$4758,13,FALSE)</f>
        <v>  0.6060 </v>
      </c>
      <c r="AT1240" s="8" t="str">
        <f>vlookup(R1240,RPI!$C$6:$T$4758,14,FALSE)</f>
        <v>  0.5496 </v>
      </c>
    </row>
    <row r="1241" ht="12.75" customHeight="1">
      <c r="A1241" s="4">
        <v>2012.0</v>
      </c>
      <c r="B1241" s="4">
        <v>5754.0</v>
      </c>
      <c r="C1241" s="5">
        <v>40990.0</v>
      </c>
      <c r="D1241" s="4">
        <v>211.0</v>
      </c>
      <c r="E1241" s="4" t="s">
        <v>150</v>
      </c>
      <c r="F1241" s="4">
        <v>81.0</v>
      </c>
      <c r="G1241" s="4" t="s">
        <v>47</v>
      </c>
      <c r="H1241" s="4">
        <v>46.0</v>
      </c>
      <c r="I1241" s="4" t="s">
        <v>178</v>
      </c>
      <c r="J1241" s="4">
        <v>66.0</v>
      </c>
      <c r="K1241" s="4" t="s">
        <v>108</v>
      </c>
      <c r="L1241" s="4" t="s">
        <v>335</v>
      </c>
      <c r="M1241" s="4">
        <v>1.0</v>
      </c>
      <c r="N1241" s="4">
        <v>1.0</v>
      </c>
      <c r="O1241" s="4">
        <v>0.0</v>
      </c>
      <c r="P1241" s="4">
        <v>0.0</v>
      </c>
      <c r="Q1241" t="str">
        <f t="shared" si="1"/>
        <v>Ohio St.2012</v>
      </c>
      <c r="R1241" t="s">
        <v>1324</v>
      </c>
      <c r="S1241" t="str">
        <f>vlookup(Q1241,RPI!$C$6:$T$4758,16,FALSE)</f>
        <v>0.6343870494</v>
      </c>
      <c r="T1241" s="6" t="str">
        <f>VLOOKUP(Q1241,RPI!$C$6:$T$4758, 17, FALSE)</f>
        <v>0.6367359056</v>
      </c>
      <c r="U1241" s="6" t="str">
        <f>VLOOKUP(Q1241,RPI!$C$6:$T$4758, 18, FALSE)</f>
        <v>0.6343870494</v>
      </c>
      <c r="V1241">
        <v>0.5300868357348646</v>
      </c>
      <c r="W1241">
        <v>0.5351786706139334</v>
      </c>
      <c r="X1241">
        <v>0.537565468213497</v>
      </c>
      <c r="Y1241">
        <v>0.5398548455028743</v>
      </c>
      <c r="Z1241" s="6" t="str">
        <f>vlookup(R1241,RPI!$C$6:$T$4758,16,FALSE)</f>
        <v>0.5772739766</v>
      </c>
      <c r="AA1241">
        <v>0.4888659731661978</v>
      </c>
      <c r="AB1241">
        <v>0.49091189881295255</v>
      </c>
      <c r="AC1241">
        <v>0.49289871264326823</v>
      </c>
      <c r="AD1241">
        <v>0.49482894000373306</v>
      </c>
      <c r="AE1241">
        <v>0.496704964411798</v>
      </c>
      <c r="AF1241">
        <v>0.49852903737471654</v>
      </c>
      <c r="AG1241" t="str">
        <f t="shared" si="2"/>
        <v>1</v>
      </c>
      <c r="AH1241" s="3" t="str">
        <f t="shared" si="3"/>
        <v>1</v>
      </c>
      <c r="AI1241" t="str">
        <f t="shared" si="4"/>
        <v>0.05711307276</v>
      </c>
      <c r="AJ1241" t="str">
        <f t="shared" si="5"/>
        <v>15</v>
      </c>
      <c r="AK1241" s="6" t="str">
        <f t="shared" si="6"/>
        <v>0.2150710148</v>
      </c>
      <c r="AL1241" t="str">
        <f t="shared" si="7"/>
        <v>0.09949996578</v>
      </c>
      <c r="AM1241" t="str">
        <f t="shared" si="8"/>
        <v>1.227272727</v>
      </c>
      <c r="AN1241" t="str">
        <f t="shared" si="9"/>
        <v>1.098935817</v>
      </c>
      <c r="AO1241" s="6" t="str">
        <f>vlookup(Q1241,RPI!$C$6:$T$4758,15,FALSE)</f>
        <v>0.7847222222</v>
      </c>
      <c r="AP1241" s="8" t="str">
        <f>vlookup(Q1241,RPI!$C$6:$T$4758,13,FALSE)</f>
        <v>  0.6049 </v>
      </c>
      <c r="AQ1241" s="8" t="str">
        <f>vlookup(Q1241,RPI!$C$6:$T$4758,14,FALSE)</f>
        <v>  0.5430 </v>
      </c>
      <c r="AR1241" s="6" t="str">
        <f>vlookup(R1241,RPI!$C$6:$T$4758,15,FALSE)</f>
        <v>0.6842105263</v>
      </c>
      <c r="AS1241" s="8" t="str">
        <f>vlookup(R1241,RPI!$C$6:$T$4758,13,FALSE)</f>
        <v>  0.5427 </v>
      </c>
      <c r="AT1241" s="8" t="str">
        <f>vlookup(R1241,RPI!$C$6:$T$4758,14,FALSE)</f>
        <v>  0.5396 </v>
      </c>
    </row>
    <row r="1242" ht="12.75" customHeight="1">
      <c r="A1242" s="4">
        <v>2012.0</v>
      </c>
      <c r="B1242" s="4">
        <v>5755.0</v>
      </c>
      <c r="C1242" s="5">
        <v>40990.0</v>
      </c>
      <c r="D1242" s="4">
        <v>277.0</v>
      </c>
      <c r="E1242" s="4" t="s">
        <v>94</v>
      </c>
      <c r="F1242" s="4">
        <v>64.0</v>
      </c>
      <c r="G1242" s="4" t="s">
        <v>47</v>
      </c>
      <c r="H1242" s="4">
        <v>339.0</v>
      </c>
      <c r="I1242" s="4" t="s">
        <v>222</v>
      </c>
      <c r="J1242" s="4">
        <v>63.0</v>
      </c>
      <c r="K1242" s="4" t="s">
        <v>108</v>
      </c>
      <c r="L1242" s="4" t="s">
        <v>335</v>
      </c>
      <c r="M1242" s="4">
        <v>1.0</v>
      </c>
      <c r="N1242" s="4">
        <v>1.0</v>
      </c>
      <c r="O1242" s="4">
        <v>0.0</v>
      </c>
      <c r="P1242" s="4">
        <v>0.0</v>
      </c>
      <c r="Q1242" t="str">
        <f t="shared" si="1"/>
        <v>Syracuse2012</v>
      </c>
      <c r="R1242" t="s">
        <v>1340</v>
      </c>
      <c r="S1242" t="str">
        <f>vlookup(Q1242,RPI!$C$6:$T$4758,16,FALSE)</f>
        <v>0.6651377304</v>
      </c>
      <c r="T1242" s="6" t="str">
        <f>VLOOKUP(Q1242,RPI!$C$6:$T$4758, 17, FALSE)</f>
        <v>0.6639722292</v>
      </c>
      <c r="U1242" s="6" t="str">
        <f>VLOOKUP(Q1242,RPI!$C$6:$T$4758, 18, FALSE)</f>
        <v>0.6651377304</v>
      </c>
      <c r="V1242">
        <v>0.5441679921561637</v>
      </c>
      <c r="W1242">
        <v>0.5483741702629313</v>
      </c>
      <c r="X1242">
        <v>0.5503612025625331</v>
      </c>
      <c r="Y1242">
        <v>0.552276453728159</v>
      </c>
      <c r="Z1242" s="6" t="str">
        <f>vlookup(R1242,RPI!$C$6:$T$4758,16,FALSE)</f>
        <v>0.6068353119</v>
      </c>
      <c r="AA1242">
        <v>0.5189454607729219</v>
      </c>
      <c r="AB1242">
        <v>0.5208656501931113</v>
      </c>
      <c r="AC1242">
        <v>0.5227409603947988</v>
      </c>
      <c r="AD1242">
        <v>0.5245729465984276</v>
      </c>
      <c r="AE1242">
        <v>0.526363092986639</v>
      </c>
      <c r="AF1242">
        <v>0.5281128167144714</v>
      </c>
      <c r="AG1242" t="str">
        <f t="shared" si="2"/>
        <v>1</v>
      </c>
      <c r="AH1242" s="3" t="str">
        <f t="shared" si="3"/>
        <v>1</v>
      </c>
      <c r="AI1242" t="str">
        <f t="shared" si="4"/>
        <v>0.05830241847</v>
      </c>
      <c r="AJ1242" t="str">
        <f t="shared" si="5"/>
        <v>1</v>
      </c>
      <c r="AK1242" s="6" t="str">
        <f t="shared" si="6"/>
        <v>0.01433806765</v>
      </c>
      <c r="AL1242" t="str">
        <f t="shared" si="7"/>
        <v>0.1015719933</v>
      </c>
      <c r="AM1242" t="str">
        <f t="shared" si="8"/>
        <v>1.015873016</v>
      </c>
      <c r="AN1242" t="str">
        <f t="shared" si="9"/>
        <v>1.09607618</v>
      </c>
      <c r="AO1242" s="6" t="str">
        <f>vlookup(Q1242,RPI!$C$6:$T$4758,15,FALSE)</f>
        <v>0.9440559441</v>
      </c>
      <c r="AP1242" s="8" t="str">
        <f>vlookup(Q1242,RPI!$C$6:$T$4758,13,FALSE)</f>
        <v>  0.5867 </v>
      </c>
      <c r="AQ1242" s="8" t="str">
        <f>vlookup(Q1242,RPI!$C$6:$T$4758,14,FALSE)</f>
        <v>  0.5432 </v>
      </c>
      <c r="AR1242" s="6" t="str">
        <f>vlookup(R1242,RPI!$C$6:$T$4758,15,FALSE)</f>
        <v>0.701986755</v>
      </c>
      <c r="AS1242" s="8" t="str">
        <f>vlookup(R1242,RPI!$C$6:$T$4758,13,FALSE)</f>
        <v>  0.5934 </v>
      </c>
      <c r="AT1242" s="8" t="str">
        <f>vlookup(R1242,RPI!$C$6:$T$4758,14,FALSE)</f>
        <v>  0.5386 </v>
      </c>
    </row>
    <row r="1243" ht="12.75" customHeight="1">
      <c r="A1243" s="4">
        <v>2012.0</v>
      </c>
      <c r="B1243" s="4">
        <v>5756.0</v>
      </c>
      <c r="C1243" s="5">
        <v>40991.0</v>
      </c>
      <c r="D1243" s="4">
        <v>20.0</v>
      </c>
      <c r="E1243" s="4" t="s">
        <v>834</v>
      </c>
      <c r="F1243" s="4">
        <v>75.0</v>
      </c>
      <c r="G1243" s="4" t="s">
        <v>47</v>
      </c>
      <c r="H1243" s="4">
        <v>343.0</v>
      </c>
      <c r="I1243" s="4" t="s">
        <v>363</v>
      </c>
      <c r="J1243" s="4">
        <v>70.0</v>
      </c>
      <c r="K1243" s="4" t="s">
        <v>108</v>
      </c>
      <c r="L1243" s="4" t="s">
        <v>255</v>
      </c>
      <c r="M1243" s="4">
        <v>1.0</v>
      </c>
      <c r="N1243" s="4">
        <v>1.0</v>
      </c>
      <c r="O1243" s="4">
        <v>0.0</v>
      </c>
      <c r="P1243" s="4">
        <v>0.0</v>
      </c>
      <c r="Q1243" t="str">
        <f t="shared" si="1"/>
        <v>Baylor2012</v>
      </c>
      <c r="R1243" t="s">
        <v>1311</v>
      </c>
      <c r="S1243" t="str">
        <f>vlookup(Q1243,RPI!$C$6:$T$4758,16,FALSE)</f>
        <v>0.6294059662</v>
      </c>
      <c r="T1243" s="6" t="str">
        <f>VLOOKUP(Q1243,RPI!$C$6:$T$4758, 17, FALSE)</f>
        <v>0.6328272761</v>
      </c>
      <c r="U1243" s="6" t="str">
        <f>VLOOKUP(Q1243,RPI!$C$6:$T$4758, 18, FALSE)</f>
        <v>0.6294059662</v>
      </c>
      <c r="V1243">
        <v>0.5380314921555311</v>
      </c>
      <c r="W1243">
        <v>0.5405584338129077</v>
      </c>
      <c r="X1243">
        <v>0.5417897825018834</v>
      </c>
      <c r="Y1243">
        <v>0.5430004362549101</v>
      </c>
      <c r="Z1243" s="6" t="str">
        <f>vlookup(R1243,RPI!$C$6:$T$4758,16,FALSE)</f>
        <v>0.582250296</v>
      </c>
      <c r="AA1243">
        <v>0.5017216048457406</v>
      </c>
      <c r="AB1243">
        <v>0.503630372234935</v>
      </c>
      <c r="AC1243">
        <v>0.5054593305346857</v>
      </c>
      <c r="AD1243">
        <v>0.5072133826924672</v>
      </c>
      <c r="AE1243">
        <v>0.5088970381081304</v>
      </c>
      <c r="AF1243">
        <v>0.5105144513435051</v>
      </c>
      <c r="AG1243" t="str">
        <f t="shared" si="2"/>
        <v>1</v>
      </c>
      <c r="AH1243" s="3" t="str">
        <f t="shared" si="3"/>
        <v>1</v>
      </c>
      <c r="AI1243" t="str">
        <f t="shared" si="4"/>
        <v>0.0471556702</v>
      </c>
      <c r="AJ1243" t="str">
        <f t="shared" si="5"/>
        <v>5</v>
      </c>
      <c r="AK1243" s="6" t="str">
        <f t="shared" si="6"/>
        <v>0.07169033827</v>
      </c>
      <c r="AL1243" t="str">
        <f t="shared" si="7"/>
        <v>0.08215260262</v>
      </c>
      <c r="AM1243" t="str">
        <f t="shared" si="8"/>
        <v>1.071428571</v>
      </c>
      <c r="AN1243" t="str">
        <f t="shared" si="9"/>
        <v>1.080988658</v>
      </c>
      <c r="AO1243" s="6" t="str">
        <f>vlookup(Q1243,RPI!$C$6:$T$4758,15,FALSE)</f>
        <v>0.7741935484</v>
      </c>
      <c r="AP1243" s="8" t="str">
        <f>vlookup(Q1243,RPI!$C$6:$T$4758,13,FALSE)</f>
        <v>  0.6098 </v>
      </c>
      <c r="AQ1243" s="8" t="str">
        <f>vlookup(Q1243,RPI!$C$6:$T$4758,14,FALSE)</f>
        <v>  0.5238 </v>
      </c>
      <c r="AR1243" s="6" t="str">
        <f>vlookup(R1243,RPI!$C$6:$T$4758,15,FALSE)</f>
        <v>0.6312056738</v>
      </c>
      <c r="AS1243" s="8" t="str">
        <f>vlookup(R1243,RPI!$C$6:$T$4758,13,FALSE)</f>
        <v>  0.5810 </v>
      </c>
      <c r="AT1243" s="8" t="str">
        <f>vlookup(R1243,RPI!$C$6:$T$4758,14,FALSE)</f>
        <v>  0.5359 </v>
      </c>
    </row>
    <row r="1244" ht="12.75" customHeight="1">
      <c r="A1244" s="4">
        <v>2012.0</v>
      </c>
      <c r="B1244" s="4">
        <v>5757.0</v>
      </c>
      <c r="C1244" s="5">
        <v>40991.0</v>
      </c>
      <c r="D1244" s="4">
        <v>132.0</v>
      </c>
      <c r="E1244" s="4" t="s">
        <v>131</v>
      </c>
      <c r="F1244" s="4">
        <v>60.0</v>
      </c>
      <c r="G1244" s="4" t="s">
        <v>47</v>
      </c>
      <c r="H1244" s="4">
        <v>188.0</v>
      </c>
      <c r="I1244" s="4" t="s">
        <v>203</v>
      </c>
      <c r="J1244" s="4">
        <v>57.0</v>
      </c>
      <c r="K1244" s="4" t="s">
        <v>108</v>
      </c>
      <c r="L1244" s="4" t="s">
        <v>133</v>
      </c>
      <c r="M1244" s="4">
        <v>1.0</v>
      </c>
      <c r="N1244" s="4">
        <v>1.0</v>
      </c>
      <c r="O1244" s="4">
        <v>0.0</v>
      </c>
      <c r="P1244" s="4">
        <v>0.0</v>
      </c>
      <c r="Q1244" t="str">
        <f t="shared" si="1"/>
        <v>Kansas2012</v>
      </c>
      <c r="R1244" t="s">
        <v>1313</v>
      </c>
      <c r="S1244" t="str">
        <f>vlookup(Q1244,RPI!$C$6:$T$4758,16,FALSE)</f>
        <v>0.6431467476</v>
      </c>
      <c r="T1244" s="6" t="str">
        <f>VLOOKUP(Q1244,RPI!$C$6:$T$4758, 17, FALSE)</f>
        <v>0.6425197883</v>
      </c>
      <c r="U1244" s="6" t="str">
        <f>VLOOKUP(Q1244,RPI!$C$6:$T$4758, 18, FALSE)</f>
        <v>0.6431467476</v>
      </c>
      <c r="V1244">
        <v>0.5444558152446041</v>
      </c>
      <c r="W1244">
        <v>0.5477957623345511</v>
      </c>
      <c r="X1244">
        <v>0.5493778425350524</v>
      </c>
      <c r="Y1244">
        <v>0.5509053682458812</v>
      </c>
      <c r="Z1244" s="6" t="str">
        <f>vlookup(R1244,RPI!$C$6:$T$4758,16,FALSE)</f>
        <v>0.5754516374</v>
      </c>
      <c r="AA1244">
        <v>0.502988646596165</v>
      </c>
      <c r="AB1244">
        <v>0.5055765205581716</v>
      </c>
      <c r="AC1244">
        <v>0.5081128089926964</v>
      </c>
      <c r="AD1244">
        <v>0.5105990391028554</v>
      </c>
      <c r="AE1244">
        <v>0.5130366783965294</v>
      </c>
      <c r="AF1244">
        <v>0.5154271375748419</v>
      </c>
      <c r="AG1244" t="str">
        <f t="shared" si="2"/>
        <v>1</v>
      </c>
      <c r="AH1244" s="3" t="str">
        <f t="shared" si="3"/>
        <v>1</v>
      </c>
      <c r="AI1244" t="str">
        <f t="shared" si="4"/>
        <v>0.06769511019</v>
      </c>
      <c r="AJ1244" t="str">
        <f t="shared" si="5"/>
        <v>3</v>
      </c>
      <c r="AK1244" s="6" t="str">
        <f t="shared" si="6"/>
        <v>0.04301420296</v>
      </c>
      <c r="AL1244" t="str">
        <f t="shared" si="7"/>
        <v>0.1179355412</v>
      </c>
      <c r="AM1244" t="str">
        <f t="shared" si="8"/>
        <v>1.052631579</v>
      </c>
      <c r="AN1244" t="str">
        <f t="shared" si="9"/>
        <v>1.117638227</v>
      </c>
      <c r="AO1244" s="6" t="str">
        <f>vlookup(Q1244,RPI!$C$6:$T$4758,15,FALSE)</f>
        <v>0.8206896552</v>
      </c>
      <c r="AP1244" s="8" t="str">
        <f>vlookup(Q1244,RPI!$C$6:$T$4758,13,FALSE)</f>
        <v>  0.6004 </v>
      </c>
      <c r="AQ1244" s="8" t="str">
        <f>vlookup(Q1244,RPI!$C$6:$T$4758,14,FALSE)</f>
        <v>  0.5511 </v>
      </c>
      <c r="AR1244" s="6" t="str">
        <f>vlookup(R1244,RPI!$C$6:$T$4758,15,FALSE)</f>
        <v>0.5949367089</v>
      </c>
      <c r="AS1244" s="8" t="str">
        <f>vlookup(R1244,RPI!$C$6:$T$4758,13,FALSE)</f>
        <v>  0.5886 </v>
      </c>
      <c r="AT1244" s="8" t="str">
        <f>vlookup(R1244,RPI!$C$6:$T$4758,14,FALSE)</f>
        <v>  0.5297 </v>
      </c>
    </row>
    <row r="1245" ht="12.75" customHeight="1">
      <c r="A1245" s="4">
        <v>2012.0</v>
      </c>
      <c r="B1245" s="4">
        <v>5758.0</v>
      </c>
      <c r="C1245" s="5">
        <v>40991.0</v>
      </c>
      <c r="D1245" s="4">
        <v>136.0</v>
      </c>
      <c r="E1245" s="4" t="s">
        <v>135</v>
      </c>
      <c r="F1245" s="4">
        <v>102.0</v>
      </c>
      <c r="G1245" s="4" t="s">
        <v>47</v>
      </c>
      <c r="H1245" s="4">
        <v>121.0</v>
      </c>
      <c r="I1245" s="4" t="s">
        <v>127</v>
      </c>
      <c r="J1245" s="4">
        <v>90.0</v>
      </c>
      <c r="K1245" s="4" t="s">
        <v>108</v>
      </c>
      <c r="L1245" s="4" t="s">
        <v>255</v>
      </c>
      <c r="M1245" s="4">
        <v>1.0</v>
      </c>
      <c r="N1245" s="4">
        <v>1.0</v>
      </c>
      <c r="O1245" s="4">
        <v>0.0</v>
      </c>
      <c r="P1245" s="4">
        <v>0.0</v>
      </c>
      <c r="Q1245" t="str">
        <f t="shared" si="1"/>
        <v>Kentucky2012</v>
      </c>
      <c r="R1245" t="s">
        <v>1341</v>
      </c>
      <c r="S1245" t="str">
        <f>vlookup(Q1245,RPI!$C$6:$T$4758,16,FALSE)</f>
        <v>0.6629319706</v>
      </c>
      <c r="T1245" s="6" t="str">
        <f>VLOOKUP(Q1245,RPI!$C$6:$T$4758, 17, FALSE)</f>
        <v>0.6617396018</v>
      </c>
      <c r="U1245" s="6" t="str">
        <f>VLOOKUP(Q1245,RPI!$C$6:$T$4758, 18, FALSE)</f>
        <v>0.6629319706</v>
      </c>
      <c r="V1245">
        <v>0.5480671057829986</v>
      </c>
      <c r="W1245">
        <v>0.5520953975062644</v>
      </c>
      <c r="X1245">
        <v>0.5539965045695402</v>
      </c>
      <c r="Y1245">
        <v>0.5558277880011098</v>
      </c>
      <c r="Z1245" s="6" t="str">
        <f>vlookup(R1245,RPI!$C$6:$T$4758,16,FALSE)</f>
        <v>0.614141492</v>
      </c>
      <c r="AA1245">
        <v>0.5079291749883581</v>
      </c>
      <c r="AB1245">
        <v>0.5109907042595647</v>
      </c>
      <c r="AC1245">
        <v>0.5138608879513211</v>
      </c>
      <c r="AD1245">
        <v>0.5165571211163043</v>
      </c>
      <c r="AE1245">
        <v>0.519094752330406</v>
      </c>
      <c r="AF1245">
        <v>0.5214873760465591</v>
      </c>
      <c r="AG1245" t="str">
        <f t="shared" si="2"/>
        <v>1</v>
      </c>
      <c r="AH1245" s="3" t="str">
        <f t="shared" si="3"/>
        <v>1</v>
      </c>
      <c r="AI1245" t="str">
        <f t="shared" si="4"/>
        <v>0.04879047869</v>
      </c>
      <c r="AJ1245" t="str">
        <f t="shared" si="5"/>
        <v>12</v>
      </c>
      <c r="AK1245" s="6" t="str">
        <f t="shared" si="6"/>
        <v>0.1720568118</v>
      </c>
      <c r="AL1245" t="str">
        <f t="shared" si="7"/>
        <v>0.08500069643</v>
      </c>
      <c r="AM1245" t="str">
        <f t="shared" si="8"/>
        <v>1.133333333</v>
      </c>
      <c r="AN1245" t="str">
        <f t="shared" si="9"/>
        <v>1.079445013</v>
      </c>
      <c r="AO1245" s="6" t="str">
        <f>vlookup(Q1245,RPI!$C$6:$T$4758,15,FALSE)</f>
        <v>0.9459459459</v>
      </c>
      <c r="AP1245" s="8" t="str">
        <f>vlookup(Q1245,RPI!$C$6:$T$4758,13,FALSE)</f>
        <v>  0.5784 </v>
      </c>
      <c r="AQ1245" s="8" t="str">
        <f>vlookup(Q1245,RPI!$C$6:$T$4758,14,FALSE)</f>
        <v>  0.5489 </v>
      </c>
      <c r="AR1245" s="6" t="str">
        <f>vlookup(R1245,RPI!$C$6:$T$4758,15,FALSE)</f>
        <v>0.7674418605</v>
      </c>
      <c r="AS1245" s="8" t="str">
        <f>vlookup(R1245,RPI!$C$6:$T$4758,13,FALSE)</f>
        <v>  0.5795 </v>
      </c>
      <c r="AT1245" s="8" t="str">
        <f>vlookup(R1245,RPI!$C$6:$T$4758,14,FALSE)</f>
        <v>  0.5301 </v>
      </c>
    </row>
    <row r="1246" ht="12.75" customHeight="1">
      <c r="A1246" s="4">
        <v>2012.0</v>
      </c>
      <c r="B1246" s="4">
        <v>5759.0</v>
      </c>
      <c r="C1246" s="5">
        <v>40991.0</v>
      </c>
      <c r="D1246" s="4">
        <v>199.0</v>
      </c>
      <c r="E1246" s="4" t="s">
        <v>264</v>
      </c>
      <c r="F1246" s="4">
        <v>73.0</v>
      </c>
      <c r="G1246" s="4" t="s">
        <v>47</v>
      </c>
      <c r="H1246" s="4">
        <v>210.0</v>
      </c>
      <c r="I1246" s="4" t="s">
        <v>565</v>
      </c>
      <c r="J1246" s="4">
        <v>65.0</v>
      </c>
      <c r="K1246" s="4" t="s">
        <v>305</v>
      </c>
      <c r="L1246" s="4" t="s">
        <v>133</v>
      </c>
      <c r="M1246" s="4">
        <v>1.0</v>
      </c>
      <c r="N1246" s="4">
        <v>1.0</v>
      </c>
      <c r="O1246" s="4">
        <v>0.0</v>
      </c>
      <c r="P1246" s="4">
        <v>1.0</v>
      </c>
      <c r="Q1246" t="str">
        <f t="shared" si="1"/>
        <v>North Carolina2012</v>
      </c>
      <c r="R1246" t="s">
        <v>1306</v>
      </c>
      <c r="S1246" t="str">
        <f>vlookup(Q1246,RPI!$C$6:$T$4758,16,FALSE)</f>
        <v>0.6581322712</v>
      </c>
      <c r="T1246" s="6" t="str">
        <f>VLOOKUP(Q1246,RPI!$C$6:$T$4758, 17, FALSE)</f>
        <v>0.6568405383</v>
      </c>
      <c r="U1246" s="6" t="str">
        <f>VLOOKUP(Q1246,RPI!$C$6:$T$4758, 18, FALSE)</f>
        <v>0.6581322712</v>
      </c>
      <c r="V1246">
        <v>0.5501269832901332</v>
      </c>
      <c r="W1246">
        <v>0.5537392475097822</v>
      </c>
      <c r="X1246">
        <v>0.5554473494228565</v>
      </c>
      <c r="Y1246">
        <v>0.557094743351944</v>
      </c>
      <c r="Z1246" s="6" t="str">
        <f>vlookup(R1246,RPI!$C$6:$T$4758,16,FALSE)</f>
        <v>0.5768769951</v>
      </c>
      <c r="AA1246">
        <v>0.4698874468081876</v>
      </c>
      <c r="AB1246">
        <v>0.4708595936701879</v>
      </c>
      <c r="AC1246">
        <v>0.47179246187109736</v>
      </c>
      <c r="AD1246">
        <v>0.4726883847967233</v>
      </c>
      <c r="AE1246">
        <v>0.4735495145990239</v>
      </c>
      <c r="AF1246">
        <v>0.47437783945647494</v>
      </c>
      <c r="AG1246" t="str">
        <f t="shared" si="2"/>
        <v>1</v>
      </c>
      <c r="AH1246" s="3" t="str">
        <f t="shared" si="3"/>
        <v>1</v>
      </c>
      <c r="AI1246" t="str">
        <f t="shared" si="4"/>
        <v>0.08125527604</v>
      </c>
      <c r="AJ1246" t="str">
        <f t="shared" si="5"/>
        <v>8</v>
      </c>
      <c r="AK1246" s="6" t="str">
        <f t="shared" si="6"/>
        <v>0.1147045412</v>
      </c>
      <c r="AL1246" t="str">
        <f t="shared" si="7"/>
        <v>0.1415594853</v>
      </c>
      <c r="AM1246" t="str">
        <f t="shared" si="8"/>
        <v>1.123076923</v>
      </c>
      <c r="AN1246" t="str">
        <f t="shared" si="9"/>
        <v>1.140853729</v>
      </c>
      <c r="AO1246" s="6" t="str">
        <f>vlookup(Q1246,RPI!$C$6:$T$4758,15,FALSE)</f>
        <v>0.8581081081</v>
      </c>
      <c r="AP1246" s="8" t="str">
        <f>vlookup(Q1246,RPI!$C$6:$T$4758,13,FALSE)</f>
        <v>  0.6170 </v>
      </c>
      <c r="AQ1246" s="8" t="str">
        <f>vlookup(Q1246,RPI!$C$6:$T$4758,14,FALSE)</f>
        <v>  0.5404 </v>
      </c>
      <c r="AR1246" s="6" t="str">
        <f>vlookup(R1246,RPI!$C$6:$T$4758,15,FALSE)</f>
        <v>0.8226950355</v>
      </c>
      <c r="AS1246" s="8" t="str">
        <f>vlookup(R1246,RPI!$C$6:$T$4758,13,FALSE)</f>
        <v>  0.4939 </v>
      </c>
      <c r="AT1246" s="8" t="str">
        <f>vlookup(R1246,RPI!$C$6:$T$4758,14,FALSE)</f>
        <v>  0.4971 </v>
      </c>
    </row>
    <row r="1247" ht="12.75" customHeight="1">
      <c r="A1247" s="4">
        <v>2012.0</v>
      </c>
      <c r="B1247" s="4">
        <v>5760.0</v>
      </c>
      <c r="C1247" s="5">
        <v>40992.0</v>
      </c>
      <c r="D1247" s="4">
        <v>86.0</v>
      </c>
      <c r="E1247" s="4" t="s">
        <v>258</v>
      </c>
      <c r="F1247" s="4">
        <v>59.0</v>
      </c>
      <c r="G1247" s="4" t="s">
        <v>47</v>
      </c>
      <c r="H1247" s="4">
        <v>162.0</v>
      </c>
      <c r="I1247" s="4" t="s">
        <v>1231</v>
      </c>
      <c r="J1247" s="4">
        <v>64.0</v>
      </c>
      <c r="K1247" s="4" t="s">
        <v>49</v>
      </c>
      <c r="L1247" s="4" t="s">
        <v>50</v>
      </c>
      <c r="M1247" s="4">
        <v>1.0</v>
      </c>
      <c r="N1247" s="4">
        <v>0.0</v>
      </c>
      <c r="O1247" s="4">
        <v>0.0</v>
      </c>
      <c r="P1247" s="4">
        <v>0.0</v>
      </c>
      <c r="Q1247" t="str">
        <f t="shared" si="1"/>
        <v>Fairfield2012</v>
      </c>
      <c r="R1247" t="s">
        <v>1336</v>
      </c>
      <c r="S1247" t="str">
        <f>vlookup(Q1247,RPI!$C$6:$T$4758,16,FALSE)</f>
        <v>0.5340083351</v>
      </c>
      <c r="T1247" s="6" t="str">
        <f>VLOOKUP(Q1247,RPI!$C$6:$T$4758, 17, FALSE)</f>
        <v>0.5299885454</v>
      </c>
      <c r="U1247" s="6" t="str">
        <f>VLOOKUP(Q1247,RPI!$C$6:$T$4758, 18, FALSE)</f>
        <v>0.5340083351</v>
      </c>
      <c r="V1247">
        <v>0.46548840375704187</v>
      </c>
      <c r="W1247">
        <v>0.46651931416923703</v>
      </c>
      <c r="X1247">
        <v>0.46701000551311994</v>
      </c>
      <c r="Y1247">
        <v>0.46748522847838664</v>
      </c>
      <c r="Z1247" s="6" t="str">
        <f>vlookup(R1247,RPI!$C$6:$T$4758,16,FALSE)</f>
        <v>0.5209122524</v>
      </c>
      <c r="AA1247">
        <v>0.4302872523665428</v>
      </c>
      <c r="AB1247">
        <v>0.4304517260507533</v>
      </c>
      <c r="AC1247">
        <v>0.43061192769121814</v>
      </c>
      <c r="AD1247">
        <v>0.43076802159731203</v>
      </c>
      <c r="AE1247">
        <v>0.43092016375894787</v>
      </c>
      <c r="AF1247">
        <v>0.4310685023665428</v>
      </c>
      <c r="AG1247" t="str">
        <f t="shared" si="2"/>
        <v>0</v>
      </c>
      <c r="AH1247" s="3" t="str">
        <f t="shared" si="3"/>
        <v>0</v>
      </c>
      <c r="AI1247" t="str">
        <f t="shared" si="4"/>
        <v>0.01309608273</v>
      </c>
      <c r="AJ1247" t="str">
        <f t="shared" si="5"/>
        <v>-5</v>
      </c>
      <c r="AK1247" s="6" t="str">
        <f t="shared" si="6"/>
        <v>-0.07169033827</v>
      </c>
      <c r="AL1247" t="str">
        <f t="shared" si="7"/>
        <v>0.02281543822</v>
      </c>
      <c r="AM1247" t="str">
        <f t="shared" si="8"/>
        <v>0.921875</v>
      </c>
      <c r="AN1247" t="str">
        <f t="shared" si="9"/>
        <v>1.025140669</v>
      </c>
      <c r="AO1247" s="6" t="str">
        <f>vlookup(Q1247,RPI!$C$6:$T$4758,15,FALSE)</f>
        <v>0.5918367347</v>
      </c>
      <c r="AP1247" s="8" t="str">
        <f>vlookup(Q1247,RPI!$C$6:$T$4758,13,FALSE)</f>
        <v>  0.5238 </v>
      </c>
      <c r="AQ1247" s="8" t="str">
        <f>vlookup(Q1247,RPI!$C$6:$T$4758,14,FALSE)</f>
        <v>  0.4967 </v>
      </c>
      <c r="AR1247" s="6" t="str">
        <f>vlookup(R1247,RPI!$C$6:$T$4758,15,FALSE)</f>
        <v>0.6875</v>
      </c>
      <c r="AS1247" s="8" t="str">
        <f>vlookup(R1247,RPI!$C$6:$T$4758,13,FALSE)</f>
        <v>  0.4500 </v>
      </c>
      <c r="AT1247" s="8" t="str">
        <f>vlookup(R1247,RPI!$C$6:$T$4758,14,FALSE)</f>
        <v>  0.4961 </v>
      </c>
    </row>
    <row r="1248" ht="12.75" customHeight="1">
      <c r="A1248" s="4">
        <v>2012.0</v>
      </c>
      <c r="B1248" s="4">
        <v>5761.0</v>
      </c>
      <c r="C1248" s="5">
        <v>40992.0</v>
      </c>
      <c r="D1248" s="4">
        <v>89.0</v>
      </c>
      <c r="E1248" s="4" t="s">
        <v>186</v>
      </c>
      <c r="F1248" s="4">
        <v>68.0</v>
      </c>
      <c r="G1248" s="4" t="s">
        <v>47</v>
      </c>
      <c r="H1248" s="4">
        <v>147.0</v>
      </c>
      <c r="I1248" s="4" t="s">
        <v>59</v>
      </c>
      <c r="J1248" s="4">
        <v>72.0</v>
      </c>
      <c r="K1248" s="4" t="s">
        <v>108</v>
      </c>
      <c r="L1248" s="4" t="s">
        <v>495</v>
      </c>
      <c r="M1248" s="4">
        <v>1.0</v>
      </c>
      <c r="N1248" s="4">
        <v>1.0</v>
      </c>
      <c r="O1248" s="4">
        <v>0.0</v>
      </c>
      <c r="P1248" s="4">
        <v>0.0</v>
      </c>
      <c r="Q1248" t="str">
        <f t="shared" si="1"/>
        <v>Florida2012</v>
      </c>
      <c r="R1248" t="s">
        <v>1339</v>
      </c>
      <c r="S1248" t="str">
        <f>vlookup(Q1248,RPI!$C$6:$T$4758,16,FALSE)</f>
        <v>0.602797181</v>
      </c>
      <c r="T1248" s="6" t="str">
        <f>VLOOKUP(Q1248,RPI!$C$6:$T$4758, 17, FALSE)</f>
        <v>0.6011136793</v>
      </c>
      <c r="U1248" s="6" t="str">
        <f>VLOOKUP(Q1248,RPI!$C$6:$T$4758, 18, FALSE)</f>
        <v>0.602797181</v>
      </c>
      <c r="V1248">
        <v>0.5125855407544545</v>
      </c>
      <c r="W1248">
        <v>0.5169613451302588</v>
      </c>
      <c r="X1248">
        <v>0.5189765181980635</v>
      </c>
      <c r="Y1248">
        <v>0.5208883490572628</v>
      </c>
      <c r="Z1248" s="6" t="str">
        <f>vlookup(R1248,RPI!$C$6:$T$4758,16,FALSE)</f>
        <v>0.620147388</v>
      </c>
      <c r="AA1248">
        <v>0.5271856853784609</v>
      </c>
      <c r="AB1248">
        <v>0.5296945401600429</v>
      </c>
      <c r="AC1248">
        <v>0.5321153649492887</v>
      </c>
      <c r="AD1248">
        <v>0.5344527130216641</v>
      </c>
      <c r="AE1248">
        <v>0.5367108289559928</v>
      </c>
      <c r="AF1248">
        <v>0.5388936743591771</v>
      </c>
      <c r="AG1248" t="str">
        <f t="shared" si="2"/>
        <v>1</v>
      </c>
      <c r="AH1248" s="3" t="str">
        <f t="shared" si="3"/>
        <v>1</v>
      </c>
      <c r="AI1248" t="str">
        <f t="shared" si="4"/>
        <v>-0.017350207</v>
      </c>
      <c r="AJ1248" t="str">
        <f t="shared" si="5"/>
        <v>-4</v>
      </c>
      <c r="AK1248" s="6" t="str">
        <f t="shared" si="6"/>
        <v>-0.05735227062</v>
      </c>
      <c r="AL1248" t="str">
        <f t="shared" si="7"/>
        <v>-0.03022679256</v>
      </c>
      <c r="AM1248" t="str">
        <f t="shared" si="8"/>
        <v>0.9444444444</v>
      </c>
      <c r="AN1248" t="str">
        <f t="shared" si="9"/>
        <v>0.9720224461</v>
      </c>
      <c r="AO1248" s="6" t="str">
        <f>vlookup(Q1248,RPI!$C$6:$T$4758,15,FALSE)</f>
        <v>0.7037037037</v>
      </c>
      <c r="AP1248" s="8" t="str">
        <f>vlookup(Q1248,RPI!$C$6:$T$4758,13,FALSE)</f>
        <v>  0.5826 </v>
      </c>
      <c r="AQ1248" s="8" t="str">
        <f>vlookup(Q1248,RPI!$C$6:$T$4758,14,FALSE)</f>
        <v>  0.5423 </v>
      </c>
      <c r="AR1248" s="6" t="str">
        <f>vlookup(R1248,RPI!$C$6:$T$4758,15,FALSE)</f>
        <v>0.7189542484</v>
      </c>
      <c r="AS1248" s="8" t="str">
        <f>vlookup(R1248,RPI!$C$6:$T$4758,13,FALSE)</f>
        <v>  0.6060 </v>
      </c>
      <c r="AT1248" s="8" t="str">
        <f>vlookup(R1248,RPI!$C$6:$T$4758,14,FALSE)</f>
        <v>  0.5496 </v>
      </c>
    </row>
    <row r="1249" ht="12.75" customHeight="1">
      <c r="A1249" s="4">
        <v>2012.0</v>
      </c>
      <c r="B1249" s="4">
        <v>5762.0</v>
      </c>
      <c r="C1249" s="5">
        <v>40992.0</v>
      </c>
      <c r="D1249" s="4">
        <v>277.0</v>
      </c>
      <c r="E1249" s="4" t="s">
        <v>94</v>
      </c>
      <c r="F1249" s="4">
        <v>70.0</v>
      </c>
      <c r="G1249" s="4" t="s">
        <v>47</v>
      </c>
      <c r="H1249" s="4">
        <v>211.0</v>
      </c>
      <c r="I1249" s="4" t="s">
        <v>150</v>
      </c>
      <c r="J1249" s="4">
        <v>77.0</v>
      </c>
      <c r="K1249" s="4" t="s">
        <v>108</v>
      </c>
      <c r="L1249" s="4" t="s">
        <v>335</v>
      </c>
      <c r="M1249" s="4">
        <v>1.0</v>
      </c>
      <c r="N1249" s="4">
        <v>1.0</v>
      </c>
      <c r="O1249" s="4">
        <v>0.0</v>
      </c>
      <c r="P1249" s="4">
        <v>0.0</v>
      </c>
      <c r="Q1249" t="str">
        <f t="shared" si="1"/>
        <v>Syracuse2012</v>
      </c>
      <c r="R1249" t="s">
        <v>1342</v>
      </c>
      <c r="S1249" t="str">
        <f>vlookup(Q1249,RPI!$C$6:$T$4758,16,FALSE)</f>
        <v>0.6651377304</v>
      </c>
      <c r="T1249" s="6" t="str">
        <f>VLOOKUP(Q1249,RPI!$C$6:$T$4758, 17, FALSE)</f>
        <v>0.6639722292</v>
      </c>
      <c r="U1249" s="6" t="str">
        <f>VLOOKUP(Q1249,RPI!$C$6:$T$4758, 18, FALSE)</f>
        <v>0.6651377304</v>
      </c>
      <c r="V1249">
        <v>0.5441679921561637</v>
      </c>
      <c r="W1249">
        <v>0.5483741702629313</v>
      </c>
      <c r="X1249">
        <v>0.5503612025625331</v>
      </c>
      <c r="Y1249">
        <v>0.552276453728159</v>
      </c>
      <c r="Z1249" s="6" t="str">
        <f>vlookup(R1249,RPI!$C$6:$T$4758,16,FALSE)</f>
        <v>0.6343870494</v>
      </c>
      <c r="AA1249">
        <v>0.5300868357348646</v>
      </c>
      <c r="AB1249">
        <v>0.5326880992056933</v>
      </c>
      <c r="AC1249">
        <v>0.5351786706139334</v>
      </c>
      <c r="AD1249">
        <v>0.537565468213497</v>
      </c>
      <c r="AE1249">
        <v>0.5398548455028743</v>
      </c>
      <c r="AF1249">
        <v>0.5420526477006766</v>
      </c>
      <c r="AG1249" t="str">
        <f t="shared" si="2"/>
        <v>0</v>
      </c>
      <c r="AH1249" s="3" t="str">
        <f t="shared" si="3"/>
        <v>0</v>
      </c>
      <c r="AI1249" t="str">
        <f t="shared" si="4"/>
        <v>0.03075068097</v>
      </c>
      <c r="AJ1249" t="str">
        <f t="shared" si="5"/>
        <v>-7</v>
      </c>
      <c r="AK1249" s="6" t="str">
        <f t="shared" si="6"/>
        <v>-0.1003664736</v>
      </c>
      <c r="AL1249" t="str">
        <f t="shared" si="7"/>
        <v>0.05357252826</v>
      </c>
      <c r="AM1249" t="str">
        <f t="shared" si="8"/>
        <v>0.9090909091</v>
      </c>
      <c r="AN1249" t="str">
        <f t="shared" si="9"/>
        <v>1.048473059</v>
      </c>
      <c r="AO1249" s="6" t="str">
        <f>vlookup(Q1249,RPI!$C$6:$T$4758,15,FALSE)</f>
        <v>0.9440559441</v>
      </c>
      <c r="AP1249" s="8" t="str">
        <f>vlookup(Q1249,RPI!$C$6:$T$4758,13,FALSE)</f>
        <v>  0.5867 </v>
      </c>
      <c r="AQ1249" s="8" t="str">
        <f>vlookup(Q1249,RPI!$C$6:$T$4758,14,FALSE)</f>
        <v>  0.5432 </v>
      </c>
      <c r="AR1249" s="6" t="str">
        <f>vlookup(R1249,RPI!$C$6:$T$4758,15,FALSE)</f>
        <v>0.7847222222</v>
      </c>
      <c r="AS1249" s="8" t="str">
        <f>vlookup(R1249,RPI!$C$6:$T$4758,13,FALSE)</f>
        <v>  0.6049 </v>
      </c>
      <c r="AT1249" s="8" t="str">
        <f>vlookup(R1249,RPI!$C$6:$T$4758,14,FALSE)</f>
        <v>  0.5430 </v>
      </c>
    </row>
    <row r="1250" ht="12.75" customHeight="1">
      <c r="A1250" s="4">
        <v>2012.0</v>
      </c>
      <c r="B1250" s="4">
        <v>5763.0</v>
      </c>
      <c r="C1250" s="5">
        <v>40993.0</v>
      </c>
      <c r="D1250" s="4">
        <v>136.0</v>
      </c>
      <c r="E1250" s="4" t="s">
        <v>135</v>
      </c>
      <c r="F1250" s="4">
        <v>82.0</v>
      </c>
      <c r="G1250" s="4" t="s">
        <v>47</v>
      </c>
      <c r="H1250" s="4">
        <v>20.0</v>
      </c>
      <c r="I1250" s="4" t="s">
        <v>834</v>
      </c>
      <c r="J1250" s="4">
        <v>70.0</v>
      </c>
      <c r="K1250" s="4" t="s">
        <v>108</v>
      </c>
      <c r="L1250" s="4" t="s">
        <v>255</v>
      </c>
      <c r="M1250" s="4">
        <v>1.0</v>
      </c>
      <c r="N1250" s="4">
        <v>1.0</v>
      </c>
      <c r="O1250" s="4">
        <v>0.0</v>
      </c>
      <c r="P1250" s="4">
        <v>0.0</v>
      </c>
      <c r="Q1250" t="str">
        <f t="shared" si="1"/>
        <v>Kentucky2012</v>
      </c>
      <c r="R1250" t="s">
        <v>1343</v>
      </c>
      <c r="S1250" t="str">
        <f>vlookup(Q1250,RPI!$C$6:$T$4758,16,FALSE)</f>
        <v>0.6629319706</v>
      </c>
      <c r="T1250" s="6" t="str">
        <f>VLOOKUP(Q1250,RPI!$C$6:$T$4758, 17, FALSE)</f>
        <v>0.6617396018</v>
      </c>
      <c r="U1250" s="6" t="str">
        <f>VLOOKUP(Q1250,RPI!$C$6:$T$4758, 18, FALSE)</f>
        <v>0.6629319706</v>
      </c>
      <c r="V1250">
        <v>0.5480671057829986</v>
      </c>
      <c r="W1250">
        <v>0.5520953975062644</v>
      </c>
      <c r="X1250">
        <v>0.5539965045695402</v>
      </c>
      <c r="Y1250">
        <v>0.5558277880011098</v>
      </c>
      <c r="Z1250" s="6" t="str">
        <f>vlookup(R1250,RPI!$C$6:$T$4758,16,FALSE)</f>
        <v>0.6294059662</v>
      </c>
      <c r="AA1250">
        <v>0.5380314921555311</v>
      </c>
      <c r="AB1250">
        <v>0.5393058549741219</v>
      </c>
      <c r="AC1250">
        <v>0.5405584338129077</v>
      </c>
      <c r="AD1250">
        <v>0.5417897825018834</v>
      </c>
      <c r="AE1250">
        <v>0.5430004362549101</v>
      </c>
      <c r="AF1250">
        <v>0.5441909124453863</v>
      </c>
      <c r="AG1250" t="str">
        <f t="shared" si="2"/>
        <v>1</v>
      </c>
      <c r="AH1250" s="3" t="str">
        <f t="shared" si="3"/>
        <v>1</v>
      </c>
      <c r="AI1250" t="str">
        <f t="shared" si="4"/>
        <v>0.03352600444</v>
      </c>
      <c r="AJ1250" t="str">
        <f t="shared" si="5"/>
        <v>12</v>
      </c>
      <c r="AK1250" s="6" t="str">
        <f t="shared" si="6"/>
        <v>0.1720568118</v>
      </c>
      <c r="AL1250" t="str">
        <f t="shared" si="7"/>
        <v>0.05840757874</v>
      </c>
      <c r="AM1250" t="str">
        <f t="shared" si="8"/>
        <v>1.171428571</v>
      </c>
      <c r="AN1250" t="str">
        <f t="shared" si="9"/>
        <v>1.053266105</v>
      </c>
      <c r="AO1250" s="6" t="str">
        <f>vlookup(Q1250,RPI!$C$6:$T$4758,15,FALSE)</f>
        <v>0.9459459459</v>
      </c>
      <c r="AP1250" s="8" t="str">
        <f>vlookup(Q1250,RPI!$C$6:$T$4758,13,FALSE)</f>
        <v>  0.5784 </v>
      </c>
      <c r="AQ1250" s="8" t="str">
        <f>vlookup(Q1250,RPI!$C$6:$T$4758,14,FALSE)</f>
        <v>  0.5489 </v>
      </c>
      <c r="AR1250" s="6" t="str">
        <f>vlookup(R1250,RPI!$C$6:$T$4758,15,FALSE)</f>
        <v>0.7741935484</v>
      </c>
      <c r="AS1250" s="8" t="str">
        <f>vlookup(R1250,RPI!$C$6:$T$4758,13,FALSE)</f>
        <v>  0.6098 </v>
      </c>
      <c r="AT1250" s="8" t="str">
        <f>vlookup(R1250,RPI!$C$6:$T$4758,14,FALSE)</f>
        <v>  0.5238 </v>
      </c>
    </row>
    <row r="1251" ht="12.75" customHeight="1">
      <c r="A1251" s="4">
        <v>2012.0</v>
      </c>
      <c r="B1251" s="4">
        <v>5764.0</v>
      </c>
      <c r="C1251" s="5">
        <v>40993.0</v>
      </c>
      <c r="D1251" s="4">
        <v>199.0</v>
      </c>
      <c r="E1251" s="4" t="s">
        <v>264</v>
      </c>
      <c r="F1251" s="4">
        <v>67.0</v>
      </c>
      <c r="G1251" s="4" t="s">
        <v>47</v>
      </c>
      <c r="H1251" s="4">
        <v>132.0</v>
      </c>
      <c r="I1251" s="4" t="s">
        <v>131</v>
      </c>
      <c r="J1251" s="4">
        <v>80.0</v>
      </c>
      <c r="K1251" s="4" t="s">
        <v>108</v>
      </c>
      <c r="L1251" s="4" t="s">
        <v>133</v>
      </c>
      <c r="M1251" s="4">
        <v>1.0</v>
      </c>
      <c r="N1251" s="4">
        <v>1.0</v>
      </c>
      <c r="O1251" s="4">
        <v>0.0</v>
      </c>
      <c r="P1251" s="4">
        <v>0.0</v>
      </c>
      <c r="Q1251" t="str">
        <f t="shared" si="1"/>
        <v>North Carolina2012</v>
      </c>
      <c r="R1251" t="s">
        <v>1344</v>
      </c>
      <c r="S1251" t="str">
        <f>vlookup(Q1251,RPI!$C$6:$T$4758,16,FALSE)</f>
        <v>0.6581322712</v>
      </c>
      <c r="T1251" s="6" t="str">
        <f>VLOOKUP(Q1251,RPI!$C$6:$T$4758, 17, FALSE)</f>
        <v>0.6568405383</v>
      </c>
      <c r="U1251" s="6" t="str">
        <f>VLOOKUP(Q1251,RPI!$C$6:$T$4758, 18, FALSE)</f>
        <v>0.6581322712</v>
      </c>
      <c r="V1251">
        <v>0.5501269832901332</v>
      </c>
      <c r="W1251">
        <v>0.5537392475097822</v>
      </c>
      <c r="X1251">
        <v>0.5554473494228565</v>
      </c>
      <c r="Y1251">
        <v>0.557094743351944</v>
      </c>
      <c r="Z1251" s="6" t="str">
        <f>vlookup(R1251,RPI!$C$6:$T$4758,16,FALSE)</f>
        <v>0.6431467476</v>
      </c>
      <c r="AA1251">
        <v>0.5444558152446041</v>
      </c>
      <c r="AB1251">
        <v>0.5461561519449407</v>
      </c>
      <c r="AC1251">
        <v>0.5477957623345511</v>
      </c>
      <c r="AD1251">
        <v>0.5493778425350524</v>
      </c>
      <c r="AE1251">
        <v>0.5509053682458812</v>
      </c>
      <c r="AF1251">
        <v>0.5523811134241395</v>
      </c>
      <c r="AG1251" t="str">
        <f t="shared" si="2"/>
        <v>0</v>
      </c>
      <c r="AH1251" s="3" t="str">
        <f t="shared" si="3"/>
        <v>0</v>
      </c>
      <c r="AI1251" t="str">
        <f t="shared" si="4"/>
        <v>0.01498552363</v>
      </c>
      <c r="AJ1251" t="str">
        <f t="shared" si="5"/>
        <v>-13</v>
      </c>
      <c r="AK1251" s="6" t="str">
        <f t="shared" si="6"/>
        <v>-0.1863948795</v>
      </c>
      <c r="AL1251" t="str">
        <f t="shared" si="7"/>
        <v>0.02610714179</v>
      </c>
      <c r="AM1251" t="str">
        <f t="shared" si="8"/>
        <v>0.8375</v>
      </c>
      <c r="AN1251" t="str">
        <f t="shared" si="9"/>
        <v>1.023300318</v>
      </c>
      <c r="AO1251" s="6" t="str">
        <f>vlookup(Q1251,RPI!$C$6:$T$4758,15,FALSE)</f>
        <v>0.8581081081</v>
      </c>
      <c r="AP1251" s="8" t="str">
        <f>vlookup(Q1251,RPI!$C$6:$T$4758,13,FALSE)</f>
        <v>  0.6170 </v>
      </c>
      <c r="AQ1251" s="8" t="str">
        <f>vlookup(Q1251,RPI!$C$6:$T$4758,14,FALSE)</f>
        <v>  0.5404 </v>
      </c>
      <c r="AR1251" s="6" t="str">
        <f>vlookup(R1251,RPI!$C$6:$T$4758,15,FALSE)</f>
        <v>0.8206896552</v>
      </c>
      <c r="AS1251" s="8" t="str">
        <f>vlookup(R1251,RPI!$C$6:$T$4758,13,FALSE)</f>
        <v>  0.6004 </v>
      </c>
      <c r="AT1251" s="8" t="str">
        <f>vlookup(R1251,RPI!$C$6:$T$4758,14,FALSE)</f>
        <v>  0.5511 </v>
      </c>
    </row>
    <row r="1252" ht="12.75" customHeight="1">
      <c r="A1252" s="4">
        <v>2012.0</v>
      </c>
      <c r="B1252" s="4">
        <v>5765.0</v>
      </c>
      <c r="C1252" s="5">
        <v>40993.0</v>
      </c>
      <c r="D1252" s="4">
        <v>313.0</v>
      </c>
      <c r="E1252" s="4" t="s">
        <v>70</v>
      </c>
      <c r="F1252" s="4">
        <v>105.0</v>
      </c>
      <c r="G1252" s="4" t="s">
        <v>47</v>
      </c>
      <c r="H1252" s="4">
        <v>209.0</v>
      </c>
      <c r="I1252" s="4" t="s">
        <v>501</v>
      </c>
      <c r="J1252" s="4">
        <v>81.0</v>
      </c>
      <c r="K1252" s="4" t="s">
        <v>49</v>
      </c>
      <c r="L1252" s="4" t="s">
        <v>50</v>
      </c>
      <c r="M1252" s="4">
        <v>1.0</v>
      </c>
      <c r="N1252" s="4">
        <v>0.0</v>
      </c>
      <c r="O1252" s="4">
        <v>0.0</v>
      </c>
      <c r="P1252" s="4">
        <v>0.0</v>
      </c>
      <c r="Q1252" t="str">
        <f t="shared" si="1"/>
        <v>Utah St.2012</v>
      </c>
      <c r="R1252" t="s">
        <v>1345</v>
      </c>
      <c r="S1252" t="str">
        <f>vlookup(Q1252,RPI!$C$6:$T$4758,16,FALSE)</f>
        <v>0.512876593</v>
      </c>
      <c r="T1252" s="6" t="str">
        <f>VLOOKUP(Q1252,RPI!$C$6:$T$4758, 17, FALSE)</f>
        <v>0.5159245991</v>
      </c>
      <c r="U1252" s="6" t="str">
        <f>VLOOKUP(Q1252,RPI!$C$6:$T$4758, 18, FALSE)</f>
        <v>0.512876593</v>
      </c>
      <c r="V1252">
        <v>0.4424478966328833</v>
      </c>
      <c r="W1252">
        <v>0.44675149600690517</v>
      </c>
      <c r="X1252">
        <v>0.4487480111804205</v>
      </c>
      <c r="Y1252">
        <v>0.4506507303390727</v>
      </c>
      <c r="Z1252" s="6" t="str">
        <f>vlookup(R1252,RPI!$C$6:$T$4758,16,FALSE)</f>
        <v>0.5212889568</v>
      </c>
      <c r="AA1252">
        <v>0.45543683727837014</v>
      </c>
      <c r="AB1252">
        <v>0.45508797978665555</v>
      </c>
      <c r="AC1252">
        <v>0.4547426639953644</v>
      </c>
      <c r="AD1252">
        <v>0.45440083624236915</v>
      </c>
      <c r="AE1252">
        <v>0.45406244394417783</v>
      </c>
      <c r="AF1252">
        <v>0.45372743556896844</v>
      </c>
      <c r="AG1252" t="str">
        <f t="shared" si="2"/>
        <v>0</v>
      </c>
      <c r="AH1252" s="3" t="str">
        <f t="shared" si="3"/>
        <v>0</v>
      </c>
      <c r="AI1252" t="str">
        <f t="shared" si="4"/>
        <v>-0.008412363776</v>
      </c>
      <c r="AJ1252" t="str">
        <f t="shared" si="5"/>
        <v>24</v>
      </c>
      <c r="AK1252" s="6" t="str">
        <f t="shared" si="6"/>
        <v>0.3441136237</v>
      </c>
      <c r="AL1252" t="str">
        <f t="shared" si="7"/>
        <v>-0.01465566231</v>
      </c>
      <c r="AM1252" t="str">
        <f t="shared" si="8"/>
        <v>1.296296296</v>
      </c>
      <c r="AN1252" t="str">
        <f t="shared" si="9"/>
        <v>0.9838623787</v>
      </c>
      <c r="AO1252" s="6" t="str">
        <f>vlookup(Q1252,RPI!$C$6:$T$4758,15,FALSE)</f>
        <v>0.5039370079</v>
      </c>
      <c r="AP1252" s="8" t="str">
        <f>vlookup(Q1252,RPI!$C$6:$T$4758,13,FALSE)</f>
        <v>  0.5303 </v>
      </c>
      <c r="AQ1252" s="8" t="str">
        <f>vlookup(Q1252,RPI!$C$6:$T$4758,14,FALSE)</f>
        <v>  0.4869 </v>
      </c>
      <c r="AR1252" s="6" t="str">
        <f>vlookup(R1252,RPI!$C$6:$T$4758,15,FALSE)</f>
        <v>0.5369127517</v>
      </c>
      <c r="AS1252" s="8" t="str">
        <f>vlookup(R1252,RPI!$C$6:$T$4758,13,FALSE)</f>
        <v>  0.5255 </v>
      </c>
      <c r="AT1252" s="8" t="str">
        <f>vlookup(R1252,RPI!$C$6:$T$4758,14,FALSE)</f>
        <v>  0.4971 </v>
      </c>
    </row>
    <row r="1253" ht="12.75" customHeight="1">
      <c r="A1253" s="4">
        <v>2012.0</v>
      </c>
      <c r="B1253" s="4">
        <v>5766.0</v>
      </c>
      <c r="C1253" s="5">
        <v>40994.0</v>
      </c>
      <c r="D1253" s="4">
        <v>331.0</v>
      </c>
      <c r="E1253" s="4" t="s">
        <v>739</v>
      </c>
      <c r="F1253" s="4">
        <v>67.0</v>
      </c>
      <c r="G1253" s="4" t="s">
        <v>47</v>
      </c>
      <c r="H1253" s="4">
        <v>222.0</v>
      </c>
      <c r="I1253" s="4" t="s">
        <v>209</v>
      </c>
      <c r="J1253" s="4">
        <v>66.0</v>
      </c>
      <c r="K1253" s="4" t="s">
        <v>49</v>
      </c>
      <c r="L1253" s="4" t="s">
        <v>50</v>
      </c>
      <c r="M1253" s="4">
        <v>1.0</v>
      </c>
      <c r="N1253" s="4">
        <v>0.0</v>
      </c>
      <c r="O1253" s="4">
        <v>0.0</v>
      </c>
      <c r="P1253" s="4">
        <v>0.0</v>
      </c>
      <c r="Q1253" t="str">
        <f t="shared" si="1"/>
        <v>Washington St.2012</v>
      </c>
      <c r="R1253" t="s">
        <v>1335</v>
      </c>
      <c r="S1253" t="str">
        <f>vlookup(Q1253,RPI!$C$6:$T$4758,16,FALSE)</f>
        <v>0.4910446035</v>
      </c>
      <c r="T1253" s="6" t="str">
        <f>VLOOKUP(Q1253,RPI!$C$6:$T$4758, 17, FALSE)</f>
        <v>0.4902870278</v>
      </c>
      <c r="U1253" s="6" t="str">
        <f>VLOOKUP(Q1253,RPI!$C$6:$T$4758, 18, FALSE)</f>
        <v>0.4910446035</v>
      </c>
      <c r="V1253">
        <v>0.4354760311927992</v>
      </c>
      <c r="W1253">
        <v>0.4372386513481557</v>
      </c>
      <c r="X1253">
        <v>0.4380734860897064</v>
      </c>
      <c r="Y1253">
        <v>0.43887947817224</v>
      </c>
      <c r="Z1253" s="6" t="str">
        <f>vlookup(R1253,RPI!$C$6:$T$4758,16,FALSE)</f>
        <v>0.5415127921</v>
      </c>
      <c r="AA1253">
        <v>0.4795886651944306</v>
      </c>
      <c r="AB1253">
        <v>0.4817498238589054</v>
      </c>
      <c r="AC1253">
        <v>0.48385392222860857</v>
      </c>
      <c r="AD1253">
        <v>0.4859031906733684</v>
      </c>
      <c r="AE1253">
        <v>0.4878997448172983</v>
      </c>
      <c r="AF1253">
        <v>0.48984559282423956</v>
      </c>
      <c r="AG1253" t="str">
        <f t="shared" si="2"/>
        <v>0</v>
      </c>
      <c r="AH1253" s="3" t="str">
        <f t="shared" si="3"/>
        <v>0</v>
      </c>
      <c r="AI1253" t="str">
        <f t="shared" si="4"/>
        <v>-0.05046818863</v>
      </c>
      <c r="AJ1253" t="str">
        <f t="shared" si="5"/>
        <v>1</v>
      </c>
      <c r="AK1253" s="6" t="str">
        <f t="shared" si="6"/>
        <v>0.01433806765</v>
      </c>
      <c r="AL1253" t="str">
        <f t="shared" si="7"/>
        <v>-0.08792353131</v>
      </c>
      <c r="AM1253" t="str">
        <f t="shared" si="8"/>
        <v>1.015151515</v>
      </c>
      <c r="AN1253" t="str">
        <f t="shared" si="9"/>
        <v>0.906801484</v>
      </c>
      <c r="AO1253" s="6" t="str">
        <f>vlookup(Q1253,RPI!$C$6:$T$4758,15,FALSE)</f>
        <v>0.4696969697</v>
      </c>
      <c r="AP1253" s="8" t="str">
        <f>vlookup(Q1253,RPI!$C$6:$T$4758,13,FALSE)</f>
        <v>  0.4925 </v>
      </c>
      <c r="AQ1253" s="8" t="str">
        <f>vlookup(Q1253,RPI!$C$6:$T$4758,14,FALSE)</f>
        <v>  0.5095 </v>
      </c>
      <c r="AR1253" s="6" t="str">
        <f>vlookup(R1253,RPI!$C$6:$T$4758,15,FALSE)</f>
        <v>0.4765100671</v>
      </c>
      <c r="AS1253" s="8" t="str">
        <f>vlookup(R1253,RPI!$C$6:$T$4758,13,FALSE)</f>
        <v>  0.5763 </v>
      </c>
      <c r="AT1253" s="8" t="str">
        <f>vlookup(R1253,RPI!$C$6:$T$4758,14,FALSE)</f>
        <v>  0.5369 </v>
      </c>
    </row>
    <row r="1254" ht="12.75" customHeight="1">
      <c r="A1254" s="4">
        <v>2012.0</v>
      </c>
      <c r="B1254" s="4">
        <v>5767.0</v>
      </c>
      <c r="C1254" s="5">
        <v>40995.0</v>
      </c>
      <c r="D1254" s="4">
        <v>274.0</v>
      </c>
      <c r="E1254" s="4" t="s">
        <v>165</v>
      </c>
      <c r="F1254" s="4">
        <v>74.0</v>
      </c>
      <c r="G1254" s="4" t="s">
        <v>47</v>
      </c>
      <c r="H1254" s="4">
        <v>158.0</v>
      </c>
      <c r="I1254" s="4" t="s">
        <v>702</v>
      </c>
      <c r="J1254" s="4">
        <v>64.0</v>
      </c>
      <c r="K1254" s="4" t="s">
        <v>108</v>
      </c>
      <c r="L1254" s="4" t="s">
        <v>254</v>
      </c>
      <c r="M1254" s="4">
        <v>1.0</v>
      </c>
      <c r="N1254" s="4">
        <v>1.0</v>
      </c>
      <c r="O1254" s="4">
        <v>0.0</v>
      </c>
      <c r="P1254" s="4">
        <v>0.0</v>
      </c>
      <c r="Q1254" t="str">
        <f t="shared" si="1"/>
        <v>Stanford2012</v>
      </c>
      <c r="R1254" t="s">
        <v>1235</v>
      </c>
      <c r="S1254" t="str">
        <f>vlookup(Q1254,RPI!$C$6:$T$4758,16,FALSE)</f>
        <v>0.5420965964</v>
      </c>
      <c r="T1254" s="6" t="str">
        <f>VLOOKUP(Q1254,RPI!$C$6:$T$4758, 17, FALSE)</f>
        <v>0.5462326258</v>
      </c>
      <c r="U1254" s="6" t="str">
        <f>VLOOKUP(Q1254,RPI!$C$6:$T$4758, 18, FALSE)</f>
        <v>0.5420965964</v>
      </c>
      <c r="V1254">
        <v>0.4585590147309833</v>
      </c>
      <c r="W1254">
        <v>0.4632871471186901</v>
      </c>
      <c r="X1254">
        <v>0.4655034591754278</v>
      </c>
      <c r="Y1254">
        <v>0.4676293095155638</v>
      </c>
      <c r="Z1254" s="6" t="str">
        <f>vlookup(R1254,RPI!$C$6:$T$4758,16,FALSE)</f>
        <v>0.5570167139</v>
      </c>
      <c r="AA1254">
        <v>0.4691748700095612</v>
      </c>
      <c r="AB1254">
        <v>0.47178454954821364</v>
      </c>
      <c r="AC1254">
        <v>0.474232609589026</v>
      </c>
      <c r="AD1254">
        <v>0.476533613019613</v>
      </c>
      <c r="AE1254">
        <v>0.47870042414035435</v>
      </c>
      <c r="AF1254">
        <v>0.4807444492975871</v>
      </c>
      <c r="AG1254" t="str">
        <f t="shared" si="2"/>
        <v>0</v>
      </c>
      <c r="AH1254" s="3" t="str">
        <f t="shared" si="3"/>
        <v>0</v>
      </c>
      <c r="AI1254" t="str">
        <f t="shared" si="4"/>
        <v>-0.0149201175</v>
      </c>
      <c r="AJ1254" t="str">
        <f t="shared" si="5"/>
        <v>10</v>
      </c>
      <c r="AK1254" s="6" t="str">
        <f t="shared" si="6"/>
        <v>0.1433806765</v>
      </c>
      <c r="AL1254" t="str">
        <f t="shared" si="7"/>
        <v>-0.025993194</v>
      </c>
      <c r="AM1254" t="str">
        <f t="shared" si="8"/>
        <v>1.15625</v>
      </c>
      <c r="AN1254" t="str">
        <f t="shared" si="9"/>
        <v>0.9732142373</v>
      </c>
      <c r="AO1254" s="6" t="str">
        <f>vlookup(Q1254,RPI!$C$6:$T$4758,15,FALSE)</f>
        <v>0.6397058824</v>
      </c>
      <c r="AP1254" s="8" t="str">
        <f>vlookup(Q1254,RPI!$C$6:$T$4758,13,FALSE)</f>
        <v>  0.5044 </v>
      </c>
      <c r="AQ1254" s="8" t="str">
        <f>vlookup(Q1254,RPI!$C$6:$T$4758,14,FALSE)</f>
        <v>  0.5198 </v>
      </c>
      <c r="AR1254" s="6" t="str">
        <f>vlookup(R1254,RPI!$C$6:$T$4758,15,FALSE)</f>
        <v>0.6717557252</v>
      </c>
      <c r="AS1254" s="8" t="str">
        <f>vlookup(R1254,RPI!$C$6:$T$4758,13,FALSE)</f>
        <v>  0.5152 </v>
      </c>
      <c r="AT1254" s="8" t="str">
        <f>vlookup(R1254,RPI!$C$6:$T$4758,14,FALSE)</f>
        <v>  0.5259 </v>
      </c>
    </row>
    <row r="1255" ht="12.75" customHeight="1">
      <c r="A1255" s="4">
        <v>2012.0</v>
      </c>
      <c r="B1255" s="4">
        <v>5768.0</v>
      </c>
      <c r="C1255" s="5">
        <v>40995.0</v>
      </c>
      <c r="D1255" s="4">
        <v>330.0</v>
      </c>
      <c r="E1255" s="4" t="s">
        <v>453</v>
      </c>
      <c r="F1255" s="4">
        <v>67.0</v>
      </c>
      <c r="G1255" s="4" t="s">
        <v>47</v>
      </c>
      <c r="H1255" s="4">
        <v>167.0</v>
      </c>
      <c r="I1255" s="4" t="s">
        <v>88</v>
      </c>
      <c r="J1255" s="4">
        <v>68.0</v>
      </c>
      <c r="K1255" s="4" t="s">
        <v>305</v>
      </c>
      <c r="L1255" s="4" t="s">
        <v>254</v>
      </c>
      <c r="M1255" s="4">
        <v>1.0</v>
      </c>
      <c r="N1255" s="4">
        <v>1.0</v>
      </c>
      <c r="O1255" s="4">
        <v>0.0</v>
      </c>
      <c r="P1255" s="4">
        <v>1.0</v>
      </c>
      <c r="Q1255" t="str">
        <f t="shared" si="1"/>
        <v>Washington2012</v>
      </c>
      <c r="R1255" t="s">
        <v>1261</v>
      </c>
      <c r="S1255" t="str">
        <f>vlookup(Q1255,RPI!$C$6:$T$4758,16,FALSE)</f>
        <v>0.5660337143</v>
      </c>
      <c r="T1255" s="6" t="str">
        <f>VLOOKUP(Q1255,RPI!$C$6:$T$4758, 17, FALSE)</f>
        <v>0.5693580186</v>
      </c>
      <c r="U1255" s="6" t="str">
        <f>VLOOKUP(Q1255,RPI!$C$6:$T$4758, 18, FALSE)</f>
        <v>0.5660337143</v>
      </c>
      <c r="V1255">
        <v>0.47783336858704406</v>
      </c>
      <c r="W1255">
        <v>0.4825844073446219</v>
      </c>
      <c r="X1255">
        <v>0.4848088336180461</v>
      </c>
      <c r="Y1255">
        <v>0.4869408961707746</v>
      </c>
      <c r="Z1255" s="6" t="str">
        <f>vlookup(R1255,RPI!$C$6:$T$4758,16,FALSE)</f>
        <v>0.5459975652</v>
      </c>
      <c r="AA1255">
        <v>0.4791872203350067</v>
      </c>
      <c r="AB1255">
        <v>0.4824766940192172</v>
      </c>
      <c r="AC1255">
        <v>0.48565273757638605</v>
      </c>
      <c r="AD1255">
        <v>0.4887211186400915</v>
      </c>
      <c r="AE1255">
        <v>0.4916872203350067</v>
      </c>
      <c r="AF1255">
        <v>0.49455607279402314</v>
      </c>
      <c r="AG1255" t="str">
        <f t="shared" si="2"/>
        <v>0</v>
      </c>
      <c r="AH1255" s="3" t="str">
        <f t="shared" si="3"/>
        <v>0</v>
      </c>
      <c r="AI1255" t="str">
        <f t="shared" si="4"/>
        <v>0.0200361491</v>
      </c>
      <c r="AJ1255" t="str">
        <f t="shared" si="5"/>
        <v>-1</v>
      </c>
      <c r="AK1255" s="6" t="str">
        <f t="shared" si="6"/>
        <v>-0.01433806765</v>
      </c>
      <c r="AL1255" t="str">
        <f t="shared" si="7"/>
        <v>0.03490612662</v>
      </c>
      <c r="AM1255" t="str">
        <f t="shared" si="8"/>
        <v>0.9852941176</v>
      </c>
      <c r="AN1255" t="str">
        <f t="shared" si="9"/>
        <v>1.036696407</v>
      </c>
      <c r="AO1255" s="6" t="str">
        <f>vlookup(Q1255,RPI!$C$6:$T$4758,15,FALSE)</f>
        <v>0.6641221374</v>
      </c>
      <c r="AP1255" s="8" t="str">
        <f>vlookup(Q1255,RPI!$C$6:$T$4758,13,FALSE)</f>
        <v>  0.5420 </v>
      </c>
      <c r="AQ1255" s="8" t="str">
        <f>vlookup(Q1255,RPI!$C$6:$T$4758,14,FALSE)</f>
        <v>  0.5160 </v>
      </c>
      <c r="AR1255" s="6" t="str">
        <f>vlookup(R1255,RPI!$C$6:$T$4758,15,FALSE)</f>
        <v>0.5172413793</v>
      </c>
      <c r="AS1255" s="8" t="str">
        <f>vlookup(R1255,RPI!$C$6:$T$4758,13,FALSE)</f>
        <v>  0.5639 </v>
      </c>
      <c r="AT1255" s="8" t="str">
        <f>vlookup(R1255,RPI!$C$6:$T$4758,14,FALSE)</f>
        <v>  0.5390 </v>
      </c>
    </row>
    <row r="1256" ht="12.75" customHeight="1">
      <c r="A1256" s="4">
        <v>2012.0</v>
      </c>
      <c r="B1256" s="4">
        <v>5769.0</v>
      </c>
      <c r="C1256" s="5">
        <v>40996.0</v>
      </c>
      <c r="D1256" s="4">
        <v>222.0</v>
      </c>
      <c r="E1256" s="4" t="s">
        <v>209</v>
      </c>
      <c r="F1256" s="4">
        <v>57.0</v>
      </c>
      <c r="G1256" s="4" t="s">
        <v>47</v>
      </c>
      <c r="H1256" s="4">
        <v>331.0</v>
      </c>
      <c r="I1256" s="4" t="s">
        <v>739</v>
      </c>
      <c r="J1256" s="4">
        <v>53.0</v>
      </c>
      <c r="K1256" s="4" t="s">
        <v>49</v>
      </c>
      <c r="L1256" s="4" t="s">
        <v>50</v>
      </c>
      <c r="M1256" s="4">
        <v>1.0</v>
      </c>
      <c r="N1256" s="4">
        <v>0.0</v>
      </c>
      <c r="O1256" s="4">
        <v>0.0</v>
      </c>
      <c r="P1256" s="4">
        <v>0.0</v>
      </c>
      <c r="Q1256" t="str">
        <f t="shared" si="1"/>
        <v>Pittsburgh2012</v>
      </c>
      <c r="R1256" t="s">
        <v>1240</v>
      </c>
      <c r="S1256" t="str">
        <f>vlookup(Q1256,RPI!$C$6:$T$4758,16,FALSE)</f>
        <v>0.5415127921</v>
      </c>
      <c r="T1256" s="6" t="str">
        <f>VLOOKUP(Q1256,RPI!$C$6:$T$4758, 17, FALSE)</f>
        <v>0.5511731542</v>
      </c>
      <c r="U1256" s="6" t="str">
        <f>VLOOKUP(Q1256,RPI!$C$6:$T$4758, 18, FALSE)</f>
        <v>0.5415127921</v>
      </c>
      <c r="V1256">
        <v>0.4795886651944306</v>
      </c>
      <c r="W1256">
        <v>0.48385392222860857</v>
      </c>
      <c r="X1256">
        <v>0.4859031906733684</v>
      </c>
      <c r="Y1256">
        <v>0.4878997448172983</v>
      </c>
      <c r="Z1256" s="6" t="str">
        <f>vlookup(R1256,RPI!$C$6:$T$4758,16,FALSE)</f>
        <v>0.4910446035</v>
      </c>
      <c r="AA1256">
        <v>0.4354760311927992</v>
      </c>
      <c r="AB1256">
        <v>0.43637339752695337</v>
      </c>
      <c r="AC1256">
        <v>0.4372386513481557</v>
      </c>
      <c r="AD1256">
        <v>0.4380734860897064</v>
      </c>
      <c r="AE1256">
        <v>0.43887947817224</v>
      </c>
      <c r="AF1256">
        <v>0.439658096938763</v>
      </c>
      <c r="AG1256" t="str">
        <f t="shared" si="2"/>
        <v>1</v>
      </c>
      <c r="AH1256" s="3" t="str">
        <f t="shared" si="3"/>
        <v>1</v>
      </c>
      <c r="AI1256" t="str">
        <f t="shared" si="4"/>
        <v>0.05046818863</v>
      </c>
      <c r="AJ1256" t="str">
        <f t="shared" si="5"/>
        <v>4</v>
      </c>
      <c r="AK1256" s="6" t="str">
        <f t="shared" si="6"/>
        <v>0.05735227062</v>
      </c>
      <c r="AL1256" t="str">
        <f t="shared" si="7"/>
        <v>0.08792353131</v>
      </c>
      <c r="AM1256" t="str">
        <f t="shared" si="8"/>
        <v>1.075471698</v>
      </c>
      <c r="AN1256" t="str">
        <f t="shared" si="9"/>
        <v>1.102777198</v>
      </c>
      <c r="AO1256" s="6" t="str">
        <f>vlookup(Q1256,RPI!$C$6:$T$4758,15,FALSE)</f>
        <v>0.4765100671</v>
      </c>
      <c r="AP1256" s="8" t="str">
        <f>vlookup(Q1256,RPI!$C$6:$T$4758,13,FALSE)</f>
        <v>  0.5763 </v>
      </c>
      <c r="AQ1256" s="8" t="str">
        <f>vlookup(Q1256,RPI!$C$6:$T$4758,14,FALSE)</f>
        <v>  0.5369 </v>
      </c>
      <c r="AR1256" s="6" t="str">
        <f>vlookup(R1256,RPI!$C$6:$T$4758,15,FALSE)</f>
        <v>0.4696969697</v>
      </c>
      <c r="AS1256" s="8" t="str">
        <f>vlookup(R1256,RPI!$C$6:$T$4758,13,FALSE)</f>
        <v>  0.4925 </v>
      </c>
      <c r="AT1256" s="8" t="str">
        <f>vlookup(R1256,RPI!$C$6:$T$4758,14,FALSE)</f>
        <v>  0.5095 </v>
      </c>
    </row>
    <row r="1257" ht="12.75" customHeight="1">
      <c r="A1257" s="4">
        <v>2012.0</v>
      </c>
      <c r="B1257" s="4">
        <v>5770.0</v>
      </c>
      <c r="C1257" s="5">
        <v>40996.0</v>
      </c>
      <c r="D1257" s="4">
        <v>313.0</v>
      </c>
      <c r="E1257" s="4" t="s">
        <v>70</v>
      </c>
      <c r="F1257" s="4">
        <v>67.0</v>
      </c>
      <c r="G1257" s="4" t="s">
        <v>47</v>
      </c>
      <c r="H1257" s="4">
        <v>162.0</v>
      </c>
      <c r="I1257" s="4" t="s">
        <v>1231</v>
      </c>
      <c r="J1257" s="4">
        <v>70.0</v>
      </c>
      <c r="K1257" s="4" t="s">
        <v>49</v>
      </c>
      <c r="L1257" s="4" t="s">
        <v>50</v>
      </c>
      <c r="M1257" s="4">
        <v>1.0</v>
      </c>
      <c r="N1257" s="4">
        <v>0.0</v>
      </c>
      <c r="O1257" s="4">
        <v>0.0</v>
      </c>
      <c r="P1257" s="4">
        <v>0.0</v>
      </c>
      <c r="Q1257" t="str">
        <f t="shared" si="1"/>
        <v>Utah St.2012</v>
      </c>
      <c r="R1257" t="s">
        <v>1336</v>
      </c>
      <c r="S1257" t="str">
        <f>vlookup(Q1257,RPI!$C$6:$T$4758,16,FALSE)</f>
        <v>0.512876593</v>
      </c>
      <c r="T1257" s="6" t="str">
        <f>VLOOKUP(Q1257,RPI!$C$6:$T$4758, 17, FALSE)</f>
        <v>0.5159245991</v>
      </c>
      <c r="U1257" s="6" t="str">
        <f>VLOOKUP(Q1257,RPI!$C$6:$T$4758, 18, FALSE)</f>
        <v>0.512876593</v>
      </c>
      <c r="V1257">
        <v>0.4424478966328833</v>
      </c>
      <c r="W1257">
        <v>0.44675149600690517</v>
      </c>
      <c r="X1257">
        <v>0.4487480111804205</v>
      </c>
      <c r="Y1257">
        <v>0.4506507303390727</v>
      </c>
      <c r="Z1257" s="6" t="str">
        <f>vlookup(R1257,RPI!$C$6:$T$4758,16,FALSE)</f>
        <v>0.5209122524</v>
      </c>
      <c r="AA1257">
        <v>0.4302872523665428</v>
      </c>
      <c r="AB1257">
        <v>0.4304517260507533</v>
      </c>
      <c r="AC1257">
        <v>0.43061192769121814</v>
      </c>
      <c r="AD1257">
        <v>0.43076802159731203</v>
      </c>
      <c r="AE1257">
        <v>0.43092016375894787</v>
      </c>
      <c r="AF1257">
        <v>0.4310685023665428</v>
      </c>
      <c r="AG1257" t="str">
        <f t="shared" si="2"/>
        <v>1</v>
      </c>
      <c r="AH1257" s="3" t="str">
        <f t="shared" si="3"/>
        <v>1</v>
      </c>
      <c r="AI1257" t="str">
        <f t="shared" si="4"/>
        <v>-0.008035659321</v>
      </c>
      <c r="AJ1257" t="str">
        <f t="shared" si="5"/>
        <v>-3</v>
      </c>
      <c r="AK1257" s="6" t="str">
        <f t="shared" si="6"/>
        <v>-0.04301420296</v>
      </c>
      <c r="AL1257" t="str">
        <f t="shared" si="7"/>
        <v>-0.01399938383</v>
      </c>
      <c r="AM1257" t="str">
        <f t="shared" si="8"/>
        <v>0.9571428571</v>
      </c>
      <c r="AN1257" t="str">
        <f t="shared" si="9"/>
        <v>0.9845738715</v>
      </c>
      <c r="AO1257" s="6" t="str">
        <f>vlookup(Q1257,RPI!$C$6:$T$4758,15,FALSE)</f>
        <v>0.5039370079</v>
      </c>
      <c r="AP1257" s="8" t="str">
        <f>vlookup(Q1257,RPI!$C$6:$T$4758,13,FALSE)</f>
        <v>  0.5303 </v>
      </c>
      <c r="AQ1257" s="8" t="str">
        <f>vlookup(Q1257,RPI!$C$6:$T$4758,14,FALSE)</f>
        <v>  0.4869 </v>
      </c>
      <c r="AR1257" s="6" t="str">
        <f>vlookup(R1257,RPI!$C$6:$T$4758,15,FALSE)</f>
        <v>0.6875</v>
      </c>
      <c r="AS1257" s="8" t="str">
        <f>vlookup(R1257,RPI!$C$6:$T$4758,13,FALSE)</f>
        <v>  0.4500 </v>
      </c>
      <c r="AT1257" s="8" t="str">
        <f>vlookup(R1257,RPI!$C$6:$T$4758,14,FALSE)</f>
        <v>  0.4961 </v>
      </c>
    </row>
    <row r="1258" ht="12.75" customHeight="1">
      <c r="A1258" s="4">
        <v>2012.0</v>
      </c>
      <c r="B1258" s="4">
        <v>5771.0</v>
      </c>
      <c r="C1258" s="5">
        <v>40997.0</v>
      </c>
      <c r="D1258" s="4">
        <v>274.0</v>
      </c>
      <c r="E1258" s="4" t="s">
        <v>165</v>
      </c>
      <c r="F1258" s="4">
        <v>75.0</v>
      </c>
      <c r="G1258" s="4" t="s">
        <v>47</v>
      </c>
      <c r="H1258" s="4">
        <v>167.0</v>
      </c>
      <c r="I1258" s="4" t="s">
        <v>88</v>
      </c>
      <c r="J1258" s="4">
        <v>51.0</v>
      </c>
      <c r="K1258" s="4" t="s">
        <v>108</v>
      </c>
      <c r="L1258" s="4" t="s">
        <v>254</v>
      </c>
      <c r="M1258" s="4">
        <v>1.0</v>
      </c>
      <c r="N1258" s="4">
        <v>1.0</v>
      </c>
      <c r="O1258" s="4">
        <v>0.0</v>
      </c>
      <c r="P1258" s="4">
        <v>0.0</v>
      </c>
      <c r="Q1258" t="str">
        <f t="shared" si="1"/>
        <v>Stanford2012</v>
      </c>
      <c r="R1258" t="s">
        <v>1261</v>
      </c>
      <c r="S1258" t="str">
        <f>vlookup(Q1258,RPI!$C$6:$T$4758,16,FALSE)</f>
        <v>0.5420965964</v>
      </c>
      <c r="T1258" s="6" t="str">
        <f>VLOOKUP(Q1258,RPI!$C$6:$T$4758, 17, FALSE)</f>
        <v>0.5462326258</v>
      </c>
      <c r="U1258" s="6" t="str">
        <f>VLOOKUP(Q1258,RPI!$C$6:$T$4758, 18, FALSE)</f>
        <v>0.5420965964</v>
      </c>
      <c r="V1258">
        <v>0.4585590147309833</v>
      </c>
      <c r="W1258">
        <v>0.4632871471186901</v>
      </c>
      <c r="X1258">
        <v>0.4655034591754278</v>
      </c>
      <c r="Y1258">
        <v>0.4676293095155638</v>
      </c>
      <c r="Z1258" s="6" t="str">
        <f>vlookup(R1258,RPI!$C$6:$T$4758,16,FALSE)</f>
        <v>0.5459975652</v>
      </c>
      <c r="AA1258">
        <v>0.4791872203350067</v>
      </c>
      <c r="AB1258">
        <v>0.4824766940192172</v>
      </c>
      <c r="AC1258">
        <v>0.48565273757638605</v>
      </c>
      <c r="AD1258">
        <v>0.4887211186400915</v>
      </c>
      <c r="AE1258">
        <v>0.4916872203350067</v>
      </c>
      <c r="AF1258">
        <v>0.49455607279402314</v>
      </c>
      <c r="AG1258" t="str">
        <f t="shared" si="2"/>
        <v>0</v>
      </c>
      <c r="AH1258" s="3" t="str">
        <f t="shared" si="3"/>
        <v>0</v>
      </c>
      <c r="AI1258" t="str">
        <f t="shared" si="4"/>
        <v>-0.003900968732</v>
      </c>
      <c r="AJ1258" t="str">
        <f t="shared" si="5"/>
        <v>24</v>
      </c>
      <c r="AK1258" s="6" t="str">
        <f t="shared" si="6"/>
        <v>0.3441136237</v>
      </c>
      <c r="AL1258" t="str">
        <f t="shared" si="7"/>
        <v>-0.006796101778</v>
      </c>
      <c r="AM1258" t="str">
        <f t="shared" si="8"/>
        <v>1.470588235</v>
      </c>
      <c r="AN1258" t="str">
        <f t="shared" si="9"/>
        <v>0.9928553368</v>
      </c>
      <c r="AO1258" s="6" t="str">
        <f>vlookup(Q1258,RPI!$C$6:$T$4758,15,FALSE)</f>
        <v>0.6397058824</v>
      </c>
      <c r="AP1258" s="8" t="str">
        <f>vlookup(Q1258,RPI!$C$6:$T$4758,13,FALSE)</f>
        <v>  0.5044 </v>
      </c>
      <c r="AQ1258" s="8" t="str">
        <f>vlookup(Q1258,RPI!$C$6:$T$4758,14,FALSE)</f>
        <v>  0.5198 </v>
      </c>
      <c r="AR1258" s="6" t="str">
        <f>vlookup(R1258,RPI!$C$6:$T$4758,15,FALSE)</f>
        <v>0.5172413793</v>
      </c>
      <c r="AS1258" s="8" t="str">
        <f>vlookup(R1258,RPI!$C$6:$T$4758,13,FALSE)</f>
        <v>  0.5639 </v>
      </c>
      <c r="AT1258" s="8" t="str">
        <f>vlookup(R1258,RPI!$C$6:$T$4758,14,FALSE)</f>
        <v>  0.5390 </v>
      </c>
    </row>
    <row r="1259" ht="12.75" customHeight="1">
      <c r="A1259" s="4">
        <v>2012.0</v>
      </c>
      <c r="B1259" s="4">
        <v>5772.0</v>
      </c>
      <c r="C1259" s="5">
        <v>40998.0</v>
      </c>
      <c r="D1259" s="4">
        <v>222.0</v>
      </c>
      <c r="E1259" s="4" t="s">
        <v>209</v>
      </c>
      <c r="F1259" s="4">
        <v>71.0</v>
      </c>
      <c r="G1259" s="4" t="s">
        <v>47</v>
      </c>
      <c r="H1259" s="4">
        <v>331.0</v>
      </c>
      <c r="I1259" s="4" t="s">
        <v>739</v>
      </c>
      <c r="J1259" s="4">
        <v>65.0</v>
      </c>
      <c r="K1259" s="4" t="s">
        <v>49</v>
      </c>
      <c r="L1259" s="4" t="s">
        <v>50</v>
      </c>
      <c r="M1259" s="4">
        <v>1.0</v>
      </c>
      <c r="N1259" s="4">
        <v>0.0</v>
      </c>
      <c r="O1259" s="4">
        <v>0.0</v>
      </c>
      <c r="P1259" s="4">
        <v>0.0</v>
      </c>
      <c r="Q1259" t="str">
        <f t="shared" si="1"/>
        <v>Pittsburgh2012</v>
      </c>
      <c r="R1259" t="s">
        <v>1240</v>
      </c>
      <c r="S1259" t="str">
        <f>vlookup(Q1259,RPI!$C$6:$T$4758,16,FALSE)</f>
        <v>0.5415127921</v>
      </c>
      <c r="T1259" s="6" t="str">
        <f>VLOOKUP(Q1259,RPI!$C$6:$T$4758, 17, FALSE)</f>
        <v>0.5511731542</v>
      </c>
      <c r="U1259" s="6" t="str">
        <f>VLOOKUP(Q1259,RPI!$C$6:$T$4758, 18, FALSE)</f>
        <v>0.5415127921</v>
      </c>
      <c r="V1259">
        <v>0.4795886651944306</v>
      </c>
      <c r="W1259">
        <v>0.48385392222860857</v>
      </c>
      <c r="X1259">
        <v>0.4859031906733684</v>
      </c>
      <c r="Y1259">
        <v>0.4878997448172983</v>
      </c>
      <c r="Z1259" s="6" t="str">
        <f>vlookup(R1259,RPI!$C$6:$T$4758,16,FALSE)</f>
        <v>0.4910446035</v>
      </c>
      <c r="AA1259">
        <v>0.4354760311927992</v>
      </c>
      <c r="AB1259">
        <v>0.43637339752695337</v>
      </c>
      <c r="AC1259">
        <v>0.4372386513481557</v>
      </c>
      <c r="AD1259">
        <v>0.4380734860897064</v>
      </c>
      <c r="AE1259">
        <v>0.43887947817224</v>
      </c>
      <c r="AF1259">
        <v>0.439658096938763</v>
      </c>
      <c r="AG1259" t="str">
        <f t="shared" si="2"/>
        <v>1</v>
      </c>
      <c r="AH1259" s="3" t="str">
        <f t="shared" si="3"/>
        <v>1</v>
      </c>
      <c r="AI1259" t="str">
        <f t="shared" si="4"/>
        <v>0.05046818863</v>
      </c>
      <c r="AJ1259" t="str">
        <f t="shared" si="5"/>
        <v>6</v>
      </c>
      <c r="AK1259" s="6" t="str">
        <f t="shared" si="6"/>
        <v>0.08602840592</v>
      </c>
      <c r="AL1259" t="str">
        <f t="shared" si="7"/>
        <v>0.08792353131</v>
      </c>
      <c r="AM1259" t="str">
        <f t="shared" si="8"/>
        <v>1.092307692</v>
      </c>
      <c r="AN1259" t="str">
        <f t="shared" si="9"/>
        <v>1.102777198</v>
      </c>
      <c r="AO1259" s="6" t="str">
        <f>vlookup(Q1259,RPI!$C$6:$T$4758,15,FALSE)</f>
        <v>0.4765100671</v>
      </c>
      <c r="AP1259" s="8" t="str">
        <f>vlookup(Q1259,RPI!$C$6:$T$4758,13,FALSE)</f>
        <v>  0.5763 </v>
      </c>
      <c r="AQ1259" s="8" t="str">
        <f>vlookup(Q1259,RPI!$C$6:$T$4758,14,FALSE)</f>
        <v>  0.5369 </v>
      </c>
      <c r="AR1259" s="6" t="str">
        <f>vlookup(R1259,RPI!$C$6:$T$4758,15,FALSE)</f>
        <v>0.4696969697</v>
      </c>
      <c r="AS1259" s="8" t="str">
        <f>vlookup(R1259,RPI!$C$6:$T$4758,13,FALSE)</f>
        <v>  0.4925 </v>
      </c>
      <c r="AT1259" s="8" t="str">
        <f>vlookup(R1259,RPI!$C$6:$T$4758,14,FALSE)</f>
        <v>  0.5095 </v>
      </c>
    </row>
    <row r="1260" ht="12.75" customHeight="1">
      <c r="A1260" s="4">
        <v>2012.0</v>
      </c>
      <c r="B1260" s="4">
        <v>5773.0</v>
      </c>
      <c r="C1260" s="5">
        <v>40999.0</v>
      </c>
      <c r="D1260" s="4">
        <v>132.0</v>
      </c>
      <c r="E1260" s="4" t="s">
        <v>131</v>
      </c>
      <c r="F1260" s="4">
        <v>64.0</v>
      </c>
      <c r="G1260" s="4" t="s">
        <v>47</v>
      </c>
      <c r="H1260" s="4">
        <v>211.0</v>
      </c>
      <c r="I1260" s="4" t="s">
        <v>150</v>
      </c>
      <c r="J1260" s="4">
        <v>62.0</v>
      </c>
      <c r="K1260" s="4" t="s">
        <v>108</v>
      </c>
      <c r="L1260" s="4" t="s">
        <v>390</v>
      </c>
      <c r="M1260" s="4">
        <v>1.0</v>
      </c>
      <c r="N1260" s="4">
        <v>1.0</v>
      </c>
      <c r="O1260" s="4">
        <v>0.0</v>
      </c>
      <c r="P1260" s="4">
        <v>0.0</v>
      </c>
      <c r="Q1260" t="str">
        <f t="shared" si="1"/>
        <v>Kansas2012</v>
      </c>
      <c r="R1260" t="s">
        <v>1342</v>
      </c>
      <c r="S1260" t="str">
        <f>vlookup(Q1260,RPI!$C$6:$T$4758,16,FALSE)</f>
        <v>0.6431467476</v>
      </c>
      <c r="T1260" s="6" t="str">
        <f>VLOOKUP(Q1260,RPI!$C$6:$T$4758, 17, FALSE)</f>
        <v>0.6425197883</v>
      </c>
      <c r="U1260" s="6" t="str">
        <f>VLOOKUP(Q1260,RPI!$C$6:$T$4758, 18, FALSE)</f>
        <v>0.6431467476</v>
      </c>
      <c r="V1260">
        <v>0.5444558152446041</v>
      </c>
      <c r="W1260">
        <v>0.5477957623345511</v>
      </c>
      <c r="X1260">
        <v>0.5493778425350524</v>
      </c>
      <c r="Y1260">
        <v>0.5509053682458812</v>
      </c>
      <c r="Z1260" s="6" t="str">
        <f>vlookup(R1260,RPI!$C$6:$T$4758,16,FALSE)</f>
        <v>0.6343870494</v>
      </c>
      <c r="AA1260">
        <v>0.5300868357348646</v>
      </c>
      <c r="AB1260">
        <v>0.5326880992056933</v>
      </c>
      <c r="AC1260">
        <v>0.5351786706139334</v>
      </c>
      <c r="AD1260">
        <v>0.537565468213497</v>
      </c>
      <c r="AE1260">
        <v>0.5398548455028743</v>
      </c>
      <c r="AF1260">
        <v>0.5420526477006766</v>
      </c>
      <c r="AG1260" t="str">
        <f t="shared" si="2"/>
        <v>1</v>
      </c>
      <c r="AH1260" s="3" t="str">
        <f t="shared" si="3"/>
        <v>1</v>
      </c>
      <c r="AI1260" t="str">
        <f t="shared" si="4"/>
        <v>0.008759698146</v>
      </c>
      <c r="AJ1260" t="str">
        <f t="shared" si="5"/>
        <v>2</v>
      </c>
      <c r="AK1260" s="6" t="str">
        <f t="shared" si="6"/>
        <v>0.02867613531</v>
      </c>
      <c r="AL1260" t="str">
        <f t="shared" si="7"/>
        <v>0.01526077347</v>
      </c>
      <c r="AM1260" t="str">
        <f t="shared" si="8"/>
        <v>1.032258065</v>
      </c>
      <c r="AN1260" t="str">
        <f t="shared" si="9"/>
        <v>1.013808129</v>
      </c>
      <c r="AO1260" s="6" t="str">
        <f>vlookup(Q1260,RPI!$C$6:$T$4758,15,FALSE)</f>
        <v>0.8206896552</v>
      </c>
      <c r="AP1260" s="8" t="str">
        <f>vlookup(Q1260,RPI!$C$6:$T$4758,13,FALSE)</f>
        <v>  0.6004 </v>
      </c>
      <c r="AQ1260" s="8" t="str">
        <f>vlookup(Q1260,RPI!$C$6:$T$4758,14,FALSE)</f>
        <v>  0.5511 </v>
      </c>
      <c r="AR1260" s="6" t="str">
        <f>vlookup(R1260,RPI!$C$6:$T$4758,15,FALSE)</f>
        <v>0.7847222222</v>
      </c>
      <c r="AS1260" s="8" t="str">
        <f>vlookup(R1260,RPI!$C$6:$T$4758,13,FALSE)</f>
        <v>  0.6049 </v>
      </c>
      <c r="AT1260" s="8" t="str">
        <f>vlookup(R1260,RPI!$C$6:$T$4758,14,FALSE)</f>
        <v>  0.5430 </v>
      </c>
    </row>
    <row r="1261" ht="12.75" customHeight="1">
      <c r="A1261" s="4">
        <v>2012.0</v>
      </c>
      <c r="B1261" s="4">
        <v>5774.0</v>
      </c>
      <c r="C1261" s="5">
        <v>40999.0</v>
      </c>
      <c r="D1261" s="4">
        <v>136.0</v>
      </c>
      <c r="E1261" s="4" t="s">
        <v>135</v>
      </c>
      <c r="F1261" s="4">
        <v>69.0</v>
      </c>
      <c r="G1261" s="4" t="s">
        <v>47</v>
      </c>
      <c r="H1261" s="4">
        <v>147.0</v>
      </c>
      <c r="I1261" s="4" t="s">
        <v>59</v>
      </c>
      <c r="J1261" s="4">
        <v>61.0</v>
      </c>
      <c r="K1261" s="4" t="s">
        <v>108</v>
      </c>
      <c r="L1261" s="4" t="s">
        <v>390</v>
      </c>
      <c r="M1261" s="4">
        <v>1.0</v>
      </c>
      <c r="N1261" s="4">
        <v>1.0</v>
      </c>
      <c r="O1261" s="4">
        <v>0.0</v>
      </c>
      <c r="P1261" s="4">
        <v>0.0</v>
      </c>
      <c r="Q1261" t="str">
        <f t="shared" si="1"/>
        <v>Kentucky2012</v>
      </c>
      <c r="R1261" t="s">
        <v>1339</v>
      </c>
      <c r="S1261" t="str">
        <f>vlookup(Q1261,RPI!$C$6:$T$4758,16,FALSE)</f>
        <v>0.6629319706</v>
      </c>
      <c r="T1261" s="6" t="str">
        <f>VLOOKUP(Q1261,RPI!$C$6:$T$4758, 17, FALSE)</f>
        <v>0.6617396018</v>
      </c>
      <c r="U1261" s="6" t="str">
        <f>VLOOKUP(Q1261,RPI!$C$6:$T$4758, 18, FALSE)</f>
        <v>0.6629319706</v>
      </c>
      <c r="V1261">
        <v>0.5480671057829986</v>
      </c>
      <c r="W1261">
        <v>0.5520953975062644</v>
      </c>
      <c r="X1261">
        <v>0.5539965045695402</v>
      </c>
      <c r="Y1261">
        <v>0.5558277880011098</v>
      </c>
      <c r="Z1261" s="6" t="str">
        <f>vlookup(R1261,RPI!$C$6:$T$4758,16,FALSE)</f>
        <v>0.620147388</v>
      </c>
      <c r="AA1261">
        <v>0.5271856853784609</v>
      </c>
      <c r="AB1261">
        <v>0.5296945401600429</v>
      </c>
      <c r="AC1261">
        <v>0.5321153649492887</v>
      </c>
      <c r="AD1261">
        <v>0.5344527130216641</v>
      </c>
      <c r="AE1261">
        <v>0.5367108289559928</v>
      </c>
      <c r="AF1261">
        <v>0.5388936743591771</v>
      </c>
      <c r="AG1261" t="str">
        <f t="shared" si="2"/>
        <v>1</v>
      </c>
      <c r="AH1261" s="3" t="str">
        <f t="shared" si="3"/>
        <v>1</v>
      </c>
      <c r="AI1261" t="str">
        <f t="shared" si="4"/>
        <v>0.04278458268</v>
      </c>
      <c r="AJ1261" t="str">
        <f t="shared" si="5"/>
        <v>8</v>
      </c>
      <c r="AK1261" s="6" t="str">
        <f t="shared" si="6"/>
        <v>0.1147045412</v>
      </c>
      <c r="AL1261" t="str">
        <f t="shared" si="7"/>
        <v>0.07453747989</v>
      </c>
      <c r="AM1261" t="str">
        <f t="shared" si="8"/>
        <v>1.131147541</v>
      </c>
      <c r="AN1261" t="str">
        <f t="shared" si="9"/>
        <v>1.068990991</v>
      </c>
      <c r="AO1261" s="6" t="str">
        <f>vlookup(Q1261,RPI!$C$6:$T$4758,15,FALSE)</f>
        <v>0.9459459459</v>
      </c>
      <c r="AP1261" s="8" t="str">
        <f>vlookup(Q1261,RPI!$C$6:$T$4758,13,FALSE)</f>
        <v>  0.5784 </v>
      </c>
      <c r="AQ1261" s="8" t="str">
        <f>vlookup(Q1261,RPI!$C$6:$T$4758,14,FALSE)</f>
        <v>  0.5489 </v>
      </c>
      <c r="AR1261" s="6" t="str">
        <f>vlookup(R1261,RPI!$C$6:$T$4758,15,FALSE)</f>
        <v>0.7189542484</v>
      </c>
      <c r="AS1261" s="8" t="str">
        <f>vlookup(R1261,RPI!$C$6:$T$4758,13,FALSE)</f>
        <v>  0.6060 </v>
      </c>
      <c r="AT1261" s="8" t="str">
        <f>vlookup(R1261,RPI!$C$6:$T$4758,14,FALSE)</f>
        <v>  0.5496 </v>
      </c>
    </row>
    <row r="1262" ht="12.75" customHeight="1">
      <c r="A1262" s="4">
        <v>2012.0</v>
      </c>
      <c r="B1262" s="4">
        <v>5775.0</v>
      </c>
      <c r="C1262" s="5">
        <v>41001.0</v>
      </c>
      <c r="D1262" s="4">
        <v>136.0</v>
      </c>
      <c r="E1262" s="4" t="s">
        <v>135</v>
      </c>
      <c r="F1262" s="4">
        <v>67.0</v>
      </c>
      <c r="G1262" s="4" t="s">
        <v>47</v>
      </c>
      <c r="H1262" s="4">
        <v>132.0</v>
      </c>
      <c r="I1262" s="4" t="s">
        <v>131</v>
      </c>
      <c r="J1262" s="4">
        <v>59.0</v>
      </c>
      <c r="K1262" s="4" t="s">
        <v>108</v>
      </c>
      <c r="L1262" s="4" t="s">
        <v>390</v>
      </c>
      <c r="M1262" s="4">
        <v>1.0</v>
      </c>
      <c r="N1262" s="4">
        <v>1.0</v>
      </c>
      <c r="O1262" s="4">
        <v>0.0</v>
      </c>
      <c r="P1262" s="4">
        <v>0.0</v>
      </c>
      <c r="Q1262" t="str">
        <f t="shared" si="1"/>
        <v>Kentucky2012</v>
      </c>
      <c r="R1262" t="s">
        <v>1344</v>
      </c>
      <c r="S1262" t="str">
        <f>vlookup(Q1262,RPI!$C$6:$T$4758,16,FALSE)</f>
        <v>0.6629319706</v>
      </c>
      <c r="T1262" s="6" t="str">
        <f>VLOOKUP(Q1262,RPI!$C$6:$T$4758, 17, FALSE)</f>
        <v>0.6617396018</v>
      </c>
      <c r="U1262" s="6" t="str">
        <f>VLOOKUP(Q1262,RPI!$C$6:$T$4758, 18, FALSE)</f>
        <v>0.6629319706</v>
      </c>
      <c r="V1262">
        <v>0.5480671057829986</v>
      </c>
      <c r="W1262">
        <v>0.5520953975062644</v>
      </c>
      <c r="X1262">
        <v>0.5539965045695402</v>
      </c>
      <c r="Y1262">
        <v>0.5558277880011098</v>
      </c>
      <c r="Z1262" s="6" t="str">
        <f>vlookup(R1262,RPI!$C$6:$T$4758,16,FALSE)</f>
        <v>0.6431467476</v>
      </c>
      <c r="AA1262">
        <v>0.5444558152446041</v>
      </c>
      <c r="AB1262">
        <v>0.5461561519449407</v>
      </c>
      <c r="AC1262">
        <v>0.5477957623345511</v>
      </c>
      <c r="AD1262">
        <v>0.5493778425350524</v>
      </c>
      <c r="AE1262">
        <v>0.5509053682458812</v>
      </c>
      <c r="AF1262">
        <v>0.5523811134241395</v>
      </c>
      <c r="AG1262" t="str">
        <f t="shared" si="2"/>
        <v>1</v>
      </c>
      <c r="AH1262" s="3" t="str">
        <f t="shared" si="3"/>
        <v>1</v>
      </c>
      <c r="AI1262" t="str">
        <f t="shared" si="4"/>
        <v>0.01978522309</v>
      </c>
      <c r="AJ1262" t="str">
        <f t="shared" si="5"/>
        <v>8</v>
      </c>
      <c r="AK1262" s="6" t="str">
        <f t="shared" si="6"/>
        <v>0.1147045412</v>
      </c>
      <c r="AL1262" t="str">
        <f t="shared" si="7"/>
        <v>0.03446897401</v>
      </c>
      <c r="AM1262" t="str">
        <f t="shared" si="8"/>
        <v>1.13559322</v>
      </c>
      <c r="AN1262" t="str">
        <f t="shared" si="9"/>
        <v>1.030763155</v>
      </c>
      <c r="AO1262" s="6" t="str">
        <f>vlookup(Q1262,RPI!$C$6:$T$4758,15,FALSE)</f>
        <v>0.9459459459</v>
      </c>
      <c r="AP1262" s="8" t="str">
        <f>vlookup(Q1262,RPI!$C$6:$T$4758,13,FALSE)</f>
        <v>  0.5784 </v>
      </c>
      <c r="AQ1262" s="8" t="str">
        <f>vlookup(Q1262,RPI!$C$6:$T$4758,14,FALSE)</f>
        <v>  0.5489 </v>
      </c>
      <c r="AR1262" s="6" t="str">
        <f>vlookup(R1262,RPI!$C$6:$T$4758,15,FALSE)</f>
        <v>0.8206896552</v>
      </c>
      <c r="AS1262" s="8" t="str">
        <f>vlookup(R1262,RPI!$C$6:$T$4758,13,FALSE)</f>
        <v>  0.6004 </v>
      </c>
      <c r="AT1262" s="8" t="str">
        <f>vlookup(R1262,RPI!$C$6:$T$4758,14,FALSE)</f>
        <v>  0.5511 </v>
      </c>
    </row>
    <row r="1263" ht="12.75" customHeight="1">
      <c r="A1263" s="4">
        <v>2013.0</v>
      </c>
      <c r="B1263" s="4">
        <v>5670.0</v>
      </c>
      <c r="C1263" s="5">
        <v>41352.0</v>
      </c>
      <c r="D1263" s="4">
        <v>3.0</v>
      </c>
      <c r="E1263" s="4" t="s">
        <v>106</v>
      </c>
      <c r="F1263" s="4">
        <v>62.0</v>
      </c>
      <c r="G1263" s="4" t="s">
        <v>47</v>
      </c>
      <c r="H1263" s="4">
        <v>205.0</v>
      </c>
      <c r="I1263" s="4" t="s">
        <v>515</v>
      </c>
      <c r="J1263" s="4">
        <v>43.0</v>
      </c>
      <c r="K1263" s="4" t="s">
        <v>49</v>
      </c>
      <c r="L1263" s="4" t="s">
        <v>50</v>
      </c>
      <c r="M1263" s="4">
        <v>1.0</v>
      </c>
      <c r="N1263" s="4">
        <v>0.0</v>
      </c>
      <c r="O1263" s="4">
        <v>0.0</v>
      </c>
      <c r="P1263" s="4">
        <v>0.0</v>
      </c>
      <c r="Q1263" t="str">
        <f t="shared" si="1"/>
        <v>Alabama2013</v>
      </c>
      <c r="R1263" t="s">
        <v>1346</v>
      </c>
      <c r="S1263" t="str">
        <f>vlookup(Q1263,RPI!$C$6:$T$4758,16,FALSE)</f>
        <v>0.5644054404</v>
      </c>
      <c r="T1263" s="6" t="str">
        <f>VLOOKUP(Q1263,RPI!$C$6:$T$4758, 17, FALSE)</f>
        <v>0.5653524101</v>
      </c>
      <c r="U1263" s="6" t="str">
        <f>VLOOKUP(Q1263,RPI!$C$6:$T$4758, 18, FALSE)</f>
        <v>0.5644054404</v>
      </c>
      <c r="V1263">
        <v>0.48221561762521853</v>
      </c>
      <c r="W1263">
        <v>0.4866113706515254</v>
      </c>
      <c r="X1263">
        <v>0.48864786462350324</v>
      </c>
      <c r="Y1263">
        <v>0.4905870517162739</v>
      </c>
      <c r="Z1263" s="6" t="str">
        <f>vlookup(R1263,RPI!$C$6:$T$4758,16,FALSE)</f>
        <v>0.5095986706</v>
      </c>
      <c r="AA1263">
        <v>0.44536793542893854</v>
      </c>
      <c r="AB1263">
        <v>0.445386802878814</v>
      </c>
      <c r="AC1263">
        <v>0.44540622075672476</v>
      </c>
      <c r="AD1263">
        <v>0.445426213506021</v>
      </c>
      <c r="AE1263">
        <v>0.44544680703910244</v>
      </c>
      <c r="AF1263">
        <v>0.44546802884946435</v>
      </c>
      <c r="AG1263" t="str">
        <f t="shared" si="2"/>
        <v>1</v>
      </c>
      <c r="AH1263" s="3" t="str">
        <f t="shared" si="3"/>
        <v>1</v>
      </c>
      <c r="AI1263" t="str">
        <f t="shared" si="4"/>
        <v>0.05480676975</v>
      </c>
      <c r="AJ1263" t="str">
        <f t="shared" si="5"/>
        <v>19</v>
      </c>
      <c r="AK1263" s="6" t="str">
        <f t="shared" si="6"/>
        <v>0.2724232854</v>
      </c>
      <c r="AL1263" t="str">
        <f t="shared" si="7"/>
        <v>0.09548202278</v>
      </c>
      <c r="AM1263" t="str">
        <f t="shared" si="8"/>
        <v>1.441860465</v>
      </c>
      <c r="AN1263" t="str">
        <f t="shared" si="9"/>
        <v>1.107548887</v>
      </c>
      <c r="AO1263" s="6" t="str">
        <f>vlookup(Q1263,RPI!$C$6:$T$4758,15,FALSE)</f>
        <v>0.6212121212</v>
      </c>
      <c r="AP1263" s="8" t="str">
        <f>vlookup(Q1263,RPI!$C$6:$T$4758,13,FALSE)</f>
        <v>  0.5527 </v>
      </c>
      <c r="AQ1263" s="8" t="str">
        <f>vlookup(Q1263,RPI!$C$6:$T$4758,14,FALSE)</f>
        <v>  0.5311 </v>
      </c>
      <c r="AR1263" s="6" t="str">
        <f>vlookup(R1263,RPI!$C$6:$T$4758,15,FALSE)</f>
        <v>0.595505618</v>
      </c>
      <c r="AS1263" s="8" t="str">
        <f>vlookup(R1263,RPI!$C$6:$T$4758,13,FALSE)</f>
        <v>  0.4774 </v>
      </c>
      <c r="AT1263" s="8" t="str">
        <f>vlookup(R1263,RPI!$C$6:$T$4758,14,FALSE)</f>
        <v>  0.4881 </v>
      </c>
    </row>
    <row r="1264" ht="12.75" customHeight="1">
      <c r="A1264" s="4">
        <v>2013.0</v>
      </c>
      <c r="B1264" s="4">
        <v>5671.0</v>
      </c>
      <c r="C1264" s="5">
        <v>41352.0</v>
      </c>
      <c r="D1264" s="4">
        <v>34.0</v>
      </c>
      <c r="E1264" s="4" t="s">
        <v>115</v>
      </c>
      <c r="F1264" s="4">
        <v>90.0</v>
      </c>
      <c r="G1264" s="4" t="s">
        <v>47</v>
      </c>
      <c r="H1264" s="4">
        <v>332.0</v>
      </c>
      <c r="I1264" s="4" t="s">
        <v>453</v>
      </c>
      <c r="J1264" s="4">
        <v>79.0</v>
      </c>
      <c r="K1264" s="4" t="s">
        <v>49</v>
      </c>
      <c r="L1264" s="4" t="s">
        <v>50</v>
      </c>
      <c r="M1264" s="4">
        <v>1.0</v>
      </c>
      <c r="N1264" s="4">
        <v>0.0</v>
      </c>
      <c r="O1264" s="4">
        <v>0.0</v>
      </c>
      <c r="P1264" s="4">
        <v>0.0</v>
      </c>
      <c r="Q1264" t="str">
        <f t="shared" si="1"/>
        <v>Brigham Young2013</v>
      </c>
      <c r="R1264" t="s">
        <v>1347</v>
      </c>
      <c r="S1264" t="str">
        <f>vlookup(Q1264,RPI!$C$6:$T$4758,16,FALSE)</f>
        <v>0.5605422828</v>
      </c>
      <c r="T1264" s="6" t="str">
        <f>VLOOKUP(Q1264,RPI!$C$6:$T$4758, 17, FALSE)</f>
        <v>0.563559224</v>
      </c>
      <c r="U1264" s="6" t="str">
        <f>VLOOKUP(Q1264,RPI!$C$6:$T$4758, 18, FALSE)</f>
        <v>0.5605422828</v>
      </c>
      <c r="V1264">
        <v>0.4824575807126063</v>
      </c>
      <c r="W1264">
        <v>0.4856022348006566</v>
      </c>
      <c r="X1264">
        <v>0.4871064465936771</v>
      </c>
      <c r="Y1264">
        <v>0.48856783385166497</v>
      </c>
      <c r="Z1264" s="6" t="str">
        <f>vlookup(R1264,RPI!$C$6:$T$4758,16,FALSE)</f>
        <v>0.5453427144</v>
      </c>
      <c r="AA1264">
        <v>0.4825614728346592</v>
      </c>
      <c r="AB1264">
        <v>0.4845362627506256</v>
      </c>
      <c r="AC1264">
        <v>0.48647841151095617</v>
      </c>
      <c r="AD1264">
        <v>0.4883887217670191</v>
      </c>
      <c r="AE1264">
        <v>0.4902679700676988</v>
      </c>
      <c r="AF1264">
        <v>0.4921169079119159</v>
      </c>
      <c r="AG1264" t="str">
        <f t="shared" si="2"/>
        <v>1</v>
      </c>
      <c r="AH1264" s="3" t="str">
        <f t="shared" si="3"/>
        <v>1</v>
      </c>
      <c r="AI1264" t="str">
        <f t="shared" si="4"/>
        <v>0.0151995684</v>
      </c>
      <c r="AJ1264" t="str">
        <f t="shared" si="5"/>
        <v>11</v>
      </c>
      <c r="AK1264" s="6" t="str">
        <f t="shared" si="6"/>
        <v>0.1577187442</v>
      </c>
      <c r="AL1264" t="str">
        <f t="shared" si="7"/>
        <v>0.02648004148</v>
      </c>
      <c r="AM1264" t="str">
        <f t="shared" si="8"/>
        <v>1.139240506</v>
      </c>
      <c r="AN1264" t="str">
        <f t="shared" si="9"/>
        <v>1.02787159</v>
      </c>
      <c r="AO1264" s="6" t="str">
        <f>vlookup(Q1264,RPI!$C$6:$T$4758,15,FALSE)</f>
        <v>0.6330935252</v>
      </c>
      <c r="AP1264" s="8" t="str">
        <f>vlookup(Q1264,RPI!$C$6:$T$4758,13,FALSE)</f>
        <v>  0.5438 </v>
      </c>
      <c r="AQ1264" s="8" t="str">
        <f>vlookup(Q1264,RPI!$C$6:$T$4758,14,FALSE)</f>
        <v>  0.5214 </v>
      </c>
      <c r="AR1264" s="6" t="str">
        <f>vlookup(R1264,RPI!$C$6:$T$4758,15,FALSE)</f>
        <v>0.5032258065</v>
      </c>
      <c r="AS1264" s="8" t="str">
        <f>vlookup(R1264,RPI!$C$6:$T$4758,13,FALSE)</f>
        <v>  0.5735 </v>
      </c>
      <c r="AT1264" s="8" t="str">
        <f>vlookup(R1264,RPI!$C$6:$T$4758,14,FALSE)</f>
        <v>  0.5311 </v>
      </c>
    </row>
    <row r="1265" ht="12.75" customHeight="1">
      <c r="A1265" s="4">
        <v>2013.0</v>
      </c>
      <c r="B1265" s="4">
        <v>5672.0</v>
      </c>
      <c r="C1265" s="5">
        <v>41352.0</v>
      </c>
      <c r="D1265" s="4">
        <v>51.0</v>
      </c>
      <c r="E1265" s="4" t="s">
        <v>278</v>
      </c>
      <c r="F1265" s="4">
        <v>77.0</v>
      </c>
      <c r="G1265" s="4" t="s">
        <v>47</v>
      </c>
      <c r="H1265" s="4">
        <v>99.0</v>
      </c>
      <c r="I1265" s="4" t="s">
        <v>56</v>
      </c>
      <c r="J1265" s="4">
        <v>78.0</v>
      </c>
      <c r="K1265" s="4" t="s">
        <v>49</v>
      </c>
      <c r="L1265" s="4" t="s">
        <v>50</v>
      </c>
      <c r="M1265" s="4">
        <v>1.0</v>
      </c>
      <c r="N1265" s="4">
        <v>0.0</v>
      </c>
      <c r="O1265" s="4">
        <v>0.0</v>
      </c>
      <c r="P1265" s="4">
        <v>0.0</v>
      </c>
      <c r="Q1265" t="str">
        <f t="shared" si="1"/>
        <v>College of Charleston2013</v>
      </c>
      <c r="R1265" t="s">
        <v>1348</v>
      </c>
      <c r="S1265" t="str">
        <f>vlookup(Q1265,RPI!$C$6:$T$4758,16,FALSE)</f>
        <v>0.5212257171</v>
      </c>
      <c r="T1265" s="6" t="str">
        <f>VLOOKUP(Q1265,RPI!$C$6:$T$4758, 17, FALSE)</f>
        <v>0.5296334943</v>
      </c>
      <c r="U1265" s="6" t="str">
        <f>VLOOKUP(Q1265,RPI!$C$6:$T$4758, 18, FALSE)</f>
        <v>0.5212257171</v>
      </c>
      <c r="V1265">
        <v>0.44012300475285604</v>
      </c>
      <c r="W1265">
        <v>0.4412732563703974</v>
      </c>
      <c r="X1265">
        <v>0.44185919959249914</v>
      </c>
      <c r="Y1265">
        <v>0.4424525364199271</v>
      </c>
      <c r="Z1265" s="6" t="str">
        <f>vlookup(R1265,RPI!$C$6:$T$4758,16,FALSE)</f>
        <v>0.5101612442</v>
      </c>
      <c r="AA1265">
        <v>0.44953322488328684</v>
      </c>
      <c r="AB1265">
        <v>0.4496695678616235</v>
      </c>
      <c r="AC1265">
        <v>0.44980638673168205</v>
      </c>
      <c r="AD1265">
        <v>0.4499436839893981</v>
      </c>
      <c r="AE1265">
        <v>0.45008146214819206</v>
      </c>
      <c r="AF1265">
        <v>0.4502197237391221</v>
      </c>
      <c r="AG1265" t="str">
        <f t="shared" si="2"/>
        <v>0</v>
      </c>
      <c r="AH1265" s="3" t="str">
        <f t="shared" si="3"/>
        <v>0</v>
      </c>
      <c r="AI1265" t="str">
        <f t="shared" si="4"/>
        <v>0.01106447286</v>
      </c>
      <c r="AJ1265" t="str">
        <f t="shared" si="5"/>
        <v>-1</v>
      </c>
      <c r="AK1265" s="6" t="str">
        <f t="shared" si="6"/>
        <v>-0.01433806765</v>
      </c>
      <c r="AL1265" t="str">
        <f t="shared" si="7"/>
        <v>0.01927605394</v>
      </c>
      <c r="AM1265" t="str">
        <f t="shared" si="8"/>
        <v>0.9871794872</v>
      </c>
      <c r="AN1265" t="str">
        <f t="shared" si="9"/>
        <v>1.021688188</v>
      </c>
      <c r="AO1265" s="6" t="str">
        <f>vlookup(Q1265,RPI!$C$6:$T$4758,15,FALSE)</f>
        <v>0.6936416185</v>
      </c>
      <c r="AP1265" s="8" t="str">
        <f>vlookup(Q1265,RPI!$C$6:$T$4758,13,FALSE)</f>
        <v>  0.4564 </v>
      </c>
      <c r="AQ1265" s="8" t="str">
        <f>vlookup(Q1265,RPI!$C$6:$T$4758,14,FALSE)</f>
        <v>  0.4785 </v>
      </c>
      <c r="AR1265" s="6" t="str">
        <f>vlookup(R1265,RPI!$C$6:$T$4758,15,FALSE)</f>
        <v>0.5555555556</v>
      </c>
      <c r="AS1265" s="8" t="str">
        <f>vlookup(R1265,RPI!$C$6:$T$4758,13,FALSE)</f>
        <v>  0.4913 </v>
      </c>
      <c r="AT1265" s="8" t="str">
        <f>vlookup(R1265,RPI!$C$6:$T$4758,14,FALSE)</f>
        <v>  0.5025 </v>
      </c>
    </row>
    <row r="1266" ht="12.75" customHeight="1">
      <c r="A1266" s="4">
        <v>2013.0</v>
      </c>
      <c r="B1266" s="4">
        <v>5673.0</v>
      </c>
      <c r="C1266" s="5">
        <v>41352.0</v>
      </c>
      <c r="D1266" s="4">
        <v>69.0</v>
      </c>
      <c r="E1266" s="4" t="s">
        <v>526</v>
      </c>
      <c r="F1266" s="4">
        <v>61.0</v>
      </c>
      <c r="G1266" s="4" t="s">
        <v>47</v>
      </c>
      <c r="H1266" s="4">
        <v>212.0</v>
      </c>
      <c r="I1266" s="4" t="s">
        <v>565</v>
      </c>
      <c r="J1266" s="4">
        <v>57.0</v>
      </c>
      <c r="K1266" s="4" t="s">
        <v>49</v>
      </c>
      <c r="L1266" s="4" t="s">
        <v>50</v>
      </c>
      <c r="M1266" s="4">
        <v>1.0</v>
      </c>
      <c r="N1266" s="4">
        <v>0.0</v>
      </c>
      <c r="O1266" s="4">
        <v>0.0</v>
      </c>
      <c r="P1266" s="4">
        <v>0.0</v>
      </c>
      <c r="Q1266" t="str">
        <f t="shared" si="1"/>
        <v>Denver2013</v>
      </c>
      <c r="R1266" t="s">
        <v>1349</v>
      </c>
      <c r="S1266" t="str">
        <f>vlookup(Q1266,RPI!$C$6:$T$4758,16,FALSE)</f>
        <v>0.5620895254</v>
      </c>
      <c r="T1266" s="6" t="str">
        <f>VLOOKUP(Q1266,RPI!$C$6:$T$4758, 17, FALSE)</f>
        <v>0.557165283</v>
      </c>
      <c r="U1266" s="6" t="str">
        <f>VLOOKUP(Q1266,RPI!$C$6:$T$4758, 18, FALSE)</f>
        <v>0.5620895254</v>
      </c>
      <c r="V1266">
        <v>0.46702766828580733</v>
      </c>
      <c r="W1266">
        <v>0.4687549810108876</v>
      </c>
      <c r="X1266">
        <v>0.4695778703772938</v>
      </c>
      <c r="Y1266">
        <v>0.4703752657530025</v>
      </c>
      <c r="Z1266" s="6" t="str">
        <f>vlookup(R1266,RPI!$C$6:$T$4758,16,FALSE)</f>
        <v>0.5586587244</v>
      </c>
      <c r="AA1266">
        <v>0.45998809570851534</v>
      </c>
      <c r="AB1266">
        <v>0.46194018089041416</v>
      </c>
      <c r="AC1266">
        <v>0.4638078164637783</v>
      </c>
      <c r="AD1266">
        <v>0.46559636649169056</v>
      </c>
      <c r="AE1266">
        <v>0.4673107501707579</v>
      </c>
      <c r="AF1266">
        <v>0.46895548701286316</v>
      </c>
      <c r="AG1266" t="str">
        <f t="shared" si="2"/>
        <v>1</v>
      </c>
      <c r="AH1266" s="3" t="str">
        <f t="shared" si="3"/>
        <v>1</v>
      </c>
      <c r="AI1266" t="str">
        <f t="shared" si="4"/>
        <v>0.003430800966</v>
      </c>
      <c r="AJ1266" t="str">
        <f t="shared" si="5"/>
        <v>4</v>
      </c>
      <c r="AK1266" s="6" t="str">
        <f t="shared" si="6"/>
        <v>0.05735227062</v>
      </c>
      <c r="AL1266" t="str">
        <f t="shared" si="7"/>
        <v>0.005976995497</v>
      </c>
      <c r="AM1266" t="str">
        <f t="shared" si="8"/>
        <v>1.070175439</v>
      </c>
      <c r="AN1266" t="str">
        <f t="shared" si="9"/>
        <v>1.006141139</v>
      </c>
      <c r="AO1266" s="6" t="str">
        <f>vlookup(Q1266,RPI!$C$6:$T$4758,15,FALSE)</f>
        <v>0.7196969697</v>
      </c>
      <c r="AP1266" s="8" t="str">
        <f>vlookup(Q1266,RPI!$C$6:$T$4758,13,FALSE)</f>
        <v>  0.5094 </v>
      </c>
      <c r="AQ1266" s="8" t="str">
        <f>vlookup(Q1266,RPI!$C$6:$T$4758,14,FALSE)</f>
        <v>  0.5098 </v>
      </c>
      <c r="AR1266" s="6" t="str">
        <f>vlookup(R1266,RPI!$C$6:$T$4758,15,FALSE)</f>
        <v>0.7338129496</v>
      </c>
      <c r="AS1266" s="8" t="str">
        <f>vlookup(R1266,RPI!$C$6:$T$4758,13,FALSE)</f>
        <v>  0.5034 </v>
      </c>
      <c r="AT1266" s="8" t="str">
        <f>vlookup(R1266,RPI!$C$6:$T$4758,14,FALSE)</f>
        <v>  0.4940 </v>
      </c>
    </row>
    <row r="1267" ht="12.75" customHeight="1">
      <c r="A1267" s="4">
        <v>2013.0</v>
      </c>
      <c r="B1267" s="4">
        <v>5674.0</v>
      </c>
      <c r="C1267" s="5">
        <v>41352.0</v>
      </c>
      <c r="D1267" s="4">
        <v>80.0</v>
      </c>
      <c r="E1267" s="4" t="s">
        <v>1126</v>
      </c>
      <c r="F1267" s="4">
        <v>66.0</v>
      </c>
      <c r="G1267" s="4" t="s">
        <v>47</v>
      </c>
      <c r="H1267" s="4">
        <v>252.0</v>
      </c>
      <c r="I1267" s="4" t="s">
        <v>1243</v>
      </c>
      <c r="J1267" s="4">
        <v>65.0</v>
      </c>
      <c r="K1267" s="4" t="s">
        <v>49</v>
      </c>
      <c r="L1267" s="4" t="s">
        <v>50</v>
      </c>
      <c r="M1267" s="4">
        <v>1.0</v>
      </c>
      <c r="N1267" s="4">
        <v>0.0</v>
      </c>
      <c r="O1267" s="4">
        <v>0.0</v>
      </c>
      <c r="P1267" s="4">
        <v>0.0</v>
      </c>
      <c r="Q1267" t="str">
        <f t="shared" si="1"/>
        <v>East Carolina2013</v>
      </c>
      <c r="R1267" t="s">
        <v>1350</v>
      </c>
      <c r="S1267" t="str">
        <f>vlookup(Q1267,RPI!$C$6:$T$4758,16,FALSE)</f>
        <v>0.5342851235</v>
      </c>
      <c r="T1267" s="6" t="str">
        <f>VLOOKUP(Q1267,RPI!$C$6:$T$4758, 17, FALSE)</f>
        <v>0.5352798185</v>
      </c>
      <c r="U1267" s="6" t="str">
        <f>VLOOKUP(Q1267,RPI!$C$6:$T$4758, 18, FALSE)</f>
        <v>0.5342851235</v>
      </c>
      <c r="V1267">
        <v>0.46382232857377903</v>
      </c>
      <c r="W1267">
        <v>0.46610410663857293</v>
      </c>
      <c r="X1267">
        <v>0.4671966919014531</v>
      </c>
      <c r="Y1267">
        <v>0.4682588672365393</v>
      </c>
      <c r="Z1267" s="6" t="str">
        <f>vlookup(R1267,RPI!$C$6:$T$4758,16,FALSE)</f>
        <v>0.5058074502</v>
      </c>
      <c r="AA1267">
        <v>0.4300693032575083</v>
      </c>
      <c r="AB1267">
        <v>0.4298057418237341</v>
      </c>
      <c r="AC1267">
        <v>0.4295504598067277</v>
      </c>
      <c r="AD1267">
        <v>0.42930307310983484</v>
      </c>
      <c r="AE1267">
        <v>0.429063221033152</v>
      </c>
      <c r="AF1267">
        <v>0.42883056451876955</v>
      </c>
      <c r="AG1267" t="str">
        <f t="shared" si="2"/>
        <v>1</v>
      </c>
      <c r="AH1267" s="3" t="str">
        <f t="shared" si="3"/>
        <v>1</v>
      </c>
      <c r="AI1267" t="str">
        <f t="shared" si="4"/>
        <v>0.02847767333</v>
      </c>
      <c r="AJ1267" t="str">
        <f t="shared" si="5"/>
        <v>1</v>
      </c>
      <c r="AK1267" s="6" t="str">
        <f t="shared" si="6"/>
        <v>0.01433806765</v>
      </c>
      <c r="AL1267" t="str">
        <f t="shared" si="7"/>
        <v>0.04961259103</v>
      </c>
      <c r="AM1267" t="str">
        <f t="shared" si="8"/>
        <v>1.015384615</v>
      </c>
      <c r="AN1267" t="str">
        <f t="shared" si="9"/>
        <v>1.056301411</v>
      </c>
      <c r="AO1267" s="6" t="str">
        <f>vlookup(Q1267,RPI!$C$6:$T$4758,15,FALSE)</f>
        <v>0.5344827586</v>
      </c>
      <c r="AP1267" s="8" t="str">
        <f>vlookup(Q1267,RPI!$C$6:$T$4758,13,FALSE)</f>
        <v>  0.5531 </v>
      </c>
      <c r="AQ1267" s="8" t="str">
        <f>vlookup(Q1267,RPI!$C$6:$T$4758,14,FALSE)</f>
        <v>  0.4965 </v>
      </c>
      <c r="AR1267" s="6" t="str">
        <f>vlookup(R1267,RPI!$C$6:$T$4758,15,FALSE)</f>
        <v>0.5912408759</v>
      </c>
      <c r="AS1267" s="8" t="str">
        <f>vlookup(R1267,RPI!$C$6:$T$4758,13,FALSE)</f>
        <v>  0.4795 </v>
      </c>
      <c r="AT1267" s="8" t="str">
        <f>vlookup(R1267,RPI!$C$6:$T$4758,14,FALSE)</f>
        <v>  0.4730 </v>
      </c>
    </row>
    <row r="1268" ht="12.75" customHeight="1">
      <c r="A1268" s="4">
        <v>2013.0</v>
      </c>
      <c r="B1268" s="4">
        <v>5675.0</v>
      </c>
      <c r="C1268" s="5">
        <v>41352.0</v>
      </c>
      <c r="D1268" s="4">
        <v>84.0</v>
      </c>
      <c r="E1268" s="4" t="s">
        <v>913</v>
      </c>
      <c r="F1268" s="4">
        <v>84.0</v>
      </c>
      <c r="G1268" s="4" t="s">
        <v>47</v>
      </c>
      <c r="H1268" s="4">
        <v>284.0</v>
      </c>
      <c r="I1268" s="4" t="s">
        <v>1232</v>
      </c>
      <c r="J1268" s="4">
        <v>72.0</v>
      </c>
      <c r="K1268" s="4" t="s">
        <v>49</v>
      </c>
      <c r="L1268" s="4" t="s">
        <v>50</v>
      </c>
      <c r="M1268" s="4">
        <v>1.0</v>
      </c>
      <c r="N1268" s="4">
        <v>0.0</v>
      </c>
      <c r="O1268" s="4">
        <v>0.0</v>
      </c>
      <c r="P1268" s="4">
        <v>0.0</v>
      </c>
      <c r="Q1268" t="str">
        <f t="shared" si="1"/>
        <v>Evansville2013</v>
      </c>
      <c r="R1268" t="s">
        <v>1351</v>
      </c>
      <c r="S1268" t="str">
        <f>vlookup(Q1268,RPI!$C$6:$T$4758,16,FALSE)</f>
        <v>0.5325023191</v>
      </c>
      <c r="T1268" s="6" t="str">
        <f>VLOOKUP(Q1268,RPI!$C$6:$T$4758, 17, FALSE)</f>
        <v>0.5334202316</v>
      </c>
      <c r="U1268" s="6" t="str">
        <f>VLOOKUP(Q1268,RPI!$C$6:$T$4758, 18, FALSE)</f>
        <v>0.5325023191</v>
      </c>
      <c r="V1268">
        <v>0.45528572151121105</v>
      </c>
      <c r="W1268">
        <v>0.45993555700439576</v>
      </c>
      <c r="X1268">
        <v>0.46206740199694585</v>
      </c>
      <c r="Y1268">
        <v>0.4640844001212104</v>
      </c>
      <c r="Z1268" s="6" t="str">
        <f>vlookup(R1268,RPI!$C$6:$T$4758,16,FALSE)</f>
        <v>0.5336236145</v>
      </c>
      <c r="AA1268">
        <v>0.4607664716243744</v>
      </c>
      <c r="AB1268">
        <v>0.4610789716243744</v>
      </c>
      <c r="AC1268">
        <v>0.46137715864727513</v>
      </c>
      <c r="AD1268">
        <v>0.4616619940124341</v>
      </c>
      <c r="AE1268">
        <v>0.4619343548360532</v>
      </c>
      <c r="AF1268">
        <v>0.4621950430529458</v>
      </c>
      <c r="AG1268" t="str">
        <f t="shared" si="2"/>
        <v>0</v>
      </c>
      <c r="AH1268" s="3" t="str">
        <f t="shared" si="3"/>
        <v>0</v>
      </c>
      <c r="AI1268" t="str">
        <f t="shared" si="4"/>
        <v>-0.001121295333</v>
      </c>
      <c r="AJ1268" t="str">
        <f t="shared" si="5"/>
        <v>12</v>
      </c>
      <c r="AK1268" s="6" t="str">
        <f t="shared" si="6"/>
        <v>0.1720568118</v>
      </c>
      <c r="AL1268" t="str">
        <f t="shared" si="7"/>
        <v>-0.001953473029</v>
      </c>
      <c r="AM1268" t="str">
        <f t="shared" si="8"/>
        <v>1.166666667</v>
      </c>
      <c r="AN1268" t="str">
        <f t="shared" si="9"/>
        <v>0.9978987149</v>
      </c>
      <c r="AO1268" s="6" t="str">
        <f>vlookup(Q1268,RPI!$C$6:$T$4758,15,FALSE)</f>
        <v>0.5447154472</v>
      </c>
      <c r="AP1268" s="8" t="str">
        <f>vlookup(Q1268,RPI!$C$6:$T$4758,13,FALSE)</f>
        <v>  0.5379 </v>
      </c>
      <c r="AQ1268" s="8" t="str">
        <f>vlookup(Q1268,RPI!$C$6:$T$4758,14,FALSE)</f>
        <v>  0.5096 </v>
      </c>
      <c r="AR1268" s="6" t="str">
        <f>vlookup(R1268,RPI!$C$6:$T$4758,15,FALSE)</f>
        <v>0.5714285714</v>
      </c>
      <c r="AS1268" s="8" t="str">
        <f>vlookup(R1268,RPI!$C$6:$T$4758,13,FALSE)</f>
        <v>  0.5360 </v>
      </c>
      <c r="AT1268" s="8" t="str">
        <f>vlookup(R1268,RPI!$C$6:$T$4758,14,FALSE)</f>
        <v>  0.4910 </v>
      </c>
    </row>
    <row r="1269" ht="12.75" customHeight="1">
      <c r="A1269" s="4">
        <v>2013.0</v>
      </c>
      <c r="B1269" s="4">
        <v>5676.0</v>
      </c>
      <c r="C1269" s="5">
        <v>41352.0</v>
      </c>
      <c r="D1269" s="4">
        <v>92.0</v>
      </c>
      <c r="E1269" s="4" t="s">
        <v>420</v>
      </c>
      <c r="F1269" s="4">
        <v>66.0</v>
      </c>
      <c r="G1269" s="4" t="s">
        <v>47</v>
      </c>
      <c r="H1269" s="4">
        <v>146.0</v>
      </c>
      <c r="I1269" s="4" t="s">
        <v>85</v>
      </c>
      <c r="J1269" s="4">
        <v>71.0</v>
      </c>
      <c r="K1269" s="4" t="s">
        <v>49</v>
      </c>
      <c r="L1269" s="4" t="s">
        <v>50</v>
      </c>
      <c r="M1269" s="4">
        <v>1.0</v>
      </c>
      <c r="N1269" s="4">
        <v>0.0</v>
      </c>
      <c r="O1269" s="4">
        <v>0.0</v>
      </c>
      <c r="P1269" s="4">
        <v>0.0</v>
      </c>
      <c r="Q1269" t="str">
        <f t="shared" si="1"/>
        <v>Florida St.2013</v>
      </c>
      <c r="R1269" t="s">
        <v>1352</v>
      </c>
      <c r="S1269" t="str">
        <f>vlookup(Q1269,RPI!$C$6:$T$4758,16,FALSE)</f>
        <v>0.5467619851</v>
      </c>
      <c r="T1269" s="6" t="str">
        <f>VLOOKUP(Q1269,RPI!$C$6:$T$4758, 17, FALSE)</f>
        <v>0.5572978068</v>
      </c>
      <c r="U1269" s="6" t="str">
        <f>VLOOKUP(Q1269,RPI!$C$6:$T$4758, 18, FALSE)</f>
        <v>0.5467619851</v>
      </c>
      <c r="V1269">
        <v>0.48509346251994107</v>
      </c>
      <c r="W1269">
        <v>0.4895870202254755</v>
      </c>
      <c r="X1269">
        <v>0.4917532831125292</v>
      </c>
      <c r="Y1269">
        <v>0.4938684031995513</v>
      </c>
      <c r="Z1269" s="6" t="str">
        <f>vlookup(R1269,RPI!$C$6:$T$4758,16,FALSE)</f>
        <v>0.577481964</v>
      </c>
      <c r="AA1269">
        <v>0.470271368866617</v>
      </c>
      <c r="AB1269">
        <v>0.47008401142119505</v>
      </c>
      <c r="AC1269">
        <v>0.4699019502993186</v>
      </c>
      <c r="AD1269">
        <v>0.46972496405191955</v>
      </c>
      <c r="AE1269">
        <v>0.46955284340582354</v>
      </c>
      <c r="AF1269">
        <v>0.4693853904382657</v>
      </c>
      <c r="AG1269" t="str">
        <f t="shared" si="2"/>
        <v>1</v>
      </c>
      <c r="AH1269" s="3" t="str">
        <f t="shared" si="3"/>
        <v>1</v>
      </c>
      <c r="AI1269" t="str">
        <f t="shared" si="4"/>
        <v>-0.03071997897</v>
      </c>
      <c r="AJ1269" t="str">
        <f t="shared" si="5"/>
        <v>-5</v>
      </c>
      <c r="AK1269" s="6" t="str">
        <f t="shared" si="6"/>
        <v>-0.07169033827</v>
      </c>
      <c r="AL1269" t="str">
        <f t="shared" si="7"/>
        <v>-0.05351904054</v>
      </c>
      <c r="AM1269" t="str">
        <f t="shared" si="8"/>
        <v>0.9295774648</v>
      </c>
      <c r="AN1269" t="str">
        <f t="shared" si="9"/>
        <v>0.9468035698</v>
      </c>
      <c r="AO1269" s="6" t="str">
        <f>vlookup(Q1269,RPI!$C$6:$T$4758,15,FALSE)</f>
        <v>0.5033112583</v>
      </c>
      <c r="AP1269" s="8" t="str">
        <f>vlookup(Q1269,RPI!$C$6:$T$4758,13,FALSE)</f>
        <v>  0.5717 </v>
      </c>
      <c r="AQ1269" s="8" t="str">
        <f>vlookup(Q1269,RPI!$C$6:$T$4758,14,FALSE)</f>
        <v>  0.5403 </v>
      </c>
      <c r="AR1269" s="6" t="str">
        <f>vlookup(R1269,RPI!$C$6:$T$4758,15,FALSE)</f>
        <v>0.8561151079</v>
      </c>
      <c r="AS1269" s="8" t="str">
        <f>vlookup(R1269,RPI!$C$6:$T$4758,13,FALSE)</f>
        <v>  0.4797 </v>
      </c>
      <c r="AT1269" s="8" t="str">
        <f>vlookup(R1269,RPI!$C$6:$T$4758,14,FALSE)</f>
        <v>  0.4945 </v>
      </c>
    </row>
    <row r="1270" ht="12.75" customHeight="1">
      <c r="A1270" s="4">
        <v>2013.0</v>
      </c>
      <c r="B1270" s="4">
        <v>5677.0</v>
      </c>
      <c r="C1270" s="5">
        <v>41352.0</v>
      </c>
      <c r="D1270" s="4">
        <v>98.0</v>
      </c>
      <c r="E1270" s="4" t="s">
        <v>1353</v>
      </c>
      <c r="F1270" s="4">
        <v>62.0</v>
      </c>
      <c r="G1270" s="4" t="s">
        <v>47</v>
      </c>
      <c r="H1270" s="4">
        <v>77.0</v>
      </c>
      <c r="I1270" s="4" t="s">
        <v>546</v>
      </c>
      <c r="J1270" s="4">
        <v>69.0</v>
      </c>
      <c r="K1270" s="4" t="s">
        <v>49</v>
      </c>
      <c r="L1270" s="4" t="s">
        <v>50</v>
      </c>
      <c r="M1270" s="4">
        <v>1.0</v>
      </c>
      <c r="N1270" s="4">
        <v>0.0</v>
      </c>
      <c r="O1270" s="4">
        <v>0.0</v>
      </c>
      <c r="P1270" s="4">
        <v>0.0</v>
      </c>
      <c r="Q1270" t="str">
        <f t="shared" si="1"/>
        <v>Gardner Webb2013</v>
      </c>
      <c r="R1270" t="s">
        <v>1354</v>
      </c>
      <c r="S1270" t="str">
        <f>vlookup(Q1270,RPI!$C$6:$T$4758,16,FALSE)</f>
        <v>0.4853972516</v>
      </c>
      <c r="T1270" s="6" t="str">
        <f>VLOOKUP(Q1270,RPI!$C$6:$T$4758, 17, FALSE)</f>
        <v>0.4738587901</v>
      </c>
      <c r="U1270" s="6" t="str">
        <f>VLOOKUP(Q1270,RPI!$C$6:$T$4758, 18, FALSE)</f>
        <v>0.4853972516</v>
      </c>
      <c r="V1270">
        <v>0.4047411430407973</v>
      </c>
      <c r="W1270">
        <v>0.4045191674581114</v>
      </c>
      <c r="X1270">
        <v>0.40441434565517637</v>
      </c>
      <c r="Y1270">
        <v>0.40431333555416626</v>
      </c>
      <c r="Z1270" s="6" t="str">
        <f>vlookup(R1270,RPI!$C$6:$T$4758,16,FALSE)</f>
        <v>0.5569602194</v>
      </c>
      <c r="AA1270">
        <v>0.45843983591969956</v>
      </c>
      <c r="AB1270">
        <v>0.4589183521892527</v>
      </c>
      <c r="AC1270">
        <v>0.45937830168996957</v>
      </c>
      <c r="AD1270">
        <v>0.4598207444622855</v>
      </c>
      <c r="AE1270">
        <v>0.46024666135855563</v>
      </c>
      <c r="AF1270">
        <v>0.46065696130196254</v>
      </c>
      <c r="AG1270" t="str">
        <f t="shared" si="2"/>
        <v>1</v>
      </c>
      <c r="AH1270" s="3" t="str">
        <f t="shared" si="3"/>
        <v>1</v>
      </c>
      <c r="AI1270" t="str">
        <f t="shared" si="4"/>
        <v>-0.07156296781</v>
      </c>
      <c r="AJ1270" t="str">
        <f t="shared" si="5"/>
        <v>-7</v>
      </c>
      <c r="AK1270" s="6" t="str">
        <f t="shared" si="6"/>
        <v>-0.1003664736</v>
      </c>
      <c r="AL1270" t="str">
        <f t="shared" si="7"/>
        <v>-0.1246739582</v>
      </c>
      <c r="AM1270" t="str">
        <f t="shared" si="8"/>
        <v>0.8985507246</v>
      </c>
      <c r="AN1270" t="str">
        <f t="shared" si="9"/>
        <v>0.8715115276</v>
      </c>
      <c r="AO1270" s="6" t="str">
        <f>vlookup(Q1270,RPI!$C$6:$T$4758,15,FALSE)</f>
        <v>0.6461538462</v>
      </c>
      <c r="AP1270" s="8" t="str">
        <f>vlookup(Q1270,RPI!$C$6:$T$4758,13,FALSE)</f>
        <v>  0.4131 </v>
      </c>
      <c r="AQ1270" s="8" t="str">
        <f>vlookup(Q1270,RPI!$C$6:$T$4758,14,FALSE)</f>
        <v>  0.4693 </v>
      </c>
      <c r="AR1270" s="6" t="str">
        <f>vlookup(R1270,RPI!$C$6:$T$4758,15,FALSE)</f>
        <v>0.7518796992</v>
      </c>
      <c r="AS1270" s="8" t="str">
        <f>vlookup(R1270,RPI!$C$6:$T$4758,13,FALSE)</f>
        <v>  0.5016 </v>
      </c>
      <c r="AT1270" s="8" t="str">
        <f>vlookup(R1270,RPI!$C$6:$T$4758,14,FALSE)</f>
        <v>  0.4728 </v>
      </c>
    </row>
    <row r="1271" ht="12.75" customHeight="1">
      <c r="A1271" s="4">
        <v>2013.0</v>
      </c>
      <c r="B1271" s="4">
        <v>5678.0</v>
      </c>
      <c r="C1271" s="5">
        <v>41352.0</v>
      </c>
      <c r="D1271" s="4">
        <v>107.0</v>
      </c>
      <c r="E1271" s="4" t="s">
        <v>1355</v>
      </c>
      <c r="F1271" s="4">
        <v>54.0</v>
      </c>
      <c r="G1271" s="4" t="s">
        <v>47</v>
      </c>
      <c r="H1271" s="4">
        <v>237.0</v>
      </c>
      <c r="I1271" s="4" t="s">
        <v>802</v>
      </c>
      <c r="J1271" s="4">
        <v>63.0</v>
      </c>
      <c r="K1271" s="4" t="s">
        <v>49</v>
      </c>
      <c r="L1271" s="4" t="s">
        <v>50</v>
      </c>
      <c r="M1271" s="4">
        <v>1.0</v>
      </c>
      <c r="N1271" s="4">
        <v>0.0</v>
      </c>
      <c r="O1271" s="4">
        <v>0.0</v>
      </c>
      <c r="P1271" s="4">
        <v>0.0</v>
      </c>
      <c r="Q1271" t="str">
        <f t="shared" si="1"/>
        <v>Hartford2013</v>
      </c>
      <c r="R1271" t="s">
        <v>1356</v>
      </c>
      <c r="S1271" t="str">
        <f>vlookup(Q1271,RPI!$C$6:$T$4758,16,FALSE)</f>
        <v>0.4911547036</v>
      </c>
      <c r="T1271" s="6" t="str">
        <f>VLOOKUP(Q1271,RPI!$C$6:$T$4758, 17, FALSE)</f>
        <v>0.487600782</v>
      </c>
      <c r="U1271" s="6" t="str">
        <f>VLOOKUP(Q1271,RPI!$C$6:$T$4758, 18, FALSE)</f>
        <v>0.4911547036</v>
      </c>
      <c r="V1271">
        <v>0.41575393517006626</v>
      </c>
      <c r="W1271">
        <v>0.4166722524328475</v>
      </c>
      <c r="X1271">
        <v>0.417114670905802</v>
      </c>
      <c r="Y1271">
        <v>0.41754646526448314</v>
      </c>
      <c r="Z1271" s="6" t="str">
        <f>vlookup(R1271,RPI!$C$6:$T$4758,16,FALSE)</f>
        <v>0.5127989899</v>
      </c>
      <c r="AA1271">
        <v>0.44211522922811347</v>
      </c>
      <c r="AB1271">
        <v>0.4423470125107442</v>
      </c>
      <c r="AC1271">
        <v>0.44257490027601976</v>
      </c>
      <c r="AD1271">
        <v>0.44279898991187416</v>
      </c>
      <c r="AE1271">
        <v>0.44301937558680526</v>
      </c>
      <c r="AF1271">
        <v>0.44323614838181946</v>
      </c>
      <c r="AG1271" t="str">
        <f t="shared" si="2"/>
        <v>1</v>
      </c>
      <c r="AH1271" s="3" t="str">
        <f t="shared" si="3"/>
        <v>1</v>
      </c>
      <c r="AI1271" t="str">
        <f t="shared" si="4"/>
        <v>-0.02164428633</v>
      </c>
      <c r="AJ1271" t="str">
        <f t="shared" si="5"/>
        <v>-9</v>
      </c>
      <c r="AK1271" s="6" t="str">
        <f t="shared" si="6"/>
        <v>-0.1290426089</v>
      </c>
      <c r="AL1271" t="str">
        <f t="shared" si="7"/>
        <v>-0.03770775489</v>
      </c>
      <c r="AM1271" t="str">
        <f t="shared" si="8"/>
        <v>0.8571428571</v>
      </c>
      <c r="AN1271" t="str">
        <f t="shared" si="9"/>
        <v>0.9577918702</v>
      </c>
      <c r="AO1271" s="6" t="str">
        <f>vlookup(Q1271,RPI!$C$6:$T$4758,15,FALSE)</f>
        <v>0.5808823529</v>
      </c>
      <c r="AP1271" s="8" t="str">
        <f>vlookup(Q1271,RPI!$C$6:$T$4758,13,FALSE)</f>
        <v>  0.4467 </v>
      </c>
      <c r="AQ1271" s="8" t="str">
        <f>vlookup(Q1271,RPI!$C$6:$T$4758,14,FALSE)</f>
        <v>  0.4903 </v>
      </c>
      <c r="AR1271" s="6" t="str">
        <f>vlookup(R1271,RPI!$C$6:$T$4758,15,FALSE)</f>
        <v>0.5733333333</v>
      </c>
      <c r="AS1271" s="8" t="str">
        <f>vlookup(R1271,RPI!$C$6:$T$4758,13,FALSE)</f>
        <v>  0.4971 </v>
      </c>
      <c r="AT1271" s="8" t="str">
        <f>vlookup(R1271,RPI!$C$6:$T$4758,14,FALSE)</f>
        <v>  0.4837 </v>
      </c>
    </row>
    <row r="1272" ht="12.75" customHeight="1">
      <c r="A1272" s="4">
        <v>2013.0</v>
      </c>
      <c r="B1272" s="4">
        <v>5679.0</v>
      </c>
      <c r="C1272" s="5">
        <v>41352.0</v>
      </c>
      <c r="D1272" s="4">
        <v>141.0</v>
      </c>
      <c r="E1272" s="4" t="s">
        <v>436</v>
      </c>
      <c r="F1272" s="4">
        <v>72.0</v>
      </c>
      <c r="G1272" s="4" t="s">
        <v>47</v>
      </c>
      <c r="H1272" s="4">
        <v>187.0</v>
      </c>
      <c r="I1272" s="4" t="s">
        <v>1357</v>
      </c>
      <c r="J1272" s="4">
        <v>73.0</v>
      </c>
      <c r="K1272" s="4" t="s">
        <v>108</v>
      </c>
      <c r="L1272" s="4" t="s">
        <v>262</v>
      </c>
      <c r="M1272" s="4">
        <v>1.0</v>
      </c>
      <c r="N1272" s="4">
        <v>1.0</v>
      </c>
      <c r="O1272" s="4">
        <v>0.0</v>
      </c>
      <c r="P1272" s="4">
        <v>0.0</v>
      </c>
      <c r="Q1272" t="str">
        <f t="shared" si="1"/>
        <v>Liberty2013</v>
      </c>
      <c r="R1272" t="s">
        <v>1358</v>
      </c>
      <c r="S1272" t="str">
        <f>vlookup(Q1272,RPI!$C$6:$T$4758,16,FALSE)</f>
        <v>0.4323505638</v>
      </c>
      <c r="T1272" s="6" t="str">
        <f>VLOOKUP(Q1272,RPI!$C$6:$T$4758, 17, FALSE)</f>
        <v>0.4294338971</v>
      </c>
      <c r="U1272" s="6" t="str">
        <f>VLOOKUP(Q1272,RPI!$C$6:$T$4758, 18, FALSE)</f>
        <v>0.4323505638</v>
      </c>
      <c r="V1272">
        <v>0.3865688528898543</v>
      </c>
      <c r="W1272">
        <v>0.3865534623550332</v>
      </c>
      <c r="X1272">
        <v>0.38654596610315917</v>
      </c>
      <c r="Y1272">
        <v>0.38653859799234275</v>
      </c>
      <c r="Z1272" s="6" t="str">
        <f>vlookup(R1272,RPI!$C$6:$T$4758,16,FALSE)</f>
        <v>0.4706900913</v>
      </c>
      <c r="AA1272">
        <v>0.40051518912826267</v>
      </c>
      <c r="AB1272">
        <v>0.4002810482691218</v>
      </c>
      <c r="AC1272">
        <v>0.40005652963706895</v>
      </c>
      <c r="AD1272">
        <v>0.3998410520237564</v>
      </c>
      <c r="AE1272">
        <v>0.3996340801057063</v>
      </c>
      <c r="AF1272">
        <v>0.3994351200038387</v>
      </c>
      <c r="AG1272" t="str">
        <f t="shared" si="2"/>
        <v>1</v>
      </c>
      <c r="AH1272" s="3" t="str">
        <f t="shared" si="3"/>
        <v>1</v>
      </c>
      <c r="AI1272" t="str">
        <f t="shared" si="4"/>
        <v>-0.03833952748</v>
      </c>
      <c r="AJ1272" t="str">
        <f t="shared" si="5"/>
        <v>-1</v>
      </c>
      <c r="AK1272" s="6" t="str">
        <f t="shared" si="6"/>
        <v>-0.01433806765</v>
      </c>
      <c r="AL1272" t="str">
        <f t="shared" si="7"/>
        <v>-0.06679349381</v>
      </c>
      <c r="AM1272" t="str">
        <f t="shared" si="8"/>
        <v>0.9863013699</v>
      </c>
      <c r="AN1272" t="str">
        <f t="shared" si="9"/>
        <v>0.9185461343</v>
      </c>
      <c r="AO1272" s="6" t="str">
        <f>vlookup(Q1272,RPI!$C$6:$T$4758,15,FALSE)</f>
        <v>0.3866666667</v>
      </c>
      <c r="AP1272" s="8" t="str">
        <f>vlookup(Q1272,RPI!$C$6:$T$4758,13,FALSE)</f>
        <v>  0.4417 </v>
      </c>
      <c r="AQ1272" s="8" t="str">
        <f>vlookup(Q1272,RPI!$C$6:$T$4758,14,FALSE)</f>
        <v>  0.4592 </v>
      </c>
      <c r="AR1272" s="6" t="str">
        <f>vlookup(R1272,RPI!$C$6:$T$4758,15,FALSE)</f>
        <v>0.5753424658</v>
      </c>
      <c r="AS1272" s="8" t="str">
        <f>vlookup(R1272,RPI!$C$6:$T$4758,13,FALSE)</f>
        <v>  0.4244 </v>
      </c>
      <c r="AT1272" s="8" t="str">
        <f>vlookup(R1272,RPI!$C$6:$T$4758,14,FALSE)</f>
        <v>  0.4586 </v>
      </c>
    </row>
    <row r="1273" ht="12.75" customHeight="1">
      <c r="A1273" s="4">
        <v>2013.0</v>
      </c>
      <c r="B1273" s="4">
        <v>5680.0</v>
      </c>
      <c r="C1273" s="5">
        <v>41352.0</v>
      </c>
      <c r="D1273" s="4">
        <v>149.0</v>
      </c>
      <c r="E1273" s="4" t="s">
        <v>1290</v>
      </c>
      <c r="F1273" s="4">
        <v>70.0</v>
      </c>
      <c r="G1273" s="4" t="s">
        <v>47</v>
      </c>
      <c r="H1273" s="4">
        <v>26.0</v>
      </c>
      <c r="I1273" s="4" t="s">
        <v>179</v>
      </c>
      <c r="J1273" s="4">
        <v>63.0</v>
      </c>
      <c r="K1273" s="4" t="s">
        <v>49</v>
      </c>
      <c r="L1273" s="4" t="s">
        <v>50</v>
      </c>
      <c r="M1273" s="4">
        <v>1.0</v>
      </c>
      <c r="N1273" s="4">
        <v>0.0</v>
      </c>
      <c r="O1273" s="4">
        <v>0.0</v>
      </c>
      <c r="P1273" s="4">
        <v>0.0</v>
      </c>
      <c r="Q1273" t="str">
        <f t="shared" si="1"/>
        <v>Loyola MD2013</v>
      </c>
      <c r="R1273" t="s">
        <v>1359</v>
      </c>
      <c r="S1273" t="str">
        <f>vlookup(Q1273,RPI!$C$6:$T$4758,16,FALSE)</f>
        <v>0.5403569655</v>
      </c>
      <c r="T1273" s="6" t="str">
        <f>VLOOKUP(Q1273,RPI!$C$6:$T$4758, 17, FALSE)</f>
        <v>0.5360166878</v>
      </c>
      <c r="U1273" s="6" t="str">
        <f>VLOOKUP(Q1273,RPI!$C$6:$T$4758, 18, FALSE)</f>
        <v>0.5403569655</v>
      </c>
      <c r="V1273">
        <v>0.45677561632224495</v>
      </c>
      <c r="W1273">
        <v>0.45789168775081635</v>
      </c>
      <c r="X1273">
        <v>0.45842679049054236</v>
      </c>
      <c r="Y1273">
        <v>0.4589474309940596</v>
      </c>
      <c r="Z1273" s="6" t="str">
        <f>vlookup(R1273,RPI!$C$6:$T$4758,16,FALSE)</f>
        <v>0.5127363047</v>
      </c>
      <c r="AA1273">
        <v>0.43434662826004483</v>
      </c>
      <c r="AB1273">
        <v>0.4342839716184408</v>
      </c>
      <c r="AC1273">
        <v>0.43422294242207327</v>
      </c>
      <c r="AD1273">
        <v>0.43416347807689465</v>
      </c>
      <c r="AE1273">
        <v>0.43410551915817625</v>
      </c>
      <c r="AF1273">
        <v>0.4340490092124258</v>
      </c>
      <c r="AG1273" t="str">
        <f t="shared" si="2"/>
        <v>1</v>
      </c>
      <c r="AH1273" s="3" t="str">
        <f t="shared" si="3"/>
        <v>1</v>
      </c>
      <c r="AI1273" t="str">
        <f t="shared" si="4"/>
        <v>0.02762066079</v>
      </c>
      <c r="AJ1273" t="str">
        <f t="shared" si="5"/>
        <v>7</v>
      </c>
      <c r="AK1273" s="6" t="str">
        <f t="shared" si="6"/>
        <v>0.1003664736</v>
      </c>
      <c r="AL1273" t="str">
        <f t="shared" si="7"/>
        <v>0.04811954024</v>
      </c>
      <c r="AM1273" t="str">
        <f t="shared" si="8"/>
        <v>1.111111111</v>
      </c>
      <c r="AN1273" t="str">
        <f t="shared" si="9"/>
        <v>1.053869134</v>
      </c>
      <c r="AO1273" s="6" t="str">
        <f>vlookup(Q1273,RPI!$C$6:$T$4758,15,FALSE)</f>
        <v>0.6736111111</v>
      </c>
      <c r="AP1273" s="8" t="str">
        <f>vlookup(Q1273,RPI!$C$6:$T$4758,13,FALSE)</f>
        <v>  0.4974 </v>
      </c>
      <c r="AQ1273" s="8" t="str">
        <f>vlookup(Q1273,RPI!$C$6:$T$4758,14,FALSE)</f>
        <v>  0.4931 </v>
      </c>
      <c r="AR1273" s="6" t="str">
        <f>vlookup(R1273,RPI!$C$6:$T$4758,15,FALSE)</f>
        <v>0.6183206107</v>
      </c>
      <c r="AS1273" s="8" t="str">
        <f>vlookup(R1273,RPI!$C$6:$T$4758,13,FALSE)</f>
        <v>  0.4756 </v>
      </c>
      <c r="AT1273" s="8" t="str">
        <f>vlookup(R1273,RPI!$C$6:$T$4758,14,FALSE)</f>
        <v>  0.4813 </v>
      </c>
    </row>
    <row r="1274" ht="12.75" customHeight="1">
      <c r="A1274" s="4">
        <v>2013.0</v>
      </c>
      <c r="B1274" s="4">
        <v>5681.0</v>
      </c>
      <c r="C1274" s="5">
        <v>41352.0</v>
      </c>
      <c r="D1274" s="4">
        <v>157.0</v>
      </c>
      <c r="E1274" s="4" t="s">
        <v>197</v>
      </c>
      <c r="F1274" s="4">
        <v>86.0</v>
      </c>
      <c r="G1274" s="4" t="s">
        <v>47</v>
      </c>
      <c r="H1274" s="4">
        <v>197.0</v>
      </c>
      <c r="I1274" s="4" t="s">
        <v>409</v>
      </c>
      <c r="J1274" s="4">
        <v>70.0</v>
      </c>
      <c r="K1274" s="4" t="s">
        <v>49</v>
      </c>
      <c r="L1274" s="4" t="s">
        <v>50</v>
      </c>
      <c r="M1274" s="4">
        <v>1.0</v>
      </c>
      <c r="N1274" s="4">
        <v>0.0</v>
      </c>
      <c r="O1274" s="4">
        <v>0.0</v>
      </c>
      <c r="P1274" s="4">
        <v>0.0</v>
      </c>
      <c r="Q1274" t="str">
        <f t="shared" si="1"/>
        <v>Maryland2013</v>
      </c>
      <c r="R1274" t="s">
        <v>1360</v>
      </c>
      <c r="S1274" t="str">
        <f>vlookup(Q1274,RPI!$C$6:$T$4758,16,FALSE)</f>
        <v>0.5531152802</v>
      </c>
      <c r="T1274" s="6" t="str">
        <f>VLOOKUP(Q1274,RPI!$C$6:$T$4758, 17, FALSE)</f>
        <v>0.5604682214</v>
      </c>
      <c r="U1274" s="6" t="str">
        <f>VLOOKUP(Q1274,RPI!$C$6:$T$4758, 18, FALSE)</f>
        <v>0.5531152802</v>
      </c>
      <c r="V1274">
        <v>0.46980443296082525</v>
      </c>
      <c r="W1274">
        <v>0.47685550171270685</v>
      </c>
      <c r="X1274">
        <v>0.4800793544558071</v>
      </c>
      <c r="Y1274">
        <v>0.4831243964431725</v>
      </c>
      <c r="Z1274" s="6" t="str">
        <f>vlookup(R1274,RPI!$C$6:$T$4758,16,FALSE)</f>
        <v>0.5242121538</v>
      </c>
      <c r="AA1274">
        <v>0.4491525945456132</v>
      </c>
      <c r="AB1274">
        <v>0.4499818191085894</v>
      </c>
      <c r="AC1274">
        <v>0.450791333749865</v>
      </c>
      <c r="AD1274">
        <v>0.45158183294654697</v>
      </c>
      <c r="AE1274">
        <v>0.4523539789280488</v>
      </c>
      <c r="AF1274">
        <v>0.4531084035263687</v>
      </c>
      <c r="AG1274" t="str">
        <f t="shared" si="2"/>
        <v>1</v>
      </c>
      <c r="AH1274" s="3" t="str">
        <f t="shared" si="3"/>
        <v>1</v>
      </c>
      <c r="AI1274" t="str">
        <f t="shared" si="4"/>
        <v>0.02890312643</v>
      </c>
      <c r="AJ1274" t="str">
        <f t="shared" si="5"/>
        <v>16</v>
      </c>
      <c r="AK1274" s="6" t="str">
        <f t="shared" si="6"/>
        <v>0.2294090825</v>
      </c>
      <c r="AL1274" t="str">
        <f t="shared" si="7"/>
        <v>0.05035379733</v>
      </c>
      <c r="AM1274" t="str">
        <f t="shared" si="8"/>
        <v>1.228571429</v>
      </c>
      <c r="AN1274" t="str">
        <f t="shared" si="9"/>
        <v>1.055136315</v>
      </c>
      <c r="AO1274" s="6" t="str">
        <f>vlookup(Q1274,RPI!$C$6:$T$4758,15,FALSE)</f>
        <v>0.6176470588</v>
      </c>
      <c r="AP1274" s="8" t="str">
        <f>vlookup(Q1274,RPI!$C$6:$T$4758,13,FALSE)</f>
        <v>  0.5375 </v>
      </c>
      <c r="AQ1274" s="8" t="str">
        <f>vlookup(Q1274,RPI!$C$6:$T$4758,14,FALSE)</f>
        <v>  0.5198 </v>
      </c>
      <c r="AR1274" s="6" t="str">
        <f>vlookup(R1274,RPI!$C$6:$T$4758,15,FALSE)</f>
        <v>0.595890411</v>
      </c>
      <c r="AS1274" s="8" t="str">
        <f>vlookup(R1274,RPI!$C$6:$T$4758,13,FALSE)</f>
        <v>  0.5045 </v>
      </c>
      <c r="AT1274" s="8" t="str">
        <f>vlookup(R1274,RPI!$C$6:$T$4758,14,FALSE)</f>
        <v>  0.4919 </v>
      </c>
    </row>
    <row r="1275" ht="12.75" customHeight="1">
      <c r="A1275" s="4">
        <v>2013.0</v>
      </c>
      <c r="B1275" s="4">
        <v>5682.0</v>
      </c>
      <c r="C1275" s="5">
        <v>41352.0</v>
      </c>
      <c r="D1275" s="4">
        <v>180.0</v>
      </c>
      <c r="E1275" s="4" t="s">
        <v>1040</v>
      </c>
      <c r="F1275" s="4">
        <v>54.0</v>
      </c>
      <c r="G1275" s="4" t="s">
        <v>47</v>
      </c>
      <c r="H1275" s="4">
        <v>274.0</v>
      </c>
      <c r="I1275" s="4" t="s">
        <v>576</v>
      </c>
      <c r="J1275" s="4">
        <v>67.0</v>
      </c>
      <c r="K1275" s="4" t="s">
        <v>108</v>
      </c>
      <c r="L1275" s="4" t="s">
        <v>262</v>
      </c>
      <c r="M1275" s="4">
        <v>1.0</v>
      </c>
      <c r="N1275" s="4">
        <v>1.0</v>
      </c>
      <c r="O1275" s="4">
        <v>0.0</v>
      </c>
      <c r="P1275" s="4">
        <v>0.0</v>
      </c>
      <c r="Q1275" t="str">
        <f t="shared" si="1"/>
        <v>Middle Tennessee2013</v>
      </c>
      <c r="R1275" t="s">
        <v>1361</v>
      </c>
      <c r="S1275" t="str">
        <f>vlookup(Q1275,RPI!$C$6:$T$4758,16,FALSE)</f>
        <v>0.6066280242</v>
      </c>
      <c r="T1275" s="6" t="str">
        <f>VLOOKUP(Q1275,RPI!$C$6:$T$4758, 17, FALSE)</f>
        <v>0.60020619</v>
      </c>
      <c r="U1275" s="6" t="str">
        <f>VLOOKUP(Q1275,RPI!$C$6:$T$4758, 18, FALSE)</f>
        <v>0.6066280242</v>
      </c>
      <c r="V1275">
        <v>0.4991960889763302</v>
      </c>
      <c r="W1275">
        <v>0.49993806634602045</v>
      </c>
      <c r="X1275">
        <v>0.5002961989873314</v>
      </c>
      <c r="Y1275">
        <v>0.5006461524166057</v>
      </c>
      <c r="Z1275" s="6" t="str">
        <f>vlookup(R1275,RPI!$C$6:$T$4758,16,FALSE)</f>
        <v>0.6030047793</v>
      </c>
      <c r="AA1275">
        <v>0.5045535883924983</v>
      </c>
      <c r="AB1275">
        <v>0.5059321911945887</v>
      </c>
      <c r="AC1275">
        <v>0.5072768740683322</v>
      </c>
      <c r="AD1275">
        <v>0.5085888736777835</v>
      </c>
      <c r="AE1275">
        <v>0.5098693672931829</v>
      </c>
      <c r="AF1275">
        <v>0.5111194763143183</v>
      </c>
      <c r="AG1275" t="str">
        <f t="shared" si="2"/>
        <v>0</v>
      </c>
      <c r="AH1275" s="3" t="str">
        <f t="shared" si="3"/>
        <v>0</v>
      </c>
      <c r="AI1275" t="str">
        <f t="shared" si="4"/>
        <v>0.003623244913</v>
      </c>
      <c r="AJ1275" t="str">
        <f t="shared" si="5"/>
        <v>-13</v>
      </c>
      <c r="AK1275" s="6" t="str">
        <f t="shared" si="6"/>
        <v>-0.1863948795</v>
      </c>
      <c r="AL1275" t="str">
        <f t="shared" si="7"/>
        <v>0.006312263155</v>
      </c>
      <c r="AM1275" t="str">
        <f t="shared" si="8"/>
        <v>0.8059701493</v>
      </c>
      <c r="AN1275" t="str">
        <f t="shared" si="9"/>
        <v>1.00600865</v>
      </c>
      <c r="AO1275" s="6" t="str">
        <f>vlookup(Q1275,RPI!$C$6:$T$4758,15,FALSE)</f>
        <v>0.8741721854</v>
      </c>
      <c r="AP1275" s="8" t="str">
        <f>vlookup(Q1275,RPI!$C$6:$T$4758,13,FALSE)</f>
        <v>  0.5238 </v>
      </c>
      <c r="AQ1275" s="8" t="str">
        <f>vlookup(Q1275,RPI!$C$6:$T$4758,14,FALSE)</f>
        <v>  0.5047 </v>
      </c>
      <c r="AR1275" s="6" t="str">
        <f>vlookup(R1275,RPI!$C$6:$T$4758,15,FALSE)</f>
        <v>0.8082191781</v>
      </c>
      <c r="AS1275" s="8" t="str">
        <f>vlookup(R1275,RPI!$C$6:$T$4758,13,FALSE)</f>
        <v>  0.5462 </v>
      </c>
      <c r="AT1275" s="8" t="str">
        <f>vlookup(R1275,RPI!$C$6:$T$4758,14,FALSE)</f>
        <v>  0.5115 </v>
      </c>
    </row>
    <row r="1276" ht="12.75" customHeight="1">
      <c r="A1276" s="4">
        <v>2013.0</v>
      </c>
      <c r="B1276" s="4">
        <v>5683.0</v>
      </c>
      <c r="C1276" s="5">
        <v>41352.0</v>
      </c>
      <c r="D1276" s="4">
        <v>238.0</v>
      </c>
      <c r="E1276" s="4" t="s">
        <v>805</v>
      </c>
      <c r="F1276" s="4">
        <v>59.0</v>
      </c>
      <c r="G1276" s="4" t="s">
        <v>47</v>
      </c>
      <c r="H1276" s="4">
        <v>136.0</v>
      </c>
      <c r="I1276" s="4" t="s">
        <v>135</v>
      </c>
      <c r="J1276" s="4">
        <v>57.0</v>
      </c>
      <c r="K1276" s="4" t="s">
        <v>49</v>
      </c>
      <c r="L1276" s="4" t="s">
        <v>50</v>
      </c>
      <c r="M1276" s="4">
        <v>1.0</v>
      </c>
      <c r="N1276" s="4">
        <v>0.0</v>
      </c>
      <c r="O1276" s="4">
        <v>0.0</v>
      </c>
      <c r="P1276" s="4">
        <v>0.0</v>
      </c>
      <c r="Q1276" t="str">
        <f t="shared" si="1"/>
        <v>Robert Morris2013</v>
      </c>
      <c r="R1276" t="s">
        <v>1362</v>
      </c>
      <c r="S1276" t="str">
        <f>vlookup(Q1276,RPI!$C$6:$T$4758,16,FALSE)</f>
        <v>0.5232413628</v>
      </c>
      <c r="T1276" s="6" t="str">
        <f>VLOOKUP(Q1276,RPI!$C$6:$T$4758, 17, FALSE)</f>
        <v>0.518451529</v>
      </c>
      <c r="U1276" s="6" t="str">
        <f>VLOOKUP(Q1276,RPI!$C$6:$T$4758, 18, FALSE)</f>
        <v>0.5232413628</v>
      </c>
      <c r="V1276">
        <v>0.4336399990853255</v>
      </c>
      <c r="W1276">
        <v>0.43380910477638246</v>
      </c>
      <c r="X1276">
        <v>0.43389164445892214</v>
      </c>
      <c r="Y1276">
        <v>0.4339728843039415</v>
      </c>
      <c r="Z1276" s="6" t="str">
        <f>vlookup(R1276,RPI!$C$6:$T$4758,16,FALSE)</f>
        <v>0.5722094945</v>
      </c>
      <c r="AA1276">
        <v>0.48292378016880577</v>
      </c>
      <c r="AB1276">
        <v>0.4862184559727067</v>
      </c>
      <c r="AC1276">
        <v>0.4893127400461378</v>
      </c>
      <c r="AD1276">
        <v>0.492224375406901</v>
      </c>
      <c r="AE1276">
        <v>0.4949690704603018</v>
      </c>
      <c r="AF1276">
        <v>0.49756078251072616</v>
      </c>
      <c r="AG1276" t="str">
        <f t="shared" si="2"/>
        <v>0</v>
      </c>
      <c r="AH1276" s="3" t="str">
        <f t="shared" si="3"/>
        <v>0</v>
      </c>
      <c r="AI1276" t="str">
        <f t="shared" si="4"/>
        <v>-0.04896813161</v>
      </c>
      <c r="AJ1276" t="str">
        <f t="shared" si="5"/>
        <v>2</v>
      </c>
      <c r="AK1276" s="6" t="str">
        <f t="shared" si="6"/>
        <v>0.02867613531</v>
      </c>
      <c r="AL1276" t="str">
        <f t="shared" si="7"/>
        <v>-0.0853101958</v>
      </c>
      <c r="AM1276" t="str">
        <f t="shared" si="8"/>
        <v>1.035087719</v>
      </c>
      <c r="AN1276" t="str">
        <f t="shared" si="9"/>
        <v>0.9144227209</v>
      </c>
      <c r="AO1276" s="6" t="str">
        <f>vlookup(Q1276,RPI!$C$6:$T$4758,15,FALSE)</f>
        <v>0.7161290323</v>
      </c>
      <c r="AP1276" s="8" t="str">
        <f>vlookup(Q1276,RPI!$C$6:$T$4758,13,FALSE)</f>
        <v>  0.4435 </v>
      </c>
      <c r="AQ1276" s="8" t="str">
        <f>vlookup(Q1276,RPI!$C$6:$T$4758,14,FALSE)</f>
        <v>  0.4899 </v>
      </c>
      <c r="AR1276" s="6" t="str">
        <f>vlookup(R1276,RPI!$C$6:$T$4758,15,FALSE)</f>
        <v>0.6428571429</v>
      </c>
      <c r="AS1276" s="8" t="str">
        <f>vlookup(R1276,RPI!$C$6:$T$4758,13,FALSE)</f>
        <v>  0.5544 </v>
      </c>
      <c r="AT1276" s="8" t="str">
        <f>vlookup(R1276,RPI!$C$6:$T$4758,14,FALSE)</f>
        <v>  0.5372 </v>
      </c>
    </row>
    <row r="1277" ht="12.75" customHeight="1">
      <c r="A1277" s="4">
        <v>2013.0</v>
      </c>
      <c r="B1277" s="4">
        <v>5684.0</v>
      </c>
      <c r="C1277" s="5">
        <v>41352.0</v>
      </c>
      <c r="D1277" s="4">
        <v>272.0</v>
      </c>
      <c r="E1277" s="4" t="s">
        <v>354</v>
      </c>
      <c r="F1277" s="4">
        <v>61.0</v>
      </c>
      <c r="G1277" s="4" t="s">
        <v>47</v>
      </c>
      <c r="H1277" s="4">
        <v>271.0</v>
      </c>
      <c r="I1277" s="4" t="s">
        <v>290</v>
      </c>
      <c r="J1277" s="4">
        <v>63.0</v>
      </c>
      <c r="K1277" s="4" t="s">
        <v>49</v>
      </c>
      <c r="L1277" s="4" t="s">
        <v>50</v>
      </c>
      <c r="M1277" s="4">
        <v>1.0</v>
      </c>
      <c r="N1277" s="4">
        <v>0.0</v>
      </c>
      <c r="O1277" s="4">
        <v>0.0</v>
      </c>
      <c r="P1277" s="4">
        <v>0.0</v>
      </c>
      <c r="Q1277" t="str">
        <f t="shared" si="1"/>
        <v>Saint Joseph's2013</v>
      </c>
      <c r="R1277" t="s">
        <v>1363</v>
      </c>
      <c r="S1277" t="str">
        <f>vlookup(Q1277,RPI!$C$6:$T$4758,16,FALSE)</f>
        <v>0.5485857215</v>
      </c>
      <c r="T1277" s="6" t="str">
        <f>VLOOKUP(Q1277,RPI!$C$6:$T$4758, 17, FALSE)</f>
        <v>0.5493025674</v>
      </c>
      <c r="U1277" s="6" t="str">
        <f>VLOOKUP(Q1277,RPI!$C$6:$T$4758, 18, FALSE)</f>
        <v>0.5485857215</v>
      </c>
      <c r="V1277">
        <v>0.4762566616901984</v>
      </c>
      <c r="W1277">
        <v>0.47914127707481385</v>
      </c>
      <c r="X1277">
        <v>0.4805049134384502</v>
      </c>
      <c r="Y1277">
        <v>0.4818198485033853</v>
      </c>
      <c r="Z1277" s="6" t="str">
        <f>vlookup(R1277,RPI!$C$6:$T$4758,16,FALSE)</f>
        <v>0.5423147294</v>
      </c>
      <c r="AA1277">
        <v>0.4802879881914531</v>
      </c>
      <c r="AB1277">
        <v>0.4825385379440644</v>
      </c>
      <c r="AC1277">
        <v>0.4847158329126848</v>
      </c>
      <c r="AD1277">
        <v>0.48682339245526396</v>
      </c>
      <c r="AE1277">
        <v>0.4888645140437863</v>
      </c>
      <c r="AF1277">
        <v>0.4908422904795614</v>
      </c>
      <c r="AG1277" t="str">
        <f t="shared" si="2"/>
        <v>0</v>
      </c>
      <c r="AH1277" s="3" t="str">
        <f t="shared" si="3"/>
        <v>0</v>
      </c>
      <c r="AI1277" t="str">
        <f t="shared" si="4"/>
        <v>0.006270992077</v>
      </c>
      <c r="AJ1277" t="str">
        <f t="shared" si="5"/>
        <v>-2</v>
      </c>
      <c r="AK1277" s="6" t="str">
        <f t="shared" si="6"/>
        <v>-0.02867613531</v>
      </c>
      <c r="AL1277" t="str">
        <f t="shared" si="7"/>
        <v>0.01092505563</v>
      </c>
      <c r="AM1277" t="str">
        <f t="shared" si="8"/>
        <v>0.9682539683</v>
      </c>
      <c r="AN1277" t="str">
        <f t="shared" si="9"/>
        <v>1.011563381</v>
      </c>
      <c r="AO1277" s="6" t="str">
        <f>vlookup(Q1277,RPI!$C$6:$T$4758,15,FALSE)</f>
        <v>0.5777777778</v>
      </c>
      <c r="AP1277" s="8" t="str">
        <f>vlookup(Q1277,RPI!$C$6:$T$4758,13,FALSE)</f>
        <v>  0.5438 </v>
      </c>
      <c r="AQ1277" s="8" t="str">
        <f>vlookup(Q1277,RPI!$C$6:$T$4758,14,FALSE)</f>
        <v>  0.5291 </v>
      </c>
      <c r="AR1277" s="6" t="str">
        <f>vlookup(R1277,RPI!$C$6:$T$4758,15,FALSE)</f>
        <v>0.4817518248</v>
      </c>
      <c r="AS1277" s="8" t="str">
        <f>vlookup(R1277,RPI!$C$6:$T$4758,13,FALSE)</f>
        <v>  0.5757 </v>
      </c>
      <c r="AT1277" s="8" t="str">
        <f>vlookup(R1277,RPI!$C$6:$T$4758,14,FALSE)</f>
        <v>  0.5362 </v>
      </c>
    </row>
    <row r="1278" ht="12.75" customHeight="1">
      <c r="A1278" s="4">
        <v>2013.0</v>
      </c>
      <c r="B1278" s="4">
        <v>5685.0</v>
      </c>
      <c r="C1278" s="5">
        <v>41352.0</v>
      </c>
      <c r="D1278" s="4">
        <v>251.0</v>
      </c>
      <c r="E1278" s="4" t="s">
        <v>1138</v>
      </c>
      <c r="F1278" s="4">
        <v>77.0</v>
      </c>
      <c r="G1278" s="4" t="s">
        <v>47</v>
      </c>
      <c r="H1278" s="4">
        <v>321.0</v>
      </c>
      <c r="I1278" s="4" t="s">
        <v>302</v>
      </c>
      <c r="J1278" s="4">
        <v>67.0</v>
      </c>
      <c r="K1278" s="4" t="s">
        <v>49</v>
      </c>
      <c r="L1278" s="4" t="s">
        <v>50</v>
      </c>
      <c r="M1278" s="4">
        <v>1.0</v>
      </c>
      <c r="N1278" s="4">
        <v>0.0</v>
      </c>
      <c r="O1278" s="4">
        <v>0.0</v>
      </c>
      <c r="P1278" s="4">
        <v>0.0</v>
      </c>
      <c r="Q1278" t="str">
        <f t="shared" si="1"/>
        <v>Santa Clara2013</v>
      </c>
      <c r="R1278" t="s">
        <v>1364</v>
      </c>
      <c r="S1278" t="str">
        <f>vlookup(Q1278,RPI!$C$6:$T$4758,16,FALSE)</f>
        <v>0.5370981672</v>
      </c>
      <c r="T1278" s="6" t="str">
        <f>VLOOKUP(Q1278,RPI!$C$6:$T$4758, 17, FALSE)</f>
        <v>0.5436457862</v>
      </c>
      <c r="U1278" s="6" t="str">
        <f>VLOOKUP(Q1278,RPI!$C$6:$T$4758, 18, FALSE)</f>
        <v>0.5370981672</v>
      </c>
      <c r="V1278">
        <v>0.45832130246985275</v>
      </c>
      <c r="W1278">
        <v>0.46139940943406976</v>
      </c>
      <c r="X1278">
        <v>0.46289865980888234</v>
      </c>
      <c r="Y1278">
        <v>0.4643722819721597</v>
      </c>
      <c r="Z1278" s="6" t="str">
        <f>vlookup(R1278,RPI!$C$6:$T$4758,16,FALSE)</f>
        <v>0.5208290429</v>
      </c>
      <c r="AA1278">
        <v>0.43978133382367307</v>
      </c>
      <c r="AB1278">
        <v>0.43991526717843576</v>
      </c>
      <c r="AC1278">
        <v>0.44004832800319993</v>
      </c>
      <c r="AD1278">
        <v>0.4401805247966345</v>
      </c>
      <c r="AE1278">
        <v>0.44031186594739313</v>
      </c>
      <c r="AF1278">
        <v>0.4404423597358888</v>
      </c>
      <c r="AG1278" t="str">
        <f t="shared" si="2"/>
        <v>1</v>
      </c>
      <c r="AH1278" s="3" t="str">
        <f t="shared" si="3"/>
        <v>1</v>
      </c>
      <c r="AI1278" t="str">
        <f t="shared" si="4"/>
        <v>0.01626912425</v>
      </c>
      <c r="AJ1278" t="str">
        <f t="shared" si="5"/>
        <v>10</v>
      </c>
      <c r="AK1278" s="6" t="str">
        <f t="shared" si="6"/>
        <v>0.1433806765</v>
      </c>
      <c r="AL1278" t="str">
        <f t="shared" si="7"/>
        <v>0.02834337619</v>
      </c>
      <c r="AM1278" t="str">
        <f t="shared" si="8"/>
        <v>1.149253731</v>
      </c>
      <c r="AN1278" t="str">
        <f t="shared" si="9"/>
        <v>1.031236976</v>
      </c>
      <c r="AO1278" s="6" t="str">
        <f>vlookup(Q1278,RPI!$C$6:$T$4758,15,FALSE)</f>
        <v>0.6071428571</v>
      </c>
      <c r="AP1278" s="8" t="str">
        <f>vlookup(Q1278,RPI!$C$6:$T$4758,13,FALSE)</f>
        <v>  0.5173 </v>
      </c>
      <c r="AQ1278" s="8" t="str">
        <f>vlookup(Q1278,RPI!$C$6:$T$4758,14,FALSE)</f>
        <v>  0.5066 </v>
      </c>
      <c r="AR1278" s="6" t="str">
        <f>vlookup(R1278,RPI!$C$6:$T$4758,15,FALSE)</f>
        <v>0.6602564103</v>
      </c>
      <c r="AS1278" s="8" t="str">
        <f>vlookup(R1278,RPI!$C$6:$T$4758,13,FALSE)</f>
        <v>  0.4695 </v>
      </c>
      <c r="AT1278" s="8" t="str">
        <f>vlookup(R1278,RPI!$C$6:$T$4758,14,FALSE)</f>
        <v>  0.4840 </v>
      </c>
    </row>
    <row r="1279" ht="12.75" customHeight="1">
      <c r="A1279" s="4">
        <v>2013.0</v>
      </c>
      <c r="B1279" s="4">
        <v>5686.0</v>
      </c>
      <c r="C1279" s="5">
        <v>41352.0</v>
      </c>
      <c r="D1279" s="4">
        <v>276.0</v>
      </c>
      <c r="E1279" s="4" t="s">
        <v>165</v>
      </c>
      <c r="F1279" s="4">
        <v>58.0</v>
      </c>
      <c r="G1279" s="4" t="s">
        <v>47</v>
      </c>
      <c r="H1279" s="4">
        <v>258.0</v>
      </c>
      <c r="I1279" s="4" t="s">
        <v>796</v>
      </c>
      <c r="J1279" s="4">
        <v>57.0</v>
      </c>
      <c r="K1279" s="4" t="s">
        <v>49</v>
      </c>
      <c r="L1279" s="4" t="s">
        <v>50</v>
      </c>
      <c r="M1279" s="4">
        <v>1.0</v>
      </c>
      <c r="N1279" s="4">
        <v>0.0</v>
      </c>
      <c r="O1279" s="4">
        <v>0.0</v>
      </c>
      <c r="P1279" s="4">
        <v>0.0</v>
      </c>
      <c r="Q1279" t="str">
        <f t="shared" si="1"/>
        <v>Stanford2013</v>
      </c>
      <c r="R1279" t="s">
        <v>1365</v>
      </c>
      <c r="S1279" t="str">
        <f>vlookup(Q1279,RPI!$C$6:$T$4758,16,FALSE)</f>
        <v>0.5533622234</v>
      </c>
      <c r="T1279" s="6" t="str">
        <f>VLOOKUP(Q1279,RPI!$C$6:$T$4758, 17, FALSE)</f>
        <v>0.5604255795</v>
      </c>
      <c r="U1279" s="6" t="str">
        <f>VLOOKUP(Q1279,RPI!$C$6:$T$4758, 18, FALSE)</f>
        <v>0.5533622234</v>
      </c>
      <c r="V1279">
        <v>0.4873681471154496</v>
      </c>
      <c r="W1279">
        <v>0.4909780839415552</v>
      </c>
      <c r="X1279">
        <v>0.49271724621454877</v>
      </c>
      <c r="Y1279">
        <v>0.494414644727985</v>
      </c>
      <c r="Z1279" s="6" t="str">
        <f>vlookup(R1279,RPI!$C$6:$T$4758,16,FALSE)</f>
        <v>0.5617190654</v>
      </c>
      <c r="AA1279">
        <v>0.4527122345153648</v>
      </c>
      <c r="AB1279">
        <v>0.4520398247547037</v>
      </c>
      <c r="AC1279">
        <v>0.4513753102162813</v>
      </c>
      <c r="AD1279">
        <v>0.4507185526569066</v>
      </c>
      <c r="AE1279">
        <v>0.4500694170421281</v>
      </c>
      <c r="AF1279">
        <v>0.449427771453674</v>
      </c>
      <c r="AG1279" t="str">
        <f t="shared" si="2"/>
        <v>0</v>
      </c>
      <c r="AH1279" s="3" t="str">
        <f t="shared" si="3"/>
        <v>0</v>
      </c>
      <c r="AI1279" t="str">
        <f t="shared" si="4"/>
        <v>-0.008356842048</v>
      </c>
      <c r="AJ1279" t="str">
        <f t="shared" si="5"/>
        <v>1</v>
      </c>
      <c r="AK1279" s="6" t="str">
        <f t="shared" si="6"/>
        <v>0.01433806765</v>
      </c>
      <c r="AL1279" t="str">
        <f t="shared" si="7"/>
        <v>-0.01455893472</v>
      </c>
      <c r="AM1279" t="str">
        <f t="shared" si="8"/>
        <v>1.01754386</v>
      </c>
      <c r="AN1279" t="str">
        <f t="shared" si="9"/>
        <v>0.9851227374</v>
      </c>
      <c r="AO1279" s="6" t="str">
        <f>vlookup(Q1279,RPI!$C$6:$T$4758,15,FALSE)</f>
        <v>0.5342465753</v>
      </c>
      <c r="AP1279" s="8" t="str">
        <f>vlookup(Q1279,RPI!$C$6:$T$4758,13,FALSE)</f>
        <v>  0.5700 </v>
      </c>
      <c r="AQ1279" s="8" t="str">
        <f>vlookup(Q1279,RPI!$C$6:$T$4758,14,FALSE)</f>
        <v>  0.5393 </v>
      </c>
      <c r="AR1279" s="6" t="str">
        <f>vlookup(R1279,RPI!$C$6:$T$4758,15,FALSE)</f>
        <v>0.8914728682</v>
      </c>
      <c r="AS1279" s="8" t="str">
        <f>vlookup(R1279,RPI!$C$6:$T$4758,13,FALSE)</f>
        <v>  0.4332 </v>
      </c>
      <c r="AT1279" s="8" t="str">
        <f>vlookup(R1279,RPI!$C$6:$T$4758,14,FALSE)</f>
        <v>  0.4889 </v>
      </c>
    </row>
    <row r="1280" ht="12.75" customHeight="1">
      <c r="A1280" s="4">
        <v>2013.0</v>
      </c>
      <c r="B1280" s="4">
        <v>5687.0</v>
      </c>
      <c r="C1280" s="5">
        <v>41352.0</v>
      </c>
      <c r="D1280" s="4">
        <v>323.0</v>
      </c>
      <c r="E1280" s="4" t="s">
        <v>103</v>
      </c>
      <c r="F1280" s="4">
        <v>67.0</v>
      </c>
      <c r="G1280" s="4" t="s">
        <v>47</v>
      </c>
      <c r="H1280" s="4">
        <v>200.0</v>
      </c>
      <c r="I1280" s="4" t="s">
        <v>1308</v>
      </c>
      <c r="J1280" s="4">
        <v>56.0</v>
      </c>
      <c r="K1280" s="4" t="s">
        <v>49</v>
      </c>
      <c r="L1280" s="4" t="s">
        <v>50</v>
      </c>
      <c r="M1280" s="4">
        <v>1.0</v>
      </c>
      <c r="N1280" s="4">
        <v>0.0</v>
      </c>
      <c r="O1280" s="4">
        <v>0.0</v>
      </c>
      <c r="P1280" s="4">
        <v>0.0</v>
      </c>
      <c r="Q1280" t="str">
        <f t="shared" si="1"/>
        <v>Virginia2013</v>
      </c>
      <c r="R1280" t="s">
        <v>1366</v>
      </c>
      <c r="S1280" t="str">
        <f>vlookup(Q1280,RPI!$C$6:$T$4758,16,FALSE)</f>
        <v>0.5527672161</v>
      </c>
      <c r="T1280" s="6" t="str">
        <f>VLOOKUP(Q1280,RPI!$C$6:$T$4758, 17, FALSE)</f>
        <v>0.5551917851</v>
      </c>
      <c r="U1280" s="6" t="str">
        <f>VLOOKUP(Q1280,RPI!$C$6:$T$4758, 18, FALSE)</f>
        <v>0.5527672161</v>
      </c>
      <c r="V1280">
        <v>0.4573057556853575</v>
      </c>
      <c r="W1280">
        <v>0.46558776885163483</v>
      </c>
      <c r="X1280">
        <v>0.4692542850971222</v>
      </c>
      <c r="Y1280">
        <v>0.47265102422755695</v>
      </c>
      <c r="Z1280" s="6" t="str">
        <f>vlookup(R1280,RPI!$C$6:$T$4758,16,FALSE)</f>
        <v>0.5009195815</v>
      </c>
      <c r="AA1280">
        <v>0.4102895179417281</v>
      </c>
      <c r="AB1280">
        <v>0.4093028076953589</v>
      </c>
      <c r="AC1280">
        <v>0.40834656191628754</v>
      </c>
      <c r="AD1280">
        <v>0.407419391177796</v>
      </c>
      <c r="AE1280">
        <v>0.406519989280058</v>
      </c>
      <c r="AF1280">
        <v>0.40564712711045</v>
      </c>
      <c r="AG1280" t="str">
        <f t="shared" si="2"/>
        <v>1</v>
      </c>
      <c r="AH1280" s="3" t="str">
        <f t="shared" si="3"/>
        <v>1</v>
      </c>
      <c r="AI1280" t="str">
        <f t="shared" si="4"/>
        <v>0.05184763462</v>
      </c>
      <c r="AJ1280" t="str">
        <f t="shared" si="5"/>
        <v>11</v>
      </c>
      <c r="AK1280" s="6" t="str">
        <f t="shared" si="6"/>
        <v>0.1577187442</v>
      </c>
      <c r="AL1280" t="str">
        <f t="shared" si="7"/>
        <v>0.09032674344</v>
      </c>
      <c r="AM1280" t="str">
        <f t="shared" si="8"/>
        <v>1.196428571</v>
      </c>
      <c r="AN1280" t="str">
        <f t="shared" si="9"/>
        <v>1.103504907</v>
      </c>
      <c r="AO1280" s="6" t="str">
        <f>vlookup(Q1280,RPI!$C$6:$T$4758,15,FALSE)</f>
        <v>0.6465517241</v>
      </c>
      <c r="AP1280" s="8" t="str">
        <f>vlookup(Q1280,RPI!$C$6:$T$4758,13,FALSE)</f>
        <v>  0.5215 </v>
      </c>
      <c r="AQ1280" s="8" t="str">
        <f>vlookup(Q1280,RPI!$C$6:$T$4758,14,FALSE)</f>
        <v>  0.5216 </v>
      </c>
      <c r="AR1280" s="6" t="str">
        <f>vlookup(R1280,RPI!$C$6:$T$4758,15,FALSE)</f>
        <v>0.7253521127</v>
      </c>
      <c r="AS1280" s="8" t="str">
        <f>vlookup(R1280,RPI!$C$6:$T$4758,13,FALSE)</f>
        <v>  0.3981 </v>
      </c>
      <c r="AT1280" s="8" t="str">
        <f>vlookup(R1280,RPI!$C$6:$T$4758,14,FALSE)</f>
        <v>  0.4822 </v>
      </c>
    </row>
    <row r="1281" ht="12.75" customHeight="1">
      <c r="A1281" s="4">
        <v>2013.0</v>
      </c>
      <c r="B1281" s="4">
        <v>5688.0</v>
      </c>
      <c r="C1281" s="5">
        <v>41352.0</v>
      </c>
      <c r="D1281" s="4">
        <v>344.0</v>
      </c>
      <c r="E1281" s="4" t="s">
        <v>125</v>
      </c>
      <c r="F1281" s="4">
        <v>67.0</v>
      </c>
      <c r="G1281" s="4" t="s">
        <v>47</v>
      </c>
      <c r="H1281" s="4">
        <v>140.0</v>
      </c>
      <c r="I1281" s="4" t="s">
        <v>396</v>
      </c>
      <c r="J1281" s="4">
        <v>66.0</v>
      </c>
      <c r="K1281" s="4" t="s">
        <v>49</v>
      </c>
      <c r="L1281" s="4" t="s">
        <v>50</v>
      </c>
      <c r="M1281" s="4">
        <v>1.0</v>
      </c>
      <c r="N1281" s="4">
        <v>0.0</v>
      </c>
      <c r="O1281" s="4">
        <v>0.0</v>
      </c>
      <c r="P1281" s="4">
        <v>0.0</v>
      </c>
      <c r="Q1281" t="str">
        <f t="shared" si="1"/>
        <v>Wyoming2013</v>
      </c>
      <c r="R1281" t="s">
        <v>1367</v>
      </c>
      <c r="S1281" t="str">
        <f>vlookup(Q1281,RPI!$C$6:$T$4758,16,FALSE)</f>
        <v>0.5524296795</v>
      </c>
      <c r="T1281" s="6" t="str">
        <f>VLOOKUP(Q1281,RPI!$C$6:$T$4758, 17, FALSE)</f>
        <v>0.5546035926</v>
      </c>
      <c r="U1281" s="6" t="str">
        <f>VLOOKUP(Q1281,RPI!$C$6:$T$4758, 18, FALSE)</f>
        <v>0.5524296795</v>
      </c>
      <c r="V1281">
        <v>0.4811187440698797</v>
      </c>
      <c r="W1281">
        <v>0.4832216233969583</v>
      </c>
      <c r="X1281">
        <v>0.48423974278946996</v>
      </c>
      <c r="Y1281">
        <v>0.4852365774560058</v>
      </c>
      <c r="Z1281" s="6" t="str">
        <f>vlookup(R1281,RPI!$C$6:$T$4758,16,FALSE)</f>
        <v>0.5343643979</v>
      </c>
      <c r="AA1281">
        <v>0.4441686447371136</v>
      </c>
      <c r="AB1281">
        <v>0.4439799345303529</v>
      </c>
      <c r="AC1281">
        <v>0.4437939298462697</v>
      </c>
      <c r="AD1281">
        <v>0.4436105729156966</v>
      </c>
      <c r="AE1281">
        <v>0.4434298076025167</v>
      </c>
      <c r="AF1281">
        <v>0.443251579346364</v>
      </c>
      <c r="AG1281" t="str">
        <f t="shared" si="2"/>
        <v>1</v>
      </c>
      <c r="AH1281" s="3" t="str">
        <f t="shared" si="3"/>
        <v>1</v>
      </c>
      <c r="AI1281" t="str">
        <f t="shared" si="4"/>
        <v>0.01806528162</v>
      </c>
      <c r="AJ1281" t="str">
        <f t="shared" si="5"/>
        <v>1</v>
      </c>
      <c r="AK1281" s="6" t="str">
        <f t="shared" si="6"/>
        <v>0.01433806765</v>
      </c>
      <c r="AL1281" t="str">
        <f t="shared" si="7"/>
        <v>0.03147256515</v>
      </c>
      <c r="AM1281" t="str">
        <f t="shared" si="8"/>
        <v>1.015151515</v>
      </c>
      <c r="AN1281" t="str">
        <f t="shared" si="9"/>
        <v>1.033807046</v>
      </c>
      <c r="AO1281" s="6" t="str">
        <f>vlookup(Q1281,RPI!$C$6:$T$4758,15,FALSE)</f>
        <v>0.5579710145</v>
      </c>
      <c r="AP1281" s="8" t="str">
        <f>vlookup(Q1281,RPI!$C$6:$T$4758,13,FALSE)</f>
        <v>  0.5625 </v>
      </c>
      <c r="AQ1281" s="8" t="str">
        <f>vlookup(Q1281,RPI!$C$6:$T$4758,14,FALSE)</f>
        <v>  0.5267 </v>
      </c>
      <c r="AR1281" s="6" t="str">
        <f>vlookup(R1281,RPI!$C$6:$T$4758,15,FALSE)</f>
        <v>0.7153284672</v>
      </c>
      <c r="AS1281" s="8" t="str">
        <f>vlookup(R1281,RPI!$C$6:$T$4758,13,FALSE)</f>
        <v>  0.4657 </v>
      </c>
      <c r="AT1281" s="8" t="str">
        <f>vlookup(R1281,RPI!$C$6:$T$4758,14,FALSE)</f>
        <v>  0.4908 </v>
      </c>
    </row>
    <row r="1282" ht="12.75" customHeight="1">
      <c r="A1282" s="4">
        <v>2013.0</v>
      </c>
      <c r="B1282" s="4">
        <v>5689.0</v>
      </c>
      <c r="C1282" s="5">
        <v>41352.0</v>
      </c>
      <c r="D1282" s="4">
        <v>347.0</v>
      </c>
      <c r="E1282" s="4" t="s">
        <v>1368</v>
      </c>
      <c r="F1282" s="4">
        <v>99.0</v>
      </c>
      <c r="G1282" s="4" t="s">
        <v>47</v>
      </c>
      <c r="H1282" s="4">
        <v>211.0</v>
      </c>
      <c r="I1282" s="4" t="s">
        <v>501</v>
      </c>
      <c r="J1282" s="4">
        <v>87.0</v>
      </c>
      <c r="K1282" s="4" t="s">
        <v>49</v>
      </c>
      <c r="L1282" s="4" t="s">
        <v>50</v>
      </c>
      <c r="M1282" s="4">
        <v>1.0</v>
      </c>
      <c r="N1282" s="4">
        <v>0.0</v>
      </c>
      <c r="O1282" s="4">
        <v>0.0</v>
      </c>
      <c r="P1282" s="4">
        <v>0.0</v>
      </c>
      <c r="Q1282" t="str">
        <f t="shared" si="1"/>
        <v>Youngstown St.2013</v>
      </c>
      <c r="R1282" t="s">
        <v>1369</v>
      </c>
      <c r="S1282" t="str">
        <f>vlookup(Q1282,RPI!$C$6:$T$4758,16,FALSE)</f>
        <v>0.490110878</v>
      </c>
      <c r="T1282" s="6" t="str">
        <f>VLOOKUP(Q1282,RPI!$C$6:$T$4758, 17, FALSE)</f>
        <v>0.4867403828</v>
      </c>
      <c r="U1282" s="6" t="str">
        <f>VLOOKUP(Q1282,RPI!$C$6:$T$4758, 18, FALSE)</f>
        <v>0.490110878</v>
      </c>
      <c r="V1282">
        <v>0.42855072766542435</v>
      </c>
      <c r="W1282">
        <v>0.4290206524774544</v>
      </c>
      <c r="X1282">
        <v>0.42924775368772916</v>
      </c>
      <c r="Y1282">
        <v>0.42946984531248317</v>
      </c>
      <c r="Z1282" s="6" t="str">
        <f>vlookup(R1282,RPI!$C$6:$T$4758,16,FALSE)</f>
        <v>0.5134590196</v>
      </c>
      <c r="AA1282">
        <v>0.44229926537899744</v>
      </c>
      <c r="AB1282">
        <v>0.44173279343706084</v>
      </c>
      <c r="AC1282">
        <v>0.4411930515686094</v>
      </c>
      <c r="AD1282">
        <v>0.4406781914174979</v>
      </c>
      <c r="AE1282">
        <v>0.4401865312038716</v>
      </c>
      <c r="AF1282">
        <v>0.43971653737254063</v>
      </c>
      <c r="AG1282" t="str">
        <f t="shared" si="2"/>
        <v>0</v>
      </c>
      <c r="AH1282" s="3" t="str">
        <f t="shared" si="3"/>
        <v>0</v>
      </c>
      <c r="AI1282" t="str">
        <f t="shared" si="4"/>
        <v>-0.02334814156</v>
      </c>
      <c r="AJ1282" t="str">
        <f t="shared" si="5"/>
        <v>12</v>
      </c>
      <c r="AK1282" s="6" t="str">
        <f t="shared" si="6"/>
        <v>0.1720568118</v>
      </c>
      <c r="AL1282" t="str">
        <f t="shared" si="7"/>
        <v>-0.040676139</v>
      </c>
      <c r="AM1282" t="str">
        <f t="shared" si="8"/>
        <v>1.137931034</v>
      </c>
      <c r="AN1282" t="str">
        <f t="shared" si="9"/>
        <v>0.9545277409</v>
      </c>
      <c r="AO1282" s="6" t="str">
        <f>vlookup(Q1282,RPI!$C$6:$T$4758,15,FALSE)</f>
        <v>0.4962406015</v>
      </c>
      <c r="AP1282" s="8" t="str">
        <f>vlookup(Q1282,RPI!$C$6:$T$4758,13,FALSE)</f>
        <v>  0.4821 </v>
      </c>
      <c r="AQ1282" s="8" t="str">
        <f>vlookup(Q1282,RPI!$C$6:$T$4758,14,FALSE)</f>
        <v>  0.4999 </v>
      </c>
      <c r="AR1282" s="6" t="str">
        <f>vlookup(R1282,RPI!$C$6:$T$4758,15,FALSE)</f>
        <v>0.5322580645</v>
      </c>
      <c r="AS1282" s="8" t="str">
        <f>vlookup(R1282,RPI!$C$6:$T$4758,13,FALSE)</f>
        <v>  0.5079 </v>
      </c>
      <c r="AT1282" s="8" t="str">
        <f>vlookup(R1282,RPI!$C$6:$T$4758,14,FALSE)</f>
        <v>  0.5058 </v>
      </c>
    </row>
    <row r="1283" ht="12.75" customHeight="1">
      <c r="A1283" s="4">
        <v>2013.0</v>
      </c>
      <c r="B1283" s="4">
        <v>5690.0</v>
      </c>
      <c r="C1283" s="5">
        <v>41353.0</v>
      </c>
      <c r="D1283" s="4">
        <v>11.0</v>
      </c>
      <c r="E1283" s="4" t="s">
        <v>63</v>
      </c>
      <c r="F1283" s="4">
        <v>83.0</v>
      </c>
      <c r="G1283" s="4" t="s">
        <v>47</v>
      </c>
      <c r="H1283" s="4">
        <v>71.0</v>
      </c>
      <c r="I1283" s="4" t="s">
        <v>75</v>
      </c>
      <c r="J1283" s="4">
        <v>68.0</v>
      </c>
      <c r="K1283" s="4" t="s">
        <v>49</v>
      </c>
      <c r="L1283" s="4" t="s">
        <v>50</v>
      </c>
      <c r="M1283" s="4">
        <v>1.0</v>
      </c>
      <c r="N1283" s="4">
        <v>0.0</v>
      </c>
      <c r="O1283" s="4">
        <v>0.0</v>
      </c>
      <c r="P1283" s="4">
        <v>0.0</v>
      </c>
      <c r="Q1283" t="str">
        <f t="shared" si="1"/>
        <v>Arizona St.2013</v>
      </c>
      <c r="R1283" t="s">
        <v>1370</v>
      </c>
      <c r="S1283" t="str">
        <f>vlookup(Q1283,RPI!$C$6:$T$4758,16,FALSE)</f>
        <v>0.5420602834</v>
      </c>
      <c r="T1283" s="6" t="str">
        <f>VLOOKUP(Q1283,RPI!$C$6:$T$4758, 17, FALSE)</f>
        <v>0.551870617</v>
      </c>
      <c r="U1283" s="6" t="str">
        <f>VLOOKUP(Q1283,RPI!$C$6:$T$4758, 18, FALSE)</f>
        <v>0.5420602834</v>
      </c>
      <c r="V1283">
        <v>0.4625995277284502</v>
      </c>
      <c r="W1283">
        <v>0.46894149792584205</v>
      </c>
      <c r="X1283">
        <v>0.4719042870332095</v>
      </c>
      <c r="Y1283">
        <v>0.4747401691936386</v>
      </c>
      <c r="Z1283" s="6" t="str">
        <f>vlookup(R1283,RPI!$C$6:$T$4758,16,FALSE)</f>
        <v>0.5624038279</v>
      </c>
      <c r="AA1283">
        <v>0.47701393304584183</v>
      </c>
      <c r="AB1283">
        <v>0.47733915299723</v>
      </c>
      <c r="AC1283">
        <v>0.4776515276363551</v>
      </c>
      <c r="AD1283">
        <v>0.4779518032577676</v>
      </c>
      <c r="AE1283">
        <v>0.47824066944278787</v>
      </c>
      <c r="AF1283">
        <v>0.4785187643463329</v>
      </c>
      <c r="AG1283" t="str">
        <f t="shared" si="2"/>
        <v>0</v>
      </c>
      <c r="AH1283" s="3" t="str">
        <f t="shared" si="3"/>
        <v>0</v>
      </c>
      <c r="AI1283" t="str">
        <f t="shared" si="4"/>
        <v>-0.02034354446</v>
      </c>
      <c r="AJ1283" t="str">
        <f t="shared" si="5"/>
        <v>15</v>
      </c>
      <c r="AK1283" s="6" t="str">
        <f t="shared" si="6"/>
        <v>0.2150710148</v>
      </c>
      <c r="AL1283" t="str">
        <f t="shared" si="7"/>
        <v>-0.03544165774</v>
      </c>
      <c r="AM1283" t="str">
        <f t="shared" si="8"/>
        <v>1.220588235</v>
      </c>
      <c r="AN1283" t="str">
        <f t="shared" si="9"/>
        <v>0.9638275142</v>
      </c>
      <c r="AO1283" s="6" t="str">
        <f>vlookup(Q1283,RPI!$C$6:$T$4758,15,FALSE)</f>
        <v>0.5971223022</v>
      </c>
      <c r="AP1283" s="8" t="str">
        <f>vlookup(Q1283,RPI!$C$6:$T$4758,13,FALSE)</f>
        <v>  0.5290 </v>
      </c>
      <c r="AQ1283" s="8" t="str">
        <f>vlookup(Q1283,RPI!$C$6:$T$4758,14,FALSE)</f>
        <v>  0.5132 </v>
      </c>
      <c r="AR1283" s="6" t="str">
        <f>vlookup(R1283,RPI!$C$6:$T$4758,15,FALSE)</f>
        <v>0.640625</v>
      </c>
      <c r="AS1283" s="8" t="str">
        <f>vlookup(R1283,RPI!$C$6:$T$4758,13,FALSE)</f>
        <v>  0.5495 </v>
      </c>
      <c r="AT1283" s="8" t="str">
        <f>vlookup(R1283,RPI!$C$6:$T$4758,14,FALSE)</f>
        <v>  0.5099 </v>
      </c>
    </row>
    <row r="1284" ht="12.75" customHeight="1">
      <c r="A1284" s="4">
        <v>2013.0</v>
      </c>
      <c r="B1284" s="4">
        <v>5691.0</v>
      </c>
      <c r="C1284" s="5">
        <v>41353.0</v>
      </c>
      <c r="D1284" s="4">
        <v>20.0</v>
      </c>
      <c r="E1284" s="4" t="s">
        <v>834</v>
      </c>
      <c r="F1284" s="4">
        <v>112.0</v>
      </c>
      <c r="G1284" s="4" t="s">
        <v>47</v>
      </c>
      <c r="H1284" s="4">
        <v>143.0</v>
      </c>
      <c r="I1284" s="4" t="s">
        <v>754</v>
      </c>
      <c r="J1284" s="4">
        <v>66.0</v>
      </c>
      <c r="K1284" s="4" t="s">
        <v>49</v>
      </c>
      <c r="L1284" s="4" t="s">
        <v>50</v>
      </c>
      <c r="M1284" s="4">
        <v>1.0</v>
      </c>
      <c r="N1284" s="4">
        <v>0.0</v>
      </c>
      <c r="O1284" s="4">
        <v>0.0</v>
      </c>
      <c r="P1284" s="4">
        <v>0.0</v>
      </c>
      <c r="Q1284" t="str">
        <f t="shared" si="1"/>
        <v>Baylor2013</v>
      </c>
      <c r="R1284" t="s">
        <v>1371</v>
      </c>
      <c r="S1284" t="str">
        <f>vlookup(Q1284,RPI!$C$6:$T$4758,16,FALSE)</f>
        <v>0.555989125</v>
      </c>
      <c r="T1284" s="6" t="str">
        <f>VLOOKUP(Q1284,RPI!$C$6:$T$4758, 17, FALSE)</f>
        <v>0.5635238554</v>
      </c>
      <c r="U1284" s="6" t="str">
        <f>VLOOKUP(Q1284,RPI!$C$6:$T$4758, 18, FALSE)</f>
        <v>0.555989125</v>
      </c>
      <c r="V1284">
        <v>0.48951119337683524</v>
      </c>
      <c r="W1284">
        <v>0.4937869365618414</v>
      </c>
      <c r="X1284">
        <v>0.49582209902089686</v>
      </c>
      <c r="Y1284">
        <v>0.49779310574569136</v>
      </c>
      <c r="Z1284" s="6" t="str">
        <f>vlookup(R1284,RPI!$C$6:$T$4758,16,FALSE)</f>
        <v>0.5327131519</v>
      </c>
      <c r="AA1284">
        <v>0.45566782300119046</v>
      </c>
      <c r="AB1284">
        <v>0.4554988584161675</v>
      </c>
      <c r="AC1284">
        <v>0.455334756121361</v>
      </c>
      <c r="AD1284">
        <v>0.45517530921080435</v>
      </c>
      <c r="AE1284">
        <v>0.45502032235368983</v>
      </c>
      <c r="AF1284">
        <v>0.4548696109960819</v>
      </c>
      <c r="AG1284" t="str">
        <f t="shared" si="2"/>
        <v>1</v>
      </c>
      <c r="AH1284" s="3" t="str">
        <f t="shared" si="3"/>
        <v>1</v>
      </c>
      <c r="AI1284" t="str">
        <f t="shared" si="4"/>
        <v>0.02327597311</v>
      </c>
      <c r="AJ1284" t="str">
        <f t="shared" si="5"/>
        <v>46</v>
      </c>
      <c r="AK1284" s="6" t="str">
        <f t="shared" si="6"/>
        <v>0.6595511121</v>
      </c>
      <c r="AL1284" t="str">
        <f t="shared" si="7"/>
        <v>0.04055041019</v>
      </c>
      <c r="AM1284" t="str">
        <f t="shared" si="8"/>
        <v>1.696969697</v>
      </c>
      <c r="AN1284" t="str">
        <f t="shared" si="9"/>
        <v>1.043693258</v>
      </c>
      <c r="AO1284" s="6" t="str">
        <f>vlookup(Q1284,RPI!$C$6:$T$4758,15,FALSE)</f>
        <v>0.5182481752</v>
      </c>
      <c r="AP1284" s="8" t="str">
        <f>vlookup(Q1284,RPI!$C$6:$T$4758,13,FALSE)</f>
        <v>  0.5858 </v>
      </c>
      <c r="AQ1284" s="8" t="str">
        <f>vlookup(Q1284,RPI!$C$6:$T$4758,14,FALSE)</f>
        <v>  0.5342 </v>
      </c>
      <c r="AR1284" s="6" t="str">
        <f>vlookup(R1284,RPI!$C$6:$T$4758,15,FALSE)</f>
        <v>0.6044776119</v>
      </c>
      <c r="AS1284" s="8" t="str">
        <f>vlookup(R1284,RPI!$C$6:$T$4758,13,FALSE)</f>
        <v>  0.5040 </v>
      </c>
      <c r="AT1284" s="8" t="str">
        <f>vlookup(R1284,RPI!$C$6:$T$4758,14,FALSE)</f>
        <v>  0.5184 </v>
      </c>
    </row>
    <row r="1285" ht="12.75" customHeight="1">
      <c r="A1285" s="4">
        <v>2013.0</v>
      </c>
      <c r="B1285" s="4">
        <v>5692.0</v>
      </c>
      <c r="C1285" s="5">
        <v>41353.0</v>
      </c>
      <c r="D1285" s="4">
        <v>28.0</v>
      </c>
      <c r="E1285" s="4" t="s">
        <v>663</v>
      </c>
      <c r="F1285" s="4">
        <v>75.0</v>
      </c>
      <c r="G1285" s="4" t="s">
        <v>47</v>
      </c>
      <c r="H1285" s="4">
        <v>336.0</v>
      </c>
      <c r="I1285" s="4" t="s">
        <v>935</v>
      </c>
      <c r="J1285" s="4">
        <v>69.0</v>
      </c>
      <c r="K1285" s="4" t="s">
        <v>49</v>
      </c>
      <c r="L1285" s="4" t="s">
        <v>50</v>
      </c>
      <c r="M1285" s="4">
        <v>1.0</v>
      </c>
      <c r="N1285" s="4">
        <v>0.0</v>
      </c>
      <c r="O1285" s="4">
        <v>0.0</v>
      </c>
      <c r="P1285" s="4">
        <v>0.0</v>
      </c>
      <c r="Q1285" t="str">
        <f t="shared" si="1"/>
        <v>Bradley2013</v>
      </c>
      <c r="R1285" t="s">
        <v>1372</v>
      </c>
      <c r="S1285" t="str">
        <f>vlookup(Q1285,RPI!$C$6:$T$4758,16,FALSE)</f>
        <v>0.4830433531</v>
      </c>
      <c r="T1285" s="6" t="str">
        <f>VLOOKUP(Q1285,RPI!$C$6:$T$4758, 17, FALSE)</f>
        <v>0.488640368</v>
      </c>
      <c r="U1285" s="6" t="str">
        <f>VLOOKUP(Q1285,RPI!$C$6:$T$4758, 18, FALSE)</f>
        <v>0.4830433531</v>
      </c>
      <c r="V1285">
        <v>0.41868623954440476</v>
      </c>
      <c r="W1285">
        <v>0.4231850264786421</v>
      </c>
      <c r="X1285">
        <v>0.4252842036012101</v>
      </c>
      <c r="Y1285">
        <v>0.427291959274554</v>
      </c>
      <c r="Z1285" s="6" t="str">
        <f>vlookup(R1285,RPI!$C$6:$T$4758,16,FALSE)</f>
        <v>0.5091031648</v>
      </c>
      <c r="AA1285">
        <v>0.43564881537562217</v>
      </c>
      <c r="AB1285">
        <v>0.43711015777154405</v>
      </c>
      <c r="AC1285">
        <v>0.4384939067659125</v>
      </c>
      <c r="AD1285">
        <v>0.43980608253643433</v>
      </c>
      <c r="AE1285">
        <v>0.44105209818407265</v>
      </c>
      <c r="AF1285">
        <v>0.4422368343736305</v>
      </c>
      <c r="AG1285" t="str">
        <f t="shared" si="2"/>
        <v>0</v>
      </c>
      <c r="AH1285" s="3" t="str">
        <f t="shared" si="3"/>
        <v>0</v>
      </c>
      <c r="AI1285" t="str">
        <f t="shared" si="4"/>
        <v>-0.02605981171</v>
      </c>
      <c r="AJ1285" t="str">
        <f t="shared" si="5"/>
        <v>6</v>
      </c>
      <c r="AK1285" s="6" t="str">
        <f t="shared" si="6"/>
        <v>0.08602840592</v>
      </c>
      <c r="AL1285" t="str">
        <f t="shared" si="7"/>
        <v>-0.04540029537</v>
      </c>
      <c r="AM1285" t="str">
        <f t="shared" si="8"/>
        <v>1.086956522</v>
      </c>
      <c r="AN1285" t="str">
        <f t="shared" si="9"/>
        <v>0.9488123164</v>
      </c>
      <c r="AO1285" s="6" t="str">
        <f>vlookup(Q1285,RPI!$C$6:$T$4758,15,FALSE)</f>
        <v>0.4776119403</v>
      </c>
      <c r="AP1285" s="8" t="str">
        <f>vlookup(Q1285,RPI!$C$6:$T$4758,13,FALSE)</f>
        <v>  0.4716 </v>
      </c>
      <c r="AQ1285" s="8" t="str">
        <f>vlookup(Q1285,RPI!$C$6:$T$4758,14,FALSE)</f>
        <v>  0.5114 </v>
      </c>
      <c r="AR1285" s="6" t="str">
        <f>vlookup(R1285,RPI!$C$6:$T$4758,15,FALSE)</f>
        <v>0.5461538462</v>
      </c>
      <c r="AS1285" s="8" t="str">
        <f>vlookup(R1285,RPI!$C$6:$T$4758,13,FALSE)</f>
        <v>  0.4931 </v>
      </c>
      <c r="AT1285" s="8" t="str">
        <f>vlookup(R1285,RPI!$C$6:$T$4758,14,FALSE)</f>
        <v>  0.5041 </v>
      </c>
    </row>
    <row r="1286" ht="12.75" customHeight="1">
      <c r="A1286" s="4">
        <v>2013.0</v>
      </c>
      <c r="B1286" s="4">
        <v>5693.0</v>
      </c>
      <c r="C1286" s="5">
        <v>41353.0</v>
      </c>
      <c r="D1286" s="4">
        <v>30.0</v>
      </c>
      <c r="E1286" s="4" t="s">
        <v>1373</v>
      </c>
      <c r="F1286" s="4">
        <v>71.0</v>
      </c>
      <c r="G1286" s="4" t="s">
        <v>47</v>
      </c>
      <c r="H1286" s="4">
        <v>236.0</v>
      </c>
      <c r="I1286" s="4" t="s">
        <v>91</v>
      </c>
      <c r="J1286" s="4">
        <v>76.0</v>
      </c>
      <c r="K1286" s="4" t="s">
        <v>49</v>
      </c>
      <c r="L1286" s="4" t="s">
        <v>50</v>
      </c>
      <c r="M1286" s="4">
        <v>1.0</v>
      </c>
      <c r="N1286" s="4">
        <v>0.0</v>
      </c>
      <c r="O1286" s="4">
        <v>0.0</v>
      </c>
      <c r="P1286" s="4">
        <v>0.0</v>
      </c>
      <c r="Q1286" t="str">
        <f t="shared" si="1"/>
        <v>Bryant2013</v>
      </c>
      <c r="R1286" t="s">
        <v>1374</v>
      </c>
      <c r="S1286" t="str">
        <f>vlookup(Q1286,RPI!$C$6:$T$4758,16,FALSE)</f>
        <v>0.5087625322</v>
      </c>
      <c r="T1286" s="6" t="str">
        <f>VLOOKUP(Q1286,RPI!$C$6:$T$4758, 17, FALSE)</f>
        <v>0.5058639814</v>
      </c>
      <c r="U1286" s="6" t="str">
        <f>VLOOKUP(Q1286,RPI!$C$6:$T$4758, 18, FALSE)</f>
        <v>0.5087625322</v>
      </c>
      <c r="V1286">
        <v>0.42428503407720936</v>
      </c>
      <c r="W1286">
        <v>0.42527978900576785</v>
      </c>
      <c r="X1286">
        <v>0.42576194062930384</v>
      </c>
      <c r="Y1286">
        <v>0.4262343518160008</v>
      </c>
      <c r="Z1286" s="6" t="str">
        <f>vlookup(R1286,RPI!$C$6:$T$4758,16,FALSE)</f>
        <v>0.544463706</v>
      </c>
      <c r="AA1286">
        <v>0.46465601370884824</v>
      </c>
      <c r="AB1286">
        <v>0.46807481712765164</v>
      </c>
      <c r="AC1286">
        <v>0.4712494203022548</v>
      </c>
      <c r="AD1286">
        <v>0.4742050853268853</v>
      </c>
      <c r="AE1286">
        <v>0.47696370601654053</v>
      </c>
      <c r="AF1286">
        <v>0.47954435117783084</v>
      </c>
      <c r="AG1286" t="str">
        <f t="shared" si="2"/>
        <v>1</v>
      </c>
      <c r="AH1286" s="3" t="str">
        <f t="shared" si="3"/>
        <v>1</v>
      </c>
      <c r="AI1286" t="str">
        <f t="shared" si="4"/>
        <v>-0.03570117385</v>
      </c>
      <c r="AJ1286" t="str">
        <f t="shared" si="5"/>
        <v>-5</v>
      </c>
      <c r="AK1286" s="6" t="str">
        <f t="shared" si="6"/>
        <v>-0.07169033827</v>
      </c>
      <c r="AL1286" t="str">
        <f t="shared" si="7"/>
        <v>-0.06219706635</v>
      </c>
      <c r="AM1286" t="str">
        <f t="shared" si="8"/>
        <v>0.9342105263</v>
      </c>
      <c r="AN1286" t="str">
        <f t="shared" si="9"/>
        <v>0.9344287352</v>
      </c>
      <c r="AO1286" s="6" t="str">
        <f>vlookup(Q1286,RPI!$C$6:$T$4758,15,FALSE)</f>
        <v>0.6449275362</v>
      </c>
      <c r="AP1286" s="8" t="str">
        <f>vlookup(Q1286,RPI!$C$6:$T$4758,13,FALSE)</f>
        <v>  0.4520 </v>
      </c>
      <c r="AQ1286" s="8" t="str">
        <f>vlookup(Q1286,RPI!$C$6:$T$4758,14,FALSE)</f>
        <v>  0.4860 </v>
      </c>
      <c r="AR1286" s="6" t="str">
        <f>vlookup(R1286,RPI!$C$6:$T$4758,15,FALSE)</f>
        <v>0.55</v>
      </c>
      <c r="AS1286" s="8" t="str">
        <f>vlookup(R1286,RPI!$C$6:$T$4758,13,FALSE)</f>
        <v>  0.5522 </v>
      </c>
      <c r="AT1286" s="8" t="str">
        <f>vlookup(R1286,RPI!$C$6:$T$4758,14,FALSE)</f>
        <v>  0.5235 </v>
      </c>
    </row>
    <row r="1287" ht="12.75" customHeight="1">
      <c r="A1287" s="4">
        <v>2013.0</v>
      </c>
      <c r="B1287" s="4">
        <v>5694.0</v>
      </c>
      <c r="C1287" s="5">
        <v>41353.0</v>
      </c>
      <c r="D1287" s="4">
        <v>39.0</v>
      </c>
      <c r="E1287" s="4" t="s">
        <v>1375</v>
      </c>
      <c r="F1287" s="4">
        <v>69.0</v>
      </c>
      <c r="G1287" s="4" t="s">
        <v>47</v>
      </c>
      <c r="H1287" s="4">
        <v>82.0</v>
      </c>
      <c r="I1287" s="4" t="s">
        <v>1376</v>
      </c>
      <c r="J1287" s="4">
        <v>53.0</v>
      </c>
      <c r="K1287" s="4" t="s">
        <v>49</v>
      </c>
      <c r="L1287" s="4" t="s">
        <v>50</v>
      </c>
      <c r="M1287" s="4">
        <v>1.0</v>
      </c>
      <c r="N1287" s="4">
        <v>0.0</v>
      </c>
      <c r="O1287" s="4">
        <v>0.0</v>
      </c>
      <c r="P1287" s="4">
        <v>0.0</v>
      </c>
      <c r="Q1287" t="str">
        <f t="shared" si="1"/>
        <v>Canisius2013</v>
      </c>
      <c r="R1287" t="s">
        <v>1377</v>
      </c>
      <c r="S1287" t="str">
        <f>vlookup(Q1287,RPI!$C$6:$T$4758,16,FALSE)</f>
        <v>0.5306992125</v>
      </c>
      <c r="T1287" s="6" t="str">
        <f>VLOOKUP(Q1287,RPI!$C$6:$T$4758, 17, FALSE)</f>
        <v>0.5240086509</v>
      </c>
      <c r="U1287" s="6" t="str">
        <f>VLOOKUP(Q1287,RPI!$C$6:$T$4758, 18, FALSE)</f>
        <v>0.5306992125</v>
      </c>
      <c r="V1287">
        <v>0.4502759320395333</v>
      </c>
      <c r="W1287">
        <v>0.45126115371441017</v>
      </c>
      <c r="X1287">
        <v>0.4517287165431653</v>
      </c>
      <c r="Y1287">
        <v>0.4521806939442953</v>
      </c>
      <c r="Z1287" s="6" t="str">
        <f>vlookup(R1287,RPI!$C$6:$T$4758,16,FALSE)</f>
        <v>0.4971604556</v>
      </c>
      <c r="AA1287">
        <v>0.4172292629239756</v>
      </c>
      <c r="AB1287">
        <v>0.41738772831179877</v>
      </c>
      <c r="AC1287">
        <v>0.41754333846740893</v>
      </c>
      <c r="AD1287">
        <v>0.4176961698702404</v>
      </c>
      <c r="AE1287">
        <v>0.41784629629249065</v>
      </c>
      <c r="AF1287">
        <v>0.4179937889178594</v>
      </c>
      <c r="AG1287" t="str">
        <f t="shared" si="2"/>
        <v>1</v>
      </c>
      <c r="AH1287" s="3" t="str">
        <f t="shared" si="3"/>
        <v>1</v>
      </c>
      <c r="AI1287" t="str">
        <f t="shared" si="4"/>
        <v>0.03353875688</v>
      </c>
      <c r="AJ1287" t="str">
        <f t="shared" si="5"/>
        <v>16</v>
      </c>
      <c r="AK1287" s="6" t="str">
        <f t="shared" si="6"/>
        <v>0.2294090825</v>
      </c>
      <c r="AL1287" t="str">
        <f t="shared" si="7"/>
        <v>0.0584297955</v>
      </c>
      <c r="AM1287" t="str">
        <f t="shared" si="8"/>
        <v>1.301886792</v>
      </c>
      <c r="AN1287" t="str">
        <f t="shared" si="9"/>
        <v>1.067460629</v>
      </c>
      <c r="AO1287" s="6" t="str">
        <f>vlookup(Q1287,RPI!$C$6:$T$4758,15,FALSE)</f>
        <v>0.6074074074</v>
      </c>
      <c r="AP1287" s="8" t="str">
        <f>vlookup(Q1287,RPI!$C$6:$T$4758,13,FALSE)</f>
        <v>  0.5075 </v>
      </c>
      <c r="AQ1287" s="8" t="str">
        <f>vlookup(Q1287,RPI!$C$6:$T$4758,14,FALSE)</f>
        <v>  0.5005 </v>
      </c>
      <c r="AR1287" s="6" t="str">
        <f>vlookup(R1287,RPI!$C$6:$T$4758,15,FALSE)</f>
        <v>0.65</v>
      </c>
      <c r="AS1287" s="8" t="str">
        <f>vlookup(R1287,RPI!$C$6:$T$4758,13,FALSE)</f>
        <v>  0.4334 </v>
      </c>
      <c r="AT1287" s="8" t="str">
        <f>vlookup(R1287,RPI!$C$6:$T$4758,14,FALSE)</f>
        <v>  0.4719 </v>
      </c>
    </row>
    <row r="1288" ht="12.75" customHeight="1">
      <c r="A1288" s="4">
        <v>2013.0</v>
      </c>
      <c r="B1288" s="4">
        <v>5695.0</v>
      </c>
      <c r="C1288" s="5">
        <v>41353.0</v>
      </c>
      <c r="D1288" s="4">
        <v>109.0</v>
      </c>
      <c r="E1288" s="4" t="s">
        <v>226</v>
      </c>
      <c r="F1288" s="4">
        <v>65.0</v>
      </c>
      <c r="G1288" s="4" t="s">
        <v>47</v>
      </c>
      <c r="H1288" s="4">
        <v>1.0</v>
      </c>
      <c r="I1288" s="4" t="s">
        <v>425</v>
      </c>
      <c r="J1288" s="4">
        <v>69.0</v>
      </c>
      <c r="K1288" s="4" t="s">
        <v>49</v>
      </c>
      <c r="L1288" s="4" t="s">
        <v>50</v>
      </c>
      <c r="M1288" s="4">
        <v>1.0</v>
      </c>
      <c r="N1288" s="4">
        <v>0.0</v>
      </c>
      <c r="O1288" s="4">
        <v>0.0</v>
      </c>
      <c r="P1288" s="4">
        <v>0.0</v>
      </c>
      <c r="Q1288" t="str">
        <f t="shared" si="1"/>
        <v>Hawaii2013</v>
      </c>
      <c r="R1288" t="s">
        <v>1378</v>
      </c>
      <c r="S1288" t="str">
        <f>vlookup(Q1288,RPI!$C$6:$T$4758,16,FALSE)</f>
        <v>0.4716001749</v>
      </c>
      <c r="T1288" s="6" t="str">
        <f>VLOOKUP(Q1288,RPI!$C$6:$T$4758, 17, FALSE)</f>
        <v>0.4877460082</v>
      </c>
      <c r="U1288" s="6" t="str">
        <f>VLOOKUP(Q1288,RPI!$C$6:$T$4758, 18, FALSE)</f>
        <v>0.4716001749</v>
      </c>
      <c r="V1288">
        <v>0.40581454406274814</v>
      </c>
      <c r="W1288">
        <v>0.41276096933834</v>
      </c>
      <c r="X1288">
        <v>0.41603239321372876</v>
      </c>
      <c r="Y1288">
        <v>0.419179514282108</v>
      </c>
      <c r="Z1288" s="6" t="str">
        <f>vlookup(R1288,RPI!$C$6:$T$4758,16,FALSE)</f>
        <v>0.547988146</v>
      </c>
      <c r="AA1288">
        <v>0.47119668061318604</v>
      </c>
      <c r="AB1288">
        <v>0.47338886183350026</v>
      </c>
      <c r="AC1288">
        <v>0.4754384621614363</v>
      </c>
      <c r="AD1288">
        <v>0.47735895380729765</v>
      </c>
      <c r="AE1288">
        <v>0.4791621635205873</v>
      </c>
      <c r="AF1288">
        <v>0.4808585163619783</v>
      </c>
      <c r="AG1288" t="str">
        <f t="shared" si="2"/>
        <v>1</v>
      </c>
      <c r="AH1288" s="3" t="str">
        <f t="shared" si="3"/>
        <v>1</v>
      </c>
      <c r="AI1288" t="str">
        <f t="shared" si="4"/>
        <v>-0.07638797109</v>
      </c>
      <c r="AJ1288" t="str">
        <f t="shared" si="5"/>
        <v>-4</v>
      </c>
      <c r="AK1288" s="6" t="str">
        <f t="shared" si="6"/>
        <v>-0.05735227062</v>
      </c>
      <c r="AL1288" t="str">
        <f t="shared" si="7"/>
        <v>-0.1330798737</v>
      </c>
      <c r="AM1288" t="str">
        <f t="shared" si="8"/>
        <v>0.9420289855</v>
      </c>
      <c r="AN1288" t="str">
        <f t="shared" si="9"/>
        <v>0.8606028768</v>
      </c>
      <c r="AO1288" s="6" t="str">
        <f>vlookup(Q1288,RPI!$C$6:$T$4758,15,FALSE)</f>
        <v>0.46875</v>
      </c>
      <c r="AP1288" s="8" t="str">
        <f>vlookup(Q1288,RPI!$C$6:$T$4758,13,FALSE)</f>
        <v>  0.4654 </v>
      </c>
      <c r="AQ1288" s="8" t="str">
        <f>vlookup(Q1288,RPI!$C$6:$T$4758,14,FALSE)</f>
        <v>  0.4868 </v>
      </c>
      <c r="AR1288" s="6" t="str">
        <f>vlookup(R1288,RPI!$C$6:$T$4758,15,FALSE)</f>
        <v>0.5462962963</v>
      </c>
      <c r="AS1288" s="8" t="str">
        <f>vlookup(R1288,RPI!$C$6:$T$4758,13,FALSE)</f>
        <v>  0.5641 </v>
      </c>
      <c r="AT1288" s="8" t="str">
        <f>vlookup(R1288,RPI!$C$6:$T$4758,14,FALSE)</f>
        <v>  0.5174 </v>
      </c>
    </row>
    <row r="1289" ht="12.75" customHeight="1">
      <c r="A1289" s="4">
        <v>2013.0</v>
      </c>
      <c r="B1289" s="4">
        <v>5696.0</v>
      </c>
      <c r="C1289" s="5">
        <v>41353.0</v>
      </c>
      <c r="D1289" s="4">
        <v>113.0</v>
      </c>
      <c r="E1289" s="4" t="s">
        <v>101</v>
      </c>
      <c r="F1289" s="4">
        <v>73.0</v>
      </c>
      <c r="G1289" s="4" t="s">
        <v>47</v>
      </c>
      <c r="H1289" s="4">
        <v>286.0</v>
      </c>
      <c r="I1289" s="4" t="s">
        <v>213</v>
      </c>
      <c r="J1289" s="4">
        <v>72.0</v>
      </c>
      <c r="K1289" s="4" t="s">
        <v>49</v>
      </c>
      <c r="L1289" s="4" t="s">
        <v>50</v>
      </c>
      <c r="M1289" s="4">
        <v>1.0</v>
      </c>
      <c r="N1289" s="4">
        <v>0.0</v>
      </c>
      <c r="O1289" s="4">
        <v>0.0</v>
      </c>
      <c r="P1289" s="4">
        <v>0.0</v>
      </c>
      <c r="Q1289" t="str">
        <f t="shared" si="1"/>
        <v>Houston2013</v>
      </c>
      <c r="R1289" t="s">
        <v>1379</v>
      </c>
      <c r="S1289" t="str">
        <f>vlookup(Q1289,RPI!$C$6:$T$4758,16,FALSE)</f>
        <v>0.4801362989</v>
      </c>
      <c r="T1289" s="6" t="str">
        <f>VLOOKUP(Q1289,RPI!$C$6:$T$4758, 17, FALSE)</f>
        <v>0.4839824528</v>
      </c>
      <c r="U1289" s="6" t="str">
        <f>VLOOKUP(Q1289,RPI!$C$6:$T$4758, 18, FALSE)</f>
        <v>0.4801362989</v>
      </c>
      <c r="V1289">
        <v>0.40237867916530035</v>
      </c>
      <c r="W1289">
        <v>0.40625518002293326</v>
      </c>
      <c r="X1289">
        <v>0.40808959560734887</v>
      </c>
      <c r="Y1289">
        <v>0.40985964573266215</v>
      </c>
      <c r="Z1289" s="6" t="str">
        <f>vlookup(R1289,RPI!$C$6:$T$4758,16,FALSE)</f>
        <v>0.5273718577</v>
      </c>
      <c r="AA1289">
        <v>0.467657062645052</v>
      </c>
      <c r="AB1289">
        <v>0.47098740241454756</v>
      </c>
      <c r="AC1289">
        <v>0.4741444159506865</v>
      </c>
      <c r="AD1289">
        <v>0.4771412911190503</v>
      </c>
      <c r="AE1289">
        <v>0.4799899109787318</v>
      </c>
      <c r="AF1289">
        <v>0.48270101125898035</v>
      </c>
      <c r="AG1289" t="str">
        <f t="shared" si="2"/>
        <v>0</v>
      </c>
      <c r="AH1289" s="3" t="str">
        <f t="shared" si="3"/>
        <v>0</v>
      </c>
      <c r="AI1289" t="str">
        <f t="shared" si="4"/>
        <v>-0.04723555875</v>
      </c>
      <c r="AJ1289" t="str">
        <f t="shared" si="5"/>
        <v>1</v>
      </c>
      <c r="AK1289" s="6" t="str">
        <f t="shared" si="6"/>
        <v>0.01433806765</v>
      </c>
      <c r="AL1289" t="str">
        <f t="shared" si="7"/>
        <v>-0.08229178106</v>
      </c>
      <c r="AM1289" t="str">
        <f t="shared" si="8"/>
        <v>1.013888889</v>
      </c>
      <c r="AN1289" t="str">
        <f t="shared" si="9"/>
        <v>0.9104321589</v>
      </c>
      <c r="AO1289" s="6" t="str">
        <f>vlookup(Q1289,RPI!$C$6:$T$4758,15,FALSE)</f>
        <v>0.5846153846</v>
      </c>
      <c r="AP1289" s="8" t="str">
        <f>vlookup(Q1289,RPI!$C$6:$T$4758,13,FALSE)</f>
        <v>  0.4214 </v>
      </c>
      <c r="AQ1289" s="8" t="str">
        <f>vlookup(Q1289,RPI!$C$6:$T$4758,14,FALSE)</f>
        <v>  0.4932 </v>
      </c>
      <c r="AR1289" s="6" t="str">
        <f>vlookup(R1289,RPI!$C$6:$T$4758,15,FALSE)</f>
        <v>0.4545454545</v>
      </c>
      <c r="AS1289" s="8" t="str">
        <f>vlookup(R1289,RPI!$C$6:$T$4758,13,FALSE)</f>
        <v>  0.5515 </v>
      </c>
      <c r="AT1289" s="8" t="str">
        <f>vlookup(R1289,RPI!$C$6:$T$4758,14,FALSE)</f>
        <v>  0.5519 </v>
      </c>
    </row>
    <row r="1290" ht="12.75" customHeight="1">
      <c r="A1290" s="4">
        <v>2013.0</v>
      </c>
      <c r="B1290" s="4">
        <v>5697.0</v>
      </c>
      <c r="C1290" s="5">
        <v>41353.0</v>
      </c>
      <c r="D1290" s="4">
        <v>118.0</v>
      </c>
      <c r="E1290" s="4" t="s">
        <v>207</v>
      </c>
      <c r="F1290" s="4">
        <v>80.0</v>
      </c>
      <c r="G1290" s="4" t="s">
        <v>47</v>
      </c>
      <c r="H1290" s="4">
        <v>45.0</v>
      </c>
      <c r="I1290" s="4" t="s">
        <v>1380</v>
      </c>
      <c r="J1290" s="4">
        <v>69.0</v>
      </c>
      <c r="K1290" s="4" t="s">
        <v>49</v>
      </c>
      <c r="L1290" s="4" t="s">
        <v>50</v>
      </c>
      <c r="M1290" s="4">
        <v>1.0</v>
      </c>
      <c r="N1290" s="4">
        <v>0.0</v>
      </c>
      <c r="O1290" s="4">
        <v>0.0</v>
      </c>
      <c r="P1290" s="4">
        <v>0.0</v>
      </c>
      <c r="Q1290" t="str">
        <f t="shared" si="1"/>
        <v>Illinois Chicago2013</v>
      </c>
      <c r="R1290" t="s">
        <v>1381</v>
      </c>
      <c r="S1290" t="str">
        <f>vlookup(Q1290,RPI!$C$6:$T$4758,16,FALSE)</f>
        <v>0.4998938698</v>
      </c>
      <c r="T1290" s="6" t="str">
        <f>VLOOKUP(Q1290,RPI!$C$6:$T$4758, 17, FALSE)</f>
        <v>0.501106579</v>
      </c>
      <c r="U1290" s="6" t="str">
        <f>VLOOKUP(Q1290,RPI!$C$6:$T$4758, 18, FALSE)</f>
        <v>0.4998938698</v>
      </c>
      <c r="V1290">
        <v>0.43397908281712305</v>
      </c>
      <c r="W1290">
        <v>0.43697377246629165</v>
      </c>
      <c r="X1290">
        <v>0.4383825646399597</v>
      </c>
      <c r="Y1290">
        <v>0.4397368868174578</v>
      </c>
      <c r="Z1290" s="6" t="str">
        <f>vlookup(R1290,RPI!$C$6:$T$4758,16,FALSE)</f>
        <v>0.4072470409</v>
      </c>
      <c r="AA1290">
        <v>0.3720010651141098</v>
      </c>
      <c r="AB1290">
        <v>0.3727670155136461</v>
      </c>
      <c r="AC1290">
        <v>0.3734939938771981</v>
      </c>
      <c r="AD1290">
        <v>0.3741849007952304</v>
      </c>
      <c r="AE1290">
        <v>0.3748423559816634</v>
      </c>
      <c r="AF1290">
        <v>0.37546873146837406</v>
      </c>
      <c r="AG1290" t="str">
        <f t="shared" si="2"/>
        <v>1</v>
      </c>
      <c r="AH1290" s="3" t="str">
        <f t="shared" si="3"/>
        <v>1</v>
      </c>
      <c r="AI1290" t="str">
        <f t="shared" si="4"/>
        <v>0.09264682891</v>
      </c>
      <c r="AJ1290" t="str">
        <f t="shared" si="5"/>
        <v>11</v>
      </c>
      <c r="AK1290" s="6" t="str">
        <f t="shared" si="6"/>
        <v>0.1577187442</v>
      </c>
      <c r="AL1290" t="str">
        <f t="shared" si="7"/>
        <v>0.1614053641</v>
      </c>
      <c r="AM1290" t="str">
        <f t="shared" si="8"/>
        <v>1.15942029</v>
      </c>
      <c r="AN1290" t="str">
        <f t="shared" si="9"/>
        <v>1.227495401</v>
      </c>
      <c r="AO1290" s="6" t="str">
        <f>vlookup(Q1290,RPI!$C$6:$T$4758,15,FALSE)</f>
        <v>0.5112781955</v>
      </c>
      <c r="AP1290" s="8" t="str">
        <f>vlookup(Q1290,RPI!$C$6:$T$4758,13,FALSE)</f>
        <v>  0.4984 </v>
      </c>
      <c r="AQ1290" s="8" t="str">
        <f>vlookup(Q1290,RPI!$C$6:$T$4758,14,FALSE)</f>
        <v>  0.4914 </v>
      </c>
      <c r="AR1290" s="6" t="str">
        <f>vlookup(R1290,RPI!$C$6:$T$4758,15,FALSE)</f>
        <v>0.2543859649</v>
      </c>
      <c r="AS1290" s="8" t="str">
        <f>vlookup(R1290,RPI!$C$6:$T$4758,13,FALSE)</f>
        <v>  0.4516 </v>
      </c>
      <c r="AT1290" s="8" t="str">
        <f>vlookup(R1290,RPI!$C$6:$T$4758,14,FALSE)</f>
        <v>  0.4715 </v>
      </c>
    </row>
    <row r="1291" ht="12.75" customHeight="1">
      <c r="A1291" s="4">
        <v>2013.0</v>
      </c>
      <c r="B1291" s="4">
        <v>5698.0</v>
      </c>
      <c r="C1291" s="5">
        <v>41353.0</v>
      </c>
      <c r="D1291" s="4">
        <v>124.0</v>
      </c>
      <c r="E1291" s="4" t="s">
        <v>82</v>
      </c>
      <c r="F1291" s="4">
        <v>68.0</v>
      </c>
      <c r="G1291" s="4" t="s">
        <v>47</v>
      </c>
      <c r="H1291" s="4">
        <v>122.0</v>
      </c>
      <c r="I1291" s="4" t="s">
        <v>1024</v>
      </c>
      <c r="J1291" s="4">
        <v>52.0</v>
      </c>
      <c r="K1291" s="4" t="s">
        <v>49</v>
      </c>
      <c r="L1291" s="4" t="s">
        <v>50</v>
      </c>
      <c r="M1291" s="4">
        <v>1.0</v>
      </c>
      <c r="N1291" s="4">
        <v>0.0</v>
      </c>
      <c r="O1291" s="4">
        <v>0.0</v>
      </c>
      <c r="P1291" s="4">
        <v>0.0</v>
      </c>
      <c r="Q1291" t="str">
        <f t="shared" si="1"/>
        <v>Iowa2013</v>
      </c>
      <c r="R1291" t="s">
        <v>1382</v>
      </c>
      <c r="S1291" t="str">
        <f>vlookup(Q1291,RPI!$C$6:$T$4758,16,FALSE)</f>
        <v>0.5489293345</v>
      </c>
      <c r="T1291" s="6" t="str">
        <f>VLOOKUP(Q1291,RPI!$C$6:$T$4758, 17, FALSE)</f>
        <v>0.5540202436</v>
      </c>
      <c r="U1291" s="6" t="str">
        <f>VLOOKUP(Q1291,RPI!$C$6:$T$4758, 18, FALSE)</f>
        <v>0.5489293345</v>
      </c>
      <c r="V1291">
        <v>0.4635567855016858</v>
      </c>
      <c r="W1291">
        <v>0.47129297088493</v>
      </c>
      <c r="X1291">
        <v>0.47475389592480244</v>
      </c>
      <c r="Y1291">
        <v>0.4779801819789208</v>
      </c>
      <c r="Z1291" s="6" t="str">
        <f>vlookup(R1291,RPI!$C$6:$T$4758,16,FALSE)</f>
        <v>0.5571287369</v>
      </c>
      <c r="AA1291">
        <v>0.4864432107584149</v>
      </c>
      <c r="AB1291">
        <v>0.4877391314255324</v>
      </c>
      <c r="AC1291">
        <v>0.48897680846716135</v>
      </c>
      <c r="AD1291">
        <v>0.49016008212234513</v>
      </c>
      <c r="AE1291">
        <v>0.4912924622869833</v>
      </c>
      <c r="AF1291">
        <v>0.4923771632867947</v>
      </c>
      <c r="AG1291" t="str">
        <f t="shared" si="2"/>
        <v>0</v>
      </c>
      <c r="AH1291" s="3" t="str">
        <f t="shared" si="3"/>
        <v>0</v>
      </c>
      <c r="AI1291" t="str">
        <f t="shared" si="4"/>
        <v>-0.008199402356</v>
      </c>
      <c r="AJ1291" t="str">
        <f t="shared" si="5"/>
        <v>16</v>
      </c>
      <c r="AK1291" s="6" t="str">
        <f t="shared" si="6"/>
        <v>0.2294090825</v>
      </c>
      <c r="AL1291" t="str">
        <f t="shared" si="7"/>
        <v>-0.01428464998</v>
      </c>
      <c r="AM1291" t="str">
        <f t="shared" si="8"/>
        <v>1.307692308</v>
      </c>
      <c r="AN1291" t="str">
        <f t="shared" si="9"/>
        <v>0.985282751</v>
      </c>
      <c r="AO1291" s="6" t="str">
        <f>vlookup(Q1291,RPI!$C$6:$T$4758,15,FALSE)</f>
        <v>0.616</v>
      </c>
      <c r="AP1291" s="8" t="str">
        <f>vlookup(Q1291,RPI!$C$6:$T$4758,13,FALSE)</f>
        <v>  0.5232 </v>
      </c>
      <c r="AQ1291" s="8" t="str">
        <f>vlookup(Q1291,RPI!$C$6:$T$4758,14,FALSE)</f>
        <v>  0.5333 </v>
      </c>
      <c r="AR1291" s="6" t="str">
        <f>vlookup(R1291,RPI!$C$6:$T$4758,15,FALSE)</f>
        <v>0.5572519084</v>
      </c>
      <c r="AS1291" s="8" t="str">
        <f>vlookup(R1291,RPI!$C$6:$T$4758,13,FALSE)</f>
        <v>  0.5713 </v>
      </c>
      <c r="AT1291" s="8" t="str">
        <f>vlookup(R1291,RPI!$C$6:$T$4758,14,FALSE)</f>
        <v>  0.5287 </v>
      </c>
    </row>
    <row r="1292" ht="12.75" customHeight="1">
      <c r="A1292" s="4">
        <v>2013.0</v>
      </c>
      <c r="B1292" s="4">
        <v>5699.0</v>
      </c>
      <c r="C1292" s="5">
        <v>41353.0</v>
      </c>
      <c r="D1292" s="4">
        <v>131.0</v>
      </c>
      <c r="E1292" s="4" t="s">
        <v>919</v>
      </c>
      <c r="F1292" s="4">
        <v>68.0</v>
      </c>
      <c r="G1292" s="4" t="s">
        <v>47</v>
      </c>
      <c r="H1292" s="4">
        <v>144.0</v>
      </c>
      <c r="I1292" s="4" t="s">
        <v>1183</v>
      </c>
      <c r="J1292" s="4">
        <v>55.0</v>
      </c>
      <c r="K1292" s="4" t="s">
        <v>108</v>
      </c>
      <c r="L1292" s="4" t="s">
        <v>262</v>
      </c>
      <c r="M1292" s="4">
        <v>1.0</v>
      </c>
      <c r="N1292" s="4">
        <v>1.0</v>
      </c>
      <c r="O1292" s="4">
        <v>0.0</v>
      </c>
      <c r="P1292" s="4">
        <v>0.0</v>
      </c>
      <c r="Q1292" t="str">
        <f t="shared" si="1"/>
        <v>James Madison2013</v>
      </c>
      <c r="R1292" t="s">
        <v>1383</v>
      </c>
      <c r="S1292" t="str">
        <f>vlookup(Q1292,RPI!$C$6:$T$4758,16,FALSE)</f>
        <v>0.494613438</v>
      </c>
      <c r="T1292" s="6" t="str">
        <f>VLOOKUP(Q1292,RPI!$C$6:$T$4758, 17, FALSE)</f>
        <v>0.4930236129</v>
      </c>
      <c r="U1292" s="6" t="str">
        <f>VLOOKUP(Q1292,RPI!$C$6:$T$4758, 18, FALSE)</f>
        <v>0.494613438</v>
      </c>
      <c r="V1292">
        <v>0.42254136596714054</v>
      </c>
      <c r="W1292">
        <v>0.42482094190356223</v>
      </c>
      <c r="X1292">
        <v>0.4258967621796796</v>
      </c>
      <c r="Y1292">
        <v>0.4269330698580097</v>
      </c>
      <c r="Z1292" s="6" t="str">
        <f>vlookup(R1292,RPI!$C$6:$T$4758,16,FALSE)</f>
        <v>0.4949592891</v>
      </c>
      <c r="AA1292">
        <v>0.4113610691029178</v>
      </c>
      <c r="AB1292">
        <v>0.4125417066471917</v>
      </c>
      <c r="AC1292">
        <v>0.4136809183127192</v>
      </c>
      <c r="AD1292">
        <v>0.4147808468173664</v>
      </c>
      <c r="AE1292">
        <v>0.4158434896099916</v>
      </c>
      <c r="AF1292">
        <v>0.41687071097619605</v>
      </c>
      <c r="AG1292" t="str">
        <f t="shared" si="2"/>
        <v>0</v>
      </c>
      <c r="AH1292" s="3" t="str">
        <f t="shared" si="3"/>
        <v>0</v>
      </c>
      <c r="AI1292" t="str">
        <f t="shared" si="4"/>
        <v>-0.0003458510256</v>
      </c>
      <c r="AJ1292" t="str">
        <f t="shared" si="5"/>
        <v>13</v>
      </c>
      <c r="AK1292" s="6" t="str">
        <f t="shared" si="6"/>
        <v>0.1863948795</v>
      </c>
      <c r="AL1292" t="str">
        <f t="shared" si="7"/>
        <v>-0.0006025269442</v>
      </c>
      <c r="AM1292" t="str">
        <f t="shared" si="8"/>
        <v>1.236363636</v>
      </c>
      <c r="AN1292" t="str">
        <f t="shared" si="9"/>
        <v>0.9993012536</v>
      </c>
      <c r="AO1292" s="6" t="str">
        <f>vlookup(Q1292,RPI!$C$6:$T$4758,15,FALSE)</f>
        <v>0.5945945946</v>
      </c>
      <c r="AP1292" s="8" t="str">
        <f>vlookup(Q1292,RPI!$C$6:$T$4758,13,FALSE)</f>
        <v>  0.4465 </v>
      </c>
      <c r="AQ1292" s="8" t="str">
        <f>vlookup(Q1292,RPI!$C$6:$T$4758,14,FALSE)</f>
        <v>  0.4909 </v>
      </c>
      <c r="AR1292" s="6" t="str">
        <f>vlookup(R1292,RPI!$C$6:$T$4758,15,FALSE)</f>
        <v>0.6153846154</v>
      </c>
      <c r="AS1292" s="8" t="str">
        <f>vlookup(R1292,RPI!$C$6:$T$4758,13,FALSE)</f>
        <v>  0.4371 </v>
      </c>
      <c r="AT1292" s="8" t="str">
        <f>vlookup(R1292,RPI!$C$6:$T$4758,14,FALSE)</f>
        <v>  0.4902 </v>
      </c>
    </row>
    <row r="1293" ht="12.75" customHeight="1">
      <c r="A1293" s="4">
        <v>2013.0</v>
      </c>
      <c r="B1293" s="4">
        <v>5700.0</v>
      </c>
      <c r="C1293" s="5">
        <v>41353.0</v>
      </c>
      <c r="D1293" s="4">
        <v>135.0</v>
      </c>
      <c r="E1293" s="4" t="s">
        <v>154</v>
      </c>
      <c r="F1293" s="4">
        <v>73.0</v>
      </c>
      <c r="G1293" s="4" t="s">
        <v>47</v>
      </c>
      <c r="H1293" s="4">
        <v>86.0</v>
      </c>
      <c r="I1293" s="4" t="s">
        <v>258</v>
      </c>
      <c r="J1293" s="4">
        <v>71.0</v>
      </c>
      <c r="K1293" s="4" t="s">
        <v>49</v>
      </c>
      <c r="L1293" s="4" t="s">
        <v>50</v>
      </c>
      <c r="M1293" s="4">
        <v>1.0</v>
      </c>
      <c r="N1293" s="4">
        <v>0.0</v>
      </c>
      <c r="O1293" s="4">
        <v>0.0</v>
      </c>
      <c r="P1293" s="4">
        <v>0.0</v>
      </c>
      <c r="Q1293" t="str">
        <f t="shared" si="1"/>
        <v>Kent St.2013</v>
      </c>
      <c r="R1293" t="s">
        <v>1384</v>
      </c>
      <c r="S1293" t="str">
        <f>vlookup(Q1293,RPI!$C$6:$T$4758,16,FALSE)</f>
        <v>0.51909442</v>
      </c>
      <c r="T1293" s="6" t="str">
        <f>VLOOKUP(Q1293,RPI!$C$6:$T$4758, 17, FALSE)</f>
        <v>0.5216985866</v>
      </c>
      <c r="U1293" s="6" t="str">
        <f>VLOOKUP(Q1293,RPI!$C$6:$T$4758, 18, FALSE)</f>
        <v>0.51909442</v>
      </c>
      <c r="V1293">
        <v>0.4470315784460208</v>
      </c>
      <c r="W1293">
        <v>0.44817965341798643</v>
      </c>
      <c r="X1293">
        <v>0.44874809962975515</v>
      </c>
      <c r="Y1293">
        <v>0.4493128665780173</v>
      </c>
      <c r="Z1293" s="6" t="str">
        <f>vlookup(R1293,RPI!$C$6:$T$4758,16,FALSE)</f>
        <v>0.4988393391</v>
      </c>
      <c r="AA1293">
        <v>0.43140106747547785</v>
      </c>
      <c r="AB1293">
        <v>0.43087678491477144</v>
      </c>
      <c r="AC1293">
        <v>0.4303594008088112</v>
      </c>
      <c r="AD1293">
        <v>0.4298487798937785</v>
      </c>
      <c r="AE1293">
        <v>0.4293447904192008</v>
      </c>
      <c r="AF1293">
        <v>0.4288473040346176</v>
      </c>
      <c r="AG1293" t="str">
        <f t="shared" si="2"/>
        <v>1</v>
      </c>
      <c r="AH1293" s="3" t="str">
        <f t="shared" si="3"/>
        <v>1</v>
      </c>
      <c r="AI1293" t="str">
        <f t="shared" si="4"/>
        <v>0.0202550809</v>
      </c>
      <c r="AJ1293" t="str">
        <f t="shared" si="5"/>
        <v>2</v>
      </c>
      <c r="AK1293" s="6" t="str">
        <f t="shared" si="6"/>
        <v>0.02867613531</v>
      </c>
      <c r="AL1293" t="str">
        <f t="shared" si="7"/>
        <v>0.03528754029</v>
      </c>
      <c r="AM1293" t="str">
        <f t="shared" si="8"/>
        <v>1.028169014</v>
      </c>
      <c r="AN1293" t="str">
        <f t="shared" si="9"/>
        <v>1.040604418</v>
      </c>
      <c r="AO1293" s="6" t="str">
        <f>vlookup(Q1293,RPI!$C$6:$T$4758,15,FALSE)</f>
        <v>0.5833333333</v>
      </c>
      <c r="AP1293" s="8" t="str">
        <f>vlookup(Q1293,RPI!$C$6:$T$4758,13,FALSE)</f>
        <v>  0.5022 </v>
      </c>
      <c r="AQ1293" s="8" t="str">
        <f>vlookup(Q1293,RPI!$C$6:$T$4758,14,FALSE)</f>
        <v>  0.4886 </v>
      </c>
      <c r="AR1293" s="6" t="str">
        <f>vlookup(R1293,RPI!$C$6:$T$4758,15,FALSE)</f>
        <v>0.5864197531</v>
      </c>
      <c r="AS1293" s="8" t="str">
        <f>vlookup(R1293,RPI!$C$6:$T$4758,13,FALSE)</f>
        <v>  0.4552 </v>
      </c>
      <c r="AT1293" s="8" t="str">
        <f>vlookup(R1293,RPI!$C$6:$T$4758,14,FALSE)</f>
        <v>  0.4985 </v>
      </c>
    </row>
    <row r="1294" ht="12.75" customHeight="1">
      <c r="A1294" s="4">
        <v>2013.0</v>
      </c>
      <c r="B1294" s="4">
        <v>5701.0</v>
      </c>
      <c r="C1294" s="5">
        <v>41353.0</v>
      </c>
      <c r="D1294" s="4">
        <v>137.0</v>
      </c>
      <c r="E1294" s="4" t="s">
        <v>1260</v>
      </c>
      <c r="F1294" s="4">
        <v>80.0</v>
      </c>
      <c r="G1294" s="4" t="s">
        <v>47</v>
      </c>
      <c r="H1294" s="4">
        <v>24.0</v>
      </c>
      <c r="I1294" s="4" t="s">
        <v>403</v>
      </c>
      <c r="J1294" s="4">
        <v>71.0</v>
      </c>
      <c r="K1294" s="4" t="s">
        <v>108</v>
      </c>
      <c r="L1294" s="4" t="s">
        <v>262</v>
      </c>
      <c r="M1294" s="4">
        <v>1.0</v>
      </c>
      <c r="N1294" s="4">
        <v>1.0</v>
      </c>
      <c r="O1294" s="4">
        <v>0.0</v>
      </c>
      <c r="P1294" s="4">
        <v>0.0</v>
      </c>
      <c r="Q1294" t="str">
        <f t="shared" si="1"/>
        <v>La Salle2013</v>
      </c>
      <c r="R1294" t="s">
        <v>1385</v>
      </c>
      <c r="S1294" t="str">
        <f>vlookup(Q1294,RPI!$C$6:$T$4758,16,FALSE)</f>
        <v>0.591942554</v>
      </c>
      <c r="T1294" s="6" t="str">
        <f>VLOOKUP(Q1294,RPI!$C$6:$T$4758, 17, FALSE)</f>
        <v>0.5849572599</v>
      </c>
      <c r="U1294" s="6" t="str">
        <f>VLOOKUP(Q1294,RPI!$C$6:$T$4758, 18, FALSE)</f>
        <v>0.591942554</v>
      </c>
      <c r="V1294">
        <v>0.5010787552205201</v>
      </c>
      <c r="W1294">
        <v>0.5014873145382261</v>
      </c>
      <c r="X1294">
        <v>0.5016838785984533</v>
      </c>
      <c r="Y1294">
        <v>0.5018755547424405</v>
      </c>
      <c r="Z1294" s="6" t="str">
        <f>vlookup(R1294,RPI!$C$6:$T$4758,16,FALSE)</f>
        <v>0.5855940126</v>
      </c>
      <c r="AA1294">
        <v>0.4911744697499521</v>
      </c>
      <c r="AB1294">
        <v>0.49285488212108614</v>
      </c>
      <c r="AC1294">
        <v>0.49443740639293077</v>
      </c>
      <c r="AD1294">
        <v>0.4959303538191993</v>
      </c>
      <c r="AE1294">
        <v>0.49734112065319624</v>
      </c>
      <c r="AF1294">
        <v>0.4986763106925147</v>
      </c>
      <c r="AG1294" t="str">
        <f t="shared" si="2"/>
        <v>1</v>
      </c>
      <c r="AH1294" s="3" t="str">
        <f t="shared" si="3"/>
        <v>1</v>
      </c>
      <c r="AI1294" t="str">
        <f t="shared" si="4"/>
        <v>0.006348541455</v>
      </c>
      <c r="AJ1294" t="str">
        <f t="shared" si="5"/>
        <v>9</v>
      </c>
      <c r="AK1294" s="6" t="str">
        <f t="shared" si="6"/>
        <v>0.1290426089</v>
      </c>
      <c r="AL1294" t="str">
        <f t="shared" si="7"/>
        <v>0.01106015886</v>
      </c>
      <c r="AM1294" t="str">
        <f t="shared" si="8"/>
        <v>1.126760563</v>
      </c>
      <c r="AN1294" t="str">
        <f t="shared" si="9"/>
        <v>1.010841199</v>
      </c>
      <c r="AO1294" s="6" t="str">
        <f>vlookup(Q1294,RPI!$C$6:$T$4758,15,FALSE)</f>
        <v>0.7279411765</v>
      </c>
      <c r="AP1294" s="8" t="str">
        <f>vlookup(Q1294,RPI!$C$6:$T$4758,13,FALSE)</f>
        <v>  0.5532 </v>
      </c>
      <c r="AQ1294" s="8" t="str">
        <f>vlookup(Q1294,RPI!$C$6:$T$4758,14,FALSE)</f>
        <v>  0.5335 </v>
      </c>
      <c r="AR1294" s="6" t="str">
        <f>vlookup(R1294,RPI!$C$6:$T$4758,15,FALSE)</f>
        <v>0.6869565217</v>
      </c>
      <c r="AS1294" s="8" t="str">
        <f>vlookup(R1294,RPI!$C$6:$T$4758,13,FALSE)</f>
        <v>  0.5581 </v>
      </c>
      <c r="AT1294" s="8" t="str">
        <f>vlookup(R1294,RPI!$C$6:$T$4758,14,FALSE)</f>
        <v>  0.5393 </v>
      </c>
    </row>
    <row r="1295" ht="12.75" customHeight="1">
      <c r="A1295" s="4">
        <v>2013.0</v>
      </c>
      <c r="B1295" s="4">
        <v>5702.0</v>
      </c>
      <c r="C1295" s="5">
        <v>41353.0</v>
      </c>
      <c r="D1295" s="4">
        <v>158.0</v>
      </c>
      <c r="E1295" s="4" t="s">
        <v>702</v>
      </c>
      <c r="F1295" s="4">
        <v>58.0</v>
      </c>
      <c r="G1295" s="4" t="s">
        <v>47</v>
      </c>
      <c r="H1295" s="4">
        <v>278.0</v>
      </c>
      <c r="I1295" s="4" t="s">
        <v>1048</v>
      </c>
      <c r="J1295" s="4">
        <v>71.0</v>
      </c>
      <c r="K1295" s="4" t="s">
        <v>49</v>
      </c>
      <c r="L1295" s="4" t="s">
        <v>50</v>
      </c>
      <c r="M1295" s="4">
        <v>1.0</v>
      </c>
      <c r="N1295" s="4">
        <v>0.0</v>
      </c>
      <c r="O1295" s="4">
        <v>0.0</v>
      </c>
      <c r="P1295" s="4">
        <v>0.0</v>
      </c>
      <c r="Q1295" t="str">
        <f t="shared" si="1"/>
        <v>Massachusetts2013</v>
      </c>
      <c r="R1295" t="s">
        <v>1386</v>
      </c>
      <c r="S1295" t="str">
        <f>vlookup(Q1295,RPI!$C$6:$T$4758,16,FALSE)</f>
        <v>0.5738710146</v>
      </c>
      <c r="T1295" s="6" t="str">
        <f>VLOOKUP(Q1295,RPI!$C$6:$T$4758, 17, FALSE)</f>
        <v>0.5749588311</v>
      </c>
      <c r="U1295" s="6" t="str">
        <f>VLOOKUP(Q1295,RPI!$C$6:$T$4758, 18, FALSE)</f>
        <v>0.5738710146</v>
      </c>
      <c r="V1295">
        <v>0.5016042956736235</v>
      </c>
      <c r="W1295">
        <v>0.5021661723416949</v>
      </c>
      <c r="X1295">
        <v>0.5024456268465015</v>
      </c>
      <c r="Y1295">
        <v>0.5027240990859134</v>
      </c>
      <c r="Z1295" s="6" t="str">
        <f>vlookup(R1295,RPI!$C$6:$T$4758,16,FALSE)</f>
        <v>0.5546530543</v>
      </c>
      <c r="AA1295">
        <v>0.45240365817495015</v>
      </c>
      <c r="AB1295">
        <v>0.4509970085585818</v>
      </c>
      <c r="AC1295">
        <v>0.4496048854442759</v>
      </c>
      <c r="AD1295">
        <v>0.44822706496470593</v>
      </c>
      <c r="AE1295">
        <v>0.44686332782904986</v>
      </c>
      <c r="AF1295">
        <v>0.4455134592066377</v>
      </c>
      <c r="AG1295" t="str">
        <f t="shared" si="2"/>
        <v>0</v>
      </c>
      <c r="AH1295" s="3" t="str">
        <f t="shared" si="3"/>
        <v>0</v>
      </c>
      <c r="AI1295" t="str">
        <f t="shared" si="4"/>
        <v>0.01921796031</v>
      </c>
      <c r="AJ1295" t="str">
        <f t="shared" si="5"/>
        <v>-13</v>
      </c>
      <c r="AK1295" s="6" t="str">
        <f t="shared" si="6"/>
        <v>-0.1863948795</v>
      </c>
      <c r="AL1295" t="str">
        <f t="shared" si="7"/>
        <v>0.03348071291</v>
      </c>
      <c r="AM1295" t="str">
        <f t="shared" si="8"/>
        <v>0.8169014085</v>
      </c>
      <c r="AN1295" t="str">
        <f t="shared" si="9"/>
        <v>1.034648615</v>
      </c>
      <c r="AO1295" s="6" t="str">
        <f>vlookup(Q1295,RPI!$C$6:$T$4758,15,FALSE)</f>
        <v>0.6518987342</v>
      </c>
      <c r="AP1295" s="8" t="str">
        <f>vlookup(Q1295,RPI!$C$6:$T$4758,13,FALSE)</f>
        <v>  0.5543 </v>
      </c>
      <c r="AQ1295" s="8" t="str">
        <f>vlookup(Q1295,RPI!$C$6:$T$4758,14,FALSE)</f>
        <v>  0.5350 </v>
      </c>
      <c r="AR1295" s="6" t="str">
        <f>vlookup(R1295,RPI!$C$6:$T$4758,15,FALSE)</f>
        <v>0.8263888889</v>
      </c>
      <c r="AS1295" s="8" t="str">
        <f>vlookup(R1295,RPI!$C$6:$T$4758,13,FALSE)</f>
        <v>  0.4510 </v>
      </c>
      <c r="AT1295" s="8" t="str">
        <f>vlookup(R1295,RPI!$C$6:$T$4758,14,FALSE)</f>
        <v>  0.4902 </v>
      </c>
    </row>
    <row r="1296" ht="12.75" customHeight="1">
      <c r="A1296" s="4">
        <v>2013.0</v>
      </c>
      <c r="B1296" s="4">
        <v>5703.0</v>
      </c>
      <c r="C1296" s="5">
        <v>41353.0</v>
      </c>
      <c r="D1296" s="4">
        <v>207.0</v>
      </c>
      <c r="E1296" s="4" t="s">
        <v>472</v>
      </c>
      <c r="F1296" s="4">
        <v>77.0</v>
      </c>
      <c r="G1296" s="4" t="s">
        <v>47</v>
      </c>
      <c r="H1296" s="4">
        <v>202.0</v>
      </c>
      <c r="I1296" s="4" t="s">
        <v>1113</v>
      </c>
      <c r="J1296" s="4">
        <v>66.0</v>
      </c>
      <c r="K1296" s="4" t="s">
        <v>49</v>
      </c>
      <c r="L1296" s="4" t="s">
        <v>50</v>
      </c>
      <c r="M1296" s="4">
        <v>1.0</v>
      </c>
      <c r="N1296" s="4">
        <v>0.0</v>
      </c>
      <c r="O1296" s="4">
        <v>0.0</v>
      </c>
      <c r="P1296" s="4">
        <v>0.0</v>
      </c>
      <c r="Q1296" t="str">
        <f t="shared" si="1"/>
        <v>Northern Iowa2013</v>
      </c>
      <c r="R1296" t="s">
        <v>1387</v>
      </c>
      <c r="S1296" t="str">
        <f>vlookup(Q1296,RPI!$C$6:$T$4758,16,FALSE)</f>
        <v>0.550574539</v>
      </c>
      <c r="T1296" s="6" t="str">
        <f>VLOOKUP(Q1296,RPI!$C$6:$T$4758, 17, FALSE)</f>
        <v>0.5561898317</v>
      </c>
      <c r="U1296" s="6" t="str">
        <f>VLOOKUP(Q1296,RPI!$C$6:$T$4758, 18, FALSE)</f>
        <v>0.550574539</v>
      </c>
      <c r="V1296">
        <v>0.48399690366708314</v>
      </c>
      <c r="W1296">
        <v>0.4880745389947185</v>
      </c>
      <c r="X1296">
        <v>0.4900021484223279</v>
      </c>
      <c r="Y1296">
        <v>0.49186091465609416</v>
      </c>
      <c r="Z1296" s="6" t="str">
        <f>vlookup(R1296,RPI!$C$6:$T$4758,16,FALSE)</f>
        <v>0.4672194268</v>
      </c>
      <c r="AA1296">
        <v>0.4053946573625911</v>
      </c>
      <c r="AB1296">
        <v>0.40518210013564543</v>
      </c>
      <c r="AC1296">
        <v>0.4049740814971754</v>
      </c>
      <c r="AD1296">
        <v>0.4047704576186731</v>
      </c>
      <c r="AE1296">
        <v>0.4045710906853659</v>
      </c>
      <c r="AF1296">
        <v>0.4043758485851617</v>
      </c>
      <c r="AG1296" t="str">
        <f t="shared" si="2"/>
        <v>1</v>
      </c>
      <c r="AH1296" s="3" t="str">
        <f t="shared" si="3"/>
        <v>1</v>
      </c>
      <c r="AI1296" t="str">
        <f t="shared" si="4"/>
        <v>0.0833551122</v>
      </c>
      <c r="AJ1296" t="str">
        <f t="shared" si="5"/>
        <v>11</v>
      </c>
      <c r="AK1296" s="6" t="str">
        <f t="shared" si="6"/>
        <v>0.1577187442</v>
      </c>
      <c r="AL1296" t="str">
        <f t="shared" si="7"/>
        <v>0.1452177306</v>
      </c>
      <c r="AM1296" t="str">
        <f t="shared" si="8"/>
        <v>1.166666667</v>
      </c>
      <c r="AN1296" t="str">
        <f t="shared" si="9"/>
        <v>1.178406777</v>
      </c>
      <c r="AO1296" s="6" t="str">
        <f>vlookup(Q1296,RPI!$C$6:$T$4758,15,FALSE)</f>
        <v>0.5259259259</v>
      </c>
      <c r="AP1296" s="8" t="str">
        <f>vlookup(Q1296,RPI!$C$6:$T$4758,13,FALSE)</f>
        <v>  0.5753 </v>
      </c>
      <c r="AQ1296" s="8" t="str">
        <f>vlookup(Q1296,RPI!$C$6:$T$4758,14,FALSE)</f>
        <v>  0.5259 </v>
      </c>
      <c r="AR1296" s="6" t="str">
        <f>vlookup(R1296,RPI!$C$6:$T$4758,15,FALSE)</f>
        <v>0.4927536232</v>
      </c>
      <c r="AS1296" s="8" t="str">
        <f>vlookup(R1296,RPI!$C$6:$T$4758,13,FALSE)</f>
        <v>  0.4546 </v>
      </c>
      <c r="AT1296" s="8" t="str">
        <f>vlookup(R1296,RPI!$C$6:$T$4758,14,FALSE)</f>
        <v>  0.4669 </v>
      </c>
    </row>
    <row r="1297" ht="12.75" customHeight="1">
      <c r="A1297" s="4">
        <v>2013.0</v>
      </c>
      <c r="B1297" s="4">
        <v>5704.0</v>
      </c>
      <c r="C1297" s="5">
        <v>41353.0</v>
      </c>
      <c r="D1297" s="4">
        <v>230.0</v>
      </c>
      <c r="E1297" s="4" t="s">
        <v>285</v>
      </c>
      <c r="F1297" s="4">
        <v>75.0</v>
      </c>
      <c r="G1297" s="4" t="s">
        <v>47</v>
      </c>
      <c r="H1297" s="4">
        <v>43.0</v>
      </c>
      <c r="I1297" s="4" t="s">
        <v>148</v>
      </c>
      <c r="J1297" s="4">
        <v>66.0</v>
      </c>
      <c r="K1297" s="4" t="s">
        <v>49</v>
      </c>
      <c r="L1297" s="4" t="s">
        <v>50</v>
      </c>
      <c r="M1297" s="4">
        <v>1.0</v>
      </c>
      <c r="N1297" s="4">
        <v>0.0</v>
      </c>
      <c r="O1297" s="4">
        <v>0.0</v>
      </c>
      <c r="P1297" s="4">
        <v>0.0</v>
      </c>
      <c r="Q1297" t="str">
        <f t="shared" si="1"/>
        <v>Providence2013</v>
      </c>
      <c r="R1297" t="s">
        <v>1388</v>
      </c>
      <c r="S1297" t="str">
        <f>vlookup(Q1297,RPI!$C$6:$T$4758,16,FALSE)</f>
        <v>0.5438476086</v>
      </c>
      <c r="T1297" s="6" t="str">
        <f>VLOOKUP(Q1297,RPI!$C$6:$T$4758, 17, FALSE)</f>
        <v>0.5512451347</v>
      </c>
      <c r="U1297" s="6" t="str">
        <f>VLOOKUP(Q1297,RPI!$C$6:$T$4758, 18, FALSE)</f>
        <v>0.5438476086</v>
      </c>
      <c r="V1297">
        <v>0.47605312239556086</v>
      </c>
      <c r="W1297">
        <v>0.4808759656096289</v>
      </c>
      <c r="X1297">
        <v>0.4831447762614083</v>
      </c>
      <c r="Y1297">
        <v>0.48532586488447205</v>
      </c>
      <c r="Z1297" s="6" t="str">
        <f>vlookup(R1297,RPI!$C$6:$T$4758,16,FALSE)</f>
        <v>0.5597631842</v>
      </c>
      <c r="AA1297">
        <v>0.4798103540011172</v>
      </c>
      <c r="AB1297">
        <v>0.4815224434490557</v>
      </c>
      <c r="AC1297">
        <v>0.4831722750988874</v>
      </c>
      <c r="AD1297">
        <v>0.48476318418979647</v>
      </c>
      <c r="AE1297">
        <v>0.4862982719090947</v>
      </c>
      <c r="AF1297">
        <v>0.4877804255691068</v>
      </c>
      <c r="AG1297" t="str">
        <f t="shared" si="2"/>
        <v>0</v>
      </c>
      <c r="AH1297" s="3" t="str">
        <f t="shared" si="3"/>
        <v>0</v>
      </c>
      <c r="AI1297" t="str">
        <f t="shared" si="4"/>
        <v>-0.01591557558</v>
      </c>
      <c r="AJ1297" t="str">
        <f t="shared" si="5"/>
        <v>9</v>
      </c>
      <c r="AK1297" s="6" t="str">
        <f t="shared" si="6"/>
        <v>0.1290426089</v>
      </c>
      <c r="AL1297" t="str">
        <f t="shared" si="7"/>
        <v>-0.02772743873</v>
      </c>
      <c r="AM1297" t="str">
        <f t="shared" si="8"/>
        <v>1.136363636</v>
      </c>
      <c r="AN1297" t="str">
        <f t="shared" si="9"/>
        <v>0.9715673056</v>
      </c>
      <c r="AO1297" s="6" t="str">
        <f>vlookup(Q1297,RPI!$C$6:$T$4758,15,FALSE)</f>
        <v>0.5187969925</v>
      </c>
      <c r="AP1297" s="8" t="str">
        <f>vlookup(Q1297,RPI!$C$6:$T$4758,13,FALSE)</f>
        <v>  0.5600 </v>
      </c>
      <c r="AQ1297" s="8" t="str">
        <f>vlookup(Q1297,RPI!$C$6:$T$4758,14,FALSE)</f>
        <v>  0.5367 </v>
      </c>
      <c r="AR1297" s="6" t="str">
        <f>vlookup(R1297,RPI!$C$6:$T$4758,15,FALSE)</f>
        <v>0.65</v>
      </c>
      <c r="AS1297" s="8" t="str">
        <f>vlookup(R1297,RPI!$C$6:$T$4758,13,FALSE)</f>
        <v>  0.5335 </v>
      </c>
      <c r="AT1297" s="8" t="str">
        <f>vlookup(R1297,RPI!$C$6:$T$4758,14,FALSE)</f>
        <v>  0.5220 </v>
      </c>
    </row>
    <row r="1298" ht="12.75" customHeight="1">
      <c r="A1298" s="4">
        <v>2013.0</v>
      </c>
      <c r="B1298" s="4">
        <v>5705.0</v>
      </c>
      <c r="C1298" s="5">
        <v>41353.0</v>
      </c>
      <c r="D1298" s="4">
        <v>231.0</v>
      </c>
      <c r="E1298" s="4" t="s">
        <v>342</v>
      </c>
      <c r="F1298" s="4">
        <v>81.0</v>
      </c>
      <c r="G1298" s="4" t="s">
        <v>47</v>
      </c>
      <c r="H1298" s="4">
        <v>327.0</v>
      </c>
      <c r="I1298" s="4" t="s">
        <v>1268</v>
      </c>
      <c r="J1298" s="4">
        <v>67.0</v>
      </c>
      <c r="K1298" s="4" t="s">
        <v>49</v>
      </c>
      <c r="L1298" s="4" t="s">
        <v>50</v>
      </c>
      <c r="M1298" s="4">
        <v>1.0</v>
      </c>
      <c r="N1298" s="4">
        <v>0.0</v>
      </c>
      <c r="O1298" s="4">
        <v>0.0</v>
      </c>
      <c r="P1298" s="4">
        <v>0.0</v>
      </c>
      <c r="Q1298" t="str">
        <f t="shared" si="1"/>
        <v>Purdue2013</v>
      </c>
      <c r="R1298" t="s">
        <v>1389</v>
      </c>
      <c r="S1298" t="str">
        <f>vlookup(Q1298,RPI!$C$6:$T$4758,16,FALSE)</f>
        <v>0.5162500607</v>
      </c>
      <c r="T1298" s="6" t="str">
        <f>VLOOKUP(Q1298,RPI!$C$6:$T$4758, 17, FALSE)</f>
        <v>0.5275347829</v>
      </c>
      <c r="U1298" s="6" t="str">
        <f>VLOOKUP(Q1298,RPI!$C$6:$T$4758, 18, FALSE)</f>
        <v>0.5162500607</v>
      </c>
      <c r="V1298">
        <v>0.4616865686007908</v>
      </c>
      <c r="W1298">
        <v>0.46633686621983844</v>
      </c>
      <c r="X1298">
        <v>0.4685664609686969</v>
      </c>
      <c r="Y1298">
        <v>0.4707357964000186</v>
      </c>
      <c r="Z1298" s="6" t="str">
        <f>vlookup(R1298,RPI!$C$6:$T$4758,16,FALSE)</f>
        <v>0.5237428322</v>
      </c>
      <c r="AA1298">
        <v>0.4345368373454833</v>
      </c>
      <c r="AB1298">
        <v>0.43490714675957154</v>
      </c>
      <c r="AC1298">
        <v>0.43526860415579316</v>
      </c>
      <c r="AD1298">
        <v>0.4356215231883244</v>
      </c>
      <c r="AE1298">
        <v>0.4359662028660106</v>
      </c>
      <c r="AF1298">
        <v>0.4363029283972887</v>
      </c>
      <c r="AG1298" t="str">
        <f t="shared" si="2"/>
        <v>0</v>
      </c>
      <c r="AH1298" s="3" t="str">
        <f t="shared" si="3"/>
        <v>0</v>
      </c>
      <c r="AI1298" t="str">
        <f t="shared" si="4"/>
        <v>-0.007492771579</v>
      </c>
      <c r="AJ1298" t="str">
        <f t="shared" si="5"/>
        <v>14</v>
      </c>
      <c r="AK1298" s="6" t="str">
        <f t="shared" si="6"/>
        <v>0.2007329472</v>
      </c>
      <c r="AL1298" t="str">
        <f t="shared" si="7"/>
        <v>-0.0130535879</v>
      </c>
      <c r="AM1298" t="str">
        <f t="shared" si="8"/>
        <v>1.208955224</v>
      </c>
      <c r="AN1298" t="str">
        <f t="shared" si="9"/>
        <v>0.9856937964</v>
      </c>
      <c r="AO1298" s="6" t="str">
        <f>vlookup(Q1298,RPI!$C$6:$T$4758,15,FALSE)</f>
        <v>0.4236111111</v>
      </c>
      <c r="AP1298" s="8" t="str">
        <f>vlookup(Q1298,RPI!$C$6:$T$4758,13,FALSE)</f>
        <v>  0.5504 </v>
      </c>
      <c r="AQ1298" s="8" t="str">
        <f>vlookup(Q1298,RPI!$C$6:$T$4758,14,FALSE)</f>
        <v>  0.5407 </v>
      </c>
      <c r="AR1298" s="6" t="str">
        <f>vlookup(R1298,RPI!$C$6:$T$4758,15,FALSE)</f>
        <v>0.734375</v>
      </c>
      <c r="AS1298" s="8" t="str">
        <f>vlookup(R1298,RPI!$C$6:$T$4758,13,FALSE)</f>
        <v>  0.4366 </v>
      </c>
      <c r="AT1298" s="8" t="str">
        <f>vlookup(R1298,RPI!$C$6:$T$4758,14,FALSE)</f>
        <v>  0.4875 </v>
      </c>
    </row>
    <row r="1299" ht="12.75" customHeight="1">
      <c r="A1299" s="4">
        <v>2013.0</v>
      </c>
      <c r="B1299" s="4">
        <v>5706.0</v>
      </c>
      <c r="C1299" s="5">
        <v>41353.0</v>
      </c>
      <c r="D1299" s="4">
        <v>265.0</v>
      </c>
      <c r="E1299" s="4" t="s">
        <v>1061</v>
      </c>
      <c r="F1299" s="4">
        <v>78.0</v>
      </c>
      <c r="G1299" s="4" t="s">
        <v>47</v>
      </c>
      <c r="H1299" s="4">
        <v>42.0</v>
      </c>
      <c r="I1299" s="4" t="s">
        <v>1390</v>
      </c>
      <c r="J1299" s="4">
        <v>71.0</v>
      </c>
      <c r="K1299" s="4" t="s">
        <v>49</v>
      </c>
      <c r="L1299" s="4" t="s">
        <v>50</v>
      </c>
      <c r="M1299" s="4">
        <v>1.0</v>
      </c>
      <c r="N1299" s="4">
        <v>0.0</v>
      </c>
      <c r="O1299" s="4">
        <v>0.0</v>
      </c>
      <c r="P1299" s="4">
        <v>0.0</v>
      </c>
      <c r="Q1299" t="str">
        <f t="shared" si="1"/>
        <v>Southern Mississippi2013</v>
      </c>
      <c r="R1299" t="s">
        <v>1391</v>
      </c>
      <c r="S1299" t="str">
        <f>vlookup(Q1299,RPI!$C$6:$T$4758,16,FALSE)</f>
        <v>0.6013815781</v>
      </c>
      <c r="T1299" s="6" t="str">
        <f>VLOOKUP(Q1299,RPI!$C$6:$T$4758, 17, FALSE)</f>
        <v>0.5875759274</v>
      </c>
      <c r="U1299" s="6" t="str">
        <f>VLOOKUP(Q1299,RPI!$C$6:$T$4758, 18, FALSE)</f>
        <v>0.6013815781</v>
      </c>
      <c r="V1299">
        <v>0.5092397787280984</v>
      </c>
      <c r="W1299">
        <v>0.5076248069901039</v>
      </c>
      <c r="X1299">
        <v>0.5068467607100804</v>
      </c>
      <c r="Y1299">
        <v>0.5060873982172274</v>
      </c>
      <c r="Z1299" s="6" t="str">
        <f>vlookup(R1299,RPI!$C$6:$T$4758,16,FALSE)</f>
        <v>0.4885631666</v>
      </c>
      <c r="AA1299">
        <v>0.41352709156997275</v>
      </c>
      <c r="AB1299">
        <v>0.4134667269677755</v>
      </c>
      <c r="AC1299">
        <v>0.41340802268862487</v>
      </c>
      <c r="AD1299">
        <v>0.41335091116123424</v>
      </c>
      <c r="AE1299">
        <v>0.41329532843189987</v>
      </c>
      <c r="AF1299">
        <v>0.41324121392560453</v>
      </c>
      <c r="AG1299" t="str">
        <f t="shared" si="2"/>
        <v>1</v>
      </c>
      <c r="AH1299" s="3" t="str">
        <f t="shared" si="3"/>
        <v>1</v>
      </c>
      <c r="AI1299" t="str">
        <f t="shared" si="4"/>
        <v>0.1128184115</v>
      </c>
      <c r="AJ1299" t="str">
        <f t="shared" si="5"/>
        <v>7</v>
      </c>
      <c r="AK1299" s="6" t="str">
        <f t="shared" si="6"/>
        <v>0.1003664736</v>
      </c>
      <c r="AL1299" t="str">
        <f t="shared" si="7"/>
        <v>0.1965474371</v>
      </c>
      <c r="AM1299" t="str">
        <f t="shared" si="8"/>
        <v>1.098591549</v>
      </c>
      <c r="AN1299" t="str">
        <f t="shared" si="9"/>
        <v>1.230918782</v>
      </c>
      <c r="AO1299" s="6" t="str">
        <f>vlookup(Q1299,RPI!$C$6:$T$4758,15,FALSE)</f>
        <v>0.7739726027</v>
      </c>
      <c r="AP1299" s="8" t="str">
        <f>vlookup(Q1299,RPI!$C$6:$T$4758,13,FALSE)</f>
        <v>  0.5634 </v>
      </c>
      <c r="AQ1299" s="8" t="str">
        <f>vlookup(Q1299,RPI!$C$6:$T$4758,14,FALSE)</f>
        <v>  0.5048 </v>
      </c>
      <c r="AR1299" s="6" t="str">
        <f>vlookup(R1299,RPI!$C$6:$T$4758,15,FALSE)</f>
        <v>0.6031746032</v>
      </c>
      <c r="AS1299" s="8" t="str">
        <f>vlookup(R1299,RPI!$C$6:$T$4758,13,FALSE)</f>
        <v>  0.4433 </v>
      </c>
      <c r="AT1299" s="8" t="str">
        <f>vlookup(R1299,RPI!$C$6:$T$4758,14,FALSE)</f>
        <v>  0.4645 </v>
      </c>
    </row>
    <row r="1300" ht="12.75" customHeight="1">
      <c r="A1300" s="4">
        <v>2013.0</v>
      </c>
      <c r="B1300" s="4">
        <v>5707.0</v>
      </c>
      <c r="C1300" s="5">
        <v>41353.0</v>
      </c>
      <c r="D1300" s="4">
        <v>283.0</v>
      </c>
      <c r="E1300" s="4" t="s">
        <v>270</v>
      </c>
      <c r="F1300" s="4">
        <v>67.0</v>
      </c>
      <c r="G1300" s="4" t="s">
        <v>47</v>
      </c>
      <c r="H1300" s="4">
        <v>162.0</v>
      </c>
      <c r="I1300" s="4" t="s">
        <v>1231</v>
      </c>
      <c r="J1300" s="4">
        <v>75.0</v>
      </c>
      <c r="K1300" s="4" t="s">
        <v>49</v>
      </c>
      <c r="L1300" s="4" t="s">
        <v>50</v>
      </c>
      <c r="M1300" s="4">
        <v>1.0</v>
      </c>
      <c r="N1300" s="4">
        <v>0.0</v>
      </c>
      <c r="O1300" s="4">
        <v>0.0</v>
      </c>
      <c r="P1300" s="4">
        <v>0.0</v>
      </c>
      <c r="Q1300" t="str">
        <f t="shared" si="1"/>
        <v>Tennessee2013</v>
      </c>
      <c r="R1300" t="s">
        <v>1392</v>
      </c>
      <c r="S1300" t="str">
        <f>vlookup(Q1300,RPI!$C$6:$T$4758,16,FALSE)</f>
        <v>0.5679449822</v>
      </c>
      <c r="T1300" s="6" t="str">
        <f>VLOOKUP(Q1300,RPI!$C$6:$T$4758, 17, FALSE)</f>
        <v>0.5712099075</v>
      </c>
      <c r="U1300" s="6" t="str">
        <f>VLOOKUP(Q1300,RPI!$C$6:$T$4758, 18, FALSE)</f>
        <v>0.5679449822</v>
      </c>
      <c r="V1300">
        <v>0.4887694313412621</v>
      </c>
      <c r="W1300">
        <v>0.49345355544462394</v>
      </c>
      <c r="X1300">
        <v>0.4956336663969865</v>
      </c>
      <c r="Y1300">
        <v>0.4977155401140606</v>
      </c>
      <c r="Z1300" s="6" t="str">
        <f>vlookup(R1300,RPI!$C$6:$T$4758,16,FALSE)</f>
        <v>0.520972807</v>
      </c>
      <c r="AA1300">
        <v>0.432204691072305</v>
      </c>
      <c r="AB1300">
        <v>0.43279361922307064</v>
      </c>
      <c r="AC1300">
        <v>0.433360092574327</v>
      </c>
      <c r="AD1300">
        <v>0.43390537134441387</v>
      </c>
      <c r="AE1300">
        <v>0.4344306231813757</v>
      </c>
      <c r="AF1300">
        <v>0.4349369315094635</v>
      </c>
      <c r="AG1300" t="str">
        <f t="shared" si="2"/>
        <v>0</v>
      </c>
      <c r="AH1300" s="3" t="str">
        <f t="shared" si="3"/>
        <v>0</v>
      </c>
      <c r="AI1300" t="str">
        <f t="shared" si="4"/>
        <v>0.04697217514</v>
      </c>
      <c r="AJ1300" t="str">
        <f t="shared" si="5"/>
        <v>-8</v>
      </c>
      <c r="AK1300" s="6" t="str">
        <f t="shared" si="6"/>
        <v>-0.1147045412</v>
      </c>
      <c r="AL1300" t="str">
        <f t="shared" si="7"/>
        <v>0.08183292534</v>
      </c>
      <c r="AM1300" t="str">
        <f t="shared" si="8"/>
        <v>0.8933333333</v>
      </c>
      <c r="AN1300" t="str">
        <f t="shared" si="9"/>
        <v>1.090162432</v>
      </c>
      <c r="AO1300" s="6" t="str">
        <f>vlookup(Q1300,RPI!$C$6:$T$4758,15,FALSE)</f>
        <v>0.6119402985</v>
      </c>
      <c r="AP1300" s="8" t="str">
        <f>vlookup(Q1300,RPI!$C$6:$T$4758,13,FALSE)</f>
        <v>  0.5637 </v>
      </c>
      <c r="AQ1300" s="8" t="str">
        <f>vlookup(Q1300,RPI!$C$6:$T$4758,14,FALSE)</f>
        <v>  0.5325 </v>
      </c>
      <c r="AR1300" s="6" t="str">
        <f>vlookup(R1300,RPI!$C$6:$T$4758,15,FALSE)</f>
        <v>0.6884057971</v>
      </c>
      <c r="AS1300" s="8" t="str">
        <f>vlookup(R1300,RPI!$C$6:$T$4758,13,FALSE)</f>
        <v>  0.4544 </v>
      </c>
      <c r="AT1300" s="8" t="str">
        <f>vlookup(R1300,RPI!$C$6:$T$4758,14,FALSE)</f>
        <v>  0.4867 </v>
      </c>
    </row>
    <row r="1301" ht="12.75" customHeight="1">
      <c r="A1301" s="4">
        <v>2013.0</v>
      </c>
      <c r="B1301" s="4">
        <v>5708.0</v>
      </c>
      <c r="C1301" s="5">
        <v>41353.0</v>
      </c>
      <c r="D1301" s="4">
        <v>312.0</v>
      </c>
      <c r="E1301" s="4" t="s">
        <v>855</v>
      </c>
      <c r="F1301" s="4">
        <v>76.0</v>
      </c>
      <c r="G1301" s="4" t="s">
        <v>47</v>
      </c>
      <c r="H1301" s="4">
        <v>217.0</v>
      </c>
      <c r="I1301" s="4" t="s">
        <v>513</v>
      </c>
      <c r="J1301" s="4">
        <v>84.0</v>
      </c>
      <c r="K1301" s="4" t="s">
        <v>49</v>
      </c>
      <c r="L1301" s="4" t="s">
        <v>50</v>
      </c>
      <c r="M1301" s="4">
        <v>1.0</v>
      </c>
      <c r="N1301" s="4">
        <v>0.0</v>
      </c>
      <c r="O1301" s="4">
        <v>0.0</v>
      </c>
      <c r="P1301" s="4">
        <v>0.0</v>
      </c>
      <c r="Q1301" t="str">
        <f t="shared" si="1"/>
        <v>Texas Arlington2013</v>
      </c>
      <c r="R1301" t="s">
        <v>1393</v>
      </c>
      <c r="S1301" t="str">
        <f>vlookup(Q1301,RPI!$C$6:$T$4758,16,FALSE)</f>
        <v>0.5263481676</v>
      </c>
      <c r="T1301" s="6" t="str">
        <f>VLOOKUP(Q1301,RPI!$C$6:$T$4758, 17, FALSE)</f>
        <v>0.5262562558</v>
      </c>
      <c r="U1301" s="6" t="str">
        <f>VLOOKUP(Q1301,RPI!$C$6:$T$4758, 18, FALSE)</f>
        <v>0.5263481676</v>
      </c>
      <c r="V1301">
        <v>0.4585274172228152</v>
      </c>
      <c r="W1301">
        <v>0.4574187558054924</v>
      </c>
      <c r="X1301">
        <v>0.45685101387000854</v>
      </c>
      <c r="Y1301">
        <v>0.45627404035833796</v>
      </c>
      <c r="Z1301" s="6" t="str">
        <f>vlookup(R1301,RPI!$C$6:$T$4758,16,FALSE)</f>
        <v>0.5141215465</v>
      </c>
      <c r="AA1301">
        <v>0.4487105876207352</v>
      </c>
      <c r="AB1301">
        <v>0.44798594993957574</v>
      </c>
      <c r="AC1301">
        <v>0.4472665442994355</v>
      </c>
      <c r="AD1301">
        <v>0.4465523142394402</v>
      </c>
      <c r="AE1301">
        <v>0.44584320410819034</v>
      </c>
      <c r="AF1301">
        <v>0.44513915904930657</v>
      </c>
      <c r="AG1301" t="str">
        <f t="shared" si="2"/>
        <v>0</v>
      </c>
      <c r="AH1301" s="3" t="str">
        <f t="shared" si="3"/>
        <v>0</v>
      </c>
      <c r="AI1301" t="str">
        <f t="shared" si="4"/>
        <v>0.01222662105</v>
      </c>
      <c r="AJ1301" t="str">
        <f t="shared" si="5"/>
        <v>-8</v>
      </c>
      <c r="AK1301" s="6" t="str">
        <f t="shared" si="6"/>
        <v>-0.1147045412</v>
      </c>
      <c r="AL1301" t="str">
        <f t="shared" si="7"/>
        <v>0.02130069907</v>
      </c>
      <c r="AM1301" t="str">
        <f t="shared" si="8"/>
        <v>0.9047619048</v>
      </c>
      <c r="AN1301" t="str">
        <f t="shared" si="9"/>
        <v>1.023781577</v>
      </c>
      <c r="AO1301" s="6" t="str">
        <f>vlookup(Q1301,RPI!$C$6:$T$4758,15,FALSE)</f>
        <v>0.5941176471</v>
      </c>
      <c r="AP1301" s="8" t="str">
        <f>vlookup(Q1301,RPI!$C$6:$T$4758,13,FALSE)</f>
        <v>  0.5090 </v>
      </c>
      <c r="AQ1301" s="8" t="str">
        <f>vlookup(Q1301,RPI!$C$6:$T$4758,14,FALSE)</f>
        <v>  0.4934 </v>
      </c>
      <c r="AR1301" s="6" t="str">
        <f>vlookup(R1301,RPI!$C$6:$T$4758,15,FALSE)</f>
        <v>0.5616438356</v>
      </c>
      <c r="AS1301" s="8" t="str">
        <f>vlookup(R1301,RPI!$C$6:$T$4758,13,FALSE)</f>
        <v>  0.4964 </v>
      </c>
      <c r="AT1301" s="8" t="str">
        <f>vlookup(R1301,RPI!$C$6:$T$4758,14,FALSE)</f>
        <v>  0.5019 </v>
      </c>
    </row>
    <row r="1302" ht="12.75" customHeight="1">
      <c r="A1302" s="4">
        <v>2013.0</v>
      </c>
      <c r="B1302" s="4">
        <v>5709.0</v>
      </c>
      <c r="C1302" s="5">
        <v>41353.0</v>
      </c>
      <c r="D1302" s="4">
        <v>294.0</v>
      </c>
      <c r="E1302" s="4" t="s">
        <v>1394</v>
      </c>
      <c r="F1302" s="4">
        <v>84.0</v>
      </c>
      <c r="G1302" s="4" t="s">
        <v>47</v>
      </c>
      <c r="H1302" s="4">
        <v>261.0</v>
      </c>
      <c r="I1302" s="4" t="s">
        <v>631</v>
      </c>
      <c r="J1302" s="4">
        <v>73.0</v>
      </c>
      <c r="K1302" s="4" t="s">
        <v>49</v>
      </c>
      <c r="L1302" s="4" t="s">
        <v>50</v>
      </c>
      <c r="M1302" s="4">
        <v>1.0</v>
      </c>
      <c r="N1302" s="4">
        <v>0.0</v>
      </c>
      <c r="O1302" s="4">
        <v>0.0</v>
      </c>
      <c r="P1302" s="4">
        <v>0.0</v>
      </c>
      <c r="Q1302" t="str">
        <f t="shared" si="1"/>
        <v>Tulane2013</v>
      </c>
      <c r="R1302" t="s">
        <v>1395</v>
      </c>
      <c r="S1302" t="str">
        <f>vlookup(Q1302,RPI!$C$6:$T$4758,16,FALSE)</f>
        <v>0.4941330707</v>
      </c>
      <c r="T1302" s="6" t="str">
        <f>VLOOKUP(Q1302,RPI!$C$6:$T$4758, 17, FALSE)</f>
        <v>0.5001426861</v>
      </c>
      <c r="U1302" s="6" t="str">
        <f>VLOOKUP(Q1302,RPI!$C$6:$T$4758, 18, FALSE)</f>
        <v>0.4941330707</v>
      </c>
      <c r="V1302">
        <v>0.42026534962041356</v>
      </c>
      <c r="W1302">
        <v>0.4258893674849409</v>
      </c>
      <c r="X1302">
        <v>0.428483203310391</v>
      </c>
      <c r="Y1302">
        <v>0.4309462574975831</v>
      </c>
      <c r="Z1302" s="6" t="str">
        <f>vlookup(R1302,RPI!$C$6:$T$4758,16,FALSE)</f>
        <v>0.511025065</v>
      </c>
      <c r="AA1302">
        <v>0.439128644543119</v>
      </c>
      <c r="AB1302">
        <v>0.4393810227221134</v>
      </c>
      <c r="AC1302">
        <v>0.4396285003539428</v>
      </c>
      <c r="AD1302">
        <v>0.43987121880054475</v>
      </c>
      <c r="AE1302">
        <v>0.44010931403863995</v>
      </c>
      <c r="AF1302">
        <v>0.44034291691375227</v>
      </c>
      <c r="AG1302" t="str">
        <f t="shared" si="2"/>
        <v>0</v>
      </c>
      <c r="AH1302" s="3" t="str">
        <f t="shared" si="3"/>
        <v>0</v>
      </c>
      <c r="AI1302" t="str">
        <f t="shared" si="4"/>
        <v>-0.01689199427</v>
      </c>
      <c r="AJ1302" t="str">
        <f t="shared" si="5"/>
        <v>11</v>
      </c>
      <c r="AK1302" s="6" t="str">
        <f t="shared" si="6"/>
        <v>0.1577187442</v>
      </c>
      <c r="AL1302" t="str">
        <f t="shared" si="7"/>
        <v>-0.02942851383</v>
      </c>
      <c r="AM1302" t="str">
        <f t="shared" si="8"/>
        <v>1.150684932</v>
      </c>
      <c r="AN1302" t="str">
        <f t="shared" si="9"/>
        <v>0.9669448811</v>
      </c>
      <c r="AO1302" s="6" t="str">
        <f>vlookup(Q1302,RPI!$C$6:$T$4758,15,FALSE)</f>
        <v>0.5384615385</v>
      </c>
      <c r="AP1302" s="8" t="str">
        <f>vlookup(Q1302,RPI!$C$6:$T$4758,13,FALSE)</f>
        <v>  0.4713 </v>
      </c>
      <c r="AQ1302" s="8" t="str">
        <f>vlookup(Q1302,RPI!$C$6:$T$4758,14,FALSE)</f>
        <v>  0.4954 </v>
      </c>
      <c r="AR1302" s="6" t="str">
        <f>vlookup(R1302,RPI!$C$6:$T$4758,15,FALSE)</f>
        <v>0.5846153846</v>
      </c>
      <c r="AS1302" s="8" t="str">
        <f>vlookup(R1302,RPI!$C$6:$T$4758,13,FALSE)</f>
        <v>  0.4795 </v>
      </c>
      <c r="AT1302" s="8" t="str">
        <f>vlookup(R1302,RPI!$C$6:$T$4758,14,FALSE)</f>
        <v>  0.5005 </v>
      </c>
    </row>
    <row r="1303" ht="12.75" customHeight="1">
      <c r="A1303" s="4">
        <v>2013.0</v>
      </c>
      <c r="B1303" s="4">
        <v>5710.0</v>
      </c>
      <c r="C1303" s="5">
        <v>41353.0</v>
      </c>
      <c r="D1303" s="4">
        <v>300.0</v>
      </c>
      <c r="E1303" s="4" t="s">
        <v>1396</v>
      </c>
      <c r="F1303" s="4">
        <v>80.0</v>
      </c>
      <c r="G1303" s="4" t="s">
        <v>47</v>
      </c>
      <c r="H1303" s="4">
        <v>110.0</v>
      </c>
      <c r="I1303" s="4" t="s">
        <v>1397</v>
      </c>
      <c r="J1303" s="4">
        <v>71.0</v>
      </c>
      <c r="K1303" s="4" t="s">
        <v>49</v>
      </c>
      <c r="L1303" s="4" t="s">
        <v>50</v>
      </c>
      <c r="M1303" s="4">
        <v>1.0</v>
      </c>
      <c r="N1303" s="4">
        <v>0.0</v>
      </c>
      <c r="O1303" s="4">
        <v>0.0</v>
      </c>
      <c r="P1303" s="4">
        <v>0.0</v>
      </c>
      <c r="Q1303" t="str">
        <f t="shared" si="1"/>
        <v>UC Irvine2013</v>
      </c>
      <c r="R1303" t="s">
        <v>1398</v>
      </c>
      <c r="S1303" t="str">
        <f>vlookup(Q1303,RPI!$C$6:$T$4758,16,FALSE)</f>
        <v>0.5243013873</v>
      </c>
      <c r="T1303" s="6" t="str">
        <f>VLOOKUP(Q1303,RPI!$C$6:$T$4758, 17, FALSE)</f>
        <v>0.5102890838</v>
      </c>
      <c r="U1303" s="6" t="str">
        <f>VLOOKUP(Q1303,RPI!$C$6:$T$4758, 18, FALSE)</f>
        <v>0.5243013873</v>
      </c>
      <c r="V1303">
        <v>0.4470386550111591</v>
      </c>
      <c r="W1303">
        <v>0.4473240239764448</v>
      </c>
      <c r="X1303">
        <v>0.44745485922869516</v>
      </c>
      <c r="Y1303">
        <v>0.4475786461171879</v>
      </c>
      <c r="Z1303" s="6" t="str">
        <f>vlookup(R1303,RPI!$C$6:$T$4758,16,FALSE)</f>
        <v>0.4508135484</v>
      </c>
      <c r="AA1303">
        <v>0.38365154369519305</v>
      </c>
      <c r="AB1303">
        <v>0.3840919429905542</v>
      </c>
      <c r="AC1303">
        <v>0.38452566956931894</v>
      </c>
      <c r="AD1303">
        <v>0.3849528739438917</v>
      </c>
      <c r="AE1303">
        <v>0.3853737021337694</v>
      </c>
      <c r="AF1303">
        <v>0.3857882958319452</v>
      </c>
      <c r="AG1303" t="str">
        <f t="shared" si="2"/>
        <v>1</v>
      </c>
      <c r="AH1303" s="3" t="str">
        <f t="shared" si="3"/>
        <v>1</v>
      </c>
      <c r="AI1303" t="str">
        <f t="shared" si="4"/>
        <v>0.07348783896</v>
      </c>
      <c r="AJ1303" t="str">
        <f t="shared" si="5"/>
        <v>9</v>
      </c>
      <c r="AK1303" s="6" t="str">
        <f t="shared" si="6"/>
        <v>0.1290426089</v>
      </c>
      <c r="AL1303" t="str">
        <f t="shared" si="7"/>
        <v>0.1280273869</v>
      </c>
      <c r="AM1303" t="str">
        <f t="shared" si="8"/>
        <v>1.126760563</v>
      </c>
      <c r="AN1303" t="str">
        <f t="shared" si="9"/>
        <v>1.163011603</v>
      </c>
      <c r="AO1303" s="6" t="str">
        <f>vlookup(Q1303,RPI!$C$6:$T$4758,15,FALSE)</f>
        <v>0.6015037594</v>
      </c>
      <c r="AP1303" s="8" t="str">
        <f>vlookup(Q1303,RPI!$C$6:$T$4758,13,FALSE)</f>
        <v>  0.4964 </v>
      </c>
      <c r="AQ1303" s="8" t="str">
        <f>vlookup(Q1303,RPI!$C$6:$T$4758,14,FALSE)</f>
        <v>  0.5029 </v>
      </c>
      <c r="AR1303" s="6" t="str">
        <f>vlookup(R1303,RPI!$C$6:$T$4758,15,FALSE)</f>
        <v>0.5378787879</v>
      </c>
      <c r="AS1303" s="8" t="str">
        <f>vlookup(R1303,RPI!$C$6:$T$4758,13,FALSE)</f>
        <v>  0.4070 </v>
      </c>
      <c r="AT1303" s="8" t="str">
        <f>vlookup(R1303,RPI!$C$6:$T$4758,14,FALSE)</f>
        <v>  0.4514 </v>
      </c>
    </row>
    <row r="1304" ht="12.75" customHeight="1">
      <c r="A1304" s="4">
        <v>2013.0</v>
      </c>
      <c r="B1304" s="4">
        <v>5711.0</v>
      </c>
      <c r="C1304" s="5">
        <v>41353.0</v>
      </c>
      <c r="D1304" s="4">
        <v>334.0</v>
      </c>
      <c r="E1304" s="4" t="s">
        <v>328</v>
      </c>
      <c r="F1304" s="4">
        <v>85.0</v>
      </c>
      <c r="G1304" s="4" t="s">
        <v>47</v>
      </c>
      <c r="H1304" s="4">
        <v>36.0</v>
      </c>
      <c r="I1304" s="4" t="s">
        <v>1399</v>
      </c>
      <c r="J1304" s="4">
        <v>43.0</v>
      </c>
      <c r="K1304" s="4" t="s">
        <v>49</v>
      </c>
      <c r="L1304" s="4" t="s">
        <v>50</v>
      </c>
      <c r="M1304" s="4">
        <v>1.0</v>
      </c>
      <c r="N1304" s="4">
        <v>0.0</v>
      </c>
      <c r="O1304" s="4">
        <v>0.0</v>
      </c>
      <c r="P1304" s="4">
        <v>0.0</v>
      </c>
      <c r="Q1304" t="str">
        <f t="shared" si="1"/>
        <v>Weber St.2013</v>
      </c>
      <c r="R1304" t="s">
        <v>1400</v>
      </c>
      <c r="S1304" t="str">
        <f>vlookup(Q1304,RPI!$C$6:$T$4758,16,FALSE)</f>
        <v>0.550989596</v>
      </c>
      <c r="T1304" s="6" t="str">
        <f>VLOOKUP(Q1304,RPI!$C$6:$T$4758, 17, FALSE)</f>
        <v>0.5408446684</v>
      </c>
      <c r="U1304" s="6" t="str">
        <f>VLOOKUP(Q1304,RPI!$C$6:$T$4758, 18, FALSE)</f>
        <v>0.550989596</v>
      </c>
      <c r="V1304">
        <v>0.4453901229934259</v>
      </c>
      <c r="W1304">
        <v>0.4449371951383628</v>
      </c>
      <c r="X1304">
        <v>0.4447179078845911</v>
      </c>
      <c r="Y1304">
        <v>0.4445032050333372</v>
      </c>
      <c r="Z1304" s="6" t="str">
        <f>vlookup(R1304,RPI!$C$6:$T$4758,16,FALSE)</f>
        <v>0.5096724919</v>
      </c>
      <c r="AA1304">
        <v>0.42681331697263214</v>
      </c>
      <c r="AB1304">
        <v>0.42809701402012895</v>
      </c>
      <c r="AC1304">
        <v>0.4292949631312507</v>
      </c>
      <c r="AD1304">
        <v>0.43041547826941023</v>
      </c>
      <c r="AE1304">
        <v>0.4314658322386979</v>
      </c>
      <c r="AF1304">
        <v>0.432452414716993</v>
      </c>
      <c r="AG1304" t="str">
        <f t="shared" si="2"/>
        <v>1</v>
      </c>
      <c r="AH1304" s="3" t="str">
        <f t="shared" si="3"/>
        <v>1</v>
      </c>
      <c r="AI1304" t="str">
        <f t="shared" si="4"/>
        <v>0.04131710405</v>
      </c>
      <c r="AJ1304" t="str">
        <f t="shared" si="5"/>
        <v>42</v>
      </c>
      <c r="AK1304" s="6" t="str">
        <f t="shared" si="6"/>
        <v>0.6021988415</v>
      </c>
      <c r="AL1304" t="str">
        <f t="shared" si="7"/>
        <v>0.07198090104</v>
      </c>
      <c r="AM1304" t="str">
        <f t="shared" si="8"/>
        <v>1.976744186</v>
      </c>
      <c r="AN1304" t="str">
        <f t="shared" si="9"/>
        <v>1.081065988</v>
      </c>
      <c r="AO1304" s="6" t="str">
        <f>vlookup(Q1304,RPI!$C$6:$T$4758,15,FALSE)</f>
        <v>0.8405797101</v>
      </c>
      <c r="AP1304" s="8" t="str">
        <f>vlookup(Q1304,RPI!$C$6:$T$4758,13,FALSE)</f>
        <v>  0.4495 </v>
      </c>
      <c r="AQ1304" s="8" t="str">
        <f>vlookup(Q1304,RPI!$C$6:$T$4758,14,FALSE)</f>
        <v>  0.4643 </v>
      </c>
      <c r="AR1304" s="6" t="str">
        <f>vlookup(R1304,RPI!$C$6:$T$4758,15,FALSE)</f>
        <v>0.5945945946</v>
      </c>
      <c r="AS1304" s="8" t="str">
        <f>vlookup(R1304,RPI!$C$6:$T$4758,13,FALSE)</f>
        <v>  0.4684 </v>
      </c>
      <c r="AT1304" s="8" t="str">
        <f>vlookup(R1304,RPI!$C$6:$T$4758,14,FALSE)</f>
        <v>  0.5072 </v>
      </c>
    </row>
    <row r="1305" ht="12.75" customHeight="1">
      <c r="A1305" s="4">
        <v>2013.0</v>
      </c>
      <c r="B1305" s="4">
        <v>5712.0</v>
      </c>
      <c r="C1305" s="5">
        <v>41353.0</v>
      </c>
      <c r="D1305" s="4">
        <v>329.0</v>
      </c>
      <c r="E1305" s="4" t="s">
        <v>300</v>
      </c>
      <c r="F1305" s="4">
        <v>72.0</v>
      </c>
      <c r="G1305" s="4" t="s">
        <v>47</v>
      </c>
      <c r="H1305" s="4">
        <v>183.0</v>
      </c>
      <c r="I1305" s="4" t="s">
        <v>965</v>
      </c>
      <c r="J1305" s="4">
        <v>71.0</v>
      </c>
      <c r="K1305" s="4" t="s">
        <v>288</v>
      </c>
      <c r="L1305" s="4" t="s">
        <v>50</v>
      </c>
      <c r="M1305" s="4">
        <v>1.0</v>
      </c>
      <c r="N1305" s="4">
        <v>0.0</v>
      </c>
      <c r="O1305" s="4">
        <v>0.0</v>
      </c>
      <c r="P1305" s="4">
        <v>1.0</v>
      </c>
      <c r="Q1305" t="str">
        <f t="shared" si="1"/>
        <v>Western Michigan2013</v>
      </c>
      <c r="R1305" t="s">
        <v>1401</v>
      </c>
      <c r="S1305" t="str">
        <f>vlookup(Q1305,RPI!$C$6:$T$4758,16,FALSE)</f>
        <v>0.5225693042</v>
      </c>
      <c r="T1305" s="6" t="str">
        <f>VLOOKUP(Q1305,RPI!$C$6:$T$4758, 17, FALSE)</f>
        <v>0.512261276</v>
      </c>
      <c r="U1305" s="6" t="str">
        <f>VLOOKUP(Q1305,RPI!$C$6:$T$4758, 18, FALSE)</f>
        <v>0.5225693042</v>
      </c>
      <c r="V1305">
        <v>0.4399878505439985</v>
      </c>
      <c r="W1305">
        <v>0.4403883032296432</v>
      </c>
      <c r="X1305">
        <v>0.4405766882296104</v>
      </c>
      <c r="Y1305">
        <v>0.44075778945102007</v>
      </c>
      <c r="Z1305" s="6" t="str">
        <f>vlookup(R1305,RPI!$C$6:$T$4758,16,FALSE)</f>
        <v>0.5569301463</v>
      </c>
      <c r="AA1305">
        <v>0.4653392680129915</v>
      </c>
      <c r="AB1305">
        <v>0.4647956753918229</v>
      </c>
      <c r="AC1305">
        <v>0.46426801222475456</v>
      </c>
      <c r="AD1305">
        <v>0.4637555884271322</v>
      </c>
      <c r="AE1305">
        <v>0.4632577532073781</v>
      </c>
      <c r="AF1305">
        <v>0.462773892309582</v>
      </c>
      <c r="AG1305" t="str">
        <f t="shared" si="2"/>
        <v>0</v>
      </c>
      <c r="AH1305" s="3" t="str">
        <f t="shared" si="3"/>
        <v>0</v>
      </c>
      <c r="AI1305" t="str">
        <f t="shared" si="4"/>
        <v>-0.03436084208</v>
      </c>
      <c r="AJ1305" t="str">
        <f t="shared" si="5"/>
        <v>1</v>
      </c>
      <c r="AK1305" s="6" t="str">
        <f t="shared" si="6"/>
        <v>0.01433806765</v>
      </c>
      <c r="AL1305" t="str">
        <f t="shared" si="7"/>
        <v>-0.05986199736</v>
      </c>
      <c r="AM1305" t="str">
        <f t="shared" si="8"/>
        <v>1.014084507</v>
      </c>
      <c r="AN1305" t="str">
        <f t="shared" si="9"/>
        <v>0.9383031385</v>
      </c>
      <c r="AO1305" s="6" t="str">
        <f>vlookup(Q1305,RPI!$C$6:$T$4758,15,FALSE)</f>
        <v>0.6541353383</v>
      </c>
      <c r="AP1305" s="8" t="str">
        <f>vlookup(Q1305,RPI!$C$6:$T$4758,13,FALSE)</f>
        <v>  0.4717 </v>
      </c>
      <c r="AQ1305" s="8" t="str">
        <f>vlookup(Q1305,RPI!$C$6:$T$4758,14,FALSE)</f>
        <v>  0.4928 </v>
      </c>
      <c r="AR1305" s="6" t="str">
        <f>vlookup(R1305,RPI!$C$6:$T$4758,15,FALSE)</f>
        <v>0.7625899281</v>
      </c>
      <c r="AS1305" s="8" t="str">
        <f>vlookup(R1305,RPI!$C$6:$T$4758,13,FALSE)</f>
        <v>  0.4854 </v>
      </c>
      <c r="AT1305" s="8" t="str">
        <f>vlookup(R1305,RPI!$C$6:$T$4758,14,FALSE)</f>
        <v>  0.4943 </v>
      </c>
    </row>
    <row r="1306" ht="12.75" customHeight="1">
      <c r="A1306" s="4">
        <v>2013.0</v>
      </c>
      <c r="B1306" s="4">
        <v>5713.0</v>
      </c>
      <c r="C1306" s="5">
        <v>41353.0</v>
      </c>
      <c r="D1306" s="4">
        <v>343.0</v>
      </c>
      <c r="E1306" s="4" t="s">
        <v>734</v>
      </c>
      <c r="F1306" s="4">
        <v>72.0</v>
      </c>
      <c r="G1306" s="4" t="s">
        <v>47</v>
      </c>
      <c r="H1306" s="4">
        <v>295.0</v>
      </c>
      <c r="I1306" s="4" t="s">
        <v>139</v>
      </c>
      <c r="J1306" s="4">
        <v>52.0</v>
      </c>
      <c r="K1306" s="4" t="s">
        <v>49</v>
      </c>
      <c r="L1306" s="4" t="s">
        <v>50</v>
      </c>
      <c r="M1306" s="4">
        <v>1.0</v>
      </c>
      <c r="N1306" s="4">
        <v>0.0</v>
      </c>
      <c r="O1306" s="4">
        <v>0.0</v>
      </c>
      <c r="P1306" s="4">
        <v>0.0</v>
      </c>
      <c r="Q1306" t="str">
        <f t="shared" si="1"/>
        <v>Wright St.2013</v>
      </c>
      <c r="R1306" t="s">
        <v>1402</v>
      </c>
      <c r="S1306" t="str">
        <f>vlookup(Q1306,RPI!$C$6:$T$4758,16,FALSE)</f>
        <v>0.519562375</v>
      </c>
      <c r="T1306" s="6" t="str">
        <f>VLOOKUP(Q1306,RPI!$C$6:$T$4758, 17, FALSE)</f>
        <v>0.5146281645</v>
      </c>
      <c r="U1306" s="6" t="str">
        <f>VLOOKUP(Q1306,RPI!$C$6:$T$4758, 18, FALSE)</f>
        <v>0.519562375</v>
      </c>
      <c r="V1306">
        <v>0.4424298886081268</v>
      </c>
      <c r="W1306">
        <v>0.4421366678715563</v>
      </c>
      <c r="X1306">
        <v>0.4419930293350606</v>
      </c>
      <c r="Y1306">
        <v>0.44185131883261186</v>
      </c>
      <c r="Z1306" s="6" t="str">
        <f>vlookup(R1306,RPI!$C$6:$T$4758,16,FALSE)</f>
        <v>0.5207868636</v>
      </c>
      <c r="AA1306">
        <v>0.4597169811075384</v>
      </c>
      <c r="AB1306">
        <v>0.46012722068745304</v>
      </c>
      <c r="AC1306">
        <v>0.46053157869632955</v>
      </c>
      <c r="AD1306">
        <v>0.4609301807193145</v>
      </c>
      <c r="AE1306">
        <v>0.4613231487914446</v>
      </c>
      <c r="AF1306">
        <v>0.46171060152221144</v>
      </c>
      <c r="AG1306" t="str">
        <f t="shared" si="2"/>
        <v>0</v>
      </c>
      <c r="AH1306" s="3" t="str">
        <f t="shared" si="3"/>
        <v>0</v>
      </c>
      <c r="AI1306" t="str">
        <f t="shared" si="4"/>
        <v>-0.001224488609</v>
      </c>
      <c r="AJ1306" t="str">
        <f t="shared" si="5"/>
        <v>20</v>
      </c>
      <c r="AK1306" s="6" t="str">
        <f t="shared" si="6"/>
        <v>0.2867613531</v>
      </c>
      <c r="AL1306" t="str">
        <f t="shared" si="7"/>
        <v>-0.002133251966</v>
      </c>
      <c r="AM1306" t="str">
        <f t="shared" si="8"/>
        <v>1.384615385</v>
      </c>
      <c r="AN1306" t="str">
        <f t="shared" si="9"/>
        <v>0.9976487721</v>
      </c>
      <c r="AO1306" s="6" t="str">
        <f>vlookup(Q1306,RPI!$C$6:$T$4758,15,FALSE)</f>
        <v>0.6447368421</v>
      </c>
      <c r="AP1306" s="8" t="str">
        <f>vlookup(Q1306,RPI!$C$6:$T$4758,13,FALSE)</f>
        <v>  0.4704 </v>
      </c>
      <c r="AQ1306" s="8" t="str">
        <f>vlookup(Q1306,RPI!$C$6:$T$4758,14,FALSE)</f>
        <v>  0.4928 </v>
      </c>
      <c r="AR1306" s="6" t="str">
        <f>vlookup(R1306,RPI!$C$6:$T$4758,15,FALSE)</f>
        <v>0.5170068027</v>
      </c>
      <c r="AS1306" s="8" t="str">
        <f>vlookup(R1306,RPI!$C$6:$T$4758,13,FALSE)</f>
        <v>  0.5302 </v>
      </c>
      <c r="AT1306" s="8" t="str">
        <f>vlookup(R1306,RPI!$C$6:$T$4758,14,FALSE)</f>
        <v>  0.5058 </v>
      </c>
    </row>
    <row r="1307" ht="12.75" customHeight="1">
      <c r="A1307" s="4">
        <v>2013.0</v>
      </c>
      <c r="B1307" s="4">
        <v>5714.0</v>
      </c>
      <c r="C1307" s="5">
        <v>41354.0</v>
      </c>
      <c r="D1307" s="4">
        <v>10.0</v>
      </c>
      <c r="E1307" s="4" t="s">
        <v>111</v>
      </c>
      <c r="F1307" s="4">
        <v>81.0</v>
      </c>
      <c r="G1307" s="4" t="s">
        <v>47</v>
      </c>
      <c r="H1307" s="4">
        <v>21.0</v>
      </c>
      <c r="I1307" s="4" t="s">
        <v>401</v>
      </c>
      <c r="J1307" s="4">
        <v>64.0</v>
      </c>
      <c r="K1307" s="4" t="s">
        <v>108</v>
      </c>
      <c r="L1307" s="4" t="s">
        <v>303</v>
      </c>
      <c r="M1307" s="4">
        <v>1.0</v>
      </c>
      <c r="N1307" s="4">
        <v>1.0</v>
      </c>
      <c r="O1307" s="4">
        <v>0.0</v>
      </c>
      <c r="P1307" s="4">
        <v>0.0</v>
      </c>
      <c r="Q1307" t="str">
        <f t="shared" si="1"/>
        <v>Arizona2013</v>
      </c>
      <c r="R1307" t="s">
        <v>1403</v>
      </c>
      <c r="S1307" t="str">
        <f>vlookup(Q1307,RPI!$C$6:$T$4758,16,FALSE)</f>
        <v>0.622712796</v>
      </c>
      <c r="T1307" s="6" t="str">
        <f>VLOOKUP(Q1307,RPI!$C$6:$T$4758, 17, FALSE)</f>
        <v>0.6226027608</v>
      </c>
      <c r="U1307" s="6" t="str">
        <f>VLOOKUP(Q1307,RPI!$C$6:$T$4758, 18, FALSE)</f>
        <v>0.622712796</v>
      </c>
      <c r="V1307">
        <v>0.5259141140027878</v>
      </c>
      <c r="W1307">
        <v>0.5289776497793451</v>
      </c>
      <c r="X1307">
        <v>0.5304371139386317</v>
      </c>
      <c r="Y1307">
        <v>0.531851362340832</v>
      </c>
      <c r="Z1307" s="6" t="str">
        <f>vlookup(R1307,RPI!$C$6:$T$4758,16,FALSE)</f>
        <v>0.6177123275</v>
      </c>
      <c r="AA1307">
        <v>0.5145020064446005</v>
      </c>
      <c r="AB1307">
        <v>0.5145405316979041</v>
      </c>
      <c r="AC1307">
        <v>0.5145777310342678</v>
      </c>
      <c r="AD1307">
        <v>0.5146136717464691</v>
      </c>
      <c r="AE1307">
        <v>0.5146484166493919</v>
      </c>
      <c r="AF1307">
        <v>0.5146820244464008</v>
      </c>
      <c r="AG1307" t="str">
        <f t="shared" si="2"/>
        <v>1</v>
      </c>
      <c r="AH1307" s="3" t="str">
        <f t="shared" si="3"/>
        <v>1</v>
      </c>
      <c r="AI1307" t="str">
        <f t="shared" si="4"/>
        <v>0.005000468526</v>
      </c>
      <c r="AJ1307" t="str">
        <f t="shared" si="5"/>
        <v>17</v>
      </c>
      <c r="AK1307" s="6" t="str">
        <f t="shared" si="6"/>
        <v>0.2437471501</v>
      </c>
      <c r="AL1307" t="str">
        <f t="shared" si="7"/>
        <v>0.008711603547</v>
      </c>
      <c r="AM1307" t="str">
        <f t="shared" si="8"/>
        <v>1.265625</v>
      </c>
      <c r="AN1307" t="str">
        <f t="shared" si="9"/>
        <v>1.008095141</v>
      </c>
      <c r="AO1307" s="6" t="str">
        <f>vlookup(Q1307,RPI!$C$6:$T$4758,15,FALSE)</f>
        <v>0.7816901408</v>
      </c>
      <c r="AP1307" s="8" t="str">
        <f>vlookup(Q1307,RPI!$C$6:$T$4758,13,FALSE)</f>
        <v>  0.5819 </v>
      </c>
      <c r="AQ1307" s="8" t="str">
        <f>vlookup(Q1307,RPI!$C$6:$T$4758,14,FALSE)</f>
        <v>  0.5453 </v>
      </c>
      <c r="AR1307" s="6" t="str">
        <f>vlookup(R1307,RPI!$C$6:$T$4758,15,FALSE)</f>
        <v>0.8484848485</v>
      </c>
      <c r="AS1307" s="8" t="str">
        <f>vlookup(R1307,RPI!$C$6:$T$4758,13,FALSE)</f>
        <v>  0.5611 </v>
      </c>
      <c r="AT1307" s="8" t="str">
        <f>vlookup(R1307,RPI!$C$6:$T$4758,14,FALSE)</f>
        <v>  0.5001 </v>
      </c>
    </row>
    <row r="1308" ht="12.75" customHeight="1">
      <c r="A1308" s="4">
        <v>2013.0</v>
      </c>
      <c r="B1308" s="4">
        <v>5715.0</v>
      </c>
      <c r="C1308" s="5">
        <v>41354.0</v>
      </c>
      <c r="D1308" s="4">
        <v>33.0</v>
      </c>
      <c r="E1308" s="4" t="s">
        <v>118</v>
      </c>
      <c r="F1308" s="4">
        <v>68.0</v>
      </c>
      <c r="G1308" s="4" t="s">
        <v>47</v>
      </c>
      <c r="H1308" s="4">
        <v>31.0</v>
      </c>
      <c r="I1308" s="4" t="s">
        <v>568</v>
      </c>
      <c r="J1308" s="4">
        <v>56.0</v>
      </c>
      <c r="K1308" s="4" t="s">
        <v>108</v>
      </c>
      <c r="L1308" s="4" t="s">
        <v>243</v>
      </c>
      <c r="M1308" s="4">
        <v>1.0</v>
      </c>
      <c r="N1308" s="4">
        <v>1.0</v>
      </c>
      <c r="O1308" s="4">
        <v>0.0</v>
      </c>
      <c r="P1308" s="4">
        <v>0.0</v>
      </c>
      <c r="Q1308" t="str">
        <f t="shared" si="1"/>
        <v>Butler2013</v>
      </c>
      <c r="R1308" t="s">
        <v>1404</v>
      </c>
      <c r="S1308" t="str">
        <f>vlookup(Q1308,RPI!$C$6:$T$4758,16,FALSE)</f>
        <v>0.6132238128</v>
      </c>
      <c r="T1308" s="6" t="str">
        <f>VLOOKUP(Q1308,RPI!$C$6:$T$4758, 17, FALSE)</f>
        <v>0.6130204368</v>
      </c>
      <c r="U1308" s="6" t="str">
        <f>VLOOKUP(Q1308,RPI!$C$6:$T$4758, 18, FALSE)</f>
        <v>0.6132238128</v>
      </c>
      <c r="V1308">
        <v>0.523626497387886</v>
      </c>
      <c r="W1308">
        <v>0.5260999956211017</v>
      </c>
      <c r="X1308">
        <v>0.5272850339732519</v>
      </c>
      <c r="Y1308">
        <v>0.52843749395146</v>
      </c>
      <c r="Z1308" s="6" t="str">
        <f>vlookup(R1308,RPI!$C$6:$T$4758,16,FALSE)</f>
        <v>0.5835631858</v>
      </c>
      <c r="AA1308">
        <v>0.47266786902650326</v>
      </c>
      <c r="AB1308">
        <v>0.47260690167790553</v>
      </c>
      <c r="AC1308">
        <v>0.47254692566830936</v>
      </c>
      <c r="AD1308">
        <v>0.47248791701370674</v>
      </c>
      <c r="AE1308">
        <v>0.4724298524975777</v>
      </c>
      <c r="AF1308">
        <v>0.4723727096404348</v>
      </c>
      <c r="AG1308" t="str">
        <f t="shared" si="2"/>
        <v>1</v>
      </c>
      <c r="AH1308" s="3" t="str">
        <f t="shared" si="3"/>
        <v>1</v>
      </c>
      <c r="AI1308" t="str">
        <f t="shared" si="4"/>
        <v>0.02966062699</v>
      </c>
      <c r="AJ1308" t="str">
        <f t="shared" si="5"/>
        <v>12</v>
      </c>
      <c r="AK1308" s="6" t="str">
        <f t="shared" si="6"/>
        <v>0.1720568118</v>
      </c>
      <c r="AL1308" t="str">
        <f t="shared" si="7"/>
        <v>0.05167348259</v>
      </c>
      <c r="AM1308" t="str">
        <f t="shared" si="8"/>
        <v>1.214285714</v>
      </c>
      <c r="AN1308" t="str">
        <f t="shared" si="9"/>
        <v>1.050826762</v>
      </c>
      <c r="AO1308" s="6" t="str">
        <f>vlookup(Q1308,RPI!$C$6:$T$4758,15,FALSE)</f>
        <v>0.7583892617</v>
      </c>
      <c r="AP1308" s="8" t="str">
        <f>vlookup(Q1308,RPI!$C$6:$T$4758,13,FALSE)</f>
        <v>  0.5770 </v>
      </c>
      <c r="AQ1308" s="8" t="str">
        <f>vlookup(Q1308,RPI!$C$6:$T$4758,14,FALSE)</f>
        <v>  0.5405 </v>
      </c>
      <c r="AR1308" s="6" t="str">
        <f>vlookup(R1308,RPI!$C$6:$T$4758,15,FALSE)</f>
        <v>0.8733333333</v>
      </c>
      <c r="AS1308" s="8" t="str">
        <f>vlookup(R1308,RPI!$C$6:$T$4758,13,FALSE)</f>
        <v>  0.4833 </v>
      </c>
      <c r="AT1308" s="8" t="str">
        <f>vlookup(R1308,RPI!$C$6:$T$4758,14,FALSE)</f>
        <v>  0.4944 </v>
      </c>
    </row>
    <row r="1309" ht="12.75" customHeight="1">
      <c r="A1309" s="4">
        <v>2013.0</v>
      </c>
      <c r="B1309" s="4">
        <v>5716.0</v>
      </c>
      <c r="C1309" s="5">
        <v>41354.0</v>
      </c>
      <c r="D1309" s="4">
        <v>54.0</v>
      </c>
      <c r="E1309" s="4" t="s">
        <v>314</v>
      </c>
      <c r="F1309" s="4">
        <v>84.0</v>
      </c>
      <c r="G1309" s="4" t="s">
        <v>47</v>
      </c>
      <c r="H1309" s="4">
        <v>170.0</v>
      </c>
      <c r="I1309" s="4" t="s">
        <v>145</v>
      </c>
      <c r="J1309" s="4">
        <v>72.0</v>
      </c>
      <c r="K1309" s="4" t="s">
        <v>108</v>
      </c>
      <c r="L1309" s="4" t="s">
        <v>243</v>
      </c>
      <c r="M1309" s="4">
        <v>1.0</v>
      </c>
      <c r="N1309" s="4">
        <v>1.0</v>
      </c>
      <c r="O1309" s="4">
        <v>0.0</v>
      </c>
      <c r="P1309" s="4">
        <v>0.0</v>
      </c>
      <c r="Q1309" t="str">
        <f t="shared" si="1"/>
        <v>Colorado St.2013</v>
      </c>
      <c r="R1309" t="s">
        <v>1405</v>
      </c>
      <c r="S1309" t="str">
        <f>vlookup(Q1309,RPI!$C$6:$T$4758,16,FALSE)</f>
        <v>0.6148924714</v>
      </c>
      <c r="T1309" s="6" t="str">
        <f>VLOOKUP(Q1309,RPI!$C$6:$T$4758, 17, FALSE)</f>
        <v>0.6054944526</v>
      </c>
      <c r="U1309" s="6" t="str">
        <f>VLOOKUP(Q1309,RPI!$C$6:$T$4758, 18, FALSE)</f>
        <v>0.6148924714</v>
      </c>
      <c r="V1309">
        <v>0.5113567354587408</v>
      </c>
      <c r="W1309">
        <v>0.513988683802368</v>
      </c>
      <c r="X1309">
        <v>0.5152063111499535</v>
      </c>
      <c r="Y1309">
        <v>0.5163647482792536</v>
      </c>
      <c r="Z1309" s="6" t="str">
        <f>vlookup(R1309,RPI!$C$6:$T$4758,16,FALSE)</f>
        <v>0.5974638419</v>
      </c>
      <c r="AA1309">
        <v>0.4987893205942567</v>
      </c>
      <c r="AB1309">
        <v>0.5025538307005966</v>
      </c>
      <c r="AC1309">
        <v>0.5059922250538447</v>
      </c>
      <c r="AD1309">
        <v>0.5091451209589892</v>
      </c>
      <c r="AE1309">
        <v>0.5120466594782818</v>
      </c>
      <c r="AF1309">
        <v>0.5147257467110952</v>
      </c>
      <c r="AG1309" t="str">
        <f t="shared" si="2"/>
        <v>1</v>
      </c>
      <c r="AH1309" s="3" t="str">
        <f t="shared" si="3"/>
        <v>1</v>
      </c>
      <c r="AI1309" t="str">
        <f t="shared" si="4"/>
        <v>0.01742862943</v>
      </c>
      <c r="AJ1309" t="str">
        <f t="shared" si="5"/>
        <v>12</v>
      </c>
      <c r="AK1309" s="6" t="str">
        <f t="shared" si="6"/>
        <v>0.1720568118</v>
      </c>
      <c r="AL1309" t="str">
        <f t="shared" si="7"/>
        <v>0.03036341678</v>
      </c>
      <c r="AM1309" t="str">
        <f t="shared" si="8"/>
        <v>1.166666667</v>
      </c>
      <c r="AN1309" t="str">
        <f t="shared" si="9"/>
        <v>1.02917102</v>
      </c>
      <c r="AO1309" s="6" t="str">
        <f>vlookup(Q1309,RPI!$C$6:$T$4758,15,FALSE)</f>
        <v>0.7795275591</v>
      </c>
      <c r="AP1309" s="8" t="str">
        <f>vlookup(Q1309,RPI!$C$6:$T$4758,13,FALSE)</f>
        <v>  0.5689 </v>
      </c>
      <c r="AQ1309" s="8" t="str">
        <f>vlookup(Q1309,RPI!$C$6:$T$4758,14,FALSE)</f>
        <v>  0.5423 </v>
      </c>
      <c r="AR1309" s="6" t="str">
        <f>vlookup(R1309,RPI!$C$6:$T$4758,15,FALSE)</f>
        <v>0.7142857143</v>
      </c>
      <c r="AS1309" s="8" t="str">
        <f>vlookup(R1309,RPI!$C$6:$T$4758,13,FALSE)</f>
        <v>  0.5738 </v>
      </c>
      <c r="AT1309" s="8" t="str">
        <f>vlookup(R1309,RPI!$C$6:$T$4758,14,FALSE)</f>
        <v>  0.5280 </v>
      </c>
    </row>
    <row r="1310" ht="12.75" customHeight="1">
      <c r="A1310" s="4">
        <v>2013.0</v>
      </c>
      <c r="B1310" s="4">
        <v>5717.0</v>
      </c>
      <c r="C1310" s="5">
        <v>41354.0</v>
      </c>
      <c r="D1310" s="4">
        <v>104.0</v>
      </c>
      <c r="E1310" s="4" t="s">
        <v>124</v>
      </c>
      <c r="F1310" s="4">
        <v>64.0</v>
      </c>
      <c r="G1310" s="4" t="s">
        <v>47</v>
      </c>
      <c r="H1310" s="4">
        <v>266.0</v>
      </c>
      <c r="I1310" s="4" t="s">
        <v>628</v>
      </c>
      <c r="J1310" s="4">
        <v>58.0</v>
      </c>
      <c r="K1310" s="4" t="s">
        <v>108</v>
      </c>
      <c r="L1310" s="4" t="s">
        <v>303</v>
      </c>
      <c r="M1310" s="4">
        <v>1.0</v>
      </c>
      <c r="N1310" s="4">
        <v>1.0</v>
      </c>
      <c r="O1310" s="4">
        <v>0.0</v>
      </c>
      <c r="P1310" s="4">
        <v>0.0</v>
      </c>
      <c r="Q1310" t="str">
        <f t="shared" si="1"/>
        <v>Gonzaga2013</v>
      </c>
      <c r="R1310" t="s">
        <v>1406</v>
      </c>
      <c r="S1310" t="str">
        <f>vlookup(Q1310,RPI!$C$6:$T$4758,16,FALSE)</f>
        <v>0.6441554098</v>
      </c>
      <c r="T1310" s="6" t="str">
        <f>VLOOKUP(Q1310,RPI!$C$6:$T$4758, 17, FALSE)</f>
        <v>0.6449777782</v>
      </c>
      <c r="U1310" s="6" t="str">
        <f>VLOOKUP(Q1310,RPI!$C$6:$T$4758, 18, FALSE)</f>
        <v>0.6441554098</v>
      </c>
      <c r="V1310">
        <v>0.5356027781963348</v>
      </c>
      <c r="W1310">
        <v>0.5373633415766166</v>
      </c>
      <c r="X1310">
        <v>0.5382251558187124</v>
      </c>
      <c r="Y1310">
        <v>0.539075000418557</v>
      </c>
      <c r="Z1310" s="6" t="str">
        <f>vlookup(R1310,RPI!$C$6:$T$4758,16,FALSE)</f>
        <v>0.5004169967</v>
      </c>
      <c r="AA1310">
        <v>0.405988459334229</v>
      </c>
      <c r="AB1310">
        <v>0.4047258330716027</v>
      </c>
      <c r="AC1310">
        <v>0.4035075094848581</v>
      </c>
      <c r="AD1310">
        <v>0.402331197056277</v>
      </c>
      <c r="AE1310">
        <v>0.40119475962527507</v>
      </c>
      <c r="AF1310">
        <v>0.40009620344197305</v>
      </c>
      <c r="AG1310" t="str">
        <f t="shared" si="2"/>
        <v>1</v>
      </c>
      <c r="AH1310" s="3" t="str">
        <f t="shared" si="3"/>
        <v>1</v>
      </c>
      <c r="AI1310" t="str">
        <f t="shared" si="4"/>
        <v>0.1437384131</v>
      </c>
      <c r="AJ1310" t="str">
        <f t="shared" si="5"/>
        <v>6</v>
      </c>
      <c r="AK1310" s="6" t="str">
        <f t="shared" si="6"/>
        <v>0.08602840592</v>
      </c>
      <c r="AL1310" t="str">
        <f t="shared" si="7"/>
        <v>0.2504149487</v>
      </c>
      <c r="AM1310" t="str">
        <f t="shared" si="8"/>
        <v>1.103448276</v>
      </c>
      <c r="AN1310" t="str">
        <f t="shared" si="9"/>
        <v>1.287237272</v>
      </c>
      <c r="AO1310" s="6" t="str">
        <f>vlookup(Q1310,RPI!$C$6:$T$4758,15,FALSE)</f>
        <v>0.9342105263</v>
      </c>
      <c r="AP1310" s="8" t="str">
        <f>vlookup(Q1310,RPI!$C$6:$T$4758,13,FALSE)</f>
        <v>  0.5541 </v>
      </c>
      <c r="AQ1310" s="8" t="str">
        <f>vlookup(Q1310,RPI!$C$6:$T$4758,14,FALSE)</f>
        <v>  0.5343 </v>
      </c>
      <c r="AR1310" s="6" t="str">
        <f>vlookup(R1310,RPI!$C$6:$T$4758,15,FALSE)</f>
        <v>0.7716535433</v>
      </c>
      <c r="AS1310" s="8" t="str">
        <f>vlookup(R1310,RPI!$C$6:$T$4758,13,FALSE)</f>
        <v>  0.3802 </v>
      </c>
      <c r="AT1310" s="8" t="str">
        <f>vlookup(R1310,RPI!$C$6:$T$4758,14,FALSE)</f>
        <v>  0.4696 </v>
      </c>
    </row>
    <row r="1311" ht="12.75" customHeight="1">
      <c r="A1311" s="4">
        <v>2013.0</v>
      </c>
      <c r="B1311" s="4">
        <v>5718.0</v>
      </c>
      <c r="C1311" s="5">
        <v>41354.0</v>
      </c>
      <c r="D1311" s="4">
        <v>147.0</v>
      </c>
      <c r="E1311" s="4" t="s">
        <v>59</v>
      </c>
      <c r="F1311" s="4">
        <v>79.0</v>
      </c>
      <c r="G1311" s="4" t="s">
        <v>47</v>
      </c>
      <c r="H1311" s="4">
        <v>187.0</v>
      </c>
      <c r="I1311" s="4" t="s">
        <v>1357</v>
      </c>
      <c r="J1311" s="4">
        <v>48.0</v>
      </c>
      <c r="K1311" s="4" t="s">
        <v>198</v>
      </c>
      <c r="L1311" s="4" t="s">
        <v>243</v>
      </c>
      <c r="M1311" s="4">
        <v>1.0</v>
      </c>
      <c r="N1311" s="4">
        <v>1.0</v>
      </c>
      <c r="O1311" s="4">
        <v>0.0</v>
      </c>
      <c r="P1311" s="4">
        <v>0.0</v>
      </c>
      <c r="Q1311" t="str">
        <f t="shared" si="1"/>
        <v>Louisville2013</v>
      </c>
      <c r="R1311" t="s">
        <v>1358</v>
      </c>
      <c r="S1311" t="str">
        <f>vlookup(Q1311,RPI!$C$6:$T$4758,16,FALSE)</f>
        <v>0.6590164327</v>
      </c>
      <c r="T1311" s="6" t="str">
        <f>VLOOKUP(Q1311,RPI!$C$6:$T$4758, 17, FALSE)</f>
        <v>0.6567912005</v>
      </c>
      <c r="U1311" s="6" t="str">
        <f>VLOOKUP(Q1311,RPI!$C$6:$T$4758, 18, FALSE)</f>
        <v>0.6590164327</v>
      </c>
      <c r="V1311">
        <v>0.5563877648220653</v>
      </c>
      <c r="W1311">
        <v>0.5589075359175586</v>
      </c>
      <c r="X1311">
        <v>0.5601099604690397</v>
      </c>
      <c r="Y1311">
        <v>0.5612763723051687</v>
      </c>
      <c r="Z1311" s="6" t="str">
        <f>vlookup(R1311,RPI!$C$6:$T$4758,16,FALSE)</f>
        <v>0.4706900913</v>
      </c>
      <c r="AA1311">
        <v>0.40051518912826267</v>
      </c>
      <c r="AB1311">
        <v>0.4002810482691218</v>
      </c>
      <c r="AC1311">
        <v>0.40005652963706895</v>
      </c>
      <c r="AD1311">
        <v>0.3998410520237564</v>
      </c>
      <c r="AE1311">
        <v>0.3996340801057063</v>
      </c>
      <c r="AF1311">
        <v>0.3994351200038387</v>
      </c>
      <c r="AG1311" t="str">
        <f t="shared" si="2"/>
        <v>1</v>
      </c>
      <c r="AH1311" s="3" t="str">
        <f t="shared" si="3"/>
        <v>1</v>
      </c>
      <c r="AI1311" t="str">
        <f t="shared" si="4"/>
        <v>0.1883263414</v>
      </c>
      <c r="AJ1311" t="str">
        <f t="shared" si="5"/>
        <v>31</v>
      </c>
      <c r="AK1311" s="6" t="str">
        <f t="shared" si="6"/>
        <v>0.4444800973</v>
      </c>
      <c r="AL1311" t="str">
        <f t="shared" si="7"/>
        <v>0.3280941407</v>
      </c>
      <c r="AM1311" t="str">
        <f t="shared" si="8"/>
        <v>1.645833333</v>
      </c>
      <c r="AN1311" t="str">
        <f t="shared" si="9"/>
        <v>1.400106875</v>
      </c>
      <c r="AO1311" s="6" t="str">
        <f>vlookup(Q1311,RPI!$C$6:$T$4758,15,FALSE)</f>
        <v>0.8618421053</v>
      </c>
      <c r="AP1311" s="8" t="str">
        <f>vlookup(Q1311,RPI!$C$6:$T$4758,13,FALSE)</f>
        <v>  0.6115 </v>
      </c>
      <c r="AQ1311" s="8" t="str">
        <f>vlookup(Q1311,RPI!$C$6:$T$4758,14,FALSE)</f>
        <v>  0.5512 </v>
      </c>
      <c r="AR1311" s="6" t="str">
        <f>vlookup(R1311,RPI!$C$6:$T$4758,15,FALSE)</f>
        <v>0.5753424658</v>
      </c>
      <c r="AS1311" s="8" t="str">
        <f>vlookup(R1311,RPI!$C$6:$T$4758,13,FALSE)</f>
        <v>  0.4244 </v>
      </c>
      <c r="AT1311" s="8" t="str">
        <f>vlookup(R1311,RPI!$C$6:$T$4758,14,FALSE)</f>
        <v>  0.4586 </v>
      </c>
    </row>
    <row r="1312" ht="12.75" customHeight="1">
      <c r="A1312" s="4">
        <v>2013.0</v>
      </c>
      <c r="B1312" s="4">
        <v>5719.0</v>
      </c>
      <c r="C1312" s="5">
        <v>41354.0</v>
      </c>
      <c r="D1312" s="4">
        <v>155.0</v>
      </c>
      <c r="E1312" s="4" t="s">
        <v>138</v>
      </c>
      <c r="F1312" s="4">
        <v>59.0</v>
      </c>
      <c r="G1312" s="4" t="s">
        <v>47</v>
      </c>
      <c r="H1312" s="4">
        <v>65.0</v>
      </c>
      <c r="I1312" s="4" t="s">
        <v>151</v>
      </c>
      <c r="J1312" s="4">
        <v>58.0</v>
      </c>
      <c r="K1312" s="4" t="s">
        <v>108</v>
      </c>
      <c r="L1312" s="4" t="s">
        <v>243</v>
      </c>
      <c r="M1312" s="4">
        <v>1.0</v>
      </c>
      <c r="N1312" s="4">
        <v>1.0</v>
      </c>
      <c r="O1312" s="4">
        <v>0.0</v>
      </c>
      <c r="P1312" s="4">
        <v>0.0</v>
      </c>
      <c r="Q1312" t="str">
        <f t="shared" si="1"/>
        <v>Marquette2013</v>
      </c>
      <c r="R1312" t="s">
        <v>1407</v>
      </c>
      <c r="S1312" t="str">
        <f>vlookup(Q1312,RPI!$C$6:$T$4758,16,FALSE)</f>
        <v>0.6270518158</v>
      </c>
      <c r="T1312" s="6" t="str">
        <f>VLOOKUP(Q1312,RPI!$C$6:$T$4758, 17, FALSE)</f>
        <v>0.6203869264</v>
      </c>
      <c r="U1312" s="6" t="str">
        <f>VLOOKUP(Q1312,RPI!$C$6:$T$4758, 18, FALSE)</f>
        <v>0.6270518158</v>
      </c>
      <c r="V1312">
        <v>0.5232868938132971</v>
      </c>
      <c r="W1312">
        <v>0.5280032444653755</v>
      </c>
      <c r="X1312">
        <v>0.5301411506675539</v>
      </c>
      <c r="Y1312">
        <v>0.5321499470813236</v>
      </c>
      <c r="Z1312" s="6" t="str">
        <f>vlookup(R1312,RPI!$C$6:$T$4758,16,FALSE)</f>
        <v>0.569195746</v>
      </c>
      <c r="AA1312">
        <v>0.47762082243731263</v>
      </c>
      <c r="AB1312">
        <v>0.47752907931804656</v>
      </c>
      <c r="AC1312">
        <v>0.47743898922795647</v>
      </c>
      <c r="AD1312">
        <v>0.47735050788947514</v>
      </c>
      <c r="AE1312">
        <v>0.4772635925923828</v>
      </c>
      <c r="AF1312">
        <v>0.4771782021250641</v>
      </c>
      <c r="AG1312" t="str">
        <f t="shared" si="2"/>
        <v>1</v>
      </c>
      <c r="AH1312" s="3" t="str">
        <f t="shared" si="3"/>
        <v>1</v>
      </c>
      <c r="AI1312" t="str">
        <f t="shared" si="4"/>
        <v>0.05785606978</v>
      </c>
      <c r="AJ1312" t="str">
        <f t="shared" si="5"/>
        <v>1</v>
      </c>
      <c r="AK1312" s="6" t="str">
        <f t="shared" si="6"/>
        <v>0.01433806765</v>
      </c>
      <c r="AL1312" t="str">
        <f t="shared" si="7"/>
        <v>0.1007943836</v>
      </c>
      <c r="AM1312" t="str">
        <f t="shared" si="8"/>
        <v>1.017241379</v>
      </c>
      <c r="AN1312" t="str">
        <f t="shared" si="9"/>
        <v>1.101645295</v>
      </c>
      <c r="AO1312" s="6" t="str">
        <f>vlookup(Q1312,RPI!$C$6:$T$4758,15,FALSE)</f>
        <v>0.7685950413</v>
      </c>
      <c r="AP1312" s="8" t="str">
        <f>vlookup(Q1312,RPI!$C$6:$T$4758,13,FALSE)</f>
        <v>  0.5948 </v>
      </c>
      <c r="AQ1312" s="8" t="str">
        <f>vlookup(Q1312,RPI!$C$6:$T$4758,14,FALSE)</f>
        <v>  0.5500 </v>
      </c>
      <c r="AR1312" s="6" t="str">
        <f>vlookup(R1312,RPI!$C$6:$T$4758,15,FALSE)</f>
        <v>0.8066666667</v>
      </c>
      <c r="AS1312" s="8" t="str">
        <f>vlookup(R1312,RPI!$C$6:$T$4758,13,FALSE)</f>
        <v>  0.4896 </v>
      </c>
      <c r="AT1312" s="8" t="str">
        <f>vlookup(R1312,RPI!$C$6:$T$4758,14,FALSE)</f>
        <v>  0.4910 </v>
      </c>
    </row>
    <row r="1313" ht="12.75" customHeight="1">
      <c r="A1313" s="4">
        <v>2013.0</v>
      </c>
      <c r="B1313" s="4">
        <v>5720.0</v>
      </c>
      <c r="C1313" s="5">
        <v>41354.0</v>
      </c>
      <c r="D1313" s="4">
        <v>157.0</v>
      </c>
      <c r="E1313" s="4" t="s">
        <v>197</v>
      </c>
      <c r="F1313" s="4">
        <v>62.0</v>
      </c>
      <c r="G1313" s="4" t="s">
        <v>47</v>
      </c>
      <c r="H1313" s="4">
        <v>69.0</v>
      </c>
      <c r="I1313" s="4" t="s">
        <v>526</v>
      </c>
      <c r="J1313" s="4">
        <v>52.0</v>
      </c>
      <c r="K1313" s="4" t="s">
        <v>49</v>
      </c>
      <c r="L1313" s="4" t="s">
        <v>50</v>
      </c>
      <c r="M1313" s="4">
        <v>1.0</v>
      </c>
      <c r="N1313" s="4">
        <v>0.0</v>
      </c>
      <c r="O1313" s="4">
        <v>0.0</v>
      </c>
      <c r="P1313" s="4">
        <v>0.0</v>
      </c>
      <c r="Q1313" t="str">
        <f t="shared" si="1"/>
        <v>Maryland2013</v>
      </c>
      <c r="R1313" t="s">
        <v>1408</v>
      </c>
      <c r="S1313" t="str">
        <f>vlookup(Q1313,RPI!$C$6:$T$4758,16,FALSE)</f>
        <v>0.5531152802</v>
      </c>
      <c r="T1313" s="6" t="str">
        <f>VLOOKUP(Q1313,RPI!$C$6:$T$4758, 17, FALSE)</f>
        <v>0.5604682214</v>
      </c>
      <c r="U1313" s="6" t="str">
        <f>VLOOKUP(Q1313,RPI!$C$6:$T$4758, 18, FALSE)</f>
        <v>0.5531152802</v>
      </c>
      <c r="V1313">
        <v>0.46980443296082525</v>
      </c>
      <c r="W1313">
        <v>0.47685550171270685</v>
      </c>
      <c r="X1313">
        <v>0.4800793544558071</v>
      </c>
      <c r="Y1313">
        <v>0.4831243964431725</v>
      </c>
      <c r="Z1313" s="6" t="str">
        <f>vlookup(R1313,RPI!$C$6:$T$4758,16,FALSE)</f>
        <v>0.5620895254</v>
      </c>
      <c r="AA1313">
        <v>0.46702766828580733</v>
      </c>
      <c r="AB1313">
        <v>0.4679053551668725</v>
      </c>
      <c r="AC1313">
        <v>0.4687549810108876</v>
      </c>
      <c r="AD1313">
        <v>0.4695778703772938</v>
      </c>
      <c r="AE1313">
        <v>0.4703752657530025</v>
      </c>
      <c r="AF1313">
        <v>0.47114833381216403</v>
      </c>
      <c r="AG1313" t="str">
        <f t="shared" si="2"/>
        <v>0</v>
      </c>
      <c r="AH1313" s="3" t="str">
        <f t="shared" si="3"/>
        <v>0</v>
      </c>
      <c r="AI1313" t="str">
        <f t="shared" si="4"/>
        <v>-0.008974245153</v>
      </c>
      <c r="AJ1313" t="str">
        <f t="shared" si="5"/>
        <v>10</v>
      </c>
      <c r="AK1313" s="6" t="str">
        <f t="shared" si="6"/>
        <v>0.1433806765</v>
      </c>
      <c r="AL1313" t="str">
        <f t="shared" si="7"/>
        <v>-0.01563454814</v>
      </c>
      <c r="AM1313" t="str">
        <f t="shared" si="8"/>
        <v>1.192307692</v>
      </c>
      <c r="AN1313" t="str">
        <f t="shared" si="9"/>
        <v>0.9840341356</v>
      </c>
      <c r="AO1313" s="6" t="str">
        <f>vlookup(Q1313,RPI!$C$6:$T$4758,15,FALSE)</f>
        <v>0.6176470588</v>
      </c>
      <c r="AP1313" s="8" t="str">
        <f>vlookup(Q1313,RPI!$C$6:$T$4758,13,FALSE)</f>
        <v>  0.5375 </v>
      </c>
      <c r="AQ1313" s="8" t="str">
        <f>vlookup(Q1313,RPI!$C$6:$T$4758,14,FALSE)</f>
        <v>  0.5198 </v>
      </c>
      <c r="AR1313" s="6" t="str">
        <f>vlookup(R1313,RPI!$C$6:$T$4758,15,FALSE)</f>
        <v>0.7196969697</v>
      </c>
      <c r="AS1313" s="8" t="str">
        <f>vlookup(R1313,RPI!$C$6:$T$4758,13,FALSE)</f>
        <v>  0.5094 </v>
      </c>
      <c r="AT1313" s="8" t="str">
        <f>vlookup(R1313,RPI!$C$6:$T$4758,14,FALSE)</f>
        <v>  0.5098 </v>
      </c>
    </row>
    <row r="1314" ht="12.75" customHeight="1">
      <c r="A1314" s="4">
        <v>2013.0</v>
      </c>
      <c r="B1314" s="4">
        <v>5721.0</v>
      </c>
      <c r="C1314" s="5">
        <v>41354.0</v>
      </c>
      <c r="D1314" s="4">
        <v>161.0</v>
      </c>
      <c r="E1314" s="4" t="s">
        <v>141</v>
      </c>
      <c r="F1314" s="4">
        <v>54.0</v>
      </c>
      <c r="G1314" s="4" t="s">
        <v>47</v>
      </c>
      <c r="H1314" s="4">
        <v>274.0</v>
      </c>
      <c r="I1314" s="4" t="s">
        <v>576</v>
      </c>
      <c r="J1314" s="4">
        <v>52.0</v>
      </c>
      <c r="K1314" s="4" t="s">
        <v>108</v>
      </c>
      <c r="L1314" s="4" t="s">
        <v>661</v>
      </c>
      <c r="M1314" s="4">
        <v>1.0</v>
      </c>
      <c r="N1314" s="4">
        <v>1.0</v>
      </c>
      <c r="O1314" s="4">
        <v>0.0</v>
      </c>
      <c r="P1314" s="4">
        <v>0.0</v>
      </c>
      <c r="Q1314" t="str">
        <f t="shared" si="1"/>
        <v>Memphis2013</v>
      </c>
      <c r="R1314" t="s">
        <v>1361</v>
      </c>
      <c r="S1314" t="str">
        <f>vlookup(Q1314,RPI!$C$6:$T$4758,16,FALSE)</f>
        <v>0.6271391925</v>
      </c>
      <c r="T1314" s="6" t="str">
        <f>VLOOKUP(Q1314,RPI!$C$6:$T$4758, 17, FALSE)</f>
        <v>0.6301949603</v>
      </c>
      <c r="U1314" s="6" t="str">
        <f>VLOOKUP(Q1314,RPI!$C$6:$T$4758, 18, FALSE)</f>
        <v>0.6271391925</v>
      </c>
      <c r="V1314">
        <v>0.5216756904947346</v>
      </c>
      <c r="W1314">
        <v>0.5253785370580302</v>
      </c>
      <c r="X1314">
        <v>0.5271563938516655</v>
      </c>
      <c r="Y1314">
        <v>0.5288877707291273</v>
      </c>
      <c r="Z1314" s="6" t="str">
        <f>vlookup(R1314,RPI!$C$6:$T$4758,16,FALSE)</f>
        <v>0.6030047793</v>
      </c>
      <c r="AA1314">
        <v>0.5045535883924983</v>
      </c>
      <c r="AB1314">
        <v>0.5059321911945887</v>
      </c>
      <c r="AC1314">
        <v>0.5072768740683322</v>
      </c>
      <c r="AD1314">
        <v>0.5085888736777835</v>
      </c>
      <c r="AE1314">
        <v>0.5098693672931829</v>
      </c>
      <c r="AF1314">
        <v>0.5111194763143183</v>
      </c>
      <c r="AG1314" t="str">
        <f t="shared" si="2"/>
        <v>1</v>
      </c>
      <c r="AH1314" s="3" t="str">
        <f t="shared" si="3"/>
        <v>1</v>
      </c>
      <c r="AI1314" t="str">
        <f t="shared" si="4"/>
        <v>0.0241344132</v>
      </c>
      <c r="AJ1314" t="str">
        <f t="shared" si="5"/>
        <v>2</v>
      </c>
      <c r="AK1314" s="6" t="str">
        <f t="shared" si="6"/>
        <v>0.02867613531</v>
      </c>
      <c r="AL1314" t="str">
        <f t="shared" si="7"/>
        <v>0.042045948</v>
      </c>
      <c r="AM1314" t="str">
        <f t="shared" si="8"/>
        <v>1.038461538</v>
      </c>
      <c r="AN1314" t="str">
        <f t="shared" si="9"/>
        <v>1.040023585</v>
      </c>
      <c r="AO1314" s="6" t="str">
        <f>vlookup(Q1314,RPI!$C$6:$T$4758,15,FALSE)</f>
        <v>0.8701298701</v>
      </c>
      <c r="AP1314" s="8" t="str">
        <f>vlookup(Q1314,RPI!$C$6:$T$4758,13,FALSE)</f>
        <v>  0.5605 </v>
      </c>
      <c r="AQ1314" s="8" t="str">
        <f>vlookup(Q1314,RPI!$C$6:$T$4758,14,FALSE)</f>
        <v>  0.5175 </v>
      </c>
      <c r="AR1314" s="6" t="str">
        <f>vlookup(R1314,RPI!$C$6:$T$4758,15,FALSE)</f>
        <v>0.8082191781</v>
      </c>
      <c r="AS1314" s="8" t="str">
        <f>vlookup(R1314,RPI!$C$6:$T$4758,13,FALSE)</f>
        <v>  0.5462 </v>
      </c>
      <c r="AT1314" s="8" t="str">
        <f>vlookup(R1314,RPI!$C$6:$T$4758,14,FALSE)</f>
        <v>  0.5115 </v>
      </c>
    </row>
    <row r="1315" ht="12.75" customHeight="1">
      <c r="A1315" s="4">
        <v>2013.0</v>
      </c>
      <c r="B1315" s="4">
        <v>5722.0</v>
      </c>
      <c r="C1315" s="5">
        <v>41354.0</v>
      </c>
      <c r="D1315" s="4">
        <v>165.0</v>
      </c>
      <c r="E1315" s="4" t="s">
        <v>398</v>
      </c>
      <c r="F1315" s="4">
        <v>71.0</v>
      </c>
      <c r="G1315" s="4" t="s">
        <v>47</v>
      </c>
      <c r="H1315" s="4">
        <v>241.0</v>
      </c>
      <c r="I1315" s="4" t="s">
        <v>1278</v>
      </c>
      <c r="J1315" s="4">
        <v>56.0</v>
      </c>
      <c r="K1315" s="4" t="s">
        <v>108</v>
      </c>
      <c r="L1315" s="4" t="s">
        <v>661</v>
      </c>
      <c r="M1315" s="4">
        <v>1.0</v>
      </c>
      <c r="N1315" s="4">
        <v>1.0</v>
      </c>
      <c r="O1315" s="4">
        <v>0.0</v>
      </c>
      <c r="P1315" s="4">
        <v>0.0</v>
      </c>
      <c r="Q1315" t="str">
        <f t="shared" si="1"/>
        <v>Michigan2013</v>
      </c>
      <c r="R1315" t="s">
        <v>1409</v>
      </c>
      <c r="S1315" t="str">
        <f>vlookup(Q1315,RPI!$C$6:$T$4758,16,FALSE)</f>
        <v>0.614870642</v>
      </c>
      <c r="T1315" s="6" t="str">
        <f>VLOOKUP(Q1315,RPI!$C$6:$T$4758, 17, FALSE)</f>
        <v>0.6121062189</v>
      </c>
      <c r="U1315" s="6" t="str">
        <f>VLOOKUP(Q1315,RPI!$C$6:$T$4758, 18, FALSE)</f>
        <v>0.614870642</v>
      </c>
      <c r="V1315">
        <v>0.5114539131088165</v>
      </c>
      <c r="W1315">
        <v>0.5163350033377289</v>
      </c>
      <c r="X1315">
        <v>0.5185794332197734</v>
      </c>
      <c r="Y1315">
        <v>0.5207067624123201</v>
      </c>
      <c r="Z1315" s="6" t="str">
        <f>vlookup(R1315,RPI!$C$6:$T$4758,16,FALSE)</f>
        <v>0.567484523</v>
      </c>
      <c r="AA1315">
        <v>0.4668974830108939</v>
      </c>
      <c r="AB1315">
        <v>0.46640101346102625</v>
      </c>
      <c r="AC1315">
        <v>0.46592840381558853</v>
      </c>
      <c r="AD1315">
        <v>0.4654779744062183</v>
      </c>
      <c r="AE1315">
        <v>0.4650481996082124</v>
      </c>
      <c r="AF1315">
        <v>0.46463769057701376</v>
      </c>
      <c r="AG1315" t="str">
        <f t="shared" si="2"/>
        <v>1</v>
      </c>
      <c r="AH1315" s="3" t="str">
        <f t="shared" si="3"/>
        <v>1</v>
      </c>
      <c r="AI1315" t="str">
        <f t="shared" si="4"/>
        <v>0.04738611904</v>
      </c>
      <c r="AJ1315" t="str">
        <f t="shared" si="5"/>
        <v>15</v>
      </c>
      <c r="AK1315" s="6" t="str">
        <f t="shared" si="6"/>
        <v>0.2150710148</v>
      </c>
      <c r="AL1315" t="str">
        <f t="shared" si="7"/>
        <v>0.08255408078</v>
      </c>
      <c r="AM1315" t="str">
        <f t="shared" si="8"/>
        <v>1.267857143</v>
      </c>
      <c r="AN1315" t="str">
        <f t="shared" si="9"/>
        <v>1.083502047</v>
      </c>
      <c r="AO1315" s="6" t="str">
        <f>vlookup(Q1315,RPI!$C$6:$T$4758,15,FALSE)</f>
        <v>0.7923076923</v>
      </c>
      <c r="AP1315" s="8" t="str">
        <f>vlookup(Q1315,RPI!$C$6:$T$4758,13,FALSE)</f>
        <v>  0.5595 </v>
      </c>
      <c r="AQ1315" s="8" t="str">
        <f>vlookup(Q1315,RPI!$C$6:$T$4758,14,FALSE)</f>
        <v>  0.5482 </v>
      </c>
      <c r="AR1315" s="6" t="str">
        <f>vlookup(R1315,RPI!$C$6:$T$4758,15,FALSE)</f>
        <v>0.7906976744</v>
      </c>
      <c r="AS1315" s="8" t="str">
        <f>vlookup(R1315,RPI!$C$6:$T$4758,13,FALSE)</f>
        <v>  0.4883 </v>
      </c>
      <c r="AT1315" s="8" t="str">
        <f>vlookup(R1315,RPI!$C$6:$T$4758,14,FALSE)</f>
        <v>  0.5027 </v>
      </c>
    </row>
    <row r="1316" ht="12.75" customHeight="1">
      <c r="A1316" s="4">
        <v>2013.0</v>
      </c>
      <c r="B1316" s="4">
        <v>5723.0</v>
      </c>
      <c r="C1316" s="5">
        <v>41354.0</v>
      </c>
      <c r="D1316" s="4">
        <v>166.0</v>
      </c>
      <c r="E1316" s="4" t="s">
        <v>204</v>
      </c>
      <c r="F1316" s="4">
        <v>65.0</v>
      </c>
      <c r="G1316" s="4" t="s">
        <v>47</v>
      </c>
      <c r="H1316" s="4">
        <v>319.0</v>
      </c>
      <c r="I1316" s="4" t="s">
        <v>136</v>
      </c>
      <c r="J1316" s="4">
        <v>54.0</v>
      </c>
      <c r="K1316" s="4" t="s">
        <v>108</v>
      </c>
      <c r="L1316" s="4" t="s">
        <v>661</v>
      </c>
      <c r="M1316" s="4">
        <v>1.0</v>
      </c>
      <c r="N1316" s="4">
        <v>1.0</v>
      </c>
      <c r="O1316" s="4">
        <v>0.0</v>
      </c>
      <c r="P1316" s="4">
        <v>0.0</v>
      </c>
      <c r="Q1316" t="str">
        <f t="shared" si="1"/>
        <v>Michigan St.2013</v>
      </c>
      <c r="R1316" t="s">
        <v>1410</v>
      </c>
      <c r="S1316" t="str">
        <f>vlookup(Q1316,RPI!$C$6:$T$4758,16,FALSE)</f>
        <v>0.6341815311</v>
      </c>
      <c r="T1316" s="6" t="str">
        <f>VLOOKUP(Q1316,RPI!$C$6:$T$4758, 17, FALSE)</f>
        <v>0.6322875917</v>
      </c>
      <c r="U1316" s="6" t="str">
        <f>VLOOKUP(Q1316,RPI!$C$6:$T$4758, 18, FALSE)</f>
        <v>0.6341815311</v>
      </c>
      <c r="V1316">
        <v>0.5344102332052194</v>
      </c>
      <c r="W1316">
        <v>0.5388736132011619</v>
      </c>
      <c r="X1316">
        <v>0.5409414378496317</v>
      </c>
      <c r="Y1316">
        <v>0.5429104585899834</v>
      </c>
      <c r="Z1316" s="6" t="str">
        <f>vlookup(R1316,RPI!$C$6:$T$4758,16,FALSE)</f>
        <v>0.5736245082</v>
      </c>
      <c r="AA1316">
        <v>0.46772173047065735</v>
      </c>
      <c r="AB1316">
        <v>0.46854409889171</v>
      </c>
      <c r="AC1316">
        <v>0.469345107094034</v>
      </c>
      <c r="AD1316">
        <v>0.4701255766245035</v>
      </c>
      <c r="AE1316">
        <v>0.4708862874326827</v>
      </c>
      <c r="AF1316">
        <v>0.47162798047065735</v>
      </c>
      <c r="AG1316" t="str">
        <f t="shared" si="2"/>
        <v>1</v>
      </c>
      <c r="AH1316" s="3" t="str">
        <f t="shared" si="3"/>
        <v>1</v>
      </c>
      <c r="AI1316" t="str">
        <f t="shared" si="4"/>
        <v>0.06055702284</v>
      </c>
      <c r="AJ1316" t="str">
        <f t="shared" si="5"/>
        <v>11</v>
      </c>
      <c r="AK1316" s="6" t="str">
        <f t="shared" si="6"/>
        <v>0.1577187442</v>
      </c>
      <c r="AL1316" t="str">
        <f t="shared" si="7"/>
        <v>0.1054998691</v>
      </c>
      <c r="AM1316" t="str">
        <f t="shared" si="8"/>
        <v>1.203703704</v>
      </c>
      <c r="AN1316" t="str">
        <f t="shared" si="9"/>
        <v>1.1055691</v>
      </c>
      <c r="AO1316" s="6" t="str">
        <f>vlookup(Q1316,RPI!$C$6:$T$4758,15,FALSE)</f>
        <v>0.7575757576</v>
      </c>
      <c r="AP1316" s="8" t="str">
        <f>vlookup(Q1316,RPI!$C$6:$T$4758,13,FALSE)</f>
        <v>  0.6172 </v>
      </c>
      <c r="AQ1316" s="8" t="str">
        <f>vlookup(Q1316,RPI!$C$6:$T$4758,14,FALSE)</f>
        <v>  0.5447 </v>
      </c>
      <c r="AR1316" s="6" t="str">
        <f>vlookup(R1316,RPI!$C$6:$T$4758,15,FALSE)</f>
        <v>0.7986111111</v>
      </c>
      <c r="AS1316" s="8" t="str">
        <f>vlookup(R1316,RPI!$C$6:$T$4758,13,FALSE)</f>
        <v>  0.4983 </v>
      </c>
      <c r="AT1316" s="8" t="str">
        <f>vlookup(R1316,RPI!$C$6:$T$4758,14,FALSE)</f>
        <v>  0.4993 </v>
      </c>
    </row>
    <row r="1317" ht="12.75" customHeight="1">
      <c r="A1317" s="4">
        <v>2013.0</v>
      </c>
      <c r="B1317" s="4">
        <v>5724.0</v>
      </c>
      <c r="C1317" s="5">
        <v>41354.0</v>
      </c>
      <c r="D1317" s="4">
        <v>310.0</v>
      </c>
      <c r="E1317" s="4" t="s">
        <v>280</v>
      </c>
      <c r="F1317" s="4">
        <v>61.0</v>
      </c>
      <c r="G1317" s="4" t="s">
        <v>47</v>
      </c>
      <c r="H1317" s="4">
        <v>37.0</v>
      </c>
      <c r="I1317" s="4" t="s">
        <v>174</v>
      </c>
      <c r="J1317" s="4">
        <v>64.0</v>
      </c>
      <c r="K1317" s="4" t="s">
        <v>108</v>
      </c>
      <c r="L1317" s="4" t="s">
        <v>245</v>
      </c>
      <c r="M1317" s="4">
        <v>1.0</v>
      </c>
      <c r="N1317" s="4">
        <v>1.0</v>
      </c>
      <c r="O1317" s="4">
        <v>0.0</v>
      </c>
      <c r="P1317" s="4">
        <v>0.0</v>
      </c>
      <c r="Q1317" t="str">
        <f t="shared" si="1"/>
        <v>Nevada Las Vegas2013</v>
      </c>
      <c r="R1317" t="s">
        <v>1411</v>
      </c>
      <c r="S1317" t="str">
        <f>vlookup(Q1317,RPI!$C$6:$T$4758,16,FALSE)</f>
        <v>0.6091476338</v>
      </c>
      <c r="T1317" s="6" t="str">
        <f>VLOOKUP(Q1317,RPI!$C$6:$T$4758, 17, FALSE)</f>
        <v>0.6131880378</v>
      </c>
      <c r="U1317" s="6" t="str">
        <f>VLOOKUP(Q1317,RPI!$C$6:$T$4758, 18, FALSE)</f>
        <v>0.6091476338</v>
      </c>
      <c r="V1317">
        <v>0.5082929329230235</v>
      </c>
      <c r="W1317">
        <v>0.5142966852682392</v>
      </c>
      <c r="X1317">
        <v>0.5170841417142323</v>
      </c>
      <c r="Y1317">
        <v>0.5197419490232025</v>
      </c>
      <c r="Z1317" s="6" t="str">
        <f>vlookup(R1317,RPI!$C$6:$T$4758,16,FALSE)</f>
        <v>0.57567907</v>
      </c>
      <c r="AA1317">
        <v>0.49933548499872016</v>
      </c>
      <c r="AB1317">
        <v>0.5008637990270342</v>
      </c>
      <c r="AC1317">
        <v>0.5023650632495373</v>
      </c>
      <c r="AD1317">
        <v>0.5038399895032246</v>
      </c>
      <c r="AE1317">
        <v>0.5052892648655436</v>
      </c>
      <c r="AF1317">
        <v>0.5067135527216156</v>
      </c>
      <c r="AG1317" t="str">
        <f t="shared" si="2"/>
        <v>0</v>
      </c>
      <c r="AH1317" s="3" t="str">
        <f t="shared" si="3"/>
        <v>0</v>
      </c>
      <c r="AI1317" t="str">
        <f t="shared" si="4"/>
        <v>0.03346856381</v>
      </c>
      <c r="AJ1317" t="str">
        <f t="shared" si="5"/>
        <v>-3</v>
      </c>
      <c r="AK1317" s="6" t="str">
        <f t="shared" si="6"/>
        <v>-0.04301420296</v>
      </c>
      <c r="AL1317" t="str">
        <f t="shared" si="7"/>
        <v>0.05830750813</v>
      </c>
      <c r="AM1317" t="str">
        <f t="shared" si="8"/>
        <v>0.953125</v>
      </c>
      <c r="AN1317" t="str">
        <f t="shared" si="9"/>
        <v>1.058137538</v>
      </c>
      <c r="AO1317" s="6" t="str">
        <f>vlookup(Q1317,RPI!$C$6:$T$4758,15,FALSE)</f>
        <v>0.7111111111</v>
      </c>
      <c r="AP1317" s="8" t="str">
        <f>vlookup(Q1317,RPI!$C$6:$T$4758,13,FALSE)</f>
        <v>  0.5920 </v>
      </c>
      <c r="AQ1317" s="8" t="str">
        <f>vlookup(Q1317,RPI!$C$6:$T$4758,14,FALSE)</f>
        <v>  0.5415 </v>
      </c>
      <c r="AR1317" s="6" t="str">
        <f>vlookup(R1317,RPI!$C$6:$T$4758,15,FALSE)</f>
        <v>0.6206896552</v>
      </c>
      <c r="AS1317" s="8" t="str">
        <f>vlookup(R1317,RPI!$C$6:$T$4758,13,FALSE)</f>
        <v>  0.5732 </v>
      </c>
      <c r="AT1317" s="8" t="str">
        <f>vlookup(R1317,RPI!$C$6:$T$4758,14,FALSE)</f>
        <v>  0.5356 </v>
      </c>
    </row>
    <row r="1318" ht="12.75" customHeight="1">
      <c r="A1318" s="4">
        <v>2013.0</v>
      </c>
      <c r="B1318" s="4">
        <v>5725.0</v>
      </c>
      <c r="C1318" s="5">
        <v>41354.0</v>
      </c>
      <c r="D1318" s="4">
        <v>194.0</v>
      </c>
      <c r="E1318" s="4" t="s">
        <v>89</v>
      </c>
      <c r="F1318" s="4">
        <v>62.0</v>
      </c>
      <c r="G1318" s="4" t="s">
        <v>47</v>
      </c>
      <c r="H1318" s="4">
        <v>108.0</v>
      </c>
      <c r="I1318" s="4" t="s">
        <v>1029</v>
      </c>
      <c r="J1318" s="4">
        <v>68.0</v>
      </c>
      <c r="K1318" s="4" t="s">
        <v>108</v>
      </c>
      <c r="L1318" s="4" t="s">
        <v>303</v>
      </c>
      <c r="M1318" s="4">
        <v>1.0</v>
      </c>
      <c r="N1318" s="4">
        <v>1.0</v>
      </c>
      <c r="O1318" s="4">
        <v>0.0</v>
      </c>
      <c r="P1318" s="4">
        <v>0.0</v>
      </c>
      <c r="Q1318" t="str">
        <f t="shared" si="1"/>
        <v>New Mexico2013</v>
      </c>
      <c r="R1318" t="s">
        <v>1412</v>
      </c>
      <c r="S1318" t="str">
        <f>vlookup(Q1318,RPI!$C$6:$T$4758,16,FALSE)</f>
        <v>0.6687265188</v>
      </c>
      <c r="T1318" s="6" t="str">
        <f>VLOOKUP(Q1318,RPI!$C$6:$T$4758, 17, FALSE)</f>
        <v>0.6632118129</v>
      </c>
      <c r="U1318" s="6" t="str">
        <f>VLOOKUP(Q1318,RPI!$C$6:$T$4758, 18, FALSE)</f>
        <v>0.6687265188</v>
      </c>
      <c r="V1318">
        <v>0.5610876298613019</v>
      </c>
      <c r="W1318">
        <v>0.562746004654005</v>
      </c>
      <c r="X1318">
        <v>0.5635386102534587</v>
      </c>
      <c r="Y1318">
        <v>0.564308241777566</v>
      </c>
      <c r="Z1318" s="6" t="str">
        <f>vlookup(R1318,RPI!$C$6:$T$4758,16,FALSE)</f>
        <v>0.5474835515</v>
      </c>
      <c r="AA1318">
        <v>0.4475318373818147</v>
      </c>
      <c r="AB1318">
        <v>0.4485025017476473</v>
      </c>
      <c r="AC1318">
        <v>0.44942279231405546</v>
      </c>
      <c r="AD1318">
        <v>0.45029653121757135</v>
      </c>
      <c r="AE1318">
        <v>0.4511271634579157</v>
      </c>
      <c r="AF1318">
        <v>0.45191780229409534</v>
      </c>
      <c r="AG1318" t="str">
        <f t="shared" si="2"/>
        <v>0</v>
      </c>
      <c r="AH1318" s="3" t="str">
        <f t="shared" si="3"/>
        <v>0</v>
      </c>
      <c r="AI1318" t="str">
        <f t="shared" si="4"/>
        <v>0.1212429672</v>
      </c>
      <c r="AJ1318" t="str">
        <f t="shared" si="5"/>
        <v>-6</v>
      </c>
      <c r="AK1318" s="6" t="str">
        <f t="shared" si="6"/>
        <v>-0.08602840592</v>
      </c>
      <c r="AL1318" t="str">
        <f t="shared" si="7"/>
        <v>0.2112243398</v>
      </c>
      <c r="AM1318" t="str">
        <f t="shared" si="8"/>
        <v>0.9117647059</v>
      </c>
      <c r="AN1318" t="str">
        <f t="shared" si="9"/>
        <v>1.221454995</v>
      </c>
      <c r="AO1318" s="6" t="str">
        <f>vlookup(Q1318,RPI!$C$6:$T$4758,15,FALSE)</f>
        <v>0.875</v>
      </c>
      <c r="AP1318" s="8" t="str">
        <f>vlookup(Q1318,RPI!$C$6:$T$4758,13,FALSE)</f>
        <v>  0.6279 </v>
      </c>
      <c r="AQ1318" s="8" t="str">
        <f>vlookup(Q1318,RPI!$C$6:$T$4758,14,FALSE)</f>
        <v>  0.5441 </v>
      </c>
      <c r="AR1318" s="6" t="str">
        <f>vlookup(R1318,RPI!$C$6:$T$4758,15,FALSE)</f>
        <v>0.7155963303</v>
      </c>
      <c r="AS1318" s="8" t="str">
        <f>vlookup(R1318,RPI!$C$6:$T$4758,13,FALSE)</f>
        <v>  0.4837 </v>
      </c>
      <c r="AT1318" s="8" t="str">
        <f>vlookup(R1318,RPI!$C$6:$T$4758,14,FALSE)</f>
        <v>  0.5069 </v>
      </c>
    </row>
    <row r="1319" ht="12.75" customHeight="1">
      <c r="A1319" s="4">
        <v>2013.0</v>
      </c>
      <c r="B1319" s="4">
        <v>5726.0</v>
      </c>
      <c r="C1319" s="5">
        <v>41354.0</v>
      </c>
      <c r="D1319" s="4">
        <v>215.0</v>
      </c>
      <c r="E1319" s="4" t="s">
        <v>153</v>
      </c>
      <c r="F1319" s="4">
        <v>55.0</v>
      </c>
      <c r="G1319" s="4" t="s">
        <v>47</v>
      </c>
      <c r="H1319" s="4">
        <v>218.0</v>
      </c>
      <c r="I1319" s="4" t="s">
        <v>156</v>
      </c>
      <c r="J1319" s="4">
        <v>68.0</v>
      </c>
      <c r="K1319" s="4" t="s">
        <v>108</v>
      </c>
      <c r="L1319" s="4" t="s">
        <v>245</v>
      </c>
      <c r="M1319" s="4">
        <v>1.0</v>
      </c>
      <c r="N1319" s="4">
        <v>1.0</v>
      </c>
      <c r="O1319" s="4">
        <v>0.0</v>
      </c>
      <c r="P1319" s="4">
        <v>0.0</v>
      </c>
      <c r="Q1319" t="str">
        <f t="shared" si="1"/>
        <v>Oklahoma St.2013</v>
      </c>
      <c r="R1319" t="s">
        <v>1413</v>
      </c>
      <c r="S1319" t="str">
        <f>vlookup(Q1319,RPI!$C$6:$T$4758,16,FALSE)</f>
        <v>0.6058639653</v>
      </c>
      <c r="T1319" s="6" t="str">
        <f>VLOOKUP(Q1319,RPI!$C$6:$T$4758, 17, FALSE)</f>
        <v>0.6067968011</v>
      </c>
      <c r="U1319" s="6" t="str">
        <f>VLOOKUP(Q1319,RPI!$C$6:$T$4758, 18, FALSE)</f>
        <v>0.6058639653</v>
      </c>
      <c r="V1319">
        <v>0.509772991566431</v>
      </c>
      <c r="W1319">
        <v>0.514578107805304</v>
      </c>
      <c r="X1319">
        <v>0.5168145315866943</v>
      </c>
      <c r="Y1319">
        <v>0.5189501806396339</v>
      </c>
      <c r="Z1319" s="6" t="str">
        <f>vlookup(R1319,RPI!$C$6:$T$4758,16,FALSE)</f>
        <v>0.5873321312</v>
      </c>
      <c r="AA1319">
        <v>0.4871035667887905</v>
      </c>
      <c r="AB1319">
        <v>0.48965703951169365</v>
      </c>
      <c r="AC1319">
        <v>0.4920909516388756</v>
      </c>
      <c r="AD1319">
        <v>0.49441350830925834</v>
      </c>
      <c r="AE1319">
        <v>0.49663218065572623</v>
      </c>
      <c r="AF1319">
        <v>0.49875378608703613</v>
      </c>
      <c r="AG1319" t="str">
        <f t="shared" si="2"/>
        <v>0</v>
      </c>
      <c r="AH1319" s="3" t="str">
        <f t="shared" si="3"/>
        <v>0</v>
      </c>
      <c r="AI1319" t="str">
        <f t="shared" si="4"/>
        <v>0.01853183411</v>
      </c>
      <c r="AJ1319" t="str">
        <f t="shared" si="5"/>
        <v>-13</v>
      </c>
      <c r="AK1319" s="6" t="str">
        <f t="shared" si="6"/>
        <v>-0.1863948795</v>
      </c>
      <c r="AL1319" t="str">
        <f t="shared" si="7"/>
        <v>0.03228537305</v>
      </c>
      <c r="AM1319" t="str">
        <f t="shared" si="8"/>
        <v>0.8088235294</v>
      </c>
      <c r="AN1319" t="str">
        <f t="shared" si="9"/>
        <v>1.031552563</v>
      </c>
      <c r="AO1319" s="6" t="str">
        <f>vlookup(Q1319,RPI!$C$6:$T$4758,15,FALSE)</f>
        <v>0.7462686567</v>
      </c>
      <c r="AP1319" s="8" t="str">
        <f>vlookup(Q1319,RPI!$C$6:$T$4758,13,FALSE)</f>
        <v>  0.5703 </v>
      </c>
      <c r="AQ1319" s="8" t="str">
        <f>vlookup(Q1319,RPI!$C$6:$T$4758,14,FALSE)</f>
        <v>  0.5365 </v>
      </c>
      <c r="AR1319" s="6" t="str">
        <f>vlookup(R1319,RPI!$C$6:$T$4758,15,FALSE)</f>
        <v>0.7605633803</v>
      </c>
      <c r="AS1319" s="8" t="str">
        <f>vlookup(R1319,RPI!$C$6:$T$4758,13,FALSE)</f>
        <v>  0.5283 </v>
      </c>
      <c r="AT1319" s="8" t="str">
        <f>vlookup(R1319,RPI!$C$6:$T$4758,14,FALSE)</f>
        <v>  0.5322 </v>
      </c>
    </row>
    <row r="1320" ht="12.75" customHeight="1">
      <c r="A1320" s="4">
        <v>2013.0</v>
      </c>
      <c r="B1320" s="4">
        <v>5727.0</v>
      </c>
      <c r="C1320" s="5">
        <v>41354.0</v>
      </c>
      <c r="D1320" s="4">
        <v>224.0</v>
      </c>
      <c r="E1320" s="4" t="s">
        <v>209</v>
      </c>
      <c r="F1320" s="4">
        <v>55.0</v>
      </c>
      <c r="G1320" s="4" t="s">
        <v>47</v>
      </c>
      <c r="H1320" s="4">
        <v>338.0</v>
      </c>
      <c r="I1320" s="4" t="s">
        <v>276</v>
      </c>
      <c r="J1320" s="4">
        <v>73.0</v>
      </c>
      <c r="K1320" s="4" t="s">
        <v>108</v>
      </c>
      <c r="L1320" s="4" t="s">
        <v>303</v>
      </c>
      <c r="M1320" s="4">
        <v>1.0</v>
      </c>
      <c r="N1320" s="4">
        <v>1.0</v>
      </c>
      <c r="O1320" s="4">
        <v>0.0</v>
      </c>
      <c r="P1320" s="4">
        <v>0.0</v>
      </c>
      <c r="Q1320" t="str">
        <f t="shared" si="1"/>
        <v>Pittsburgh2013</v>
      </c>
      <c r="R1320" t="s">
        <v>1414</v>
      </c>
      <c r="S1320" t="str">
        <f>vlookup(Q1320,RPI!$C$6:$T$4758,16,FALSE)</f>
        <v>0.5881888526</v>
      </c>
      <c r="T1320" s="6" t="str">
        <f>VLOOKUP(Q1320,RPI!$C$6:$T$4758, 17, FALSE)</f>
        <v>0.597117424</v>
      </c>
      <c r="U1320" s="6" t="str">
        <f>VLOOKUP(Q1320,RPI!$C$6:$T$4758, 18, FALSE)</f>
        <v>0.5881888526</v>
      </c>
      <c r="V1320">
        <v>0.49598106037486683</v>
      </c>
      <c r="W1320">
        <v>0.5017226871691252</v>
      </c>
      <c r="X1320">
        <v>0.504445010218127</v>
      </c>
      <c r="Y1320">
        <v>0.5070750511298745</v>
      </c>
      <c r="Z1320" s="6" t="str">
        <f>vlookup(R1320,RPI!$C$6:$T$4758,16,FALSE)</f>
        <v>0.5944264487</v>
      </c>
      <c r="AA1320">
        <v>0.4975110550289569</v>
      </c>
      <c r="AB1320">
        <v>0.49912850568929223</v>
      </c>
      <c r="AC1320">
        <v>0.5006863518026805</v>
      </c>
      <c r="AD1320">
        <v>0.5021878284843344</v>
      </c>
      <c r="AE1320">
        <v>0.5036359408897422</v>
      </c>
      <c r="AF1320">
        <v>0.5050334842905165</v>
      </c>
      <c r="AG1320" t="str">
        <f t="shared" si="2"/>
        <v>1</v>
      </c>
      <c r="AH1320" s="3" t="str">
        <f t="shared" si="3"/>
        <v>1</v>
      </c>
      <c r="AI1320" t="str">
        <f t="shared" si="4"/>
        <v>-0.006237596101</v>
      </c>
      <c r="AJ1320" t="str">
        <f t="shared" si="5"/>
        <v>-18</v>
      </c>
      <c r="AK1320" s="6" t="str">
        <f t="shared" si="6"/>
        <v>-0.2580852178</v>
      </c>
      <c r="AL1320" t="str">
        <f t="shared" si="7"/>
        <v>-0.01086687458</v>
      </c>
      <c r="AM1320" t="str">
        <f t="shared" si="8"/>
        <v>0.7534246575</v>
      </c>
      <c r="AN1320" t="str">
        <f t="shared" si="9"/>
        <v>0.98950653</v>
      </c>
      <c r="AO1320" s="6" t="str">
        <f>vlookup(Q1320,RPI!$C$6:$T$4758,15,FALSE)</f>
        <v>0.7142857143</v>
      </c>
      <c r="AP1320" s="8" t="str">
        <f>vlookup(Q1320,RPI!$C$6:$T$4758,13,FALSE)</f>
        <v>  0.5515 </v>
      </c>
      <c r="AQ1320" s="8" t="str">
        <f>vlookup(Q1320,RPI!$C$6:$T$4758,14,FALSE)</f>
        <v>  0.5355 </v>
      </c>
      <c r="AR1320" s="6" t="str">
        <f>vlookup(R1320,RPI!$C$6:$T$4758,15,FALSE)</f>
        <v>0.7702702703</v>
      </c>
      <c r="AS1320" s="8" t="str">
        <f>vlookup(R1320,RPI!$C$6:$T$4758,13,FALSE)</f>
        <v>  0.5436 </v>
      </c>
      <c r="AT1320" s="8" t="str">
        <f>vlookup(R1320,RPI!$C$6:$T$4758,14,FALSE)</f>
        <v>  0.5203 </v>
      </c>
    </row>
    <row r="1321" ht="12.75" customHeight="1">
      <c r="A1321" s="4">
        <v>2013.0</v>
      </c>
      <c r="B1321" s="4">
        <v>5728.0</v>
      </c>
      <c r="C1321" s="5">
        <v>41354.0</v>
      </c>
      <c r="D1321" s="4">
        <v>273.0</v>
      </c>
      <c r="E1321" s="4" t="s">
        <v>292</v>
      </c>
      <c r="F1321" s="4">
        <v>64.0</v>
      </c>
      <c r="G1321" s="4" t="s">
        <v>47</v>
      </c>
      <c r="H1321" s="4">
        <v>195.0</v>
      </c>
      <c r="I1321" s="4" t="s">
        <v>756</v>
      </c>
      <c r="J1321" s="4">
        <v>44.0</v>
      </c>
      <c r="K1321" s="4" t="s">
        <v>108</v>
      </c>
      <c r="L1321" s="4" t="s">
        <v>245</v>
      </c>
      <c r="M1321" s="4">
        <v>1.0</v>
      </c>
      <c r="N1321" s="4">
        <v>1.0</v>
      </c>
      <c r="O1321" s="4">
        <v>0.0</v>
      </c>
      <c r="P1321" s="4">
        <v>0.0</v>
      </c>
      <c r="Q1321" t="str">
        <f t="shared" si="1"/>
        <v>St. Louis2013</v>
      </c>
      <c r="R1321" t="s">
        <v>1415</v>
      </c>
      <c r="S1321" t="str">
        <f>vlookup(Q1321,RPI!$C$6:$T$4758,16,FALSE)</f>
        <v>0.6213666986</v>
      </c>
      <c r="T1321" s="6" t="str">
        <f>VLOOKUP(Q1321,RPI!$C$6:$T$4758, 17, FALSE)</f>
        <v>0.6255575432</v>
      </c>
      <c r="U1321" s="6" t="str">
        <f>VLOOKUP(Q1321,RPI!$C$6:$T$4758, 18, FALSE)</f>
        <v>0.6213666986</v>
      </c>
      <c r="V1321">
        <v>0.5187393613836981</v>
      </c>
      <c r="W1321">
        <v>0.5242350851721049</v>
      </c>
      <c r="X1321">
        <v>0.5268141364379955</v>
      </c>
      <c r="Y1321">
        <v>0.5292896806296696</v>
      </c>
      <c r="Z1321" s="6" t="str">
        <f>vlookup(R1321,RPI!$C$6:$T$4758,16,FALSE)</f>
        <v>0.577195849</v>
      </c>
      <c r="AA1321">
        <v>0.48101847899069483</v>
      </c>
      <c r="AB1321">
        <v>0.48225537283079967</v>
      </c>
      <c r="AC1321">
        <v>0.48342773307924686</v>
      </c>
      <c r="AD1321">
        <v>0.48454048178963743</v>
      </c>
      <c r="AE1321">
        <v>0.48559805287802515</v>
      </c>
      <c r="AF1321">
        <v>0.4866044511718135</v>
      </c>
      <c r="AG1321" t="str">
        <f t="shared" si="2"/>
        <v>1</v>
      </c>
      <c r="AH1321" s="3" t="str">
        <f t="shared" si="3"/>
        <v>1</v>
      </c>
      <c r="AI1321" t="str">
        <f t="shared" si="4"/>
        <v>0.04417084956</v>
      </c>
      <c r="AJ1321" t="str">
        <f t="shared" si="5"/>
        <v>20</v>
      </c>
      <c r="AK1321" s="6" t="str">
        <f t="shared" si="6"/>
        <v>0.2867613531</v>
      </c>
      <c r="AL1321" t="str">
        <f t="shared" si="7"/>
        <v>0.07695257509</v>
      </c>
      <c r="AM1321" t="str">
        <f t="shared" si="8"/>
        <v>1.454545455</v>
      </c>
      <c r="AN1321" t="str">
        <f t="shared" si="9"/>
        <v>1.076526624</v>
      </c>
      <c r="AO1321" s="6" t="str">
        <f>vlookup(Q1321,RPI!$C$6:$T$4758,15,FALSE)</f>
        <v>0.8014184397</v>
      </c>
      <c r="AP1321" s="8" t="str">
        <f>vlookup(Q1321,RPI!$C$6:$T$4758,13,FALSE)</f>
        <v>  0.5750 </v>
      </c>
      <c r="AQ1321" s="8" t="str">
        <f>vlookup(Q1321,RPI!$C$6:$T$4758,14,FALSE)</f>
        <v>  0.5341 </v>
      </c>
      <c r="AR1321" s="6" t="str">
        <f>vlookup(R1321,RPI!$C$6:$T$4758,15,FALSE)</f>
        <v>0.7333333333</v>
      </c>
      <c r="AS1321" s="8" t="str">
        <f>vlookup(R1321,RPI!$C$6:$T$4758,13,FALSE)</f>
        <v>  0.5317 </v>
      </c>
      <c r="AT1321" s="8" t="str">
        <f>vlookup(R1321,RPI!$C$6:$T$4758,14,FALSE)</f>
        <v>  0.5120 </v>
      </c>
    </row>
    <row r="1322" ht="12.75" customHeight="1">
      <c r="A1322" s="4">
        <v>2013.0</v>
      </c>
      <c r="B1322" s="4">
        <v>5729.0</v>
      </c>
      <c r="C1322" s="5">
        <v>41354.0</v>
      </c>
      <c r="D1322" s="4">
        <v>279.0</v>
      </c>
      <c r="E1322" s="4" t="s">
        <v>94</v>
      </c>
      <c r="F1322" s="4">
        <v>81.0</v>
      </c>
      <c r="G1322" s="4" t="s">
        <v>47</v>
      </c>
      <c r="H1322" s="4">
        <v>174.0</v>
      </c>
      <c r="I1322" s="4" t="s">
        <v>157</v>
      </c>
      <c r="J1322" s="4">
        <v>34.0</v>
      </c>
      <c r="K1322" s="4" t="s">
        <v>108</v>
      </c>
      <c r="L1322" s="4" t="s">
        <v>245</v>
      </c>
      <c r="M1322" s="4">
        <v>1.0</v>
      </c>
      <c r="N1322" s="4">
        <v>1.0</v>
      </c>
      <c r="O1322" s="4">
        <v>0.0</v>
      </c>
      <c r="P1322" s="4">
        <v>0.0</v>
      </c>
      <c r="Q1322" t="str">
        <f t="shared" si="1"/>
        <v>Syracuse2013</v>
      </c>
      <c r="R1322" t="s">
        <v>1416</v>
      </c>
      <c r="S1322" t="str">
        <f>vlookup(Q1322,RPI!$C$6:$T$4758,16,FALSE)</f>
        <v>0.6246708247</v>
      </c>
      <c r="T1322" s="6" t="str">
        <f>VLOOKUP(Q1322,RPI!$C$6:$T$4758, 17, FALSE)</f>
        <v>0.6276264897</v>
      </c>
      <c r="U1322" s="6" t="str">
        <f>VLOOKUP(Q1322,RPI!$C$6:$T$4758, 18, FALSE)</f>
        <v>0.6246708247</v>
      </c>
      <c r="V1322">
        <v>0.5304077792484149</v>
      </c>
      <c r="W1322">
        <v>0.5360298510859994</v>
      </c>
      <c r="X1322">
        <v>0.5386335155025858</v>
      </c>
      <c r="Y1322">
        <v>0.5411122040271759</v>
      </c>
      <c r="Z1322" s="6" t="str">
        <f>vlookup(R1322,RPI!$C$6:$T$4758,16,FALSE)</f>
        <v>0.5597729676</v>
      </c>
      <c r="AA1322">
        <v>0.45442278655590834</v>
      </c>
      <c r="AB1322">
        <v>0.4547025993357211</v>
      </c>
      <c r="AC1322">
        <v>0.4549763292290162</v>
      </c>
      <c r="AD1322">
        <v>0.4552441724579394</v>
      </c>
      <c r="AE1322">
        <v>0.45550631689475785</v>
      </c>
      <c r="AF1322">
        <v>0.45576294250132743</v>
      </c>
      <c r="AG1322" t="str">
        <f t="shared" si="2"/>
        <v>1</v>
      </c>
      <c r="AH1322" s="3" t="str">
        <f t="shared" si="3"/>
        <v>1</v>
      </c>
      <c r="AI1322" t="str">
        <f t="shared" si="4"/>
        <v>0.06489785715</v>
      </c>
      <c r="AJ1322" t="str">
        <f t="shared" si="5"/>
        <v>47</v>
      </c>
      <c r="AK1322" s="6" t="str">
        <f t="shared" si="6"/>
        <v>0.6738891797</v>
      </c>
      <c r="AL1322" t="str">
        <f t="shared" si="7"/>
        <v>0.113062286</v>
      </c>
      <c r="AM1322" t="str">
        <f t="shared" si="8"/>
        <v>2.382352941</v>
      </c>
      <c r="AN1322" t="str">
        <f t="shared" si="9"/>
        <v>1.115936033</v>
      </c>
      <c r="AO1322" s="6" t="str">
        <f>vlookup(Q1322,RPI!$C$6:$T$4758,15,FALSE)</f>
        <v>0.7310344828</v>
      </c>
      <c r="AP1322" s="8" t="str">
        <f>vlookup(Q1322,RPI!$C$6:$T$4758,13,FALSE)</f>
        <v>  0.6138 </v>
      </c>
      <c r="AQ1322" s="8" t="str">
        <f>vlookup(Q1322,RPI!$C$6:$T$4758,14,FALSE)</f>
        <v>  0.5400 </v>
      </c>
      <c r="AR1322" s="6" t="str">
        <f>vlookup(R1322,RPI!$C$6:$T$4758,15,FALSE)</f>
        <v>0.8195488722</v>
      </c>
      <c r="AS1322" s="8" t="str">
        <f>vlookup(R1322,RPI!$C$6:$T$4758,13,FALSE)</f>
        <v>  0.4726 </v>
      </c>
      <c r="AT1322" s="8" t="str">
        <f>vlookup(R1322,RPI!$C$6:$T$4758,14,FALSE)</f>
        <v>  0.4744 </v>
      </c>
    </row>
    <row r="1323" ht="12.75" customHeight="1">
      <c r="A1323" s="4">
        <v>2013.0</v>
      </c>
      <c r="B1323" s="4">
        <v>5730.0</v>
      </c>
      <c r="C1323" s="5">
        <v>41354.0</v>
      </c>
      <c r="D1323" s="4">
        <v>318.0</v>
      </c>
      <c r="E1323" s="4" t="s">
        <v>450</v>
      </c>
      <c r="F1323" s="4">
        <v>88.0</v>
      </c>
      <c r="G1323" s="4" t="s">
        <v>47</v>
      </c>
      <c r="H1323" s="4">
        <v>2.0</v>
      </c>
      <c r="I1323" s="4" t="s">
        <v>616</v>
      </c>
      <c r="J1323" s="4">
        <v>42.0</v>
      </c>
      <c r="K1323" s="4" t="s">
        <v>108</v>
      </c>
      <c r="L1323" s="4" t="s">
        <v>661</v>
      </c>
      <c r="M1323" s="4">
        <v>1.0</v>
      </c>
      <c r="N1323" s="4">
        <v>1.0</v>
      </c>
      <c r="O1323" s="4">
        <v>0.0</v>
      </c>
      <c r="P1323" s="4">
        <v>0.0</v>
      </c>
      <c r="Q1323" t="str">
        <f t="shared" si="1"/>
        <v>Virginia Commonwealth2013</v>
      </c>
      <c r="R1323" t="s">
        <v>1417</v>
      </c>
      <c r="S1323" t="str">
        <f>vlookup(Q1323,RPI!$C$6:$T$4758,16,FALSE)</f>
        <v>0.6091663462</v>
      </c>
      <c r="T1323" s="6" t="str">
        <f>VLOOKUP(Q1323,RPI!$C$6:$T$4758, 17, FALSE)</f>
        <v>0.6120311285</v>
      </c>
      <c r="U1323" s="6" t="str">
        <f>VLOOKUP(Q1323,RPI!$C$6:$T$4758, 18, FALSE)</f>
        <v>0.6091663462</v>
      </c>
      <c r="V1323">
        <v>0.5178374165091022</v>
      </c>
      <c r="W1323">
        <v>0.5211063357407615</v>
      </c>
      <c r="X1323">
        <v>0.5226758499413926</v>
      </c>
      <c r="Y1323">
        <v>0.5242043310910268</v>
      </c>
      <c r="Z1323" s="6" t="str">
        <f>vlookup(R1323,RPI!$C$6:$T$4758,16,FALSE)</f>
        <v>0.5901136446</v>
      </c>
      <c r="AA1323">
        <v>0.48792347369285727</v>
      </c>
      <c r="AB1323">
        <v>0.48927507020954814</v>
      </c>
      <c r="AC1323">
        <v>0.4905766075959912</v>
      </c>
      <c r="AD1323">
        <v>0.4918308163502</v>
      </c>
      <c r="AE1323">
        <v>0.49304023193461555</v>
      </c>
      <c r="AF1323">
        <v>0.49420721188449024</v>
      </c>
      <c r="AG1323" t="str">
        <f t="shared" si="2"/>
        <v>1</v>
      </c>
      <c r="AH1323" s="3" t="str">
        <f t="shared" si="3"/>
        <v>1</v>
      </c>
      <c r="AI1323" t="str">
        <f t="shared" si="4"/>
        <v>0.01905270157</v>
      </c>
      <c r="AJ1323" t="str">
        <f t="shared" si="5"/>
        <v>46</v>
      </c>
      <c r="AK1323" s="6" t="str">
        <f t="shared" si="6"/>
        <v>0.6595511121</v>
      </c>
      <c r="AL1323" t="str">
        <f t="shared" si="7"/>
        <v>0.03319280617</v>
      </c>
      <c r="AM1323" t="str">
        <f t="shared" si="8"/>
        <v>2.095238095</v>
      </c>
      <c r="AN1323" t="str">
        <f t="shared" si="9"/>
        <v>1.032286496</v>
      </c>
      <c r="AO1323" s="6" t="str">
        <f>vlookup(Q1323,RPI!$C$6:$T$4758,15,FALSE)</f>
        <v>0.7532467532</v>
      </c>
      <c r="AP1323" s="8" t="str">
        <f>vlookup(Q1323,RPI!$C$6:$T$4758,13,FALSE)</f>
        <v>  0.5760 </v>
      </c>
      <c r="AQ1323" s="8" t="str">
        <f>vlookup(Q1323,RPI!$C$6:$T$4758,14,FALSE)</f>
        <v>  0.5315 </v>
      </c>
      <c r="AR1323" s="6" t="str">
        <f>vlookup(R1323,RPI!$C$6:$T$4758,15,FALSE)</f>
        <v>0.8222222222</v>
      </c>
      <c r="AS1323" s="8" t="str">
        <f>vlookup(R1323,RPI!$C$6:$T$4758,13,FALSE)</f>
        <v>  0.5240 </v>
      </c>
      <c r="AT1323" s="8" t="str">
        <f>vlookup(R1323,RPI!$C$6:$T$4758,14,FALSE)</f>
        <v>  0.4902 </v>
      </c>
    </row>
    <row r="1324" ht="12.75" customHeight="1">
      <c r="A1324" s="4">
        <v>2013.0</v>
      </c>
      <c r="B1324" s="4">
        <v>5731.0</v>
      </c>
      <c r="C1324" s="5">
        <v>41355.0</v>
      </c>
      <c r="D1324" s="4">
        <v>20.0</v>
      </c>
      <c r="E1324" s="4" t="s">
        <v>834</v>
      </c>
      <c r="F1324" s="4">
        <v>89.0</v>
      </c>
      <c r="G1324" s="4" t="s">
        <v>47</v>
      </c>
      <c r="H1324" s="4">
        <v>11.0</v>
      </c>
      <c r="I1324" s="4" t="s">
        <v>63</v>
      </c>
      <c r="J1324" s="4">
        <v>86.0</v>
      </c>
      <c r="K1324" s="4" t="s">
        <v>49</v>
      </c>
      <c r="L1324" s="4" t="s">
        <v>50</v>
      </c>
      <c r="M1324" s="4">
        <v>1.0</v>
      </c>
      <c r="N1324" s="4">
        <v>0.0</v>
      </c>
      <c r="O1324" s="4">
        <v>0.0</v>
      </c>
      <c r="P1324" s="4">
        <v>0.0</v>
      </c>
      <c r="Q1324" t="str">
        <f t="shared" si="1"/>
        <v>Baylor2013</v>
      </c>
      <c r="R1324" t="s">
        <v>1418</v>
      </c>
      <c r="S1324" t="str">
        <f>vlookup(Q1324,RPI!$C$6:$T$4758,16,FALSE)</f>
        <v>0.555989125</v>
      </c>
      <c r="T1324" s="6" t="str">
        <f>VLOOKUP(Q1324,RPI!$C$6:$T$4758, 17, FALSE)</f>
        <v>0.5635238554</v>
      </c>
      <c r="U1324" s="6" t="str">
        <f>VLOOKUP(Q1324,RPI!$C$6:$T$4758, 18, FALSE)</f>
        <v>0.555989125</v>
      </c>
      <c r="V1324">
        <v>0.48951119337683524</v>
      </c>
      <c r="W1324">
        <v>0.4937869365618414</v>
      </c>
      <c r="X1324">
        <v>0.49582209902089686</v>
      </c>
      <c r="Y1324">
        <v>0.49779310574569136</v>
      </c>
      <c r="Z1324" s="6" t="str">
        <f>vlookup(R1324,RPI!$C$6:$T$4758,16,FALSE)</f>
        <v>0.5420602834</v>
      </c>
      <c r="AA1324">
        <v>0.4625995277284502</v>
      </c>
      <c r="AB1324">
        <v>0.4658430881903205</v>
      </c>
      <c r="AC1324">
        <v>0.46894149792584205</v>
      </c>
      <c r="AD1324">
        <v>0.4719042870332095</v>
      </c>
      <c r="AE1324">
        <v>0.4747401691936386</v>
      </c>
      <c r="AF1324">
        <v>0.47745712726346906</v>
      </c>
      <c r="AG1324" t="str">
        <f t="shared" si="2"/>
        <v>1</v>
      </c>
      <c r="AH1324" s="3" t="str">
        <f t="shared" si="3"/>
        <v>1</v>
      </c>
      <c r="AI1324" t="str">
        <f t="shared" si="4"/>
        <v>0.01392884157</v>
      </c>
      <c r="AJ1324" t="str">
        <f t="shared" si="5"/>
        <v>3</v>
      </c>
      <c r="AK1324" s="6" t="str">
        <f t="shared" si="6"/>
        <v>0.04301420296</v>
      </c>
      <c r="AL1324" t="str">
        <f t="shared" si="7"/>
        <v>0.02426623526</v>
      </c>
      <c r="AM1324" t="str">
        <f t="shared" si="8"/>
        <v>1.034883721</v>
      </c>
      <c r="AN1324" t="str">
        <f t="shared" si="9"/>
        <v>1.025696112</v>
      </c>
      <c r="AO1324" s="6" t="str">
        <f>vlookup(Q1324,RPI!$C$6:$T$4758,15,FALSE)</f>
        <v>0.5182481752</v>
      </c>
      <c r="AP1324" s="8" t="str">
        <f>vlookup(Q1324,RPI!$C$6:$T$4758,13,FALSE)</f>
        <v>  0.5858 </v>
      </c>
      <c r="AQ1324" s="8" t="str">
        <f>vlookup(Q1324,RPI!$C$6:$T$4758,14,FALSE)</f>
        <v>  0.5342 </v>
      </c>
      <c r="AR1324" s="6" t="str">
        <f>vlookup(R1324,RPI!$C$6:$T$4758,15,FALSE)</f>
        <v>0.5971223022</v>
      </c>
      <c r="AS1324" s="8" t="str">
        <f>vlookup(R1324,RPI!$C$6:$T$4758,13,FALSE)</f>
        <v>  0.5290 </v>
      </c>
      <c r="AT1324" s="8" t="str">
        <f>vlookup(R1324,RPI!$C$6:$T$4758,14,FALSE)</f>
        <v>  0.5132 </v>
      </c>
    </row>
    <row r="1325" ht="12.75" customHeight="1">
      <c r="A1325" s="4">
        <v>2013.0</v>
      </c>
      <c r="B1325" s="4">
        <v>5732.0</v>
      </c>
      <c r="C1325" s="5">
        <v>41355.0</v>
      </c>
      <c r="D1325" s="4">
        <v>59.0</v>
      </c>
      <c r="E1325" s="4" t="s">
        <v>187</v>
      </c>
      <c r="F1325" s="4">
        <v>67.0</v>
      </c>
      <c r="G1325" s="4" t="s">
        <v>47</v>
      </c>
      <c r="H1325" s="4">
        <v>46.0</v>
      </c>
      <c r="I1325" s="4" t="s">
        <v>178</v>
      </c>
      <c r="J1325" s="4">
        <v>63.0</v>
      </c>
      <c r="K1325" s="4" t="s">
        <v>108</v>
      </c>
      <c r="L1325" s="4" t="s">
        <v>358</v>
      </c>
      <c r="M1325" s="4">
        <v>1.0</v>
      </c>
      <c r="N1325" s="4">
        <v>1.0</v>
      </c>
      <c r="O1325" s="4">
        <v>0.0</v>
      </c>
      <c r="P1325" s="4">
        <v>0.0</v>
      </c>
      <c r="Q1325" t="str">
        <f t="shared" si="1"/>
        <v>Creighton2013</v>
      </c>
      <c r="R1325" t="s">
        <v>1419</v>
      </c>
      <c r="S1325" t="str">
        <f>vlookup(Q1325,RPI!$C$6:$T$4758,16,FALSE)</f>
        <v>0.608365961</v>
      </c>
      <c r="T1325" s="6" t="str">
        <f>VLOOKUP(Q1325,RPI!$C$6:$T$4758, 17, FALSE)</f>
        <v>0.6058818593</v>
      </c>
      <c r="U1325" s="6" t="str">
        <f>VLOOKUP(Q1325,RPI!$C$6:$T$4758, 18, FALSE)</f>
        <v>0.608365961</v>
      </c>
      <c r="V1325">
        <v>0.5073524475097656</v>
      </c>
      <c r="W1325">
        <v>0.51036752288665</v>
      </c>
      <c r="X1325">
        <v>0.5117932369834498</v>
      </c>
      <c r="Y1325">
        <v>0.5131682794968415</v>
      </c>
      <c r="Z1325" s="6" t="str">
        <f>vlookup(R1325,RPI!$C$6:$T$4758,16,FALSE)</f>
        <v>0.5832997015</v>
      </c>
      <c r="AA1325">
        <v>0.5056659453087025</v>
      </c>
      <c r="AB1325">
        <v>0.5083974001678169</v>
      </c>
      <c r="AC1325">
        <v>0.5110430501622472</v>
      </c>
      <c r="AD1325">
        <v>0.5136068759300455</v>
      </c>
      <c r="AE1325">
        <v>0.51609261563385</v>
      </c>
      <c r="AF1325">
        <v>0.5185037831465403</v>
      </c>
      <c r="AG1325" t="str">
        <f t="shared" si="2"/>
        <v>1</v>
      </c>
      <c r="AH1325" s="3" t="str">
        <f t="shared" si="3"/>
        <v>1</v>
      </c>
      <c r="AI1325" t="str">
        <f t="shared" si="4"/>
        <v>0.02506625951</v>
      </c>
      <c r="AJ1325" t="str">
        <f t="shared" si="5"/>
        <v>4</v>
      </c>
      <c r="AK1325" s="6" t="str">
        <f t="shared" si="6"/>
        <v>0.05735227062</v>
      </c>
      <c r="AL1325" t="str">
        <f t="shared" si="7"/>
        <v>0.043669371</v>
      </c>
      <c r="AM1325" t="str">
        <f t="shared" si="8"/>
        <v>1.063492063</v>
      </c>
      <c r="AN1325" t="str">
        <f t="shared" si="9"/>
        <v>1.042973208</v>
      </c>
      <c r="AO1325" s="6" t="str">
        <f>vlookup(Q1325,RPI!$C$6:$T$4758,15,FALSE)</f>
        <v>0.8040540541</v>
      </c>
      <c r="AP1325" s="8" t="str">
        <f>vlookup(Q1325,RPI!$C$6:$T$4758,13,FALSE)</f>
        <v>  0.5489 </v>
      </c>
      <c r="AQ1325" s="8" t="str">
        <f>vlookup(Q1325,RPI!$C$6:$T$4758,14,FALSE)</f>
        <v>  0.5317 </v>
      </c>
      <c r="AR1325" s="6" t="str">
        <f>vlookup(R1325,RPI!$C$6:$T$4758,15,FALSE)</f>
        <v>0.6258503401</v>
      </c>
      <c r="AS1325" s="8" t="str">
        <f>vlookup(R1325,RPI!$C$6:$T$4758,13,FALSE)</f>
        <v>  0.5837 </v>
      </c>
      <c r="AT1325" s="8" t="str">
        <f>vlookup(R1325,RPI!$C$6:$T$4758,14,FALSE)</f>
        <v>  0.5400 </v>
      </c>
    </row>
    <row r="1326" ht="12.75" customHeight="1">
      <c r="A1326" s="4">
        <v>2013.0</v>
      </c>
      <c r="B1326" s="4">
        <v>5733.0</v>
      </c>
      <c r="C1326" s="5">
        <v>41355.0</v>
      </c>
      <c r="D1326" s="4">
        <v>74.0</v>
      </c>
      <c r="E1326" s="4" t="s">
        <v>121</v>
      </c>
      <c r="F1326" s="4">
        <v>73.0</v>
      </c>
      <c r="G1326" s="4" t="s">
        <v>47</v>
      </c>
      <c r="H1326" s="4">
        <v>6.0</v>
      </c>
      <c r="I1326" s="4" t="s">
        <v>656</v>
      </c>
      <c r="J1326" s="4">
        <v>61.0</v>
      </c>
      <c r="K1326" s="4" t="s">
        <v>108</v>
      </c>
      <c r="L1326" s="4" t="s">
        <v>358</v>
      </c>
      <c r="M1326" s="4">
        <v>1.0</v>
      </c>
      <c r="N1326" s="4">
        <v>1.0</v>
      </c>
      <c r="O1326" s="4">
        <v>0.0</v>
      </c>
      <c r="P1326" s="4">
        <v>0.0</v>
      </c>
      <c r="Q1326" t="str">
        <f t="shared" si="1"/>
        <v>Duke2013</v>
      </c>
      <c r="R1326" t="s">
        <v>1420</v>
      </c>
      <c r="S1326" t="str">
        <f>vlookup(Q1326,RPI!$C$6:$T$4758,16,FALSE)</f>
        <v>0.6706998254</v>
      </c>
      <c r="T1326" s="6" t="str">
        <f>VLOOKUP(Q1326,RPI!$C$6:$T$4758, 17, FALSE)</f>
        <v>0.6643296331</v>
      </c>
      <c r="U1326" s="6" t="str">
        <f>VLOOKUP(Q1326,RPI!$C$6:$T$4758, 18, FALSE)</f>
        <v>0.6706998254</v>
      </c>
      <c r="V1326">
        <v>0.5619779917025807</v>
      </c>
      <c r="W1326">
        <v>0.566249275973865</v>
      </c>
      <c r="X1326">
        <v>0.5682069479315369</v>
      </c>
      <c r="Y1326">
        <v>0.5700587997833888</v>
      </c>
      <c r="Z1326" s="6" t="str">
        <f>vlookup(R1326,RPI!$C$6:$T$4758,16,FALSE)</f>
        <v>0.522029196</v>
      </c>
      <c r="AA1326">
        <v>0.43470296802429054</v>
      </c>
      <c r="AB1326">
        <v>0.4348091501856874</v>
      </c>
      <c r="AC1326">
        <v>0.4349146829149045</v>
      </c>
      <c r="AD1326">
        <v>0.43501957215187026</v>
      </c>
      <c r="AE1326">
        <v>0.4351238237642952</v>
      </c>
      <c r="AF1326">
        <v>0.4352274435487661</v>
      </c>
      <c r="AG1326" t="str">
        <f t="shared" si="2"/>
        <v>1</v>
      </c>
      <c r="AH1326" s="3" t="str">
        <f t="shared" si="3"/>
        <v>1</v>
      </c>
      <c r="AI1326" t="str">
        <f t="shared" si="4"/>
        <v>0.1486706294</v>
      </c>
      <c r="AJ1326" t="str">
        <f t="shared" si="5"/>
        <v>12</v>
      </c>
      <c r="AK1326" s="6" t="str">
        <f t="shared" si="6"/>
        <v>0.1720568118</v>
      </c>
      <c r="AL1326" t="str">
        <f t="shared" si="7"/>
        <v>0.2590076461</v>
      </c>
      <c r="AM1326" t="str">
        <f t="shared" si="8"/>
        <v>1.196721311</v>
      </c>
      <c r="AN1326" t="str">
        <f t="shared" si="9"/>
        <v>1.284793706</v>
      </c>
      <c r="AO1326" s="6" t="str">
        <f>vlookup(Q1326,RPI!$C$6:$T$4758,15,FALSE)</f>
        <v>0.8692307692</v>
      </c>
      <c r="AP1326" s="8" t="str">
        <f>vlookup(Q1326,RPI!$C$6:$T$4758,13,FALSE)</f>
        <v>  0.6364 </v>
      </c>
      <c r="AQ1326" s="8" t="str">
        <f>vlookup(Q1326,RPI!$C$6:$T$4758,14,FALSE)</f>
        <v>  0.5408 </v>
      </c>
      <c r="AR1326" s="6" t="str">
        <f>vlookup(R1326,RPI!$C$6:$T$4758,15,FALSE)</f>
        <v>0.7108433735</v>
      </c>
      <c r="AS1326" s="8" t="str">
        <f>vlookup(R1326,RPI!$C$6:$T$4758,13,FALSE)</f>
        <v>  0.4452 </v>
      </c>
      <c r="AT1326" s="8" t="str">
        <f>vlookup(R1326,RPI!$C$6:$T$4758,14,FALSE)</f>
        <v>  0.4868 </v>
      </c>
    </row>
    <row r="1327" ht="12.75" customHeight="1">
      <c r="A1327" s="4">
        <v>2013.0</v>
      </c>
      <c r="B1327" s="4">
        <v>5734.0</v>
      </c>
      <c r="C1327" s="5">
        <v>41355.0</v>
      </c>
      <c r="D1327" s="4">
        <v>89.0</v>
      </c>
      <c r="E1327" s="4" t="s">
        <v>186</v>
      </c>
      <c r="F1327" s="4">
        <v>79.0</v>
      </c>
      <c r="G1327" s="4" t="s">
        <v>47</v>
      </c>
      <c r="H1327" s="4">
        <v>209.0</v>
      </c>
      <c r="I1327" s="4" t="s">
        <v>660</v>
      </c>
      <c r="J1327" s="4">
        <v>47.0</v>
      </c>
      <c r="K1327" s="4" t="s">
        <v>108</v>
      </c>
      <c r="L1327" s="4" t="s">
        <v>600</v>
      </c>
      <c r="M1327" s="4">
        <v>1.0</v>
      </c>
      <c r="N1327" s="4">
        <v>1.0</v>
      </c>
      <c r="O1327" s="4">
        <v>0.0</v>
      </c>
      <c r="P1327" s="4">
        <v>0.0</v>
      </c>
      <c r="Q1327" t="str">
        <f t="shared" si="1"/>
        <v>Florida2013</v>
      </c>
      <c r="R1327" t="s">
        <v>1421</v>
      </c>
      <c r="S1327" t="str">
        <f>vlookup(Q1327,RPI!$C$6:$T$4758,16,FALSE)</f>
        <v>0.6364793943</v>
      </c>
      <c r="T1327" s="6" t="str">
        <f>VLOOKUP(Q1327,RPI!$C$6:$T$4758, 17, FALSE)</f>
        <v>0.62841312</v>
      </c>
      <c r="U1327" s="6" t="str">
        <f>VLOOKUP(Q1327,RPI!$C$6:$T$4758, 18, FALSE)</f>
        <v>0.6364793943</v>
      </c>
      <c r="V1327">
        <v>0.5342471613505176</v>
      </c>
      <c r="W1327">
        <v>0.5366127634962188</v>
      </c>
      <c r="X1327">
        <v>0.537715200036245</v>
      </c>
      <c r="Y1327">
        <v>0.538768806337701</v>
      </c>
      <c r="Z1327" s="6" t="str">
        <f>vlookup(R1327,RPI!$C$6:$T$4758,16,FALSE)</f>
        <v>0.5577500764</v>
      </c>
      <c r="AA1327">
        <v>0.46096214083666653</v>
      </c>
      <c r="AB1327">
        <v>0.4601135112163497</v>
      </c>
      <c r="AC1327">
        <v>0.4592886908438975</v>
      </c>
      <c r="AD1327">
        <v>0.45848669158846966</v>
      </c>
      <c r="AE1327">
        <v>0.45770657925229324</v>
      </c>
      <c r="AF1327">
        <v>0.45694746994055235</v>
      </c>
      <c r="AG1327" t="str">
        <f t="shared" si="2"/>
        <v>1</v>
      </c>
      <c r="AH1327" s="3" t="str">
        <f t="shared" si="3"/>
        <v>1</v>
      </c>
      <c r="AI1327" t="str">
        <f t="shared" si="4"/>
        <v>0.07872931783</v>
      </c>
      <c r="AJ1327" t="str">
        <f t="shared" si="5"/>
        <v>32</v>
      </c>
      <c r="AK1327" s="6" t="str">
        <f t="shared" si="6"/>
        <v>0.4588181649</v>
      </c>
      <c r="AL1327" t="str">
        <f t="shared" si="7"/>
        <v>0.1371588684</v>
      </c>
      <c r="AM1327" t="str">
        <f t="shared" si="8"/>
        <v>1.680851064</v>
      </c>
      <c r="AN1327" t="str">
        <f t="shared" si="9"/>
        <v>1.14115519</v>
      </c>
      <c r="AO1327" s="6" t="str">
        <f>vlookup(Q1327,RPI!$C$6:$T$4758,15,FALSE)</f>
        <v>0.8201438849</v>
      </c>
      <c r="AP1327" s="8" t="str">
        <f>vlookup(Q1327,RPI!$C$6:$T$4758,13,FALSE)</f>
        <v>  0.5935 </v>
      </c>
      <c r="AQ1327" s="8" t="str">
        <f>vlookup(Q1327,RPI!$C$6:$T$4758,14,FALSE)</f>
        <v>  0.5387 </v>
      </c>
      <c r="AR1327" s="6" t="str">
        <f>vlookup(R1327,RPI!$C$6:$T$4758,15,FALSE)</f>
        <v>0.7685950413</v>
      </c>
      <c r="AS1327" s="8" t="str">
        <f>vlookup(R1327,RPI!$C$6:$T$4758,13,FALSE)</f>
        <v>  0.4876 </v>
      </c>
      <c r="AT1327" s="8" t="str">
        <f>vlookup(R1327,RPI!$C$6:$T$4758,14,FALSE)</f>
        <v>  0.4873 </v>
      </c>
    </row>
    <row r="1328" ht="12.75" customHeight="1">
      <c r="A1328" s="4">
        <v>2013.0</v>
      </c>
      <c r="B1328" s="4">
        <v>5735.0</v>
      </c>
      <c r="C1328" s="5">
        <v>41355.0</v>
      </c>
      <c r="D1328" s="4">
        <v>100.0</v>
      </c>
      <c r="E1328" s="4" t="s">
        <v>271</v>
      </c>
      <c r="F1328" s="4">
        <v>68.0</v>
      </c>
      <c r="G1328" s="4" t="s">
        <v>47</v>
      </c>
      <c r="H1328" s="4">
        <v>88.0</v>
      </c>
      <c r="I1328" s="4" t="s">
        <v>1422</v>
      </c>
      <c r="J1328" s="4">
        <v>78.0</v>
      </c>
      <c r="K1328" s="4" t="s">
        <v>108</v>
      </c>
      <c r="L1328" s="4" t="s">
        <v>358</v>
      </c>
      <c r="M1328" s="4">
        <v>1.0</v>
      </c>
      <c r="N1328" s="4">
        <v>1.0</v>
      </c>
      <c r="O1328" s="4">
        <v>0.0</v>
      </c>
      <c r="P1328" s="4">
        <v>0.0</v>
      </c>
      <c r="Q1328" t="str">
        <f t="shared" si="1"/>
        <v>Georgetown2013</v>
      </c>
      <c r="R1328" t="s">
        <v>1423</v>
      </c>
      <c r="S1328" t="str">
        <f>vlookup(Q1328,RPI!$C$6:$T$4758,16,FALSE)</f>
        <v>0.63219258</v>
      </c>
      <c r="T1328" s="6" t="str">
        <f>VLOOKUP(Q1328,RPI!$C$6:$T$4758, 17, FALSE)</f>
        <v>0.6334238038</v>
      </c>
      <c r="U1328" s="6" t="str">
        <f>VLOOKUP(Q1328,RPI!$C$6:$T$4758, 18, FALSE)</f>
        <v>0.63219258</v>
      </c>
      <c r="V1328">
        <v>0.5298501162552366</v>
      </c>
      <c r="W1328">
        <v>0.5348071552506101</v>
      </c>
      <c r="X1328">
        <v>0.5371222558803175</v>
      </c>
      <c r="Y1328">
        <v>0.5393377822893922</v>
      </c>
      <c r="Z1328" s="6" t="str">
        <f>vlookup(R1328,RPI!$C$6:$T$4758,16,FALSE)</f>
        <v>0.5480297562</v>
      </c>
      <c r="AA1328">
        <v>0.44878733198751103</v>
      </c>
      <c r="AB1328">
        <v>0.4493031282479881</v>
      </c>
      <c r="AC1328">
        <v>0.44979393783840754</v>
      </c>
      <c r="AD1328">
        <v>0.4502615334617125</v>
      </c>
      <c r="AE1328">
        <v>0.450707524006713</v>
      </c>
      <c r="AF1328">
        <v>0.45113337304322954</v>
      </c>
      <c r="AG1328" t="str">
        <f t="shared" si="2"/>
        <v>0</v>
      </c>
      <c r="AH1328" s="3" t="str">
        <f t="shared" si="3"/>
        <v>0</v>
      </c>
      <c r="AI1328" t="str">
        <f t="shared" si="4"/>
        <v>0.08416282373</v>
      </c>
      <c r="AJ1328" t="str">
        <f t="shared" si="5"/>
        <v>-10</v>
      </c>
      <c r="AK1328" s="6" t="str">
        <f t="shared" si="6"/>
        <v>-0.1433806765</v>
      </c>
      <c r="AL1328" t="str">
        <f t="shared" si="7"/>
        <v>0.1466248912</v>
      </c>
      <c r="AM1328" t="str">
        <f t="shared" si="8"/>
        <v>0.8717948718</v>
      </c>
      <c r="AN1328" t="str">
        <f t="shared" si="9"/>
        <v>1.153573456</v>
      </c>
      <c r="AO1328" s="6" t="str">
        <f>vlookup(Q1328,RPI!$C$6:$T$4758,15,FALSE)</f>
        <v>0.8015267176</v>
      </c>
      <c r="AP1328" s="8" t="str">
        <f>vlookup(Q1328,RPI!$C$6:$T$4758,13,FALSE)</f>
        <v>  0.5902 </v>
      </c>
      <c r="AQ1328" s="8" t="str">
        <f>vlookup(Q1328,RPI!$C$6:$T$4758,14,FALSE)</f>
        <v>  0.5469 </v>
      </c>
      <c r="AR1328" s="6" t="str">
        <f>vlookup(R1328,RPI!$C$6:$T$4758,15,FALSE)</f>
        <v>0.7424242424</v>
      </c>
      <c r="AS1328" s="8" t="str">
        <f>vlookup(R1328,RPI!$C$6:$T$4758,13,FALSE)</f>
        <v>  0.4778 </v>
      </c>
      <c r="AT1328" s="8" t="str">
        <f>vlookup(R1328,RPI!$C$6:$T$4758,14,FALSE)</f>
        <v>  0.4941 </v>
      </c>
    </row>
    <row r="1329" ht="12.75" customHeight="1">
      <c r="A1329" s="4">
        <v>2013.0</v>
      </c>
      <c r="B1329" s="4">
        <v>5736.0</v>
      </c>
      <c r="C1329" s="5">
        <v>41355.0</v>
      </c>
      <c r="D1329" s="4">
        <v>119.0</v>
      </c>
      <c r="E1329" s="4" t="s">
        <v>193</v>
      </c>
      <c r="F1329" s="4">
        <v>57.0</v>
      </c>
      <c r="G1329" s="4" t="s">
        <v>47</v>
      </c>
      <c r="H1329" s="4">
        <v>53.0</v>
      </c>
      <c r="I1329" s="4" t="s">
        <v>348</v>
      </c>
      <c r="J1329" s="4">
        <v>49.0</v>
      </c>
      <c r="K1329" s="4" t="s">
        <v>108</v>
      </c>
      <c r="L1329" s="4" t="s">
        <v>600</v>
      </c>
      <c r="M1329" s="4">
        <v>1.0</v>
      </c>
      <c r="N1329" s="4">
        <v>1.0</v>
      </c>
      <c r="O1329" s="4">
        <v>0.0</v>
      </c>
      <c r="P1329" s="4">
        <v>0.0</v>
      </c>
      <c r="Q1329" t="str">
        <f t="shared" si="1"/>
        <v>Illinois2013</v>
      </c>
      <c r="R1329" t="s">
        <v>1424</v>
      </c>
      <c r="S1329" t="str">
        <f>vlookup(Q1329,RPI!$C$6:$T$4758,16,FALSE)</f>
        <v>0.5918532851</v>
      </c>
      <c r="T1329" s="6" t="str">
        <f>VLOOKUP(Q1329,RPI!$C$6:$T$4758, 17, FALSE)</f>
        <v>0.5961822894</v>
      </c>
      <c r="U1329" s="6" t="str">
        <f>VLOOKUP(Q1329,RPI!$C$6:$T$4758, 18, FALSE)</f>
        <v>0.5918532851</v>
      </c>
      <c r="V1329">
        <v>0.5159202091865711</v>
      </c>
      <c r="W1329">
        <v>0.5195521133420355</v>
      </c>
      <c r="X1329">
        <v>0.5212838202202853</v>
      </c>
      <c r="Y1329">
        <v>0.5229627847570655</v>
      </c>
      <c r="Z1329" s="6" t="str">
        <f>vlookup(R1329,RPI!$C$6:$T$4758,16,FALSE)</f>
        <v>0.5945293402</v>
      </c>
      <c r="AA1329">
        <v>0.5114499687034393</v>
      </c>
      <c r="AB1329">
        <v>0.5130076011021932</v>
      </c>
      <c r="AC1329">
        <v>0.5145037112158976</v>
      </c>
      <c r="AD1329">
        <v>0.5159418734026626</v>
      </c>
      <c r="AE1329">
        <v>0.5173253903940758</v>
      </c>
      <c r="AF1329">
        <v>0.5186573186163175</v>
      </c>
      <c r="AG1329" t="str">
        <f t="shared" si="2"/>
        <v>0</v>
      </c>
      <c r="AH1329" s="3" t="str">
        <f t="shared" si="3"/>
        <v>0</v>
      </c>
      <c r="AI1329" t="str">
        <f t="shared" si="4"/>
        <v>-0.002676055113</v>
      </c>
      <c r="AJ1329" t="str">
        <f t="shared" si="5"/>
        <v>8</v>
      </c>
      <c r="AK1329" s="6" t="str">
        <f t="shared" si="6"/>
        <v>0.1147045412</v>
      </c>
      <c r="AL1329" t="str">
        <f t="shared" si="7"/>
        <v>-0.004662109379</v>
      </c>
      <c r="AM1329" t="str">
        <f t="shared" si="8"/>
        <v>1.163265306</v>
      </c>
      <c r="AN1329" t="str">
        <f t="shared" si="9"/>
        <v>0.9954988679</v>
      </c>
      <c r="AO1329" s="6" t="str">
        <f>vlookup(Q1329,RPI!$C$6:$T$4758,15,FALSE)</f>
        <v>0.619047619</v>
      </c>
      <c r="AP1329" s="8" t="str">
        <f>vlookup(Q1329,RPI!$C$6:$T$4758,13,FALSE)</f>
        <v>  0.6050 </v>
      </c>
      <c r="AQ1329" s="8" t="str">
        <f>vlookup(Q1329,RPI!$C$6:$T$4758,14,FALSE)</f>
        <v>  0.5383 </v>
      </c>
      <c r="AR1329" s="6" t="str">
        <f>vlookup(R1329,RPI!$C$6:$T$4758,15,FALSE)</f>
        <v>0.6594202899</v>
      </c>
      <c r="AS1329" s="8" t="str">
        <f>vlookup(R1329,RPI!$C$6:$T$4758,13,FALSE)</f>
        <v>  0.5881 </v>
      </c>
      <c r="AT1329" s="8" t="str">
        <f>vlookup(R1329,RPI!$C$6:$T$4758,14,FALSE)</f>
        <v>  0.5426 </v>
      </c>
    </row>
    <row r="1330" ht="12.75" customHeight="1">
      <c r="A1330" s="4">
        <v>2013.0</v>
      </c>
      <c r="B1330" s="4">
        <v>5737.0</v>
      </c>
      <c r="C1330" s="5">
        <v>41355.0</v>
      </c>
      <c r="D1330" s="4">
        <v>121.0</v>
      </c>
      <c r="E1330" s="4" t="s">
        <v>127</v>
      </c>
      <c r="F1330" s="4">
        <v>83.0</v>
      </c>
      <c r="G1330" s="4" t="s">
        <v>47</v>
      </c>
      <c r="H1330" s="4">
        <v>131.0</v>
      </c>
      <c r="I1330" s="4" t="s">
        <v>919</v>
      </c>
      <c r="J1330" s="4">
        <v>62.0</v>
      </c>
      <c r="K1330" s="4" t="s">
        <v>108</v>
      </c>
      <c r="L1330" s="4" t="s">
        <v>262</v>
      </c>
      <c r="M1330" s="4">
        <v>1.0</v>
      </c>
      <c r="N1330" s="4">
        <v>1.0</v>
      </c>
      <c r="O1330" s="4">
        <v>0.0</v>
      </c>
      <c r="P1330" s="4">
        <v>0.0</v>
      </c>
      <c r="Q1330" t="str">
        <f t="shared" si="1"/>
        <v>Indiana2013</v>
      </c>
      <c r="R1330" t="s">
        <v>1425</v>
      </c>
      <c r="S1330" t="str">
        <f>vlookup(Q1330,RPI!$C$6:$T$4758,16,FALSE)</f>
        <v>0.6345648894</v>
      </c>
      <c r="T1330" s="6" t="str">
        <f>VLOOKUP(Q1330,RPI!$C$6:$T$4758, 17, FALSE)</f>
        <v>0.6408344819</v>
      </c>
      <c r="U1330" s="6" t="str">
        <f>VLOOKUP(Q1330,RPI!$C$6:$T$4758, 18, FALSE)</f>
        <v>0.6345648894</v>
      </c>
      <c r="V1330">
        <v>0.5345033130475453</v>
      </c>
      <c r="W1330">
        <v>0.5397373031953285</v>
      </c>
      <c r="X1330">
        <v>0.54222123072309</v>
      </c>
      <c r="Y1330">
        <v>0.544622360666593</v>
      </c>
      <c r="Z1330" s="6" t="str">
        <f>vlookup(R1330,RPI!$C$6:$T$4758,16,FALSE)</f>
        <v>0.494613438</v>
      </c>
      <c r="AA1330">
        <v>0.42254136596714054</v>
      </c>
      <c r="AB1330">
        <v>0.42370330529162403</v>
      </c>
      <c r="AC1330">
        <v>0.42482094190356223</v>
      </c>
      <c r="AD1330">
        <v>0.4258967621796796</v>
      </c>
      <c r="AE1330">
        <v>0.4269330698580097</v>
      </c>
      <c r="AF1330">
        <v>0.42793200250531804</v>
      </c>
      <c r="AG1330" t="str">
        <f t="shared" si="2"/>
        <v>1</v>
      </c>
      <c r="AH1330" s="3" t="str">
        <f t="shared" si="3"/>
        <v>1</v>
      </c>
      <c r="AI1330" t="str">
        <f t="shared" si="4"/>
        <v>0.1399514514</v>
      </c>
      <c r="AJ1330" t="str">
        <f t="shared" si="5"/>
        <v>21</v>
      </c>
      <c r="AK1330" s="6" t="str">
        <f t="shared" si="6"/>
        <v>0.3010994207</v>
      </c>
      <c r="AL1330" t="str">
        <f t="shared" si="7"/>
        <v>0.243817465</v>
      </c>
      <c r="AM1330" t="str">
        <f t="shared" si="8"/>
        <v>1.338709677</v>
      </c>
      <c r="AN1330" t="str">
        <f t="shared" si="9"/>
        <v>1.282951171</v>
      </c>
      <c r="AO1330" s="6" t="str">
        <f>vlookup(Q1330,RPI!$C$6:$T$4758,15,FALSE)</f>
        <v>0.7931034483</v>
      </c>
      <c r="AP1330" s="8" t="str">
        <f>vlookup(Q1330,RPI!$C$6:$T$4758,13,FALSE)</f>
        <v>  0.6040 </v>
      </c>
      <c r="AQ1330" s="8" t="str">
        <f>vlookup(Q1330,RPI!$C$6:$T$4758,14,FALSE)</f>
        <v>  0.5371 </v>
      </c>
      <c r="AR1330" s="6" t="str">
        <f>vlookup(R1330,RPI!$C$6:$T$4758,15,FALSE)</f>
        <v>0.5945945946</v>
      </c>
      <c r="AS1330" s="8" t="str">
        <f>vlookup(R1330,RPI!$C$6:$T$4758,13,FALSE)</f>
        <v>  0.4465 </v>
      </c>
      <c r="AT1330" s="8" t="str">
        <f>vlookup(R1330,RPI!$C$6:$T$4758,14,FALSE)</f>
        <v>  0.4909 </v>
      </c>
    </row>
    <row r="1331" ht="12.75" customHeight="1">
      <c r="A1331" s="4">
        <v>2013.0</v>
      </c>
      <c r="B1331" s="4">
        <v>5738.0</v>
      </c>
      <c r="C1331" s="5">
        <v>41355.0</v>
      </c>
      <c r="D1331" s="4">
        <v>124.0</v>
      </c>
      <c r="E1331" s="4" t="s">
        <v>82</v>
      </c>
      <c r="F1331" s="4">
        <v>75.0</v>
      </c>
      <c r="G1331" s="4" t="s">
        <v>47</v>
      </c>
      <c r="H1331" s="4">
        <v>278.0</v>
      </c>
      <c r="I1331" s="4" t="s">
        <v>1048</v>
      </c>
      <c r="J1331" s="4">
        <v>63.0</v>
      </c>
      <c r="K1331" s="4" t="s">
        <v>49</v>
      </c>
      <c r="L1331" s="4" t="s">
        <v>50</v>
      </c>
      <c r="M1331" s="4">
        <v>1.0</v>
      </c>
      <c r="N1331" s="4">
        <v>0.0</v>
      </c>
      <c r="O1331" s="4">
        <v>0.0</v>
      </c>
      <c r="P1331" s="4">
        <v>0.0</v>
      </c>
      <c r="Q1331" t="str">
        <f t="shared" si="1"/>
        <v>Iowa2013</v>
      </c>
      <c r="R1331" t="s">
        <v>1386</v>
      </c>
      <c r="S1331" t="str">
        <f>vlookup(Q1331,RPI!$C$6:$T$4758,16,FALSE)</f>
        <v>0.5489293345</v>
      </c>
      <c r="T1331" s="6" t="str">
        <f>VLOOKUP(Q1331,RPI!$C$6:$T$4758, 17, FALSE)</f>
        <v>0.5540202436</v>
      </c>
      <c r="U1331" s="6" t="str">
        <f>VLOOKUP(Q1331,RPI!$C$6:$T$4758, 18, FALSE)</f>
        <v>0.5489293345</v>
      </c>
      <c r="V1331">
        <v>0.4635567855016858</v>
      </c>
      <c r="W1331">
        <v>0.47129297088493</v>
      </c>
      <c r="X1331">
        <v>0.47475389592480244</v>
      </c>
      <c r="Y1331">
        <v>0.4779801819789208</v>
      </c>
      <c r="Z1331" s="6" t="str">
        <f>vlookup(R1331,RPI!$C$6:$T$4758,16,FALSE)</f>
        <v>0.5546530543</v>
      </c>
      <c r="AA1331">
        <v>0.45240365817495015</v>
      </c>
      <c r="AB1331">
        <v>0.4509970085585818</v>
      </c>
      <c r="AC1331">
        <v>0.4496048854442759</v>
      </c>
      <c r="AD1331">
        <v>0.44822706496470593</v>
      </c>
      <c r="AE1331">
        <v>0.44686332782904986</v>
      </c>
      <c r="AF1331">
        <v>0.4455134592066377</v>
      </c>
      <c r="AG1331" t="str">
        <f t="shared" si="2"/>
        <v>0</v>
      </c>
      <c r="AH1331" s="3" t="str">
        <f t="shared" si="3"/>
        <v>0</v>
      </c>
      <c r="AI1331" t="str">
        <f t="shared" si="4"/>
        <v>-0.005723719789</v>
      </c>
      <c r="AJ1331" t="str">
        <f t="shared" si="5"/>
        <v>12</v>
      </c>
      <c r="AK1331" s="6" t="str">
        <f t="shared" si="6"/>
        <v>0.1720568118</v>
      </c>
      <c r="AL1331" t="str">
        <f t="shared" si="7"/>
        <v>-0.00997162113</v>
      </c>
      <c r="AM1331" t="str">
        <f t="shared" si="8"/>
        <v>1.19047619</v>
      </c>
      <c r="AN1331" t="str">
        <f t="shared" si="9"/>
        <v>0.9896805404</v>
      </c>
      <c r="AO1331" s="6" t="str">
        <f>vlookup(Q1331,RPI!$C$6:$T$4758,15,FALSE)</f>
        <v>0.616</v>
      </c>
      <c r="AP1331" s="8" t="str">
        <f>vlookup(Q1331,RPI!$C$6:$T$4758,13,FALSE)</f>
        <v>  0.5232 </v>
      </c>
      <c r="AQ1331" s="8" t="str">
        <f>vlookup(Q1331,RPI!$C$6:$T$4758,14,FALSE)</f>
        <v>  0.5333 </v>
      </c>
      <c r="AR1331" s="6" t="str">
        <f>vlookup(R1331,RPI!$C$6:$T$4758,15,FALSE)</f>
        <v>0.8263888889</v>
      </c>
      <c r="AS1331" s="8" t="str">
        <f>vlookup(R1331,RPI!$C$6:$T$4758,13,FALSE)</f>
        <v>  0.4510 </v>
      </c>
      <c r="AT1331" s="8" t="str">
        <f>vlookup(R1331,RPI!$C$6:$T$4758,14,FALSE)</f>
        <v>  0.4902 </v>
      </c>
    </row>
    <row r="1332" ht="12.75" customHeight="1">
      <c r="A1332" s="4">
        <v>2013.0</v>
      </c>
      <c r="B1332" s="4">
        <v>5739.0</v>
      </c>
      <c r="C1332" s="5">
        <v>41355.0</v>
      </c>
      <c r="D1332" s="4">
        <v>132.0</v>
      </c>
      <c r="E1332" s="4" t="s">
        <v>131</v>
      </c>
      <c r="F1332" s="4">
        <v>64.0</v>
      </c>
      <c r="G1332" s="4" t="s">
        <v>47</v>
      </c>
      <c r="H1332" s="4">
        <v>328.0</v>
      </c>
      <c r="I1332" s="4" t="s">
        <v>166</v>
      </c>
      <c r="J1332" s="4">
        <v>57.0</v>
      </c>
      <c r="K1332" s="4" t="s">
        <v>198</v>
      </c>
      <c r="L1332" s="4" t="s">
        <v>460</v>
      </c>
      <c r="M1332" s="4">
        <v>1.0</v>
      </c>
      <c r="N1332" s="4">
        <v>1.0</v>
      </c>
      <c r="O1332" s="4">
        <v>0.0</v>
      </c>
      <c r="P1332" s="4">
        <v>0.0</v>
      </c>
      <c r="Q1332" t="str">
        <f t="shared" si="1"/>
        <v>Kansas2013</v>
      </c>
      <c r="R1332" t="s">
        <v>1426</v>
      </c>
      <c r="S1332" t="str">
        <f>vlookup(Q1332,RPI!$C$6:$T$4758,16,FALSE)</f>
        <v>0.6469484282</v>
      </c>
      <c r="T1332" s="6" t="str">
        <f>VLOOKUP(Q1332,RPI!$C$6:$T$4758, 17, FALSE)</f>
        <v>0.6456566953</v>
      </c>
      <c r="U1332" s="6" t="str">
        <f>VLOOKUP(Q1332,RPI!$C$6:$T$4758, 18, FALSE)</f>
        <v>0.6469484282</v>
      </c>
      <c r="V1332">
        <v>0.5427817615034344</v>
      </c>
      <c r="W1332">
        <v>0.5463728742799892</v>
      </c>
      <c r="X1332">
        <v>0.5480676596464754</v>
      </c>
      <c r="Y1332">
        <v>0.5497001991397351</v>
      </c>
      <c r="Z1332" s="6" t="str">
        <f>vlookup(R1332,RPI!$C$6:$T$4758,16,FALSE)</f>
        <v>0.5124766992</v>
      </c>
      <c r="AA1332">
        <v>0.44434606854443076</v>
      </c>
      <c r="AB1332">
        <v>0.44559555124267675</v>
      </c>
      <c r="AC1332">
        <v>0.44679739335277463</v>
      </c>
      <c r="AD1332">
        <v>0.44795426858120224</v>
      </c>
      <c r="AE1332">
        <v>0.4490686542352969</v>
      </c>
      <c r="AF1332">
        <v>0.45014284893137513</v>
      </c>
      <c r="AG1332" t="str">
        <f t="shared" si="2"/>
        <v>1</v>
      </c>
      <c r="AH1332" s="3" t="str">
        <f t="shared" si="3"/>
        <v>1</v>
      </c>
      <c r="AI1332" t="str">
        <f t="shared" si="4"/>
        <v>0.134471729</v>
      </c>
      <c r="AJ1332" t="str">
        <f t="shared" si="5"/>
        <v>7</v>
      </c>
      <c r="AK1332" s="6" t="str">
        <f t="shared" si="6"/>
        <v>0.1003664736</v>
      </c>
      <c r="AL1332" t="str">
        <f t="shared" si="7"/>
        <v>0.2342709258</v>
      </c>
      <c r="AM1332" t="str">
        <f t="shared" si="8"/>
        <v>1.122807018</v>
      </c>
      <c r="AN1332" t="str">
        <f t="shared" si="9"/>
        <v>1.262395791</v>
      </c>
      <c r="AO1332" s="6" t="str">
        <f>vlookup(Q1332,RPI!$C$6:$T$4758,15,FALSE)</f>
        <v>0.8581081081</v>
      </c>
      <c r="AP1332" s="8" t="str">
        <f>vlookup(Q1332,RPI!$C$6:$T$4758,13,FALSE)</f>
        <v>  0.5911 </v>
      </c>
      <c r="AQ1332" s="8" t="str">
        <f>vlookup(Q1332,RPI!$C$6:$T$4758,14,FALSE)</f>
        <v>  0.5475 </v>
      </c>
      <c r="AR1332" s="6" t="str">
        <f>vlookup(R1332,RPI!$C$6:$T$4758,15,FALSE)</f>
        <v>0.5608108108</v>
      </c>
      <c r="AS1332" s="8" t="str">
        <f>vlookup(R1332,RPI!$C$6:$T$4758,13,FALSE)</f>
        <v>  0.4923 </v>
      </c>
      <c r="AT1332" s="8" t="str">
        <f>vlookup(R1332,RPI!$C$6:$T$4758,14,FALSE)</f>
        <v>  0.5046 </v>
      </c>
    </row>
    <row r="1333" ht="12.75" customHeight="1">
      <c r="A1333" s="4">
        <v>2013.0</v>
      </c>
      <c r="B1333" s="4">
        <v>5740.0</v>
      </c>
      <c r="C1333" s="5">
        <v>41355.0</v>
      </c>
      <c r="D1333" s="4">
        <v>133.0</v>
      </c>
      <c r="E1333" s="4" t="s">
        <v>715</v>
      </c>
      <c r="F1333" s="4">
        <v>61.0</v>
      </c>
      <c r="G1333" s="4" t="s">
        <v>47</v>
      </c>
      <c r="H1333" s="4">
        <v>137.0</v>
      </c>
      <c r="I1333" s="4" t="s">
        <v>1260</v>
      </c>
      <c r="J1333" s="4">
        <v>63.0</v>
      </c>
      <c r="K1333" s="4" t="s">
        <v>108</v>
      </c>
      <c r="L1333" s="4" t="s">
        <v>460</v>
      </c>
      <c r="M1333" s="4">
        <v>1.0</v>
      </c>
      <c r="N1333" s="4">
        <v>1.0</v>
      </c>
      <c r="O1333" s="4">
        <v>0.0</v>
      </c>
      <c r="P1333" s="4">
        <v>0.0</v>
      </c>
      <c r="Q1333" t="str">
        <f t="shared" si="1"/>
        <v>Kansas St.2013</v>
      </c>
      <c r="R1333" t="s">
        <v>1427</v>
      </c>
      <c r="S1333" t="str">
        <f>vlookup(Q1333,RPI!$C$6:$T$4758,16,FALSE)</f>
        <v>0.6152262676</v>
      </c>
      <c r="T1333" s="6" t="str">
        <f>VLOOKUP(Q1333,RPI!$C$6:$T$4758, 17, FALSE)</f>
        <v>0.6156442405</v>
      </c>
      <c r="U1333" s="6" t="str">
        <f>VLOOKUP(Q1333,RPI!$C$6:$T$4758, 18, FALSE)</f>
        <v>0.6152262676</v>
      </c>
      <c r="V1333">
        <v>0.5205263953517985</v>
      </c>
      <c r="W1333">
        <v>0.5240316863570895</v>
      </c>
      <c r="X1333">
        <v>0.5256920873595957</v>
      </c>
      <c r="Y1333">
        <v>0.5272952331551191</v>
      </c>
      <c r="Z1333" s="6" t="str">
        <f>vlookup(R1333,RPI!$C$6:$T$4758,16,FALSE)</f>
        <v>0.591942554</v>
      </c>
      <c r="AA1333">
        <v>0.5010787552205201</v>
      </c>
      <c r="AB1333">
        <v>0.5012856731775501</v>
      </c>
      <c r="AC1333">
        <v>0.5014873145382261</v>
      </c>
      <c r="AD1333">
        <v>0.5016838785984533</v>
      </c>
      <c r="AE1333">
        <v>0.5018755547424405</v>
      </c>
      <c r="AF1333">
        <v>0.502062523051312</v>
      </c>
      <c r="AG1333" t="str">
        <f t="shared" si="2"/>
        <v>0</v>
      </c>
      <c r="AH1333" s="3" t="str">
        <f t="shared" si="3"/>
        <v>0</v>
      </c>
      <c r="AI1333" t="str">
        <f t="shared" si="4"/>
        <v>0.02328371363</v>
      </c>
      <c r="AJ1333" t="str">
        <f t="shared" si="5"/>
        <v>-2</v>
      </c>
      <c r="AK1333" s="6" t="str">
        <f t="shared" si="6"/>
        <v>-0.02867613531</v>
      </c>
      <c r="AL1333" t="str">
        <f t="shared" si="7"/>
        <v>0.04056389539</v>
      </c>
      <c r="AM1333" t="str">
        <f t="shared" si="8"/>
        <v>0.9682539683</v>
      </c>
      <c r="AN1333" t="str">
        <f t="shared" si="9"/>
        <v>1.039334414</v>
      </c>
      <c r="AO1333" s="6" t="str">
        <f>vlookup(Q1333,RPI!$C$6:$T$4758,15,FALSE)</f>
        <v>0.7862068966</v>
      </c>
      <c r="AP1333" s="8" t="str">
        <f>vlookup(Q1333,RPI!$C$6:$T$4758,13,FALSE)</f>
        <v>  0.5722 </v>
      </c>
      <c r="AQ1333" s="8" t="str">
        <f>vlookup(Q1333,RPI!$C$6:$T$4758,14,FALSE)</f>
        <v>  0.5303 </v>
      </c>
      <c r="AR1333" s="6" t="str">
        <f>vlookup(R1333,RPI!$C$6:$T$4758,15,FALSE)</f>
        <v>0.7279411765</v>
      </c>
      <c r="AS1333" s="8" t="str">
        <f>vlookup(R1333,RPI!$C$6:$T$4758,13,FALSE)</f>
        <v>  0.5532 </v>
      </c>
      <c r="AT1333" s="8" t="str">
        <f>vlookup(R1333,RPI!$C$6:$T$4758,14,FALSE)</f>
        <v>  0.5335 </v>
      </c>
    </row>
    <row r="1334" ht="12.75" customHeight="1">
      <c r="A1334" s="4">
        <v>2013.0</v>
      </c>
      <c r="B1334" s="4">
        <v>5741.0</v>
      </c>
      <c r="C1334" s="5">
        <v>41355.0</v>
      </c>
      <c r="D1334" s="4">
        <v>163.0</v>
      </c>
      <c r="E1334" s="4" t="s">
        <v>505</v>
      </c>
      <c r="F1334" s="4">
        <v>78.0</v>
      </c>
      <c r="G1334" s="4" t="s">
        <v>47</v>
      </c>
      <c r="H1334" s="4">
        <v>220.0</v>
      </c>
      <c r="I1334" s="4" t="s">
        <v>474</v>
      </c>
      <c r="J1334" s="4">
        <v>49.0</v>
      </c>
      <c r="K1334" s="4" t="s">
        <v>108</v>
      </c>
      <c r="L1334" s="4" t="s">
        <v>600</v>
      </c>
      <c r="M1334" s="4">
        <v>1.0</v>
      </c>
      <c r="N1334" s="4">
        <v>1.0</v>
      </c>
      <c r="O1334" s="4">
        <v>0.0</v>
      </c>
      <c r="P1334" s="4">
        <v>0.0</v>
      </c>
      <c r="Q1334" t="str">
        <f t="shared" si="1"/>
        <v>Miami FL2013</v>
      </c>
      <c r="R1334" t="s">
        <v>1428</v>
      </c>
      <c r="S1334" t="str">
        <f>vlookup(Q1334,RPI!$C$6:$T$4758,16,FALSE)</f>
        <v>0.6518884872</v>
      </c>
      <c r="T1334" s="6" t="str">
        <f>VLOOKUP(Q1334,RPI!$C$6:$T$4758, 17, FALSE)</f>
        <v>0.6489176019</v>
      </c>
      <c r="U1334" s="6" t="str">
        <f>VLOOKUP(Q1334,RPI!$C$6:$T$4758, 18, FALSE)</f>
        <v>0.6518884872</v>
      </c>
      <c r="V1334">
        <v>0.5521307680113562</v>
      </c>
      <c r="W1334">
        <v>0.5533248500244037</v>
      </c>
      <c r="X1334">
        <v>0.5539039198969519</v>
      </c>
      <c r="Y1334">
        <v>0.5544714850700454</v>
      </c>
      <c r="Z1334" s="6" t="str">
        <f>vlookup(R1334,RPI!$C$6:$T$4758,16,FALSE)</f>
        <v>0.5433214966</v>
      </c>
      <c r="AA1334">
        <v>0.4613250616718741</v>
      </c>
      <c r="AB1334">
        <v>0.4625037774329877</v>
      </c>
      <c r="AC1334">
        <v>0.4636211473924077</v>
      </c>
      <c r="AD1334">
        <v>0.4646818391654802</v>
      </c>
      <c r="AE1334">
        <v>0.4656900585540192</v>
      </c>
      <c r="AF1334">
        <v>0.4666496052824218</v>
      </c>
      <c r="AG1334" t="str">
        <f t="shared" si="2"/>
        <v>1</v>
      </c>
      <c r="AH1334" s="3" t="str">
        <f t="shared" si="3"/>
        <v>1</v>
      </c>
      <c r="AI1334" t="str">
        <f t="shared" si="4"/>
        <v>0.1085669906</v>
      </c>
      <c r="AJ1334" t="str">
        <f t="shared" si="5"/>
        <v>29</v>
      </c>
      <c r="AK1334" s="6" t="str">
        <f t="shared" si="6"/>
        <v>0.415803962</v>
      </c>
      <c r="AL1334" t="str">
        <f t="shared" si="7"/>
        <v>0.1891407926</v>
      </c>
      <c r="AM1334" t="str">
        <f t="shared" si="8"/>
        <v>1.591836735</v>
      </c>
      <c r="AN1334" t="str">
        <f t="shared" si="9"/>
        <v>1.1998209</v>
      </c>
      <c r="AO1334" s="6" t="str">
        <f>vlookup(Q1334,RPI!$C$6:$T$4758,15,FALSE)</f>
        <v>0.8300653595</v>
      </c>
      <c r="AP1334" s="8" t="str">
        <f>vlookup(Q1334,RPI!$C$6:$T$4758,13,FALSE)</f>
        <v>  0.6178 </v>
      </c>
      <c r="AQ1334" s="8" t="str">
        <f>vlookup(Q1334,RPI!$C$6:$T$4758,14,FALSE)</f>
        <v>  0.5420 </v>
      </c>
      <c r="AR1334" s="6" t="str">
        <f>vlookup(R1334,RPI!$C$6:$T$4758,15,FALSE)</f>
        <v>0.6515151515</v>
      </c>
      <c r="AS1334" s="8" t="str">
        <f>vlookup(R1334,RPI!$C$6:$T$4758,13,FALSE)</f>
        <v>  0.5084 </v>
      </c>
      <c r="AT1334" s="8" t="str">
        <f>vlookup(R1334,RPI!$C$6:$T$4758,14,FALSE)</f>
        <v>  0.5051 </v>
      </c>
    </row>
    <row r="1335" ht="12.75" customHeight="1">
      <c r="A1335" s="4">
        <v>2013.0</v>
      </c>
      <c r="B1335" s="4">
        <v>5742.0</v>
      </c>
      <c r="C1335" s="5">
        <v>41355.0</v>
      </c>
      <c r="D1335" s="4">
        <v>201.0</v>
      </c>
      <c r="E1335" s="4" t="s">
        <v>264</v>
      </c>
      <c r="F1335" s="4">
        <v>78.0</v>
      </c>
      <c r="G1335" s="4" t="s">
        <v>47</v>
      </c>
      <c r="H1335" s="4">
        <v>322.0</v>
      </c>
      <c r="I1335" s="4" t="s">
        <v>168</v>
      </c>
      <c r="J1335" s="4">
        <v>71.0</v>
      </c>
      <c r="K1335" s="4" t="s">
        <v>108</v>
      </c>
      <c r="L1335" s="4" t="s">
        <v>460</v>
      </c>
      <c r="M1335" s="4">
        <v>1.0</v>
      </c>
      <c r="N1335" s="4">
        <v>1.0</v>
      </c>
      <c r="O1335" s="4">
        <v>0.0</v>
      </c>
      <c r="P1335" s="4">
        <v>0.0</v>
      </c>
      <c r="Q1335" t="str">
        <f t="shared" si="1"/>
        <v>North Carolina2013</v>
      </c>
      <c r="R1335" t="s">
        <v>1429</v>
      </c>
      <c r="S1335" t="str">
        <f>vlookup(Q1335,RPI!$C$6:$T$4758,16,FALSE)</f>
        <v>0.6164872558</v>
      </c>
      <c r="T1335" s="6" t="str">
        <f>VLOOKUP(Q1335,RPI!$C$6:$T$4758, 17, FALSE)</f>
        <v>0.6151977651</v>
      </c>
      <c r="U1335" s="6" t="str">
        <f>VLOOKUP(Q1335,RPI!$C$6:$T$4758, 18, FALSE)</f>
        <v>0.6164872558</v>
      </c>
      <c r="V1335">
        <v>0.5273189772259106</v>
      </c>
      <c r="W1335">
        <v>0.5306765952176749</v>
      </c>
      <c r="X1335">
        <v>0.5322522691899192</v>
      </c>
      <c r="Y1335">
        <v>0.5337647054107691</v>
      </c>
      <c r="Z1335" s="6" t="str">
        <f>vlookup(R1335,RPI!$C$6:$T$4758,16,FALSE)</f>
        <v>0.5760279414</v>
      </c>
      <c r="AA1335">
        <v>0.5021192112139293</v>
      </c>
      <c r="AB1335">
        <v>0.5032824405901868</v>
      </c>
      <c r="AC1335">
        <v>0.5044133580393262</v>
      </c>
      <c r="AD1335">
        <v>0.505513291448763</v>
      </c>
      <c r="AE1335">
        <v>0.506583496928215</v>
      </c>
      <c r="AF1335">
        <v>0.5076251635948816</v>
      </c>
      <c r="AG1335" t="str">
        <f t="shared" si="2"/>
        <v>1</v>
      </c>
      <c r="AH1335" s="3" t="str">
        <f t="shared" si="3"/>
        <v>1</v>
      </c>
      <c r="AI1335" t="str">
        <f t="shared" si="4"/>
        <v>0.04045931438</v>
      </c>
      <c r="AJ1335" t="str">
        <f t="shared" si="5"/>
        <v>7</v>
      </c>
      <c r="AK1335" s="6" t="str">
        <f t="shared" si="6"/>
        <v>0.1003664736</v>
      </c>
      <c r="AL1335" t="str">
        <f t="shared" si="7"/>
        <v>0.07048649638</v>
      </c>
      <c r="AM1335" t="str">
        <f t="shared" si="8"/>
        <v>1.098591549</v>
      </c>
      <c r="AN1335" t="str">
        <f t="shared" si="9"/>
        <v>1.070238458</v>
      </c>
      <c r="AO1335" s="6" t="str">
        <f>vlookup(Q1335,RPI!$C$6:$T$4758,15,FALSE)</f>
        <v>0.7021276596</v>
      </c>
      <c r="AP1335" s="8" t="str">
        <f>vlookup(Q1335,RPI!$C$6:$T$4758,13,FALSE)</f>
        <v>  0.6116 </v>
      </c>
      <c r="AQ1335" s="8" t="str">
        <f>vlookup(Q1335,RPI!$C$6:$T$4758,14,FALSE)</f>
        <v>  0.5407 </v>
      </c>
      <c r="AR1335" s="6" t="str">
        <f>vlookup(R1335,RPI!$C$6:$T$4758,15,FALSE)</f>
        <v>0.5902777778</v>
      </c>
      <c r="AS1335" s="8" t="str">
        <f>vlookup(R1335,RPI!$C$6:$T$4758,13,FALSE)</f>
        <v>  0.5853 </v>
      </c>
      <c r="AT1335" s="8" t="str">
        <f>vlookup(R1335,RPI!$C$6:$T$4758,14,FALSE)</f>
        <v>  0.5433 </v>
      </c>
    </row>
    <row r="1336" ht="12.75" customHeight="1">
      <c r="A1336" s="4">
        <v>2013.0</v>
      </c>
      <c r="B1336" s="4">
        <v>5743.0</v>
      </c>
      <c r="C1336" s="5">
        <v>41355.0</v>
      </c>
      <c r="D1336" s="4">
        <v>189.0</v>
      </c>
      <c r="E1336" s="4" t="s">
        <v>203</v>
      </c>
      <c r="F1336" s="4">
        <v>72.0</v>
      </c>
      <c r="G1336" s="4" t="s">
        <v>47</v>
      </c>
      <c r="H1336" s="4">
        <v>282.0</v>
      </c>
      <c r="I1336" s="4" t="s">
        <v>79</v>
      </c>
      <c r="J1336" s="4">
        <v>76.0</v>
      </c>
      <c r="K1336" s="4" t="s">
        <v>108</v>
      </c>
      <c r="L1336" s="4" t="s">
        <v>262</v>
      </c>
      <c r="M1336" s="4">
        <v>1.0</v>
      </c>
      <c r="N1336" s="4">
        <v>1.0</v>
      </c>
      <c r="O1336" s="4">
        <v>0.0</v>
      </c>
      <c r="P1336" s="4">
        <v>0.0</v>
      </c>
      <c r="Q1336" t="str">
        <f t="shared" si="1"/>
        <v>North Carolina St.2013</v>
      </c>
      <c r="R1336" t="s">
        <v>1430</v>
      </c>
      <c r="S1336" t="str">
        <f>vlookup(Q1336,RPI!$C$6:$T$4758,16,FALSE)</f>
        <v>0.6002644061</v>
      </c>
      <c r="T1336" s="6" t="str">
        <f>VLOOKUP(Q1336,RPI!$C$6:$T$4758, 17, FALSE)</f>
        <v>0.5987046913</v>
      </c>
      <c r="U1336" s="6" t="str">
        <f>VLOOKUP(Q1336,RPI!$C$6:$T$4758, 18, FALSE)</f>
        <v>0.6002644061</v>
      </c>
      <c r="V1336">
        <v>0.5071855593942902</v>
      </c>
      <c r="W1336">
        <v>0.5131020958503375</v>
      </c>
      <c r="X1336">
        <v>0.5157655716150791</v>
      </c>
      <c r="Y1336">
        <v>0.5182577917468931</v>
      </c>
      <c r="Z1336" s="6" t="str">
        <f>vlookup(R1336,RPI!$C$6:$T$4758,16,FALSE)</f>
        <v>0.5911411069</v>
      </c>
      <c r="AA1336">
        <v>0.5017277656689934</v>
      </c>
      <c r="AB1336">
        <v>0.5032592164384541</v>
      </c>
      <c r="AC1336">
        <v>0.5047542660011702</v>
      </c>
      <c r="AD1336">
        <v>0.5062141969499971</v>
      </c>
      <c r="AE1336">
        <v>0.5076402323212394</v>
      </c>
      <c r="AF1336">
        <v>0.5090335390118301</v>
      </c>
      <c r="AG1336" t="str">
        <f t="shared" si="2"/>
        <v>0</v>
      </c>
      <c r="AH1336" s="3" t="str">
        <f t="shared" si="3"/>
        <v>0</v>
      </c>
      <c r="AI1336" t="str">
        <f t="shared" si="4"/>
        <v>0.00912329917</v>
      </c>
      <c r="AJ1336" t="str">
        <f t="shared" si="5"/>
        <v>-4</v>
      </c>
      <c r="AK1336" s="6" t="str">
        <f t="shared" si="6"/>
        <v>-0.05735227062</v>
      </c>
      <c r="AL1336" t="str">
        <f t="shared" si="7"/>
        <v>0.01589422371</v>
      </c>
      <c r="AM1336" t="str">
        <f t="shared" si="8"/>
        <v>0.9473684211</v>
      </c>
      <c r="AN1336" t="str">
        <f t="shared" si="9"/>
        <v>1.01543337</v>
      </c>
      <c r="AO1336" s="6" t="str">
        <f>vlookup(Q1336,RPI!$C$6:$T$4758,15,FALSE)</f>
        <v>0.7121212121</v>
      </c>
      <c r="AP1336" s="8" t="str">
        <f>vlookup(Q1336,RPI!$C$6:$T$4758,13,FALSE)</f>
        <v>  0.5750 </v>
      </c>
      <c r="AQ1336" s="8" t="str">
        <f>vlookup(Q1336,RPI!$C$6:$T$4758,14,FALSE)</f>
        <v>  0.5390 </v>
      </c>
      <c r="AR1336" s="6" t="str">
        <f>vlookup(R1336,RPI!$C$6:$T$4758,15,FALSE)</f>
        <v>0.7054794521</v>
      </c>
      <c r="AS1336" s="8" t="str">
        <f>vlookup(R1336,RPI!$C$6:$T$4758,13,FALSE)</f>
        <v>  0.5605 </v>
      </c>
      <c r="AT1336" s="8" t="str">
        <f>vlookup(R1336,RPI!$C$6:$T$4758,14,FALSE)</f>
        <v>  0.5380 </v>
      </c>
    </row>
    <row r="1337" ht="12.75" customHeight="1">
      <c r="A1337" s="4">
        <v>2013.0</v>
      </c>
      <c r="B1337" s="4">
        <v>5744.0</v>
      </c>
      <c r="C1337" s="5">
        <v>41355.0</v>
      </c>
      <c r="D1337" s="4">
        <v>210.0</v>
      </c>
      <c r="E1337" s="4" t="s">
        <v>147</v>
      </c>
      <c r="F1337" s="4">
        <v>58.0</v>
      </c>
      <c r="G1337" s="4" t="s">
        <v>47</v>
      </c>
      <c r="H1337" s="4">
        <v>125.0</v>
      </c>
      <c r="I1337" s="4" t="s">
        <v>275</v>
      </c>
      <c r="J1337" s="4">
        <v>76.0</v>
      </c>
      <c r="K1337" s="4" t="s">
        <v>108</v>
      </c>
      <c r="L1337" s="4" t="s">
        <v>262</v>
      </c>
      <c r="M1337" s="4">
        <v>1.0</v>
      </c>
      <c r="N1337" s="4">
        <v>1.0</v>
      </c>
      <c r="O1337" s="4">
        <v>0.0</v>
      </c>
      <c r="P1337" s="4">
        <v>0.0</v>
      </c>
      <c r="Q1337" t="str">
        <f t="shared" si="1"/>
        <v>Notre Dame2013</v>
      </c>
      <c r="R1337" t="s">
        <v>1431</v>
      </c>
      <c r="S1337" t="str">
        <f>vlookup(Q1337,RPI!$C$6:$T$4758,16,FALSE)</f>
        <v>0.5952708255</v>
      </c>
      <c r="T1337" s="6" t="str">
        <f>VLOOKUP(Q1337,RPI!$C$6:$T$4758, 17, FALSE)</f>
        <v>0.5997465288</v>
      </c>
      <c r="U1337" s="6" t="str">
        <f>VLOOKUP(Q1337,RPI!$C$6:$T$4758, 18, FALSE)</f>
        <v>0.5952708255</v>
      </c>
      <c r="V1337">
        <v>0.5015711475301672</v>
      </c>
      <c r="W1337">
        <v>0.5081432791022987</v>
      </c>
      <c r="X1337">
        <v>0.5111610946201143</v>
      </c>
      <c r="Y1337">
        <v>0.5140190258720853</v>
      </c>
      <c r="Z1337" s="6" t="str">
        <f>vlookup(R1337,RPI!$C$6:$T$4758,16,FALSE)</f>
        <v>0.586159459</v>
      </c>
      <c r="AA1337">
        <v>0.4930585966223762</v>
      </c>
      <c r="AB1337">
        <v>0.49591223807895884</v>
      </c>
      <c r="AC1337">
        <v>0.4985732714088094</v>
      </c>
      <c r="AD1337">
        <v>0.501060560294443</v>
      </c>
      <c r="AE1337">
        <v>0.503390582994296</v>
      </c>
      <c r="AF1337">
        <v>0.5055777978512549</v>
      </c>
      <c r="AG1337" t="str">
        <f t="shared" si="2"/>
        <v>0</v>
      </c>
      <c r="AH1337" s="3" t="str">
        <f t="shared" si="3"/>
        <v>0</v>
      </c>
      <c r="AI1337" t="str">
        <f t="shared" si="4"/>
        <v>0.009111366454</v>
      </c>
      <c r="AJ1337" t="str">
        <f t="shared" si="5"/>
        <v>-18</v>
      </c>
      <c r="AK1337" s="6" t="str">
        <f t="shared" si="6"/>
        <v>-0.2580852178</v>
      </c>
      <c r="AL1337" t="str">
        <f t="shared" si="7"/>
        <v>0.01587343504</v>
      </c>
      <c r="AM1337" t="str">
        <f t="shared" si="8"/>
        <v>0.7631578947</v>
      </c>
      <c r="AN1337" t="str">
        <f t="shared" si="9"/>
        <v>1.015544177</v>
      </c>
      <c r="AO1337" s="6" t="str">
        <f>vlookup(Q1337,RPI!$C$6:$T$4758,15,FALSE)</f>
        <v>0.7173913043</v>
      </c>
      <c r="AP1337" s="8" t="str">
        <f>vlookup(Q1337,RPI!$C$6:$T$4758,13,FALSE)</f>
        <v>  0.5624 </v>
      </c>
      <c r="AQ1337" s="8" t="str">
        <f>vlookup(Q1337,RPI!$C$6:$T$4758,14,FALSE)</f>
        <v>  0.5389 </v>
      </c>
      <c r="AR1337" s="6" t="str">
        <f>vlookup(R1337,RPI!$C$6:$T$4758,15,FALSE)</f>
        <v>0.6771653543</v>
      </c>
      <c r="AS1337" s="8" t="str">
        <f>vlookup(R1337,RPI!$C$6:$T$4758,13,FALSE)</f>
        <v>  0.5739 </v>
      </c>
      <c r="AT1337" s="8" t="str">
        <f>vlookup(R1337,RPI!$C$6:$T$4758,14,FALSE)</f>
        <v>  0.5197 </v>
      </c>
    </row>
    <row r="1338" ht="12.75" customHeight="1">
      <c r="A1338" s="4">
        <v>2013.0</v>
      </c>
      <c r="B1338" s="4">
        <v>5745.0</v>
      </c>
      <c r="C1338" s="5">
        <v>41355.0</v>
      </c>
      <c r="D1338" s="4">
        <v>213.0</v>
      </c>
      <c r="E1338" s="4" t="s">
        <v>150</v>
      </c>
      <c r="F1338" s="4">
        <v>95.0</v>
      </c>
      <c r="G1338" s="4" t="s">
        <v>47</v>
      </c>
      <c r="H1338" s="4">
        <v>123.0</v>
      </c>
      <c r="I1338" s="4" t="s">
        <v>640</v>
      </c>
      <c r="J1338" s="4">
        <v>70.0</v>
      </c>
      <c r="K1338" s="4" t="s">
        <v>108</v>
      </c>
      <c r="L1338" s="4" t="s">
        <v>262</v>
      </c>
      <c r="M1338" s="4">
        <v>1.0</v>
      </c>
      <c r="N1338" s="4">
        <v>1.0</v>
      </c>
      <c r="O1338" s="4">
        <v>0.0</v>
      </c>
      <c r="P1338" s="4">
        <v>0.0</v>
      </c>
      <c r="Q1338" t="str">
        <f t="shared" si="1"/>
        <v>Ohio St.2013</v>
      </c>
      <c r="R1338" t="s">
        <v>1432</v>
      </c>
      <c r="S1338" t="str">
        <f>vlookup(Q1338,RPI!$C$6:$T$4758,16,FALSE)</f>
        <v>0.6324617045</v>
      </c>
      <c r="T1338" s="6" t="str">
        <f>VLOOKUP(Q1338,RPI!$C$6:$T$4758, 17, FALSE)</f>
        <v>0.6323511095</v>
      </c>
      <c r="U1338" s="6" t="str">
        <f>VLOOKUP(Q1338,RPI!$C$6:$T$4758, 18, FALSE)</f>
        <v>0.6324617045</v>
      </c>
      <c r="V1338">
        <v>0.530288819913511</v>
      </c>
      <c r="W1338">
        <v>0.5352933843370894</v>
      </c>
      <c r="X1338">
        <v>0.5376150894820486</v>
      </c>
      <c r="Y1338">
        <v>0.5398277212309357</v>
      </c>
      <c r="Z1338" s="6" t="str">
        <f>vlookup(R1338,RPI!$C$6:$T$4758,16,FALSE)</f>
        <v>0.5481649737</v>
      </c>
      <c r="AA1338">
        <v>0.4648316403230031</v>
      </c>
      <c r="AB1338">
        <v>0.4654677726385248</v>
      </c>
      <c r="AC1338">
        <v>0.46607079769598947</v>
      </c>
      <c r="AD1338">
        <v>0.4666432345259017</v>
      </c>
      <c r="AE1338">
        <v>0.46718735292606556</v>
      </c>
      <c r="AF1338">
        <v>0.46770520354139394</v>
      </c>
      <c r="AG1338" t="str">
        <f t="shared" si="2"/>
        <v>1</v>
      </c>
      <c r="AH1338" s="3" t="str">
        <f t="shared" si="3"/>
        <v>1</v>
      </c>
      <c r="AI1338" t="str">
        <f t="shared" si="4"/>
        <v>0.08429673082</v>
      </c>
      <c r="AJ1338" t="str">
        <f t="shared" si="5"/>
        <v>25</v>
      </c>
      <c r="AK1338" s="6" t="str">
        <f t="shared" si="6"/>
        <v>0.3584516914</v>
      </c>
      <c r="AL1338" t="str">
        <f t="shared" si="7"/>
        <v>0.1468581785</v>
      </c>
      <c r="AM1338" t="str">
        <f t="shared" si="8"/>
        <v>1.357142857</v>
      </c>
      <c r="AN1338" t="str">
        <f t="shared" si="9"/>
        <v>1.153779856</v>
      </c>
      <c r="AO1338" s="6" t="str">
        <f>vlookup(Q1338,RPI!$C$6:$T$4758,15,FALSE)</f>
        <v>0.7883211679</v>
      </c>
      <c r="AP1338" s="8" t="str">
        <f>vlookup(Q1338,RPI!$C$6:$T$4758,13,FALSE)</f>
        <v>  0.5989 </v>
      </c>
      <c r="AQ1338" s="8" t="str">
        <f>vlookup(Q1338,RPI!$C$6:$T$4758,14,FALSE)</f>
        <v>  0.5437 </v>
      </c>
      <c r="AR1338" s="6" t="str">
        <f>vlookup(R1338,RPI!$C$6:$T$4758,15,FALSE)</f>
        <v>0.6666666667</v>
      </c>
      <c r="AS1338" s="8" t="str">
        <f>vlookup(R1338,RPI!$C$6:$T$4758,13,FALSE)</f>
        <v>  0.5117 </v>
      </c>
      <c r="AT1338" s="8" t="str">
        <f>vlookup(R1338,RPI!$C$6:$T$4758,14,FALSE)</f>
        <v>  0.5026 </v>
      </c>
    </row>
    <row r="1339" ht="12.75" customHeight="1">
      <c r="A1339" s="4">
        <v>2013.0</v>
      </c>
      <c r="B1339" s="4">
        <v>5746.0</v>
      </c>
      <c r="C1339" s="5">
        <v>41355.0</v>
      </c>
      <c r="D1339" s="4">
        <v>247.0</v>
      </c>
      <c r="E1339" s="4" t="s">
        <v>194</v>
      </c>
      <c r="F1339" s="4">
        <v>70.0</v>
      </c>
      <c r="G1339" s="4" t="s">
        <v>47</v>
      </c>
      <c r="H1339" s="4">
        <v>214.0</v>
      </c>
      <c r="I1339" s="4" t="s">
        <v>206</v>
      </c>
      <c r="J1339" s="4">
        <v>55.0</v>
      </c>
      <c r="K1339" s="4" t="s">
        <v>108</v>
      </c>
      <c r="L1339" s="4" t="s">
        <v>358</v>
      </c>
      <c r="M1339" s="4">
        <v>1.0</v>
      </c>
      <c r="N1339" s="4">
        <v>1.0</v>
      </c>
      <c r="O1339" s="4">
        <v>0.0</v>
      </c>
      <c r="P1339" s="4">
        <v>0.0</v>
      </c>
      <c r="Q1339" t="str">
        <f t="shared" si="1"/>
        <v>San Diego St.2013</v>
      </c>
      <c r="R1339" t="s">
        <v>1433</v>
      </c>
      <c r="S1339" t="str">
        <f>vlookup(Q1339,RPI!$C$6:$T$4758,16,FALSE)</f>
        <v>0.601745305</v>
      </c>
      <c r="T1339" s="6" t="str">
        <f>VLOOKUP(Q1339,RPI!$C$6:$T$4758, 17, FALSE)</f>
        <v>0.599057133</v>
      </c>
      <c r="U1339" s="6" t="str">
        <f>VLOOKUP(Q1339,RPI!$C$6:$T$4758, 18, FALSE)</f>
        <v>0.601745305</v>
      </c>
      <c r="V1339">
        <v>0.5184119717087797</v>
      </c>
      <c r="W1339">
        <v>0.5220035009556535</v>
      </c>
      <c r="X1339">
        <v>0.5236603076022769</v>
      </c>
      <c r="Y1339">
        <v>0.5252337932183158</v>
      </c>
      <c r="Z1339" s="6" t="str">
        <f>vlookup(R1339,RPI!$C$6:$T$4758,16,FALSE)</f>
        <v>0.5919361591</v>
      </c>
      <c r="AA1339">
        <v>0.5086963746477575</v>
      </c>
      <c r="AB1339">
        <v>0.5101895006337842</v>
      </c>
      <c r="AC1339">
        <v>0.511615519833922</v>
      </c>
      <c r="AD1339">
        <v>0.5129788568714163</v>
      </c>
      <c r="AE1339">
        <v>0.5142835557567603</v>
      </c>
      <c r="AF1339">
        <v>0.5155333199521952</v>
      </c>
      <c r="AG1339" t="str">
        <f t="shared" si="2"/>
        <v>1</v>
      </c>
      <c r="AH1339" s="3" t="str">
        <f t="shared" si="3"/>
        <v>1</v>
      </c>
      <c r="AI1339" t="str">
        <f t="shared" si="4"/>
        <v>0.009809145931</v>
      </c>
      <c r="AJ1339" t="str">
        <f t="shared" si="5"/>
        <v>15</v>
      </c>
      <c r="AK1339" s="6" t="str">
        <f t="shared" si="6"/>
        <v>0.2150710148</v>
      </c>
      <c r="AL1339" t="str">
        <f t="shared" si="7"/>
        <v>0.01708907676</v>
      </c>
      <c r="AM1339" t="str">
        <f t="shared" si="8"/>
        <v>1.272727273</v>
      </c>
      <c r="AN1339" t="str">
        <f t="shared" si="9"/>
        <v>1.01657129</v>
      </c>
      <c r="AO1339" s="6" t="str">
        <f>vlookup(Q1339,RPI!$C$6:$T$4758,15,FALSE)</f>
        <v>0.6774193548</v>
      </c>
      <c r="AP1339" s="8" t="str">
        <f>vlookup(Q1339,RPI!$C$6:$T$4758,13,FALSE)</f>
        <v>  0.5888 </v>
      </c>
      <c r="AQ1339" s="8" t="str">
        <f>vlookup(Q1339,RPI!$C$6:$T$4758,14,FALSE)</f>
        <v>  0.5519 </v>
      </c>
      <c r="AR1339" s="6" t="str">
        <f>vlookup(R1339,RPI!$C$6:$T$4758,15,FALSE)</f>
        <v>0.6564885496</v>
      </c>
      <c r="AS1339" s="8" t="str">
        <f>vlookup(R1339,RPI!$C$6:$T$4758,13,FALSE)</f>
        <v>  0.5877 </v>
      </c>
      <c r="AT1339" s="8" t="str">
        <f>vlookup(R1339,RPI!$C$6:$T$4758,14,FALSE)</f>
        <v>  0.5359 </v>
      </c>
    </row>
    <row r="1340" ht="12.75" customHeight="1">
      <c r="A1340" s="4">
        <v>2013.0</v>
      </c>
      <c r="B1340" s="4">
        <v>5747.0</v>
      </c>
      <c r="C1340" s="5">
        <v>41355.0</v>
      </c>
      <c r="D1340" s="4">
        <v>303.0</v>
      </c>
      <c r="E1340" s="4" t="s">
        <v>219</v>
      </c>
      <c r="F1340" s="4">
        <v>63.0</v>
      </c>
      <c r="G1340" s="4" t="s">
        <v>47</v>
      </c>
      <c r="H1340" s="4">
        <v>167.0</v>
      </c>
      <c r="I1340" s="4" t="s">
        <v>88</v>
      </c>
      <c r="J1340" s="4">
        <v>83.0</v>
      </c>
      <c r="K1340" s="4" t="s">
        <v>108</v>
      </c>
      <c r="L1340" s="4" t="s">
        <v>600</v>
      </c>
      <c r="M1340" s="4">
        <v>1.0</v>
      </c>
      <c r="N1340" s="4">
        <v>1.0</v>
      </c>
      <c r="O1340" s="4">
        <v>0.0</v>
      </c>
      <c r="P1340" s="4">
        <v>0.0</v>
      </c>
      <c r="Q1340" t="str">
        <f t="shared" si="1"/>
        <v>UCLA2013</v>
      </c>
      <c r="R1340" t="s">
        <v>1434</v>
      </c>
      <c r="S1340" t="str">
        <f>vlookup(Q1340,RPI!$C$6:$T$4758,16,FALSE)</f>
        <v>0.6073713608</v>
      </c>
      <c r="T1340" s="6" t="str">
        <f>VLOOKUP(Q1340,RPI!$C$6:$T$4758, 17, FALSE)</f>
        <v>0.6152080482</v>
      </c>
      <c r="U1340" s="6" t="str">
        <f>VLOOKUP(Q1340,RPI!$C$6:$T$4758, 18, FALSE)</f>
        <v>0.6073713608</v>
      </c>
      <c r="V1340">
        <v>0.5220924833443312</v>
      </c>
      <c r="W1340">
        <v>0.5270105907837277</v>
      </c>
      <c r="X1340">
        <v>0.5293574917155344</v>
      </c>
      <c r="Y1340">
        <v>0.5316341027691837</v>
      </c>
      <c r="Z1340" s="6" t="str">
        <f>vlookup(R1340,RPI!$C$6:$T$4758,16,FALSE)</f>
        <v>0.5978119792</v>
      </c>
      <c r="AA1340">
        <v>0.5132136236803204</v>
      </c>
      <c r="AB1340">
        <v>0.5165558696696253</v>
      </c>
      <c r="AC1340">
        <v>0.5196777477915033</v>
      </c>
      <c r="AD1340">
        <v>0.5226003570970914</v>
      </c>
      <c r="AE1340">
        <v>0.5253421864456327</v>
      </c>
      <c r="AF1340">
        <v>0.5279195060332615</v>
      </c>
      <c r="AG1340" t="str">
        <f t="shared" si="2"/>
        <v>0</v>
      </c>
      <c r="AH1340" s="3" t="str">
        <f t="shared" si="3"/>
        <v>0</v>
      </c>
      <c r="AI1340" t="str">
        <f t="shared" si="4"/>
        <v>0.009559381696</v>
      </c>
      <c r="AJ1340" t="str">
        <f t="shared" si="5"/>
        <v>-20</v>
      </c>
      <c r="AK1340" s="6" t="str">
        <f t="shared" si="6"/>
        <v>-0.2867613531</v>
      </c>
      <c r="AL1340" t="str">
        <f t="shared" si="7"/>
        <v>0.01665394814</v>
      </c>
      <c r="AM1340" t="str">
        <f t="shared" si="8"/>
        <v>0.7590361446</v>
      </c>
      <c r="AN1340" t="str">
        <f t="shared" si="9"/>
        <v>1.015990616</v>
      </c>
      <c r="AO1340" s="6" t="str">
        <f>vlookup(Q1340,RPI!$C$6:$T$4758,15,FALSE)</f>
        <v>0.7039473684</v>
      </c>
      <c r="AP1340" s="8" t="str">
        <f>vlookup(Q1340,RPI!$C$6:$T$4758,13,FALSE)</f>
        <v>  0.5935 </v>
      </c>
      <c r="AQ1340" s="8" t="str">
        <f>vlookup(Q1340,RPI!$C$6:$T$4758,14,FALSE)</f>
        <v>  0.5385 </v>
      </c>
      <c r="AR1340" s="6" t="str">
        <f>vlookup(R1340,RPI!$C$6:$T$4758,15,FALSE)</f>
        <v>0.6129032258</v>
      </c>
      <c r="AS1340" s="8" t="str">
        <f>vlookup(R1340,RPI!$C$6:$T$4758,13,FALSE)</f>
        <v>  0.6133 </v>
      </c>
      <c r="AT1340" s="8" t="str">
        <f>vlookup(R1340,RPI!$C$6:$T$4758,14,FALSE)</f>
        <v>  0.5518 </v>
      </c>
    </row>
    <row r="1341" ht="12.75" customHeight="1">
      <c r="A1341" s="4">
        <v>2013.0</v>
      </c>
      <c r="B1341" s="4">
        <v>5748.0</v>
      </c>
      <c r="C1341" s="5">
        <v>41355.0</v>
      </c>
      <c r="D1341" s="4">
        <v>341.0</v>
      </c>
      <c r="E1341" s="4" t="s">
        <v>222</v>
      </c>
      <c r="F1341" s="4">
        <v>46.0</v>
      </c>
      <c r="G1341" s="4" t="s">
        <v>47</v>
      </c>
      <c r="H1341" s="4">
        <v>168.0</v>
      </c>
      <c r="I1341" s="4" t="s">
        <v>220</v>
      </c>
      <c r="J1341" s="4">
        <v>57.0</v>
      </c>
      <c r="K1341" s="4" t="s">
        <v>108</v>
      </c>
      <c r="L1341" s="4" t="s">
        <v>460</v>
      </c>
      <c r="M1341" s="4">
        <v>1.0</v>
      </c>
      <c r="N1341" s="4">
        <v>1.0</v>
      </c>
      <c r="O1341" s="4">
        <v>0.0</v>
      </c>
      <c r="P1341" s="4">
        <v>0.0</v>
      </c>
      <c r="Q1341" t="str">
        <f t="shared" si="1"/>
        <v>Wisconsin2013</v>
      </c>
      <c r="R1341" t="s">
        <v>1435</v>
      </c>
      <c r="S1341" t="str">
        <f>vlookup(Q1341,RPI!$C$6:$T$4758,16,FALSE)</f>
        <v>0.600141767</v>
      </c>
      <c r="T1341" s="6" t="str">
        <f>VLOOKUP(Q1341,RPI!$C$6:$T$4758, 17, FALSE)</f>
        <v>0.6043288585</v>
      </c>
      <c r="U1341" s="6" t="str">
        <f>VLOOKUP(Q1341,RPI!$C$6:$T$4758, 18, FALSE)</f>
        <v>0.600141767</v>
      </c>
      <c r="V1341">
        <v>0.5148572291420624</v>
      </c>
      <c r="W1341">
        <v>0.5198135803092756</v>
      </c>
      <c r="X1341">
        <v>0.5221317412442719</v>
      </c>
      <c r="Y1341">
        <v>0.524352216305184</v>
      </c>
      <c r="Z1341" s="6" t="str">
        <f>vlookup(R1341,RPI!$C$6:$T$4758,16,FALSE)</f>
        <v>0.5869260026</v>
      </c>
      <c r="AA1341">
        <v>0.4850920257536141</v>
      </c>
      <c r="AB1341">
        <v>0.4869886592291949</v>
      </c>
      <c r="AC1341">
        <v>0.48878802944961774</v>
      </c>
      <c r="AD1341">
        <v>0.49049743115901945</v>
      </c>
      <c r="AE1341">
        <v>0.49212344741918207</v>
      </c>
      <c r="AF1341">
        <v>0.4936720343336226</v>
      </c>
      <c r="AG1341" t="str">
        <f t="shared" si="2"/>
        <v>0</v>
      </c>
      <c r="AH1341" s="3" t="str">
        <f t="shared" si="3"/>
        <v>0</v>
      </c>
      <c r="AI1341" t="str">
        <f t="shared" si="4"/>
        <v>0.01321576441</v>
      </c>
      <c r="AJ1341" t="str">
        <f t="shared" si="5"/>
        <v>-11</v>
      </c>
      <c r="AK1341" s="6" t="str">
        <f t="shared" si="6"/>
        <v>-0.1577187442</v>
      </c>
      <c r="AL1341" t="str">
        <f t="shared" si="7"/>
        <v>0.02302394256</v>
      </c>
      <c r="AM1341" t="str">
        <f t="shared" si="8"/>
        <v>0.8070175439</v>
      </c>
      <c r="AN1341" t="str">
        <f t="shared" si="9"/>
        <v>1.022516918</v>
      </c>
      <c r="AO1341" s="6" t="str">
        <f>vlookup(Q1341,RPI!$C$6:$T$4758,15,FALSE)</f>
        <v>0.6597222222</v>
      </c>
      <c r="AP1341" s="8" t="str">
        <f>vlookup(Q1341,RPI!$C$6:$T$4758,13,FALSE)</f>
        <v>  0.5992 </v>
      </c>
      <c r="AQ1341" s="8" t="str">
        <f>vlookup(Q1341,RPI!$C$6:$T$4758,14,FALSE)</f>
        <v>  0.5424 </v>
      </c>
      <c r="AR1341" s="6" t="str">
        <f>vlookup(R1341,RPI!$C$6:$T$4758,15,FALSE)</f>
        <v>0.7857142857</v>
      </c>
      <c r="AS1341" s="8" t="str">
        <f>vlookup(R1341,RPI!$C$6:$T$4758,13,FALSE)</f>
        <v>  0.5183 </v>
      </c>
      <c r="AT1341" s="8" t="str">
        <f>vlookup(R1341,RPI!$C$6:$T$4758,14,FALSE)</f>
        <v>  0.5254 </v>
      </c>
    </row>
    <row r="1342" ht="12.75" customHeight="1">
      <c r="A1342" s="4">
        <v>2013.0</v>
      </c>
      <c r="B1342" s="4">
        <v>5749.0</v>
      </c>
      <c r="C1342" s="5">
        <v>41356.0</v>
      </c>
      <c r="D1342" s="4">
        <v>3.0</v>
      </c>
      <c r="E1342" s="4" t="s">
        <v>106</v>
      </c>
      <c r="F1342" s="4">
        <v>66.0</v>
      </c>
      <c r="G1342" s="4" t="s">
        <v>47</v>
      </c>
      <c r="H1342" s="4">
        <v>276.0</v>
      </c>
      <c r="I1342" s="4" t="s">
        <v>165</v>
      </c>
      <c r="J1342" s="4">
        <v>54.0</v>
      </c>
      <c r="K1342" s="4" t="s">
        <v>49</v>
      </c>
      <c r="L1342" s="4" t="s">
        <v>50</v>
      </c>
      <c r="M1342" s="4">
        <v>1.0</v>
      </c>
      <c r="N1342" s="4">
        <v>0.0</v>
      </c>
      <c r="O1342" s="4">
        <v>0.0</v>
      </c>
      <c r="P1342" s="4">
        <v>0.0</v>
      </c>
      <c r="Q1342" t="str">
        <f t="shared" si="1"/>
        <v>Alabama2013</v>
      </c>
      <c r="R1342" t="s">
        <v>1436</v>
      </c>
      <c r="S1342" t="str">
        <f>vlookup(Q1342,RPI!$C$6:$T$4758,16,FALSE)</f>
        <v>0.5644054404</v>
      </c>
      <c r="T1342" s="6" t="str">
        <f>VLOOKUP(Q1342,RPI!$C$6:$T$4758, 17, FALSE)</f>
        <v>0.5653524101</v>
      </c>
      <c r="U1342" s="6" t="str">
        <f>VLOOKUP(Q1342,RPI!$C$6:$T$4758, 18, FALSE)</f>
        <v>0.5644054404</v>
      </c>
      <c r="V1342">
        <v>0.48221561762521853</v>
      </c>
      <c r="W1342">
        <v>0.4866113706515254</v>
      </c>
      <c r="X1342">
        <v>0.48864786462350324</v>
      </c>
      <c r="Y1342">
        <v>0.4905870517162739</v>
      </c>
      <c r="Z1342" s="6" t="str">
        <f>vlookup(R1342,RPI!$C$6:$T$4758,16,FALSE)</f>
        <v>0.5533622234</v>
      </c>
      <c r="AA1342">
        <v>0.4873681471154496</v>
      </c>
      <c r="AB1342">
        <v>0.4891955973414764</v>
      </c>
      <c r="AC1342">
        <v>0.4909780839415552</v>
      </c>
      <c r="AD1342">
        <v>0.49271724621454877</v>
      </c>
      <c r="AE1342">
        <v>0.494414644727985</v>
      </c>
      <c r="AF1342">
        <v>0.49607176598856006</v>
      </c>
      <c r="AG1342" t="str">
        <f t="shared" si="2"/>
        <v>1</v>
      </c>
      <c r="AH1342" s="3" t="str">
        <f t="shared" si="3"/>
        <v>1</v>
      </c>
      <c r="AI1342" t="str">
        <f t="shared" si="4"/>
        <v>0.011043217</v>
      </c>
      <c r="AJ1342" t="str">
        <f t="shared" si="5"/>
        <v>12</v>
      </c>
      <c r="AK1342" s="6" t="str">
        <f t="shared" si="6"/>
        <v>0.1720568118</v>
      </c>
      <c r="AL1342" t="str">
        <f t="shared" si="7"/>
        <v>0.01923902288</v>
      </c>
      <c r="AM1342" t="str">
        <f t="shared" si="8"/>
        <v>1.222222222</v>
      </c>
      <c r="AN1342" t="str">
        <f t="shared" si="9"/>
        <v>1.019956579</v>
      </c>
      <c r="AO1342" s="6" t="str">
        <f>vlookup(Q1342,RPI!$C$6:$T$4758,15,FALSE)</f>
        <v>0.6212121212</v>
      </c>
      <c r="AP1342" s="8" t="str">
        <f>vlookup(Q1342,RPI!$C$6:$T$4758,13,FALSE)</f>
        <v>  0.5527 </v>
      </c>
      <c r="AQ1342" s="8" t="str">
        <f>vlookup(Q1342,RPI!$C$6:$T$4758,14,FALSE)</f>
        <v>  0.5311 </v>
      </c>
      <c r="AR1342" s="6" t="str">
        <f>vlookup(R1342,RPI!$C$6:$T$4758,15,FALSE)</f>
        <v>0.5342465753</v>
      </c>
      <c r="AS1342" s="8" t="str">
        <f>vlookup(R1342,RPI!$C$6:$T$4758,13,FALSE)</f>
        <v>  0.5700 </v>
      </c>
      <c r="AT1342" s="8" t="str">
        <f>vlookup(R1342,RPI!$C$6:$T$4758,14,FALSE)</f>
        <v>  0.5393 </v>
      </c>
    </row>
    <row r="1343" ht="12.75" customHeight="1">
      <c r="A1343" s="4">
        <v>2013.0</v>
      </c>
      <c r="B1343" s="4">
        <v>5750.0</v>
      </c>
      <c r="C1343" s="5">
        <v>41356.0</v>
      </c>
      <c r="D1343" s="4">
        <v>10.0</v>
      </c>
      <c r="E1343" s="4" t="s">
        <v>111</v>
      </c>
      <c r="F1343" s="4">
        <v>74.0</v>
      </c>
      <c r="G1343" s="4" t="s">
        <v>47</v>
      </c>
      <c r="H1343" s="4">
        <v>108.0</v>
      </c>
      <c r="I1343" s="4" t="s">
        <v>1029</v>
      </c>
      <c r="J1343" s="4">
        <v>51.0</v>
      </c>
      <c r="K1343" s="4" t="s">
        <v>108</v>
      </c>
      <c r="L1343" s="4" t="s">
        <v>303</v>
      </c>
      <c r="M1343" s="4">
        <v>1.0</v>
      </c>
      <c r="N1343" s="4">
        <v>1.0</v>
      </c>
      <c r="O1343" s="4">
        <v>0.0</v>
      </c>
      <c r="P1343" s="4">
        <v>0.0</v>
      </c>
      <c r="Q1343" t="str">
        <f t="shared" si="1"/>
        <v>Arizona2013</v>
      </c>
      <c r="R1343" t="s">
        <v>1412</v>
      </c>
      <c r="S1343" t="str">
        <f>vlookup(Q1343,RPI!$C$6:$T$4758,16,FALSE)</f>
        <v>0.622712796</v>
      </c>
      <c r="T1343" s="6" t="str">
        <f>VLOOKUP(Q1343,RPI!$C$6:$T$4758, 17, FALSE)</f>
        <v>0.6226027608</v>
      </c>
      <c r="U1343" s="6" t="str">
        <f>VLOOKUP(Q1343,RPI!$C$6:$T$4758, 18, FALSE)</f>
        <v>0.622712796</v>
      </c>
      <c r="V1343">
        <v>0.5259141140027878</v>
      </c>
      <c r="W1343">
        <v>0.5289776497793451</v>
      </c>
      <c r="X1343">
        <v>0.5304371139386317</v>
      </c>
      <c r="Y1343">
        <v>0.531851362340832</v>
      </c>
      <c r="Z1343" s="6" t="str">
        <f>vlookup(R1343,RPI!$C$6:$T$4758,16,FALSE)</f>
        <v>0.5474835515</v>
      </c>
      <c r="AA1343">
        <v>0.4475318373818147</v>
      </c>
      <c r="AB1343">
        <v>0.4485025017476473</v>
      </c>
      <c r="AC1343">
        <v>0.44942279231405546</v>
      </c>
      <c r="AD1343">
        <v>0.45029653121757135</v>
      </c>
      <c r="AE1343">
        <v>0.4511271634579157</v>
      </c>
      <c r="AF1343">
        <v>0.45191780229409534</v>
      </c>
      <c r="AG1343" t="str">
        <f t="shared" si="2"/>
        <v>1</v>
      </c>
      <c r="AH1343" s="3" t="str">
        <f t="shared" si="3"/>
        <v>1</v>
      </c>
      <c r="AI1343" t="str">
        <f t="shared" si="4"/>
        <v>0.07522924447</v>
      </c>
      <c r="AJ1343" t="str">
        <f t="shared" si="5"/>
        <v>23</v>
      </c>
      <c r="AK1343" s="6" t="str">
        <f t="shared" si="6"/>
        <v>0.329775556</v>
      </c>
      <c r="AL1343" t="str">
        <f t="shared" si="7"/>
        <v>0.1310611895</v>
      </c>
      <c r="AM1343" t="str">
        <f t="shared" si="8"/>
        <v>1.450980392</v>
      </c>
      <c r="AN1343" t="str">
        <f t="shared" si="9"/>
        <v>1.137409141</v>
      </c>
      <c r="AO1343" s="6" t="str">
        <f>vlookup(Q1343,RPI!$C$6:$T$4758,15,FALSE)</f>
        <v>0.7816901408</v>
      </c>
      <c r="AP1343" s="8" t="str">
        <f>vlookup(Q1343,RPI!$C$6:$T$4758,13,FALSE)</f>
        <v>  0.5819 </v>
      </c>
      <c r="AQ1343" s="8" t="str">
        <f>vlookup(Q1343,RPI!$C$6:$T$4758,14,FALSE)</f>
        <v>  0.5453 </v>
      </c>
      <c r="AR1343" s="6" t="str">
        <f>vlookup(R1343,RPI!$C$6:$T$4758,15,FALSE)</f>
        <v>0.7155963303</v>
      </c>
      <c r="AS1343" s="8" t="str">
        <f>vlookup(R1343,RPI!$C$6:$T$4758,13,FALSE)</f>
        <v>  0.4837 </v>
      </c>
      <c r="AT1343" s="8" t="str">
        <f>vlookup(R1343,RPI!$C$6:$T$4758,14,FALSE)</f>
        <v>  0.5069 </v>
      </c>
    </row>
    <row r="1344" ht="12.75" customHeight="1">
      <c r="A1344" s="4">
        <v>2013.0</v>
      </c>
      <c r="B1344" s="4">
        <v>5751.0</v>
      </c>
      <c r="C1344" s="5">
        <v>41356.0</v>
      </c>
      <c r="D1344" s="4">
        <v>28.0</v>
      </c>
      <c r="E1344" s="4" t="s">
        <v>663</v>
      </c>
      <c r="F1344" s="4">
        <v>77.0</v>
      </c>
      <c r="G1344" s="4" t="s">
        <v>47</v>
      </c>
      <c r="H1344" s="4">
        <v>294.0</v>
      </c>
      <c r="I1344" s="4" t="s">
        <v>1394</v>
      </c>
      <c r="J1344" s="4">
        <v>72.0</v>
      </c>
      <c r="K1344" s="4" t="s">
        <v>49</v>
      </c>
      <c r="L1344" s="4" t="s">
        <v>50</v>
      </c>
      <c r="M1344" s="4">
        <v>1.0</v>
      </c>
      <c r="N1344" s="4">
        <v>0.0</v>
      </c>
      <c r="O1344" s="4">
        <v>0.0</v>
      </c>
      <c r="P1344" s="4">
        <v>0.0</v>
      </c>
      <c r="Q1344" t="str">
        <f t="shared" si="1"/>
        <v>Bradley2013</v>
      </c>
      <c r="R1344" t="s">
        <v>1437</v>
      </c>
      <c r="S1344" t="str">
        <f>vlookup(Q1344,RPI!$C$6:$T$4758,16,FALSE)</f>
        <v>0.4830433531</v>
      </c>
      <c r="T1344" s="6" t="str">
        <f>VLOOKUP(Q1344,RPI!$C$6:$T$4758, 17, FALSE)</f>
        <v>0.488640368</v>
      </c>
      <c r="U1344" s="6" t="str">
        <f>VLOOKUP(Q1344,RPI!$C$6:$T$4758, 18, FALSE)</f>
        <v>0.4830433531</v>
      </c>
      <c r="V1344">
        <v>0.41868623954440476</v>
      </c>
      <c r="W1344">
        <v>0.4231850264786421</v>
      </c>
      <c r="X1344">
        <v>0.4252842036012101</v>
      </c>
      <c r="Y1344">
        <v>0.427291959274554</v>
      </c>
      <c r="Z1344" s="6" t="str">
        <f>vlookup(R1344,RPI!$C$6:$T$4758,16,FALSE)</f>
        <v>0.4941330707</v>
      </c>
      <c r="AA1344">
        <v>0.42026534962041356</v>
      </c>
      <c r="AB1344">
        <v>0.4231540497053753</v>
      </c>
      <c r="AC1344">
        <v>0.4258893674849409</v>
      </c>
      <c r="AD1344">
        <v>0.428483203310391</v>
      </c>
      <c r="AE1344">
        <v>0.4309462574975831</v>
      </c>
      <c r="AF1344">
        <v>0.43328817787229035</v>
      </c>
      <c r="AG1344" t="str">
        <f t="shared" si="2"/>
        <v>0</v>
      </c>
      <c r="AH1344" s="3" t="str">
        <f t="shared" si="3"/>
        <v>0</v>
      </c>
      <c r="AI1344" t="str">
        <f t="shared" si="4"/>
        <v>-0.01108971762</v>
      </c>
      <c r="AJ1344" t="str">
        <f t="shared" si="5"/>
        <v>5</v>
      </c>
      <c r="AK1344" s="6" t="str">
        <f t="shared" si="6"/>
        <v>0.07169033827</v>
      </c>
      <c r="AL1344" t="str">
        <f t="shared" si="7"/>
        <v>-0.01932003429</v>
      </c>
      <c r="AM1344" t="str">
        <f t="shared" si="8"/>
        <v>1.069444444</v>
      </c>
      <c r="AN1344" t="str">
        <f t="shared" si="9"/>
        <v>0.9775572244</v>
      </c>
      <c r="AO1344" s="6" t="str">
        <f>vlookup(Q1344,RPI!$C$6:$T$4758,15,FALSE)</f>
        <v>0.4776119403</v>
      </c>
      <c r="AP1344" s="8" t="str">
        <f>vlookup(Q1344,RPI!$C$6:$T$4758,13,FALSE)</f>
        <v>  0.4716 </v>
      </c>
      <c r="AQ1344" s="8" t="str">
        <f>vlookup(Q1344,RPI!$C$6:$T$4758,14,FALSE)</f>
        <v>  0.5114 </v>
      </c>
      <c r="AR1344" s="6" t="str">
        <f>vlookup(R1344,RPI!$C$6:$T$4758,15,FALSE)</f>
        <v>0.5384615385</v>
      </c>
      <c r="AS1344" s="8" t="str">
        <f>vlookup(R1344,RPI!$C$6:$T$4758,13,FALSE)</f>
        <v>  0.4713 </v>
      </c>
      <c r="AT1344" s="8" t="str">
        <f>vlookup(R1344,RPI!$C$6:$T$4758,14,FALSE)</f>
        <v>  0.4954 </v>
      </c>
    </row>
    <row r="1345" ht="12.75" customHeight="1">
      <c r="A1345" s="4">
        <v>2013.0</v>
      </c>
      <c r="B1345" s="4">
        <v>5752.0</v>
      </c>
      <c r="C1345" s="5">
        <v>41356.0</v>
      </c>
      <c r="D1345" s="4">
        <v>80.0</v>
      </c>
      <c r="E1345" s="4" t="s">
        <v>1126</v>
      </c>
      <c r="F1345" s="4">
        <v>75.0</v>
      </c>
      <c r="G1345" s="4" t="s">
        <v>47</v>
      </c>
      <c r="H1345" s="4">
        <v>237.0</v>
      </c>
      <c r="I1345" s="4" t="s">
        <v>802</v>
      </c>
      <c r="J1345" s="4">
        <v>54.0</v>
      </c>
      <c r="K1345" s="4" t="s">
        <v>49</v>
      </c>
      <c r="L1345" s="4" t="s">
        <v>50</v>
      </c>
      <c r="M1345" s="4">
        <v>1.0</v>
      </c>
      <c r="N1345" s="4">
        <v>0.0</v>
      </c>
      <c r="O1345" s="4">
        <v>0.0</v>
      </c>
      <c r="P1345" s="4">
        <v>0.0</v>
      </c>
      <c r="Q1345" t="str">
        <f t="shared" si="1"/>
        <v>East Carolina2013</v>
      </c>
      <c r="R1345" t="s">
        <v>1356</v>
      </c>
      <c r="S1345" t="str">
        <f>vlookup(Q1345,RPI!$C$6:$T$4758,16,FALSE)</f>
        <v>0.5342851235</v>
      </c>
      <c r="T1345" s="6" t="str">
        <f>VLOOKUP(Q1345,RPI!$C$6:$T$4758, 17, FALSE)</f>
        <v>0.5352798185</v>
      </c>
      <c r="U1345" s="6" t="str">
        <f>VLOOKUP(Q1345,RPI!$C$6:$T$4758, 18, FALSE)</f>
        <v>0.5342851235</v>
      </c>
      <c r="V1345">
        <v>0.46382232857377903</v>
      </c>
      <c r="W1345">
        <v>0.46610410663857293</v>
      </c>
      <c r="X1345">
        <v>0.4671966919014531</v>
      </c>
      <c r="Y1345">
        <v>0.4682588672365393</v>
      </c>
      <c r="Z1345" s="6" t="str">
        <f>vlookup(R1345,RPI!$C$6:$T$4758,16,FALSE)</f>
        <v>0.5127989899</v>
      </c>
      <c r="AA1345">
        <v>0.44211522922811347</v>
      </c>
      <c r="AB1345">
        <v>0.4423470125107442</v>
      </c>
      <c r="AC1345">
        <v>0.44257490027601976</v>
      </c>
      <c r="AD1345">
        <v>0.44279898991187416</v>
      </c>
      <c r="AE1345">
        <v>0.44301937558680526</v>
      </c>
      <c r="AF1345">
        <v>0.44323614838181946</v>
      </c>
      <c r="AG1345" t="str">
        <f t="shared" si="2"/>
        <v>1</v>
      </c>
      <c r="AH1345" s="3" t="str">
        <f t="shared" si="3"/>
        <v>1</v>
      </c>
      <c r="AI1345" t="str">
        <f t="shared" si="4"/>
        <v>0.02148613358</v>
      </c>
      <c r="AJ1345" t="str">
        <f t="shared" si="5"/>
        <v>21</v>
      </c>
      <c r="AK1345" s="6" t="str">
        <f t="shared" si="6"/>
        <v>0.3010994207</v>
      </c>
      <c r="AL1345" t="str">
        <f t="shared" si="7"/>
        <v>0.0374322279</v>
      </c>
      <c r="AM1345" t="str">
        <f t="shared" si="8"/>
        <v>1.388888889</v>
      </c>
      <c r="AN1345" t="str">
        <f t="shared" si="9"/>
        <v>1.041899719</v>
      </c>
      <c r="AO1345" s="6" t="str">
        <f>vlookup(Q1345,RPI!$C$6:$T$4758,15,FALSE)</f>
        <v>0.5344827586</v>
      </c>
      <c r="AP1345" s="8" t="str">
        <f>vlookup(Q1345,RPI!$C$6:$T$4758,13,FALSE)</f>
        <v>  0.5531 </v>
      </c>
      <c r="AQ1345" s="8" t="str">
        <f>vlookup(Q1345,RPI!$C$6:$T$4758,14,FALSE)</f>
        <v>  0.4965 </v>
      </c>
      <c r="AR1345" s="6" t="str">
        <f>vlookup(R1345,RPI!$C$6:$T$4758,15,FALSE)</f>
        <v>0.5733333333</v>
      </c>
      <c r="AS1345" s="8" t="str">
        <f>vlookup(R1345,RPI!$C$6:$T$4758,13,FALSE)</f>
        <v>  0.4971 </v>
      </c>
      <c r="AT1345" s="8" t="str">
        <f>vlookup(R1345,RPI!$C$6:$T$4758,14,FALSE)</f>
        <v>  0.4837 </v>
      </c>
    </row>
    <row r="1346" ht="12.75" customHeight="1">
      <c r="A1346" s="4">
        <v>2013.0</v>
      </c>
      <c r="B1346" s="4">
        <v>5753.0</v>
      </c>
      <c r="C1346" s="5">
        <v>41356.0</v>
      </c>
      <c r="D1346" s="4">
        <v>84.0</v>
      </c>
      <c r="E1346" s="4" t="s">
        <v>913</v>
      </c>
      <c r="F1346" s="4">
        <v>86.0</v>
      </c>
      <c r="G1346" s="4" t="s">
        <v>47</v>
      </c>
      <c r="H1346" s="4">
        <v>77.0</v>
      </c>
      <c r="I1346" s="4" t="s">
        <v>546</v>
      </c>
      <c r="J1346" s="4">
        <v>72.0</v>
      </c>
      <c r="K1346" s="4" t="s">
        <v>49</v>
      </c>
      <c r="L1346" s="4" t="s">
        <v>50</v>
      </c>
      <c r="M1346" s="4">
        <v>1.0</v>
      </c>
      <c r="N1346" s="4">
        <v>0.0</v>
      </c>
      <c r="O1346" s="4">
        <v>0.0</v>
      </c>
      <c r="P1346" s="4">
        <v>0.0</v>
      </c>
      <c r="Q1346" t="str">
        <f t="shared" si="1"/>
        <v>Evansville2013</v>
      </c>
      <c r="R1346" t="s">
        <v>1354</v>
      </c>
      <c r="S1346" t="str">
        <f>vlookup(Q1346,RPI!$C$6:$T$4758,16,FALSE)</f>
        <v>0.5325023191</v>
      </c>
      <c r="T1346" s="6" t="str">
        <f>VLOOKUP(Q1346,RPI!$C$6:$T$4758, 17, FALSE)</f>
        <v>0.5334202316</v>
      </c>
      <c r="U1346" s="6" t="str">
        <f>VLOOKUP(Q1346,RPI!$C$6:$T$4758, 18, FALSE)</f>
        <v>0.5325023191</v>
      </c>
      <c r="V1346">
        <v>0.45528572151121105</v>
      </c>
      <c r="W1346">
        <v>0.45993555700439576</v>
      </c>
      <c r="X1346">
        <v>0.46206740199694585</v>
      </c>
      <c r="Y1346">
        <v>0.4640844001212104</v>
      </c>
      <c r="Z1346" s="6" t="str">
        <f>vlookup(R1346,RPI!$C$6:$T$4758,16,FALSE)</f>
        <v>0.5569602194</v>
      </c>
      <c r="AA1346">
        <v>0.45843983591969956</v>
      </c>
      <c r="AB1346">
        <v>0.4589183521892527</v>
      </c>
      <c r="AC1346">
        <v>0.45937830168996957</v>
      </c>
      <c r="AD1346">
        <v>0.4598207444622855</v>
      </c>
      <c r="AE1346">
        <v>0.46024666135855563</v>
      </c>
      <c r="AF1346">
        <v>0.46065696130196254</v>
      </c>
      <c r="AG1346" t="str">
        <f t="shared" si="2"/>
        <v>0</v>
      </c>
      <c r="AH1346" s="3" t="str">
        <f t="shared" si="3"/>
        <v>0</v>
      </c>
      <c r="AI1346" t="str">
        <f t="shared" si="4"/>
        <v>-0.0244579003</v>
      </c>
      <c r="AJ1346" t="str">
        <f t="shared" si="5"/>
        <v>14</v>
      </c>
      <c r="AK1346" s="6" t="str">
        <f t="shared" si="6"/>
        <v>0.2007329472</v>
      </c>
      <c r="AL1346" t="str">
        <f t="shared" si="7"/>
        <v>-0.04260951346</v>
      </c>
      <c r="AM1346" t="str">
        <f t="shared" si="8"/>
        <v>1.194444444</v>
      </c>
      <c r="AN1346" t="str">
        <f t="shared" si="9"/>
        <v>0.9560868094</v>
      </c>
      <c r="AO1346" s="6" t="str">
        <f>vlookup(Q1346,RPI!$C$6:$T$4758,15,FALSE)</f>
        <v>0.5447154472</v>
      </c>
      <c r="AP1346" s="8" t="str">
        <f>vlookup(Q1346,RPI!$C$6:$T$4758,13,FALSE)</f>
        <v>  0.5379 </v>
      </c>
      <c r="AQ1346" s="8" t="str">
        <f>vlookup(Q1346,RPI!$C$6:$T$4758,14,FALSE)</f>
        <v>  0.5096 </v>
      </c>
      <c r="AR1346" s="6" t="str">
        <f>vlookup(R1346,RPI!$C$6:$T$4758,15,FALSE)</f>
        <v>0.7518796992</v>
      </c>
      <c r="AS1346" s="8" t="str">
        <f>vlookup(R1346,RPI!$C$6:$T$4758,13,FALSE)</f>
        <v>  0.5016 </v>
      </c>
      <c r="AT1346" s="8" t="str">
        <f>vlookup(R1346,RPI!$C$6:$T$4758,14,FALSE)</f>
        <v>  0.4728 </v>
      </c>
    </row>
    <row r="1347" ht="12.75" customHeight="1">
      <c r="A1347" s="4">
        <v>2013.0</v>
      </c>
      <c r="B1347" s="4">
        <v>5754.0</v>
      </c>
      <c r="C1347" s="5">
        <v>41356.0</v>
      </c>
      <c r="D1347" s="4">
        <v>104.0</v>
      </c>
      <c r="E1347" s="4" t="s">
        <v>124</v>
      </c>
      <c r="F1347" s="4">
        <v>70.0</v>
      </c>
      <c r="G1347" s="4" t="s">
        <v>47</v>
      </c>
      <c r="H1347" s="4">
        <v>338.0</v>
      </c>
      <c r="I1347" s="4" t="s">
        <v>276</v>
      </c>
      <c r="J1347" s="4">
        <v>76.0</v>
      </c>
      <c r="K1347" s="4" t="s">
        <v>108</v>
      </c>
      <c r="L1347" s="4" t="s">
        <v>303</v>
      </c>
      <c r="M1347" s="4">
        <v>1.0</v>
      </c>
      <c r="N1347" s="4">
        <v>1.0</v>
      </c>
      <c r="O1347" s="4">
        <v>0.0</v>
      </c>
      <c r="P1347" s="4">
        <v>0.0</v>
      </c>
      <c r="Q1347" t="str">
        <f t="shared" si="1"/>
        <v>Gonzaga2013</v>
      </c>
      <c r="R1347" t="s">
        <v>1414</v>
      </c>
      <c r="S1347" t="str">
        <f>vlookup(Q1347,RPI!$C$6:$T$4758,16,FALSE)</f>
        <v>0.6441554098</v>
      </c>
      <c r="T1347" s="6" t="str">
        <f>VLOOKUP(Q1347,RPI!$C$6:$T$4758, 17, FALSE)</f>
        <v>0.6449777782</v>
      </c>
      <c r="U1347" s="6" t="str">
        <f>VLOOKUP(Q1347,RPI!$C$6:$T$4758, 18, FALSE)</f>
        <v>0.6441554098</v>
      </c>
      <c r="V1347">
        <v>0.5356027781963348</v>
      </c>
      <c r="W1347">
        <v>0.5373633415766166</v>
      </c>
      <c r="X1347">
        <v>0.5382251558187124</v>
      </c>
      <c r="Y1347">
        <v>0.539075000418557</v>
      </c>
      <c r="Z1347" s="6" t="str">
        <f>vlookup(R1347,RPI!$C$6:$T$4758,16,FALSE)</f>
        <v>0.5944264487</v>
      </c>
      <c r="AA1347">
        <v>0.4975110550289569</v>
      </c>
      <c r="AB1347">
        <v>0.49912850568929223</v>
      </c>
      <c r="AC1347">
        <v>0.5006863518026805</v>
      </c>
      <c r="AD1347">
        <v>0.5021878284843344</v>
      </c>
      <c r="AE1347">
        <v>0.5036359408897422</v>
      </c>
      <c r="AF1347">
        <v>0.5050334842905165</v>
      </c>
      <c r="AG1347" t="str">
        <f t="shared" si="2"/>
        <v>0</v>
      </c>
      <c r="AH1347" s="3" t="str">
        <f t="shared" si="3"/>
        <v>0</v>
      </c>
      <c r="AI1347" t="str">
        <f t="shared" si="4"/>
        <v>0.04972896109</v>
      </c>
      <c r="AJ1347" t="str">
        <f t="shared" si="5"/>
        <v>-6</v>
      </c>
      <c r="AK1347" s="6" t="str">
        <f t="shared" si="6"/>
        <v>-0.08602840592</v>
      </c>
      <c r="AL1347" t="str">
        <f t="shared" si="7"/>
        <v>0.08663568055</v>
      </c>
      <c r="AM1347" t="str">
        <f t="shared" si="8"/>
        <v>0.9210526316</v>
      </c>
      <c r="AN1347" t="str">
        <f t="shared" si="9"/>
        <v>1.083658729</v>
      </c>
      <c r="AO1347" s="6" t="str">
        <f>vlookup(Q1347,RPI!$C$6:$T$4758,15,FALSE)</f>
        <v>0.9342105263</v>
      </c>
      <c r="AP1347" s="8" t="str">
        <f>vlookup(Q1347,RPI!$C$6:$T$4758,13,FALSE)</f>
        <v>  0.5541 </v>
      </c>
      <c r="AQ1347" s="8" t="str">
        <f>vlookup(Q1347,RPI!$C$6:$T$4758,14,FALSE)</f>
        <v>  0.5343 </v>
      </c>
      <c r="AR1347" s="6" t="str">
        <f>vlookup(R1347,RPI!$C$6:$T$4758,15,FALSE)</f>
        <v>0.7702702703</v>
      </c>
      <c r="AS1347" s="8" t="str">
        <f>vlookup(R1347,RPI!$C$6:$T$4758,13,FALSE)</f>
        <v>  0.5436 </v>
      </c>
      <c r="AT1347" s="8" t="str">
        <f>vlookup(R1347,RPI!$C$6:$T$4758,14,FALSE)</f>
        <v>  0.5203 </v>
      </c>
    </row>
    <row r="1348" ht="12.75" customHeight="1">
      <c r="A1348" s="4">
        <v>2013.0</v>
      </c>
      <c r="B1348" s="4">
        <v>5755.0</v>
      </c>
      <c r="C1348" s="5">
        <v>41356.0</v>
      </c>
      <c r="D1348" s="4">
        <v>147.0</v>
      </c>
      <c r="E1348" s="4" t="s">
        <v>59</v>
      </c>
      <c r="F1348" s="4">
        <v>82.0</v>
      </c>
      <c r="G1348" s="4" t="s">
        <v>47</v>
      </c>
      <c r="H1348" s="4">
        <v>54.0</v>
      </c>
      <c r="I1348" s="4" t="s">
        <v>314</v>
      </c>
      <c r="J1348" s="4">
        <v>56.0</v>
      </c>
      <c r="K1348" s="4" t="s">
        <v>198</v>
      </c>
      <c r="L1348" s="4" t="s">
        <v>243</v>
      </c>
      <c r="M1348" s="4">
        <v>1.0</v>
      </c>
      <c r="N1348" s="4">
        <v>1.0</v>
      </c>
      <c r="O1348" s="4">
        <v>0.0</v>
      </c>
      <c r="P1348" s="4">
        <v>0.0</v>
      </c>
      <c r="Q1348" t="str">
        <f t="shared" si="1"/>
        <v>Louisville2013</v>
      </c>
      <c r="R1348" t="s">
        <v>1438</v>
      </c>
      <c r="S1348" t="str">
        <f>vlookup(Q1348,RPI!$C$6:$T$4758,16,FALSE)</f>
        <v>0.6590164327</v>
      </c>
      <c r="T1348" s="6" t="str">
        <f>VLOOKUP(Q1348,RPI!$C$6:$T$4758, 17, FALSE)</f>
        <v>0.6567912005</v>
      </c>
      <c r="U1348" s="6" t="str">
        <f>VLOOKUP(Q1348,RPI!$C$6:$T$4758, 18, FALSE)</f>
        <v>0.6590164327</v>
      </c>
      <c r="V1348">
        <v>0.5563877648220653</v>
      </c>
      <c r="W1348">
        <v>0.5589075359175586</v>
      </c>
      <c r="X1348">
        <v>0.5601099604690397</v>
      </c>
      <c r="Y1348">
        <v>0.5612763723051687</v>
      </c>
      <c r="Z1348" s="6" t="str">
        <f>vlookup(R1348,RPI!$C$6:$T$4758,16,FALSE)</f>
        <v>0.6148924714</v>
      </c>
      <c r="AA1348">
        <v>0.5113567354587408</v>
      </c>
      <c r="AB1348">
        <v>0.5127072108260702</v>
      </c>
      <c r="AC1348">
        <v>0.513988683802368</v>
      </c>
      <c r="AD1348">
        <v>0.5152063111499535</v>
      </c>
      <c r="AE1348">
        <v>0.5163647482792536</v>
      </c>
      <c r="AF1348">
        <v>0.517468208731231</v>
      </c>
      <c r="AG1348" t="str">
        <f t="shared" si="2"/>
        <v>1</v>
      </c>
      <c r="AH1348" s="3" t="str">
        <f t="shared" si="3"/>
        <v>1</v>
      </c>
      <c r="AI1348" t="str">
        <f t="shared" si="4"/>
        <v>0.04412396135</v>
      </c>
      <c r="AJ1348" t="str">
        <f t="shared" si="5"/>
        <v>26</v>
      </c>
      <c r="AK1348" s="6" t="str">
        <f t="shared" si="6"/>
        <v>0.372789759</v>
      </c>
      <c r="AL1348" t="str">
        <f t="shared" si="7"/>
        <v>0.07687088844</v>
      </c>
      <c r="AM1348" t="str">
        <f t="shared" si="8"/>
        <v>1.464285714</v>
      </c>
      <c r="AN1348" t="str">
        <f t="shared" si="9"/>
        <v>1.071758825</v>
      </c>
      <c r="AO1348" s="6" t="str">
        <f>vlookup(Q1348,RPI!$C$6:$T$4758,15,FALSE)</f>
        <v>0.8618421053</v>
      </c>
      <c r="AP1348" s="8" t="str">
        <f>vlookup(Q1348,RPI!$C$6:$T$4758,13,FALSE)</f>
        <v>  0.6115 </v>
      </c>
      <c r="AQ1348" s="8" t="str">
        <f>vlookup(Q1348,RPI!$C$6:$T$4758,14,FALSE)</f>
        <v>  0.5512 </v>
      </c>
      <c r="AR1348" s="6" t="str">
        <f>vlookup(R1348,RPI!$C$6:$T$4758,15,FALSE)</f>
        <v>0.7795275591</v>
      </c>
      <c r="AS1348" s="8" t="str">
        <f>vlookup(R1348,RPI!$C$6:$T$4758,13,FALSE)</f>
        <v>  0.5689 </v>
      </c>
      <c r="AT1348" s="8" t="str">
        <f>vlookup(R1348,RPI!$C$6:$T$4758,14,FALSE)</f>
        <v>  0.5423 </v>
      </c>
    </row>
    <row r="1349" ht="12.75" customHeight="1">
      <c r="A1349" s="4">
        <v>2013.0</v>
      </c>
      <c r="B1349" s="4">
        <v>5756.0</v>
      </c>
      <c r="C1349" s="5">
        <v>41356.0</v>
      </c>
      <c r="D1349" s="4">
        <v>155.0</v>
      </c>
      <c r="E1349" s="4" t="s">
        <v>138</v>
      </c>
      <c r="F1349" s="4">
        <v>74.0</v>
      </c>
      <c r="G1349" s="4" t="s">
        <v>47</v>
      </c>
      <c r="H1349" s="4">
        <v>33.0</v>
      </c>
      <c r="I1349" s="4" t="s">
        <v>118</v>
      </c>
      <c r="J1349" s="4">
        <v>72.0</v>
      </c>
      <c r="K1349" s="4" t="s">
        <v>108</v>
      </c>
      <c r="L1349" s="4" t="s">
        <v>243</v>
      </c>
      <c r="M1349" s="4">
        <v>1.0</v>
      </c>
      <c r="N1349" s="4">
        <v>1.0</v>
      </c>
      <c r="O1349" s="4">
        <v>0.0</v>
      </c>
      <c r="P1349" s="4">
        <v>0.0</v>
      </c>
      <c r="Q1349" t="str">
        <f t="shared" si="1"/>
        <v>Marquette2013</v>
      </c>
      <c r="R1349" t="s">
        <v>1439</v>
      </c>
      <c r="S1349" t="str">
        <f>vlookup(Q1349,RPI!$C$6:$T$4758,16,FALSE)</f>
        <v>0.6270518158</v>
      </c>
      <c r="T1349" s="6" t="str">
        <f>VLOOKUP(Q1349,RPI!$C$6:$T$4758, 17, FALSE)</f>
        <v>0.6203869264</v>
      </c>
      <c r="U1349" s="6" t="str">
        <f>VLOOKUP(Q1349,RPI!$C$6:$T$4758, 18, FALSE)</f>
        <v>0.6270518158</v>
      </c>
      <c r="V1349">
        <v>0.5232868938132971</v>
      </c>
      <c r="W1349">
        <v>0.5280032444653755</v>
      </c>
      <c r="X1349">
        <v>0.5301411506675539</v>
      </c>
      <c r="Y1349">
        <v>0.5321499470813236</v>
      </c>
      <c r="Z1349" s="6" t="str">
        <f>vlookup(R1349,RPI!$C$6:$T$4758,16,FALSE)</f>
        <v>0.6132238128</v>
      </c>
      <c r="AA1349">
        <v>0.523626497387886</v>
      </c>
      <c r="AB1349">
        <v>0.5248809776746244</v>
      </c>
      <c r="AC1349">
        <v>0.5260999956211017</v>
      </c>
      <c r="AD1349">
        <v>0.5272850339732519</v>
      </c>
      <c r="AE1349">
        <v>0.52843749395146</v>
      </c>
      <c r="AF1349">
        <v>0.5295587007777165</v>
      </c>
      <c r="AG1349" t="str">
        <f t="shared" si="2"/>
        <v>1</v>
      </c>
      <c r="AH1349" s="3" t="str">
        <f t="shared" si="3"/>
        <v>1</v>
      </c>
      <c r="AI1349" t="str">
        <f t="shared" si="4"/>
        <v>0.01382800294</v>
      </c>
      <c r="AJ1349" t="str">
        <f t="shared" si="5"/>
        <v>2</v>
      </c>
      <c r="AK1349" s="6" t="str">
        <f t="shared" si="6"/>
        <v>0.02867613531</v>
      </c>
      <c r="AL1349" t="str">
        <f t="shared" si="7"/>
        <v>0.02409055847</v>
      </c>
      <c r="AM1349" t="str">
        <f t="shared" si="8"/>
        <v>1.027777778</v>
      </c>
      <c r="AN1349" t="str">
        <f t="shared" si="9"/>
        <v>1.022549684</v>
      </c>
      <c r="AO1349" s="6" t="str">
        <f>vlookup(Q1349,RPI!$C$6:$T$4758,15,FALSE)</f>
        <v>0.7685950413</v>
      </c>
      <c r="AP1349" s="8" t="str">
        <f>vlookup(Q1349,RPI!$C$6:$T$4758,13,FALSE)</f>
        <v>  0.5948 </v>
      </c>
      <c r="AQ1349" s="8" t="str">
        <f>vlookup(Q1349,RPI!$C$6:$T$4758,14,FALSE)</f>
        <v>  0.5500 </v>
      </c>
      <c r="AR1349" s="6" t="str">
        <f>vlookup(R1349,RPI!$C$6:$T$4758,15,FALSE)</f>
        <v>0.7583892617</v>
      </c>
      <c r="AS1349" s="8" t="str">
        <f>vlookup(R1349,RPI!$C$6:$T$4758,13,FALSE)</f>
        <v>  0.5770 </v>
      </c>
      <c r="AT1349" s="8" t="str">
        <f>vlookup(R1349,RPI!$C$6:$T$4758,14,FALSE)</f>
        <v>  0.5405 </v>
      </c>
    </row>
    <row r="1350" ht="12.75" customHeight="1">
      <c r="A1350" s="4">
        <v>2013.0</v>
      </c>
      <c r="B1350" s="4">
        <v>5757.0</v>
      </c>
      <c r="C1350" s="5">
        <v>41356.0</v>
      </c>
      <c r="D1350" s="4">
        <v>165.0</v>
      </c>
      <c r="E1350" s="4" t="s">
        <v>398</v>
      </c>
      <c r="F1350" s="4">
        <v>78.0</v>
      </c>
      <c r="G1350" s="4" t="s">
        <v>47</v>
      </c>
      <c r="H1350" s="4">
        <v>318.0</v>
      </c>
      <c r="I1350" s="4" t="s">
        <v>450</v>
      </c>
      <c r="J1350" s="4">
        <v>53.0</v>
      </c>
      <c r="K1350" s="4" t="s">
        <v>108</v>
      </c>
      <c r="L1350" s="4" t="s">
        <v>661</v>
      </c>
      <c r="M1350" s="4">
        <v>1.0</v>
      </c>
      <c r="N1350" s="4">
        <v>1.0</v>
      </c>
      <c r="O1350" s="4">
        <v>0.0</v>
      </c>
      <c r="P1350" s="4">
        <v>0.0</v>
      </c>
      <c r="Q1350" t="str">
        <f t="shared" si="1"/>
        <v>Michigan2013</v>
      </c>
      <c r="R1350" t="s">
        <v>1440</v>
      </c>
      <c r="S1350" t="str">
        <f>vlookup(Q1350,RPI!$C$6:$T$4758,16,FALSE)</f>
        <v>0.614870642</v>
      </c>
      <c r="T1350" s="6" t="str">
        <f>VLOOKUP(Q1350,RPI!$C$6:$T$4758, 17, FALSE)</f>
        <v>0.6121062189</v>
      </c>
      <c r="U1350" s="6" t="str">
        <f>VLOOKUP(Q1350,RPI!$C$6:$T$4758, 18, FALSE)</f>
        <v>0.614870642</v>
      </c>
      <c r="V1350">
        <v>0.5114539131088165</v>
      </c>
      <c r="W1350">
        <v>0.5163350033377289</v>
      </c>
      <c r="X1350">
        <v>0.5185794332197734</v>
      </c>
      <c r="Y1350">
        <v>0.5207067624123201</v>
      </c>
      <c r="Z1350" s="6" t="str">
        <f>vlookup(R1350,RPI!$C$6:$T$4758,16,FALSE)</f>
        <v>0.6091663462</v>
      </c>
      <c r="AA1350">
        <v>0.5178374165091022</v>
      </c>
      <c r="AB1350">
        <v>0.5194941136707254</v>
      </c>
      <c r="AC1350">
        <v>0.5211063357407615</v>
      </c>
      <c r="AD1350">
        <v>0.5226758499413926</v>
      </c>
      <c r="AE1350">
        <v>0.5242043310910268</v>
      </c>
      <c r="AF1350">
        <v>0.5256933675658318</v>
      </c>
      <c r="AG1350" t="str">
        <f t="shared" si="2"/>
        <v>1</v>
      </c>
      <c r="AH1350" s="3" t="str">
        <f t="shared" si="3"/>
        <v>1</v>
      </c>
      <c r="AI1350" t="str">
        <f t="shared" si="4"/>
        <v>0.005704295811</v>
      </c>
      <c r="AJ1350" t="str">
        <f t="shared" si="5"/>
        <v>25</v>
      </c>
      <c r="AK1350" s="6" t="str">
        <f t="shared" si="6"/>
        <v>0.3584516914</v>
      </c>
      <c r="AL1350" t="str">
        <f t="shared" si="7"/>
        <v>0.009937781501</v>
      </c>
      <c r="AM1350" t="str">
        <f t="shared" si="8"/>
        <v>1.471698113</v>
      </c>
      <c r="AN1350" t="str">
        <f t="shared" si="9"/>
        <v>1.009364102</v>
      </c>
      <c r="AO1350" s="6" t="str">
        <f>vlookup(Q1350,RPI!$C$6:$T$4758,15,FALSE)</f>
        <v>0.7923076923</v>
      </c>
      <c r="AP1350" s="8" t="str">
        <f>vlookup(Q1350,RPI!$C$6:$T$4758,13,FALSE)</f>
        <v>  0.5595 </v>
      </c>
      <c r="AQ1350" s="8" t="str">
        <f>vlookup(Q1350,RPI!$C$6:$T$4758,14,FALSE)</f>
        <v>  0.5482 </v>
      </c>
      <c r="AR1350" s="6" t="str">
        <f>vlookup(R1350,RPI!$C$6:$T$4758,15,FALSE)</f>
        <v>0.7532467532</v>
      </c>
      <c r="AS1350" s="8" t="str">
        <f>vlookup(R1350,RPI!$C$6:$T$4758,13,FALSE)</f>
        <v>  0.5760 </v>
      </c>
      <c r="AT1350" s="8" t="str">
        <f>vlookup(R1350,RPI!$C$6:$T$4758,14,FALSE)</f>
        <v>  0.5315 </v>
      </c>
    </row>
    <row r="1351" ht="12.75" customHeight="1">
      <c r="A1351" s="4">
        <v>2013.0</v>
      </c>
      <c r="B1351" s="4">
        <v>5758.0</v>
      </c>
      <c r="C1351" s="5">
        <v>41356.0</v>
      </c>
      <c r="D1351" s="4">
        <v>166.0</v>
      </c>
      <c r="E1351" s="4" t="s">
        <v>204</v>
      </c>
      <c r="F1351" s="4">
        <v>70.0</v>
      </c>
      <c r="G1351" s="4" t="s">
        <v>47</v>
      </c>
      <c r="H1351" s="4">
        <v>161.0</v>
      </c>
      <c r="I1351" s="4" t="s">
        <v>141</v>
      </c>
      <c r="J1351" s="4">
        <v>48.0</v>
      </c>
      <c r="K1351" s="4" t="s">
        <v>108</v>
      </c>
      <c r="L1351" s="4" t="s">
        <v>661</v>
      </c>
      <c r="M1351" s="4">
        <v>1.0</v>
      </c>
      <c r="N1351" s="4">
        <v>1.0</v>
      </c>
      <c r="O1351" s="4">
        <v>0.0</v>
      </c>
      <c r="P1351" s="4">
        <v>0.0</v>
      </c>
      <c r="Q1351" t="str">
        <f t="shared" si="1"/>
        <v>Michigan St.2013</v>
      </c>
      <c r="R1351" t="s">
        <v>1441</v>
      </c>
      <c r="S1351" t="str">
        <f>vlookup(Q1351,RPI!$C$6:$T$4758,16,FALSE)</f>
        <v>0.6341815311</v>
      </c>
      <c r="T1351" s="6" t="str">
        <f>VLOOKUP(Q1351,RPI!$C$6:$T$4758, 17, FALSE)</f>
        <v>0.6322875917</v>
      </c>
      <c r="U1351" s="6" t="str">
        <f>VLOOKUP(Q1351,RPI!$C$6:$T$4758, 18, FALSE)</f>
        <v>0.6341815311</v>
      </c>
      <c r="V1351">
        <v>0.5344102332052194</v>
      </c>
      <c r="W1351">
        <v>0.5388736132011619</v>
      </c>
      <c r="X1351">
        <v>0.5409414378496317</v>
      </c>
      <c r="Y1351">
        <v>0.5429104585899834</v>
      </c>
      <c r="Z1351" s="6" t="str">
        <f>vlookup(R1351,RPI!$C$6:$T$4758,16,FALSE)</f>
        <v>0.6271391925</v>
      </c>
      <c r="AA1351">
        <v>0.5216756904947346</v>
      </c>
      <c r="AB1351">
        <v>0.5235523032087858</v>
      </c>
      <c r="AC1351">
        <v>0.5253785370580302</v>
      </c>
      <c r="AD1351">
        <v>0.5271563938516655</v>
      </c>
      <c r="AE1351">
        <v>0.5288877707291273</v>
      </c>
      <c r="AF1351">
        <v>0.5305744669129772</v>
      </c>
      <c r="AG1351" t="str">
        <f t="shared" si="2"/>
        <v>1</v>
      </c>
      <c r="AH1351" s="3" t="str">
        <f t="shared" si="3"/>
        <v>1</v>
      </c>
      <c r="AI1351" t="str">
        <f t="shared" si="4"/>
        <v>0.00704233858</v>
      </c>
      <c r="AJ1351" t="str">
        <f t="shared" si="5"/>
        <v>22</v>
      </c>
      <c r="AK1351" s="6" t="str">
        <f t="shared" si="6"/>
        <v>0.3154374884</v>
      </c>
      <c r="AL1351" t="str">
        <f t="shared" si="7"/>
        <v>0.01226886269</v>
      </c>
      <c r="AM1351" t="str">
        <f t="shared" si="8"/>
        <v>1.458333333</v>
      </c>
      <c r="AN1351" t="str">
        <f t="shared" si="9"/>
        <v>1.011229307</v>
      </c>
      <c r="AO1351" s="6" t="str">
        <f>vlookup(Q1351,RPI!$C$6:$T$4758,15,FALSE)</f>
        <v>0.7575757576</v>
      </c>
      <c r="AP1351" s="8" t="str">
        <f>vlookup(Q1351,RPI!$C$6:$T$4758,13,FALSE)</f>
        <v>  0.6172 </v>
      </c>
      <c r="AQ1351" s="8" t="str">
        <f>vlookup(Q1351,RPI!$C$6:$T$4758,14,FALSE)</f>
        <v>  0.5447 </v>
      </c>
      <c r="AR1351" s="6" t="str">
        <f>vlookup(R1351,RPI!$C$6:$T$4758,15,FALSE)</f>
        <v>0.8701298701</v>
      </c>
      <c r="AS1351" s="8" t="str">
        <f>vlookup(R1351,RPI!$C$6:$T$4758,13,FALSE)</f>
        <v>  0.5605 </v>
      </c>
      <c r="AT1351" s="8" t="str">
        <f>vlookup(R1351,RPI!$C$6:$T$4758,14,FALSE)</f>
        <v>  0.5175 </v>
      </c>
    </row>
    <row r="1352" ht="12.75" customHeight="1">
      <c r="A1352" s="4">
        <v>2013.0</v>
      </c>
      <c r="B1352" s="4">
        <v>5759.0</v>
      </c>
      <c r="C1352" s="5">
        <v>41356.0</v>
      </c>
      <c r="D1352" s="4">
        <v>207.0</v>
      </c>
      <c r="E1352" s="4" t="s">
        <v>472</v>
      </c>
      <c r="F1352" s="4">
        <v>63.0</v>
      </c>
      <c r="G1352" s="4" t="s">
        <v>47</v>
      </c>
      <c r="H1352" s="4">
        <v>118.0</v>
      </c>
      <c r="I1352" s="4" t="s">
        <v>207</v>
      </c>
      <c r="J1352" s="4">
        <v>51.0</v>
      </c>
      <c r="K1352" s="4" t="s">
        <v>49</v>
      </c>
      <c r="L1352" s="4" t="s">
        <v>50</v>
      </c>
      <c r="M1352" s="4">
        <v>1.0</v>
      </c>
      <c r="N1352" s="4">
        <v>0.0</v>
      </c>
      <c r="O1352" s="4">
        <v>0.0</v>
      </c>
      <c r="P1352" s="4">
        <v>0.0</v>
      </c>
      <c r="Q1352" t="str">
        <f t="shared" si="1"/>
        <v>Northern Iowa2013</v>
      </c>
      <c r="R1352" t="s">
        <v>1442</v>
      </c>
      <c r="S1352" t="str">
        <f>vlookup(Q1352,RPI!$C$6:$T$4758,16,FALSE)</f>
        <v>0.550574539</v>
      </c>
      <c r="T1352" s="6" t="str">
        <f>VLOOKUP(Q1352,RPI!$C$6:$T$4758, 17, FALSE)</f>
        <v>0.5561898317</v>
      </c>
      <c r="U1352" s="6" t="str">
        <f>VLOOKUP(Q1352,RPI!$C$6:$T$4758, 18, FALSE)</f>
        <v>0.550574539</v>
      </c>
      <c r="V1352">
        <v>0.48399690366708314</v>
      </c>
      <c r="W1352">
        <v>0.4880745389947185</v>
      </c>
      <c r="X1352">
        <v>0.4900021484223279</v>
      </c>
      <c r="Y1352">
        <v>0.49186091465609416</v>
      </c>
      <c r="Z1352" s="6" t="str">
        <f>vlookup(R1352,RPI!$C$6:$T$4758,16,FALSE)</f>
        <v>0.4998938698</v>
      </c>
      <c r="AA1352">
        <v>0.43397908281712305</v>
      </c>
      <c r="AB1352">
        <v>0.4355071567332567</v>
      </c>
      <c r="AC1352">
        <v>0.43697377246629165</v>
      </c>
      <c r="AD1352">
        <v>0.4383825646399597</v>
      </c>
      <c r="AE1352">
        <v>0.4397368868174578</v>
      </c>
      <c r="AF1352">
        <v>0.4410398381537405</v>
      </c>
      <c r="AG1352" t="str">
        <f t="shared" si="2"/>
        <v>1</v>
      </c>
      <c r="AH1352" s="3" t="str">
        <f t="shared" si="3"/>
        <v>1</v>
      </c>
      <c r="AI1352" t="str">
        <f t="shared" si="4"/>
        <v>0.05068066921</v>
      </c>
      <c r="AJ1352" t="str">
        <f t="shared" si="5"/>
        <v>12</v>
      </c>
      <c r="AK1352" s="6" t="str">
        <f t="shared" si="6"/>
        <v>0.1720568118</v>
      </c>
      <c r="AL1352" t="str">
        <f t="shared" si="7"/>
        <v>0.08829370594</v>
      </c>
      <c r="AM1352" t="str">
        <f t="shared" si="8"/>
        <v>1.235294118</v>
      </c>
      <c r="AN1352" t="str">
        <f t="shared" si="9"/>
        <v>1.101382858</v>
      </c>
      <c r="AO1352" s="6" t="str">
        <f>vlookup(Q1352,RPI!$C$6:$T$4758,15,FALSE)</f>
        <v>0.5259259259</v>
      </c>
      <c r="AP1352" s="8" t="str">
        <f>vlookup(Q1352,RPI!$C$6:$T$4758,13,FALSE)</f>
        <v>  0.5753 </v>
      </c>
      <c r="AQ1352" s="8" t="str">
        <f>vlookup(Q1352,RPI!$C$6:$T$4758,14,FALSE)</f>
        <v>  0.5259 </v>
      </c>
      <c r="AR1352" s="6" t="str">
        <f>vlookup(R1352,RPI!$C$6:$T$4758,15,FALSE)</f>
        <v>0.5112781955</v>
      </c>
      <c r="AS1352" s="8" t="str">
        <f>vlookup(R1352,RPI!$C$6:$T$4758,13,FALSE)</f>
        <v>  0.4984 </v>
      </c>
      <c r="AT1352" s="8" t="str">
        <f>vlookup(R1352,RPI!$C$6:$T$4758,14,FALSE)</f>
        <v>  0.4914 </v>
      </c>
    </row>
    <row r="1353" ht="12.75" customHeight="1">
      <c r="A1353" s="4">
        <v>2013.0</v>
      </c>
      <c r="B1353" s="4">
        <v>5760.0</v>
      </c>
      <c r="C1353" s="5">
        <v>41356.0</v>
      </c>
      <c r="D1353" s="4">
        <v>273.0</v>
      </c>
      <c r="E1353" s="4" t="s">
        <v>292</v>
      </c>
      <c r="F1353" s="4">
        <v>57.0</v>
      </c>
      <c r="G1353" s="4" t="s">
        <v>47</v>
      </c>
      <c r="H1353" s="4">
        <v>218.0</v>
      </c>
      <c r="I1353" s="4" t="s">
        <v>156</v>
      </c>
      <c r="J1353" s="4">
        <v>74.0</v>
      </c>
      <c r="K1353" s="4" t="s">
        <v>108</v>
      </c>
      <c r="L1353" s="4" t="s">
        <v>245</v>
      </c>
      <c r="M1353" s="4">
        <v>1.0</v>
      </c>
      <c r="N1353" s="4">
        <v>1.0</v>
      </c>
      <c r="O1353" s="4">
        <v>0.0</v>
      </c>
      <c r="P1353" s="4">
        <v>0.0</v>
      </c>
      <c r="Q1353" t="str">
        <f t="shared" si="1"/>
        <v>St. Louis2013</v>
      </c>
      <c r="R1353" t="s">
        <v>1413</v>
      </c>
      <c r="S1353" t="str">
        <f>vlookup(Q1353,RPI!$C$6:$T$4758,16,FALSE)</f>
        <v>0.6213666986</v>
      </c>
      <c r="T1353" s="6" t="str">
        <f>VLOOKUP(Q1353,RPI!$C$6:$T$4758, 17, FALSE)</f>
        <v>0.6255575432</v>
      </c>
      <c r="U1353" s="6" t="str">
        <f>VLOOKUP(Q1353,RPI!$C$6:$T$4758, 18, FALSE)</f>
        <v>0.6213666986</v>
      </c>
      <c r="V1353">
        <v>0.5187393613836981</v>
      </c>
      <c r="W1353">
        <v>0.5242350851721049</v>
      </c>
      <c r="X1353">
        <v>0.5268141364379955</v>
      </c>
      <c r="Y1353">
        <v>0.5292896806296696</v>
      </c>
      <c r="Z1353" s="6" t="str">
        <f>vlookup(R1353,RPI!$C$6:$T$4758,16,FALSE)</f>
        <v>0.5873321312</v>
      </c>
      <c r="AA1353">
        <v>0.4871035667887905</v>
      </c>
      <c r="AB1353">
        <v>0.48965703951169365</v>
      </c>
      <c r="AC1353">
        <v>0.4920909516388756</v>
      </c>
      <c r="AD1353">
        <v>0.49441350830925834</v>
      </c>
      <c r="AE1353">
        <v>0.49663218065572623</v>
      </c>
      <c r="AF1353">
        <v>0.49875378608703613</v>
      </c>
      <c r="AG1353" t="str">
        <f t="shared" si="2"/>
        <v>0</v>
      </c>
      <c r="AH1353" s="3" t="str">
        <f t="shared" si="3"/>
        <v>0</v>
      </c>
      <c r="AI1353" t="str">
        <f t="shared" si="4"/>
        <v>0.03403456743</v>
      </c>
      <c r="AJ1353" t="str">
        <f t="shared" si="5"/>
        <v>-17</v>
      </c>
      <c r="AK1353" s="6" t="str">
        <f t="shared" si="6"/>
        <v>-0.2437471501</v>
      </c>
      <c r="AL1353" t="str">
        <f t="shared" si="7"/>
        <v>0.05929357554</v>
      </c>
      <c r="AM1353" t="str">
        <f t="shared" si="8"/>
        <v>0.7702702703</v>
      </c>
      <c r="AN1353" t="str">
        <f t="shared" si="9"/>
        <v>1.057947736</v>
      </c>
      <c r="AO1353" s="6" t="str">
        <f>vlookup(Q1353,RPI!$C$6:$T$4758,15,FALSE)</f>
        <v>0.8014184397</v>
      </c>
      <c r="AP1353" s="8" t="str">
        <f>vlookup(Q1353,RPI!$C$6:$T$4758,13,FALSE)</f>
        <v>  0.5750 </v>
      </c>
      <c r="AQ1353" s="8" t="str">
        <f>vlookup(Q1353,RPI!$C$6:$T$4758,14,FALSE)</f>
        <v>  0.5341 </v>
      </c>
      <c r="AR1353" s="6" t="str">
        <f>vlookup(R1353,RPI!$C$6:$T$4758,15,FALSE)</f>
        <v>0.7605633803</v>
      </c>
      <c r="AS1353" s="8" t="str">
        <f>vlookup(R1353,RPI!$C$6:$T$4758,13,FALSE)</f>
        <v>  0.5283 </v>
      </c>
      <c r="AT1353" s="8" t="str">
        <f>vlookup(R1353,RPI!$C$6:$T$4758,14,FALSE)</f>
        <v>  0.5322 </v>
      </c>
    </row>
    <row r="1354" ht="12.75" customHeight="1">
      <c r="A1354" s="4">
        <v>2013.0</v>
      </c>
      <c r="B1354" s="4">
        <v>5761.0</v>
      </c>
      <c r="C1354" s="5">
        <v>41356.0</v>
      </c>
      <c r="D1354" s="4">
        <v>279.0</v>
      </c>
      <c r="E1354" s="4" t="s">
        <v>94</v>
      </c>
      <c r="F1354" s="4">
        <v>66.0</v>
      </c>
      <c r="G1354" s="4" t="s">
        <v>47</v>
      </c>
      <c r="H1354" s="4">
        <v>37.0</v>
      </c>
      <c r="I1354" s="4" t="s">
        <v>174</v>
      </c>
      <c r="J1354" s="4">
        <v>60.0</v>
      </c>
      <c r="K1354" s="4" t="s">
        <v>108</v>
      </c>
      <c r="L1354" s="4" t="s">
        <v>245</v>
      </c>
      <c r="M1354" s="4">
        <v>1.0</v>
      </c>
      <c r="N1354" s="4">
        <v>1.0</v>
      </c>
      <c r="O1354" s="4">
        <v>0.0</v>
      </c>
      <c r="P1354" s="4">
        <v>0.0</v>
      </c>
      <c r="Q1354" t="str">
        <f t="shared" si="1"/>
        <v>Syracuse2013</v>
      </c>
      <c r="R1354" t="s">
        <v>1411</v>
      </c>
      <c r="S1354" t="str">
        <f>vlookup(Q1354,RPI!$C$6:$T$4758,16,FALSE)</f>
        <v>0.6246708247</v>
      </c>
      <c r="T1354" s="6" t="str">
        <f>VLOOKUP(Q1354,RPI!$C$6:$T$4758, 17, FALSE)</f>
        <v>0.6276264897</v>
      </c>
      <c r="U1354" s="6" t="str">
        <f>VLOOKUP(Q1354,RPI!$C$6:$T$4758, 18, FALSE)</f>
        <v>0.6246708247</v>
      </c>
      <c r="V1354">
        <v>0.5304077792484149</v>
      </c>
      <c r="W1354">
        <v>0.5360298510859994</v>
      </c>
      <c r="X1354">
        <v>0.5386335155025858</v>
      </c>
      <c r="Y1354">
        <v>0.5411122040271759</v>
      </c>
      <c r="Z1354" s="6" t="str">
        <f>vlookup(R1354,RPI!$C$6:$T$4758,16,FALSE)</f>
        <v>0.57567907</v>
      </c>
      <c r="AA1354">
        <v>0.49933548499872016</v>
      </c>
      <c r="AB1354">
        <v>0.5008637990270342</v>
      </c>
      <c r="AC1354">
        <v>0.5023650632495373</v>
      </c>
      <c r="AD1354">
        <v>0.5038399895032246</v>
      </c>
      <c r="AE1354">
        <v>0.5052892648655436</v>
      </c>
      <c r="AF1354">
        <v>0.5067135527216156</v>
      </c>
      <c r="AG1354" t="str">
        <f t="shared" si="2"/>
        <v>1</v>
      </c>
      <c r="AH1354" s="3" t="str">
        <f t="shared" si="3"/>
        <v>1</v>
      </c>
      <c r="AI1354" t="str">
        <f t="shared" si="4"/>
        <v>0.04899175475</v>
      </c>
      <c r="AJ1354" t="str">
        <f t="shared" si="5"/>
        <v>6</v>
      </c>
      <c r="AK1354" s="6" t="str">
        <f t="shared" si="6"/>
        <v>0.08602840592</v>
      </c>
      <c r="AL1354" t="str">
        <f t="shared" si="7"/>
        <v>0.08535135103</v>
      </c>
      <c r="AM1354" t="str">
        <f t="shared" si="8"/>
        <v>1.1</v>
      </c>
      <c r="AN1354" t="str">
        <f t="shared" si="9"/>
        <v>1.085102546</v>
      </c>
      <c r="AO1354" s="6" t="str">
        <f>vlookup(Q1354,RPI!$C$6:$T$4758,15,FALSE)</f>
        <v>0.7310344828</v>
      </c>
      <c r="AP1354" s="8" t="str">
        <f>vlookup(Q1354,RPI!$C$6:$T$4758,13,FALSE)</f>
        <v>  0.6138 </v>
      </c>
      <c r="AQ1354" s="8" t="str">
        <f>vlookup(Q1354,RPI!$C$6:$T$4758,14,FALSE)</f>
        <v>  0.5400 </v>
      </c>
      <c r="AR1354" s="6" t="str">
        <f>vlookup(R1354,RPI!$C$6:$T$4758,15,FALSE)</f>
        <v>0.6206896552</v>
      </c>
      <c r="AS1354" s="8" t="str">
        <f>vlookup(R1354,RPI!$C$6:$T$4758,13,FALSE)</f>
        <v>  0.5732 </v>
      </c>
      <c r="AT1354" s="8" t="str">
        <f>vlookup(R1354,RPI!$C$6:$T$4758,14,FALSE)</f>
        <v>  0.5356 </v>
      </c>
    </row>
    <row r="1355" ht="12.75" customHeight="1">
      <c r="A1355" s="4">
        <v>2013.0</v>
      </c>
      <c r="B1355" s="4">
        <v>5762.0</v>
      </c>
      <c r="C1355" s="5">
        <v>41356.0</v>
      </c>
      <c r="D1355" s="4">
        <v>334.0</v>
      </c>
      <c r="E1355" s="4" t="s">
        <v>328</v>
      </c>
      <c r="F1355" s="4">
        <v>78.0</v>
      </c>
      <c r="G1355" s="4" t="s">
        <v>47</v>
      </c>
      <c r="H1355" s="4">
        <v>1.0</v>
      </c>
      <c r="I1355" s="4" t="s">
        <v>425</v>
      </c>
      <c r="J1355" s="4">
        <v>57.0</v>
      </c>
      <c r="K1355" s="4" t="s">
        <v>49</v>
      </c>
      <c r="L1355" s="4" t="s">
        <v>50</v>
      </c>
      <c r="M1355" s="4">
        <v>1.0</v>
      </c>
      <c r="N1355" s="4">
        <v>0.0</v>
      </c>
      <c r="O1355" s="4">
        <v>0.0</v>
      </c>
      <c r="P1355" s="4">
        <v>0.0</v>
      </c>
      <c r="Q1355" t="str">
        <f t="shared" si="1"/>
        <v>Weber St.2013</v>
      </c>
      <c r="R1355" t="s">
        <v>1378</v>
      </c>
      <c r="S1355" t="str">
        <f>vlookup(Q1355,RPI!$C$6:$T$4758,16,FALSE)</f>
        <v>0.550989596</v>
      </c>
      <c r="T1355" s="6" t="str">
        <f>VLOOKUP(Q1355,RPI!$C$6:$T$4758, 17, FALSE)</f>
        <v>0.5408446684</v>
      </c>
      <c r="U1355" s="6" t="str">
        <f>VLOOKUP(Q1355,RPI!$C$6:$T$4758, 18, FALSE)</f>
        <v>0.550989596</v>
      </c>
      <c r="V1355">
        <v>0.4453901229934259</v>
      </c>
      <c r="W1355">
        <v>0.4449371951383628</v>
      </c>
      <c r="X1355">
        <v>0.4447179078845911</v>
      </c>
      <c r="Y1355">
        <v>0.4445032050333372</v>
      </c>
      <c r="Z1355" s="6" t="str">
        <f>vlookup(R1355,RPI!$C$6:$T$4758,16,FALSE)</f>
        <v>0.547988146</v>
      </c>
      <c r="AA1355">
        <v>0.47119668061318604</v>
      </c>
      <c r="AB1355">
        <v>0.47338886183350026</v>
      </c>
      <c r="AC1355">
        <v>0.4754384621614363</v>
      </c>
      <c r="AD1355">
        <v>0.47735895380729765</v>
      </c>
      <c r="AE1355">
        <v>0.4791621635205873</v>
      </c>
      <c r="AF1355">
        <v>0.4808585163619783</v>
      </c>
      <c r="AG1355" t="str">
        <f t="shared" si="2"/>
        <v>1</v>
      </c>
      <c r="AH1355" s="3" t="str">
        <f t="shared" si="3"/>
        <v>1</v>
      </c>
      <c r="AI1355" t="str">
        <f t="shared" si="4"/>
        <v>0.003001449993</v>
      </c>
      <c r="AJ1355" t="str">
        <f t="shared" si="5"/>
        <v>21</v>
      </c>
      <c r="AK1355" s="6" t="str">
        <f t="shared" si="6"/>
        <v>0.3010994207</v>
      </c>
      <c r="AL1355" t="str">
        <f t="shared" si="7"/>
        <v>0.005228998496</v>
      </c>
      <c r="AM1355" t="str">
        <f t="shared" si="8"/>
        <v>1.368421053</v>
      </c>
      <c r="AN1355" t="str">
        <f t="shared" si="9"/>
        <v>1.005477217</v>
      </c>
      <c r="AO1355" s="6" t="str">
        <f>vlookup(Q1355,RPI!$C$6:$T$4758,15,FALSE)</f>
        <v>0.8405797101</v>
      </c>
      <c r="AP1355" s="8" t="str">
        <f>vlookup(Q1355,RPI!$C$6:$T$4758,13,FALSE)</f>
        <v>  0.4495 </v>
      </c>
      <c r="AQ1355" s="8" t="str">
        <f>vlookup(Q1355,RPI!$C$6:$T$4758,14,FALSE)</f>
        <v>  0.4643 </v>
      </c>
      <c r="AR1355" s="6" t="str">
        <f>vlookup(R1355,RPI!$C$6:$T$4758,15,FALSE)</f>
        <v>0.5462962963</v>
      </c>
      <c r="AS1355" s="8" t="str">
        <f>vlookup(R1355,RPI!$C$6:$T$4758,13,FALSE)</f>
        <v>  0.5641 </v>
      </c>
      <c r="AT1355" s="8" t="str">
        <f>vlookup(R1355,RPI!$C$6:$T$4758,14,FALSE)</f>
        <v>  0.5174 </v>
      </c>
    </row>
    <row r="1356" ht="12.75" customHeight="1">
      <c r="A1356" s="4">
        <v>2013.0</v>
      </c>
      <c r="B1356" s="4">
        <v>5763.0</v>
      </c>
      <c r="C1356" s="5">
        <v>41356.0</v>
      </c>
      <c r="D1356" s="4">
        <v>347.0</v>
      </c>
      <c r="E1356" s="4" t="s">
        <v>1368</v>
      </c>
      <c r="F1356" s="4">
        <v>82.0</v>
      </c>
      <c r="G1356" s="4" t="s">
        <v>47</v>
      </c>
      <c r="H1356" s="4">
        <v>39.0</v>
      </c>
      <c r="I1356" s="4" t="s">
        <v>1375</v>
      </c>
      <c r="J1356" s="4">
        <v>84.0</v>
      </c>
      <c r="K1356" s="4" t="s">
        <v>288</v>
      </c>
      <c r="L1356" s="4" t="s">
        <v>50</v>
      </c>
      <c r="M1356" s="4">
        <v>1.0</v>
      </c>
      <c r="N1356" s="4">
        <v>0.0</v>
      </c>
      <c r="O1356" s="4">
        <v>0.0</v>
      </c>
      <c r="P1356" s="4">
        <v>1.0</v>
      </c>
      <c r="Q1356" t="str">
        <f t="shared" si="1"/>
        <v>Youngstown St.2013</v>
      </c>
      <c r="R1356" t="s">
        <v>1443</v>
      </c>
      <c r="S1356" t="str">
        <f>vlookup(Q1356,RPI!$C$6:$T$4758,16,FALSE)</f>
        <v>0.490110878</v>
      </c>
      <c r="T1356" s="6" t="str">
        <f>VLOOKUP(Q1356,RPI!$C$6:$T$4758, 17, FALSE)</f>
        <v>0.4867403828</v>
      </c>
      <c r="U1356" s="6" t="str">
        <f>VLOOKUP(Q1356,RPI!$C$6:$T$4758, 18, FALSE)</f>
        <v>0.490110878</v>
      </c>
      <c r="V1356">
        <v>0.42855072766542435</v>
      </c>
      <c r="W1356">
        <v>0.4290206524774544</v>
      </c>
      <c r="X1356">
        <v>0.42924775368772916</v>
      </c>
      <c r="Y1356">
        <v>0.42946984531248317</v>
      </c>
      <c r="Z1356" s="6" t="str">
        <f>vlookup(R1356,RPI!$C$6:$T$4758,16,FALSE)</f>
        <v>0.5306992125</v>
      </c>
      <c r="AA1356">
        <v>0.4502759320395333</v>
      </c>
      <c r="AB1356">
        <v>0.4507771851723654</v>
      </c>
      <c r="AC1356">
        <v>0.45126115371441017</v>
      </c>
      <c r="AD1356">
        <v>0.4517287165431653</v>
      </c>
      <c r="AE1356">
        <v>0.4521806939442953</v>
      </c>
      <c r="AF1356">
        <v>0.4526178524142406</v>
      </c>
      <c r="AG1356" t="str">
        <f t="shared" si="2"/>
        <v>1</v>
      </c>
      <c r="AH1356" s="3" t="str">
        <f t="shared" si="3"/>
        <v>1</v>
      </c>
      <c r="AI1356" t="str">
        <f t="shared" si="4"/>
        <v>-0.04058833442</v>
      </c>
      <c r="AJ1356" t="str">
        <f t="shared" si="5"/>
        <v>-2</v>
      </c>
      <c r="AK1356" s="6" t="str">
        <f t="shared" si="6"/>
        <v>-0.02867613531</v>
      </c>
      <c r="AL1356" t="str">
        <f t="shared" si="7"/>
        <v>-0.0707112696</v>
      </c>
      <c r="AM1356" t="str">
        <f t="shared" si="8"/>
        <v>0.9761904762</v>
      </c>
      <c r="AN1356" t="str">
        <f t="shared" si="9"/>
        <v>0.9235191358</v>
      </c>
      <c r="AO1356" s="6" t="str">
        <f>vlookup(Q1356,RPI!$C$6:$T$4758,15,FALSE)</f>
        <v>0.4962406015</v>
      </c>
      <c r="AP1356" s="8" t="str">
        <f>vlookup(Q1356,RPI!$C$6:$T$4758,13,FALSE)</f>
        <v>  0.4821 </v>
      </c>
      <c r="AQ1356" s="8" t="str">
        <f>vlookup(Q1356,RPI!$C$6:$T$4758,14,FALSE)</f>
        <v>  0.4999 </v>
      </c>
      <c r="AR1356" s="6" t="str">
        <f>vlookup(R1356,RPI!$C$6:$T$4758,15,FALSE)</f>
        <v>0.6074074074</v>
      </c>
      <c r="AS1356" s="8" t="str">
        <f>vlookup(R1356,RPI!$C$6:$T$4758,13,FALSE)</f>
        <v>  0.5075 </v>
      </c>
      <c r="AT1356" s="8" t="str">
        <f>vlookup(R1356,RPI!$C$6:$T$4758,14,FALSE)</f>
        <v>  0.5005 </v>
      </c>
    </row>
    <row r="1357" ht="12.75" customHeight="1">
      <c r="A1357" s="4">
        <v>2013.0</v>
      </c>
      <c r="B1357" s="4">
        <v>5764.0</v>
      </c>
      <c r="C1357" s="5">
        <v>41357.0</v>
      </c>
      <c r="D1357" s="4">
        <v>74.0</v>
      </c>
      <c r="E1357" s="4" t="s">
        <v>121</v>
      </c>
      <c r="F1357" s="4">
        <v>66.0</v>
      </c>
      <c r="G1357" s="4" t="s">
        <v>47</v>
      </c>
      <c r="H1357" s="4">
        <v>59.0</v>
      </c>
      <c r="I1357" s="4" t="s">
        <v>187</v>
      </c>
      <c r="J1357" s="4">
        <v>50.0</v>
      </c>
      <c r="K1357" s="4" t="s">
        <v>108</v>
      </c>
      <c r="L1357" s="4" t="s">
        <v>358</v>
      </c>
      <c r="M1357" s="4">
        <v>1.0</v>
      </c>
      <c r="N1357" s="4">
        <v>1.0</v>
      </c>
      <c r="O1357" s="4">
        <v>0.0</v>
      </c>
      <c r="P1357" s="4">
        <v>0.0</v>
      </c>
      <c r="Q1357" t="str">
        <f t="shared" si="1"/>
        <v>Duke2013</v>
      </c>
      <c r="R1357" t="s">
        <v>1444</v>
      </c>
      <c r="S1357" t="str">
        <f>vlookup(Q1357,RPI!$C$6:$T$4758,16,FALSE)</f>
        <v>0.6706998254</v>
      </c>
      <c r="T1357" s="6" t="str">
        <f>VLOOKUP(Q1357,RPI!$C$6:$T$4758, 17, FALSE)</f>
        <v>0.6643296331</v>
      </c>
      <c r="U1357" s="6" t="str">
        <f>VLOOKUP(Q1357,RPI!$C$6:$T$4758, 18, FALSE)</f>
        <v>0.6706998254</v>
      </c>
      <c r="V1357">
        <v>0.5619779917025807</v>
      </c>
      <c r="W1357">
        <v>0.566249275973865</v>
      </c>
      <c r="X1357">
        <v>0.5682069479315369</v>
      </c>
      <c r="Y1357">
        <v>0.5700587997833888</v>
      </c>
      <c r="Z1357" s="6" t="str">
        <f>vlookup(R1357,RPI!$C$6:$T$4758,16,FALSE)</f>
        <v>0.608365961</v>
      </c>
      <c r="AA1357">
        <v>0.5073524475097656</v>
      </c>
      <c r="AB1357">
        <v>0.50888828368724</v>
      </c>
      <c r="AC1357">
        <v>0.51036752288665</v>
      </c>
      <c r="AD1357">
        <v>0.5117932369834498</v>
      </c>
      <c r="AE1357">
        <v>0.5131682794968415</v>
      </c>
      <c r="AF1357">
        <v>0.5144953046526228</v>
      </c>
      <c r="AG1357" t="str">
        <f t="shared" si="2"/>
        <v>1</v>
      </c>
      <c r="AH1357" s="3" t="str">
        <f t="shared" si="3"/>
        <v>1</v>
      </c>
      <c r="AI1357" t="str">
        <f t="shared" si="4"/>
        <v>0.0623338644</v>
      </c>
      <c r="AJ1357" t="str">
        <f t="shared" si="5"/>
        <v>16</v>
      </c>
      <c r="AK1357" s="6" t="str">
        <f t="shared" si="6"/>
        <v>0.2294090825</v>
      </c>
      <c r="AL1357" t="str">
        <f t="shared" si="7"/>
        <v>0.1085954069</v>
      </c>
      <c r="AM1357" t="str">
        <f t="shared" si="8"/>
        <v>1.32</v>
      </c>
      <c r="AN1357" t="str">
        <f t="shared" si="9"/>
        <v>1.102461131</v>
      </c>
      <c r="AO1357" s="6" t="str">
        <f>vlookup(Q1357,RPI!$C$6:$T$4758,15,FALSE)</f>
        <v>0.8692307692</v>
      </c>
      <c r="AP1357" s="8" t="str">
        <f>vlookup(Q1357,RPI!$C$6:$T$4758,13,FALSE)</f>
        <v>  0.6364 </v>
      </c>
      <c r="AQ1357" s="8" t="str">
        <f>vlookup(Q1357,RPI!$C$6:$T$4758,14,FALSE)</f>
        <v>  0.5408 </v>
      </c>
      <c r="AR1357" s="6" t="str">
        <f>vlookup(R1357,RPI!$C$6:$T$4758,15,FALSE)</f>
        <v>0.8040540541</v>
      </c>
      <c r="AS1357" s="8" t="str">
        <f>vlookup(R1357,RPI!$C$6:$T$4758,13,FALSE)</f>
        <v>  0.5489 </v>
      </c>
      <c r="AT1357" s="8" t="str">
        <f>vlookup(R1357,RPI!$C$6:$T$4758,14,FALSE)</f>
        <v>  0.5317 </v>
      </c>
    </row>
    <row r="1358" ht="12.75" customHeight="1">
      <c r="A1358" s="4">
        <v>2013.0</v>
      </c>
      <c r="B1358" s="4">
        <v>5765.0</v>
      </c>
      <c r="C1358" s="5">
        <v>41357.0</v>
      </c>
      <c r="D1358" s="4">
        <v>89.0</v>
      </c>
      <c r="E1358" s="4" t="s">
        <v>186</v>
      </c>
      <c r="F1358" s="4">
        <v>78.0</v>
      </c>
      <c r="G1358" s="4" t="s">
        <v>47</v>
      </c>
      <c r="H1358" s="4">
        <v>167.0</v>
      </c>
      <c r="I1358" s="4" t="s">
        <v>88</v>
      </c>
      <c r="J1358" s="4">
        <v>64.0</v>
      </c>
      <c r="K1358" s="4" t="s">
        <v>108</v>
      </c>
      <c r="L1358" s="4" t="s">
        <v>600</v>
      </c>
      <c r="M1358" s="4">
        <v>1.0</v>
      </c>
      <c r="N1358" s="4">
        <v>1.0</v>
      </c>
      <c r="O1358" s="4">
        <v>0.0</v>
      </c>
      <c r="P1358" s="4">
        <v>0.0</v>
      </c>
      <c r="Q1358" t="str">
        <f t="shared" si="1"/>
        <v>Florida2013</v>
      </c>
      <c r="R1358" t="s">
        <v>1434</v>
      </c>
      <c r="S1358" t="str">
        <f>vlookup(Q1358,RPI!$C$6:$T$4758,16,FALSE)</f>
        <v>0.6364793943</v>
      </c>
      <c r="T1358" s="6" t="str">
        <f>VLOOKUP(Q1358,RPI!$C$6:$T$4758, 17, FALSE)</f>
        <v>0.62841312</v>
      </c>
      <c r="U1358" s="6" t="str">
        <f>VLOOKUP(Q1358,RPI!$C$6:$T$4758, 18, FALSE)</f>
        <v>0.6364793943</v>
      </c>
      <c r="V1358">
        <v>0.5342471613505176</v>
      </c>
      <c r="W1358">
        <v>0.5366127634962188</v>
      </c>
      <c r="X1358">
        <v>0.537715200036245</v>
      </c>
      <c r="Y1358">
        <v>0.538768806337701</v>
      </c>
      <c r="Z1358" s="6" t="str">
        <f>vlookup(R1358,RPI!$C$6:$T$4758,16,FALSE)</f>
        <v>0.5978119792</v>
      </c>
      <c r="AA1358">
        <v>0.5132136236803204</v>
      </c>
      <c r="AB1358">
        <v>0.5165558696696253</v>
      </c>
      <c r="AC1358">
        <v>0.5196777477915033</v>
      </c>
      <c r="AD1358">
        <v>0.5226003570970914</v>
      </c>
      <c r="AE1358">
        <v>0.5253421864456327</v>
      </c>
      <c r="AF1358">
        <v>0.5279195060332615</v>
      </c>
      <c r="AG1358" t="str">
        <f t="shared" si="2"/>
        <v>1</v>
      </c>
      <c r="AH1358" s="3" t="str">
        <f t="shared" si="3"/>
        <v>1</v>
      </c>
      <c r="AI1358" t="str">
        <f t="shared" si="4"/>
        <v>0.0386674151</v>
      </c>
      <c r="AJ1358" t="str">
        <f t="shared" si="5"/>
        <v>14</v>
      </c>
      <c r="AK1358" s="6" t="str">
        <f t="shared" si="6"/>
        <v>0.2007329472</v>
      </c>
      <c r="AL1358" t="str">
        <f t="shared" si="7"/>
        <v>0.06736472568</v>
      </c>
      <c r="AM1358" t="str">
        <f t="shared" si="8"/>
        <v>1.21875</v>
      </c>
      <c r="AN1358" t="str">
        <f t="shared" si="9"/>
        <v>1.064681566</v>
      </c>
      <c r="AO1358" s="6" t="str">
        <f>vlookup(Q1358,RPI!$C$6:$T$4758,15,FALSE)</f>
        <v>0.8201438849</v>
      </c>
      <c r="AP1358" s="8" t="str">
        <f>vlookup(Q1358,RPI!$C$6:$T$4758,13,FALSE)</f>
        <v>  0.5935 </v>
      </c>
      <c r="AQ1358" s="8" t="str">
        <f>vlookup(Q1358,RPI!$C$6:$T$4758,14,FALSE)</f>
        <v>  0.5387 </v>
      </c>
      <c r="AR1358" s="6" t="str">
        <f>vlookup(R1358,RPI!$C$6:$T$4758,15,FALSE)</f>
        <v>0.6129032258</v>
      </c>
      <c r="AS1358" s="8" t="str">
        <f>vlookup(R1358,RPI!$C$6:$T$4758,13,FALSE)</f>
        <v>  0.6133 </v>
      </c>
      <c r="AT1358" s="8" t="str">
        <f>vlookup(R1358,RPI!$C$6:$T$4758,14,FALSE)</f>
        <v>  0.5518 </v>
      </c>
    </row>
    <row r="1359" ht="12.75" customHeight="1">
      <c r="A1359" s="4">
        <v>2013.0</v>
      </c>
      <c r="B1359" s="4">
        <v>5766.0</v>
      </c>
      <c r="C1359" s="5">
        <v>41357.0</v>
      </c>
      <c r="D1359" s="4">
        <v>121.0</v>
      </c>
      <c r="E1359" s="4" t="s">
        <v>127</v>
      </c>
      <c r="F1359" s="4">
        <v>58.0</v>
      </c>
      <c r="G1359" s="4" t="s">
        <v>47</v>
      </c>
      <c r="H1359" s="4">
        <v>282.0</v>
      </c>
      <c r="I1359" s="4" t="s">
        <v>79</v>
      </c>
      <c r="J1359" s="4">
        <v>52.0</v>
      </c>
      <c r="K1359" s="4" t="s">
        <v>108</v>
      </c>
      <c r="L1359" s="4" t="s">
        <v>262</v>
      </c>
      <c r="M1359" s="4">
        <v>1.0</v>
      </c>
      <c r="N1359" s="4">
        <v>1.0</v>
      </c>
      <c r="O1359" s="4">
        <v>0.0</v>
      </c>
      <c r="P1359" s="4">
        <v>0.0</v>
      </c>
      <c r="Q1359" t="str">
        <f t="shared" si="1"/>
        <v>Indiana2013</v>
      </c>
      <c r="R1359" t="s">
        <v>1430</v>
      </c>
      <c r="S1359" t="str">
        <f>vlookup(Q1359,RPI!$C$6:$T$4758,16,FALSE)</f>
        <v>0.6345648894</v>
      </c>
      <c r="T1359" s="6" t="str">
        <f>VLOOKUP(Q1359,RPI!$C$6:$T$4758, 17, FALSE)</f>
        <v>0.6408344819</v>
      </c>
      <c r="U1359" s="6" t="str">
        <f>VLOOKUP(Q1359,RPI!$C$6:$T$4758, 18, FALSE)</f>
        <v>0.6345648894</v>
      </c>
      <c r="V1359">
        <v>0.5345033130475453</v>
      </c>
      <c r="W1359">
        <v>0.5397373031953285</v>
      </c>
      <c r="X1359">
        <v>0.54222123072309</v>
      </c>
      <c r="Y1359">
        <v>0.544622360666593</v>
      </c>
      <c r="Z1359" s="6" t="str">
        <f>vlookup(R1359,RPI!$C$6:$T$4758,16,FALSE)</f>
        <v>0.5911411069</v>
      </c>
      <c r="AA1359">
        <v>0.5017277656689934</v>
      </c>
      <c r="AB1359">
        <v>0.5032592164384541</v>
      </c>
      <c r="AC1359">
        <v>0.5047542660011702</v>
      </c>
      <c r="AD1359">
        <v>0.5062141969499971</v>
      </c>
      <c r="AE1359">
        <v>0.5076402323212394</v>
      </c>
      <c r="AF1359">
        <v>0.5090335390118301</v>
      </c>
      <c r="AG1359" t="str">
        <f t="shared" si="2"/>
        <v>1</v>
      </c>
      <c r="AH1359" s="3" t="str">
        <f t="shared" si="3"/>
        <v>1</v>
      </c>
      <c r="AI1359" t="str">
        <f t="shared" si="4"/>
        <v>0.04342378246</v>
      </c>
      <c r="AJ1359" t="str">
        <f t="shared" si="5"/>
        <v>6</v>
      </c>
      <c r="AK1359" s="6" t="str">
        <f t="shared" si="6"/>
        <v>0.08602840592</v>
      </c>
      <c r="AL1359" t="str">
        <f t="shared" si="7"/>
        <v>0.07565106655</v>
      </c>
      <c r="AM1359" t="str">
        <f t="shared" si="8"/>
        <v>1.115384615</v>
      </c>
      <c r="AN1359" t="str">
        <f t="shared" si="9"/>
        <v>1.073457559</v>
      </c>
      <c r="AO1359" s="6" t="str">
        <f>vlookup(Q1359,RPI!$C$6:$T$4758,15,FALSE)</f>
        <v>0.7931034483</v>
      </c>
      <c r="AP1359" s="8" t="str">
        <f>vlookup(Q1359,RPI!$C$6:$T$4758,13,FALSE)</f>
        <v>  0.6040 </v>
      </c>
      <c r="AQ1359" s="8" t="str">
        <f>vlookup(Q1359,RPI!$C$6:$T$4758,14,FALSE)</f>
        <v>  0.5371 </v>
      </c>
      <c r="AR1359" s="6" t="str">
        <f>vlookup(R1359,RPI!$C$6:$T$4758,15,FALSE)</f>
        <v>0.7054794521</v>
      </c>
      <c r="AS1359" s="8" t="str">
        <f>vlookup(R1359,RPI!$C$6:$T$4758,13,FALSE)</f>
        <v>  0.5605 </v>
      </c>
      <c r="AT1359" s="8" t="str">
        <f>vlookup(R1359,RPI!$C$6:$T$4758,14,FALSE)</f>
        <v>  0.5380 </v>
      </c>
    </row>
    <row r="1360" ht="12.75" customHeight="1">
      <c r="A1360" s="4">
        <v>2013.0</v>
      </c>
      <c r="B1360" s="4">
        <v>5767.0</v>
      </c>
      <c r="C1360" s="5">
        <v>41357.0</v>
      </c>
      <c r="D1360" s="4">
        <v>132.0</v>
      </c>
      <c r="E1360" s="4" t="s">
        <v>131</v>
      </c>
      <c r="F1360" s="4">
        <v>70.0</v>
      </c>
      <c r="G1360" s="4" t="s">
        <v>47</v>
      </c>
      <c r="H1360" s="4">
        <v>201.0</v>
      </c>
      <c r="I1360" s="4" t="s">
        <v>264</v>
      </c>
      <c r="J1360" s="4">
        <v>58.0</v>
      </c>
      <c r="K1360" s="4" t="s">
        <v>198</v>
      </c>
      <c r="L1360" s="4" t="s">
        <v>460</v>
      </c>
      <c r="M1360" s="4">
        <v>1.0</v>
      </c>
      <c r="N1360" s="4">
        <v>1.0</v>
      </c>
      <c r="O1360" s="4">
        <v>0.0</v>
      </c>
      <c r="P1360" s="4">
        <v>0.0</v>
      </c>
      <c r="Q1360" t="str">
        <f t="shared" si="1"/>
        <v>Kansas2013</v>
      </c>
      <c r="R1360" t="s">
        <v>1445</v>
      </c>
      <c r="S1360" t="str">
        <f>vlookup(Q1360,RPI!$C$6:$T$4758,16,FALSE)</f>
        <v>0.6469484282</v>
      </c>
      <c r="T1360" s="6" t="str">
        <f>VLOOKUP(Q1360,RPI!$C$6:$T$4758, 17, FALSE)</f>
        <v>0.6456566953</v>
      </c>
      <c r="U1360" s="6" t="str">
        <f>VLOOKUP(Q1360,RPI!$C$6:$T$4758, 18, FALSE)</f>
        <v>0.6469484282</v>
      </c>
      <c r="V1360">
        <v>0.5427817615034344</v>
      </c>
      <c r="W1360">
        <v>0.5463728742799892</v>
      </c>
      <c r="X1360">
        <v>0.5480676596464754</v>
      </c>
      <c r="Y1360">
        <v>0.5497001991397351</v>
      </c>
      <c r="Z1360" s="6" t="str">
        <f>vlookup(R1360,RPI!$C$6:$T$4758,16,FALSE)</f>
        <v>0.6164872558</v>
      </c>
      <c r="AA1360">
        <v>0.5273189772259106</v>
      </c>
      <c r="AB1360">
        <v>0.5290336326772207</v>
      </c>
      <c r="AC1360">
        <v>0.5306765952176749</v>
      </c>
      <c r="AD1360">
        <v>0.5322522691899192</v>
      </c>
      <c r="AE1360">
        <v>0.5337647054107691</v>
      </c>
      <c r="AF1360">
        <v>0.5352176359442413</v>
      </c>
      <c r="AG1360" t="str">
        <f t="shared" si="2"/>
        <v>1</v>
      </c>
      <c r="AH1360" s="3" t="str">
        <f t="shared" si="3"/>
        <v>1</v>
      </c>
      <c r="AI1360" t="str">
        <f t="shared" si="4"/>
        <v>0.03046117241</v>
      </c>
      <c r="AJ1360" t="str">
        <f t="shared" si="5"/>
        <v>12</v>
      </c>
      <c r="AK1360" s="6" t="str">
        <f t="shared" si="6"/>
        <v>0.1720568118</v>
      </c>
      <c r="AL1360" t="str">
        <f t="shared" si="7"/>
        <v>0.05306815876</v>
      </c>
      <c r="AM1360" t="str">
        <f t="shared" si="8"/>
        <v>1.206896552</v>
      </c>
      <c r="AN1360" t="str">
        <f t="shared" si="9"/>
        <v>1.049410871</v>
      </c>
      <c r="AO1360" s="6" t="str">
        <f>vlookup(Q1360,RPI!$C$6:$T$4758,15,FALSE)</f>
        <v>0.8581081081</v>
      </c>
      <c r="AP1360" s="8" t="str">
        <f>vlookup(Q1360,RPI!$C$6:$T$4758,13,FALSE)</f>
        <v>  0.5911 </v>
      </c>
      <c r="AQ1360" s="8" t="str">
        <f>vlookup(Q1360,RPI!$C$6:$T$4758,14,FALSE)</f>
        <v>  0.5475 </v>
      </c>
      <c r="AR1360" s="6" t="str">
        <f>vlookup(R1360,RPI!$C$6:$T$4758,15,FALSE)</f>
        <v>0.7021276596</v>
      </c>
      <c r="AS1360" s="8" t="str">
        <f>vlookup(R1360,RPI!$C$6:$T$4758,13,FALSE)</f>
        <v>  0.6116 </v>
      </c>
      <c r="AT1360" s="8" t="str">
        <f>vlookup(R1360,RPI!$C$6:$T$4758,14,FALSE)</f>
        <v>  0.5407 </v>
      </c>
    </row>
    <row r="1361" ht="12.75" customHeight="1">
      <c r="A1361" s="4">
        <v>2013.0</v>
      </c>
      <c r="B1361" s="4">
        <v>5768.0</v>
      </c>
      <c r="C1361" s="5">
        <v>41357.0</v>
      </c>
      <c r="D1361" s="4">
        <v>149.0</v>
      </c>
      <c r="E1361" s="4" t="s">
        <v>1290</v>
      </c>
      <c r="F1361" s="4">
        <v>73.0</v>
      </c>
      <c r="G1361" s="4" t="s">
        <v>47</v>
      </c>
      <c r="H1361" s="4">
        <v>135.0</v>
      </c>
      <c r="I1361" s="4" t="s">
        <v>154</v>
      </c>
      <c r="J1361" s="4">
        <v>59.0</v>
      </c>
      <c r="K1361" s="4" t="s">
        <v>49</v>
      </c>
      <c r="L1361" s="4" t="s">
        <v>50</v>
      </c>
      <c r="M1361" s="4">
        <v>1.0</v>
      </c>
      <c r="N1361" s="4">
        <v>0.0</v>
      </c>
      <c r="O1361" s="4">
        <v>0.0</v>
      </c>
      <c r="P1361" s="4">
        <v>0.0</v>
      </c>
      <c r="Q1361" t="str">
        <f t="shared" si="1"/>
        <v>Loyola MD2013</v>
      </c>
      <c r="R1361" t="s">
        <v>1446</v>
      </c>
      <c r="S1361" t="str">
        <f>vlookup(Q1361,RPI!$C$6:$T$4758,16,FALSE)</f>
        <v>0.5403569655</v>
      </c>
      <c r="T1361" s="6" t="str">
        <f>VLOOKUP(Q1361,RPI!$C$6:$T$4758, 17, FALSE)</f>
        <v>0.5360166878</v>
      </c>
      <c r="U1361" s="6" t="str">
        <f>VLOOKUP(Q1361,RPI!$C$6:$T$4758, 18, FALSE)</f>
        <v>0.5403569655</v>
      </c>
      <c r="V1361">
        <v>0.45677561632224495</v>
      </c>
      <c r="W1361">
        <v>0.45789168775081635</v>
      </c>
      <c r="X1361">
        <v>0.45842679049054236</v>
      </c>
      <c r="Y1361">
        <v>0.4589474309940596</v>
      </c>
      <c r="Z1361" s="6" t="str">
        <f>vlookup(R1361,RPI!$C$6:$T$4758,16,FALSE)</f>
        <v>0.51909442</v>
      </c>
      <c r="AA1361">
        <v>0.4470315784460208</v>
      </c>
      <c r="AB1361">
        <v>0.44760749187150034</v>
      </c>
      <c r="AC1361">
        <v>0.44817965341798643</v>
      </c>
      <c r="AD1361">
        <v>0.44874809962975515</v>
      </c>
      <c r="AE1361">
        <v>0.4493128665780173</v>
      </c>
      <c r="AF1361">
        <v>0.4498739898685486</v>
      </c>
      <c r="AG1361" t="str">
        <f t="shared" si="2"/>
        <v>1</v>
      </c>
      <c r="AH1361" s="3" t="str">
        <f t="shared" si="3"/>
        <v>1</v>
      </c>
      <c r="AI1361" t="str">
        <f t="shared" si="4"/>
        <v>0.02126254555</v>
      </c>
      <c r="AJ1361" t="str">
        <f t="shared" si="5"/>
        <v>14</v>
      </c>
      <c r="AK1361" s="6" t="str">
        <f t="shared" si="6"/>
        <v>0.2007329472</v>
      </c>
      <c r="AL1361" t="str">
        <f t="shared" si="7"/>
        <v>0.03704270235</v>
      </c>
      <c r="AM1361" t="str">
        <f t="shared" si="8"/>
        <v>1.237288136</v>
      </c>
      <c r="AN1361" t="str">
        <f t="shared" si="9"/>
        <v>1.040960844</v>
      </c>
      <c r="AO1361" s="6" t="str">
        <f>vlookup(Q1361,RPI!$C$6:$T$4758,15,FALSE)</f>
        <v>0.6736111111</v>
      </c>
      <c r="AP1361" s="8" t="str">
        <f>vlookup(Q1361,RPI!$C$6:$T$4758,13,FALSE)</f>
        <v>  0.4974 </v>
      </c>
      <c r="AQ1361" s="8" t="str">
        <f>vlookup(Q1361,RPI!$C$6:$T$4758,14,FALSE)</f>
        <v>  0.4931 </v>
      </c>
      <c r="AR1361" s="6" t="str">
        <f>vlookup(R1361,RPI!$C$6:$T$4758,15,FALSE)</f>
        <v>0.5833333333</v>
      </c>
      <c r="AS1361" s="8" t="str">
        <f>vlookup(R1361,RPI!$C$6:$T$4758,13,FALSE)</f>
        <v>  0.5022 </v>
      </c>
      <c r="AT1361" s="8" t="str">
        <f>vlookup(R1361,RPI!$C$6:$T$4758,14,FALSE)</f>
        <v>  0.4886 </v>
      </c>
    </row>
    <row r="1362" ht="12.75" customHeight="1">
      <c r="A1362" s="4">
        <v>2013.0</v>
      </c>
      <c r="B1362" s="4">
        <v>5769.0</v>
      </c>
      <c r="C1362" s="5">
        <v>41357.0</v>
      </c>
      <c r="D1362" s="4">
        <v>163.0</v>
      </c>
      <c r="E1362" s="4" t="s">
        <v>505</v>
      </c>
      <c r="F1362" s="4">
        <v>63.0</v>
      </c>
      <c r="G1362" s="4" t="s">
        <v>47</v>
      </c>
      <c r="H1362" s="4">
        <v>119.0</v>
      </c>
      <c r="I1362" s="4" t="s">
        <v>193</v>
      </c>
      <c r="J1362" s="4">
        <v>59.0</v>
      </c>
      <c r="K1362" s="4" t="s">
        <v>108</v>
      </c>
      <c r="L1362" s="4" t="s">
        <v>600</v>
      </c>
      <c r="M1362" s="4">
        <v>1.0</v>
      </c>
      <c r="N1362" s="4">
        <v>1.0</v>
      </c>
      <c r="O1362" s="4">
        <v>0.0</v>
      </c>
      <c r="P1362" s="4">
        <v>0.0</v>
      </c>
      <c r="Q1362" t="str">
        <f t="shared" si="1"/>
        <v>Miami FL2013</v>
      </c>
      <c r="R1362" t="s">
        <v>1447</v>
      </c>
      <c r="S1362" t="str">
        <f>vlookup(Q1362,RPI!$C$6:$T$4758,16,FALSE)</f>
        <v>0.6518884872</v>
      </c>
      <c r="T1362" s="6" t="str">
        <f>VLOOKUP(Q1362,RPI!$C$6:$T$4758, 17, FALSE)</f>
        <v>0.6489176019</v>
      </c>
      <c r="U1362" s="6" t="str">
        <f>VLOOKUP(Q1362,RPI!$C$6:$T$4758, 18, FALSE)</f>
        <v>0.6518884872</v>
      </c>
      <c r="V1362">
        <v>0.5521307680113562</v>
      </c>
      <c r="W1362">
        <v>0.5533248500244037</v>
      </c>
      <c r="X1362">
        <v>0.5539039198969519</v>
      </c>
      <c r="Y1362">
        <v>0.5544714850700454</v>
      </c>
      <c r="Z1362" s="6" t="str">
        <f>vlookup(R1362,RPI!$C$6:$T$4758,16,FALSE)</f>
        <v>0.5918532851</v>
      </c>
      <c r="AA1362">
        <v>0.5159202091865711</v>
      </c>
      <c r="AB1362">
        <v>0.5177651392229905</v>
      </c>
      <c r="AC1362">
        <v>0.5195521133420355</v>
      </c>
      <c r="AD1362">
        <v>0.5212838202202853</v>
      </c>
      <c r="AE1362">
        <v>0.5229627847570655</v>
      </c>
      <c r="AF1362">
        <v>0.5245913803577423</v>
      </c>
      <c r="AG1362" t="str">
        <f t="shared" si="2"/>
        <v>1</v>
      </c>
      <c r="AH1362" s="3" t="str">
        <f t="shared" si="3"/>
        <v>1</v>
      </c>
      <c r="AI1362" t="str">
        <f t="shared" si="4"/>
        <v>0.06003520207</v>
      </c>
      <c r="AJ1362" t="str">
        <f t="shared" si="5"/>
        <v>4</v>
      </c>
      <c r="AK1362" s="6" t="str">
        <f t="shared" si="6"/>
        <v>0.05735227062</v>
      </c>
      <c r="AL1362" t="str">
        <f t="shared" si="7"/>
        <v>0.1045907752</v>
      </c>
      <c r="AM1362" t="str">
        <f t="shared" si="8"/>
        <v>1.06779661</v>
      </c>
      <c r="AN1362" t="str">
        <f t="shared" si="9"/>
        <v>1.101435953</v>
      </c>
      <c r="AO1362" s="6" t="str">
        <f>vlookup(Q1362,RPI!$C$6:$T$4758,15,FALSE)</f>
        <v>0.8300653595</v>
      </c>
      <c r="AP1362" s="8" t="str">
        <f>vlookup(Q1362,RPI!$C$6:$T$4758,13,FALSE)</f>
        <v>  0.6178 </v>
      </c>
      <c r="AQ1362" s="8" t="str">
        <f>vlookup(Q1362,RPI!$C$6:$T$4758,14,FALSE)</f>
        <v>  0.5420 </v>
      </c>
      <c r="AR1362" s="6" t="str">
        <f>vlookup(R1362,RPI!$C$6:$T$4758,15,FALSE)</f>
        <v>0.619047619</v>
      </c>
      <c r="AS1362" s="8" t="str">
        <f>vlookup(R1362,RPI!$C$6:$T$4758,13,FALSE)</f>
        <v>  0.6050 </v>
      </c>
      <c r="AT1362" s="8" t="str">
        <f>vlookup(R1362,RPI!$C$6:$T$4758,14,FALSE)</f>
        <v>  0.5383 </v>
      </c>
    </row>
    <row r="1363" ht="12.75" customHeight="1">
      <c r="A1363" s="4">
        <v>2013.0</v>
      </c>
      <c r="B1363" s="4">
        <v>5770.0</v>
      </c>
      <c r="C1363" s="5">
        <v>41357.0</v>
      </c>
      <c r="D1363" s="4">
        <v>168.0</v>
      </c>
      <c r="E1363" s="4" t="s">
        <v>220</v>
      </c>
      <c r="F1363" s="4">
        <v>74.0</v>
      </c>
      <c r="G1363" s="4" t="s">
        <v>47</v>
      </c>
      <c r="H1363" s="4">
        <v>137.0</v>
      </c>
      <c r="I1363" s="4" t="s">
        <v>1260</v>
      </c>
      <c r="J1363" s="4">
        <v>76.0</v>
      </c>
      <c r="K1363" s="4" t="s">
        <v>108</v>
      </c>
      <c r="L1363" s="4" t="s">
        <v>460</v>
      </c>
      <c r="M1363" s="4">
        <v>1.0</v>
      </c>
      <c r="N1363" s="4">
        <v>1.0</v>
      </c>
      <c r="O1363" s="4">
        <v>0.0</v>
      </c>
      <c r="P1363" s="4">
        <v>0.0</v>
      </c>
      <c r="Q1363" t="str">
        <f t="shared" si="1"/>
        <v>Mississippi2013</v>
      </c>
      <c r="R1363" t="s">
        <v>1427</v>
      </c>
      <c r="S1363" t="str">
        <f>vlookup(Q1363,RPI!$C$6:$T$4758,16,FALSE)</f>
        <v>0.5869260026</v>
      </c>
      <c r="T1363" s="6" t="str">
        <f>VLOOKUP(Q1363,RPI!$C$6:$T$4758, 17, FALSE)</f>
        <v>0.5816739017</v>
      </c>
      <c r="U1363" s="6" t="str">
        <f>VLOOKUP(Q1363,RPI!$C$6:$T$4758, 18, FALSE)</f>
        <v>0.5869260026</v>
      </c>
      <c r="V1363">
        <v>0.4850920257536141</v>
      </c>
      <c r="W1363">
        <v>0.48878802944961774</v>
      </c>
      <c r="X1363">
        <v>0.49049743115901945</v>
      </c>
      <c r="Y1363">
        <v>0.49212344741918207</v>
      </c>
      <c r="Z1363" s="6" t="str">
        <f>vlookup(R1363,RPI!$C$6:$T$4758,16,FALSE)</f>
        <v>0.591942554</v>
      </c>
      <c r="AA1363">
        <v>0.5010787552205201</v>
      </c>
      <c r="AB1363">
        <v>0.5012856731775501</v>
      </c>
      <c r="AC1363">
        <v>0.5014873145382261</v>
      </c>
      <c r="AD1363">
        <v>0.5016838785984533</v>
      </c>
      <c r="AE1363">
        <v>0.5018755547424405</v>
      </c>
      <c r="AF1363">
        <v>0.502062523051312</v>
      </c>
      <c r="AG1363" t="str">
        <f t="shared" si="2"/>
        <v>1</v>
      </c>
      <c r="AH1363" s="3" t="str">
        <f t="shared" si="3"/>
        <v>1</v>
      </c>
      <c r="AI1363" t="str">
        <f t="shared" si="4"/>
        <v>-0.005016551423</v>
      </c>
      <c r="AJ1363" t="str">
        <f t="shared" si="5"/>
        <v>-2</v>
      </c>
      <c r="AK1363" s="6" t="str">
        <f t="shared" si="6"/>
        <v>-0.02867613531</v>
      </c>
      <c r="AL1363" t="str">
        <f t="shared" si="7"/>
        <v>-0.008739622486</v>
      </c>
      <c r="AM1363" t="str">
        <f t="shared" si="8"/>
        <v>0.9736842105</v>
      </c>
      <c r="AN1363" t="str">
        <f t="shared" si="9"/>
        <v>0.9915252732</v>
      </c>
      <c r="AO1363" s="6" t="str">
        <f>vlookup(Q1363,RPI!$C$6:$T$4758,15,FALSE)</f>
        <v>0.7857142857</v>
      </c>
      <c r="AP1363" s="8" t="str">
        <f>vlookup(Q1363,RPI!$C$6:$T$4758,13,FALSE)</f>
        <v>  0.5183 </v>
      </c>
      <c r="AQ1363" s="8" t="str">
        <f>vlookup(Q1363,RPI!$C$6:$T$4758,14,FALSE)</f>
        <v>  0.5254 </v>
      </c>
      <c r="AR1363" s="6" t="str">
        <f>vlookup(R1363,RPI!$C$6:$T$4758,15,FALSE)</f>
        <v>0.7279411765</v>
      </c>
      <c r="AS1363" s="8" t="str">
        <f>vlookup(R1363,RPI!$C$6:$T$4758,13,FALSE)</f>
        <v>  0.5532 </v>
      </c>
      <c r="AT1363" s="8" t="str">
        <f>vlookup(R1363,RPI!$C$6:$T$4758,14,FALSE)</f>
        <v>  0.5335 </v>
      </c>
    </row>
    <row r="1364" ht="12.75" customHeight="1">
      <c r="A1364" s="4">
        <v>2013.0</v>
      </c>
      <c r="B1364" s="4">
        <v>5771.0</v>
      </c>
      <c r="C1364" s="5">
        <v>41357.0</v>
      </c>
      <c r="D1364" s="4">
        <v>213.0</v>
      </c>
      <c r="E1364" s="4" t="s">
        <v>150</v>
      </c>
      <c r="F1364" s="4">
        <v>78.0</v>
      </c>
      <c r="G1364" s="4" t="s">
        <v>47</v>
      </c>
      <c r="H1364" s="4">
        <v>125.0</v>
      </c>
      <c r="I1364" s="4" t="s">
        <v>275</v>
      </c>
      <c r="J1364" s="4">
        <v>75.0</v>
      </c>
      <c r="K1364" s="4" t="s">
        <v>108</v>
      </c>
      <c r="L1364" s="4" t="s">
        <v>262</v>
      </c>
      <c r="M1364" s="4">
        <v>1.0</v>
      </c>
      <c r="N1364" s="4">
        <v>1.0</v>
      </c>
      <c r="O1364" s="4">
        <v>0.0</v>
      </c>
      <c r="P1364" s="4">
        <v>0.0</v>
      </c>
      <c r="Q1364" t="str">
        <f t="shared" si="1"/>
        <v>Ohio St.2013</v>
      </c>
      <c r="R1364" t="s">
        <v>1431</v>
      </c>
      <c r="S1364" t="str">
        <f>vlookup(Q1364,RPI!$C$6:$T$4758,16,FALSE)</f>
        <v>0.6324617045</v>
      </c>
      <c r="T1364" s="6" t="str">
        <f>VLOOKUP(Q1364,RPI!$C$6:$T$4758, 17, FALSE)</f>
        <v>0.6323511095</v>
      </c>
      <c r="U1364" s="6" t="str">
        <f>VLOOKUP(Q1364,RPI!$C$6:$T$4758, 18, FALSE)</f>
        <v>0.6324617045</v>
      </c>
      <c r="V1364">
        <v>0.530288819913511</v>
      </c>
      <c r="W1364">
        <v>0.5352933843370894</v>
      </c>
      <c r="X1364">
        <v>0.5376150894820486</v>
      </c>
      <c r="Y1364">
        <v>0.5398277212309357</v>
      </c>
      <c r="Z1364" s="6" t="str">
        <f>vlookup(R1364,RPI!$C$6:$T$4758,16,FALSE)</f>
        <v>0.586159459</v>
      </c>
      <c r="AA1364">
        <v>0.4930585966223762</v>
      </c>
      <c r="AB1364">
        <v>0.49591223807895884</v>
      </c>
      <c r="AC1364">
        <v>0.4985732714088094</v>
      </c>
      <c r="AD1364">
        <v>0.501060560294443</v>
      </c>
      <c r="AE1364">
        <v>0.503390582994296</v>
      </c>
      <c r="AF1364">
        <v>0.5055777978512549</v>
      </c>
      <c r="AG1364" t="str">
        <f t="shared" si="2"/>
        <v>1</v>
      </c>
      <c r="AH1364" s="3" t="str">
        <f t="shared" si="3"/>
        <v>1</v>
      </c>
      <c r="AI1364" t="str">
        <f t="shared" si="4"/>
        <v>0.04630224546</v>
      </c>
      <c r="AJ1364" t="str">
        <f t="shared" si="5"/>
        <v>3</v>
      </c>
      <c r="AK1364" s="6" t="str">
        <f t="shared" si="6"/>
        <v>0.04301420296</v>
      </c>
      <c r="AL1364" t="str">
        <f t="shared" si="7"/>
        <v>0.08066580235</v>
      </c>
      <c r="AM1364" t="str">
        <f t="shared" si="8"/>
        <v>1.04</v>
      </c>
      <c r="AN1364" t="str">
        <f t="shared" si="9"/>
        <v>1.078992576</v>
      </c>
      <c r="AO1364" s="6" t="str">
        <f>vlookup(Q1364,RPI!$C$6:$T$4758,15,FALSE)</f>
        <v>0.7883211679</v>
      </c>
      <c r="AP1364" s="8" t="str">
        <f>vlookup(Q1364,RPI!$C$6:$T$4758,13,FALSE)</f>
        <v>  0.5989 </v>
      </c>
      <c r="AQ1364" s="8" t="str">
        <f>vlookup(Q1364,RPI!$C$6:$T$4758,14,FALSE)</f>
        <v>  0.5437 </v>
      </c>
      <c r="AR1364" s="6" t="str">
        <f>vlookup(R1364,RPI!$C$6:$T$4758,15,FALSE)</f>
        <v>0.6771653543</v>
      </c>
      <c r="AS1364" s="8" t="str">
        <f>vlookup(R1364,RPI!$C$6:$T$4758,13,FALSE)</f>
        <v>  0.5739 </v>
      </c>
      <c r="AT1364" s="8" t="str">
        <f>vlookup(R1364,RPI!$C$6:$T$4758,14,FALSE)</f>
        <v>  0.5197 </v>
      </c>
    </row>
    <row r="1365" ht="12.75" customHeight="1">
      <c r="A1365" s="4">
        <v>2013.0</v>
      </c>
      <c r="B1365" s="4">
        <v>5772.0</v>
      </c>
      <c r="C1365" s="5">
        <v>41357.0</v>
      </c>
      <c r="D1365" s="4">
        <v>247.0</v>
      </c>
      <c r="E1365" s="4" t="s">
        <v>194</v>
      </c>
      <c r="F1365" s="4">
        <v>71.0</v>
      </c>
      <c r="G1365" s="4" t="s">
        <v>47</v>
      </c>
      <c r="H1365" s="4">
        <v>88.0</v>
      </c>
      <c r="I1365" s="4" t="s">
        <v>1422</v>
      </c>
      <c r="J1365" s="4">
        <v>81.0</v>
      </c>
      <c r="K1365" s="4" t="s">
        <v>108</v>
      </c>
      <c r="L1365" s="4" t="s">
        <v>358</v>
      </c>
      <c r="M1365" s="4">
        <v>1.0</v>
      </c>
      <c r="N1365" s="4">
        <v>1.0</v>
      </c>
      <c r="O1365" s="4">
        <v>0.0</v>
      </c>
      <c r="P1365" s="4">
        <v>0.0</v>
      </c>
      <c r="Q1365" t="str">
        <f t="shared" si="1"/>
        <v>San Diego St.2013</v>
      </c>
      <c r="R1365" t="s">
        <v>1423</v>
      </c>
      <c r="S1365" t="str">
        <f>vlookup(Q1365,RPI!$C$6:$T$4758,16,FALSE)</f>
        <v>0.601745305</v>
      </c>
      <c r="T1365" s="6" t="str">
        <f>VLOOKUP(Q1365,RPI!$C$6:$T$4758, 17, FALSE)</f>
        <v>0.599057133</v>
      </c>
      <c r="U1365" s="6" t="str">
        <f>VLOOKUP(Q1365,RPI!$C$6:$T$4758, 18, FALSE)</f>
        <v>0.601745305</v>
      </c>
      <c r="V1365">
        <v>0.5184119717087797</v>
      </c>
      <c r="W1365">
        <v>0.5220035009556535</v>
      </c>
      <c r="X1365">
        <v>0.5236603076022769</v>
      </c>
      <c r="Y1365">
        <v>0.5252337932183158</v>
      </c>
      <c r="Z1365" s="6" t="str">
        <f>vlookup(R1365,RPI!$C$6:$T$4758,16,FALSE)</f>
        <v>0.5480297562</v>
      </c>
      <c r="AA1365">
        <v>0.44878733198751103</v>
      </c>
      <c r="AB1365">
        <v>0.4493031282479881</v>
      </c>
      <c r="AC1365">
        <v>0.44979393783840754</v>
      </c>
      <c r="AD1365">
        <v>0.4502615334617125</v>
      </c>
      <c r="AE1365">
        <v>0.450707524006713</v>
      </c>
      <c r="AF1365">
        <v>0.45113337304322954</v>
      </c>
      <c r="AG1365" t="str">
        <f t="shared" si="2"/>
        <v>0</v>
      </c>
      <c r="AH1365" s="3" t="str">
        <f t="shared" si="3"/>
        <v>0</v>
      </c>
      <c r="AI1365" t="str">
        <f t="shared" si="4"/>
        <v>0.05371554881</v>
      </c>
      <c r="AJ1365" t="str">
        <f t="shared" si="5"/>
        <v>-10</v>
      </c>
      <c r="AK1365" s="6" t="str">
        <f t="shared" si="6"/>
        <v>-0.1433806765</v>
      </c>
      <c r="AL1365" t="str">
        <f t="shared" si="7"/>
        <v>0.09358094408</v>
      </c>
      <c r="AM1365" t="str">
        <f t="shared" si="8"/>
        <v>0.8765432099</v>
      </c>
      <c r="AN1365" t="str">
        <f t="shared" si="9"/>
        <v>1.098015752</v>
      </c>
      <c r="AO1365" s="6" t="str">
        <f>vlookup(Q1365,RPI!$C$6:$T$4758,15,FALSE)</f>
        <v>0.6774193548</v>
      </c>
      <c r="AP1365" s="8" t="str">
        <f>vlookup(Q1365,RPI!$C$6:$T$4758,13,FALSE)</f>
        <v>  0.5888 </v>
      </c>
      <c r="AQ1365" s="8" t="str">
        <f>vlookup(Q1365,RPI!$C$6:$T$4758,14,FALSE)</f>
        <v>  0.5519 </v>
      </c>
      <c r="AR1365" s="6" t="str">
        <f>vlookup(R1365,RPI!$C$6:$T$4758,15,FALSE)</f>
        <v>0.7424242424</v>
      </c>
      <c r="AS1365" s="8" t="str">
        <f>vlookup(R1365,RPI!$C$6:$T$4758,13,FALSE)</f>
        <v>  0.4778 </v>
      </c>
      <c r="AT1365" s="8" t="str">
        <f>vlookup(R1365,RPI!$C$6:$T$4758,14,FALSE)</f>
        <v>  0.4941 </v>
      </c>
    </row>
    <row r="1366" ht="12.75" customHeight="1">
      <c r="A1366" s="4">
        <v>2013.0</v>
      </c>
      <c r="B1366" s="4">
        <v>5773.0</v>
      </c>
      <c r="C1366" s="5">
        <v>41357.0</v>
      </c>
      <c r="D1366" s="4">
        <v>323.0</v>
      </c>
      <c r="E1366" s="4" t="s">
        <v>103</v>
      </c>
      <c r="F1366" s="4">
        <v>68.0</v>
      </c>
      <c r="G1366" s="4" t="s">
        <v>47</v>
      </c>
      <c r="H1366" s="4">
        <v>271.0</v>
      </c>
      <c r="I1366" s="4" t="s">
        <v>290</v>
      </c>
      <c r="J1366" s="4">
        <v>50.0</v>
      </c>
      <c r="K1366" s="4" t="s">
        <v>49</v>
      </c>
      <c r="L1366" s="4" t="s">
        <v>50</v>
      </c>
      <c r="M1366" s="4">
        <v>1.0</v>
      </c>
      <c r="N1366" s="4">
        <v>0.0</v>
      </c>
      <c r="O1366" s="4">
        <v>0.0</v>
      </c>
      <c r="P1366" s="4">
        <v>0.0</v>
      </c>
      <c r="Q1366" t="str">
        <f t="shared" si="1"/>
        <v>Virginia2013</v>
      </c>
      <c r="R1366" t="s">
        <v>1363</v>
      </c>
      <c r="S1366" t="str">
        <f>vlookup(Q1366,RPI!$C$6:$T$4758,16,FALSE)</f>
        <v>0.5527672161</v>
      </c>
      <c r="T1366" s="6" t="str">
        <f>VLOOKUP(Q1366,RPI!$C$6:$T$4758, 17, FALSE)</f>
        <v>0.5551917851</v>
      </c>
      <c r="U1366" s="6" t="str">
        <f>VLOOKUP(Q1366,RPI!$C$6:$T$4758, 18, FALSE)</f>
        <v>0.5527672161</v>
      </c>
      <c r="V1366">
        <v>0.4573057556853575</v>
      </c>
      <c r="W1366">
        <v>0.46558776885163483</v>
      </c>
      <c r="X1366">
        <v>0.4692542850971222</v>
      </c>
      <c r="Y1366">
        <v>0.47265102422755695</v>
      </c>
      <c r="Z1366" s="6" t="str">
        <f>vlookup(R1366,RPI!$C$6:$T$4758,16,FALSE)</f>
        <v>0.5423147294</v>
      </c>
      <c r="AA1366">
        <v>0.4802879881914531</v>
      </c>
      <c r="AB1366">
        <v>0.4825385379440644</v>
      </c>
      <c r="AC1366">
        <v>0.4847158329126848</v>
      </c>
      <c r="AD1366">
        <v>0.48682339245526396</v>
      </c>
      <c r="AE1366">
        <v>0.4888645140437863</v>
      </c>
      <c r="AF1366">
        <v>0.4908422904795614</v>
      </c>
      <c r="AG1366" t="str">
        <f t="shared" si="2"/>
        <v>1</v>
      </c>
      <c r="AH1366" s="3" t="str">
        <f t="shared" si="3"/>
        <v>1</v>
      </c>
      <c r="AI1366" t="str">
        <f t="shared" si="4"/>
        <v>0.01045248669</v>
      </c>
      <c r="AJ1366" t="str">
        <f t="shared" si="5"/>
        <v>18</v>
      </c>
      <c r="AK1366" s="6" t="str">
        <f t="shared" si="6"/>
        <v>0.2580852178</v>
      </c>
      <c r="AL1366" t="str">
        <f t="shared" si="7"/>
        <v>0.01820987766</v>
      </c>
      <c r="AM1366" t="str">
        <f t="shared" si="8"/>
        <v>1.36</v>
      </c>
      <c r="AN1366" t="str">
        <f t="shared" si="9"/>
        <v>1.019273839</v>
      </c>
      <c r="AO1366" s="6" t="str">
        <f>vlookup(Q1366,RPI!$C$6:$T$4758,15,FALSE)</f>
        <v>0.6465517241</v>
      </c>
      <c r="AP1366" s="8" t="str">
        <f>vlookup(Q1366,RPI!$C$6:$T$4758,13,FALSE)</f>
        <v>  0.5215 </v>
      </c>
      <c r="AQ1366" s="8" t="str">
        <f>vlookup(Q1366,RPI!$C$6:$T$4758,14,FALSE)</f>
        <v>  0.5216 </v>
      </c>
      <c r="AR1366" s="6" t="str">
        <f>vlookup(R1366,RPI!$C$6:$T$4758,15,FALSE)</f>
        <v>0.4817518248</v>
      </c>
      <c r="AS1366" s="8" t="str">
        <f>vlookup(R1366,RPI!$C$6:$T$4758,13,FALSE)</f>
        <v>  0.5757 </v>
      </c>
      <c r="AT1366" s="8" t="str">
        <f>vlookup(R1366,RPI!$C$6:$T$4758,14,FALSE)</f>
        <v>  0.5362 </v>
      </c>
    </row>
    <row r="1367" ht="12.75" customHeight="1">
      <c r="A1367" s="4">
        <v>2013.0</v>
      </c>
      <c r="B1367" s="4">
        <v>5774.0</v>
      </c>
      <c r="C1367" s="5">
        <v>41358.0</v>
      </c>
      <c r="D1367" s="4">
        <v>34.0</v>
      </c>
      <c r="E1367" s="4" t="s">
        <v>115</v>
      </c>
      <c r="F1367" s="4">
        <v>90.0</v>
      </c>
      <c r="G1367" s="4" t="s">
        <v>47</v>
      </c>
      <c r="H1367" s="4">
        <v>162.0</v>
      </c>
      <c r="I1367" s="4" t="s">
        <v>1231</v>
      </c>
      <c r="J1367" s="4">
        <v>71.0</v>
      </c>
      <c r="K1367" s="4" t="s">
        <v>49</v>
      </c>
      <c r="L1367" s="4" t="s">
        <v>50</v>
      </c>
      <c r="M1367" s="4">
        <v>1.0</v>
      </c>
      <c r="N1367" s="4">
        <v>0.0</v>
      </c>
      <c r="O1367" s="4">
        <v>0.0</v>
      </c>
      <c r="P1367" s="4">
        <v>0.0</v>
      </c>
      <c r="Q1367" t="str">
        <f t="shared" si="1"/>
        <v>Brigham Young2013</v>
      </c>
      <c r="R1367" t="s">
        <v>1392</v>
      </c>
      <c r="S1367" t="str">
        <f>vlookup(Q1367,RPI!$C$6:$T$4758,16,FALSE)</f>
        <v>0.5605422828</v>
      </c>
      <c r="T1367" s="6" t="str">
        <f>VLOOKUP(Q1367,RPI!$C$6:$T$4758, 17, FALSE)</f>
        <v>0.563559224</v>
      </c>
      <c r="U1367" s="6" t="str">
        <f>VLOOKUP(Q1367,RPI!$C$6:$T$4758, 18, FALSE)</f>
        <v>0.5605422828</v>
      </c>
      <c r="V1367">
        <v>0.4824575807126063</v>
      </c>
      <c r="W1367">
        <v>0.4856022348006566</v>
      </c>
      <c r="X1367">
        <v>0.4871064465936771</v>
      </c>
      <c r="Y1367">
        <v>0.48856783385166497</v>
      </c>
      <c r="Z1367" s="6" t="str">
        <f>vlookup(R1367,RPI!$C$6:$T$4758,16,FALSE)</f>
        <v>0.520972807</v>
      </c>
      <c r="AA1367">
        <v>0.432204691072305</v>
      </c>
      <c r="AB1367">
        <v>0.43279361922307064</v>
      </c>
      <c r="AC1367">
        <v>0.433360092574327</v>
      </c>
      <c r="AD1367">
        <v>0.43390537134441387</v>
      </c>
      <c r="AE1367">
        <v>0.4344306231813757</v>
      </c>
      <c r="AF1367">
        <v>0.4349369315094635</v>
      </c>
      <c r="AG1367" t="str">
        <f t="shared" si="2"/>
        <v>1</v>
      </c>
      <c r="AH1367" s="3" t="str">
        <f t="shared" si="3"/>
        <v>1</v>
      </c>
      <c r="AI1367" t="str">
        <f t="shared" si="4"/>
        <v>0.03956947575</v>
      </c>
      <c r="AJ1367" t="str">
        <f t="shared" si="5"/>
        <v>19</v>
      </c>
      <c r="AK1367" s="6" t="str">
        <f t="shared" si="6"/>
        <v>0.2724232854</v>
      </c>
      <c r="AL1367" t="str">
        <f t="shared" si="7"/>
        <v>0.06893625736</v>
      </c>
      <c r="AM1367" t="str">
        <f t="shared" si="8"/>
        <v>1.267605634</v>
      </c>
      <c r="AN1367" t="str">
        <f t="shared" si="9"/>
        <v>1.075953054</v>
      </c>
      <c r="AO1367" s="6" t="str">
        <f>vlookup(Q1367,RPI!$C$6:$T$4758,15,FALSE)</f>
        <v>0.6330935252</v>
      </c>
      <c r="AP1367" s="8" t="str">
        <f>vlookup(Q1367,RPI!$C$6:$T$4758,13,FALSE)</f>
        <v>  0.5438 </v>
      </c>
      <c r="AQ1367" s="8" t="str">
        <f>vlookup(Q1367,RPI!$C$6:$T$4758,14,FALSE)</f>
        <v>  0.5214 </v>
      </c>
      <c r="AR1367" s="6" t="str">
        <f>vlookup(R1367,RPI!$C$6:$T$4758,15,FALSE)</f>
        <v>0.6884057971</v>
      </c>
      <c r="AS1367" s="8" t="str">
        <f>vlookup(R1367,RPI!$C$6:$T$4758,13,FALSE)</f>
        <v>  0.4544 </v>
      </c>
      <c r="AT1367" s="8" t="str">
        <f>vlookup(R1367,RPI!$C$6:$T$4758,14,FALSE)</f>
        <v>  0.4867 </v>
      </c>
    </row>
    <row r="1368" ht="12.75" customHeight="1">
      <c r="A1368" s="4">
        <v>2013.0</v>
      </c>
      <c r="B1368" s="4">
        <v>5775.0</v>
      </c>
      <c r="C1368" s="5">
        <v>41358.0</v>
      </c>
      <c r="D1368" s="4">
        <v>99.0</v>
      </c>
      <c r="E1368" s="4" t="s">
        <v>56</v>
      </c>
      <c r="F1368" s="4">
        <v>88.0</v>
      </c>
      <c r="G1368" s="4" t="s">
        <v>47</v>
      </c>
      <c r="H1368" s="4">
        <v>113.0</v>
      </c>
      <c r="I1368" s="4" t="s">
        <v>101</v>
      </c>
      <c r="J1368" s="4">
        <v>84.0</v>
      </c>
      <c r="K1368" s="4" t="s">
        <v>288</v>
      </c>
      <c r="L1368" s="4" t="s">
        <v>50</v>
      </c>
      <c r="M1368" s="4">
        <v>1.0</v>
      </c>
      <c r="N1368" s="4">
        <v>0.0</v>
      </c>
      <c r="O1368" s="4">
        <v>0.0</v>
      </c>
      <c r="P1368" s="4">
        <v>1.0</v>
      </c>
      <c r="Q1368" t="str">
        <f t="shared" si="1"/>
        <v>George Mason2013</v>
      </c>
      <c r="R1368" t="s">
        <v>1448</v>
      </c>
      <c r="S1368" t="str">
        <f>vlookup(Q1368,RPI!$C$6:$T$4758,16,FALSE)</f>
        <v>0.5101612442</v>
      </c>
      <c r="T1368" s="6" t="str">
        <f>VLOOKUP(Q1368,RPI!$C$6:$T$4758, 17, FALSE)</f>
        <v>0.5118973553</v>
      </c>
      <c r="U1368" s="6" t="str">
        <f>VLOOKUP(Q1368,RPI!$C$6:$T$4758, 18, FALSE)</f>
        <v>0.5101612442</v>
      </c>
      <c r="V1368">
        <v>0.44953322488328684</v>
      </c>
      <c r="W1368">
        <v>0.44980638673168205</v>
      </c>
      <c r="X1368">
        <v>0.4499436839893981</v>
      </c>
      <c r="Y1368">
        <v>0.45008146214819206</v>
      </c>
      <c r="Z1368" s="6" t="str">
        <f>vlookup(R1368,RPI!$C$6:$T$4758,16,FALSE)</f>
        <v>0.4801362989</v>
      </c>
      <c r="AA1368">
        <v>0.40237867916530035</v>
      </c>
      <c r="AB1368">
        <v>0.40435282312057635</v>
      </c>
      <c r="AC1368">
        <v>0.40625518002293326</v>
      </c>
      <c r="AD1368">
        <v>0.40808959560734887</v>
      </c>
      <c r="AE1368">
        <v>0.40985964573266215</v>
      </c>
      <c r="AF1368">
        <v>0.4115686596467577</v>
      </c>
      <c r="AG1368" t="str">
        <f t="shared" si="2"/>
        <v>1</v>
      </c>
      <c r="AH1368" s="3" t="str">
        <f t="shared" si="3"/>
        <v>1</v>
      </c>
      <c r="AI1368" t="str">
        <f t="shared" si="4"/>
        <v>0.0300249453</v>
      </c>
      <c r="AJ1368" t="str">
        <f t="shared" si="5"/>
        <v>4</v>
      </c>
      <c r="AK1368" s="6" t="str">
        <f t="shared" si="6"/>
        <v>0.05735227062</v>
      </c>
      <c r="AL1368" t="str">
        <f t="shared" si="7"/>
        <v>0.05230818245</v>
      </c>
      <c r="AM1368" t="str">
        <f t="shared" si="8"/>
        <v>1.047619048</v>
      </c>
      <c r="AN1368" t="str">
        <f t="shared" si="9"/>
        <v>1.062534212</v>
      </c>
      <c r="AO1368" s="6" t="str">
        <f>vlookup(Q1368,RPI!$C$6:$T$4758,15,FALSE)</f>
        <v>0.5555555556</v>
      </c>
      <c r="AP1368" s="8" t="str">
        <f>vlookup(Q1368,RPI!$C$6:$T$4758,13,FALSE)</f>
        <v>  0.4913 </v>
      </c>
      <c r="AQ1368" s="8" t="str">
        <f>vlookup(Q1368,RPI!$C$6:$T$4758,14,FALSE)</f>
        <v>  0.5025 </v>
      </c>
      <c r="AR1368" s="6" t="str">
        <f>vlookup(R1368,RPI!$C$6:$T$4758,15,FALSE)</f>
        <v>0.5846153846</v>
      </c>
      <c r="AS1368" s="8" t="str">
        <f>vlookup(R1368,RPI!$C$6:$T$4758,13,FALSE)</f>
        <v>  0.4214 </v>
      </c>
      <c r="AT1368" s="8" t="str">
        <f>vlookup(R1368,RPI!$C$6:$T$4758,14,FALSE)</f>
        <v>  0.4932 </v>
      </c>
    </row>
    <row r="1369" ht="12.75" customHeight="1">
      <c r="A1369" s="4">
        <v>2013.0</v>
      </c>
      <c r="B1369" s="4">
        <v>5776.0</v>
      </c>
      <c r="C1369" s="5">
        <v>41358.0</v>
      </c>
      <c r="D1369" s="4">
        <v>217.0</v>
      </c>
      <c r="E1369" s="4" t="s">
        <v>513</v>
      </c>
      <c r="F1369" s="4">
        <v>76.0</v>
      </c>
      <c r="G1369" s="4" t="s">
        <v>47</v>
      </c>
      <c r="H1369" s="4">
        <v>300.0</v>
      </c>
      <c r="I1369" s="4" t="s">
        <v>1396</v>
      </c>
      <c r="J1369" s="4">
        <v>62.0</v>
      </c>
      <c r="K1369" s="4" t="s">
        <v>49</v>
      </c>
      <c r="L1369" s="4" t="s">
        <v>50</v>
      </c>
      <c r="M1369" s="4">
        <v>1.0</v>
      </c>
      <c r="N1369" s="4">
        <v>0.0</v>
      </c>
      <c r="O1369" s="4">
        <v>0.0</v>
      </c>
      <c r="P1369" s="4">
        <v>0.0</v>
      </c>
      <c r="Q1369" t="str">
        <f t="shared" si="1"/>
        <v>Oral Roberts2013</v>
      </c>
      <c r="R1369" t="s">
        <v>1449</v>
      </c>
      <c r="S1369" t="str">
        <f>vlookup(Q1369,RPI!$C$6:$T$4758,16,FALSE)</f>
        <v>0.5141215465</v>
      </c>
      <c r="T1369" s="6" t="str">
        <f>VLOOKUP(Q1369,RPI!$C$6:$T$4758, 17, FALSE)</f>
        <v>0.507043921</v>
      </c>
      <c r="U1369" s="6" t="str">
        <f>VLOOKUP(Q1369,RPI!$C$6:$T$4758, 18, FALSE)</f>
        <v>0.5141215465</v>
      </c>
      <c r="V1369">
        <v>0.4487105876207352</v>
      </c>
      <c r="W1369">
        <v>0.4472665442994355</v>
      </c>
      <c r="X1369">
        <v>0.4465523142394402</v>
      </c>
      <c r="Y1369">
        <v>0.44584320410819034</v>
      </c>
      <c r="Z1369" s="6" t="str">
        <f>vlookup(R1369,RPI!$C$6:$T$4758,16,FALSE)</f>
        <v>0.5243013873</v>
      </c>
      <c r="AA1369">
        <v>0.4470386550111591</v>
      </c>
      <c r="AB1369">
        <v>0.44718552072406254</v>
      </c>
      <c r="AC1369">
        <v>0.4473240239764448</v>
      </c>
      <c r="AD1369">
        <v>0.44745485922869516</v>
      </c>
      <c r="AE1369">
        <v>0.4475786461171879</v>
      </c>
      <c r="AF1369">
        <v>0.4476959392672679</v>
      </c>
      <c r="AG1369" t="str">
        <f t="shared" si="2"/>
        <v>0</v>
      </c>
      <c r="AH1369" s="3" t="str">
        <f t="shared" si="3"/>
        <v>0</v>
      </c>
      <c r="AI1369" t="str">
        <f t="shared" si="4"/>
        <v>-0.01017984079</v>
      </c>
      <c r="AJ1369" t="str">
        <f t="shared" si="5"/>
        <v>14</v>
      </c>
      <c r="AK1369" s="6" t="str">
        <f t="shared" si="6"/>
        <v>0.2007329472</v>
      </c>
      <c r="AL1369" t="str">
        <f t="shared" si="7"/>
        <v>-0.01773488557</v>
      </c>
      <c r="AM1369" t="str">
        <f t="shared" si="8"/>
        <v>1.225806452</v>
      </c>
      <c r="AN1369" t="str">
        <f t="shared" si="9"/>
        <v>0.9805839904</v>
      </c>
      <c r="AO1369" s="6" t="str">
        <f>vlookup(Q1369,RPI!$C$6:$T$4758,15,FALSE)</f>
        <v>0.5616438356</v>
      </c>
      <c r="AP1369" s="8" t="str">
        <f>vlookup(Q1369,RPI!$C$6:$T$4758,13,FALSE)</f>
        <v>  0.4964 </v>
      </c>
      <c r="AQ1369" s="8" t="str">
        <f>vlookup(Q1369,RPI!$C$6:$T$4758,14,FALSE)</f>
        <v>  0.5019 </v>
      </c>
      <c r="AR1369" s="6" t="str">
        <f>vlookup(R1369,RPI!$C$6:$T$4758,15,FALSE)</f>
        <v>0.6015037594</v>
      </c>
      <c r="AS1369" s="8" t="str">
        <f>vlookup(R1369,RPI!$C$6:$T$4758,13,FALSE)</f>
        <v>  0.4964 </v>
      </c>
      <c r="AT1369" s="8" t="str">
        <f>vlookup(R1369,RPI!$C$6:$T$4758,14,FALSE)</f>
        <v>  0.5029 </v>
      </c>
    </row>
    <row r="1370" ht="12.75" customHeight="1">
      <c r="A1370" s="4">
        <v>2013.0</v>
      </c>
      <c r="B1370" s="4">
        <v>5777.0</v>
      </c>
      <c r="C1370" s="5">
        <v>41358.0</v>
      </c>
      <c r="D1370" s="4">
        <v>230.0</v>
      </c>
      <c r="E1370" s="4" t="s">
        <v>285</v>
      </c>
      <c r="F1370" s="4">
        <v>77.0</v>
      </c>
      <c r="G1370" s="4" t="s">
        <v>47</v>
      </c>
      <c r="H1370" s="4">
        <v>238.0</v>
      </c>
      <c r="I1370" s="4" t="s">
        <v>805</v>
      </c>
      <c r="J1370" s="4">
        <v>68.0</v>
      </c>
      <c r="K1370" s="4" t="s">
        <v>49</v>
      </c>
      <c r="L1370" s="4" t="s">
        <v>50</v>
      </c>
      <c r="M1370" s="4">
        <v>1.0</v>
      </c>
      <c r="N1370" s="4">
        <v>0.0</v>
      </c>
      <c r="O1370" s="4">
        <v>0.0</v>
      </c>
      <c r="P1370" s="4">
        <v>0.0</v>
      </c>
      <c r="Q1370" t="str">
        <f t="shared" si="1"/>
        <v>Providence2013</v>
      </c>
      <c r="R1370" t="s">
        <v>1450</v>
      </c>
      <c r="S1370" t="str">
        <f>vlookup(Q1370,RPI!$C$6:$T$4758,16,FALSE)</f>
        <v>0.5438476086</v>
      </c>
      <c r="T1370" s="6" t="str">
        <f>VLOOKUP(Q1370,RPI!$C$6:$T$4758, 17, FALSE)</f>
        <v>0.5512451347</v>
      </c>
      <c r="U1370" s="6" t="str">
        <f>VLOOKUP(Q1370,RPI!$C$6:$T$4758, 18, FALSE)</f>
        <v>0.5438476086</v>
      </c>
      <c r="V1370">
        <v>0.47605312239556086</v>
      </c>
      <c r="W1370">
        <v>0.4808759656096289</v>
      </c>
      <c r="X1370">
        <v>0.4831447762614083</v>
      </c>
      <c r="Y1370">
        <v>0.48532586488447205</v>
      </c>
      <c r="Z1370" s="6" t="str">
        <f>vlookup(R1370,RPI!$C$6:$T$4758,16,FALSE)</f>
        <v>0.5232413628</v>
      </c>
      <c r="AA1370">
        <v>0.4336399990853255</v>
      </c>
      <c r="AB1370">
        <v>0.4337252338086405</v>
      </c>
      <c r="AC1370">
        <v>0.43380910477638246</v>
      </c>
      <c r="AD1370">
        <v>0.43389164445892214</v>
      </c>
      <c r="AE1370">
        <v>0.4339728843039415</v>
      </c>
      <c r="AF1370">
        <v>0.43405285477638245</v>
      </c>
      <c r="AG1370" t="str">
        <f t="shared" si="2"/>
        <v>1</v>
      </c>
      <c r="AH1370" s="3" t="str">
        <f t="shared" si="3"/>
        <v>1</v>
      </c>
      <c r="AI1370" t="str">
        <f t="shared" si="4"/>
        <v>0.02060624577</v>
      </c>
      <c r="AJ1370" t="str">
        <f t="shared" si="5"/>
        <v>9</v>
      </c>
      <c r="AK1370" s="6" t="str">
        <f t="shared" si="6"/>
        <v>0.1290426089</v>
      </c>
      <c r="AL1370" t="str">
        <f t="shared" si="7"/>
        <v>0.03589932479</v>
      </c>
      <c r="AM1370" t="str">
        <f t="shared" si="8"/>
        <v>1.132352941</v>
      </c>
      <c r="AN1370" t="str">
        <f t="shared" si="9"/>
        <v>1.039381913</v>
      </c>
      <c r="AO1370" s="6" t="str">
        <f>vlookup(Q1370,RPI!$C$6:$T$4758,15,FALSE)</f>
        <v>0.5187969925</v>
      </c>
      <c r="AP1370" s="8" t="str">
        <f>vlookup(Q1370,RPI!$C$6:$T$4758,13,FALSE)</f>
        <v>  0.5600 </v>
      </c>
      <c r="AQ1370" s="8" t="str">
        <f>vlookup(Q1370,RPI!$C$6:$T$4758,14,FALSE)</f>
        <v>  0.5367 </v>
      </c>
      <c r="AR1370" s="6" t="str">
        <f>vlookup(R1370,RPI!$C$6:$T$4758,15,FALSE)</f>
        <v>0.7161290323</v>
      </c>
      <c r="AS1370" s="8" t="str">
        <f>vlookup(R1370,RPI!$C$6:$T$4758,13,FALSE)</f>
        <v>  0.4435 </v>
      </c>
      <c r="AT1370" s="8" t="str">
        <f>vlookup(R1370,RPI!$C$6:$T$4758,14,FALSE)</f>
        <v>  0.4899 </v>
      </c>
    </row>
    <row r="1371" ht="12.75" customHeight="1">
      <c r="A1371" s="4">
        <v>2013.0</v>
      </c>
      <c r="B1371" s="4">
        <v>5778.0</v>
      </c>
      <c r="C1371" s="5">
        <v>41358.0</v>
      </c>
      <c r="D1371" s="4">
        <v>231.0</v>
      </c>
      <c r="E1371" s="4" t="s">
        <v>342</v>
      </c>
      <c r="F1371" s="4">
        <v>83.0</v>
      </c>
      <c r="G1371" s="4" t="s">
        <v>47</v>
      </c>
      <c r="H1371" s="4">
        <v>251.0</v>
      </c>
      <c r="I1371" s="4" t="s">
        <v>1138</v>
      </c>
      <c r="J1371" s="4">
        <v>86.0</v>
      </c>
      <c r="K1371" s="4" t="s">
        <v>49</v>
      </c>
      <c r="L1371" s="4" t="s">
        <v>50</v>
      </c>
      <c r="M1371" s="4">
        <v>1.0</v>
      </c>
      <c r="N1371" s="4">
        <v>0.0</v>
      </c>
      <c r="O1371" s="4">
        <v>0.0</v>
      </c>
      <c r="P1371" s="4">
        <v>0.0</v>
      </c>
      <c r="Q1371" t="str">
        <f t="shared" si="1"/>
        <v>Purdue2013</v>
      </c>
      <c r="R1371" t="s">
        <v>1451</v>
      </c>
      <c r="S1371" t="str">
        <f>vlookup(Q1371,RPI!$C$6:$T$4758,16,FALSE)</f>
        <v>0.5162500607</v>
      </c>
      <c r="T1371" s="6" t="str">
        <f>VLOOKUP(Q1371,RPI!$C$6:$T$4758, 17, FALSE)</f>
        <v>0.5275347829</v>
      </c>
      <c r="U1371" s="6" t="str">
        <f>VLOOKUP(Q1371,RPI!$C$6:$T$4758, 18, FALSE)</f>
        <v>0.5162500607</v>
      </c>
      <c r="V1371">
        <v>0.4616865686007908</v>
      </c>
      <c r="W1371">
        <v>0.46633686621983844</v>
      </c>
      <c r="X1371">
        <v>0.4685664609686969</v>
      </c>
      <c r="Y1371">
        <v>0.4707357964000186</v>
      </c>
      <c r="Z1371" s="6" t="str">
        <f>vlookup(R1371,RPI!$C$6:$T$4758,16,FALSE)</f>
        <v>0.5370981672</v>
      </c>
      <c r="AA1371">
        <v>0.45832130246985275</v>
      </c>
      <c r="AB1371">
        <v>0.45987385642110257</v>
      </c>
      <c r="AC1371">
        <v>0.46139940943406976</v>
      </c>
      <c r="AD1371">
        <v>0.46289865980888234</v>
      </c>
      <c r="AE1371">
        <v>0.4643722819721597</v>
      </c>
      <c r="AF1371">
        <v>0.4658209274886018</v>
      </c>
      <c r="AG1371" t="str">
        <f t="shared" si="2"/>
        <v>1</v>
      </c>
      <c r="AH1371" s="3" t="str">
        <f t="shared" si="3"/>
        <v>1</v>
      </c>
      <c r="AI1371" t="str">
        <f t="shared" si="4"/>
        <v>-0.02084810653</v>
      </c>
      <c r="AJ1371" t="str">
        <f t="shared" si="5"/>
        <v>-3</v>
      </c>
      <c r="AK1371" s="6" t="str">
        <f t="shared" si="6"/>
        <v>-0.04301420296</v>
      </c>
      <c r="AL1371" t="str">
        <f t="shared" si="7"/>
        <v>-0.03632068433</v>
      </c>
      <c r="AM1371" t="str">
        <f t="shared" si="8"/>
        <v>0.9651162791</v>
      </c>
      <c r="AN1371" t="str">
        <f t="shared" si="9"/>
        <v>0.9611838062</v>
      </c>
      <c r="AO1371" s="6" t="str">
        <f>vlookup(Q1371,RPI!$C$6:$T$4758,15,FALSE)</f>
        <v>0.4236111111</v>
      </c>
      <c r="AP1371" s="8" t="str">
        <f>vlookup(Q1371,RPI!$C$6:$T$4758,13,FALSE)</f>
        <v>  0.5504 </v>
      </c>
      <c r="AQ1371" s="8" t="str">
        <f>vlookup(Q1371,RPI!$C$6:$T$4758,14,FALSE)</f>
        <v>  0.5407 </v>
      </c>
      <c r="AR1371" s="6" t="str">
        <f>vlookup(R1371,RPI!$C$6:$T$4758,15,FALSE)</f>
        <v>0.6071428571</v>
      </c>
      <c r="AS1371" s="8" t="str">
        <f>vlookup(R1371,RPI!$C$6:$T$4758,13,FALSE)</f>
        <v>  0.5173 </v>
      </c>
      <c r="AT1371" s="8" t="str">
        <f>vlookup(R1371,RPI!$C$6:$T$4758,14,FALSE)</f>
        <v>  0.5066 </v>
      </c>
    </row>
    <row r="1372" ht="12.75" customHeight="1">
      <c r="A1372" s="4">
        <v>2013.0</v>
      </c>
      <c r="B1372" s="4">
        <v>5779.0</v>
      </c>
      <c r="C1372" s="5">
        <v>41358.0</v>
      </c>
      <c r="D1372" s="4">
        <v>265.0</v>
      </c>
      <c r="E1372" s="4" t="s">
        <v>1061</v>
      </c>
      <c r="F1372" s="4">
        <v>63.0</v>
      </c>
      <c r="G1372" s="4" t="s">
        <v>47</v>
      </c>
      <c r="H1372" s="4">
        <v>146.0</v>
      </c>
      <c r="I1372" s="4" t="s">
        <v>85</v>
      </c>
      <c r="J1372" s="4">
        <v>52.0</v>
      </c>
      <c r="K1372" s="4" t="s">
        <v>49</v>
      </c>
      <c r="L1372" s="4" t="s">
        <v>50</v>
      </c>
      <c r="M1372" s="4">
        <v>1.0</v>
      </c>
      <c r="N1372" s="4">
        <v>0.0</v>
      </c>
      <c r="O1372" s="4">
        <v>0.0</v>
      </c>
      <c r="P1372" s="4">
        <v>0.0</v>
      </c>
      <c r="Q1372" t="str">
        <f t="shared" si="1"/>
        <v>Southern Mississippi2013</v>
      </c>
      <c r="R1372" t="s">
        <v>1352</v>
      </c>
      <c r="S1372" t="str">
        <f>vlookup(Q1372,RPI!$C$6:$T$4758,16,FALSE)</f>
        <v>0.6013815781</v>
      </c>
      <c r="T1372" s="6" t="str">
        <f>VLOOKUP(Q1372,RPI!$C$6:$T$4758, 17, FALSE)</f>
        <v>0.5875759274</v>
      </c>
      <c r="U1372" s="6" t="str">
        <f>VLOOKUP(Q1372,RPI!$C$6:$T$4758, 18, FALSE)</f>
        <v>0.6013815781</v>
      </c>
      <c r="V1372">
        <v>0.5092397787280984</v>
      </c>
      <c r="W1372">
        <v>0.5076248069901039</v>
      </c>
      <c r="X1372">
        <v>0.5068467607100804</v>
      </c>
      <c r="Y1372">
        <v>0.5060873982172274</v>
      </c>
      <c r="Z1372" s="6" t="str">
        <f>vlookup(R1372,RPI!$C$6:$T$4758,16,FALSE)</f>
        <v>0.577481964</v>
      </c>
      <c r="AA1372">
        <v>0.470271368866617</v>
      </c>
      <c r="AB1372">
        <v>0.47008401142119505</v>
      </c>
      <c r="AC1372">
        <v>0.4699019502993186</v>
      </c>
      <c r="AD1372">
        <v>0.46972496405191955</v>
      </c>
      <c r="AE1372">
        <v>0.46955284340582354</v>
      </c>
      <c r="AF1372">
        <v>0.4693853904382657</v>
      </c>
      <c r="AG1372" t="str">
        <f t="shared" si="2"/>
        <v>1</v>
      </c>
      <c r="AH1372" s="3" t="str">
        <f t="shared" si="3"/>
        <v>1</v>
      </c>
      <c r="AI1372" t="str">
        <f t="shared" si="4"/>
        <v>0.02389961403</v>
      </c>
      <c r="AJ1372" t="str">
        <f t="shared" si="5"/>
        <v>11</v>
      </c>
      <c r="AK1372" s="6" t="str">
        <f t="shared" si="6"/>
        <v>0.1577187442</v>
      </c>
      <c r="AL1372" t="str">
        <f t="shared" si="7"/>
        <v>0.04163689088</v>
      </c>
      <c r="AM1372" t="str">
        <f t="shared" si="8"/>
        <v>1.211538462</v>
      </c>
      <c r="AN1372" t="str">
        <f t="shared" si="9"/>
        <v>1.041385906</v>
      </c>
      <c r="AO1372" s="6" t="str">
        <f>vlookup(Q1372,RPI!$C$6:$T$4758,15,FALSE)</f>
        <v>0.7739726027</v>
      </c>
      <c r="AP1372" s="8" t="str">
        <f>vlookup(Q1372,RPI!$C$6:$T$4758,13,FALSE)</f>
        <v>  0.5634 </v>
      </c>
      <c r="AQ1372" s="8" t="str">
        <f>vlookup(Q1372,RPI!$C$6:$T$4758,14,FALSE)</f>
        <v>  0.5048 </v>
      </c>
      <c r="AR1372" s="6" t="str">
        <f>vlookup(R1372,RPI!$C$6:$T$4758,15,FALSE)</f>
        <v>0.8561151079</v>
      </c>
      <c r="AS1372" s="8" t="str">
        <f>vlookup(R1372,RPI!$C$6:$T$4758,13,FALSE)</f>
        <v>  0.4797 </v>
      </c>
      <c r="AT1372" s="8" t="str">
        <f>vlookup(R1372,RPI!$C$6:$T$4758,14,FALSE)</f>
        <v>  0.4945 </v>
      </c>
    </row>
    <row r="1373" ht="12.75" customHeight="1">
      <c r="A1373" s="4">
        <v>2013.0</v>
      </c>
      <c r="B1373" s="4">
        <v>5780.0</v>
      </c>
      <c r="C1373" s="5">
        <v>41358.0</v>
      </c>
      <c r="D1373" s="4">
        <v>343.0</v>
      </c>
      <c r="E1373" s="4" t="s">
        <v>734</v>
      </c>
      <c r="F1373" s="4">
        <v>57.0</v>
      </c>
      <c r="G1373" s="4" t="s">
        <v>47</v>
      </c>
      <c r="H1373" s="4">
        <v>236.0</v>
      </c>
      <c r="I1373" s="4" t="s">
        <v>91</v>
      </c>
      <c r="J1373" s="4">
        <v>51.0</v>
      </c>
      <c r="K1373" s="4" t="s">
        <v>49</v>
      </c>
      <c r="L1373" s="4" t="s">
        <v>50</v>
      </c>
      <c r="M1373" s="4">
        <v>1.0</v>
      </c>
      <c r="N1373" s="4">
        <v>0.0</v>
      </c>
      <c r="O1373" s="4">
        <v>0.0</v>
      </c>
      <c r="P1373" s="4">
        <v>0.0</v>
      </c>
      <c r="Q1373" t="str">
        <f t="shared" si="1"/>
        <v>Wright St.2013</v>
      </c>
      <c r="R1373" t="s">
        <v>1374</v>
      </c>
      <c r="S1373" t="str">
        <f>vlookup(Q1373,RPI!$C$6:$T$4758,16,FALSE)</f>
        <v>0.519562375</v>
      </c>
      <c r="T1373" s="6" t="str">
        <f>VLOOKUP(Q1373,RPI!$C$6:$T$4758, 17, FALSE)</f>
        <v>0.5146281645</v>
      </c>
      <c r="U1373" s="6" t="str">
        <f>VLOOKUP(Q1373,RPI!$C$6:$T$4758, 18, FALSE)</f>
        <v>0.519562375</v>
      </c>
      <c r="V1373">
        <v>0.4424298886081268</v>
      </c>
      <c r="W1373">
        <v>0.4421366678715563</v>
      </c>
      <c r="X1373">
        <v>0.4419930293350606</v>
      </c>
      <c r="Y1373">
        <v>0.44185131883261186</v>
      </c>
      <c r="Z1373" s="6" t="str">
        <f>vlookup(R1373,RPI!$C$6:$T$4758,16,FALSE)</f>
        <v>0.544463706</v>
      </c>
      <c r="AA1373">
        <v>0.46465601370884824</v>
      </c>
      <c r="AB1373">
        <v>0.46807481712765164</v>
      </c>
      <c r="AC1373">
        <v>0.4712494203022548</v>
      </c>
      <c r="AD1373">
        <v>0.4742050853268853</v>
      </c>
      <c r="AE1373">
        <v>0.47696370601654053</v>
      </c>
      <c r="AF1373">
        <v>0.47954435117783084</v>
      </c>
      <c r="AG1373" t="str">
        <f t="shared" si="2"/>
        <v>0</v>
      </c>
      <c r="AH1373" s="3" t="str">
        <f t="shared" si="3"/>
        <v>0</v>
      </c>
      <c r="AI1373" t="str">
        <f t="shared" si="4"/>
        <v>-0.02490133102</v>
      </c>
      <c r="AJ1373" t="str">
        <f t="shared" si="5"/>
        <v>6</v>
      </c>
      <c r="AK1373" s="6" t="str">
        <f t="shared" si="6"/>
        <v>0.08602840592</v>
      </c>
      <c r="AL1373" t="str">
        <f t="shared" si="7"/>
        <v>-0.0433820396</v>
      </c>
      <c r="AM1373" t="str">
        <f t="shared" si="8"/>
        <v>1.117647059</v>
      </c>
      <c r="AN1373" t="str">
        <f t="shared" si="9"/>
        <v>0.9542644794</v>
      </c>
      <c r="AO1373" s="6" t="str">
        <f>vlookup(Q1373,RPI!$C$6:$T$4758,15,FALSE)</f>
        <v>0.6447368421</v>
      </c>
      <c r="AP1373" s="8" t="str">
        <f>vlookup(Q1373,RPI!$C$6:$T$4758,13,FALSE)</f>
        <v>  0.4704 </v>
      </c>
      <c r="AQ1373" s="8" t="str">
        <f>vlookup(Q1373,RPI!$C$6:$T$4758,14,FALSE)</f>
        <v>  0.4928 </v>
      </c>
      <c r="AR1373" s="6" t="str">
        <f>vlookup(R1373,RPI!$C$6:$T$4758,15,FALSE)</f>
        <v>0.55</v>
      </c>
      <c r="AS1373" s="8" t="str">
        <f>vlookup(R1373,RPI!$C$6:$T$4758,13,FALSE)</f>
        <v>  0.5522 </v>
      </c>
      <c r="AT1373" s="8" t="str">
        <f>vlookup(R1373,RPI!$C$6:$T$4758,14,FALSE)</f>
        <v>  0.5235 </v>
      </c>
    </row>
    <row r="1374" ht="12.75" customHeight="1">
      <c r="A1374" s="4">
        <v>2013.0</v>
      </c>
      <c r="B1374" s="4">
        <v>5781.0</v>
      </c>
      <c r="C1374" s="5">
        <v>41358.0</v>
      </c>
      <c r="D1374" s="4">
        <v>344.0</v>
      </c>
      <c r="E1374" s="4" t="s">
        <v>125</v>
      </c>
      <c r="F1374" s="4">
        <v>67.0</v>
      </c>
      <c r="G1374" s="4" t="s">
        <v>47</v>
      </c>
      <c r="H1374" s="4">
        <v>329.0</v>
      </c>
      <c r="I1374" s="4" t="s">
        <v>300</v>
      </c>
      <c r="J1374" s="4">
        <v>75.0</v>
      </c>
      <c r="K1374" s="4" t="s">
        <v>288</v>
      </c>
      <c r="L1374" s="4" t="s">
        <v>50</v>
      </c>
      <c r="M1374" s="4">
        <v>1.0</v>
      </c>
      <c r="N1374" s="4">
        <v>0.0</v>
      </c>
      <c r="O1374" s="4">
        <v>0.0</v>
      </c>
      <c r="P1374" s="4">
        <v>1.0</v>
      </c>
      <c r="Q1374" t="str">
        <f t="shared" si="1"/>
        <v>Wyoming2013</v>
      </c>
      <c r="R1374" t="s">
        <v>1452</v>
      </c>
      <c r="S1374" t="str">
        <f>vlookup(Q1374,RPI!$C$6:$T$4758,16,FALSE)</f>
        <v>0.5524296795</v>
      </c>
      <c r="T1374" s="6" t="str">
        <f>VLOOKUP(Q1374,RPI!$C$6:$T$4758, 17, FALSE)</f>
        <v>0.5546035926</v>
      </c>
      <c r="U1374" s="6" t="str">
        <f>VLOOKUP(Q1374,RPI!$C$6:$T$4758, 18, FALSE)</f>
        <v>0.5524296795</v>
      </c>
      <c r="V1374">
        <v>0.4811187440698797</v>
      </c>
      <c r="W1374">
        <v>0.4832216233969583</v>
      </c>
      <c r="X1374">
        <v>0.48423974278946996</v>
      </c>
      <c r="Y1374">
        <v>0.4852365774560058</v>
      </c>
      <c r="Z1374" s="6" t="str">
        <f>vlookup(R1374,RPI!$C$6:$T$4758,16,FALSE)</f>
        <v>0.5225693042</v>
      </c>
      <c r="AA1374">
        <v>0.4399878505439985</v>
      </c>
      <c r="AB1374">
        <v>0.44019218600952803</v>
      </c>
      <c r="AC1374">
        <v>0.4403883032296432</v>
      </c>
      <c r="AD1374">
        <v>0.4405766882296104</v>
      </c>
      <c r="AE1374">
        <v>0.44075778945102007</v>
      </c>
      <c r="AF1374">
        <v>0.4409320213157555</v>
      </c>
      <c r="AG1374" t="str">
        <f t="shared" si="2"/>
        <v>0</v>
      </c>
      <c r="AH1374" s="3" t="str">
        <f t="shared" si="3"/>
        <v>0</v>
      </c>
      <c r="AI1374" t="str">
        <f t="shared" si="4"/>
        <v>0.02986037533</v>
      </c>
      <c r="AJ1374" t="str">
        <f t="shared" si="5"/>
        <v>-8</v>
      </c>
      <c r="AK1374" s="6" t="str">
        <f t="shared" si="6"/>
        <v>-0.1147045412</v>
      </c>
      <c r="AL1374" t="str">
        <f t="shared" si="7"/>
        <v>0.05202147565</v>
      </c>
      <c r="AM1374" t="str">
        <f t="shared" si="8"/>
        <v>0.8933333333</v>
      </c>
      <c r="AN1374" t="str">
        <f t="shared" si="9"/>
        <v>1.057141464</v>
      </c>
      <c r="AO1374" s="6" t="str">
        <f>vlookup(Q1374,RPI!$C$6:$T$4758,15,FALSE)</f>
        <v>0.5579710145</v>
      </c>
      <c r="AP1374" s="8" t="str">
        <f>vlookup(Q1374,RPI!$C$6:$T$4758,13,FALSE)</f>
        <v>  0.5625 </v>
      </c>
      <c r="AQ1374" s="8" t="str">
        <f>vlookup(Q1374,RPI!$C$6:$T$4758,14,FALSE)</f>
        <v>  0.5267 </v>
      </c>
      <c r="AR1374" s="6" t="str">
        <f>vlookup(R1374,RPI!$C$6:$T$4758,15,FALSE)</f>
        <v>0.6541353383</v>
      </c>
      <c r="AS1374" s="8" t="str">
        <f>vlookup(R1374,RPI!$C$6:$T$4758,13,FALSE)</f>
        <v>  0.4717 </v>
      </c>
      <c r="AT1374" s="8" t="str">
        <f>vlookup(R1374,RPI!$C$6:$T$4758,14,FALSE)</f>
        <v>  0.4928 </v>
      </c>
    </row>
    <row r="1375" ht="12.75" customHeight="1">
      <c r="A1375" s="4">
        <v>2013.0</v>
      </c>
      <c r="B1375" s="4">
        <v>5782.0</v>
      </c>
      <c r="C1375" s="5">
        <v>41359.0</v>
      </c>
      <c r="D1375" s="4">
        <v>3.0</v>
      </c>
      <c r="E1375" s="4" t="s">
        <v>106</v>
      </c>
      <c r="F1375" s="4">
        <v>57.0</v>
      </c>
      <c r="G1375" s="4" t="s">
        <v>47</v>
      </c>
      <c r="H1375" s="4">
        <v>157.0</v>
      </c>
      <c r="I1375" s="4" t="s">
        <v>197</v>
      </c>
      <c r="J1375" s="4">
        <v>58.0</v>
      </c>
      <c r="K1375" s="4" t="s">
        <v>49</v>
      </c>
      <c r="L1375" s="4" t="s">
        <v>50</v>
      </c>
      <c r="M1375" s="4">
        <v>1.0</v>
      </c>
      <c r="N1375" s="4">
        <v>0.0</v>
      </c>
      <c r="O1375" s="4">
        <v>0.0</v>
      </c>
      <c r="P1375" s="4">
        <v>0.0</v>
      </c>
      <c r="Q1375" t="str">
        <f t="shared" si="1"/>
        <v>Alabama2013</v>
      </c>
      <c r="R1375" t="s">
        <v>1453</v>
      </c>
      <c r="S1375" t="str">
        <f>vlookup(Q1375,RPI!$C$6:$T$4758,16,FALSE)</f>
        <v>0.5644054404</v>
      </c>
      <c r="T1375" s="6" t="str">
        <f>VLOOKUP(Q1375,RPI!$C$6:$T$4758, 17, FALSE)</f>
        <v>0.5653524101</v>
      </c>
      <c r="U1375" s="6" t="str">
        <f>VLOOKUP(Q1375,RPI!$C$6:$T$4758, 18, FALSE)</f>
        <v>0.5644054404</v>
      </c>
      <c r="V1375">
        <v>0.48221561762521853</v>
      </c>
      <c r="W1375">
        <v>0.4866113706515254</v>
      </c>
      <c r="X1375">
        <v>0.48864786462350324</v>
      </c>
      <c r="Y1375">
        <v>0.4905870517162739</v>
      </c>
      <c r="Z1375" s="6" t="str">
        <f>vlookup(R1375,RPI!$C$6:$T$4758,16,FALSE)</f>
        <v>0.5531152802</v>
      </c>
      <c r="AA1375">
        <v>0.46980443296082525</v>
      </c>
      <c r="AB1375">
        <v>0.4734366116150418</v>
      </c>
      <c r="AC1375">
        <v>0.47685550171270685</v>
      </c>
      <c r="AD1375">
        <v>0.4800793544558071</v>
      </c>
      <c r="AE1375">
        <v>0.4831243964431725</v>
      </c>
      <c r="AF1375">
        <v>0.4860051028312199</v>
      </c>
      <c r="AG1375" t="str">
        <f t="shared" si="2"/>
        <v>0</v>
      </c>
      <c r="AH1375" s="3" t="str">
        <f t="shared" si="3"/>
        <v>0</v>
      </c>
      <c r="AI1375" t="str">
        <f t="shared" si="4"/>
        <v>0.01129016015</v>
      </c>
      <c r="AJ1375" t="str">
        <f t="shared" si="5"/>
        <v>-1</v>
      </c>
      <c r="AK1375" s="6" t="str">
        <f t="shared" si="6"/>
        <v>-0.01433806765</v>
      </c>
      <c r="AL1375" t="str">
        <f t="shared" si="7"/>
        <v>0.01966923672</v>
      </c>
      <c r="AM1375" t="str">
        <f t="shared" si="8"/>
        <v>0.9827586207</v>
      </c>
      <c r="AN1375" t="str">
        <f t="shared" si="9"/>
        <v>1.020411948</v>
      </c>
      <c r="AO1375" s="6" t="str">
        <f>vlookup(Q1375,RPI!$C$6:$T$4758,15,FALSE)</f>
        <v>0.6212121212</v>
      </c>
      <c r="AP1375" s="8" t="str">
        <f>vlookup(Q1375,RPI!$C$6:$T$4758,13,FALSE)</f>
        <v>  0.5527 </v>
      </c>
      <c r="AQ1375" s="8" t="str">
        <f>vlookup(Q1375,RPI!$C$6:$T$4758,14,FALSE)</f>
        <v>  0.5311 </v>
      </c>
      <c r="AR1375" s="6" t="str">
        <f>vlookup(R1375,RPI!$C$6:$T$4758,15,FALSE)</f>
        <v>0.6176470588</v>
      </c>
      <c r="AS1375" s="8" t="str">
        <f>vlookup(R1375,RPI!$C$6:$T$4758,13,FALSE)</f>
        <v>  0.5375 </v>
      </c>
      <c r="AT1375" s="8" t="str">
        <f>vlookup(R1375,RPI!$C$6:$T$4758,14,FALSE)</f>
        <v>  0.5198 </v>
      </c>
    </row>
    <row r="1376" ht="12.75" customHeight="1">
      <c r="A1376" s="4">
        <v>2013.0</v>
      </c>
      <c r="B1376" s="4">
        <v>5783.0</v>
      </c>
      <c r="C1376" s="5">
        <v>41359.0</v>
      </c>
      <c r="D1376" s="4">
        <v>39.0</v>
      </c>
      <c r="E1376" s="4" t="s">
        <v>1375</v>
      </c>
      <c r="F1376" s="4">
        <v>83.0</v>
      </c>
      <c r="G1376" s="4" t="s">
        <v>47</v>
      </c>
      <c r="H1376" s="4">
        <v>84.0</v>
      </c>
      <c r="I1376" s="4" t="s">
        <v>913</v>
      </c>
      <c r="J1376" s="4">
        <v>84.0</v>
      </c>
      <c r="K1376" s="4" t="s">
        <v>49</v>
      </c>
      <c r="L1376" s="4" t="s">
        <v>50</v>
      </c>
      <c r="M1376" s="4">
        <v>1.0</v>
      </c>
      <c r="N1376" s="4">
        <v>0.0</v>
      </c>
      <c r="O1376" s="4">
        <v>0.0</v>
      </c>
      <c r="P1376" s="4">
        <v>0.0</v>
      </c>
      <c r="Q1376" t="str">
        <f t="shared" si="1"/>
        <v>Canisius2013</v>
      </c>
      <c r="R1376" t="s">
        <v>1454</v>
      </c>
      <c r="S1376" t="str">
        <f>vlookup(Q1376,RPI!$C$6:$T$4758,16,FALSE)</f>
        <v>0.5306992125</v>
      </c>
      <c r="T1376" s="6" t="str">
        <f>VLOOKUP(Q1376,RPI!$C$6:$T$4758, 17, FALSE)</f>
        <v>0.5240086509</v>
      </c>
      <c r="U1376" s="6" t="str">
        <f>VLOOKUP(Q1376,RPI!$C$6:$T$4758, 18, FALSE)</f>
        <v>0.5306992125</v>
      </c>
      <c r="V1376">
        <v>0.4502759320395333</v>
      </c>
      <c r="W1376">
        <v>0.45126115371441017</v>
      </c>
      <c r="X1376">
        <v>0.4517287165431653</v>
      </c>
      <c r="Y1376">
        <v>0.4521806939442953</v>
      </c>
      <c r="Z1376" s="6" t="str">
        <f>vlookup(R1376,RPI!$C$6:$T$4758,16,FALSE)</f>
        <v>0.5325023191</v>
      </c>
      <c r="AA1376">
        <v>0.45528572151121105</v>
      </c>
      <c r="AB1376">
        <v>0.457678768715579</v>
      </c>
      <c r="AC1376">
        <v>0.45993555700439576</v>
      </c>
      <c r="AD1376">
        <v>0.46206740199694585</v>
      </c>
      <c r="AE1376">
        <v>0.4640844001212104</v>
      </c>
      <c r="AF1376">
        <v>0.46599558850780864</v>
      </c>
      <c r="AG1376" t="str">
        <f t="shared" si="2"/>
        <v>1</v>
      </c>
      <c r="AH1376" s="3" t="str">
        <f t="shared" si="3"/>
        <v>1</v>
      </c>
      <c r="AI1376" t="str">
        <f t="shared" si="4"/>
        <v>-0.001803106686</v>
      </c>
      <c r="AJ1376" t="str">
        <f t="shared" si="5"/>
        <v>-1</v>
      </c>
      <c r="AK1376" s="6" t="str">
        <f t="shared" si="6"/>
        <v>-0.01433806765</v>
      </c>
      <c r="AL1376" t="str">
        <f t="shared" si="7"/>
        <v>-0.003141295764</v>
      </c>
      <c r="AM1376" t="str">
        <f t="shared" si="8"/>
        <v>0.9880952381</v>
      </c>
      <c r="AN1376" t="str">
        <f t="shared" si="9"/>
        <v>0.9966138989</v>
      </c>
      <c r="AO1376" s="6" t="str">
        <f>vlookup(Q1376,RPI!$C$6:$T$4758,15,FALSE)</f>
        <v>0.6074074074</v>
      </c>
      <c r="AP1376" s="8" t="str">
        <f>vlookup(Q1376,RPI!$C$6:$T$4758,13,FALSE)</f>
        <v>  0.5075 </v>
      </c>
      <c r="AQ1376" s="8" t="str">
        <f>vlookup(Q1376,RPI!$C$6:$T$4758,14,FALSE)</f>
        <v>  0.5005 </v>
      </c>
      <c r="AR1376" s="6" t="str">
        <f>vlookup(R1376,RPI!$C$6:$T$4758,15,FALSE)</f>
        <v>0.5447154472</v>
      </c>
      <c r="AS1376" s="8" t="str">
        <f>vlookup(R1376,RPI!$C$6:$T$4758,13,FALSE)</f>
        <v>  0.5379 </v>
      </c>
      <c r="AT1376" s="8" t="str">
        <f>vlookup(R1376,RPI!$C$6:$T$4758,14,FALSE)</f>
        <v>  0.5096 </v>
      </c>
    </row>
    <row r="1377" ht="12.75" customHeight="1">
      <c r="A1377" s="4">
        <v>2013.0</v>
      </c>
      <c r="B1377" s="4">
        <v>5784.0</v>
      </c>
      <c r="C1377" s="5">
        <v>41359.0</v>
      </c>
      <c r="D1377" s="4">
        <v>80.0</v>
      </c>
      <c r="E1377" s="4" t="s">
        <v>1126</v>
      </c>
      <c r="F1377" s="4">
        <v>70.0</v>
      </c>
      <c r="G1377" s="4" t="s">
        <v>47</v>
      </c>
      <c r="H1377" s="4">
        <v>149.0</v>
      </c>
      <c r="I1377" s="4" t="s">
        <v>1290</v>
      </c>
      <c r="J1377" s="4">
        <v>58.0</v>
      </c>
      <c r="K1377" s="4" t="s">
        <v>49</v>
      </c>
      <c r="L1377" s="4" t="s">
        <v>50</v>
      </c>
      <c r="M1377" s="4">
        <v>1.0</v>
      </c>
      <c r="N1377" s="4">
        <v>0.0</v>
      </c>
      <c r="O1377" s="4">
        <v>0.0</v>
      </c>
      <c r="P1377" s="4">
        <v>0.0</v>
      </c>
      <c r="Q1377" t="str">
        <f t="shared" si="1"/>
        <v>East Carolina2013</v>
      </c>
      <c r="R1377" t="s">
        <v>1455</v>
      </c>
      <c r="S1377" t="str">
        <f>vlookup(Q1377,RPI!$C$6:$T$4758,16,FALSE)</f>
        <v>0.5342851235</v>
      </c>
      <c r="T1377" s="6" t="str">
        <f>VLOOKUP(Q1377,RPI!$C$6:$T$4758, 17, FALSE)</f>
        <v>0.5352798185</v>
      </c>
      <c r="U1377" s="6" t="str">
        <f>VLOOKUP(Q1377,RPI!$C$6:$T$4758, 18, FALSE)</f>
        <v>0.5342851235</v>
      </c>
      <c r="V1377">
        <v>0.46382232857377903</v>
      </c>
      <c r="W1377">
        <v>0.46610410663857293</v>
      </c>
      <c r="X1377">
        <v>0.4671966919014531</v>
      </c>
      <c r="Y1377">
        <v>0.4682588672365393</v>
      </c>
      <c r="Z1377" s="6" t="str">
        <f>vlookup(R1377,RPI!$C$6:$T$4758,16,FALSE)</f>
        <v>0.5403569655</v>
      </c>
      <c r="AA1377">
        <v>0.45677561632224495</v>
      </c>
      <c r="AB1377">
        <v>0.45734151169447834</v>
      </c>
      <c r="AC1377">
        <v>0.45789168775081635</v>
      </c>
      <c r="AD1377">
        <v>0.45842679049054236</v>
      </c>
      <c r="AE1377">
        <v>0.4589474309940596</v>
      </c>
      <c r="AF1377">
        <v>0.45945418775081637</v>
      </c>
      <c r="AG1377" t="str">
        <f t="shared" si="2"/>
        <v>0</v>
      </c>
      <c r="AH1377" s="3" t="str">
        <f t="shared" si="3"/>
        <v>0</v>
      </c>
      <c r="AI1377" t="str">
        <f t="shared" si="4"/>
        <v>-0.006071842036</v>
      </c>
      <c r="AJ1377" t="str">
        <f t="shared" si="5"/>
        <v>12</v>
      </c>
      <c r="AK1377" s="6" t="str">
        <f t="shared" si="6"/>
        <v>0.1720568118</v>
      </c>
      <c r="AL1377" t="str">
        <f t="shared" si="7"/>
        <v>-0.0105781049</v>
      </c>
      <c r="AM1377" t="str">
        <f t="shared" si="8"/>
        <v>1.206896552</v>
      </c>
      <c r="AN1377" t="str">
        <f t="shared" si="9"/>
        <v>0.9887632761</v>
      </c>
      <c r="AO1377" s="6" t="str">
        <f>vlookup(Q1377,RPI!$C$6:$T$4758,15,FALSE)</f>
        <v>0.5344827586</v>
      </c>
      <c r="AP1377" s="8" t="str">
        <f>vlookup(Q1377,RPI!$C$6:$T$4758,13,FALSE)</f>
        <v>  0.5531 </v>
      </c>
      <c r="AQ1377" s="8" t="str">
        <f>vlookup(Q1377,RPI!$C$6:$T$4758,14,FALSE)</f>
        <v>  0.4965 </v>
      </c>
      <c r="AR1377" s="6" t="str">
        <f>vlookup(R1377,RPI!$C$6:$T$4758,15,FALSE)</f>
        <v>0.6736111111</v>
      </c>
      <c r="AS1377" s="8" t="str">
        <f>vlookup(R1377,RPI!$C$6:$T$4758,13,FALSE)</f>
        <v>  0.4974 </v>
      </c>
      <c r="AT1377" s="8" t="str">
        <f>vlookup(R1377,RPI!$C$6:$T$4758,14,FALSE)</f>
        <v>  0.4931 </v>
      </c>
    </row>
    <row r="1378" ht="12.75" customHeight="1">
      <c r="A1378" s="4">
        <v>2013.0</v>
      </c>
      <c r="B1378" s="4">
        <v>5785.0</v>
      </c>
      <c r="C1378" s="5">
        <v>41359.0</v>
      </c>
      <c r="D1378" s="4">
        <v>207.0</v>
      </c>
      <c r="E1378" s="4" t="s">
        <v>472</v>
      </c>
      <c r="F1378" s="4">
        <v>90.0</v>
      </c>
      <c r="G1378" s="4" t="s">
        <v>47</v>
      </c>
      <c r="H1378" s="4">
        <v>28.0</v>
      </c>
      <c r="I1378" s="4" t="s">
        <v>663</v>
      </c>
      <c r="J1378" s="4">
        <v>77.0</v>
      </c>
      <c r="K1378" s="4" t="s">
        <v>49</v>
      </c>
      <c r="L1378" s="4" t="s">
        <v>50</v>
      </c>
      <c r="M1378" s="4">
        <v>1.0</v>
      </c>
      <c r="N1378" s="4">
        <v>0.0</v>
      </c>
      <c r="O1378" s="4">
        <v>0.0</v>
      </c>
      <c r="P1378" s="4">
        <v>0.0</v>
      </c>
      <c r="Q1378" t="str">
        <f t="shared" si="1"/>
        <v>Northern Iowa2013</v>
      </c>
      <c r="R1378" t="s">
        <v>1456</v>
      </c>
      <c r="S1378" t="str">
        <f>vlookup(Q1378,RPI!$C$6:$T$4758,16,FALSE)</f>
        <v>0.550574539</v>
      </c>
      <c r="T1378" s="6" t="str">
        <f>VLOOKUP(Q1378,RPI!$C$6:$T$4758, 17, FALSE)</f>
        <v>0.5561898317</v>
      </c>
      <c r="U1378" s="6" t="str">
        <f>VLOOKUP(Q1378,RPI!$C$6:$T$4758, 18, FALSE)</f>
        <v>0.550574539</v>
      </c>
      <c r="V1378">
        <v>0.48399690366708314</v>
      </c>
      <c r="W1378">
        <v>0.4880745389947185</v>
      </c>
      <c r="X1378">
        <v>0.4900021484223279</v>
      </c>
      <c r="Y1378">
        <v>0.49186091465609416</v>
      </c>
      <c r="Z1378" s="6" t="str">
        <f>vlookup(R1378,RPI!$C$6:$T$4758,16,FALSE)</f>
        <v>0.4830433531</v>
      </c>
      <c r="AA1378">
        <v>0.41868623954440476</v>
      </c>
      <c r="AB1378">
        <v>0.42098803823566777</v>
      </c>
      <c r="AC1378">
        <v>0.4231850264786421</v>
      </c>
      <c r="AD1378">
        <v>0.4252842036012101</v>
      </c>
      <c r="AE1378">
        <v>0.427291959274554</v>
      </c>
      <c r="AF1378">
        <v>0.429214138476575</v>
      </c>
      <c r="AG1378" t="str">
        <f t="shared" si="2"/>
        <v>1</v>
      </c>
      <c r="AH1378" s="3" t="str">
        <f t="shared" si="3"/>
        <v>1</v>
      </c>
      <c r="AI1378" t="str">
        <f t="shared" si="4"/>
        <v>0.06753118594</v>
      </c>
      <c r="AJ1378" t="str">
        <f t="shared" si="5"/>
        <v>13</v>
      </c>
      <c r="AK1378" s="6" t="str">
        <f t="shared" si="6"/>
        <v>0.1863948795</v>
      </c>
      <c r="AL1378" t="str">
        <f t="shared" si="7"/>
        <v>0.1176499594</v>
      </c>
      <c r="AM1378" t="str">
        <f t="shared" si="8"/>
        <v>1.168831169</v>
      </c>
      <c r="AN1378" t="str">
        <f t="shared" si="9"/>
        <v>1.139803571</v>
      </c>
      <c r="AO1378" s="6" t="str">
        <f>vlookup(Q1378,RPI!$C$6:$T$4758,15,FALSE)</f>
        <v>0.5259259259</v>
      </c>
      <c r="AP1378" s="8" t="str">
        <f>vlookup(Q1378,RPI!$C$6:$T$4758,13,FALSE)</f>
        <v>  0.5753 </v>
      </c>
      <c r="AQ1378" s="8" t="str">
        <f>vlookup(Q1378,RPI!$C$6:$T$4758,14,FALSE)</f>
        <v>  0.5259 </v>
      </c>
      <c r="AR1378" s="6" t="str">
        <f>vlookup(R1378,RPI!$C$6:$T$4758,15,FALSE)</f>
        <v>0.4776119403</v>
      </c>
      <c r="AS1378" s="8" t="str">
        <f>vlookup(R1378,RPI!$C$6:$T$4758,13,FALSE)</f>
        <v>  0.4716 </v>
      </c>
      <c r="AT1378" s="8" t="str">
        <f>vlookup(R1378,RPI!$C$6:$T$4758,14,FALSE)</f>
        <v>  0.5114 </v>
      </c>
    </row>
    <row r="1379" ht="12.75" customHeight="1">
      <c r="A1379" s="4">
        <v>2013.0</v>
      </c>
      <c r="B1379" s="4">
        <v>5786.0</v>
      </c>
      <c r="C1379" s="5">
        <v>41360.0</v>
      </c>
      <c r="D1379" s="4">
        <v>20.0</v>
      </c>
      <c r="E1379" s="4" t="s">
        <v>834</v>
      </c>
      <c r="F1379" s="4">
        <v>79.0</v>
      </c>
      <c r="G1379" s="4" t="s">
        <v>47</v>
      </c>
      <c r="H1379" s="4">
        <v>230.0</v>
      </c>
      <c r="I1379" s="4" t="s">
        <v>285</v>
      </c>
      <c r="J1379" s="4">
        <v>68.0</v>
      </c>
      <c r="K1379" s="4" t="s">
        <v>49</v>
      </c>
      <c r="L1379" s="4" t="s">
        <v>50</v>
      </c>
      <c r="M1379" s="4">
        <v>1.0</v>
      </c>
      <c r="N1379" s="4">
        <v>0.0</v>
      </c>
      <c r="O1379" s="4">
        <v>0.0</v>
      </c>
      <c r="P1379" s="4">
        <v>0.0</v>
      </c>
      <c r="Q1379" t="str">
        <f t="shared" si="1"/>
        <v>Baylor2013</v>
      </c>
      <c r="R1379" t="s">
        <v>1457</v>
      </c>
      <c r="S1379" t="str">
        <f>vlookup(Q1379,RPI!$C$6:$T$4758,16,FALSE)</f>
        <v>0.555989125</v>
      </c>
      <c r="T1379" s="6" t="str">
        <f>VLOOKUP(Q1379,RPI!$C$6:$T$4758, 17, FALSE)</f>
        <v>0.5635238554</v>
      </c>
      <c r="U1379" s="6" t="str">
        <f>VLOOKUP(Q1379,RPI!$C$6:$T$4758, 18, FALSE)</f>
        <v>0.555989125</v>
      </c>
      <c r="V1379">
        <v>0.48951119337683524</v>
      </c>
      <c r="W1379">
        <v>0.4937869365618414</v>
      </c>
      <c r="X1379">
        <v>0.49582209902089686</v>
      </c>
      <c r="Y1379">
        <v>0.49779310574569136</v>
      </c>
      <c r="Z1379" s="6" t="str">
        <f>vlookup(R1379,RPI!$C$6:$T$4758,16,FALSE)</f>
        <v>0.5438476086</v>
      </c>
      <c r="AA1379">
        <v>0.47605312239556086</v>
      </c>
      <c r="AB1379">
        <v>0.47851403213259003</v>
      </c>
      <c r="AC1379">
        <v>0.4808759656096289</v>
      </c>
      <c r="AD1379">
        <v>0.4831447762614083</v>
      </c>
      <c r="AE1379">
        <v>0.48532586488447205</v>
      </c>
      <c r="AF1379">
        <v>0.4874242225597645</v>
      </c>
      <c r="AG1379" t="str">
        <f t="shared" si="2"/>
        <v>1</v>
      </c>
      <c r="AH1379" s="3" t="str">
        <f t="shared" si="3"/>
        <v>1</v>
      </c>
      <c r="AI1379" t="str">
        <f t="shared" si="4"/>
        <v>0.01214151641</v>
      </c>
      <c r="AJ1379" t="str">
        <f t="shared" si="5"/>
        <v>11</v>
      </c>
      <c r="AK1379" s="6" t="str">
        <f t="shared" si="6"/>
        <v>0.1577187442</v>
      </c>
      <c r="AL1379" t="str">
        <f t="shared" si="7"/>
        <v>0.02115243339</v>
      </c>
      <c r="AM1379" t="str">
        <f t="shared" si="8"/>
        <v>1.161764706</v>
      </c>
      <c r="AN1379" t="str">
        <f t="shared" si="9"/>
        <v>1.022325218</v>
      </c>
      <c r="AO1379" s="6" t="str">
        <f>vlookup(Q1379,RPI!$C$6:$T$4758,15,FALSE)</f>
        <v>0.5182481752</v>
      </c>
      <c r="AP1379" s="8" t="str">
        <f>vlookup(Q1379,RPI!$C$6:$T$4758,13,FALSE)</f>
        <v>  0.5858 </v>
      </c>
      <c r="AQ1379" s="8" t="str">
        <f>vlookup(Q1379,RPI!$C$6:$T$4758,14,FALSE)</f>
        <v>  0.5342 </v>
      </c>
      <c r="AR1379" s="6" t="str">
        <f>vlookup(R1379,RPI!$C$6:$T$4758,15,FALSE)</f>
        <v>0.5187969925</v>
      </c>
      <c r="AS1379" s="8" t="str">
        <f>vlookup(R1379,RPI!$C$6:$T$4758,13,FALSE)</f>
        <v>  0.5600 </v>
      </c>
      <c r="AT1379" s="8" t="str">
        <f>vlookup(R1379,RPI!$C$6:$T$4758,14,FALSE)</f>
        <v>  0.5367 </v>
      </c>
    </row>
    <row r="1380" ht="12.75" customHeight="1">
      <c r="A1380" s="4">
        <v>2013.0</v>
      </c>
      <c r="B1380" s="4">
        <v>5787.0</v>
      </c>
      <c r="C1380" s="5">
        <v>41360.0</v>
      </c>
      <c r="D1380" s="4">
        <v>99.0</v>
      </c>
      <c r="E1380" s="4" t="s">
        <v>56</v>
      </c>
      <c r="F1380" s="4">
        <v>62.0</v>
      </c>
      <c r="G1380" s="4" t="s">
        <v>47</v>
      </c>
      <c r="H1380" s="4">
        <v>329.0</v>
      </c>
      <c r="I1380" s="4" t="s">
        <v>300</v>
      </c>
      <c r="J1380" s="4">
        <v>52.0</v>
      </c>
      <c r="K1380" s="4" t="s">
        <v>49</v>
      </c>
      <c r="L1380" s="4" t="s">
        <v>50</v>
      </c>
      <c r="M1380" s="4">
        <v>1.0</v>
      </c>
      <c r="N1380" s="4">
        <v>0.0</v>
      </c>
      <c r="O1380" s="4">
        <v>0.0</v>
      </c>
      <c r="P1380" s="4">
        <v>0.0</v>
      </c>
      <c r="Q1380" t="str">
        <f t="shared" si="1"/>
        <v>George Mason2013</v>
      </c>
      <c r="R1380" t="s">
        <v>1452</v>
      </c>
      <c r="S1380" t="str">
        <f>vlookup(Q1380,RPI!$C$6:$T$4758,16,FALSE)</f>
        <v>0.5101612442</v>
      </c>
      <c r="T1380" s="6" t="str">
        <f>VLOOKUP(Q1380,RPI!$C$6:$T$4758, 17, FALSE)</f>
        <v>0.5118973553</v>
      </c>
      <c r="U1380" s="6" t="str">
        <f>VLOOKUP(Q1380,RPI!$C$6:$T$4758, 18, FALSE)</f>
        <v>0.5101612442</v>
      </c>
      <c r="V1380">
        <v>0.44953322488328684</v>
      </c>
      <c r="W1380">
        <v>0.44980638673168205</v>
      </c>
      <c r="X1380">
        <v>0.4499436839893981</v>
      </c>
      <c r="Y1380">
        <v>0.45008146214819206</v>
      </c>
      <c r="Z1380" s="6" t="str">
        <f>vlookup(R1380,RPI!$C$6:$T$4758,16,FALSE)</f>
        <v>0.5225693042</v>
      </c>
      <c r="AA1380">
        <v>0.4399878505439985</v>
      </c>
      <c r="AB1380">
        <v>0.44019218600952803</v>
      </c>
      <c r="AC1380">
        <v>0.4403883032296432</v>
      </c>
      <c r="AD1380">
        <v>0.4405766882296104</v>
      </c>
      <c r="AE1380">
        <v>0.44075778945102007</v>
      </c>
      <c r="AF1380">
        <v>0.4409320213157555</v>
      </c>
      <c r="AG1380" t="str">
        <f t="shared" si="2"/>
        <v>0</v>
      </c>
      <c r="AH1380" s="3" t="str">
        <f t="shared" si="3"/>
        <v>0</v>
      </c>
      <c r="AI1380" t="str">
        <f t="shared" si="4"/>
        <v>-0.01240805997</v>
      </c>
      <c r="AJ1380" t="str">
        <f t="shared" si="5"/>
        <v>10</v>
      </c>
      <c r="AK1380" s="6" t="str">
        <f t="shared" si="6"/>
        <v>0.1433806765</v>
      </c>
      <c r="AL1380" t="str">
        <f t="shared" si="7"/>
        <v>-0.02161679424</v>
      </c>
      <c r="AM1380" t="str">
        <f t="shared" si="8"/>
        <v>1.192307692</v>
      </c>
      <c r="AN1380" t="str">
        <f t="shared" si="9"/>
        <v>0.9762556662</v>
      </c>
      <c r="AO1380" s="6" t="str">
        <f>vlookup(Q1380,RPI!$C$6:$T$4758,15,FALSE)</f>
        <v>0.5555555556</v>
      </c>
      <c r="AP1380" s="8" t="str">
        <f>vlookup(Q1380,RPI!$C$6:$T$4758,13,FALSE)</f>
        <v>  0.4913 </v>
      </c>
      <c r="AQ1380" s="8" t="str">
        <f>vlookup(Q1380,RPI!$C$6:$T$4758,14,FALSE)</f>
        <v>  0.5025 </v>
      </c>
      <c r="AR1380" s="6" t="str">
        <f>vlookup(R1380,RPI!$C$6:$T$4758,15,FALSE)</f>
        <v>0.6541353383</v>
      </c>
      <c r="AS1380" s="8" t="str">
        <f>vlookup(R1380,RPI!$C$6:$T$4758,13,FALSE)</f>
        <v>  0.4717 </v>
      </c>
      <c r="AT1380" s="8" t="str">
        <f>vlookup(R1380,RPI!$C$6:$T$4758,14,FALSE)</f>
        <v>  0.4928 </v>
      </c>
    </row>
    <row r="1381" ht="12.75" customHeight="1">
      <c r="A1381" s="4">
        <v>2013.0</v>
      </c>
      <c r="B1381" s="4">
        <v>5788.0</v>
      </c>
      <c r="C1381" s="5">
        <v>41360.0</v>
      </c>
      <c r="D1381" s="4">
        <v>265.0</v>
      </c>
      <c r="E1381" s="4" t="s">
        <v>1061</v>
      </c>
      <c r="F1381" s="4">
        <v>62.0</v>
      </c>
      <c r="G1381" s="4" t="s">
        <v>47</v>
      </c>
      <c r="H1381" s="4">
        <v>34.0</v>
      </c>
      <c r="I1381" s="4" t="s">
        <v>115</v>
      </c>
      <c r="J1381" s="4">
        <v>79.0</v>
      </c>
      <c r="K1381" s="4" t="s">
        <v>49</v>
      </c>
      <c r="L1381" s="4" t="s">
        <v>50</v>
      </c>
      <c r="M1381" s="4">
        <v>1.0</v>
      </c>
      <c r="N1381" s="4">
        <v>0.0</v>
      </c>
      <c r="O1381" s="4">
        <v>0.0</v>
      </c>
      <c r="P1381" s="4">
        <v>0.0</v>
      </c>
      <c r="Q1381" t="str">
        <f t="shared" si="1"/>
        <v>Southern Mississippi2013</v>
      </c>
      <c r="R1381" t="s">
        <v>1458</v>
      </c>
      <c r="S1381" t="str">
        <f>vlookup(Q1381,RPI!$C$6:$T$4758,16,FALSE)</f>
        <v>0.6013815781</v>
      </c>
      <c r="T1381" s="6" t="str">
        <f>VLOOKUP(Q1381,RPI!$C$6:$T$4758, 17, FALSE)</f>
        <v>0.5875759274</v>
      </c>
      <c r="U1381" s="6" t="str">
        <f>VLOOKUP(Q1381,RPI!$C$6:$T$4758, 18, FALSE)</f>
        <v>0.6013815781</v>
      </c>
      <c r="V1381">
        <v>0.5092397787280984</v>
      </c>
      <c r="W1381">
        <v>0.5076248069901039</v>
      </c>
      <c r="X1381">
        <v>0.5068467607100804</v>
      </c>
      <c r="Y1381">
        <v>0.5060873982172274</v>
      </c>
      <c r="Z1381" s="6" t="str">
        <f>vlookup(R1381,RPI!$C$6:$T$4758,16,FALSE)</f>
        <v>0.5605422828</v>
      </c>
      <c r="AA1381">
        <v>0.4824575807126063</v>
      </c>
      <c r="AB1381">
        <v>0.48405328808442366</v>
      </c>
      <c r="AC1381">
        <v>0.4856022348006566</v>
      </c>
      <c r="AD1381">
        <v>0.4871064465936771</v>
      </c>
      <c r="AE1381">
        <v>0.48856783385166497</v>
      </c>
      <c r="AF1381">
        <v>0.48998819971293733</v>
      </c>
      <c r="AG1381" t="str">
        <f t="shared" si="2"/>
        <v>0</v>
      </c>
      <c r="AH1381" s="3" t="str">
        <f t="shared" si="3"/>
        <v>0</v>
      </c>
      <c r="AI1381" t="str">
        <f t="shared" si="4"/>
        <v>0.0408392953</v>
      </c>
      <c r="AJ1381" t="str">
        <f t="shared" si="5"/>
        <v>-17</v>
      </c>
      <c r="AK1381" s="6" t="str">
        <f t="shared" si="6"/>
        <v>-0.2437471501</v>
      </c>
      <c r="AL1381" t="str">
        <f t="shared" si="7"/>
        <v>0.07114848297</v>
      </c>
      <c r="AM1381" t="str">
        <f t="shared" si="8"/>
        <v>0.7848101266</v>
      </c>
      <c r="AN1381" t="str">
        <f t="shared" si="9"/>
        <v>1.072856761</v>
      </c>
      <c r="AO1381" s="6" t="str">
        <f>vlookup(Q1381,RPI!$C$6:$T$4758,15,FALSE)</f>
        <v>0.7739726027</v>
      </c>
      <c r="AP1381" s="8" t="str">
        <f>vlookup(Q1381,RPI!$C$6:$T$4758,13,FALSE)</f>
        <v>  0.5634 </v>
      </c>
      <c r="AQ1381" s="8" t="str">
        <f>vlookup(Q1381,RPI!$C$6:$T$4758,14,FALSE)</f>
        <v>  0.5048 </v>
      </c>
      <c r="AR1381" s="6" t="str">
        <f>vlookup(R1381,RPI!$C$6:$T$4758,15,FALSE)</f>
        <v>0.6330935252</v>
      </c>
      <c r="AS1381" s="8" t="str">
        <f>vlookup(R1381,RPI!$C$6:$T$4758,13,FALSE)</f>
        <v>  0.5438 </v>
      </c>
      <c r="AT1381" s="8" t="str">
        <f>vlookup(R1381,RPI!$C$6:$T$4758,14,FALSE)</f>
        <v>  0.5214 </v>
      </c>
    </row>
    <row r="1382" ht="12.75" customHeight="1">
      <c r="A1382" s="4">
        <v>2013.0</v>
      </c>
      <c r="B1382" s="4">
        <v>5789.0</v>
      </c>
      <c r="C1382" s="5">
        <v>41360.0</v>
      </c>
      <c r="D1382" s="4">
        <v>323.0</v>
      </c>
      <c r="E1382" s="4" t="s">
        <v>103</v>
      </c>
      <c r="F1382" s="4">
        <v>64.0</v>
      </c>
      <c r="G1382" s="4" t="s">
        <v>47</v>
      </c>
      <c r="H1382" s="4">
        <v>124.0</v>
      </c>
      <c r="I1382" s="4" t="s">
        <v>82</v>
      </c>
      <c r="J1382" s="4">
        <v>75.0</v>
      </c>
      <c r="K1382" s="4" t="s">
        <v>49</v>
      </c>
      <c r="L1382" s="4" t="s">
        <v>50</v>
      </c>
      <c r="M1382" s="4">
        <v>1.0</v>
      </c>
      <c r="N1382" s="4">
        <v>0.0</v>
      </c>
      <c r="O1382" s="4">
        <v>0.0</v>
      </c>
      <c r="P1382" s="4">
        <v>0.0</v>
      </c>
      <c r="Q1382" t="str">
        <f t="shared" si="1"/>
        <v>Virginia2013</v>
      </c>
      <c r="R1382" t="s">
        <v>1459</v>
      </c>
      <c r="S1382" t="str">
        <f>vlookup(Q1382,RPI!$C$6:$T$4758,16,FALSE)</f>
        <v>0.5527672161</v>
      </c>
      <c r="T1382" s="6" t="str">
        <f>VLOOKUP(Q1382,RPI!$C$6:$T$4758, 17, FALSE)</f>
        <v>0.5551917851</v>
      </c>
      <c r="U1382" s="6" t="str">
        <f>VLOOKUP(Q1382,RPI!$C$6:$T$4758, 18, FALSE)</f>
        <v>0.5527672161</v>
      </c>
      <c r="V1382">
        <v>0.4573057556853575</v>
      </c>
      <c r="W1382">
        <v>0.46558776885163483</v>
      </c>
      <c r="X1382">
        <v>0.4692542850971222</v>
      </c>
      <c r="Y1382">
        <v>0.47265102422755695</v>
      </c>
      <c r="Z1382" s="6" t="str">
        <f>vlookup(R1382,RPI!$C$6:$T$4758,16,FALSE)</f>
        <v>0.5489293345</v>
      </c>
      <c r="AA1382">
        <v>0.4635567855016858</v>
      </c>
      <c r="AB1382">
        <v>0.4675708439552559</v>
      </c>
      <c r="AC1382">
        <v>0.47129297088493</v>
      </c>
      <c r="AD1382">
        <v>0.47475389592480244</v>
      </c>
      <c r="AE1382">
        <v>0.4779801819789208</v>
      </c>
      <c r="AF1382">
        <v>0.48099490829178543</v>
      </c>
      <c r="AG1382" t="str">
        <f t="shared" si="2"/>
        <v>0</v>
      </c>
      <c r="AH1382" s="3" t="str">
        <f t="shared" si="3"/>
        <v>0</v>
      </c>
      <c r="AI1382" t="str">
        <f t="shared" si="4"/>
        <v>0.00383788161</v>
      </c>
      <c r="AJ1382" t="str">
        <f t="shared" si="5"/>
        <v>-11</v>
      </c>
      <c r="AK1382" s="6" t="str">
        <f t="shared" si="6"/>
        <v>-0.1577187442</v>
      </c>
      <c r="AL1382" t="str">
        <f t="shared" si="7"/>
        <v>0.006686194078</v>
      </c>
      <c r="AM1382" t="str">
        <f t="shared" si="8"/>
        <v>0.8533333333</v>
      </c>
      <c r="AN1382" t="str">
        <f t="shared" si="9"/>
        <v>1.006991577</v>
      </c>
      <c r="AO1382" s="6" t="str">
        <f>vlookup(Q1382,RPI!$C$6:$T$4758,15,FALSE)</f>
        <v>0.6465517241</v>
      </c>
      <c r="AP1382" s="8" t="str">
        <f>vlookup(Q1382,RPI!$C$6:$T$4758,13,FALSE)</f>
        <v>  0.5215 </v>
      </c>
      <c r="AQ1382" s="8" t="str">
        <f>vlookup(Q1382,RPI!$C$6:$T$4758,14,FALSE)</f>
        <v>  0.5216 </v>
      </c>
      <c r="AR1382" s="6" t="str">
        <f>vlookup(R1382,RPI!$C$6:$T$4758,15,FALSE)</f>
        <v>0.616</v>
      </c>
      <c r="AS1382" s="8" t="str">
        <f>vlookup(R1382,RPI!$C$6:$T$4758,13,FALSE)</f>
        <v>  0.5232 </v>
      </c>
      <c r="AT1382" s="8" t="str">
        <f>vlookup(R1382,RPI!$C$6:$T$4758,14,FALSE)</f>
        <v>  0.5333 </v>
      </c>
    </row>
    <row r="1383" ht="12.75" customHeight="1">
      <c r="A1383" s="4">
        <v>2013.0</v>
      </c>
      <c r="B1383" s="4">
        <v>5790.0</v>
      </c>
      <c r="C1383" s="5">
        <v>41360.0</v>
      </c>
      <c r="D1383" s="4">
        <v>334.0</v>
      </c>
      <c r="E1383" s="4" t="s">
        <v>328</v>
      </c>
      <c r="F1383" s="4">
        <v>83.0</v>
      </c>
      <c r="G1383" s="4" t="s">
        <v>47</v>
      </c>
      <c r="H1383" s="4">
        <v>217.0</v>
      </c>
      <c r="I1383" s="4" t="s">
        <v>513</v>
      </c>
      <c r="J1383" s="4">
        <v>74.0</v>
      </c>
      <c r="K1383" s="4" t="s">
        <v>49</v>
      </c>
      <c r="L1383" s="4" t="s">
        <v>50</v>
      </c>
      <c r="M1383" s="4">
        <v>1.0</v>
      </c>
      <c r="N1383" s="4">
        <v>0.0</v>
      </c>
      <c r="O1383" s="4">
        <v>0.0</v>
      </c>
      <c r="P1383" s="4">
        <v>0.0</v>
      </c>
      <c r="Q1383" t="str">
        <f t="shared" si="1"/>
        <v>Weber St.2013</v>
      </c>
      <c r="R1383" t="s">
        <v>1393</v>
      </c>
      <c r="S1383" t="str">
        <f>vlookup(Q1383,RPI!$C$6:$T$4758,16,FALSE)</f>
        <v>0.550989596</v>
      </c>
      <c r="T1383" s="6" t="str">
        <f>VLOOKUP(Q1383,RPI!$C$6:$T$4758, 17, FALSE)</f>
        <v>0.5408446684</v>
      </c>
      <c r="U1383" s="6" t="str">
        <f>VLOOKUP(Q1383,RPI!$C$6:$T$4758, 18, FALSE)</f>
        <v>0.550989596</v>
      </c>
      <c r="V1383">
        <v>0.4453901229934259</v>
      </c>
      <c r="W1383">
        <v>0.4449371951383628</v>
      </c>
      <c r="X1383">
        <v>0.4447179078845911</v>
      </c>
      <c r="Y1383">
        <v>0.4445032050333372</v>
      </c>
      <c r="Z1383" s="6" t="str">
        <f>vlookup(R1383,RPI!$C$6:$T$4758,16,FALSE)</f>
        <v>0.5141215465</v>
      </c>
      <c r="AA1383">
        <v>0.4487105876207352</v>
      </c>
      <c r="AB1383">
        <v>0.44798594993957574</v>
      </c>
      <c r="AC1383">
        <v>0.4472665442994355</v>
      </c>
      <c r="AD1383">
        <v>0.4465523142394402</v>
      </c>
      <c r="AE1383">
        <v>0.44584320410819034</v>
      </c>
      <c r="AF1383">
        <v>0.44513915904930657</v>
      </c>
      <c r="AG1383" t="str">
        <f t="shared" si="2"/>
        <v>1</v>
      </c>
      <c r="AH1383" s="3" t="str">
        <f t="shared" si="3"/>
        <v>1</v>
      </c>
      <c r="AI1383" t="str">
        <f t="shared" si="4"/>
        <v>0.03686804946</v>
      </c>
      <c r="AJ1383" t="str">
        <f t="shared" si="5"/>
        <v>9</v>
      </c>
      <c r="AK1383" s="6" t="str">
        <f t="shared" si="6"/>
        <v>0.1290426089</v>
      </c>
      <c r="AL1383" t="str">
        <f t="shared" si="7"/>
        <v>0.0642299474</v>
      </c>
      <c r="AM1383" t="str">
        <f t="shared" si="8"/>
        <v>1.121621622</v>
      </c>
      <c r="AN1383" t="str">
        <f t="shared" si="9"/>
        <v>1.071710765</v>
      </c>
      <c r="AO1383" s="6" t="str">
        <f>vlookup(Q1383,RPI!$C$6:$T$4758,15,FALSE)</f>
        <v>0.8405797101</v>
      </c>
      <c r="AP1383" s="8" t="str">
        <f>vlookup(Q1383,RPI!$C$6:$T$4758,13,FALSE)</f>
        <v>  0.4495 </v>
      </c>
      <c r="AQ1383" s="8" t="str">
        <f>vlookup(Q1383,RPI!$C$6:$T$4758,14,FALSE)</f>
        <v>  0.4643 </v>
      </c>
      <c r="AR1383" s="6" t="str">
        <f>vlookup(R1383,RPI!$C$6:$T$4758,15,FALSE)</f>
        <v>0.5616438356</v>
      </c>
      <c r="AS1383" s="8" t="str">
        <f>vlookup(R1383,RPI!$C$6:$T$4758,13,FALSE)</f>
        <v>  0.4964 </v>
      </c>
      <c r="AT1383" s="8" t="str">
        <f>vlookup(R1383,RPI!$C$6:$T$4758,14,FALSE)</f>
        <v>  0.5019 </v>
      </c>
    </row>
    <row r="1384" ht="12.75" customHeight="1">
      <c r="A1384" s="4">
        <v>2013.0</v>
      </c>
      <c r="B1384" s="4">
        <v>5791.0</v>
      </c>
      <c r="C1384" s="5">
        <v>41360.0</v>
      </c>
      <c r="D1384" s="4">
        <v>343.0</v>
      </c>
      <c r="E1384" s="4" t="s">
        <v>734</v>
      </c>
      <c r="F1384" s="4">
        <v>69.0</v>
      </c>
      <c r="G1384" s="4" t="s">
        <v>47</v>
      </c>
      <c r="H1384" s="4">
        <v>251.0</v>
      </c>
      <c r="I1384" s="4" t="s">
        <v>1138</v>
      </c>
      <c r="J1384" s="4">
        <v>81.0</v>
      </c>
      <c r="K1384" s="4" t="s">
        <v>49</v>
      </c>
      <c r="L1384" s="4" t="s">
        <v>50</v>
      </c>
      <c r="M1384" s="4">
        <v>1.0</v>
      </c>
      <c r="N1384" s="4">
        <v>0.0</v>
      </c>
      <c r="O1384" s="4">
        <v>0.0</v>
      </c>
      <c r="P1384" s="4">
        <v>0.0</v>
      </c>
      <c r="Q1384" t="str">
        <f t="shared" si="1"/>
        <v>Wright St.2013</v>
      </c>
      <c r="R1384" t="s">
        <v>1451</v>
      </c>
      <c r="S1384" t="str">
        <f>vlookup(Q1384,RPI!$C$6:$T$4758,16,FALSE)</f>
        <v>0.519562375</v>
      </c>
      <c r="T1384" s="6" t="str">
        <f>VLOOKUP(Q1384,RPI!$C$6:$T$4758, 17, FALSE)</f>
        <v>0.5146281645</v>
      </c>
      <c r="U1384" s="6" t="str">
        <f>VLOOKUP(Q1384,RPI!$C$6:$T$4758, 18, FALSE)</f>
        <v>0.519562375</v>
      </c>
      <c r="V1384">
        <v>0.4424298886081268</v>
      </c>
      <c r="W1384">
        <v>0.4421366678715563</v>
      </c>
      <c r="X1384">
        <v>0.4419930293350606</v>
      </c>
      <c r="Y1384">
        <v>0.44185131883261186</v>
      </c>
      <c r="Z1384" s="6" t="str">
        <f>vlookup(R1384,RPI!$C$6:$T$4758,16,FALSE)</f>
        <v>0.5370981672</v>
      </c>
      <c r="AA1384">
        <v>0.45832130246985275</v>
      </c>
      <c r="AB1384">
        <v>0.45987385642110257</v>
      </c>
      <c r="AC1384">
        <v>0.46139940943406976</v>
      </c>
      <c r="AD1384">
        <v>0.46289865980888234</v>
      </c>
      <c r="AE1384">
        <v>0.4643722819721597</v>
      </c>
      <c r="AF1384">
        <v>0.4658209274886018</v>
      </c>
      <c r="AG1384" t="str">
        <f t="shared" si="2"/>
        <v>1</v>
      </c>
      <c r="AH1384" s="3" t="str">
        <f t="shared" si="3"/>
        <v>1</v>
      </c>
      <c r="AI1384" t="str">
        <f t="shared" si="4"/>
        <v>-0.0175357922</v>
      </c>
      <c r="AJ1384" t="str">
        <f t="shared" si="5"/>
        <v>-12</v>
      </c>
      <c r="AK1384" s="6" t="str">
        <f t="shared" si="6"/>
        <v>-0.1720568118</v>
      </c>
      <c r="AL1384" t="str">
        <f t="shared" si="7"/>
        <v>-0.0305501112</v>
      </c>
      <c r="AM1384" t="str">
        <f t="shared" si="8"/>
        <v>0.8518518519</v>
      </c>
      <c r="AN1384" t="str">
        <f t="shared" si="9"/>
        <v>0.967350862</v>
      </c>
      <c r="AO1384" s="6" t="str">
        <f>vlookup(Q1384,RPI!$C$6:$T$4758,15,FALSE)</f>
        <v>0.6447368421</v>
      </c>
      <c r="AP1384" s="8" t="str">
        <f>vlookup(Q1384,RPI!$C$6:$T$4758,13,FALSE)</f>
        <v>  0.4704 </v>
      </c>
      <c r="AQ1384" s="8" t="str">
        <f>vlookup(Q1384,RPI!$C$6:$T$4758,14,FALSE)</f>
        <v>  0.4928 </v>
      </c>
      <c r="AR1384" s="6" t="str">
        <f>vlookup(R1384,RPI!$C$6:$T$4758,15,FALSE)</f>
        <v>0.6071428571</v>
      </c>
      <c r="AS1384" s="8" t="str">
        <f>vlookup(R1384,RPI!$C$6:$T$4758,13,FALSE)</f>
        <v>  0.5173 </v>
      </c>
      <c r="AT1384" s="8" t="str">
        <f>vlookup(R1384,RPI!$C$6:$T$4758,14,FALSE)</f>
        <v>  0.5066 </v>
      </c>
    </row>
    <row r="1385" ht="12.75" customHeight="1">
      <c r="A1385" s="4">
        <v>2013.0</v>
      </c>
      <c r="B1385" s="4">
        <v>5792.0</v>
      </c>
      <c r="C1385" s="5">
        <v>41361.0</v>
      </c>
      <c r="D1385" s="4">
        <v>121.0</v>
      </c>
      <c r="E1385" s="4" t="s">
        <v>127</v>
      </c>
      <c r="F1385" s="4">
        <v>50.0</v>
      </c>
      <c r="G1385" s="4" t="s">
        <v>47</v>
      </c>
      <c r="H1385" s="4">
        <v>279.0</v>
      </c>
      <c r="I1385" s="4" t="s">
        <v>94</v>
      </c>
      <c r="J1385" s="4">
        <v>61.0</v>
      </c>
      <c r="K1385" s="4" t="s">
        <v>108</v>
      </c>
      <c r="L1385" s="4" t="s">
        <v>183</v>
      </c>
      <c r="M1385" s="4">
        <v>1.0</v>
      </c>
      <c r="N1385" s="4">
        <v>1.0</v>
      </c>
      <c r="O1385" s="4">
        <v>0.0</v>
      </c>
      <c r="P1385" s="4">
        <v>0.0</v>
      </c>
      <c r="Q1385" t="str">
        <f t="shared" si="1"/>
        <v>Indiana2013</v>
      </c>
      <c r="R1385" t="s">
        <v>1460</v>
      </c>
      <c r="S1385" t="str">
        <f>vlookup(Q1385,RPI!$C$6:$T$4758,16,FALSE)</f>
        <v>0.6345648894</v>
      </c>
      <c r="T1385" s="6" t="str">
        <f>VLOOKUP(Q1385,RPI!$C$6:$T$4758, 17, FALSE)</f>
        <v>0.6408344819</v>
      </c>
      <c r="U1385" s="6" t="str">
        <f>VLOOKUP(Q1385,RPI!$C$6:$T$4758, 18, FALSE)</f>
        <v>0.6345648894</v>
      </c>
      <c r="V1385">
        <v>0.5345033130475453</v>
      </c>
      <c r="W1385">
        <v>0.5397373031953285</v>
      </c>
      <c r="X1385">
        <v>0.54222123072309</v>
      </c>
      <c r="Y1385">
        <v>0.544622360666593</v>
      </c>
      <c r="Z1385" s="6" t="str">
        <f>vlookup(R1385,RPI!$C$6:$T$4758,16,FALSE)</f>
        <v>0.6246708247</v>
      </c>
      <c r="AA1385">
        <v>0.5304077792484149</v>
      </c>
      <c r="AB1385">
        <v>0.5332915143720035</v>
      </c>
      <c r="AC1385">
        <v>0.5360298510859994</v>
      </c>
      <c r="AD1385">
        <v>0.5386335155025858</v>
      </c>
      <c r="AE1385">
        <v>0.5411122040271759</v>
      </c>
      <c r="AF1385">
        <v>0.5434747040271759</v>
      </c>
      <c r="AG1385" t="str">
        <f t="shared" si="2"/>
        <v>0</v>
      </c>
      <c r="AH1385" s="3" t="str">
        <f t="shared" si="3"/>
        <v>0</v>
      </c>
      <c r="AI1385" t="str">
        <f t="shared" si="4"/>
        <v>0.009894064685</v>
      </c>
      <c r="AJ1385" t="str">
        <f t="shared" si="5"/>
        <v>-11</v>
      </c>
      <c r="AK1385" s="6" t="str">
        <f t="shared" si="6"/>
        <v>-0.1577187442</v>
      </c>
      <c r="AL1385" t="str">
        <f t="shared" si="7"/>
        <v>0.0172370186</v>
      </c>
      <c r="AM1385" t="str">
        <f t="shared" si="8"/>
        <v>0.8196721311</v>
      </c>
      <c r="AN1385" t="str">
        <f t="shared" si="9"/>
        <v>1.015838846</v>
      </c>
      <c r="AO1385" s="6" t="str">
        <f>vlookup(Q1385,RPI!$C$6:$T$4758,15,FALSE)</f>
        <v>0.7931034483</v>
      </c>
      <c r="AP1385" s="8" t="str">
        <f>vlookup(Q1385,RPI!$C$6:$T$4758,13,FALSE)</f>
        <v>  0.6040 </v>
      </c>
      <c r="AQ1385" s="8" t="str">
        <f>vlookup(Q1385,RPI!$C$6:$T$4758,14,FALSE)</f>
        <v>  0.5371 </v>
      </c>
      <c r="AR1385" s="6" t="str">
        <f>vlookup(R1385,RPI!$C$6:$T$4758,15,FALSE)</f>
        <v>0.7310344828</v>
      </c>
      <c r="AS1385" s="8" t="str">
        <f>vlookup(R1385,RPI!$C$6:$T$4758,13,FALSE)</f>
        <v>  0.6138 </v>
      </c>
      <c r="AT1385" s="8" t="str">
        <f>vlookup(R1385,RPI!$C$6:$T$4758,14,FALSE)</f>
        <v>  0.5400 </v>
      </c>
    </row>
    <row r="1386" ht="12.75" customHeight="1">
      <c r="A1386" s="4">
        <v>2013.0</v>
      </c>
      <c r="B1386" s="4">
        <v>5793.0</v>
      </c>
      <c r="C1386" s="5">
        <v>41361.0</v>
      </c>
      <c r="D1386" s="4">
        <v>163.0</v>
      </c>
      <c r="E1386" s="4" t="s">
        <v>505</v>
      </c>
      <c r="F1386" s="4">
        <v>61.0</v>
      </c>
      <c r="G1386" s="4" t="s">
        <v>47</v>
      </c>
      <c r="H1386" s="4">
        <v>155.0</v>
      </c>
      <c r="I1386" s="4" t="s">
        <v>138</v>
      </c>
      <c r="J1386" s="4">
        <v>71.0</v>
      </c>
      <c r="K1386" s="4" t="s">
        <v>108</v>
      </c>
      <c r="L1386" s="4" t="s">
        <v>183</v>
      </c>
      <c r="M1386" s="4">
        <v>1.0</v>
      </c>
      <c r="N1386" s="4">
        <v>1.0</v>
      </c>
      <c r="O1386" s="4">
        <v>0.0</v>
      </c>
      <c r="P1386" s="4">
        <v>0.0</v>
      </c>
      <c r="Q1386" t="str">
        <f t="shared" si="1"/>
        <v>Miami FL2013</v>
      </c>
      <c r="R1386" t="s">
        <v>1461</v>
      </c>
      <c r="S1386" t="str">
        <f>vlookup(Q1386,RPI!$C$6:$T$4758,16,FALSE)</f>
        <v>0.6518884872</v>
      </c>
      <c r="T1386" s="6" t="str">
        <f>VLOOKUP(Q1386,RPI!$C$6:$T$4758, 17, FALSE)</f>
        <v>0.6489176019</v>
      </c>
      <c r="U1386" s="6" t="str">
        <f>VLOOKUP(Q1386,RPI!$C$6:$T$4758, 18, FALSE)</f>
        <v>0.6518884872</v>
      </c>
      <c r="V1386">
        <v>0.5521307680113562</v>
      </c>
      <c r="W1386">
        <v>0.5533248500244037</v>
      </c>
      <c r="X1386">
        <v>0.5539039198969519</v>
      </c>
      <c r="Y1386">
        <v>0.5544714850700454</v>
      </c>
      <c r="Z1386" s="6" t="str">
        <f>vlookup(R1386,RPI!$C$6:$T$4758,16,FALSE)</f>
        <v>0.6270518158</v>
      </c>
      <c r="AA1386">
        <v>0.5232868938132971</v>
      </c>
      <c r="AB1386">
        <v>0.5257233679294586</v>
      </c>
      <c r="AC1386">
        <v>0.5280032444653755</v>
      </c>
      <c r="AD1386">
        <v>0.5301411506675539</v>
      </c>
      <c r="AE1386">
        <v>0.5321499470813236</v>
      </c>
      <c r="AF1386">
        <v>0.5340409864639414</v>
      </c>
      <c r="AG1386" t="str">
        <f t="shared" si="2"/>
        <v>0</v>
      </c>
      <c r="AH1386" s="3" t="str">
        <f t="shared" si="3"/>
        <v>0</v>
      </c>
      <c r="AI1386" t="str">
        <f t="shared" si="4"/>
        <v>0.02483667143</v>
      </c>
      <c r="AJ1386" t="str">
        <f t="shared" si="5"/>
        <v>-10</v>
      </c>
      <c r="AK1386" s="6" t="str">
        <f t="shared" si="6"/>
        <v>-0.1433806765</v>
      </c>
      <c r="AL1386" t="str">
        <f t="shared" si="7"/>
        <v>0.04326939242</v>
      </c>
      <c r="AM1386" t="str">
        <f t="shared" si="8"/>
        <v>0.8591549296</v>
      </c>
      <c r="AN1386" t="str">
        <f t="shared" si="9"/>
        <v>1.039608643</v>
      </c>
      <c r="AO1386" s="6" t="str">
        <f>vlookup(Q1386,RPI!$C$6:$T$4758,15,FALSE)</f>
        <v>0.8300653595</v>
      </c>
      <c r="AP1386" s="8" t="str">
        <f>vlookup(Q1386,RPI!$C$6:$T$4758,13,FALSE)</f>
        <v>  0.6178 </v>
      </c>
      <c r="AQ1386" s="8" t="str">
        <f>vlookup(Q1386,RPI!$C$6:$T$4758,14,FALSE)</f>
        <v>  0.5420 </v>
      </c>
      <c r="AR1386" s="6" t="str">
        <f>vlookup(R1386,RPI!$C$6:$T$4758,15,FALSE)</f>
        <v>0.7685950413</v>
      </c>
      <c r="AS1386" s="8" t="str">
        <f>vlookup(R1386,RPI!$C$6:$T$4758,13,FALSE)</f>
        <v>  0.5948 </v>
      </c>
      <c r="AT1386" s="8" t="str">
        <f>vlookup(R1386,RPI!$C$6:$T$4758,14,FALSE)</f>
        <v>  0.5500 </v>
      </c>
    </row>
    <row r="1387" ht="12.75" customHeight="1">
      <c r="A1387" s="4">
        <v>2013.0</v>
      </c>
      <c r="B1387" s="4">
        <v>5794.0</v>
      </c>
      <c r="C1387" s="5">
        <v>41361.0</v>
      </c>
      <c r="D1387" s="4">
        <v>213.0</v>
      </c>
      <c r="E1387" s="4" t="s">
        <v>150</v>
      </c>
      <c r="F1387" s="4">
        <v>73.0</v>
      </c>
      <c r="G1387" s="4" t="s">
        <v>47</v>
      </c>
      <c r="H1387" s="4">
        <v>10.0</v>
      </c>
      <c r="I1387" s="4" t="s">
        <v>111</v>
      </c>
      <c r="J1387" s="4">
        <v>70.0</v>
      </c>
      <c r="K1387" s="4" t="s">
        <v>108</v>
      </c>
      <c r="L1387" s="4" t="s">
        <v>1462</v>
      </c>
      <c r="M1387" s="4">
        <v>1.0</v>
      </c>
      <c r="N1387" s="4">
        <v>1.0</v>
      </c>
      <c r="O1387" s="4">
        <v>0.0</v>
      </c>
      <c r="P1387" s="4">
        <v>0.0</v>
      </c>
      <c r="Q1387" t="str">
        <f t="shared" si="1"/>
        <v>Ohio St.2013</v>
      </c>
      <c r="R1387" t="s">
        <v>1463</v>
      </c>
      <c r="S1387" t="str">
        <f>vlookup(Q1387,RPI!$C$6:$T$4758,16,FALSE)</f>
        <v>0.6324617045</v>
      </c>
      <c r="T1387" s="6" t="str">
        <f>VLOOKUP(Q1387,RPI!$C$6:$T$4758, 17, FALSE)</f>
        <v>0.6323511095</v>
      </c>
      <c r="U1387" s="6" t="str">
        <f>VLOOKUP(Q1387,RPI!$C$6:$T$4758, 18, FALSE)</f>
        <v>0.6324617045</v>
      </c>
      <c r="V1387">
        <v>0.530288819913511</v>
      </c>
      <c r="W1387">
        <v>0.5352933843370894</v>
      </c>
      <c r="X1387">
        <v>0.5376150894820486</v>
      </c>
      <c r="Y1387">
        <v>0.5398277212309357</v>
      </c>
      <c r="Z1387" s="6" t="str">
        <f>vlookup(R1387,RPI!$C$6:$T$4758,16,FALSE)</f>
        <v>0.622712796</v>
      </c>
      <c r="AA1387">
        <v>0.5259141140027878</v>
      </c>
      <c r="AB1387">
        <v>0.527470766206941</v>
      </c>
      <c r="AC1387">
        <v>0.5289776497793451</v>
      </c>
      <c r="AD1387">
        <v>0.5304371139386317</v>
      </c>
      <c r="AE1387">
        <v>0.531851362340832</v>
      </c>
      <c r="AF1387">
        <v>0.533222464181609</v>
      </c>
      <c r="AG1387" t="str">
        <f t="shared" si="2"/>
        <v>1</v>
      </c>
      <c r="AH1387" s="3" t="str">
        <f t="shared" si="3"/>
        <v>1</v>
      </c>
      <c r="AI1387" t="str">
        <f t="shared" si="4"/>
        <v>0.009748908474</v>
      </c>
      <c r="AJ1387" t="str">
        <f t="shared" si="5"/>
        <v>3</v>
      </c>
      <c r="AK1387" s="6" t="str">
        <f t="shared" si="6"/>
        <v>0.04301420296</v>
      </c>
      <c r="AL1387" t="str">
        <f t="shared" si="7"/>
        <v>0.01698413363</v>
      </c>
      <c r="AM1387" t="str">
        <f t="shared" si="8"/>
        <v>1.042857143</v>
      </c>
      <c r="AN1387" t="str">
        <f t="shared" si="9"/>
        <v>1.015655545</v>
      </c>
      <c r="AO1387" s="6" t="str">
        <f>vlookup(Q1387,RPI!$C$6:$T$4758,15,FALSE)</f>
        <v>0.7883211679</v>
      </c>
      <c r="AP1387" s="8" t="str">
        <f>vlookup(Q1387,RPI!$C$6:$T$4758,13,FALSE)</f>
        <v>  0.5989 </v>
      </c>
      <c r="AQ1387" s="8" t="str">
        <f>vlookup(Q1387,RPI!$C$6:$T$4758,14,FALSE)</f>
        <v>  0.5437 </v>
      </c>
      <c r="AR1387" s="6" t="str">
        <f>vlookup(R1387,RPI!$C$6:$T$4758,15,FALSE)</f>
        <v>0.7816901408</v>
      </c>
      <c r="AS1387" s="8" t="str">
        <f>vlookup(R1387,RPI!$C$6:$T$4758,13,FALSE)</f>
        <v>  0.5819 </v>
      </c>
      <c r="AT1387" s="8" t="str">
        <f>vlookup(R1387,RPI!$C$6:$T$4758,14,FALSE)</f>
        <v>  0.5453 </v>
      </c>
    </row>
    <row r="1388" ht="12.75" customHeight="1">
      <c r="A1388" s="4">
        <v>2013.0</v>
      </c>
      <c r="B1388" s="4">
        <v>5795.0</v>
      </c>
      <c r="C1388" s="5">
        <v>41361.0</v>
      </c>
      <c r="D1388" s="4">
        <v>338.0</v>
      </c>
      <c r="E1388" s="4" t="s">
        <v>276</v>
      </c>
      <c r="F1388" s="4">
        <v>72.0</v>
      </c>
      <c r="G1388" s="4" t="s">
        <v>47</v>
      </c>
      <c r="H1388" s="4">
        <v>137.0</v>
      </c>
      <c r="I1388" s="4" t="s">
        <v>1260</v>
      </c>
      <c r="J1388" s="4">
        <v>58.0</v>
      </c>
      <c r="K1388" s="4" t="s">
        <v>108</v>
      </c>
      <c r="L1388" s="4" t="s">
        <v>1462</v>
      </c>
      <c r="M1388" s="4">
        <v>1.0</v>
      </c>
      <c r="N1388" s="4">
        <v>1.0</v>
      </c>
      <c r="O1388" s="4">
        <v>0.0</v>
      </c>
      <c r="P1388" s="4">
        <v>0.0</v>
      </c>
      <c r="Q1388" t="str">
        <f t="shared" si="1"/>
        <v>Wichita St.2013</v>
      </c>
      <c r="R1388" t="s">
        <v>1427</v>
      </c>
      <c r="S1388" t="str">
        <f>vlookup(Q1388,RPI!$C$6:$T$4758,16,FALSE)</f>
        <v>0.5944264487</v>
      </c>
      <c r="T1388" s="6" t="str">
        <f>VLOOKUP(Q1388,RPI!$C$6:$T$4758, 17, FALSE)</f>
        <v>0.5930353517</v>
      </c>
      <c r="U1388" s="6" t="str">
        <f>VLOOKUP(Q1388,RPI!$C$6:$T$4758, 18, FALSE)</f>
        <v>0.5944264487</v>
      </c>
      <c r="V1388">
        <v>0.4975110550289569</v>
      </c>
      <c r="W1388">
        <v>0.5006863518026805</v>
      </c>
      <c r="X1388">
        <v>0.5021878284843344</v>
      </c>
      <c r="Y1388">
        <v>0.5036359408897422</v>
      </c>
      <c r="Z1388" s="6" t="str">
        <f>vlookup(R1388,RPI!$C$6:$T$4758,16,FALSE)</f>
        <v>0.591942554</v>
      </c>
      <c r="AA1388">
        <v>0.5010787552205201</v>
      </c>
      <c r="AB1388">
        <v>0.5012856731775501</v>
      </c>
      <c r="AC1388">
        <v>0.5014873145382261</v>
      </c>
      <c r="AD1388">
        <v>0.5016838785984533</v>
      </c>
      <c r="AE1388">
        <v>0.5018755547424405</v>
      </c>
      <c r="AF1388">
        <v>0.502062523051312</v>
      </c>
      <c r="AG1388" t="str">
        <f t="shared" si="2"/>
        <v>1</v>
      </c>
      <c r="AH1388" s="3" t="str">
        <f t="shared" si="3"/>
        <v>1</v>
      </c>
      <c r="AI1388" t="str">
        <f t="shared" si="4"/>
        <v>0.002483894672</v>
      </c>
      <c r="AJ1388" t="str">
        <f t="shared" si="5"/>
        <v>14</v>
      </c>
      <c r="AK1388" s="6" t="str">
        <f t="shared" si="6"/>
        <v>0.2007329472</v>
      </c>
      <c r="AL1388" t="str">
        <f t="shared" si="7"/>
        <v>0.004327335634</v>
      </c>
      <c r="AM1388" t="str">
        <f t="shared" si="8"/>
        <v>1.24137931</v>
      </c>
      <c r="AN1388" t="str">
        <f t="shared" si="9"/>
        <v>1.004196175</v>
      </c>
      <c r="AO1388" s="6" t="str">
        <f>vlookup(Q1388,RPI!$C$6:$T$4758,15,FALSE)</f>
        <v>0.7702702703</v>
      </c>
      <c r="AP1388" s="8" t="str">
        <f>vlookup(Q1388,RPI!$C$6:$T$4758,13,FALSE)</f>
        <v>  0.5436 </v>
      </c>
      <c r="AQ1388" s="8" t="str">
        <f>vlookup(Q1388,RPI!$C$6:$T$4758,14,FALSE)</f>
        <v>  0.5203 </v>
      </c>
      <c r="AR1388" s="6" t="str">
        <f>vlookup(R1388,RPI!$C$6:$T$4758,15,FALSE)</f>
        <v>0.7279411765</v>
      </c>
      <c r="AS1388" s="8" t="str">
        <f>vlookup(R1388,RPI!$C$6:$T$4758,13,FALSE)</f>
        <v>  0.5532 </v>
      </c>
      <c r="AT1388" s="8" t="str">
        <f>vlookup(R1388,RPI!$C$6:$T$4758,14,FALSE)</f>
        <v>  0.5335 </v>
      </c>
    </row>
    <row r="1389" ht="12.75" customHeight="1">
      <c r="A1389" s="4">
        <v>2013.0</v>
      </c>
      <c r="B1389" s="4">
        <v>5796.0</v>
      </c>
      <c r="C1389" s="5">
        <v>41362.0</v>
      </c>
      <c r="D1389" s="4">
        <v>74.0</v>
      </c>
      <c r="E1389" s="4" t="s">
        <v>121</v>
      </c>
      <c r="F1389" s="4">
        <v>71.0</v>
      </c>
      <c r="G1389" s="4" t="s">
        <v>47</v>
      </c>
      <c r="H1389" s="4">
        <v>166.0</v>
      </c>
      <c r="I1389" s="4" t="s">
        <v>204</v>
      </c>
      <c r="J1389" s="4">
        <v>61.0</v>
      </c>
      <c r="K1389" s="4" t="s">
        <v>108</v>
      </c>
      <c r="L1389" s="4" t="s">
        <v>316</v>
      </c>
      <c r="M1389" s="4">
        <v>1.0</v>
      </c>
      <c r="N1389" s="4">
        <v>1.0</v>
      </c>
      <c r="O1389" s="4">
        <v>0.0</v>
      </c>
      <c r="P1389" s="4">
        <v>0.0</v>
      </c>
      <c r="Q1389" t="str">
        <f t="shared" si="1"/>
        <v>Duke2013</v>
      </c>
      <c r="R1389" t="s">
        <v>1464</v>
      </c>
      <c r="S1389" t="str">
        <f>vlookup(Q1389,RPI!$C$6:$T$4758,16,FALSE)</f>
        <v>0.6706998254</v>
      </c>
      <c r="T1389" s="6" t="str">
        <f>VLOOKUP(Q1389,RPI!$C$6:$T$4758, 17, FALSE)</f>
        <v>0.6643296331</v>
      </c>
      <c r="U1389" s="6" t="str">
        <f>VLOOKUP(Q1389,RPI!$C$6:$T$4758, 18, FALSE)</f>
        <v>0.6706998254</v>
      </c>
      <c r="V1389">
        <v>0.5619779917025807</v>
      </c>
      <c r="W1389">
        <v>0.566249275973865</v>
      </c>
      <c r="X1389">
        <v>0.5682069479315369</v>
      </c>
      <c r="Y1389">
        <v>0.5700587997833888</v>
      </c>
      <c r="Z1389" s="6" t="str">
        <f>vlookup(R1389,RPI!$C$6:$T$4758,16,FALSE)</f>
        <v>0.6341815311</v>
      </c>
      <c r="AA1389">
        <v>0.5344102332052194</v>
      </c>
      <c r="AB1389">
        <v>0.5366993564016679</v>
      </c>
      <c r="AC1389">
        <v>0.5388736132011619</v>
      </c>
      <c r="AD1389">
        <v>0.5409414378496317</v>
      </c>
      <c r="AE1389">
        <v>0.5429104585899834</v>
      </c>
      <c r="AF1389">
        <v>0.5447875916957855</v>
      </c>
      <c r="AG1389" t="str">
        <f t="shared" si="2"/>
        <v>1</v>
      </c>
      <c r="AH1389" s="3" t="str">
        <f t="shared" si="3"/>
        <v>1</v>
      </c>
      <c r="AI1389" t="str">
        <f t="shared" si="4"/>
        <v>0.03651829433</v>
      </c>
      <c r="AJ1389" t="str">
        <f t="shared" si="5"/>
        <v>10</v>
      </c>
      <c r="AK1389" s="6" t="str">
        <f t="shared" si="6"/>
        <v>0.1433806765</v>
      </c>
      <c r="AL1389" t="str">
        <f t="shared" si="7"/>
        <v>0.0636206189</v>
      </c>
      <c r="AM1389" t="str">
        <f t="shared" si="8"/>
        <v>1.163934426</v>
      </c>
      <c r="AN1389" t="str">
        <f t="shared" si="9"/>
        <v>1.057583346</v>
      </c>
      <c r="AO1389" s="6" t="str">
        <f>vlookup(Q1389,RPI!$C$6:$T$4758,15,FALSE)</f>
        <v>0.8692307692</v>
      </c>
      <c r="AP1389" s="8" t="str">
        <f>vlookup(Q1389,RPI!$C$6:$T$4758,13,FALSE)</f>
        <v>  0.6364 </v>
      </c>
      <c r="AQ1389" s="8" t="str">
        <f>vlookup(Q1389,RPI!$C$6:$T$4758,14,FALSE)</f>
        <v>  0.5408 </v>
      </c>
      <c r="AR1389" s="6" t="str">
        <f>vlookup(R1389,RPI!$C$6:$T$4758,15,FALSE)</f>
        <v>0.7575757576</v>
      </c>
      <c r="AS1389" s="8" t="str">
        <f>vlookup(R1389,RPI!$C$6:$T$4758,13,FALSE)</f>
        <v>  0.6172 </v>
      </c>
      <c r="AT1389" s="8" t="str">
        <f>vlookup(R1389,RPI!$C$6:$T$4758,14,FALSE)</f>
        <v>  0.5447 </v>
      </c>
    </row>
    <row r="1390" ht="12.75" customHeight="1">
      <c r="A1390" s="4">
        <v>2013.0</v>
      </c>
      <c r="B1390" s="4">
        <v>5797.0</v>
      </c>
      <c r="C1390" s="5">
        <v>41362.0</v>
      </c>
      <c r="D1390" s="4">
        <v>89.0</v>
      </c>
      <c r="E1390" s="4" t="s">
        <v>186</v>
      </c>
      <c r="F1390" s="4">
        <v>62.0</v>
      </c>
      <c r="G1390" s="4" t="s">
        <v>47</v>
      </c>
      <c r="H1390" s="4">
        <v>88.0</v>
      </c>
      <c r="I1390" s="4" t="s">
        <v>1422</v>
      </c>
      <c r="J1390" s="4">
        <v>50.0</v>
      </c>
      <c r="K1390" s="4" t="s">
        <v>108</v>
      </c>
      <c r="L1390" s="4" t="s">
        <v>1465</v>
      </c>
      <c r="M1390" s="4">
        <v>1.0</v>
      </c>
      <c r="N1390" s="4">
        <v>1.0</v>
      </c>
      <c r="O1390" s="4">
        <v>0.0</v>
      </c>
      <c r="P1390" s="4">
        <v>0.0</v>
      </c>
      <c r="Q1390" t="str">
        <f t="shared" si="1"/>
        <v>Florida2013</v>
      </c>
      <c r="R1390" t="s">
        <v>1423</v>
      </c>
      <c r="S1390" t="str">
        <f>vlookup(Q1390,RPI!$C$6:$T$4758,16,FALSE)</f>
        <v>0.6364793943</v>
      </c>
      <c r="T1390" s="6" t="str">
        <f>VLOOKUP(Q1390,RPI!$C$6:$T$4758, 17, FALSE)</f>
        <v>0.62841312</v>
      </c>
      <c r="U1390" s="6" t="str">
        <f>VLOOKUP(Q1390,RPI!$C$6:$T$4758, 18, FALSE)</f>
        <v>0.6364793943</v>
      </c>
      <c r="V1390">
        <v>0.5342471613505176</v>
      </c>
      <c r="W1390">
        <v>0.5366127634962188</v>
      </c>
      <c r="X1390">
        <v>0.537715200036245</v>
      </c>
      <c r="Y1390">
        <v>0.538768806337701</v>
      </c>
      <c r="Z1390" s="6" t="str">
        <f>vlookup(R1390,RPI!$C$6:$T$4758,16,FALSE)</f>
        <v>0.5480297562</v>
      </c>
      <c r="AA1390">
        <v>0.44878733198751103</v>
      </c>
      <c r="AB1390">
        <v>0.4493031282479881</v>
      </c>
      <c r="AC1390">
        <v>0.44979393783840754</v>
      </c>
      <c r="AD1390">
        <v>0.4502615334617125</v>
      </c>
      <c r="AE1390">
        <v>0.450707524006713</v>
      </c>
      <c r="AF1390">
        <v>0.45113337304322954</v>
      </c>
      <c r="AG1390" t="str">
        <f t="shared" si="2"/>
        <v>1</v>
      </c>
      <c r="AH1390" s="3" t="str">
        <f t="shared" si="3"/>
        <v>1</v>
      </c>
      <c r="AI1390" t="str">
        <f t="shared" si="4"/>
        <v>0.08844963803</v>
      </c>
      <c r="AJ1390" t="str">
        <f t="shared" si="5"/>
        <v>12</v>
      </c>
      <c r="AK1390" s="6" t="str">
        <f t="shared" si="6"/>
        <v>0.1720568118</v>
      </c>
      <c r="AL1390" t="str">
        <f t="shared" si="7"/>
        <v>0.1540931967</v>
      </c>
      <c r="AM1390" t="str">
        <f t="shared" si="8"/>
        <v>1.24</v>
      </c>
      <c r="AN1390" t="str">
        <f t="shared" si="9"/>
        <v>1.161395685</v>
      </c>
      <c r="AO1390" s="6" t="str">
        <f>vlookup(Q1390,RPI!$C$6:$T$4758,15,FALSE)</f>
        <v>0.8201438849</v>
      </c>
      <c r="AP1390" s="8" t="str">
        <f>vlookup(Q1390,RPI!$C$6:$T$4758,13,FALSE)</f>
        <v>  0.5935 </v>
      </c>
      <c r="AQ1390" s="8" t="str">
        <f>vlookup(Q1390,RPI!$C$6:$T$4758,14,FALSE)</f>
        <v>  0.5387 </v>
      </c>
      <c r="AR1390" s="6" t="str">
        <f>vlookup(R1390,RPI!$C$6:$T$4758,15,FALSE)</f>
        <v>0.7424242424</v>
      </c>
      <c r="AS1390" s="8" t="str">
        <f>vlookup(R1390,RPI!$C$6:$T$4758,13,FALSE)</f>
        <v>  0.4778 </v>
      </c>
      <c r="AT1390" s="8" t="str">
        <f>vlookup(R1390,RPI!$C$6:$T$4758,14,FALSE)</f>
        <v>  0.4941 </v>
      </c>
    </row>
    <row r="1391" ht="12.75" customHeight="1">
      <c r="A1391" s="4">
        <v>2013.0</v>
      </c>
      <c r="B1391" s="4">
        <v>5798.0</v>
      </c>
      <c r="C1391" s="5">
        <v>41362.0</v>
      </c>
      <c r="D1391" s="4">
        <v>132.0</v>
      </c>
      <c r="E1391" s="4" t="s">
        <v>131</v>
      </c>
      <c r="F1391" s="4">
        <v>85.0</v>
      </c>
      <c r="G1391" s="4" t="s">
        <v>47</v>
      </c>
      <c r="H1391" s="4">
        <v>165.0</v>
      </c>
      <c r="I1391" s="4" t="s">
        <v>398</v>
      </c>
      <c r="J1391" s="4">
        <v>87.0</v>
      </c>
      <c r="K1391" s="4" t="s">
        <v>305</v>
      </c>
      <c r="L1391" s="4" t="s">
        <v>1465</v>
      </c>
      <c r="M1391" s="4">
        <v>1.0</v>
      </c>
      <c r="N1391" s="4">
        <v>1.0</v>
      </c>
      <c r="O1391" s="4">
        <v>0.0</v>
      </c>
      <c r="P1391" s="4">
        <v>1.0</v>
      </c>
      <c r="Q1391" t="str">
        <f t="shared" si="1"/>
        <v>Kansas2013</v>
      </c>
      <c r="R1391" t="s">
        <v>1466</v>
      </c>
      <c r="S1391" t="str">
        <f>vlookup(Q1391,RPI!$C$6:$T$4758,16,FALSE)</f>
        <v>0.6469484282</v>
      </c>
      <c r="T1391" s="6" t="str">
        <f>VLOOKUP(Q1391,RPI!$C$6:$T$4758, 17, FALSE)</f>
        <v>0.6456566953</v>
      </c>
      <c r="U1391" s="6" t="str">
        <f>VLOOKUP(Q1391,RPI!$C$6:$T$4758, 18, FALSE)</f>
        <v>0.6469484282</v>
      </c>
      <c r="V1391">
        <v>0.5427817615034344</v>
      </c>
      <c r="W1391">
        <v>0.5463728742799892</v>
      </c>
      <c r="X1391">
        <v>0.5480676596464754</v>
      </c>
      <c r="Y1391">
        <v>0.5497001991397351</v>
      </c>
      <c r="Z1391" s="6" t="str">
        <f>vlookup(R1391,RPI!$C$6:$T$4758,16,FALSE)</f>
        <v>0.614870642</v>
      </c>
      <c r="AA1391">
        <v>0.5114539131088165</v>
      </c>
      <c r="AB1391">
        <v>0.5139635302548139</v>
      </c>
      <c r="AC1391">
        <v>0.5163350033377289</v>
      </c>
      <c r="AD1391">
        <v>0.5185794332197734</v>
      </c>
      <c r="AE1391">
        <v>0.5207067624123201</v>
      </c>
      <c r="AF1391">
        <v>0.5227259223238896</v>
      </c>
      <c r="AG1391" t="str">
        <f t="shared" si="2"/>
        <v>0</v>
      </c>
      <c r="AH1391" s="3" t="str">
        <f t="shared" si="3"/>
        <v>0</v>
      </c>
      <c r="AI1391" t="str">
        <f t="shared" si="4"/>
        <v>0.03207778616</v>
      </c>
      <c r="AJ1391" t="str">
        <f t="shared" si="5"/>
        <v>-2</v>
      </c>
      <c r="AK1391" s="6" t="str">
        <f t="shared" si="6"/>
        <v>-0.02867613531</v>
      </c>
      <c r="AL1391" t="str">
        <f t="shared" si="7"/>
        <v>0.05588455446</v>
      </c>
      <c r="AM1391" t="str">
        <f t="shared" si="8"/>
        <v>0.9770114943</v>
      </c>
      <c r="AN1391" t="str">
        <f t="shared" si="9"/>
        <v>1.052169975</v>
      </c>
      <c r="AO1391" s="6" t="str">
        <f>vlookup(Q1391,RPI!$C$6:$T$4758,15,FALSE)</f>
        <v>0.8581081081</v>
      </c>
      <c r="AP1391" s="8" t="str">
        <f>vlookup(Q1391,RPI!$C$6:$T$4758,13,FALSE)</f>
        <v>  0.5911 </v>
      </c>
      <c r="AQ1391" s="8" t="str">
        <f>vlookup(Q1391,RPI!$C$6:$T$4758,14,FALSE)</f>
        <v>  0.5475 </v>
      </c>
      <c r="AR1391" s="6" t="str">
        <f>vlookup(R1391,RPI!$C$6:$T$4758,15,FALSE)</f>
        <v>0.7923076923</v>
      </c>
      <c r="AS1391" s="8" t="str">
        <f>vlookup(R1391,RPI!$C$6:$T$4758,13,FALSE)</f>
        <v>  0.5595 </v>
      </c>
      <c r="AT1391" s="8" t="str">
        <f>vlookup(R1391,RPI!$C$6:$T$4758,14,FALSE)</f>
        <v>  0.5482 </v>
      </c>
    </row>
    <row r="1392" ht="12.75" customHeight="1">
      <c r="A1392" s="4">
        <v>2013.0</v>
      </c>
      <c r="B1392" s="4">
        <v>5799.0</v>
      </c>
      <c r="C1392" s="5">
        <v>41362.0</v>
      </c>
      <c r="D1392" s="4">
        <v>147.0</v>
      </c>
      <c r="E1392" s="4" t="s">
        <v>59</v>
      </c>
      <c r="F1392" s="4">
        <v>77.0</v>
      </c>
      <c r="G1392" s="4" t="s">
        <v>47</v>
      </c>
      <c r="H1392" s="4">
        <v>218.0</v>
      </c>
      <c r="I1392" s="4" t="s">
        <v>156</v>
      </c>
      <c r="J1392" s="4">
        <v>69.0</v>
      </c>
      <c r="K1392" s="4" t="s">
        <v>108</v>
      </c>
      <c r="L1392" s="4" t="s">
        <v>316</v>
      </c>
      <c r="M1392" s="4">
        <v>1.0</v>
      </c>
      <c r="N1392" s="4">
        <v>1.0</v>
      </c>
      <c r="O1392" s="4">
        <v>0.0</v>
      </c>
      <c r="P1392" s="4">
        <v>0.0</v>
      </c>
      <c r="Q1392" t="str">
        <f t="shared" si="1"/>
        <v>Louisville2013</v>
      </c>
      <c r="R1392" t="s">
        <v>1413</v>
      </c>
      <c r="S1392" t="str">
        <f>vlookup(Q1392,RPI!$C$6:$T$4758,16,FALSE)</f>
        <v>0.6590164327</v>
      </c>
      <c r="T1392" s="6" t="str">
        <f>VLOOKUP(Q1392,RPI!$C$6:$T$4758, 17, FALSE)</f>
        <v>0.6567912005</v>
      </c>
      <c r="U1392" s="6" t="str">
        <f>VLOOKUP(Q1392,RPI!$C$6:$T$4758, 18, FALSE)</f>
        <v>0.6590164327</v>
      </c>
      <c r="V1392">
        <v>0.5563877648220653</v>
      </c>
      <c r="W1392">
        <v>0.5589075359175586</v>
      </c>
      <c r="X1392">
        <v>0.5601099604690397</v>
      </c>
      <c r="Y1392">
        <v>0.5612763723051687</v>
      </c>
      <c r="Z1392" s="6" t="str">
        <f>vlookup(R1392,RPI!$C$6:$T$4758,16,FALSE)</f>
        <v>0.5873321312</v>
      </c>
      <c r="AA1392">
        <v>0.4871035667887905</v>
      </c>
      <c r="AB1392">
        <v>0.48965703951169365</v>
      </c>
      <c r="AC1392">
        <v>0.4920909516388756</v>
      </c>
      <c r="AD1392">
        <v>0.49441350830925834</v>
      </c>
      <c r="AE1392">
        <v>0.49663218065572623</v>
      </c>
      <c r="AF1392">
        <v>0.49875378608703613</v>
      </c>
      <c r="AG1392" t="str">
        <f t="shared" si="2"/>
        <v>1</v>
      </c>
      <c r="AH1392" s="3" t="str">
        <f t="shared" si="3"/>
        <v>1</v>
      </c>
      <c r="AI1392" t="str">
        <f t="shared" si="4"/>
        <v>0.07168430157</v>
      </c>
      <c r="AJ1392" t="str">
        <f t="shared" si="5"/>
        <v>8</v>
      </c>
      <c r="AK1392" s="6" t="str">
        <f t="shared" si="6"/>
        <v>0.1147045412</v>
      </c>
      <c r="AL1392" t="str">
        <f t="shared" si="7"/>
        <v>0.1248853408</v>
      </c>
      <c r="AM1392" t="str">
        <f t="shared" si="8"/>
        <v>1.115942029</v>
      </c>
      <c r="AN1392" t="str">
        <f t="shared" si="9"/>
        <v>1.122050707</v>
      </c>
      <c r="AO1392" s="6" t="str">
        <f>vlookup(Q1392,RPI!$C$6:$T$4758,15,FALSE)</f>
        <v>0.8618421053</v>
      </c>
      <c r="AP1392" s="8" t="str">
        <f>vlookup(Q1392,RPI!$C$6:$T$4758,13,FALSE)</f>
        <v>  0.6115 </v>
      </c>
      <c r="AQ1392" s="8" t="str">
        <f>vlookup(Q1392,RPI!$C$6:$T$4758,14,FALSE)</f>
        <v>  0.5512 </v>
      </c>
      <c r="AR1392" s="6" t="str">
        <f>vlookup(R1392,RPI!$C$6:$T$4758,15,FALSE)</f>
        <v>0.7605633803</v>
      </c>
      <c r="AS1392" s="8" t="str">
        <f>vlookup(R1392,RPI!$C$6:$T$4758,13,FALSE)</f>
        <v>  0.5283 </v>
      </c>
      <c r="AT1392" s="8" t="str">
        <f>vlookup(R1392,RPI!$C$6:$T$4758,14,FALSE)</f>
        <v>  0.5322 </v>
      </c>
    </row>
    <row r="1393" ht="12.75" customHeight="1">
      <c r="A1393" s="4">
        <v>2013.0</v>
      </c>
      <c r="B1393" s="4">
        <v>5800.0</v>
      </c>
      <c r="C1393" s="5">
        <v>41363.0</v>
      </c>
      <c r="D1393" s="4">
        <v>80.0</v>
      </c>
      <c r="E1393" s="4" t="s">
        <v>1126</v>
      </c>
      <c r="F1393" s="4">
        <v>81.0</v>
      </c>
      <c r="G1393" s="4" t="s">
        <v>47</v>
      </c>
      <c r="H1393" s="4">
        <v>84.0</v>
      </c>
      <c r="I1393" s="4" t="s">
        <v>913</v>
      </c>
      <c r="J1393" s="4">
        <v>58.0</v>
      </c>
      <c r="K1393" s="4" t="s">
        <v>49</v>
      </c>
      <c r="L1393" s="4" t="s">
        <v>50</v>
      </c>
      <c r="M1393" s="4">
        <v>1.0</v>
      </c>
      <c r="N1393" s="4">
        <v>0.0</v>
      </c>
      <c r="O1393" s="4">
        <v>0.0</v>
      </c>
      <c r="P1393" s="4">
        <v>0.0</v>
      </c>
      <c r="Q1393" t="str">
        <f t="shared" si="1"/>
        <v>East Carolina2013</v>
      </c>
      <c r="R1393" t="s">
        <v>1454</v>
      </c>
      <c r="S1393" t="str">
        <f>vlookup(Q1393,RPI!$C$6:$T$4758,16,FALSE)</f>
        <v>0.5342851235</v>
      </c>
      <c r="T1393" s="6" t="str">
        <f>VLOOKUP(Q1393,RPI!$C$6:$T$4758, 17, FALSE)</f>
        <v>0.5352798185</v>
      </c>
      <c r="U1393" s="6" t="str">
        <f>VLOOKUP(Q1393,RPI!$C$6:$T$4758, 18, FALSE)</f>
        <v>0.5342851235</v>
      </c>
      <c r="V1393">
        <v>0.46382232857377903</v>
      </c>
      <c r="W1393">
        <v>0.46610410663857293</v>
      </c>
      <c r="X1393">
        <v>0.4671966919014531</v>
      </c>
      <c r="Y1393">
        <v>0.4682588672365393</v>
      </c>
      <c r="Z1393" s="6" t="str">
        <f>vlookup(R1393,RPI!$C$6:$T$4758,16,FALSE)</f>
        <v>0.5325023191</v>
      </c>
      <c r="AA1393">
        <v>0.45528572151121105</v>
      </c>
      <c r="AB1393">
        <v>0.457678768715579</v>
      </c>
      <c r="AC1393">
        <v>0.45993555700439576</v>
      </c>
      <c r="AD1393">
        <v>0.46206740199694585</v>
      </c>
      <c r="AE1393">
        <v>0.4640844001212104</v>
      </c>
      <c r="AF1393">
        <v>0.46599558850780864</v>
      </c>
      <c r="AG1393" t="str">
        <f t="shared" si="2"/>
        <v>1</v>
      </c>
      <c r="AH1393" s="3" t="str">
        <f t="shared" si="3"/>
        <v>1</v>
      </c>
      <c r="AI1393" t="str">
        <f t="shared" si="4"/>
        <v>0.001782804343</v>
      </c>
      <c r="AJ1393" t="str">
        <f t="shared" si="5"/>
        <v>23</v>
      </c>
      <c r="AK1393" s="6" t="str">
        <f t="shared" si="6"/>
        <v>0.329775556</v>
      </c>
      <c r="AL1393" t="str">
        <f t="shared" si="7"/>
        <v>0.003105925886</v>
      </c>
      <c r="AM1393" t="str">
        <f t="shared" si="8"/>
        <v>1.396551724</v>
      </c>
      <c r="AN1393" t="str">
        <f t="shared" si="9"/>
        <v>1.003347975</v>
      </c>
      <c r="AO1393" s="6" t="str">
        <f>vlookup(Q1393,RPI!$C$6:$T$4758,15,FALSE)</f>
        <v>0.5344827586</v>
      </c>
      <c r="AP1393" s="8" t="str">
        <f>vlookup(Q1393,RPI!$C$6:$T$4758,13,FALSE)</f>
        <v>  0.5531 </v>
      </c>
      <c r="AQ1393" s="8" t="str">
        <f>vlookup(Q1393,RPI!$C$6:$T$4758,14,FALSE)</f>
        <v>  0.4965 </v>
      </c>
      <c r="AR1393" s="6" t="str">
        <f>vlookup(R1393,RPI!$C$6:$T$4758,15,FALSE)</f>
        <v>0.5447154472</v>
      </c>
      <c r="AS1393" s="8" t="str">
        <f>vlookup(R1393,RPI!$C$6:$T$4758,13,FALSE)</f>
        <v>  0.5379 </v>
      </c>
      <c r="AT1393" s="8" t="str">
        <f>vlookup(R1393,RPI!$C$6:$T$4758,14,FALSE)</f>
        <v>  0.5096 </v>
      </c>
    </row>
    <row r="1394" ht="12.75" customHeight="1">
      <c r="A1394" s="4">
        <v>2013.0</v>
      </c>
      <c r="B1394" s="4">
        <v>5801.0</v>
      </c>
      <c r="C1394" s="5">
        <v>41363.0</v>
      </c>
      <c r="D1394" s="4">
        <v>155.0</v>
      </c>
      <c r="E1394" s="4" t="s">
        <v>138</v>
      </c>
      <c r="F1394" s="4">
        <v>39.0</v>
      </c>
      <c r="G1394" s="4" t="s">
        <v>47</v>
      </c>
      <c r="H1394" s="4">
        <v>279.0</v>
      </c>
      <c r="I1394" s="4" t="s">
        <v>94</v>
      </c>
      <c r="J1394" s="4">
        <v>55.0</v>
      </c>
      <c r="K1394" s="4" t="s">
        <v>108</v>
      </c>
      <c r="L1394" s="4" t="s">
        <v>183</v>
      </c>
      <c r="M1394" s="4">
        <v>1.0</v>
      </c>
      <c r="N1394" s="4">
        <v>1.0</v>
      </c>
      <c r="O1394" s="4">
        <v>0.0</v>
      </c>
      <c r="P1394" s="4">
        <v>0.0</v>
      </c>
      <c r="Q1394" t="str">
        <f t="shared" si="1"/>
        <v>Marquette2013</v>
      </c>
      <c r="R1394" t="s">
        <v>1460</v>
      </c>
      <c r="S1394" t="str">
        <f>vlookup(Q1394,RPI!$C$6:$T$4758,16,FALSE)</f>
        <v>0.6270518158</v>
      </c>
      <c r="T1394" s="6" t="str">
        <f>VLOOKUP(Q1394,RPI!$C$6:$T$4758, 17, FALSE)</f>
        <v>0.6203869264</v>
      </c>
      <c r="U1394" s="6" t="str">
        <f>VLOOKUP(Q1394,RPI!$C$6:$T$4758, 18, FALSE)</f>
        <v>0.6270518158</v>
      </c>
      <c r="V1394">
        <v>0.5232868938132971</v>
      </c>
      <c r="W1394">
        <v>0.5280032444653755</v>
      </c>
      <c r="X1394">
        <v>0.5301411506675539</v>
      </c>
      <c r="Y1394">
        <v>0.5321499470813236</v>
      </c>
      <c r="Z1394" s="6" t="str">
        <f>vlookup(R1394,RPI!$C$6:$T$4758,16,FALSE)</f>
        <v>0.6246708247</v>
      </c>
      <c r="AA1394">
        <v>0.5304077792484149</v>
      </c>
      <c r="AB1394">
        <v>0.5332915143720035</v>
      </c>
      <c r="AC1394">
        <v>0.5360298510859994</v>
      </c>
      <c r="AD1394">
        <v>0.5386335155025858</v>
      </c>
      <c r="AE1394">
        <v>0.5411122040271759</v>
      </c>
      <c r="AF1394">
        <v>0.5434747040271759</v>
      </c>
      <c r="AG1394" t="str">
        <f t="shared" si="2"/>
        <v>0</v>
      </c>
      <c r="AH1394" s="3" t="str">
        <f t="shared" si="3"/>
        <v>0</v>
      </c>
      <c r="AI1394" t="str">
        <f t="shared" si="4"/>
        <v>0.002380991043</v>
      </c>
      <c r="AJ1394" t="str">
        <f t="shared" si="5"/>
        <v>-16</v>
      </c>
      <c r="AK1394" s="6" t="str">
        <f t="shared" si="6"/>
        <v>-0.2294090825</v>
      </c>
      <c r="AL1394" t="str">
        <f t="shared" si="7"/>
        <v>0.004148061308</v>
      </c>
      <c r="AM1394" t="str">
        <f t="shared" si="8"/>
        <v>0.7090909091</v>
      </c>
      <c r="AN1394" t="str">
        <f t="shared" si="9"/>
        <v>1.003811593</v>
      </c>
      <c r="AO1394" s="6" t="str">
        <f>vlookup(Q1394,RPI!$C$6:$T$4758,15,FALSE)</f>
        <v>0.7685950413</v>
      </c>
      <c r="AP1394" s="8" t="str">
        <f>vlookup(Q1394,RPI!$C$6:$T$4758,13,FALSE)</f>
        <v>  0.5948 </v>
      </c>
      <c r="AQ1394" s="8" t="str">
        <f>vlookup(Q1394,RPI!$C$6:$T$4758,14,FALSE)</f>
        <v>  0.5500 </v>
      </c>
      <c r="AR1394" s="6" t="str">
        <f>vlookup(R1394,RPI!$C$6:$T$4758,15,FALSE)</f>
        <v>0.7310344828</v>
      </c>
      <c r="AS1394" s="8" t="str">
        <f>vlookup(R1394,RPI!$C$6:$T$4758,13,FALSE)</f>
        <v>  0.6138 </v>
      </c>
      <c r="AT1394" s="8" t="str">
        <f>vlookup(R1394,RPI!$C$6:$T$4758,14,FALSE)</f>
        <v>  0.5400 </v>
      </c>
    </row>
    <row r="1395" ht="12.75" customHeight="1">
      <c r="A1395" s="4">
        <v>2013.0</v>
      </c>
      <c r="B1395" s="4">
        <v>5802.0</v>
      </c>
      <c r="C1395" s="5">
        <v>41363.0</v>
      </c>
      <c r="D1395" s="4">
        <v>207.0</v>
      </c>
      <c r="E1395" s="4" t="s">
        <v>472</v>
      </c>
      <c r="F1395" s="4">
        <v>56.0</v>
      </c>
      <c r="G1395" s="4" t="s">
        <v>47</v>
      </c>
      <c r="H1395" s="4">
        <v>334.0</v>
      </c>
      <c r="I1395" s="4" t="s">
        <v>328</v>
      </c>
      <c r="J1395" s="4">
        <v>59.0</v>
      </c>
      <c r="K1395" s="4" t="s">
        <v>49</v>
      </c>
      <c r="L1395" s="4" t="s">
        <v>50</v>
      </c>
      <c r="M1395" s="4">
        <v>1.0</v>
      </c>
      <c r="N1395" s="4">
        <v>0.0</v>
      </c>
      <c r="O1395" s="4">
        <v>0.0</v>
      </c>
      <c r="P1395" s="4">
        <v>0.0</v>
      </c>
      <c r="Q1395" t="str">
        <f t="shared" si="1"/>
        <v>Northern Iowa2013</v>
      </c>
      <c r="R1395" t="s">
        <v>1467</v>
      </c>
      <c r="S1395" t="str">
        <f>vlookup(Q1395,RPI!$C$6:$T$4758,16,FALSE)</f>
        <v>0.550574539</v>
      </c>
      <c r="T1395" s="6" t="str">
        <f>VLOOKUP(Q1395,RPI!$C$6:$T$4758, 17, FALSE)</f>
        <v>0.5561898317</v>
      </c>
      <c r="U1395" s="6" t="str">
        <f>VLOOKUP(Q1395,RPI!$C$6:$T$4758, 18, FALSE)</f>
        <v>0.550574539</v>
      </c>
      <c r="V1395">
        <v>0.48399690366708314</v>
      </c>
      <c r="W1395">
        <v>0.4880745389947185</v>
      </c>
      <c r="X1395">
        <v>0.4900021484223279</v>
      </c>
      <c r="Y1395">
        <v>0.49186091465609416</v>
      </c>
      <c r="Z1395" s="6" t="str">
        <f>vlookup(R1395,RPI!$C$6:$T$4758,16,FALSE)</f>
        <v>0.550989596</v>
      </c>
      <c r="AA1395">
        <v>0.4453901229934259</v>
      </c>
      <c r="AB1395">
        <v>0.4451612152105613</v>
      </c>
      <c r="AC1395">
        <v>0.4449371951383628</v>
      </c>
      <c r="AD1395">
        <v>0.4447179078845911</v>
      </c>
      <c r="AE1395">
        <v>0.4445032050333372</v>
      </c>
      <c r="AF1395">
        <v>0.4442929443100403</v>
      </c>
      <c r="AG1395" t="str">
        <f t="shared" si="2"/>
        <v>1</v>
      </c>
      <c r="AH1395" s="3" t="str">
        <f t="shared" si="3"/>
        <v>1</v>
      </c>
      <c r="AI1395" t="str">
        <f t="shared" si="4"/>
        <v>-0.0004150569895</v>
      </c>
      <c r="AJ1395" t="str">
        <f t="shared" si="5"/>
        <v>-3</v>
      </c>
      <c r="AK1395" s="6" t="str">
        <f t="shared" si="6"/>
        <v>-0.04301420296</v>
      </c>
      <c r="AL1395" t="str">
        <f t="shared" si="7"/>
        <v>-0.0007230946306</v>
      </c>
      <c r="AM1395" t="str">
        <f t="shared" si="8"/>
        <v>0.9491525424</v>
      </c>
      <c r="AN1395" t="str">
        <f t="shared" si="9"/>
        <v>0.9992467063</v>
      </c>
      <c r="AO1395" s="6" t="str">
        <f>vlookup(Q1395,RPI!$C$6:$T$4758,15,FALSE)</f>
        <v>0.5259259259</v>
      </c>
      <c r="AP1395" s="8" t="str">
        <f>vlookup(Q1395,RPI!$C$6:$T$4758,13,FALSE)</f>
        <v>  0.5753 </v>
      </c>
      <c r="AQ1395" s="8" t="str">
        <f>vlookup(Q1395,RPI!$C$6:$T$4758,14,FALSE)</f>
        <v>  0.5259 </v>
      </c>
      <c r="AR1395" s="6" t="str">
        <f>vlookup(R1395,RPI!$C$6:$T$4758,15,FALSE)</f>
        <v>0.8405797101</v>
      </c>
      <c r="AS1395" s="8" t="str">
        <f>vlookup(R1395,RPI!$C$6:$T$4758,13,FALSE)</f>
        <v>  0.4495 </v>
      </c>
      <c r="AT1395" s="8" t="str">
        <f>vlookup(R1395,RPI!$C$6:$T$4758,14,FALSE)</f>
        <v>  0.4643 </v>
      </c>
    </row>
    <row r="1396" ht="12.75" customHeight="1">
      <c r="A1396" s="4">
        <v>2013.0</v>
      </c>
      <c r="B1396" s="4">
        <v>5803.0</v>
      </c>
      <c r="C1396" s="5">
        <v>41363.0</v>
      </c>
      <c r="D1396" s="4">
        <v>338.0</v>
      </c>
      <c r="E1396" s="4" t="s">
        <v>276</v>
      </c>
      <c r="F1396" s="4">
        <v>70.0</v>
      </c>
      <c r="G1396" s="4" t="s">
        <v>47</v>
      </c>
      <c r="H1396" s="4">
        <v>213.0</v>
      </c>
      <c r="I1396" s="4" t="s">
        <v>150</v>
      </c>
      <c r="J1396" s="4">
        <v>66.0</v>
      </c>
      <c r="K1396" s="4" t="s">
        <v>108</v>
      </c>
      <c r="L1396" s="4" t="s">
        <v>1462</v>
      </c>
      <c r="M1396" s="4">
        <v>1.0</v>
      </c>
      <c r="N1396" s="4">
        <v>1.0</v>
      </c>
      <c r="O1396" s="4">
        <v>0.0</v>
      </c>
      <c r="P1396" s="4">
        <v>0.0</v>
      </c>
      <c r="Q1396" t="str">
        <f t="shared" si="1"/>
        <v>Wichita St.2013</v>
      </c>
      <c r="R1396" t="s">
        <v>1468</v>
      </c>
      <c r="S1396" t="str">
        <f>vlookup(Q1396,RPI!$C$6:$T$4758,16,FALSE)</f>
        <v>0.5944264487</v>
      </c>
      <c r="T1396" s="6" t="str">
        <f>VLOOKUP(Q1396,RPI!$C$6:$T$4758, 17, FALSE)</f>
        <v>0.5930353517</v>
      </c>
      <c r="U1396" s="6" t="str">
        <f>VLOOKUP(Q1396,RPI!$C$6:$T$4758, 18, FALSE)</f>
        <v>0.5944264487</v>
      </c>
      <c r="V1396">
        <v>0.4975110550289569</v>
      </c>
      <c r="W1396">
        <v>0.5006863518026805</v>
      </c>
      <c r="X1396">
        <v>0.5021878284843344</v>
      </c>
      <c r="Y1396">
        <v>0.5036359408897422</v>
      </c>
      <c r="Z1396" s="6" t="str">
        <f>vlookup(R1396,RPI!$C$6:$T$4758,16,FALSE)</f>
        <v>0.6324617045</v>
      </c>
      <c r="AA1396">
        <v>0.530288819913511</v>
      </c>
      <c r="AB1396">
        <v>0.5328543366938292</v>
      </c>
      <c r="AC1396">
        <v>0.5352933843370894</v>
      </c>
      <c r="AD1396">
        <v>0.5376150894820486</v>
      </c>
      <c r="AE1396">
        <v>0.5398277212309357</v>
      </c>
      <c r="AF1396">
        <v>0.5419387895552839</v>
      </c>
      <c r="AG1396" t="str">
        <f t="shared" si="2"/>
        <v>0</v>
      </c>
      <c r="AH1396" s="3" t="str">
        <f t="shared" si="3"/>
        <v>0</v>
      </c>
      <c r="AI1396" t="str">
        <f t="shared" si="4"/>
        <v>-0.03803525579</v>
      </c>
      <c r="AJ1396" t="str">
        <f t="shared" si="5"/>
        <v>4</v>
      </c>
      <c r="AK1396" s="6" t="str">
        <f t="shared" si="6"/>
        <v>0.05735227062</v>
      </c>
      <c r="AL1396" t="str">
        <f t="shared" si="7"/>
        <v>-0.06626340463</v>
      </c>
      <c r="AM1396" t="str">
        <f t="shared" si="8"/>
        <v>1.060606061</v>
      </c>
      <c r="AN1396" t="str">
        <f t="shared" si="9"/>
        <v>0.9398615671</v>
      </c>
      <c r="AO1396" s="6" t="str">
        <f>vlookup(Q1396,RPI!$C$6:$T$4758,15,FALSE)</f>
        <v>0.7702702703</v>
      </c>
      <c r="AP1396" s="8" t="str">
        <f>vlookup(Q1396,RPI!$C$6:$T$4758,13,FALSE)</f>
        <v>  0.5436 </v>
      </c>
      <c r="AQ1396" s="8" t="str">
        <f>vlookup(Q1396,RPI!$C$6:$T$4758,14,FALSE)</f>
        <v>  0.5203 </v>
      </c>
      <c r="AR1396" s="6" t="str">
        <f>vlookup(R1396,RPI!$C$6:$T$4758,15,FALSE)</f>
        <v>0.7883211679</v>
      </c>
      <c r="AS1396" s="8" t="str">
        <f>vlookup(R1396,RPI!$C$6:$T$4758,13,FALSE)</f>
        <v>  0.5989 </v>
      </c>
      <c r="AT1396" s="8" t="str">
        <f>vlookup(R1396,RPI!$C$6:$T$4758,14,FALSE)</f>
        <v>  0.5437 </v>
      </c>
    </row>
    <row r="1397" ht="12.75" customHeight="1">
      <c r="A1397" s="4">
        <v>2013.0</v>
      </c>
      <c r="B1397" s="4">
        <v>5804.0</v>
      </c>
      <c r="C1397" s="5">
        <v>41364.0</v>
      </c>
      <c r="D1397" s="4">
        <v>89.0</v>
      </c>
      <c r="E1397" s="4" t="s">
        <v>186</v>
      </c>
      <c r="F1397" s="4">
        <v>59.0</v>
      </c>
      <c r="G1397" s="4" t="s">
        <v>47</v>
      </c>
      <c r="H1397" s="4">
        <v>165.0</v>
      </c>
      <c r="I1397" s="4" t="s">
        <v>398</v>
      </c>
      <c r="J1397" s="4">
        <v>79.0</v>
      </c>
      <c r="K1397" s="4" t="s">
        <v>108</v>
      </c>
      <c r="L1397" s="4" t="s">
        <v>1465</v>
      </c>
      <c r="M1397" s="4">
        <v>1.0</v>
      </c>
      <c r="N1397" s="4">
        <v>1.0</v>
      </c>
      <c r="O1397" s="4">
        <v>0.0</v>
      </c>
      <c r="P1397" s="4">
        <v>0.0</v>
      </c>
      <c r="Q1397" t="str">
        <f t="shared" si="1"/>
        <v>Florida2013</v>
      </c>
      <c r="R1397" t="s">
        <v>1466</v>
      </c>
      <c r="S1397" t="str">
        <f>vlookup(Q1397,RPI!$C$6:$T$4758,16,FALSE)</f>
        <v>0.6364793943</v>
      </c>
      <c r="T1397" s="6" t="str">
        <f>VLOOKUP(Q1397,RPI!$C$6:$T$4758, 17, FALSE)</f>
        <v>0.62841312</v>
      </c>
      <c r="U1397" s="6" t="str">
        <f>VLOOKUP(Q1397,RPI!$C$6:$T$4758, 18, FALSE)</f>
        <v>0.6364793943</v>
      </c>
      <c r="V1397">
        <v>0.5342471613505176</v>
      </c>
      <c r="W1397">
        <v>0.5366127634962188</v>
      </c>
      <c r="X1397">
        <v>0.537715200036245</v>
      </c>
      <c r="Y1397">
        <v>0.538768806337701</v>
      </c>
      <c r="Z1397" s="6" t="str">
        <f>vlookup(R1397,RPI!$C$6:$T$4758,16,FALSE)</f>
        <v>0.614870642</v>
      </c>
      <c r="AA1397">
        <v>0.5114539131088165</v>
      </c>
      <c r="AB1397">
        <v>0.5139635302548139</v>
      </c>
      <c r="AC1397">
        <v>0.5163350033377289</v>
      </c>
      <c r="AD1397">
        <v>0.5185794332197734</v>
      </c>
      <c r="AE1397">
        <v>0.5207067624123201</v>
      </c>
      <c r="AF1397">
        <v>0.5227259223238896</v>
      </c>
      <c r="AG1397" t="str">
        <f t="shared" si="2"/>
        <v>0</v>
      </c>
      <c r="AH1397" s="3" t="str">
        <f t="shared" si="3"/>
        <v>0</v>
      </c>
      <c r="AI1397" t="str">
        <f t="shared" si="4"/>
        <v>0.02160875224</v>
      </c>
      <c r="AJ1397" t="str">
        <f t="shared" si="5"/>
        <v>-20</v>
      </c>
      <c r="AK1397" s="6" t="str">
        <f t="shared" si="6"/>
        <v>-0.2867613531</v>
      </c>
      <c r="AL1397" t="str">
        <f t="shared" si="7"/>
        <v>0.03764584893</v>
      </c>
      <c r="AM1397" t="str">
        <f t="shared" si="8"/>
        <v>0.746835443</v>
      </c>
      <c r="AN1397" t="str">
        <f t="shared" si="9"/>
        <v>1.035143575</v>
      </c>
      <c r="AO1397" s="6" t="str">
        <f>vlookup(Q1397,RPI!$C$6:$T$4758,15,FALSE)</f>
        <v>0.8201438849</v>
      </c>
      <c r="AP1397" s="8" t="str">
        <f>vlookup(Q1397,RPI!$C$6:$T$4758,13,FALSE)</f>
        <v>  0.5935 </v>
      </c>
      <c r="AQ1397" s="8" t="str">
        <f>vlookup(Q1397,RPI!$C$6:$T$4758,14,FALSE)</f>
        <v>  0.5387 </v>
      </c>
      <c r="AR1397" s="6" t="str">
        <f>vlookup(R1397,RPI!$C$6:$T$4758,15,FALSE)</f>
        <v>0.7923076923</v>
      </c>
      <c r="AS1397" s="8" t="str">
        <f>vlookup(R1397,RPI!$C$6:$T$4758,13,FALSE)</f>
        <v>  0.5595 </v>
      </c>
      <c r="AT1397" s="8" t="str">
        <f>vlookup(R1397,RPI!$C$6:$T$4758,14,FALSE)</f>
        <v>  0.5482 </v>
      </c>
    </row>
    <row r="1398" ht="12.75" customHeight="1">
      <c r="A1398" s="4">
        <v>2013.0</v>
      </c>
      <c r="B1398" s="4">
        <v>5805.0</v>
      </c>
      <c r="C1398" s="5">
        <v>41364.0</v>
      </c>
      <c r="D1398" s="4">
        <v>147.0</v>
      </c>
      <c r="E1398" s="4" t="s">
        <v>59</v>
      </c>
      <c r="F1398" s="4">
        <v>85.0</v>
      </c>
      <c r="G1398" s="4" t="s">
        <v>47</v>
      </c>
      <c r="H1398" s="4">
        <v>74.0</v>
      </c>
      <c r="I1398" s="4" t="s">
        <v>121</v>
      </c>
      <c r="J1398" s="4">
        <v>63.0</v>
      </c>
      <c r="K1398" s="4" t="s">
        <v>108</v>
      </c>
      <c r="L1398" s="4" t="s">
        <v>316</v>
      </c>
      <c r="M1398" s="4">
        <v>1.0</v>
      </c>
      <c r="N1398" s="4">
        <v>1.0</v>
      </c>
      <c r="O1398" s="4">
        <v>0.0</v>
      </c>
      <c r="P1398" s="4">
        <v>0.0</v>
      </c>
      <c r="Q1398" t="str">
        <f t="shared" si="1"/>
        <v>Louisville2013</v>
      </c>
      <c r="R1398" t="s">
        <v>1469</v>
      </c>
      <c r="S1398" t="str">
        <f>vlookup(Q1398,RPI!$C$6:$T$4758,16,FALSE)</f>
        <v>0.6590164327</v>
      </c>
      <c r="T1398" s="6" t="str">
        <f>VLOOKUP(Q1398,RPI!$C$6:$T$4758, 17, FALSE)</f>
        <v>0.6567912005</v>
      </c>
      <c r="U1398" s="6" t="str">
        <f>VLOOKUP(Q1398,RPI!$C$6:$T$4758, 18, FALSE)</f>
        <v>0.6590164327</v>
      </c>
      <c r="V1398">
        <v>0.5563877648220653</v>
      </c>
      <c r="W1398">
        <v>0.5589075359175586</v>
      </c>
      <c r="X1398">
        <v>0.5601099604690397</v>
      </c>
      <c r="Y1398">
        <v>0.5612763723051687</v>
      </c>
      <c r="Z1398" s="6" t="str">
        <f>vlookup(R1398,RPI!$C$6:$T$4758,16,FALSE)</f>
        <v>0.6706998254</v>
      </c>
      <c r="AA1398">
        <v>0.5619779917025807</v>
      </c>
      <c r="AB1398">
        <v>0.5641764468422124</v>
      </c>
      <c r="AC1398">
        <v>0.566249275973865</v>
      </c>
      <c r="AD1398">
        <v>0.5682069479315369</v>
      </c>
      <c r="AE1398">
        <v>0.5700587997833888</v>
      </c>
      <c r="AF1398">
        <v>0.5718131857483011</v>
      </c>
      <c r="AG1398" t="str">
        <f t="shared" si="2"/>
        <v>0</v>
      </c>
      <c r="AH1398" s="3" t="str">
        <f t="shared" si="3"/>
        <v>0</v>
      </c>
      <c r="AI1398" t="str">
        <f t="shared" si="4"/>
        <v>-0.01168339269</v>
      </c>
      <c r="AJ1398" t="str">
        <f t="shared" si="5"/>
        <v>22</v>
      </c>
      <c r="AK1398" s="6" t="str">
        <f t="shared" si="6"/>
        <v>0.3154374884</v>
      </c>
      <c r="AL1398" t="str">
        <f t="shared" si="7"/>
        <v>-0.02035430974</v>
      </c>
      <c r="AM1398" t="str">
        <f t="shared" si="8"/>
        <v>1.349206349</v>
      </c>
      <c r="AN1398" t="str">
        <f t="shared" si="9"/>
        <v>0.9825802956</v>
      </c>
      <c r="AO1398" s="6" t="str">
        <f>vlookup(Q1398,RPI!$C$6:$T$4758,15,FALSE)</f>
        <v>0.8618421053</v>
      </c>
      <c r="AP1398" s="8" t="str">
        <f>vlookup(Q1398,RPI!$C$6:$T$4758,13,FALSE)</f>
        <v>  0.6115 </v>
      </c>
      <c r="AQ1398" s="8" t="str">
        <f>vlookup(Q1398,RPI!$C$6:$T$4758,14,FALSE)</f>
        <v>  0.5512 </v>
      </c>
      <c r="AR1398" s="6" t="str">
        <f>vlookup(R1398,RPI!$C$6:$T$4758,15,FALSE)</f>
        <v>0.8692307692</v>
      </c>
      <c r="AS1398" s="8" t="str">
        <f>vlookup(R1398,RPI!$C$6:$T$4758,13,FALSE)</f>
        <v>  0.6364 </v>
      </c>
      <c r="AT1398" s="8" t="str">
        <f>vlookup(R1398,RPI!$C$6:$T$4758,14,FALSE)</f>
        <v>  0.5408 </v>
      </c>
    </row>
    <row r="1399" ht="12.75" customHeight="1">
      <c r="A1399" s="4">
        <v>2013.0</v>
      </c>
      <c r="B1399" s="4">
        <v>5806.0</v>
      </c>
      <c r="C1399" s="5">
        <v>41365.0</v>
      </c>
      <c r="D1399" s="4">
        <v>251.0</v>
      </c>
      <c r="E1399" s="4" t="s">
        <v>1138</v>
      </c>
      <c r="F1399" s="4">
        <v>81.0</v>
      </c>
      <c r="G1399" s="4" t="s">
        <v>47</v>
      </c>
      <c r="H1399" s="4">
        <v>99.0</v>
      </c>
      <c r="I1399" s="4" t="s">
        <v>56</v>
      </c>
      <c r="J1399" s="4">
        <v>73.0</v>
      </c>
      <c r="K1399" s="4" t="s">
        <v>49</v>
      </c>
      <c r="L1399" s="4" t="s">
        <v>50</v>
      </c>
      <c r="M1399" s="4">
        <v>1.0</v>
      </c>
      <c r="N1399" s="4">
        <v>0.0</v>
      </c>
      <c r="O1399" s="4">
        <v>0.0</v>
      </c>
      <c r="P1399" s="4">
        <v>0.0</v>
      </c>
      <c r="Q1399" t="str">
        <f t="shared" si="1"/>
        <v>Santa Clara2013</v>
      </c>
      <c r="R1399" t="s">
        <v>1348</v>
      </c>
      <c r="S1399" t="str">
        <f>vlookup(Q1399,RPI!$C$6:$T$4758,16,FALSE)</f>
        <v>0.5370981672</v>
      </c>
      <c r="T1399" s="6" t="str">
        <f>VLOOKUP(Q1399,RPI!$C$6:$T$4758, 17, FALSE)</f>
        <v>0.5436457862</v>
      </c>
      <c r="U1399" s="6" t="str">
        <f>VLOOKUP(Q1399,RPI!$C$6:$T$4758, 18, FALSE)</f>
        <v>0.5370981672</v>
      </c>
      <c r="V1399">
        <v>0.45832130246985275</v>
      </c>
      <c r="W1399">
        <v>0.46139940943406976</v>
      </c>
      <c r="X1399">
        <v>0.46289865980888234</v>
      </c>
      <c r="Y1399">
        <v>0.4643722819721597</v>
      </c>
      <c r="Z1399" s="6" t="str">
        <f>vlookup(R1399,RPI!$C$6:$T$4758,16,FALSE)</f>
        <v>0.5101612442</v>
      </c>
      <c r="AA1399">
        <v>0.44953322488328684</v>
      </c>
      <c r="AB1399">
        <v>0.4496695678616235</v>
      </c>
      <c r="AC1399">
        <v>0.44980638673168205</v>
      </c>
      <c r="AD1399">
        <v>0.4499436839893981</v>
      </c>
      <c r="AE1399">
        <v>0.45008146214819206</v>
      </c>
      <c r="AF1399">
        <v>0.4502197237391221</v>
      </c>
      <c r="AG1399" t="str">
        <f t="shared" si="2"/>
        <v>1</v>
      </c>
      <c r="AH1399" s="3" t="str">
        <f t="shared" si="3"/>
        <v>1</v>
      </c>
      <c r="AI1399" t="str">
        <f t="shared" si="4"/>
        <v>0.02693692299</v>
      </c>
      <c r="AJ1399" t="str">
        <f t="shared" si="5"/>
        <v>8</v>
      </c>
      <c r="AK1399" s="6" t="str">
        <f t="shared" si="6"/>
        <v>0.1147045412</v>
      </c>
      <c r="AL1399" t="str">
        <f t="shared" si="7"/>
        <v>0.04692836134</v>
      </c>
      <c r="AM1399" t="str">
        <f t="shared" si="8"/>
        <v>1.109589041</v>
      </c>
      <c r="AN1399" t="str">
        <f t="shared" si="9"/>
        <v>1.052800802</v>
      </c>
      <c r="AO1399" s="6" t="str">
        <f>vlookup(Q1399,RPI!$C$6:$T$4758,15,FALSE)</f>
        <v>0.6071428571</v>
      </c>
      <c r="AP1399" s="8" t="str">
        <f>vlookup(Q1399,RPI!$C$6:$T$4758,13,FALSE)</f>
        <v>  0.5173 </v>
      </c>
      <c r="AQ1399" s="8" t="str">
        <f>vlookup(Q1399,RPI!$C$6:$T$4758,14,FALSE)</f>
        <v>  0.5066 </v>
      </c>
      <c r="AR1399" s="6" t="str">
        <f>vlookup(R1399,RPI!$C$6:$T$4758,15,FALSE)</f>
        <v>0.5555555556</v>
      </c>
      <c r="AS1399" s="8" t="str">
        <f>vlookup(R1399,RPI!$C$6:$T$4758,13,FALSE)</f>
        <v>  0.4913 </v>
      </c>
      <c r="AT1399" s="8" t="str">
        <f>vlookup(R1399,RPI!$C$6:$T$4758,14,FALSE)</f>
        <v>  0.5025 </v>
      </c>
    </row>
    <row r="1400" ht="12.75" customHeight="1">
      <c r="A1400" s="4">
        <v>2013.0</v>
      </c>
      <c r="B1400" s="4">
        <v>5807.0</v>
      </c>
      <c r="C1400" s="5">
        <v>41366.0</v>
      </c>
      <c r="D1400" s="4">
        <v>20.0</v>
      </c>
      <c r="E1400" s="4" t="s">
        <v>834</v>
      </c>
      <c r="F1400" s="4">
        <v>76.0</v>
      </c>
      <c r="G1400" s="4" t="s">
        <v>47</v>
      </c>
      <c r="H1400" s="4">
        <v>34.0</v>
      </c>
      <c r="I1400" s="4" t="s">
        <v>115</v>
      </c>
      <c r="J1400" s="4">
        <v>70.0</v>
      </c>
      <c r="K1400" s="4" t="s">
        <v>108</v>
      </c>
      <c r="L1400" s="4" t="s">
        <v>254</v>
      </c>
      <c r="M1400" s="4">
        <v>1.0</v>
      </c>
      <c r="N1400" s="4">
        <v>1.0</v>
      </c>
      <c r="O1400" s="4">
        <v>0.0</v>
      </c>
      <c r="P1400" s="4">
        <v>0.0</v>
      </c>
      <c r="Q1400" t="str">
        <f t="shared" si="1"/>
        <v>Baylor2013</v>
      </c>
      <c r="R1400" t="s">
        <v>1458</v>
      </c>
      <c r="S1400" t="str">
        <f>vlookup(Q1400,RPI!$C$6:$T$4758,16,FALSE)</f>
        <v>0.555989125</v>
      </c>
      <c r="T1400" s="6" t="str">
        <f>VLOOKUP(Q1400,RPI!$C$6:$T$4758, 17, FALSE)</f>
        <v>0.5635238554</v>
      </c>
      <c r="U1400" s="6" t="str">
        <f>VLOOKUP(Q1400,RPI!$C$6:$T$4758, 18, FALSE)</f>
        <v>0.555989125</v>
      </c>
      <c r="V1400">
        <v>0.48951119337683524</v>
      </c>
      <c r="W1400">
        <v>0.4937869365618414</v>
      </c>
      <c r="X1400">
        <v>0.49582209902089686</v>
      </c>
      <c r="Y1400">
        <v>0.49779310574569136</v>
      </c>
      <c r="Z1400" s="6" t="str">
        <f>vlookup(R1400,RPI!$C$6:$T$4758,16,FALSE)</f>
        <v>0.5605422828</v>
      </c>
      <c r="AA1400">
        <v>0.4824575807126063</v>
      </c>
      <c r="AB1400">
        <v>0.48405328808442366</v>
      </c>
      <c r="AC1400">
        <v>0.4856022348006566</v>
      </c>
      <c r="AD1400">
        <v>0.4871064465936771</v>
      </c>
      <c r="AE1400">
        <v>0.48856783385166497</v>
      </c>
      <c r="AF1400">
        <v>0.48998819971293733</v>
      </c>
      <c r="AG1400" t="str">
        <f t="shared" si="2"/>
        <v>0</v>
      </c>
      <c r="AH1400" s="3" t="str">
        <f t="shared" si="3"/>
        <v>0</v>
      </c>
      <c r="AI1400" t="str">
        <f t="shared" si="4"/>
        <v>-0.004553157739</v>
      </c>
      <c r="AJ1400" t="str">
        <f t="shared" si="5"/>
        <v>6</v>
      </c>
      <c r="AK1400" s="6" t="str">
        <f t="shared" si="6"/>
        <v>0.08602840592</v>
      </c>
      <c r="AL1400" t="str">
        <f t="shared" si="7"/>
        <v>-0.007932317722</v>
      </c>
      <c r="AM1400" t="str">
        <f t="shared" si="8"/>
        <v>1.085714286</v>
      </c>
      <c r="AN1400" t="str">
        <f t="shared" si="9"/>
        <v>0.991877227</v>
      </c>
      <c r="AO1400" s="6" t="str">
        <f>vlookup(Q1400,RPI!$C$6:$T$4758,15,FALSE)</f>
        <v>0.5182481752</v>
      </c>
      <c r="AP1400" s="8" t="str">
        <f>vlookup(Q1400,RPI!$C$6:$T$4758,13,FALSE)</f>
        <v>  0.5858 </v>
      </c>
      <c r="AQ1400" s="8" t="str">
        <f>vlookup(Q1400,RPI!$C$6:$T$4758,14,FALSE)</f>
        <v>  0.5342 </v>
      </c>
      <c r="AR1400" s="6" t="str">
        <f>vlookup(R1400,RPI!$C$6:$T$4758,15,FALSE)</f>
        <v>0.6330935252</v>
      </c>
      <c r="AS1400" s="8" t="str">
        <f>vlookup(R1400,RPI!$C$6:$T$4758,13,FALSE)</f>
        <v>  0.5438 </v>
      </c>
      <c r="AT1400" s="8" t="str">
        <f>vlookup(R1400,RPI!$C$6:$T$4758,14,FALSE)</f>
        <v>  0.5214 </v>
      </c>
    </row>
    <row r="1401" ht="12.75" customHeight="1">
      <c r="A1401" s="4">
        <v>2013.0</v>
      </c>
      <c r="B1401" s="4">
        <v>5808.0</v>
      </c>
      <c r="C1401" s="5">
        <v>41366.0</v>
      </c>
      <c r="D1401" s="4">
        <v>157.0</v>
      </c>
      <c r="E1401" s="4" t="s">
        <v>197</v>
      </c>
      <c r="F1401" s="4">
        <v>60.0</v>
      </c>
      <c r="G1401" s="4" t="s">
        <v>47</v>
      </c>
      <c r="H1401" s="4">
        <v>124.0</v>
      </c>
      <c r="I1401" s="4" t="s">
        <v>82</v>
      </c>
      <c r="J1401" s="4">
        <v>71.0</v>
      </c>
      <c r="K1401" s="4" t="s">
        <v>108</v>
      </c>
      <c r="L1401" s="4" t="s">
        <v>254</v>
      </c>
      <c r="M1401" s="4">
        <v>1.0</v>
      </c>
      <c r="N1401" s="4">
        <v>1.0</v>
      </c>
      <c r="O1401" s="4">
        <v>0.0</v>
      </c>
      <c r="P1401" s="4">
        <v>0.0</v>
      </c>
      <c r="Q1401" t="str">
        <f t="shared" si="1"/>
        <v>Maryland2013</v>
      </c>
      <c r="R1401" t="s">
        <v>1459</v>
      </c>
      <c r="S1401" t="str">
        <f>vlookup(Q1401,RPI!$C$6:$T$4758,16,FALSE)</f>
        <v>0.5531152802</v>
      </c>
      <c r="T1401" s="6" t="str">
        <f>VLOOKUP(Q1401,RPI!$C$6:$T$4758, 17, FALSE)</f>
        <v>0.5604682214</v>
      </c>
      <c r="U1401" s="6" t="str">
        <f>VLOOKUP(Q1401,RPI!$C$6:$T$4758, 18, FALSE)</f>
        <v>0.5531152802</v>
      </c>
      <c r="V1401">
        <v>0.46980443296082525</v>
      </c>
      <c r="W1401">
        <v>0.47685550171270685</v>
      </c>
      <c r="X1401">
        <v>0.4800793544558071</v>
      </c>
      <c r="Y1401">
        <v>0.4831243964431725</v>
      </c>
      <c r="Z1401" s="6" t="str">
        <f>vlookup(R1401,RPI!$C$6:$T$4758,16,FALSE)</f>
        <v>0.5489293345</v>
      </c>
      <c r="AA1401">
        <v>0.4635567855016858</v>
      </c>
      <c r="AB1401">
        <v>0.4675708439552559</v>
      </c>
      <c r="AC1401">
        <v>0.47129297088493</v>
      </c>
      <c r="AD1401">
        <v>0.47475389592480244</v>
      </c>
      <c r="AE1401">
        <v>0.4779801819789208</v>
      </c>
      <c r="AF1401">
        <v>0.48099490829178543</v>
      </c>
      <c r="AG1401" t="str">
        <f t="shared" si="2"/>
        <v>0</v>
      </c>
      <c r="AH1401" s="3" t="str">
        <f t="shared" si="3"/>
        <v>0</v>
      </c>
      <c r="AI1401" t="str">
        <f t="shared" si="4"/>
        <v>0.004185945714</v>
      </c>
      <c r="AJ1401" t="str">
        <f t="shared" si="5"/>
        <v>-11</v>
      </c>
      <c r="AK1401" s="6" t="str">
        <f t="shared" si="6"/>
        <v>-0.1577187442</v>
      </c>
      <c r="AL1401" t="str">
        <f t="shared" si="7"/>
        <v>0.007292576553</v>
      </c>
      <c r="AM1401" t="str">
        <f t="shared" si="8"/>
        <v>0.8450704225</v>
      </c>
      <c r="AN1401" t="str">
        <f t="shared" si="9"/>
        <v>1.007625655</v>
      </c>
      <c r="AO1401" s="6" t="str">
        <f>vlookup(Q1401,RPI!$C$6:$T$4758,15,FALSE)</f>
        <v>0.6176470588</v>
      </c>
      <c r="AP1401" s="8" t="str">
        <f>vlookup(Q1401,RPI!$C$6:$T$4758,13,FALSE)</f>
        <v>  0.5375 </v>
      </c>
      <c r="AQ1401" s="8" t="str">
        <f>vlookup(Q1401,RPI!$C$6:$T$4758,14,FALSE)</f>
        <v>  0.5198 </v>
      </c>
      <c r="AR1401" s="6" t="str">
        <f>vlookup(R1401,RPI!$C$6:$T$4758,15,FALSE)</f>
        <v>0.616</v>
      </c>
      <c r="AS1401" s="8" t="str">
        <f>vlookup(R1401,RPI!$C$6:$T$4758,13,FALSE)</f>
        <v>  0.5232 </v>
      </c>
      <c r="AT1401" s="8" t="str">
        <f>vlookup(R1401,RPI!$C$6:$T$4758,14,FALSE)</f>
        <v>  0.5333 </v>
      </c>
    </row>
    <row r="1402" ht="12.75" customHeight="1">
      <c r="A1402" s="4">
        <v>2013.0</v>
      </c>
      <c r="B1402" s="4">
        <v>5809.0</v>
      </c>
      <c r="C1402" s="5">
        <v>41366.0</v>
      </c>
      <c r="D1402" s="4">
        <v>334.0</v>
      </c>
      <c r="E1402" s="4" t="s">
        <v>328</v>
      </c>
      <c r="F1402" s="4">
        <v>74.0</v>
      </c>
      <c r="G1402" s="4" t="s">
        <v>47</v>
      </c>
      <c r="H1402" s="4">
        <v>80.0</v>
      </c>
      <c r="I1402" s="4" t="s">
        <v>1126</v>
      </c>
      <c r="J1402" s="4">
        <v>77.0</v>
      </c>
      <c r="K1402" s="4" t="s">
        <v>49</v>
      </c>
      <c r="L1402" s="4" t="s">
        <v>50</v>
      </c>
      <c r="M1402" s="4">
        <v>1.0</v>
      </c>
      <c r="N1402" s="4">
        <v>0.0</v>
      </c>
      <c r="O1402" s="4">
        <v>0.0</v>
      </c>
      <c r="P1402" s="4">
        <v>0.0</v>
      </c>
      <c r="Q1402" t="str">
        <f t="shared" si="1"/>
        <v>Weber St.2013</v>
      </c>
      <c r="R1402" t="s">
        <v>1470</v>
      </c>
      <c r="S1402" t="str">
        <f>vlookup(Q1402,RPI!$C$6:$T$4758,16,FALSE)</f>
        <v>0.550989596</v>
      </c>
      <c r="T1402" s="6" t="str">
        <f>VLOOKUP(Q1402,RPI!$C$6:$T$4758, 17, FALSE)</f>
        <v>0.5408446684</v>
      </c>
      <c r="U1402" s="6" t="str">
        <f>VLOOKUP(Q1402,RPI!$C$6:$T$4758, 18, FALSE)</f>
        <v>0.550989596</v>
      </c>
      <c r="V1402">
        <v>0.4453901229934259</v>
      </c>
      <c r="W1402">
        <v>0.4449371951383628</v>
      </c>
      <c r="X1402">
        <v>0.4447179078845911</v>
      </c>
      <c r="Y1402">
        <v>0.4445032050333372</v>
      </c>
      <c r="Z1402" s="6" t="str">
        <f>vlookup(R1402,RPI!$C$6:$T$4758,16,FALSE)</f>
        <v>0.5342851235</v>
      </c>
      <c r="AA1402">
        <v>0.46382232857377903</v>
      </c>
      <c r="AB1402">
        <v>0.4649797865340324</v>
      </c>
      <c r="AC1402">
        <v>0.46610410663857293</v>
      </c>
      <c r="AD1402">
        <v>0.4671966919014531</v>
      </c>
      <c r="AE1402">
        <v>0.4682588672365393</v>
      </c>
      <c r="AF1402">
        <v>0.4692918848173291</v>
      </c>
      <c r="AG1402" t="str">
        <f t="shared" si="2"/>
        <v>0</v>
      </c>
      <c r="AH1402" s="3" t="str">
        <f t="shared" si="3"/>
        <v>0</v>
      </c>
      <c r="AI1402" t="str">
        <f t="shared" si="4"/>
        <v>0.01670447249</v>
      </c>
      <c r="AJ1402" t="str">
        <f t="shared" si="5"/>
        <v>-3</v>
      </c>
      <c r="AK1402" s="6" t="str">
        <f t="shared" si="6"/>
        <v>-0.04301420296</v>
      </c>
      <c r="AL1402" t="str">
        <f t="shared" si="7"/>
        <v>0.02910182137</v>
      </c>
      <c r="AM1402" t="str">
        <f t="shared" si="8"/>
        <v>0.961038961</v>
      </c>
      <c r="AN1402" t="str">
        <f t="shared" si="9"/>
        <v>1.03126509</v>
      </c>
      <c r="AO1402" s="6" t="str">
        <f>vlookup(Q1402,RPI!$C$6:$T$4758,15,FALSE)</f>
        <v>0.8405797101</v>
      </c>
      <c r="AP1402" s="8" t="str">
        <f>vlookup(Q1402,RPI!$C$6:$T$4758,13,FALSE)</f>
        <v>  0.4495 </v>
      </c>
      <c r="AQ1402" s="8" t="str">
        <f>vlookup(Q1402,RPI!$C$6:$T$4758,14,FALSE)</f>
        <v>  0.4643 </v>
      </c>
      <c r="AR1402" s="6" t="str">
        <f>vlookup(R1402,RPI!$C$6:$T$4758,15,FALSE)</f>
        <v>0.5344827586</v>
      </c>
      <c r="AS1402" s="8" t="str">
        <f>vlookup(R1402,RPI!$C$6:$T$4758,13,FALSE)</f>
        <v>  0.5531 </v>
      </c>
      <c r="AT1402" s="8" t="str">
        <f>vlookup(R1402,RPI!$C$6:$T$4758,14,FALSE)</f>
        <v>  0.4965 </v>
      </c>
    </row>
    <row r="1403" ht="12.75" customHeight="1">
      <c r="A1403" s="4">
        <v>2013.0</v>
      </c>
      <c r="B1403" s="4">
        <v>5810.0</v>
      </c>
      <c r="C1403" s="5">
        <v>41367.0</v>
      </c>
      <c r="D1403" s="4">
        <v>99.0</v>
      </c>
      <c r="E1403" s="4" t="s">
        <v>56</v>
      </c>
      <c r="F1403" s="4">
        <v>73.0</v>
      </c>
      <c r="G1403" s="4" t="s">
        <v>47</v>
      </c>
      <c r="H1403" s="4">
        <v>251.0</v>
      </c>
      <c r="I1403" s="4" t="s">
        <v>1138</v>
      </c>
      <c r="J1403" s="4">
        <v>66.0</v>
      </c>
      <c r="K1403" s="4" t="s">
        <v>49</v>
      </c>
      <c r="L1403" s="4" t="s">
        <v>50</v>
      </c>
      <c r="M1403" s="4">
        <v>1.0</v>
      </c>
      <c r="N1403" s="4">
        <v>0.0</v>
      </c>
      <c r="O1403" s="4">
        <v>0.0</v>
      </c>
      <c r="P1403" s="4">
        <v>0.0</v>
      </c>
      <c r="Q1403" t="str">
        <f t="shared" si="1"/>
        <v>George Mason2013</v>
      </c>
      <c r="R1403" t="s">
        <v>1451</v>
      </c>
      <c r="S1403" t="str">
        <f>vlookup(Q1403,RPI!$C$6:$T$4758,16,FALSE)</f>
        <v>0.5101612442</v>
      </c>
      <c r="T1403" s="6" t="str">
        <f>VLOOKUP(Q1403,RPI!$C$6:$T$4758, 17, FALSE)</f>
        <v>0.5118973553</v>
      </c>
      <c r="U1403" s="6" t="str">
        <f>VLOOKUP(Q1403,RPI!$C$6:$T$4758, 18, FALSE)</f>
        <v>0.5101612442</v>
      </c>
      <c r="V1403">
        <v>0.44953322488328684</v>
      </c>
      <c r="W1403">
        <v>0.44980638673168205</v>
      </c>
      <c r="X1403">
        <v>0.4499436839893981</v>
      </c>
      <c r="Y1403">
        <v>0.45008146214819206</v>
      </c>
      <c r="Z1403" s="6" t="str">
        <f>vlookup(R1403,RPI!$C$6:$T$4758,16,FALSE)</f>
        <v>0.5370981672</v>
      </c>
      <c r="AA1403">
        <v>0.45832130246985275</v>
      </c>
      <c r="AB1403">
        <v>0.45987385642110257</v>
      </c>
      <c r="AC1403">
        <v>0.46139940943406976</v>
      </c>
      <c r="AD1403">
        <v>0.46289865980888234</v>
      </c>
      <c r="AE1403">
        <v>0.4643722819721597</v>
      </c>
      <c r="AF1403">
        <v>0.4658209274886018</v>
      </c>
      <c r="AG1403" t="str">
        <f t="shared" si="2"/>
        <v>0</v>
      </c>
      <c r="AH1403" s="3" t="str">
        <f t="shared" si="3"/>
        <v>0</v>
      </c>
      <c r="AI1403" t="str">
        <f t="shared" si="4"/>
        <v>-0.02693692299</v>
      </c>
      <c r="AJ1403" t="str">
        <f t="shared" si="5"/>
        <v>7</v>
      </c>
      <c r="AK1403" s="6" t="str">
        <f t="shared" si="6"/>
        <v>0.1003664736</v>
      </c>
      <c r="AL1403" t="str">
        <f t="shared" si="7"/>
        <v>-0.04692836134</v>
      </c>
      <c r="AM1403" t="str">
        <f t="shared" si="8"/>
        <v>1.106060606</v>
      </c>
      <c r="AN1403" t="str">
        <f t="shared" si="9"/>
        <v>0.9498473005</v>
      </c>
      <c r="AO1403" s="6" t="str">
        <f>vlookup(Q1403,RPI!$C$6:$T$4758,15,FALSE)</f>
        <v>0.5555555556</v>
      </c>
      <c r="AP1403" s="8" t="str">
        <f>vlookup(Q1403,RPI!$C$6:$T$4758,13,FALSE)</f>
        <v>  0.4913 </v>
      </c>
      <c r="AQ1403" s="8" t="str">
        <f>vlookup(Q1403,RPI!$C$6:$T$4758,14,FALSE)</f>
        <v>  0.5025 </v>
      </c>
      <c r="AR1403" s="6" t="str">
        <f>vlookup(R1403,RPI!$C$6:$T$4758,15,FALSE)</f>
        <v>0.6071428571</v>
      </c>
      <c r="AS1403" s="8" t="str">
        <f>vlookup(R1403,RPI!$C$6:$T$4758,13,FALSE)</f>
        <v>  0.5173 </v>
      </c>
      <c r="AT1403" s="8" t="str">
        <f>vlookup(R1403,RPI!$C$6:$T$4758,14,FALSE)</f>
        <v>  0.5066 </v>
      </c>
    </row>
    <row r="1404" ht="12.75" customHeight="1">
      <c r="A1404" s="4">
        <v>2013.0</v>
      </c>
      <c r="B1404" s="4">
        <v>5811.0</v>
      </c>
      <c r="C1404" s="5">
        <v>41368.0</v>
      </c>
      <c r="D1404" s="4">
        <v>20.0</v>
      </c>
      <c r="E1404" s="4" t="s">
        <v>834</v>
      </c>
      <c r="F1404" s="4">
        <v>74.0</v>
      </c>
      <c r="G1404" s="4" t="s">
        <v>47</v>
      </c>
      <c r="H1404" s="4">
        <v>124.0</v>
      </c>
      <c r="I1404" s="4" t="s">
        <v>82</v>
      </c>
      <c r="J1404" s="4">
        <v>54.0</v>
      </c>
      <c r="K1404" s="4" t="s">
        <v>108</v>
      </c>
      <c r="L1404" s="4" t="s">
        <v>254</v>
      </c>
      <c r="M1404" s="4">
        <v>1.0</v>
      </c>
      <c r="N1404" s="4">
        <v>1.0</v>
      </c>
      <c r="O1404" s="4">
        <v>0.0</v>
      </c>
      <c r="P1404" s="4">
        <v>0.0</v>
      </c>
      <c r="Q1404" t="str">
        <f t="shared" si="1"/>
        <v>Baylor2013</v>
      </c>
      <c r="R1404" t="s">
        <v>1459</v>
      </c>
      <c r="S1404" t="str">
        <f>vlookup(Q1404,RPI!$C$6:$T$4758,16,FALSE)</f>
        <v>0.555989125</v>
      </c>
      <c r="T1404" s="6" t="str">
        <f>VLOOKUP(Q1404,RPI!$C$6:$T$4758, 17, FALSE)</f>
        <v>0.5635238554</v>
      </c>
      <c r="U1404" s="6" t="str">
        <f>VLOOKUP(Q1404,RPI!$C$6:$T$4758, 18, FALSE)</f>
        <v>0.555989125</v>
      </c>
      <c r="V1404">
        <v>0.48951119337683524</v>
      </c>
      <c r="W1404">
        <v>0.4937869365618414</v>
      </c>
      <c r="X1404">
        <v>0.49582209902089686</v>
      </c>
      <c r="Y1404">
        <v>0.49779310574569136</v>
      </c>
      <c r="Z1404" s="6" t="str">
        <f>vlookup(R1404,RPI!$C$6:$T$4758,16,FALSE)</f>
        <v>0.5489293345</v>
      </c>
      <c r="AA1404">
        <v>0.4635567855016858</v>
      </c>
      <c r="AB1404">
        <v>0.4675708439552559</v>
      </c>
      <c r="AC1404">
        <v>0.47129297088493</v>
      </c>
      <c r="AD1404">
        <v>0.47475389592480244</v>
      </c>
      <c r="AE1404">
        <v>0.4779801819789208</v>
      </c>
      <c r="AF1404">
        <v>0.48099490829178543</v>
      </c>
      <c r="AG1404" t="str">
        <f t="shared" si="2"/>
        <v>1</v>
      </c>
      <c r="AH1404" s="3" t="str">
        <f t="shared" si="3"/>
        <v>1</v>
      </c>
      <c r="AI1404" t="str">
        <f t="shared" si="4"/>
        <v>0.007059790502</v>
      </c>
      <c r="AJ1404" t="str">
        <f t="shared" si="5"/>
        <v>20</v>
      </c>
      <c r="AK1404" s="6" t="str">
        <f t="shared" si="6"/>
        <v>0.2867613531</v>
      </c>
      <c r="AL1404" t="str">
        <f t="shared" si="7"/>
        <v>0.01229926669</v>
      </c>
      <c r="AM1404" t="str">
        <f t="shared" si="8"/>
        <v>1.37037037</v>
      </c>
      <c r="AN1404" t="str">
        <f t="shared" si="9"/>
        <v>1.012861019</v>
      </c>
      <c r="AO1404" s="6" t="str">
        <f>vlookup(Q1404,RPI!$C$6:$T$4758,15,FALSE)</f>
        <v>0.5182481752</v>
      </c>
      <c r="AP1404" s="8" t="str">
        <f>vlookup(Q1404,RPI!$C$6:$T$4758,13,FALSE)</f>
        <v>  0.5858 </v>
      </c>
      <c r="AQ1404" s="8" t="str">
        <f>vlookup(Q1404,RPI!$C$6:$T$4758,14,FALSE)</f>
        <v>  0.5342 </v>
      </c>
      <c r="AR1404" s="6" t="str">
        <f>vlookup(R1404,RPI!$C$6:$T$4758,15,FALSE)</f>
        <v>0.616</v>
      </c>
      <c r="AS1404" s="8" t="str">
        <f>vlookup(R1404,RPI!$C$6:$T$4758,13,FALSE)</f>
        <v>  0.5232 </v>
      </c>
      <c r="AT1404" s="8" t="str">
        <f>vlookup(R1404,RPI!$C$6:$T$4758,14,FALSE)</f>
        <v>  0.5333 </v>
      </c>
    </row>
    <row r="1405" ht="12.75" customHeight="1">
      <c r="A1405" s="4">
        <v>2013.0</v>
      </c>
      <c r="B1405" s="4">
        <v>5812.0</v>
      </c>
      <c r="C1405" s="5">
        <v>41369.0</v>
      </c>
      <c r="D1405" s="4">
        <v>99.0</v>
      </c>
      <c r="E1405" s="4" t="s">
        <v>56</v>
      </c>
      <c r="F1405" s="4">
        <v>77.0</v>
      </c>
      <c r="G1405" s="4" t="s">
        <v>47</v>
      </c>
      <c r="H1405" s="4">
        <v>251.0</v>
      </c>
      <c r="I1405" s="4" t="s">
        <v>1138</v>
      </c>
      <c r="J1405" s="4">
        <v>80.0</v>
      </c>
      <c r="K1405" s="4" t="s">
        <v>49</v>
      </c>
      <c r="L1405" s="4" t="s">
        <v>50</v>
      </c>
      <c r="M1405" s="4">
        <v>1.0</v>
      </c>
      <c r="N1405" s="4">
        <v>0.0</v>
      </c>
      <c r="O1405" s="4">
        <v>0.0</v>
      </c>
      <c r="P1405" s="4">
        <v>0.0</v>
      </c>
      <c r="Q1405" t="str">
        <f t="shared" si="1"/>
        <v>George Mason2013</v>
      </c>
      <c r="R1405" t="s">
        <v>1451</v>
      </c>
      <c r="S1405" t="str">
        <f>vlookup(Q1405,RPI!$C$6:$T$4758,16,FALSE)</f>
        <v>0.5101612442</v>
      </c>
      <c r="T1405" s="6" t="str">
        <f>VLOOKUP(Q1405,RPI!$C$6:$T$4758, 17, FALSE)</f>
        <v>0.5118973553</v>
      </c>
      <c r="U1405" s="6" t="str">
        <f>VLOOKUP(Q1405,RPI!$C$6:$T$4758, 18, FALSE)</f>
        <v>0.5101612442</v>
      </c>
      <c r="V1405">
        <v>0.44953322488328684</v>
      </c>
      <c r="W1405">
        <v>0.44980638673168205</v>
      </c>
      <c r="X1405">
        <v>0.4499436839893981</v>
      </c>
      <c r="Y1405">
        <v>0.45008146214819206</v>
      </c>
      <c r="Z1405" s="6" t="str">
        <f>vlookup(R1405,RPI!$C$6:$T$4758,16,FALSE)</f>
        <v>0.5370981672</v>
      </c>
      <c r="AA1405">
        <v>0.45832130246985275</v>
      </c>
      <c r="AB1405">
        <v>0.45987385642110257</v>
      </c>
      <c r="AC1405">
        <v>0.46139940943406976</v>
      </c>
      <c r="AD1405">
        <v>0.46289865980888234</v>
      </c>
      <c r="AE1405">
        <v>0.4643722819721597</v>
      </c>
      <c r="AF1405">
        <v>0.4658209274886018</v>
      </c>
      <c r="AG1405" t="str">
        <f t="shared" si="2"/>
        <v>1</v>
      </c>
      <c r="AH1405" s="3" t="str">
        <f t="shared" si="3"/>
        <v>1</v>
      </c>
      <c r="AI1405" t="str">
        <f t="shared" si="4"/>
        <v>-0.02693692299</v>
      </c>
      <c r="AJ1405" t="str">
        <f t="shared" si="5"/>
        <v>-3</v>
      </c>
      <c r="AK1405" s="6" t="str">
        <f t="shared" si="6"/>
        <v>-0.04301420296</v>
      </c>
      <c r="AL1405" t="str">
        <f t="shared" si="7"/>
        <v>-0.04692836134</v>
      </c>
      <c r="AM1405" t="str">
        <f t="shared" si="8"/>
        <v>0.9625</v>
      </c>
      <c r="AN1405" t="str">
        <f t="shared" si="9"/>
        <v>0.9498473005</v>
      </c>
      <c r="AO1405" s="6" t="str">
        <f>vlookup(Q1405,RPI!$C$6:$T$4758,15,FALSE)</f>
        <v>0.5555555556</v>
      </c>
      <c r="AP1405" s="8" t="str">
        <f>vlookup(Q1405,RPI!$C$6:$T$4758,13,FALSE)</f>
        <v>  0.4913 </v>
      </c>
      <c r="AQ1405" s="8" t="str">
        <f>vlookup(Q1405,RPI!$C$6:$T$4758,14,FALSE)</f>
        <v>  0.5025 </v>
      </c>
      <c r="AR1405" s="6" t="str">
        <f>vlookup(R1405,RPI!$C$6:$T$4758,15,FALSE)</f>
        <v>0.6071428571</v>
      </c>
      <c r="AS1405" s="8" t="str">
        <f>vlookup(R1405,RPI!$C$6:$T$4758,13,FALSE)</f>
        <v>  0.5173 </v>
      </c>
      <c r="AT1405" s="8" t="str">
        <f>vlookup(R1405,RPI!$C$6:$T$4758,14,FALSE)</f>
        <v>  0.5066 </v>
      </c>
    </row>
    <row r="1406" ht="12.75" customHeight="1">
      <c r="A1406" s="4">
        <v>2013.0</v>
      </c>
      <c r="B1406" s="4">
        <v>5813.0</v>
      </c>
      <c r="C1406" s="5">
        <v>41370.0</v>
      </c>
      <c r="D1406" s="4">
        <v>147.0</v>
      </c>
      <c r="E1406" s="4" t="s">
        <v>59</v>
      </c>
      <c r="F1406" s="4">
        <v>72.0</v>
      </c>
      <c r="G1406" s="4" t="s">
        <v>47</v>
      </c>
      <c r="H1406" s="4">
        <v>338.0</v>
      </c>
      <c r="I1406" s="4" t="s">
        <v>276</v>
      </c>
      <c r="J1406" s="4">
        <v>68.0</v>
      </c>
      <c r="K1406" s="4" t="s">
        <v>108</v>
      </c>
      <c r="L1406" s="4" t="s">
        <v>255</v>
      </c>
      <c r="M1406" s="4">
        <v>1.0</v>
      </c>
      <c r="N1406" s="4">
        <v>1.0</v>
      </c>
      <c r="O1406" s="4">
        <v>0.0</v>
      </c>
      <c r="P1406" s="4">
        <v>0.0</v>
      </c>
      <c r="Q1406" t="str">
        <f t="shared" si="1"/>
        <v>Louisville2013</v>
      </c>
      <c r="R1406" t="s">
        <v>1414</v>
      </c>
      <c r="S1406" t="str">
        <f>vlookup(Q1406,RPI!$C$6:$T$4758,16,FALSE)</f>
        <v>0.6590164327</v>
      </c>
      <c r="T1406" s="6" t="str">
        <f>VLOOKUP(Q1406,RPI!$C$6:$T$4758, 17, FALSE)</f>
        <v>0.6567912005</v>
      </c>
      <c r="U1406" s="6" t="str">
        <f>VLOOKUP(Q1406,RPI!$C$6:$T$4758, 18, FALSE)</f>
        <v>0.6590164327</v>
      </c>
      <c r="V1406">
        <v>0.5563877648220653</v>
      </c>
      <c r="W1406">
        <v>0.5589075359175586</v>
      </c>
      <c r="X1406">
        <v>0.5601099604690397</v>
      </c>
      <c r="Y1406">
        <v>0.5612763723051687</v>
      </c>
      <c r="Z1406" s="6" t="str">
        <f>vlookup(R1406,RPI!$C$6:$T$4758,16,FALSE)</f>
        <v>0.5944264487</v>
      </c>
      <c r="AA1406">
        <v>0.4975110550289569</v>
      </c>
      <c r="AB1406">
        <v>0.49912850568929223</v>
      </c>
      <c r="AC1406">
        <v>0.5006863518026805</v>
      </c>
      <c r="AD1406">
        <v>0.5021878284843344</v>
      </c>
      <c r="AE1406">
        <v>0.5036359408897422</v>
      </c>
      <c r="AF1406">
        <v>0.5050334842905165</v>
      </c>
      <c r="AG1406" t="str">
        <f t="shared" si="2"/>
        <v>1</v>
      </c>
      <c r="AH1406" s="3" t="str">
        <f t="shared" si="3"/>
        <v>1</v>
      </c>
      <c r="AI1406" t="str">
        <f t="shared" si="4"/>
        <v>0.06458998405</v>
      </c>
      <c r="AJ1406" t="str">
        <f t="shared" si="5"/>
        <v>4</v>
      </c>
      <c r="AK1406" s="6" t="str">
        <f t="shared" si="6"/>
        <v>0.05735227062</v>
      </c>
      <c r="AL1406" t="str">
        <f t="shared" si="7"/>
        <v>0.1125259226</v>
      </c>
      <c r="AM1406" t="str">
        <f t="shared" si="8"/>
        <v>1.058823529</v>
      </c>
      <c r="AN1406" t="str">
        <f t="shared" si="9"/>
        <v>1.108659337</v>
      </c>
      <c r="AO1406" s="6" t="str">
        <f>vlookup(Q1406,RPI!$C$6:$T$4758,15,FALSE)</f>
        <v>0.8618421053</v>
      </c>
      <c r="AP1406" s="8" t="str">
        <f>vlookup(Q1406,RPI!$C$6:$T$4758,13,FALSE)</f>
        <v>  0.6115 </v>
      </c>
      <c r="AQ1406" s="8" t="str">
        <f>vlookup(Q1406,RPI!$C$6:$T$4758,14,FALSE)</f>
        <v>  0.5512 </v>
      </c>
      <c r="AR1406" s="6" t="str">
        <f>vlookup(R1406,RPI!$C$6:$T$4758,15,FALSE)</f>
        <v>0.7702702703</v>
      </c>
      <c r="AS1406" s="8" t="str">
        <f>vlookup(R1406,RPI!$C$6:$T$4758,13,FALSE)</f>
        <v>  0.5436 </v>
      </c>
      <c r="AT1406" s="8" t="str">
        <f>vlookup(R1406,RPI!$C$6:$T$4758,14,FALSE)</f>
        <v>  0.5203 </v>
      </c>
    </row>
    <row r="1407" ht="12.75" customHeight="1">
      <c r="A1407" s="4">
        <v>2013.0</v>
      </c>
      <c r="B1407" s="4">
        <v>5814.0</v>
      </c>
      <c r="C1407" s="5">
        <v>41370.0</v>
      </c>
      <c r="D1407" s="4">
        <v>165.0</v>
      </c>
      <c r="E1407" s="4" t="s">
        <v>398</v>
      </c>
      <c r="F1407" s="4">
        <v>61.0</v>
      </c>
      <c r="G1407" s="4" t="s">
        <v>47</v>
      </c>
      <c r="H1407" s="4">
        <v>279.0</v>
      </c>
      <c r="I1407" s="4" t="s">
        <v>94</v>
      </c>
      <c r="J1407" s="4">
        <v>56.0</v>
      </c>
      <c r="K1407" s="4" t="s">
        <v>108</v>
      </c>
      <c r="L1407" s="4" t="s">
        <v>255</v>
      </c>
      <c r="M1407" s="4">
        <v>1.0</v>
      </c>
      <c r="N1407" s="4">
        <v>1.0</v>
      </c>
      <c r="O1407" s="4">
        <v>0.0</v>
      </c>
      <c r="P1407" s="4">
        <v>0.0</v>
      </c>
      <c r="Q1407" t="str">
        <f t="shared" si="1"/>
        <v>Michigan2013</v>
      </c>
      <c r="R1407" t="s">
        <v>1460</v>
      </c>
      <c r="S1407" t="str">
        <f>vlookup(Q1407,RPI!$C$6:$T$4758,16,FALSE)</f>
        <v>0.614870642</v>
      </c>
      <c r="T1407" s="6" t="str">
        <f>VLOOKUP(Q1407,RPI!$C$6:$T$4758, 17, FALSE)</f>
        <v>0.6121062189</v>
      </c>
      <c r="U1407" s="6" t="str">
        <f>VLOOKUP(Q1407,RPI!$C$6:$T$4758, 18, FALSE)</f>
        <v>0.614870642</v>
      </c>
      <c r="V1407">
        <v>0.5114539131088165</v>
      </c>
      <c r="W1407">
        <v>0.5163350033377289</v>
      </c>
      <c r="X1407">
        <v>0.5185794332197734</v>
      </c>
      <c r="Y1407">
        <v>0.5207067624123201</v>
      </c>
      <c r="Z1407" s="6" t="str">
        <f>vlookup(R1407,RPI!$C$6:$T$4758,16,FALSE)</f>
        <v>0.6246708247</v>
      </c>
      <c r="AA1407">
        <v>0.5304077792484149</v>
      </c>
      <c r="AB1407">
        <v>0.5332915143720035</v>
      </c>
      <c r="AC1407">
        <v>0.5360298510859994</v>
      </c>
      <c r="AD1407">
        <v>0.5386335155025858</v>
      </c>
      <c r="AE1407">
        <v>0.5411122040271759</v>
      </c>
      <c r="AF1407">
        <v>0.5434747040271759</v>
      </c>
      <c r="AG1407" t="str">
        <f t="shared" si="2"/>
        <v>0</v>
      </c>
      <c r="AH1407" s="3" t="str">
        <f t="shared" si="3"/>
        <v>0</v>
      </c>
      <c r="AI1407" t="str">
        <f t="shared" si="4"/>
        <v>-0.009800182706</v>
      </c>
      <c r="AJ1407" t="str">
        <f t="shared" si="5"/>
        <v>5</v>
      </c>
      <c r="AK1407" s="6" t="str">
        <f t="shared" si="6"/>
        <v>0.07169033827</v>
      </c>
      <c r="AL1407" t="str">
        <f t="shared" si="7"/>
        <v>-0.01707346141</v>
      </c>
      <c r="AM1407" t="str">
        <f t="shared" si="8"/>
        <v>1.089285714</v>
      </c>
      <c r="AN1407" t="str">
        <f t="shared" si="9"/>
        <v>0.9843114448</v>
      </c>
      <c r="AO1407" s="6" t="str">
        <f>vlookup(Q1407,RPI!$C$6:$T$4758,15,FALSE)</f>
        <v>0.7923076923</v>
      </c>
      <c r="AP1407" s="8" t="str">
        <f>vlookup(Q1407,RPI!$C$6:$T$4758,13,FALSE)</f>
        <v>  0.5595 </v>
      </c>
      <c r="AQ1407" s="8" t="str">
        <f>vlookup(Q1407,RPI!$C$6:$T$4758,14,FALSE)</f>
        <v>  0.5482 </v>
      </c>
      <c r="AR1407" s="6" t="str">
        <f>vlookup(R1407,RPI!$C$6:$T$4758,15,FALSE)</f>
        <v>0.7310344828</v>
      </c>
      <c r="AS1407" s="8" t="str">
        <f>vlookup(R1407,RPI!$C$6:$T$4758,13,FALSE)</f>
        <v>  0.6138 </v>
      </c>
      <c r="AT1407" s="8" t="str">
        <f>vlookup(R1407,RPI!$C$6:$T$4758,14,FALSE)</f>
        <v>  0.5400 </v>
      </c>
    </row>
    <row r="1408" ht="12.75" customHeight="1">
      <c r="A1408" s="4">
        <v>2013.0</v>
      </c>
      <c r="B1408" s="4">
        <v>5815.0</v>
      </c>
      <c r="C1408" s="5">
        <v>41372.0</v>
      </c>
      <c r="D1408" s="4">
        <v>147.0</v>
      </c>
      <c r="E1408" s="4" t="s">
        <v>59</v>
      </c>
      <c r="F1408" s="4">
        <v>82.0</v>
      </c>
      <c r="G1408" s="4" t="s">
        <v>47</v>
      </c>
      <c r="H1408" s="4">
        <v>165.0</v>
      </c>
      <c r="I1408" s="4" t="s">
        <v>398</v>
      </c>
      <c r="J1408" s="4">
        <v>76.0</v>
      </c>
      <c r="K1408" s="4" t="s">
        <v>108</v>
      </c>
      <c r="L1408" s="4" t="s">
        <v>255</v>
      </c>
      <c r="M1408" s="4">
        <v>1.0</v>
      </c>
      <c r="N1408" s="4">
        <v>1.0</v>
      </c>
      <c r="O1408" s="4">
        <v>0.0</v>
      </c>
      <c r="P1408" s="4">
        <v>0.0</v>
      </c>
      <c r="Q1408" t="str">
        <f t="shared" si="1"/>
        <v>Louisville2013</v>
      </c>
      <c r="R1408" t="s">
        <v>1466</v>
      </c>
      <c r="S1408" t="str">
        <f>vlookup(Q1408,RPI!$C$6:$T$4758,16,FALSE)</f>
        <v>0.6590164327</v>
      </c>
      <c r="T1408" s="6" t="str">
        <f>VLOOKUP(Q1408,RPI!$C$6:$T$4758, 17, FALSE)</f>
        <v>0.6567912005</v>
      </c>
      <c r="U1408" s="6" t="str">
        <f>VLOOKUP(Q1408,RPI!$C$6:$T$4758, 18, FALSE)</f>
        <v>0.6590164327</v>
      </c>
      <c r="V1408">
        <v>0.5563877648220653</v>
      </c>
      <c r="W1408">
        <v>0.5589075359175586</v>
      </c>
      <c r="X1408">
        <v>0.5601099604690397</v>
      </c>
      <c r="Y1408">
        <v>0.5612763723051687</v>
      </c>
      <c r="Z1408" s="6" t="str">
        <f>vlookup(R1408,RPI!$C$6:$T$4758,16,FALSE)</f>
        <v>0.614870642</v>
      </c>
      <c r="AA1408">
        <v>0.5114539131088165</v>
      </c>
      <c r="AB1408">
        <v>0.5139635302548139</v>
      </c>
      <c r="AC1408">
        <v>0.5163350033377289</v>
      </c>
      <c r="AD1408">
        <v>0.5185794332197734</v>
      </c>
      <c r="AE1408">
        <v>0.5207067624123201</v>
      </c>
      <c r="AF1408">
        <v>0.5227259223238896</v>
      </c>
      <c r="AG1408" t="str">
        <f t="shared" si="2"/>
        <v>1</v>
      </c>
      <c r="AH1408" s="3" t="str">
        <f t="shared" si="3"/>
        <v>1</v>
      </c>
      <c r="AI1408" t="str">
        <f t="shared" si="4"/>
        <v>0.04414579072</v>
      </c>
      <c r="AJ1408" t="str">
        <f t="shared" si="5"/>
        <v>6</v>
      </c>
      <c r="AK1408" s="6" t="str">
        <f t="shared" si="6"/>
        <v>0.08602840592</v>
      </c>
      <c r="AL1408" t="str">
        <f t="shared" si="7"/>
        <v>0.07690891863</v>
      </c>
      <c r="AM1408" t="str">
        <f t="shared" si="8"/>
        <v>1.078947368</v>
      </c>
      <c r="AN1408" t="str">
        <f t="shared" si="9"/>
        <v>1.071796875</v>
      </c>
      <c r="AO1408" s="6" t="str">
        <f>vlookup(Q1408,RPI!$C$6:$T$4758,15,FALSE)</f>
        <v>0.8618421053</v>
      </c>
      <c r="AP1408" s="8" t="str">
        <f>vlookup(Q1408,RPI!$C$6:$T$4758,13,FALSE)</f>
        <v>  0.6115 </v>
      </c>
      <c r="AQ1408" s="8" t="str">
        <f>vlookup(Q1408,RPI!$C$6:$T$4758,14,FALSE)</f>
        <v>  0.5512 </v>
      </c>
      <c r="AR1408" s="6" t="str">
        <f>vlookup(R1408,RPI!$C$6:$T$4758,15,FALSE)</f>
        <v>0.7923076923</v>
      </c>
      <c r="AS1408" s="8" t="str">
        <f>vlookup(R1408,RPI!$C$6:$T$4758,13,FALSE)</f>
        <v>  0.5595 </v>
      </c>
      <c r="AT1408" s="8" t="str">
        <f>vlookup(R1408,RPI!$C$6:$T$4758,14,FALSE)</f>
        <v>  0.5482 </v>
      </c>
    </row>
    <row r="1409" ht="12.75" customHeight="1">
      <c r="A1409" s="4">
        <v>2014.0</v>
      </c>
      <c r="B1409" s="4">
        <v>5802.0</v>
      </c>
      <c r="C1409" s="5">
        <v>41715.0</v>
      </c>
      <c r="D1409" s="4">
        <v>30.0</v>
      </c>
      <c r="E1409" s="4" t="s">
        <v>298</v>
      </c>
      <c r="F1409" s="4">
        <v>65.0</v>
      </c>
      <c r="G1409" s="4" t="s">
        <v>47</v>
      </c>
      <c r="H1409" s="4">
        <v>114.0</v>
      </c>
      <c r="I1409" s="4" t="s">
        <v>132</v>
      </c>
      <c r="J1409" s="4">
        <v>68.0</v>
      </c>
      <c r="K1409" s="4" t="s">
        <v>49</v>
      </c>
      <c r="L1409" s="4" t="s">
        <v>50</v>
      </c>
      <c r="M1409" s="4">
        <v>1.0</v>
      </c>
      <c r="N1409" s="4">
        <v>0.0</v>
      </c>
      <c r="O1409" s="4">
        <v>0.0</v>
      </c>
      <c r="P1409" s="4">
        <v>0.0</v>
      </c>
      <c r="Q1409" t="str">
        <f t="shared" si="1"/>
        <v>Brown2014</v>
      </c>
      <c r="R1409" t="s">
        <v>1471</v>
      </c>
      <c r="S1409" t="str">
        <f>vlookup(Q1409,RPI!$C$6:$T$4758,16,FALSE)</f>
        <v>0.4691740894</v>
      </c>
      <c r="T1409" s="6" t="str">
        <f>VLOOKUP(Q1409,RPI!$C$6:$T$4758, 17, FALSE)</f>
        <v>0.4631448043</v>
      </c>
      <c r="U1409" s="6" t="str">
        <f>VLOOKUP(Q1409,RPI!$C$6:$T$4758, 18, FALSE)</f>
        <v>0.4691740894</v>
      </c>
      <c r="V1409">
        <v>0.4001818413535754</v>
      </c>
      <c r="W1409">
        <v>0.3994285456850255</v>
      </c>
      <c r="X1409">
        <v>0.3990582458479574</v>
      </c>
      <c r="Y1409">
        <v>0.39869208343923646</v>
      </c>
      <c r="Z1409" s="6" t="str">
        <f>vlookup(R1409,RPI!$C$6:$T$4758,16,FALSE)</f>
        <v>0.5187347576</v>
      </c>
      <c r="AA1409">
        <v>0.4443459111351927</v>
      </c>
      <c r="AB1409">
        <v>0.44394541648917374</v>
      </c>
      <c r="AC1409">
        <v>0.44354892012581054</v>
      </c>
      <c r="AD1409">
        <v>0.4431563624680437</v>
      </c>
      <c r="AE1409">
        <v>0.4427676851166139</v>
      </c>
      <c r="AF1409">
        <v>0.44238283082109986</v>
      </c>
      <c r="AG1409" t="str">
        <f t="shared" si="2"/>
        <v>1</v>
      </c>
      <c r="AH1409" s="3" t="str">
        <f t="shared" si="3"/>
        <v>1</v>
      </c>
      <c r="AI1409" t="str">
        <f t="shared" si="4"/>
        <v>-0.04956066817</v>
      </c>
      <c r="AJ1409" t="str">
        <f t="shared" si="5"/>
        <v>-3</v>
      </c>
      <c r="AK1409" s="6" t="str">
        <f t="shared" si="6"/>
        <v>-0.04301420296</v>
      </c>
      <c r="AL1409" t="str">
        <f t="shared" si="7"/>
        <v>-0.08634248777</v>
      </c>
      <c r="AM1409" t="str">
        <f t="shared" si="8"/>
        <v>0.9558823529</v>
      </c>
      <c r="AN1409" t="str">
        <f t="shared" si="9"/>
        <v>0.9044585553</v>
      </c>
      <c r="AO1409" s="6" t="str">
        <f>vlookup(Q1409,RPI!$C$6:$T$4758,15,FALSE)</f>
        <v>0.5426356589</v>
      </c>
      <c r="AP1409" s="8" t="str">
        <f>vlookup(Q1409,RPI!$C$6:$T$4758,13,FALSE)</f>
        <v>  0.4283 </v>
      </c>
      <c r="AQ1409" s="8" t="str">
        <f>vlookup(Q1409,RPI!$C$6:$T$4758,14,FALSE)</f>
        <v>  0.4775 </v>
      </c>
      <c r="AR1409" s="6" t="str">
        <f>vlookup(R1409,RPI!$C$6:$T$4758,15,FALSE)</f>
        <v>0.6168831169</v>
      </c>
      <c r="AS1409" s="8" t="str">
        <f>vlookup(R1409,RPI!$C$6:$T$4758,13,FALSE)</f>
        <v>  0.4912 </v>
      </c>
      <c r="AT1409" s="8" t="str">
        <f>vlookup(R1409,RPI!$C$6:$T$4758,14,FALSE)</f>
        <v>  0.4757 </v>
      </c>
    </row>
    <row r="1410" ht="12.75" customHeight="1">
      <c r="A1410" s="4">
        <v>2014.0</v>
      </c>
      <c r="B1410" s="4">
        <v>5803.0</v>
      </c>
      <c r="C1410" s="5">
        <v>41716.0</v>
      </c>
      <c r="D1410" s="4">
        <v>15.0</v>
      </c>
      <c r="E1410" s="4" t="s">
        <v>652</v>
      </c>
      <c r="F1410" s="4">
        <v>91.0</v>
      </c>
      <c r="G1410" s="4" t="s">
        <v>47</v>
      </c>
      <c r="H1410" s="4">
        <v>125.0</v>
      </c>
      <c r="I1410" s="4" t="s">
        <v>1024</v>
      </c>
      <c r="J1410" s="4">
        <v>71.0</v>
      </c>
      <c r="K1410" s="4" t="s">
        <v>49</v>
      </c>
      <c r="L1410" s="4" t="s">
        <v>50</v>
      </c>
      <c r="M1410" s="4">
        <v>1.0</v>
      </c>
      <c r="N1410" s="4">
        <v>0.0</v>
      </c>
      <c r="O1410" s="4">
        <v>0.0</v>
      </c>
      <c r="P1410" s="4">
        <v>0.0</v>
      </c>
      <c r="Q1410" t="str">
        <f t="shared" si="1"/>
        <v>Arkansas2014</v>
      </c>
      <c r="R1410" t="s">
        <v>1472</v>
      </c>
      <c r="S1410" t="str">
        <f>vlookup(Q1410,RPI!$C$6:$T$4758,16,FALSE)</f>
        <v>0.5585553218</v>
      </c>
      <c r="T1410" s="6" t="str">
        <f>VLOOKUP(Q1410,RPI!$C$6:$T$4758, 17, FALSE)</f>
        <v>0.5658717901</v>
      </c>
      <c r="U1410" s="6" t="str">
        <f>VLOOKUP(Q1410,RPI!$C$6:$T$4758, 18, FALSE)</f>
        <v>0.5585553218</v>
      </c>
      <c r="V1410">
        <v>0.47359146826928206</v>
      </c>
      <c r="W1410">
        <v>0.4811228336507182</v>
      </c>
      <c r="X1410">
        <v>0.48454310300110054</v>
      </c>
      <c r="Y1410">
        <v>0.48776042443191403</v>
      </c>
      <c r="Z1410" s="6" t="str">
        <f>vlookup(R1410,RPI!$C$6:$T$4758,16,FALSE)</f>
        <v>0.5617414723</v>
      </c>
      <c r="AA1410">
        <v>0.4777606383517936</v>
      </c>
      <c r="AB1410">
        <v>0.47765888825004355</v>
      </c>
      <c r="AC1410">
        <v>0.4775593501070271</v>
      </c>
      <c r="AD1410">
        <v>0.4774619525692369</v>
      </c>
      <c r="AE1410">
        <v>0.47736662731948476</v>
      </c>
      <c r="AF1410">
        <v>0.4772733089170958</v>
      </c>
      <c r="AG1410" t="str">
        <f t="shared" si="2"/>
        <v>0</v>
      </c>
      <c r="AH1410" s="3" t="str">
        <f t="shared" si="3"/>
        <v>0</v>
      </c>
      <c r="AI1410" t="str">
        <f t="shared" si="4"/>
        <v>-0.003186150535</v>
      </c>
      <c r="AJ1410" t="str">
        <f t="shared" si="5"/>
        <v>20</v>
      </c>
      <c r="AK1410" s="6" t="str">
        <f t="shared" si="6"/>
        <v>0.2867613531</v>
      </c>
      <c r="AL1410" t="str">
        <f t="shared" si="7"/>
        <v>-0.005550775924</v>
      </c>
      <c r="AM1410" t="str">
        <f t="shared" si="8"/>
        <v>1.281690141</v>
      </c>
      <c r="AN1410" t="str">
        <f t="shared" si="9"/>
        <v>0.9943280838</v>
      </c>
      <c r="AO1410" s="6" t="str">
        <f>vlookup(Q1410,RPI!$C$6:$T$4758,15,FALSE)</f>
        <v>0.626984127</v>
      </c>
      <c r="AP1410" s="8" t="str">
        <f>vlookup(Q1410,RPI!$C$6:$T$4758,13,FALSE)</f>
        <v>  0.5386 </v>
      </c>
      <c r="AQ1410" s="8" t="str">
        <f>vlookup(Q1410,RPI!$C$6:$T$4758,14,FALSE)</f>
        <v>  0.5301 </v>
      </c>
      <c r="AR1410" s="6" t="str">
        <f>vlookup(R1410,RPI!$C$6:$T$4758,15,FALSE)</f>
        <v>0.7062937063</v>
      </c>
      <c r="AS1410" s="8" t="str">
        <f>vlookup(R1410,RPI!$C$6:$T$4758,13,FALSE)</f>
        <v>  0.5110 </v>
      </c>
      <c r="AT1410" s="8" t="str">
        <f>vlookup(R1410,RPI!$C$6:$T$4758,14,FALSE)</f>
        <v>  0.5186 </v>
      </c>
    </row>
    <row r="1411" ht="12.75" customHeight="1">
      <c r="A1411" s="4">
        <v>2014.0</v>
      </c>
      <c r="B1411" s="4">
        <v>5804.0</v>
      </c>
      <c r="C1411" s="5">
        <v>41716.0</v>
      </c>
      <c r="D1411" s="4">
        <v>40.0</v>
      </c>
      <c r="E1411" s="4" t="s">
        <v>1375</v>
      </c>
      <c r="F1411" s="4">
        <v>100.0</v>
      </c>
      <c r="G1411" s="4" t="s">
        <v>47</v>
      </c>
      <c r="H1411" s="4">
        <v>329.0</v>
      </c>
      <c r="I1411" s="4" t="s">
        <v>1473</v>
      </c>
      <c r="J1411" s="4">
        <v>111.0</v>
      </c>
      <c r="K1411" s="4" t="s">
        <v>49</v>
      </c>
      <c r="L1411" s="4" t="s">
        <v>50</v>
      </c>
      <c r="M1411" s="4">
        <v>1.0</v>
      </c>
      <c r="N1411" s="4">
        <v>0.0</v>
      </c>
      <c r="O1411" s="4">
        <v>0.0</v>
      </c>
      <c r="P1411" s="4">
        <v>0.0</v>
      </c>
      <c r="Q1411" t="str">
        <f t="shared" si="1"/>
        <v>Canisius2014</v>
      </c>
      <c r="R1411" t="s">
        <v>1474</v>
      </c>
      <c r="S1411" t="str">
        <f>vlookup(Q1411,RPI!$C$6:$T$4758,16,FALSE)</f>
        <v>0.5400196386</v>
      </c>
      <c r="T1411" s="6" t="str">
        <f>VLOOKUP(Q1411,RPI!$C$6:$T$4758, 17, FALSE)</f>
        <v>0.532415472</v>
      </c>
      <c r="U1411" s="6" t="str">
        <f>VLOOKUP(Q1411,RPI!$C$6:$T$4758, 18, FALSE)</f>
        <v>0.5400196386</v>
      </c>
      <c r="V1411">
        <v>0.4590609365728049</v>
      </c>
      <c r="W1411">
        <v>0.45835297197103503</v>
      </c>
      <c r="X1411">
        <v>0.45800814438482806</v>
      </c>
      <c r="Y1411">
        <v>0.45766921128727434</v>
      </c>
      <c r="Z1411" s="6" t="str">
        <f>vlookup(R1411,RPI!$C$6:$T$4758,16,FALSE)</f>
        <v>0.4807062303</v>
      </c>
      <c r="AA1411">
        <v>0.398954265612237</v>
      </c>
      <c r="AB1411">
        <v>0.3993074041308209</v>
      </c>
      <c r="AC1411">
        <v>0.3996433861221862</v>
      </c>
      <c r="AD1411">
        <v>0.39996343220882263</v>
      </c>
      <c r="AE1411">
        <v>0.4002686499053447</v>
      </c>
      <c r="AF1411">
        <v>0.4005600464231563</v>
      </c>
      <c r="AG1411" t="str">
        <f t="shared" si="2"/>
        <v>0</v>
      </c>
      <c r="AH1411" s="3" t="str">
        <f t="shared" si="3"/>
        <v>0</v>
      </c>
      <c r="AI1411" t="str">
        <f t="shared" si="4"/>
        <v>0.05931340829</v>
      </c>
      <c r="AJ1411" t="str">
        <f t="shared" si="5"/>
        <v>-11</v>
      </c>
      <c r="AK1411" s="6" t="str">
        <f t="shared" si="6"/>
        <v>-0.1577187442</v>
      </c>
      <c r="AL1411" t="str">
        <f t="shared" si="7"/>
        <v>0.1033332967</v>
      </c>
      <c r="AM1411" t="str">
        <f t="shared" si="8"/>
        <v>0.9009009009</v>
      </c>
      <c r="AN1411" t="str">
        <f t="shared" si="9"/>
        <v>1.123388058</v>
      </c>
      <c r="AO1411" s="6" t="str">
        <f>vlookup(Q1411,RPI!$C$6:$T$4758,15,FALSE)</f>
        <v>0.6866666667</v>
      </c>
      <c r="AP1411" s="8" t="str">
        <f>vlookup(Q1411,RPI!$C$6:$T$4758,13,FALSE)</f>
        <v>  0.4900 </v>
      </c>
      <c r="AQ1411" s="8" t="str">
        <f>vlookup(Q1411,RPI!$C$6:$T$4758,14,FALSE)</f>
        <v>  0.4934 </v>
      </c>
      <c r="AR1411" s="6" t="str">
        <f>vlookup(R1411,RPI!$C$6:$T$4758,15,FALSE)</f>
        <v>0.6036036036</v>
      </c>
      <c r="AS1411" s="8" t="str">
        <f>vlookup(R1411,RPI!$C$6:$T$4758,13,FALSE)</f>
        <v>  0.4265 </v>
      </c>
      <c r="AT1411" s="8" t="str">
        <f>vlookup(R1411,RPI!$C$6:$T$4758,14,FALSE)</f>
        <v>  0.4662 </v>
      </c>
    </row>
    <row r="1412" ht="12.75" customHeight="1">
      <c r="A1412" s="4">
        <v>2014.0</v>
      </c>
      <c r="B1412" s="4">
        <v>5805.0</v>
      </c>
      <c r="C1412" s="5">
        <v>41716.0</v>
      </c>
      <c r="D1412" s="4">
        <v>49.0</v>
      </c>
      <c r="E1412" s="4" t="s">
        <v>531</v>
      </c>
      <c r="F1412" s="4">
        <v>78.0</v>
      </c>
      <c r="G1412" s="4" t="s">
        <v>47</v>
      </c>
      <c r="H1412" s="4">
        <v>103.0</v>
      </c>
      <c r="I1412" s="4" t="s">
        <v>98</v>
      </c>
      <c r="J1412" s="4">
        <v>66.0</v>
      </c>
      <c r="K1412" s="4" t="s">
        <v>49</v>
      </c>
      <c r="L1412" s="4" t="s">
        <v>50</v>
      </c>
      <c r="M1412" s="4">
        <v>1.0</v>
      </c>
      <c r="N1412" s="4">
        <v>0.0</v>
      </c>
      <c r="O1412" s="4">
        <v>0.0</v>
      </c>
      <c r="P1412" s="4">
        <v>0.0</v>
      </c>
      <c r="Q1412" t="str">
        <f t="shared" si="1"/>
        <v>Clemson2014</v>
      </c>
      <c r="R1412" t="s">
        <v>1475</v>
      </c>
      <c r="S1412" t="str">
        <f>vlookup(Q1412,RPI!$C$6:$T$4758,16,FALSE)</f>
        <v>0.5563765253</v>
      </c>
      <c r="T1412" s="6" t="str">
        <f>VLOOKUP(Q1412,RPI!$C$6:$T$4758, 17, FALSE)</f>
        <v>0.5596414506</v>
      </c>
      <c r="U1412" s="6" t="str">
        <f>VLOOKUP(Q1412,RPI!$C$6:$T$4758, 18, FALSE)</f>
        <v>0.5563765253</v>
      </c>
      <c r="V1412">
        <v>0.47720097445306325</v>
      </c>
      <c r="W1412">
        <v>0.4818850985564251</v>
      </c>
      <c r="X1412">
        <v>0.4840652095087877</v>
      </c>
      <c r="Y1412">
        <v>0.48614708322586175</v>
      </c>
      <c r="Z1412" s="6" t="str">
        <f>vlookup(R1412,RPI!$C$6:$T$4758,16,FALSE)</f>
        <v>0.5605162497</v>
      </c>
      <c r="AA1412">
        <v>0.46337264892431573</v>
      </c>
      <c r="AB1412">
        <v>0.46251671221377194</v>
      </c>
      <c r="AC1412">
        <v>0.46168221220080885</v>
      </c>
      <c r="AD1412">
        <v>0.46086835353092254</v>
      </c>
      <c r="AE1412">
        <v>0.4600743797150998</v>
      </c>
      <c r="AF1412">
        <v>0.4592995707844866</v>
      </c>
      <c r="AG1412" t="str">
        <f t="shared" si="2"/>
        <v>0</v>
      </c>
      <c r="AH1412" s="3" t="str">
        <f t="shared" si="3"/>
        <v>0</v>
      </c>
      <c r="AI1412" t="str">
        <f t="shared" si="4"/>
        <v>-0.004139724409</v>
      </c>
      <c r="AJ1412" t="str">
        <f t="shared" si="5"/>
        <v>12</v>
      </c>
      <c r="AK1412" s="6" t="str">
        <f t="shared" si="6"/>
        <v>0.1720568118</v>
      </c>
      <c r="AL1412" t="str">
        <f t="shared" si="7"/>
        <v>-0.007212051761</v>
      </c>
      <c r="AM1412" t="str">
        <f t="shared" si="8"/>
        <v>1.181818182</v>
      </c>
      <c r="AN1412" t="str">
        <f t="shared" si="9"/>
        <v>0.9926144435</v>
      </c>
      <c r="AO1412" s="6" t="str">
        <f>vlookup(Q1412,RPI!$C$6:$T$4758,15,FALSE)</f>
        <v>0.6119402985</v>
      </c>
      <c r="AP1412" s="8" t="str">
        <f>vlookup(Q1412,RPI!$C$6:$T$4758,13,FALSE)</f>
        <v>  0.5418 </v>
      </c>
      <c r="AQ1412" s="8" t="str">
        <f>vlookup(Q1412,RPI!$C$6:$T$4758,14,FALSE)</f>
        <v>  0.5300 </v>
      </c>
      <c r="AR1412" s="6" t="str">
        <f>vlookup(R1412,RPI!$C$6:$T$4758,15,FALSE)</f>
        <v>0.8014184397</v>
      </c>
      <c r="AS1412" s="8" t="str">
        <f>vlookup(R1412,RPI!$C$6:$T$4758,13,FALSE)</f>
        <v>  0.4732 </v>
      </c>
      <c r="AT1412" s="8" t="str">
        <f>vlookup(R1412,RPI!$C$6:$T$4758,14,FALSE)</f>
        <v>  0.4942 </v>
      </c>
    </row>
    <row r="1413" ht="12.75" customHeight="1">
      <c r="A1413" s="4">
        <v>2014.0</v>
      </c>
      <c r="B1413" s="4">
        <v>5806.0</v>
      </c>
      <c r="C1413" s="5">
        <v>41716.0</v>
      </c>
      <c r="D1413" s="4">
        <v>81.0</v>
      </c>
      <c r="E1413" s="4" t="s">
        <v>1126</v>
      </c>
      <c r="F1413" s="4">
        <v>59.0</v>
      </c>
      <c r="G1413" s="4" t="s">
        <v>47</v>
      </c>
      <c r="H1413" s="4">
        <v>347.0</v>
      </c>
      <c r="I1413" s="4" t="s">
        <v>734</v>
      </c>
      <c r="J1413" s="4">
        <v>73.0</v>
      </c>
      <c r="K1413" s="4" t="s">
        <v>49</v>
      </c>
      <c r="L1413" s="4" t="s">
        <v>50</v>
      </c>
      <c r="M1413" s="4">
        <v>1.0</v>
      </c>
      <c r="N1413" s="4">
        <v>0.0</v>
      </c>
      <c r="O1413" s="4">
        <v>0.0</v>
      </c>
      <c r="P1413" s="4">
        <v>0.0</v>
      </c>
      <c r="Q1413" t="str">
        <f t="shared" si="1"/>
        <v>East Carolina2014</v>
      </c>
      <c r="R1413" t="s">
        <v>1476</v>
      </c>
      <c r="S1413" t="str">
        <f>vlookup(Q1413,RPI!$C$6:$T$4758,16,FALSE)</f>
        <v>0.4784358847</v>
      </c>
      <c r="T1413" s="6" t="str">
        <f>VLOOKUP(Q1413,RPI!$C$6:$T$4758, 17, FALSE)</f>
        <v>0.4779094303</v>
      </c>
      <c r="U1413" s="6" t="str">
        <f>VLOOKUP(Q1413,RPI!$C$6:$T$4758, 18, FALSE)</f>
        <v>0.4784358847</v>
      </c>
      <c r="V1413">
        <v>0.4227711578997055</v>
      </c>
      <c r="W1413">
        <v>0.4241256286068918</v>
      </c>
      <c r="X1413">
        <v>0.4247758260471286</v>
      </c>
      <c r="Y1413">
        <v>0.4254089451305862</v>
      </c>
      <c r="Z1413" s="6" t="str">
        <f>vlookup(R1413,RPI!$C$6:$T$4758,16,FALSE)</f>
        <v>0.4921137256</v>
      </c>
      <c r="AA1413">
        <v>0.41371688880374496</v>
      </c>
      <c r="AB1413">
        <v>0.4150507885488597</v>
      </c>
      <c r="AC1413">
        <v>0.41631386175883556</v>
      </c>
      <c r="AD1413">
        <v>0.41751160359588163</v>
      </c>
      <c r="AE1413">
        <v>0.4186489550882027</v>
      </c>
      <c r="AF1413">
        <v>0.41973037126122925</v>
      </c>
      <c r="AG1413" t="str">
        <f t="shared" si="2"/>
        <v>1</v>
      </c>
      <c r="AH1413" s="3" t="str">
        <f t="shared" si="3"/>
        <v>1</v>
      </c>
      <c r="AI1413" t="str">
        <f t="shared" si="4"/>
        <v>-0.01367784093</v>
      </c>
      <c r="AJ1413" t="str">
        <f t="shared" si="5"/>
        <v>-14</v>
      </c>
      <c r="AK1413" s="6" t="str">
        <f t="shared" si="6"/>
        <v>-0.2007329472</v>
      </c>
      <c r="AL1413" t="str">
        <f t="shared" si="7"/>
        <v>-0.02382895262</v>
      </c>
      <c r="AM1413" t="str">
        <f t="shared" si="8"/>
        <v>0.8082191781</v>
      </c>
      <c r="AN1413" t="str">
        <f t="shared" si="9"/>
        <v>0.9722059349</v>
      </c>
      <c r="AO1413" s="6" t="str">
        <f>vlookup(Q1413,RPI!$C$6:$T$4758,15,FALSE)</f>
        <v>0.4503816794</v>
      </c>
      <c r="AP1413" s="8" t="str">
        <f>vlookup(Q1413,RPI!$C$6:$T$4758,13,FALSE)</f>
        <v>  0.4857 </v>
      </c>
      <c r="AQ1413" s="8" t="str">
        <f>vlookup(Q1413,RPI!$C$6:$T$4758,14,FALSE)</f>
        <v>  0.4919 </v>
      </c>
      <c r="AR1413" s="6" t="str">
        <f>vlookup(R1413,RPI!$C$6:$T$4758,15,FALSE)</f>
        <v>0.5846153846</v>
      </c>
      <c r="AS1413" s="8" t="str">
        <f>vlookup(R1413,RPI!$C$6:$T$4758,13,FALSE)</f>
        <v>  0.4478 </v>
      </c>
      <c r="AT1413" s="8" t="str">
        <f>vlookup(R1413,RPI!$C$6:$T$4758,14,FALSE)</f>
        <v>  0.4882 </v>
      </c>
    </row>
    <row r="1414" ht="12.75" customHeight="1">
      <c r="A1414" s="4">
        <v>2014.0</v>
      </c>
      <c r="B1414" s="4">
        <v>5807.0</v>
      </c>
      <c r="C1414" s="5">
        <v>41716.0</v>
      </c>
      <c r="D1414" s="4">
        <v>84.0</v>
      </c>
      <c r="E1414" s="4" t="s">
        <v>361</v>
      </c>
      <c r="F1414" s="4">
        <v>79.0</v>
      </c>
      <c r="G1414" s="4" t="s">
        <v>47</v>
      </c>
      <c r="H1414" s="4">
        <v>45.0</v>
      </c>
      <c r="I1414" s="4" t="s">
        <v>555</v>
      </c>
      <c r="J1414" s="4">
        <v>66.0</v>
      </c>
      <c r="K1414" s="4" t="s">
        <v>49</v>
      </c>
      <c r="L1414" s="4" t="s">
        <v>50</v>
      </c>
      <c r="M1414" s="4">
        <v>1.0</v>
      </c>
      <c r="N1414" s="4">
        <v>0.0</v>
      </c>
      <c r="O1414" s="4">
        <v>0.0</v>
      </c>
      <c r="P1414" s="4">
        <v>0.0</v>
      </c>
      <c r="Q1414" t="str">
        <f t="shared" si="1"/>
        <v>East Tennessee St.2014</v>
      </c>
      <c r="R1414" t="s">
        <v>1477</v>
      </c>
      <c r="S1414" t="str">
        <f>vlookup(Q1414,RPI!$C$6:$T$4758,16,FALSE)</f>
        <v>0.4809226043</v>
      </c>
      <c r="T1414" s="6" t="str">
        <f>VLOOKUP(Q1414,RPI!$C$6:$T$4758, 17, FALSE)</f>
        <v>0.4832203984</v>
      </c>
      <c r="U1414" s="6" t="str">
        <f>VLOOKUP(Q1414,RPI!$C$6:$T$4758, 18, FALSE)</f>
        <v>0.4809226043</v>
      </c>
      <c r="V1414">
        <v>0.4085975535984697</v>
      </c>
      <c r="W1414">
        <v>0.4120800838565195</v>
      </c>
      <c r="X1414">
        <v>0.4137195867377442</v>
      </c>
      <c r="Y1414">
        <v>0.415296433457903</v>
      </c>
      <c r="Z1414" s="6" t="str">
        <f>vlookup(R1414,RPI!$C$6:$T$4758,16,FALSE)</f>
        <v>0.4631941751</v>
      </c>
      <c r="AA1414">
        <v>0.391090953684583</v>
      </c>
      <c r="AB1414">
        <v>0.39149749080142177</v>
      </c>
      <c r="AC1414">
        <v>0.3918850456404315</v>
      </c>
      <c r="AD1414">
        <v>0.39225491736891605</v>
      </c>
      <c r="AE1414">
        <v>0.3926082892433418</v>
      </c>
      <c r="AF1414">
        <v>0.3929462412541563</v>
      </c>
      <c r="AG1414" t="str">
        <f t="shared" si="2"/>
        <v>1</v>
      </c>
      <c r="AH1414" s="3" t="str">
        <f t="shared" si="3"/>
        <v>1</v>
      </c>
      <c r="AI1414" t="str">
        <f t="shared" si="4"/>
        <v>0.01772842917</v>
      </c>
      <c r="AJ1414" t="str">
        <f t="shared" si="5"/>
        <v>13</v>
      </c>
      <c r="AK1414" s="6" t="str">
        <f t="shared" si="6"/>
        <v>0.1863948795</v>
      </c>
      <c r="AL1414" t="str">
        <f t="shared" si="7"/>
        <v>0.03088571513</v>
      </c>
      <c r="AM1414" t="str">
        <f t="shared" si="8"/>
        <v>1.196969697</v>
      </c>
      <c r="AN1414" t="str">
        <f t="shared" si="9"/>
        <v>1.038274292</v>
      </c>
      <c r="AO1414" s="6" t="str">
        <f>vlookup(Q1414,RPI!$C$6:$T$4758,15,FALSE)</f>
        <v>0.5220588235</v>
      </c>
      <c r="AP1414" s="8" t="str">
        <f>vlookup(Q1414,RPI!$C$6:$T$4758,13,FALSE)</f>
        <v>  0.4680 </v>
      </c>
      <c r="AQ1414" s="8" t="str">
        <f>vlookup(Q1414,RPI!$C$6:$T$4758,14,FALSE)</f>
        <v>  0.4657 </v>
      </c>
      <c r="AR1414" s="6" t="str">
        <f>vlookup(R1414,RPI!$C$6:$T$4758,15,FALSE)</f>
        <v>0.5537190083</v>
      </c>
      <c r="AS1414" s="8" t="str">
        <f>vlookup(R1414,RPI!$C$6:$T$4758,13,FALSE)</f>
        <v>  0.4159 </v>
      </c>
      <c r="AT1414" s="8" t="str">
        <f>vlookup(R1414,RPI!$C$6:$T$4758,14,FALSE)</f>
        <v>  0.4673 </v>
      </c>
    </row>
    <row r="1415" ht="12.75" customHeight="1">
      <c r="A1415" s="4">
        <v>2014.0</v>
      </c>
      <c r="B1415" s="4">
        <v>5808.0</v>
      </c>
      <c r="C1415" s="5">
        <v>41716.0</v>
      </c>
      <c r="D1415" s="4">
        <v>79.0</v>
      </c>
      <c r="E1415" s="4" t="s">
        <v>1478</v>
      </c>
      <c r="F1415" s="4">
        <v>58.0</v>
      </c>
      <c r="G1415" s="4" t="s">
        <v>47</v>
      </c>
      <c r="H1415" s="4">
        <v>204.0</v>
      </c>
      <c r="I1415" s="4" t="s">
        <v>1308</v>
      </c>
      <c r="J1415" s="4">
        <v>54.0</v>
      </c>
      <c r="K1415" s="4" t="s">
        <v>49</v>
      </c>
      <c r="L1415" s="4" t="s">
        <v>50</v>
      </c>
      <c r="M1415" s="4">
        <v>1.0</v>
      </c>
      <c r="N1415" s="4">
        <v>0.0</v>
      </c>
      <c r="O1415" s="4">
        <v>0.0</v>
      </c>
      <c r="P1415" s="4">
        <v>0.0</v>
      </c>
      <c r="Q1415" t="str">
        <f t="shared" si="1"/>
        <v>Eastern Michigan2014</v>
      </c>
      <c r="R1415" t="s">
        <v>1479</v>
      </c>
      <c r="S1415" t="str">
        <f>vlookup(Q1415,RPI!$C$6:$T$4758,16,FALSE)</f>
        <v>0.5499833907</v>
      </c>
      <c r="T1415" s="6" t="str">
        <f>VLOOKUP(Q1415,RPI!$C$6:$T$4758, 17, FALSE)</f>
        <v>0.5483006984</v>
      </c>
      <c r="U1415" s="6" t="str">
        <f>VLOOKUP(Q1415,RPI!$C$6:$T$4758, 18, FALSE)</f>
        <v>0.5499833907</v>
      </c>
      <c r="V1415">
        <v>0.4730962591472073</v>
      </c>
      <c r="W1415">
        <v>0.4767022470721101</v>
      </c>
      <c r="X1415">
        <v>0.47836535357195753</v>
      </c>
      <c r="Y1415">
        <v>0.479944605962569</v>
      </c>
      <c r="Z1415" s="6" t="str">
        <f>vlookup(R1415,RPI!$C$6:$T$4758,16,FALSE)</f>
        <v>0.4724496704</v>
      </c>
      <c r="AA1415">
        <v>0.4115101594300497</v>
      </c>
      <c r="AB1415">
        <v>0.4104056872229159</v>
      </c>
      <c r="AC1415">
        <v>0.4093054065611602</v>
      </c>
      <c r="AD1415">
        <v>0.4082092936291839</v>
      </c>
      <c r="AE1415">
        <v>0.4071173247914684</v>
      </c>
      <c r="AF1415">
        <v>0.4060294765908763</v>
      </c>
      <c r="AG1415" t="str">
        <f t="shared" si="2"/>
        <v>1</v>
      </c>
      <c r="AH1415" s="3" t="str">
        <f t="shared" si="3"/>
        <v>1</v>
      </c>
      <c r="AI1415" t="str">
        <f t="shared" si="4"/>
        <v>0.07753372034</v>
      </c>
      <c r="AJ1415" t="str">
        <f t="shared" si="5"/>
        <v>4</v>
      </c>
      <c r="AK1415" s="6" t="str">
        <f t="shared" si="6"/>
        <v>0.05735227062</v>
      </c>
      <c r="AL1415" t="str">
        <f t="shared" si="7"/>
        <v>0.1350759493</v>
      </c>
      <c r="AM1415" t="str">
        <f t="shared" si="8"/>
        <v>1.074074074</v>
      </c>
      <c r="AN1415" t="str">
        <f t="shared" si="9"/>
        <v>1.16411001</v>
      </c>
      <c r="AO1415" s="6" t="str">
        <f>vlookup(Q1415,RPI!$C$6:$T$4758,15,FALSE)</f>
        <v>0.5692307692</v>
      </c>
      <c r="AP1415" s="8" t="str">
        <f>vlookup(Q1415,RPI!$C$6:$T$4758,13,FALSE)</f>
        <v>  0.5542 </v>
      </c>
      <c r="AQ1415" s="8" t="str">
        <f>vlookup(Q1415,RPI!$C$6:$T$4758,14,FALSE)</f>
        <v>  0.5224 </v>
      </c>
      <c r="AR1415" s="6" t="str">
        <f>vlookup(R1415,RPI!$C$6:$T$4758,15,FALSE)</f>
        <v>0.5675675676</v>
      </c>
      <c r="AS1415" s="8" t="str">
        <f>vlookup(R1415,RPI!$C$6:$T$4758,13,FALSE)</f>
        <v>  0.4335 </v>
      </c>
      <c r="AT1415" s="8" t="str">
        <f>vlookup(R1415,RPI!$C$6:$T$4758,14,FALSE)</f>
        <v>  0.4552 </v>
      </c>
    </row>
    <row r="1416" ht="12.75" customHeight="1">
      <c r="A1416" s="4">
        <v>2014.0</v>
      </c>
      <c r="B1416" s="4">
        <v>5809.0</v>
      </c>
      <c r="C1416" s="5">
        <v>41716.0</v>
      </c>
      <c r="D1416" s="4">
        <v>93.0</v>
      </c>
      <c r="E1416" s="4" t="s">
        <v>420</v>
      </c>
      <c r="F1416" s="4">
        <v>58.0</v>
      </c>
      <c r="G1416" s="4" t="s">
        <v>47</v>
      </c>
      <c r="H1416" s="4">
        <v>89.0</v>
      </c>
      <c r="I1416" s="4" t="s">
        <v>1422</v>
      </c>
      <c r="J1416" s="4">
        <v>53.0</v>
      </c>
      <c r="K1416" s="4" t="s">
        <v>49</v>
      </c>
      <c r="L1416" s="4" t="s">
        <v>50</v>
      </c>
      <c r="M1416" s="4">
        <v>1.0</v>
      </c>
      <c r="N1416" s="4">
        <v>0.0</v>
      </c>
      <c r="O1416" s="4">
        <v>0.0</v>
      </c>
      <c r="P1416" s="4">
        <v>0.0</v>
      </c>
      <c r="Q1416" t="str">
        <f t="shared" si="1"/>
        <v>Florida St.2014</v>
      </c>
      <c r="R1416" t="s">
        <v>1480</v>
      </c>
      <c r="S1416" t="str">
        <f>vlookup(Q1416,RPI!$C$6:$T$4758,16,FALSE)</f>
        <v>0.5726524066</v>
      </c>
      <c r="T1416" s="6" t="str">
        <f>VLOOKUP(Q1416,RPI!$C$6:$T$4758, 17, FALSE)</f>
        <v>0.5747083277</v>
      </c>
      <c r="U1416" s="6" t="str">
        <f>VLOOKUP(Q1416,RPI!$C$6:$T$4758, 18, FALSE)</f>
        <v>0.5726524066</v>
      </c>
      <c r="V1416">
        <v>0.5043958276510239</v>
      </c>
      <c r="W1416">
        <v>0.5059363206087704</v>
      </c>
      <c r="X1416">
        <v>0.5066904080706043</v>
      </c>
      <c r="Y1416">
        <v>0.5074340220954683</v>
      </c>
      <c r="Z1416" s="6" t="str">
        <f>vlookup(R1416,RPI!$C$6:$T$4758,16,FALSE)</f>
        <v>0.5087970931</v>
      </c>
      <c r="AA1416">
        <v>0.42091830521821977</v>
      </c>
      <c r="AB1416">
        <v>0.4221594399699928</v>
      </c>
      <c r="AC1416">
        <v>0.4233404505469395</v>
      </c>
      <c r="AD1416">
        <v>0.42446560251551707</v>
      </c>
      <c r="AE1416">
        <v>0.4255387672644244</v>
      </c>
      <c r="AF1416">
        <v>0.4265634665085423</v>
      </c>
      <c r="AG1416" t="str">
        <f t="shared" si="2"/>
        <v>1</v>
      </c>
      <c r="AH1416" s="3" t="str">
        <f t="shared" si="3"/>
        <v>1</v>
      </c>
      <c r="AI1416" t="str">
        <f t="shared" si="4"/>
        <v>0.0638553135</v>
      </c>
      <c r="AJ1416" t="str">
        <f t="shared" si="5"/>
        <v>5</v>
      </c>
      <c r="AK1416" s="6" t="str">
        <f t="shared" si="6"/>
        <v>0.07169033827</v>
      </c>
      <c r="AL1416" t="str">
        <f t="shared" si="7"/>
        <v>0.1112460108</v>
      </c>
      <c r="AM1416" t="str">
        <f t="shared" si="8"/>
        <v>1.094339623</v>
      </c>
      <c r="AN1416" t="str">
        <f t="shared" si="9"/>
        <v>1.125502512</v>
      </c>
      <c r="AO1416" s="6" t="str">
        <f>vlookup(Q1416,RPI!$C$6:$T$4758,15,FALSE)</f>
        <v>0.5855263158</v>
      </c>
      <c r="AP1416" s="8" t="str">
        <f>vlookup(Q1416,RPI!$C$6:$T$4758,13,FALSE)</f>
        <v>  0.5792 </v>
      </c>
      <c r="AQ1416" s="8" t="str">
        <f>vlookup(Q1416,RPI!$C$6:$T$4758,14,FALSE)</f>
        <v>  0.5466 </v>
      </c>
      <c r="AR1416" s="6" t="str">
        <f>vlookup(R1416,RPI!$C$6:$T$4758,15,FALSE)</f>
        <v>0.6515151515</v>
      </c>
      <c r="AS1416" s="8" t="str">
        <f>vlookup(R1416,RPI!$C$6:$T$4758,13,FALSE)</f>
        <v>  0.4580 </v>
      </c>
      <c r="AT1416" s="8" t="str">
        <f>vlookup(R1416,RPI!$C$6:$T$4758,14,FALSE)</f>
        <v>  0.4677 </v>
      </c>
    </row>
    <row r="1417" ht="12.75" customHeight="1">
      <c r="A1417" s="4">
        <v>2014.0</v>
      </c>
      <c r="B1417" s="4">
        <v>5810.0</v>
      </c>
      <c r="C1417" s="5">
        <v>41716.0</v>
      </c>
      <c r="D1417" s="4">
        <v>101.0</v>
      </c>
      <c r="E1417" s="4" t="s">
        <v>271</v>
      </c>
      <c r="F1417" s="4">
        <v>77.0</v>
      </c>
      <c r="G1417" s="4" t="s">
        <v>47</v>
      </c>
      <c r="H1417" s="4">
        <v>339.0</v>
      </c>
      <c r="I1417" s="4" t="s">
        <v>407</v>
      </c>
      <c r="J1417" s="4">
        <v>65.0</v>
      </c>
      <c r="K1417" s="4" t="s">
        <v>49</v>
      </c>
      <c r="L1417" s="4" t="s">
        <v>50</v>
      </c>
      <c r="M1417" s="4">
        <v>1.0</v>
      </c>
      <c r="N1417" s="4">
        <v>0.0</v>
      </c>
      <c r="O1417" s="4">
        <v>0.0</v>
      </c>
      <c r="P1417" s="4">
        <v>0.0</v>
      </c>
      <c r="Q1417" t="str">
        <f t="shared" si="1"/>
        <v>Georgetown2014</v>
      </c>
      <c r="R1417" t="s">
        <v>1481</v>
      </c>
      <c r="S1417" t="str">
        <f>vlookup(Q1417,RPI!$C$6:$T$4758,16,FALSE)</f>
        <v>0.5610507327</v>
      </c>
      <c r="T1417" s="6" t="str">
        <f>VLOOKUP(Q1417,RPI!$C$6:$T$4758, 17, FALSE)</f>
        <v>0.5681475069</v>
      </c>
      <c r="U1417" s="6" t="str">
        <f>VLOOKUP(Q1417,RPI!$C$6:$T$4758, 18, FALSE)</f>
        <v>0.5610507327</v>
      </c>
      <c r="V1417">
        <v>0.49290640283491194</v>
      </c>
      <c r="W1417">
        <v>0.4990118977803628</v>
      </c>
      <c r="X1417">
        <v>0.5018054497129513</v>
      </c>
      <c r="Y1417">
        <v>0.5044452281446632</v>
      </c>
      <c r="Z1417" s="6" t="str">
        <f>vlookup(R1417,RPI!$C$6:$T$4758,16,FALSE)</f>
        <v>0.5433394462</v>
      </c>
      <c r="AA1417">
        <v>0.4790871097384212</v>
      </c>
      <c r="AB1417">
        <v>0.48152625937383253</v>
      </c>
      <c r="AC1417">
        <v>0.4838690691672707</v>
      </c>
      <c r="AD1417">
        <v>0.4861211363278644</v>
      </c>
      <c r="AE1417">
        <v>0.48828763271551673</v>
      </c>
      <c r="AF1417">
        <v>0.4903733444921041</v>
      </c>
      <c r="AG1417" t="str">
        <f t="shared" si="2"/>
        <v>1</v>
      </c>
      <c r="AH1417" s="3" t="str">
        <f t="shared" si="3"/>
        <v>1</v>
      </c>
      <c r="AI1417" t="str">
        <f t="shared" si="4"/>
        <v>0.01771128654</v>
      </c>
      <c r="AJ1417" t="str">
        <f t="shared" si="5"/>
        <v>12</v>
      </c>
      <c r="AK1417" s="6" t="str">
        <f t="shared" si="6"/>
        <v>0.1720568118</v>
      </c>
      <c r="AL1417" t="str">
        <f t="shared" si="7"/>
        <v>0.03085584998</v>
      </c>
      <c r="AM1417" t="str">
        <f t="shared" si="8"/>
        <v>1.184615385</v>
      </c>
      <c r="AN1417" t="str">
        <f t="shared" si="9"/>
        <v>1.032597093</v>
      </c>
      <c r="AO1417" s="6" t="str">
        <f>vlookup(Q1417,RPI!$C$6:$T$4758,15,FALSE)</f>
        <v>0.52</v>
      </c>
      <c r="AP1417" s="8" t="str">
        <f>vlookup(Q1417,RPI!$C$6:$T$4758,13,FALSE)</f>
        <v>  0.5897 </v>
      </c>
      <c r="AQ1417" s="8" t="str">
        <f>vlookup(Q1417,RPI!$C$6:$T$4758,14,FALSE)</f>
        <v>  0.5447 </v>
      </c>
      <c r="AR1417" s="6" t="str">
        <f>vlookup(R1417,RPI!$C$6:$T$4758,15,FALSE)</f>
        <v>0.5</v>
      </c>
      <c r="AS1417" s="8" t="str">
        <f>vlookup(R1417,RPI!$C$6:$T$4758,13,FALSE)</f>
        <v>  0.5680 </v>
      </c>
      <c r="AT1417" s="8" t="str">
        <f>vlookup(R1417,RPI!$C$6:$T$4758,14,FALSE)</f>
        <v>  0.5373 </v>
      </c>
    </row>
    <row r="1418" ht="12.75" customHeight="1">
      <c r="A1418" s="4">
        <v>2014.0</v>
      </c>
      <c r="B1418" s="4">
        <v>5811.0</v>
      </c>
      <c r="C1418" s="5">
        <v>41716.0</v>
      </c>
      <c r="D1418" s="4">
        <v>340.0</v>
      </c>
      <c r="E1418" s="4" t="s">
        <v>1482</v>
      </c>
      <c r="F1418" s="4">
        <v>65.0</v>
      </c>
      <c r="G1418" s="4" t="s">
        <v>47</v>
      </c>
      <c r="H1418" s="4">
        <v>22.0</v>
      </c>
      <c r="I1418" s="4" t="s">
        <v>401</v>
      </c>
      <c r="J1418" s="4">
        <v>80.0</v>
      </c>
      <c r="K1418" s="4" t="s">
        <v>49</v>
      </c>
      <c r="L1418" s="4" t="s">
        <v>50</v>
      </c>
      <c r="M1418" s="4">
        <v>1.0</v>
      </c>
      <c r="N1418" s="4">
        <v>0.0</v>
      </c>
      <c r="O1418" s="4">
        <v>0.0</v>
      </c>
      <c r="P1418" s="4">
        <v>0.0</v>
      </c>
      <c r="Q1418" t="str">
        <f t="shared" si="1"/>
        <v>Green Bay2014</v>
      </c>
      <c r="R1418" t="s">
        <v>1483</v>
      </c>
      <c r="S1418" t="str">
        <f>vlookup(Q1418,RPI!$C$6:$T$4758,16,FALSE)</f>
        <v>0.5626258123</v>
      </c>
      <c r="T1418" s="6" t="str">
        <f>VLOOKUP(Q1418,RPI!$C$6:$T$4758, 17, FALSE)</f>
        <v>0.5655395652</v>
      </c>
      <c r="U1418" s="6" t="str">
        <f>VLOOKUP(Q1418,RPI!$C$6:$T$4758, 18, FALSE)</f>
        <v>0.5626258123</v>
      </c>
      <c r="V1418">
        <v>0.4742419739263226</v>
      </c>
      <c r="W1418">
        <v>0.47465175121236763</v>
      </c>
      <c r="X1418">
        <v>0.4748578891763842</v>
      </c>
      <c r="Y1418">
        <v>0.475064866806242</v>
      </c>
      <c r="Z1418" s="6" t="str">
        <f>vlookup(R1418,RPI!$C$6:$T$4758,16,FALSE)</f>
        <v>0.5724300643</v>
      </c>
      <c r="AA1418">
        <v>0.4779360166617802</v>
      </c>
      <c r="AB1418">
        <v>0.4774329985531283</v>
      </c>
      <c r="AC1418">
        <v>0.4769439531697167</v>
      </c>
      <c r="AD1418">
        <v>0.4764683062899603</v>
      </c>
      <c r="AE1418">
        <v>0.4760055147312783</v>
      </c>
      <c r="AF1418">
        <v>0.47555506428082783</v>
      </c>
      <c r="AG1418" t="str">
        <f t="shared" si="2"/>
        <v>1</v>
      </c>
      <c r="AH1418" s="3" t="str">
        <f t="shared" si="3"/>
        <v>1</v>
      </c>
      <c r="AI1418" t="str">
        <f t="shared" si="4"/>
        <v>-0.009804251971</v>
      </c>
      <c r="AJ1418" t="str">
        <f t="shared" si="5"/>
        <v>-15</v>
      </c>
      <c r="AK1418" s="6" t="str">
        <f t="shared" si="6"/>
        <v>-0.2150710148</v>
      </c>
      <c r="AL1418" t="str">
        <f t="shared" si="7"/>
        <v>-0.01708055071</v>
      </c>
      <c r="AM1418" t="str">
        <f t="shared" si="8"/>
        <v>0.8125</v>
      </c>
      <c r="AN1418" t="str">
        <f t="shared" si="9"/>
        <v>0.9828725768</v>
      </c>
      <c r="AO1418" s="6" t="str">
        <f>vlookup(Q1418,RPI!$C$6:$T$4758,15,FALSE)</f>
        <v>0.7575757576</v>
      </c>
      <c r="AP1418" s="8" t="str">
        <f>vlookup(Q1418,RPI!$C$6:$T$4758,13,FALSE)</f>
        <v>  0.4948 </v>
      </c>
      <c r="AQ1418" s="8" t="str">
        <f>vlookup(Q1418,RPI!$C$6:$T$4758,14,FALSE)</f>
        <v>  0.5034 </v>
      </c>
      <c r="AR1418" s="6" t="str">
        <f>vlookup(R1418,RPI!$C$6:$T$4758,15,FALSE)</f>
        <v>0.7708333333</v>
      </c>
      <c r="AS1418" s="8" t="str">
        <f>vlookup(R1418,RPI!$C$6:$T$4758,13,FALSE)</f>
        <v>  0.5135 </v>
      </c>
      <c r="AT1418" s="8" t="str">
        <f>vlookup(R1418,RPI!$C$6:$T$4758,14,FALSE)</f>
        <v>  0.4920 </v>
      </c>
    </row>
    <row r="1419" ht="12.75" customHeight="1">
      <c r="A1419" s="4">
        <v>2014.0</v>
      </c>
      <c r="B1419" s="4">
        <v>5812.0</v>
      </c>
      <c r="C1419" s="5">
        <v>41716.0</v>
      </c>
      <c r="D1419" s="4">
        <v>171.0</v>
      </c>
      <c r="E1419" s="4" t="s">
        <v>88</v>
      </c>
      <c r="F1419" s="4">
        <v>88.0</v>
      </c>
      <c r="G1419" s="4" t="s">
        <v>47</v>
      </c>
      <c r="H1419" s="4">
        <v>112.0</v>
      </c>
      <c r="I1419" s="4" t="s">
        <v>1397</v>
      </c>
      <c r="J1419" s="4">
        <v>81.0</v>
      </c>
      <c r="K1419" s="4" t="s">
        <v>49</v>
      </c>
      <c r="L1419" s="4" t="s">
        <v>50</v>
      </c>
      <c r="M1419" s="4">
        <v>1.0</v>
      </c>
      <c r="N1419" s="4">
        <v>0.0</v>
      </c>
      <c r="O1419" s="4">
        <v>0.0</v>
      </c>
      <c r="P1419" s="4">
        <v>0.0</v>
      </c>
      <c r="Q1419" t="str">
        <f t="shared" si="1"/>
        <v>Minnesota2014</v>
      </c>
      <c r="R1419" t="s">
        <v>1484</v>
      </c>
      <c r="S1419" t="str">
        <f>vlookup(Q1419,RPI!$C$6:$T$4758,16,FALSE)</f>
        <v>0.5748647451</v>
      </c>
      <c r="T1419" s="6" t="str">
        <f>VLOOKUP(Q1419,RPI!$C$6:$T$4758, 17, FALSE)</f>
        <v>0.5846303701</v>
      </c>
      <c r="U1419" s="6" t="str">
        <f>VLOOKUP(Q1419,RPI!$C$6:$T$4758, 18, FALSE)</f>
        <v>0.5748647451</v>
      </c>
      <c r="V1419">
        <v>0.4986928701400757</v>
      </c>
      <c r="W1419">
        <v>0.5059392469516699</v>
      </c>
      <c r="X1419">
        <v>0.5092562504217658</v>
      </c>
      <c r="Y1419">
        <v>0.512391500277062</v>
      </c>
      <c r="Z1419" s="6" t="str">
        <f>vlookup(R1419,RPI!$C$6:$T$4758,16,FALSE)</f>
        <v>0.4956906635</v>
      </c>
      <c r="AA1419">
        <v>0.4248011974562513</v>
      </c>
      <c r="AB1419">
        <v>0.4246470964430371</v>
      </c>
      <c r="AC1419">
        <v>0.42449829909758174</v>
      </c>
      <c r="AD1419">
        <v>0.42435453624877717</v>
      </c>
      <c r="AE1419">
        <v>0.4242155566370862</v>
      </c>
      <c r="AF1419">
        <v>0.4240811254490505</v>
      </c>
      <c r="AG1419" t="str">
        <f t="shared" si="2"/>
        <v>1</v>
      </c>
      <c r="AH1419" s="3" t="str">
        <f t="shared" si="3"/>
        <v>1</v>
      </c>
      <c r="AI1419" t="str">
        <f t="shared" si="4"/>
        <v>0.07917408169</v>
      </c>
      <c r="AJ1419" t="str">
        <f t="shared" si="5"/>
        <v>7</v>
      </c>
      <c r="AK1419" s="6" t="str">
        <f t="shared" si="6"/>
        <v>0.1003664736</v>
      </c>
      <c r="AL1419" t="str">
        <f t="shared" si="7"/>
        <v>0.1379337171</v>
      </c>
      <c r="AM1419" t="str">
        <f t="shared" si="8"/>
        <v>1.086419753</v>
      </c>
      <c r="AN1419" t="str">
        <f t="shared" si="9"/>
        <v>1.159724779</v>
      </c>
      <c r="AO1419" s="6" t="str">
        <f>vlookup(Q1419,RPI!$C$6:$T$4758,15,FALSE)</f>
        <v>0.5546875</v>
      </c>
      <c r="AP1419" s="8" t="str">
        <f>vlookup(Q1419,RPI!$C$6:$T$4758,13,FALSE)</f>
        <v>  0.6064 </v>
      </c>
      <c r="AQ1419" s="8" t="str">
        <f>vlookup(Q1419,RPI!$C$6:$T$4758,14,FALSE)</f>
        <v>  0.5320 </v>
      </c>
      <c r="AR1419" s="6" t="str">
        <f>vlookup(R1419,RPI!$C$6:$T$4758,15,FALSE)</f>
        <v>0.5409836066</v>
      </c>
      <c r="AS1419" s="8" t="str">
        <f>vlookup(R1419,RPI!$C$6:$T$4758,13,FALSE)</f>
        <v>  0.4895 </v>
      </c>
      <c r="AT1419" s="8" t="str">
        <f>vlookup(R1419,RPI!$C$6:$T$4758,14,FALSE)</f>
        <v>  0.4627 </v>
      </c>
    </row>
    <row r="1420" ht="12.75" customHeight="1">
      <c r="A1420" s="4">
        <v>2014.0</v>
      </c>
      <c r="B1420" s="4">
        <v>5813.0</v>
      </c>
      <c r="C1420" s="5">
        <v>41716.0</v>
      </c>
      <c r="D1420" s="4">
        <v>174.0</v>
      </c>
      <c r="E1420" s="4" t="s">
        <v>145</v>
      </c>
      <c r="F1420" s="4">
        <v>85.0</v>
      </c>
      <c r="G1420" s="4" t="s">
        <v>47</v>
      </c>
      <c r="H1420" s="4">
        <v>66.0</v>
      </c>
      <c r="I1420" s="4" t="s">
        <v>151</v>
      </c>
      <c r="J1420" s="4">
        <v>77.0</v>
      </c>
      <c r="K1420" s="4" t="s">
        <v>49</v>
      </c>
      <c r="L1420" s="4" t="s">
        <v>50</v>
      </c>
      <c r="M1420" s="4">
        <v>1.0</v>
      </c>
      <c r="N1420" s="4">
        <v>0.0</v>
      </c>
      <c r="O1420" s="4">
        <v>0.0</v>
      </c>
      <c r="P1420" s="4">
        <v>0.0</v>
      </c>
      <c r="Q1420" t="str">
        <f t="shared" si="1"/>
        <v>Missouri2014</v>
      </c>
      <c r="R1420" t="s">
        <v>1485</v>
      </c>
      <c r="S1420" t="str">
        <f>vlookup(Q1420,RPI!$C$6:$T$4758,16,FALSE)</f>
        <v>0.578144449</v>
      </c>
      <c r="T1420" s="6" t="str">
        <f>VLOOKUP(Q1420,RPI!$C$6:$T$4758, 17, FALSE)</f>
        <v>0.5806889782</v>
      </c>
      <c r="U1420" s="6" t="str">
        <f>VLOOKUP(Q1420,RPI!$C$6:$T$4758, 18, FALSE)</f>
        <v>0.578144449</v>
      </c>
      <c r="V1420">
        <v>0.4916922144808815</v>
      </c>
      <c r="W1420">
        <v>0.4978110183077866</v>
      </c>
      <c r="X1420">
        <v>0.5005947497308043</v>
      </c>
      <c r="Y1420">
        <v>0.5032161366111418</v>
      </c>
      <c r="Z1420" s="6" t="str">
        <f>vlookup(R1420,RPI!$C$6:$T$4758,16,FALSE)</f>
        <v>0.5219978207</v>
      </c>
      <c r="AA1420">
        <v>0.4570021259418705</v>
      </c>
      <c r="AB1420">
        <v>0.45631246008110554</v>
      </c>
      <c r="AC1420">
        <v>0.45561297691271396</v>
      </c>
      <c r="AD1420">
        <v>0.4549034653118007</v>
      </c>
      <c r="AE1420">
        <v>0.4541837080560006</v>
      </c>
      <c r="AF1420">
        <v>0.4534534816037525</v>
      </c>
      <c r="AG1420" t="str">
        <f t="shared" si="2"/>
        <v>1</v>
      </c>
      <c r="AH1420" s="3" t="str">
        <f t="shared" si="3"/>
        <v>1</v>
      </c>
      <c r="AI1420" t="str">
        <f t="shared" si="4"/>
        <v>0.05614662827</v>
      </c>
      <c r="AJ1420" t="str">
        <f t="shared" si="5"/>
        <v>8</v>
      </c>
      <c r="AK1420" s="6" t="str">
        <f t="shared" si="6"/>
        <v>0.1147045412</v>
      </c>
      <c r="AL1420" t="str">
        <f t="shared" si="7"/>
        <v>0.0978162673</v>
      </c>
      <c r="AM1420" t="str">
        <f t="shared" si="8"/>
        <v>1.103896104</v>
      </c>
      <c r="AN1420" t="str">
        <f t="shared" si="9"/>
        <v>1.10756104</v>
      </c>
      <c r="AO1420" s="6" t="str">
        <f>vlookup(Q1420,RPI!$C$6:$T$4758,15,FALSE)</f>
        <v>0.6564885496</v>
      </c>
      <c r="AP1420" s="8" t="str">
        <f>vlookup(Q1420,RPI!$C$6:$T$4758,13,FALSE)</f>
        <v>  0.5579 </v>
      </c>
      <c r="AQ1420" s="8" t="str">
        <f>vlookup(Q1420,RPI!$C$6:$T$4758,14,FALSE)</f>
        <v>  0.5402 </v>
      </c>
      <c r="AR1420" s="6" t="str">
        <f>vlookup(R1420,RPI!$C$6:$T$4758,15,FALSE)</f>
        <v>0.6196319018</v>
      </c>
      <c r="AS1420" s="8" t="str">
        <f>vlookup(R1420,RPI!$C$6:$T$4758,13,FALSE)</f>
        <v>  0.4904 </v>
      </c>
      <c r="AT1420" s="8" t="str">
        <f>vlookup(R1420,RPI!$C$6:$T$4758,14,FALSE)</f>
        <v>  0.4876 </v>
      </c>
    </row>
    <row r="1421" ht="12.75" customHeight="1">
      <c r="A1421" s="4">
        <v>2014.0</v>
      </c>
      <c r="B1421" s="4">
        <v>5814.0</v>
      </c>
      <c r="C1421" s="5">
        <v>41716.0</v>
      </c>
      <c r="D1421" s="4">
        <v>183.0</v>
      </c>
      <c r="E1421" s="4" t="s">
        <v>792</v>
      </c>
      <c r="F1421" s="4">
        <v>64.0</v>
      </c>
      <c r="G1421" s="4" t="s">
        <v>47</v>
      </c>
      <c r="H1421" s="4">
        <v>7.0</v>
      </c>
      <c r="I1421" s="4" t="s">
        <v>656</v>
      </c>
      <c r="J1421" s="4">
        <v>71.0</v>
      </c>
      <c r="K1421" s="4" t="s">
        <v>108</v>
      </c>
      <c r="L1421" s="4" t="s">
        <v>262</v>
      </c>
      <c r="M1421" s="4">
        <v>1.0</v>
      </c>
      <c r="N1421" s="4">
        <v>1.0</v>
      </c>
      <c r="O1421" s="4">
        <v>0.0</v>
      </c>
      <c r="P1421" s="4">
        <v>0.0</v>
      </c>
      <c r="Q1421" t="str">
        <f t="shared" si="1"/>
        <v>Mount St. Mary's2014</v>
      </c>
      <c r="R1421" t="s">
        <v>1486</v>
      </c>
      <c r="S1421" t="str">
        <f>vlookup(Q1421,RPI!$C$6:$T$4758,16,FALSE)</f>
        <v>0.4889808406</v>
      </c>
      <c r="T1421" s="6" t="str">
        <f>VLOOKUP(Q1421,RPI!$C$6:$T$4758, 17, FALSE)</f>
        <v>0.4776172042</v>
      </c>
      <c r="U1421" s="6" t="str">
        <f>VLOOKUP(Q1421,RPI!$C$6:$T$4758, 18, FALSE)</f>
        <v>0.4889808406</v>
      </c>
      <c r="V1421">
        <v>0.41402071296123033</v>
      </c>
      <c r="W1421">
        <v>0.4144901138882972</v>
      </c>
      <c r="X1421">
        <v>0.4147087074572744</v>
      </c>
      <c r="Y1421">
        <v>0.4149175236781184</v>
      </c>
      <c r="Z1421" s="6" t="str">
        <f>vlookup(R1421,RPI!$C$6:$T$4758,16,FALSE)</f>
        <v>0.4910274275</v>
      </c>
      <c r="AA1421">
        <v>0.4092576506322828</v>
      </c>
      <c r="AB1421">
        <v>0.4095488901476602</v>
      </c>
      <c r="AC1421">
        <v>0.4098285572319631</v>
      </c>
      <c r="AD1421">
        <v>0.4100973281960983</v>
      </c>
      <c r="AE1421">
        <v>0.4103558276584194</v>
      </c>
      <c r="AF1421">
        <v>0.4106046333909035</v>
      </c>
      <c r="AG1421" t="str">
        <f t="shared" si="2"/>
        <v>1</v>
      </c>
      <c r="AH1421" s="3" t="str">
        <f t="shared" si="3"/>
        <v>1</v>
      </c>
      <c r="AI1421" t="str">
        <f t="shared" si="4"/>
        <v>-0.002046586956</v>
      </c>
      <c r="AJ1421" t="str">
        <f t="shared" si="5"/>
        <v>-7</v>
      </c>
      <c r="AK1421" s="6" t="str">
        <f t="shared" si="6"/>
        <v>-0.1003664736</v>
      </c>
      <c r="AL1421" t="str">
        <f t="shared" si="7"/>
        <v>-0.003565476732</v>
      </c>
      <c r="AM1421" t="str">
        <f t="shared" si="8"/>
        <v>0.9014084507</v>
      </c>
      <c r="AN1421" t="str">
        <f t="shared" si="9"/>
        <v>0.9958320313</v>
      </c>
      <c r="AO1421" s="6" t="str">
        <f>vlookup(Q1421,RPI!$C$6:$T$4758,15,FALSE)</f>
        <v>0.5454545455</v>
      </c>
      <c r="AP1421" s="8" t="str">
        <f>vlookup(Q1421,RPI!$C$6:$T$4758,13,FALSE)</f>
        <v>  0.4654 </v>
      </c>
      <c r="AQ1421" s="8" t="str">
        <f>vlookup(Q1421,RPI!$C$6:$T$4758,14,FALSE)</f>
        <v>  0.4796 </v>
      </c>
      <c r="AR1421" s="6" t="str">
        <f>vlookup(R1421,RPI!$C$6:$T$4758,15,FALSE)</f>
        <v>0.6029411765</v>
      </c>
      <c r="AS1421" s="8" t="str">
        <f>vlookup(R1421,RPI!$C$6:$T$4758,13,FALSE)</f>
        <v>  0.4482 </v>
      </c>
      <c r="AT1421" s="8" t="str">
        <f>vlookup(R1421,RPI!$C$6:$T$4758,14,FALSE)</f>
        <v>  0.4647 </v>
      </c>
    </row>
    <row r="1422" ht="12.75" customHeight="1">
      <c r="A1422" s="4">
        <v>2014.0</v>
      </c>
      <c r="B1422" s="4">
        <v>5815.0</v>
      </c>
      <c r="C1422" s="5">
        <v>41716.0</v>
      </c>
      <c r="D1422" s="4">
        <v>278.0</v>
      </c>
      <c r="E1422" s="4" t="s">
        <v>1487</v>
      </c>
      <c r="F1422" s="4">
        <v>70.0</v>
      </c>
      <c r="G1422" s="4" t="s">
        <v>47</v>
      </c>
      <c r="H1422" s="4">
        <v>318.0</v>
      </c>
      <c r="I1422" s="4" t="s">
        <v>128</v>
      </c>
      <c r="J1422" s="4">
        <v>58.0</v>
      </c>
      <c r="K1422" s="4" t="s">
        <v>49</v>
      </c>
      <c r="L1422" s="4" t="s">
        <v>50</v>
      </c>
      <c r="M1422" s="4">
        <v>1.0</v>
      </c>
      <c r="N1422" s="4">
        <v>0.0</v>
      </c>
      <c r="O1422" s="4">
        <v>0.0</v>
      </c>
      <c r="P1422" s="4">
        <v>0.0</v>
      </c>
      <c r="Q1422" t="str">
        <f t="shared" si="1"/>
        <v>Saint Mary's2014</v>
      </c>
      <c r="R1422" t="s">
        <v>1488</v>
      </c>
      <c r="S1422" t="str">
        <f>vlookup(Q1422,RPI!$C$6:$T$4758,16,FALSE)</f>
        <v>0.5671221448</v>
      </c>
      <c r="T1422" s="6" t="str">
        <f>VLOOKUP(Q1422,RPI!$C$6:$T$4758, 17, FALSE)</f>
        <v>0.5722560734</v>
      </c>
      <c r="U1422" s="6" t="str">
        <f>VLOOKUP(Q1422,RPI!$C$6:$T$4758, 18, FALSE)</f>
        <v>0.5671221448</v>
      </c>
      <c r="V1422">
        <v>0.485466300628402</v>
      </c>
      <c r="W1422">
        <v>0.48977252072409583</v>
      </c>
      <c r="X1422">
        <v>0.4918142630108472</v>
      </c>
      <c r="Y1422">
        <v>0.4937867936946578</v>
      </c>
      <c r="Z1422" s="6" t="str">
        <f>vlookup(R1422,RPI!$C$6:$T$4758,16,FALSE)</f>
        <v>0.5532516054</v>
      </c>
      <c r="AA1422">
        <v>0.4634788781404495</v>
      </c>
      <c r="AB1422">
        <v>0.46797887814044953</v>
      </c>
      <c r="AC1422">
        <v>0.47213272429429565</v>
      </c>
      <c r="AD1422">
        <v>0.47597887814044954</v>
      </c>
      <c r="AE1422">
        <v>0.4795503067118781</v>
      </c>
      <c r="AF1422">
        <v>0.4828754298645874</v>
      </c>
      <c r="AG1422" t="str">
        <f t="shared" si="2"/>
        <v>1</v>
      </c>
      <c r="AH1422" s="3" t="str">
        <f t="shared" si="3"/>
        <v>1</v>
      </c>
      <c r="AI1422" t="str">
        <f t="shared" si="4"/>
        <v>0.01387053937</v>
      </c>
      <c r="AJ1422" t="str">
        <f t="shared" si="5"/>
        <v>12</v>
      </c>
      <c r="AK1422" s="6" t="str">
        <f t="shared" si="6"/>
        <v>0.1720568118</v>
      </c>
      <c r="AL1422" t="str">
        <f t="shared" si="7"/>
        <v>0.02416466364</v>
      </c>
      <c r="AM1422" t="str">
        <f t="shared" si="8"/>
        <v>1.206896552</v>
      </c>
      <c r="AN1422" t="str">
        <f t="shared" si="9"/>
        <v>1.025070943</v>
      </c>
      <c r="AO1422" s="6" t="str">
        <f>vlookup(Q1422,RPI!$C$6:$T$4758,15,FALSE)</f>
        <v>0.6357142857</v>
      </c>
      <c r="AP1422" s="8" t="str">
        <f>vlookup(Q1422,RPI!$C$6:$T$4758,13,FALSE)</f>
        <v>  0.5591 </v>
      </c>
      <c r="AQ1422" s="8" t="str">
        <f>vlookup(Q1422,RPI!$C$6:$T$4758,14,FALSE)</f>
        <v>  0.5147 </v>
      </c>
      <c r="AR1422" s="6" t="str">
        <f>vlookup(R1422,RPI!$C$6:$T$4758,15,FALSE)</f>
        <v>0.6090909091</v>
      </c>
      <c r="AS1422" s="8" t="str">
        <f>vlookup(R1422,RPI!$C$6:$T$4758,13,FALSE)</f>
        <v>  0.5323 </v>
      </c>
      <c r="AT1422" s="8" t="str">
        <f>vlookup(R1422,RPI!$C$6:$T$4758,14,FALSE)</f>
        <v>  0.5394 </v>
      </c>
    </row>
    <row r="1423" ht="12.75" customHeight="1">
      <c r="A1423" s="4">
        <v>2014.0</v>
      </c>
      <c r="B1423" s="4">
        <v>5816.0</v>
      </c>
      <c r="C1423" s="5">
        <v>41716.0</v>
      </c>
      <c r="D1423" s="4">
        <v>248.0</v>
      </c>
      <c r="E1423" s="4" t="s">
        <v>332</v>
      </c>
      <c r="F1423" s="4">
        <v>71.0</v>
      </c>
      <c r="G1423" s="4" t="s">
        <v>47</v>
      </c>
      <c r="H1423" s="4">
        <v>6.0</v>
      </c>
      <c r="I1423" s="4" t="s">
        <v>428</v>
      </c>
      <c r="J1423" s="4">
        <v>49.0</v>
      </c>
      <c r="K1423" s="4" t="s">
        <v>49</v>
      </c>
      <c r="L1423" s="4" t="s">
        <v>50</v>
      </c>
      <c r="M1423" s="4">
        <v>1.0</v>
      </c>
      <c r="N1423" s="4">
        <v>0.0</v>
      </c>
      <c r="O1423" s="4">
        <v>0.0</v>
      </c>
      <c r="P1423" s="4">
        <v>0.0</v>
      </c>
      <c r="Q1423" t="str">
        <f t="shared" si="1"/>
        <v>Sam Houston St.2014</v>
      </c>
      <c r="R1423" t="s">
        <v>1489</v>
      </c>
      <c r="S1423" t="str">
        <f>vlookup(Q1423,RPI!$C$6:$T$4758,16,FALSE)</f>
        <v>0.5276737357</v>
      </c>
      <c r="T1423" s="6" t="str">
        <f>VLOOKUP(Q1423,RPI!$C$6:$T$4758, 17, FALSE)</f>
        <v>0.5153738981</v>
      </c>
      <c r="U1423" s="6" t="str">
        <f>VLOOKUP(Q1423,RPI!$C$6:$T$4758, 18, FALSE)</f>
        <v>0.5276737357</v>
      </c>
      <c r="V1423">
        <v>0.44405827510590645</v>
      </c>
      <c r="W1423">
        <v>0.4429772343245749</v>
      </c>
      <c r="X1423">
        <v>0.44246100698517504</v>
      </c>
      <c r="Y1423">
        <v>0.4419600188292261</v>
      </c>
      <c r="Z1423" s="6" t="str">
        <f>vlookup(R1423,RPI!$C$6:$T$4758,16,FALSE)</f>
        <v>0.4567483708</v>
      </c>
      <c r="AA1423">
        <v>0.3758202440315677</v>
      </c>
      <c r="AB1423">
        <v>0.37646135619245313</v>
      </c>
      <c r="AC1423">
        <v>0.3770685194405422</v>
      </c>
      <c r="AD1423">
        <v>0.37764436077503927</v>
      </c>
      <c r="AE1423">
        <v>0.37819124297085766</v>
      </c>
      <c r="AF1423">
        <v>0.37871129698348494</v>
      </c>
      <c r="AG1423" t="str">
        <f t="shared" si="2"/>
        <v>1</v>
      </c>
      <c r="AH1423" s="3" t="str">
        <f t="shared" si="3"/>
        <v>1</v>
      </c>
      <c r="AI1423" t="str">
        <f t="shared" si="4"/>
        <v>0.07092536488</v>
      </c>
      <c r="AJ1423" t="str">
        <f t="shared" si="5"/>
        <v>22</v>
      </c>
      <c r="AK1423" s="6" t="str">
        <f t="shared" si="6"/>
        <v>0.3154374884</v>
      </c>
      <c r="AL1423" t="str">
        <f t="shared" si="7"/>
        <v>0.1235631535</v>
      </c>
      <c r="AM1423" t="str">
        <f t="shared" si="8"/>
        <v>1.448979592</v>
      </c>
      <c r="AN1423" t="str">
        <f t="shared" si="9"/>
        <v>1.155283236</v>
      </c>
      <c r="AO1423" s="6" t="str">
        <f>vlookup(Q1423,RPI!$C$6:$T$4758,15,FALSE)</f>
        <v>0.726618705</v>
      </c>
      <c r="AP1423" s="8" t="str">
        <f>vlookup(Q1423,RPI!$C$6:$T$4758,13,FALSE)</f>
        <v>  0.4626 </v>
      </c>
      <c r="AQ1423" s="8" t="str">
        <f>vlookup(Q1423,RPI!$C$6:$T$4758,14,FALSE)</f>
        <v>  0.4589 </v>
      </c>
      <c r="AR1423" s="6" t="str">
        <f>vlookup(R1423,RPI!$C$6:$T$4758,15,FALSE)</f>
        <v>0.6140350877</v>
      </c>
      <c r="AS1423" s="8" t="str">
        <f>vlookup(R1423,RPI!$C$6:$T$4758,13,FALSE)</f>
        <v>  0.3812 </v>
      </c>
      <c r="AT1423" s="8" t="str">
        <f>vlookup(R1423,RPI!$C$6:$T$4758,14,FALSE)</f>
        <v>  0.4506 </v>
      </c>
    </row>
    <row r="1424" ht="12.75" customHeight="1">
      <c r="A1424" s="4">
        <v>2014.0</v>
      </c>
      <c r="B1424" s="4">
        <v>5817.0</v>
      </c>
      <c r="C1424" s="5">
        <v>41716.0</v>
      </c>
      <c r="D1424" s="4">
        <v>250.0</v>
      </c>
      <c r="E1424" s="4" t="s">
        <v>326</v>
      </c>
      <c r="F1424" s="4">
        <v>87.0</v>
      </c>
      <c r="G1424" s="4" t="s">
        <v>47</v>
      </c>
      <c r="H1424" s="4">
        <v>230.0</v>
      </c>
      <c r="I1424" s="4" t="s">
        <v>826</v>
      </c>
      <c r="J1424" s="4">
        <v>65.0</v>
      </c>
      <c r="K1424" s="4" t="s">
        <v>49</v>
      </c>
      <c r="L1424" s="4" t="s">
        <v>50</v>
      </c>
      <c r="M1424" s="4">
        <v>1.0</v>
      </c>
      <c r="N1424" s="4">
        <v>0.0</v>
      </c>
      <c r="O1424" s="4">
        <v>0.0</v>
      </c>
      <c r="P1424" s="4">
        <v>0.0</v>
      </c>
      <c r="Q1424" t="str">
        <f t="shared" si="1"/>
        <v>San Diego2014</v>
      </c>
      <c r="R1424" t="s">
        <v>1490</v>
      </c>
      <c r="S1424" t="str">
        <f>vlookup(Q1424,RPI!$C$6:$T$4758,16,FALSE)</f>
        <v>0.5005977889</v>
      </c>
      <c r="T1424" s="6" t="str">
        <f>VLOOKUP(Q1424,RPI!$C$6:$T$4758, 17, FALSE)</f>
        <v>0.5042507569</v>
      </c>
      <c r="U1424" s="6" t="str">
        <f>VLOOKUP(Q1424,RPI!$C$6:$T$4758, 18, FALSE)</f>
        <v>0.5005977889</v>
      </c>
      <c r="V1424">
        <v>0.4466749993237582</v>
      </c>
      <c r="W1424">
        <v>0.4480534043122715</v>
      </c>
      <c r="X1424">
        <v>0.4487351693695398</v>
      </c>
      <c r="Y1424">
        <v>0.44941204722209643</v>
      </c>
      <c r="Z1424" s="6" t="str">
        <f>vlookup(R1424,RPI!$C$6:$T$4758,16,FALSE)</f>
        <v>0.4566420759</v>
      </c>
      <c r="AA1424">
        <v>0.3908787550567423</v>
      </c>
      <c r="AB1424">
        <v>0.3927408316890702</v>
      </c>
      <c r="AC1424">
        <v>0.3945400239323138</v>
      </c>
      <c r="AD1424">
        <v>0.39627946440364165</v>
      </c>
      <c r="AE1424">
        <v>0.39796208104831987</v>
      </c>
      <c r="AF1424">
        <v>0.399590613586562</v>
      </c>
      <c r="AG1424" t="str">
        <f t="shared" si="2"/>
        <v>1</v>
      </c>
      <c r="AH1424" s="3" t="str">
        <f t="shared" si="3"/>
        <v>1</v>
      </c>
      <c r="AI1424" t="str">
        <f t="shared" si="4"/>
        <v>0.04395571296</v>
      </c>
      <c r="AJ1424" t="str">
        <f t="shared" si="5"/>
        <v>22</v>
      </c>
      <c r="AK1424" s="6" t="str">
        <f t="shared" si="6"/>
        <v>0.3154374884</v>
      </c>
      <c r="AL1424" t="str">
        <f t="shared" si="7"/>
        <v>0.07657777324</v>
      </c>
      <c r="AM1424" t="str">
        <f t="shared" si="8"/>
        <v>1.338461538</v>
      </c>
      <c r="AN1424" t="str">
        <f t="shared" si="9"/>
        <v>1.096258569</v>
      </c>
      <c r="AO1424" s="6" t="str">
        <f>vlookup(Q1424,RPI!$C$6:$T$4758,15,FALSE)</f>
        <v>0.4520547945</v>
      </c>
      <c r="AP1424" s="8" t="str">
        <f>vlookup(Q1424,RPI!$C$6:$T$4758,13,FALSE)</f>
        <v>  0.5212 </v>
      </c>
      <c r="AQ1424" s="8" t="str">
        <f>vlookup(Q1424,RPI!$C$6:$T$4758,14,FALSE)</f>
        <v>  0.5079 </v>
      </c>
      <c r="AR1424" s="6" t="str">
        <f>vlookup(R1424,RPI!$C$6:$T$4758,15,FALSE)</f>
        <v>0.4960629921</v>
      </c>
      <c r="AS1424" s="8" t="str">
        <f>vlookup(R1424,RPI!$C$6:$T$4758,13,FALSE)</f>
        <v>  0.4322 </v>
      </c>
      <c r="AT1424" s="8" t="str">
        <f>vlookup(R1424,RPI!$C$6:$T$4758,14,FALSE)</f>
        <v>  0.4661 </v>
      </c>
    </row>
    <row r="1425" ht="12.75" customHeight="1">
      <c r="A1425" s="4">
        <v>2014.0</v>
      </c>
      <c r="B1425" s="4">
        <v>5818.0</v>
      </c>
      <c r="C1425" s="5">
        <v>41716.0</v>
      </c>
      <c r="D1425" s="4">
        <v>263.0</v>
      </c>
      <c r="E1425" s="4" t="s">
        <v>48</v>
      </c>
      <c r="F1425" s="4">
        <v>66.0</v>
      </c>
      <c r="G1425" s="4" t="s">
        <v>47</v>
      </c>
      <c r="H1425" s="4">
        <v>282.0</v>
      </c>
      <c r="I1425" s="4" t="s">
        <v>1048</v>
      </c>
      <c r="J1425" s="4">
        <v>55.0</v>
      </c>
      <c r="K1425" s="4" t="s">
        <v>49</v>
      </c>
      <c r="L1425" s="4" t="s">
        <v>50</v>
      </c>
      <c r="M1425" s="4">
        <v>1.0</v>
      </c>
      <c r="N1425" s="4">
        <v>0.0</v>
      </c>
      <c r="O1425" s="4">
        <v>0.0</v>
      </c>
      <c r="P1425" s="4">
        <v>0.0</v>
      </c>
      <c r="Q1425" t="str">
        <f t="shared" si="1"/>
        <v>Siena2014</v>
      </c>
      <c r="R1425" t="s">
        <v>1491</v>
      </c>
      <c r="S1425" t="str">
        <f>vlookup(Q1425,RPI!$C$6:$T$4758,16,FALSE)</f>
        <v>0.4856311338</v>
      </c>
      <c r="T1425" s="6" t="str">
        <f>VLOOKUP(Q1425,RPI!$C$6:$T$4758, 17, FALSE)</f>
        <v>0.4867472053</v>
      </c>
      <c r="U1425" s="6" t="str">
        <f>VLOOKUP(Q1425,RPI!$C$6:$T$4758, 18, FALSE)</f>
        <v>0.4856311338</v>
      </c>
      <c r="V1425">
        <v>0.4263778870755976</v>
      </c>
      <c r="W1425">
        <v>0.42877023157320526</v>
      </c>
      <c r="X1425">
        <v>0.4299045328436227</v>
      </c>
      <c r="Y1425">
        <v>0.43100038322351747</v>
      </c>
      <c r="Z1425" s="6" t="str">
        <f>vlookup(R1425,RPI!$C$6:$T$4758,16,FALSE)</f>
        <v>0.5010539531</v>
      </c>
      <c r="AA1425">
        <v>0.41842858433987185</v>
      </c>
      <c r="AB1425">
        <v>0.41894868991354056</v>
      </c>
      <c r="AC1425">
        <v>0.41945975017288456</v>
      </c>
      <c r="AD1425">
        <v>0.4199619990484468</v>
      </c>
      <c r="AE1425">
        <v>0.4204556624731447</v>
      </c>
      <c r="AF1425">
        <v>0.4209409587211528</v>
      </c>
      <c r="AG1425" t="str">
        <f t="shared" si="2"/>
        <v>0</v>
      </c>
      <c r="AH1425" s="3" t="str">
        <f t="shared" si="3"/>
        <v>0</v>
      </c>
      <c r="AI1425" t="str">
        <f t="shared" si="4"/>
        <v>-0.01542281924</v>
      </c>
      <c r="AJ1425" t="str">
        <f t="shared" si="5"/>
        <v>11</v>
      </c>
      <c r="AK1425" s="6" t="str">
        <f t="shared" si="6"/>
        <v>0.1577187442</v>
      </c>
      <c r="AL1425" t="str">
        <f t="shared" si="7"/>
        <v>-0.0268689796</v>
      </c>
      <c r="AM1425" t="str">
        <f t="shared" si="8"/>
        <v>1.2</v>
      </c>
      <c r="AN1425" t="str">
        <f t="shared" si="9"/>
        <v>0.9692192445</v>
      </c>
      <c r="AO1425" s="6" t="str">
        <f>vlookup(Q1425,RPI!$C$6:$T$4758,15,FALSE)</f>
        <v>0.4642857143</v>
      </c>
      <c r="AP1425" s="8" t="str">
        <f>vlookup(Q1425,RPI!$C$6:$T$4758,13,FALSE)</f>
        <v>  0.4849 </v>
      </c>
      <c r="AQ1425" s="8" t="str">
        <f>vlookup(Q1425,RPI!$C$6:$T$4758,14,FALSE)</f>
        <v>  0.5085 </v>
      </c>
      <c r="AR1425" s="6" t="str">
        <f>vlookup(R1425,RPI!$C$6:$T$4758,15,FALSE)</f>
        <v>0.6933333333</v>
      </c>
      <c r="AS1425" s="8" t="str">
        <f>vlookup(R1425,RPI!$C$6:$T$4758,13,FALSE)</f>
        <v>  0.4125 </v>
      </c>
      <c r="AT1425" s="8" t="str">
        <f>vlookup(R1425,RPI!$C$6:$T$4758,14,FALSE)</f>
        <v>  0.4858 </v>
      </c>
    </row>
    <row r="1426" ht="12.75" customHeight="1">
      <c r="A1426" s="4">
        <v>2014.0</v>
      </c>
      <c r="B1426" s="4">
        <v>5819.0</v>
      </c>
      <c r="C1426" s="5">
        <v>41716.0</v>
      </c>
      <c r="D1426" s="4">
        <v>275.0</v>
      </c>
      <c r="E1426" s="4" t="s">
        <v>290</v>
      </c>
      <c r="F1426" s="4">
        <v>78.0</v>
      </c>
      <c r="G1426" s="4" t="s">
        <v>47</v>
      </c>
      <c r="H1426" s="4">
        <v>242.0</v>
      </c>
      <c r="I1426" s="4" t="s">
        <v>805</v>
      </c>
      <c r="J1426" s="4">
        <v>89.0</v>
      </c>
      <c r="K1426" s="4" t="s">
        <v>49</v>
      </c>
      <c r="L1426" s="4" t="s">
        <v>50</v>
      </c>
      <c r="M1426" s="4">
        <v>1.0</v>
      </c>
      <c r="N1426" s="4">
        <v>0.0</v>
      </c>
      <c r="O1426" s="4">
        <v>0.0</v>
      </c>
      <c r="P1426" s="4">
        <v>0.0</v>
      </c>
      <c r="Q1426" t="str">
        <f t="shared" si="1"/>
        <v>St. John's2014</v>
      </c>
      <c r="R1426" t="s">
        <v>1492</v>
      </c>
      <c r="S1426" t="str">
        <f>vlookup(Q1426,RPI!$C$6:$T$4758,16,FALSE)</f>
        <v>0.5598846014</v>
      </c>
      <c r="T1426" s="6" t="str">
        <f>VLOOKUP(Q1426,RPI!$C$6:$T$4758, 17, FALSE)</f>
        <v>0.5732774585</v>
      </c>
      <c r="U1426" s="6" t="str">
        <f>VLOOKUP(Q1426,RPI!$C$6:$T$4758, 18, FALSE)</f>
        <v>0.5598846014</v>
      </c>
      <c r="V1426">
        <v>0.485209276730364</v>
      </c>
      <c r="W1426">
        <v>0.4915888620573178</v>
      </c>
      <c r="X1426">
        <v>0.49461366544509755</v>
      </c>
      <c r="Y1426">
        <v>0.49753593312481703</v>
      </c>
      <c r="Z1426" s="6" t="str">
        <f>vlookup(R1426,RPI!$C$6:$T$4758,16,FALSE)</f>
        <v>0.5205829749</v>
      </c>
      <c r="AA1426">
        <v>0.4329639272320838</v>
      </c>
      <c r="AB1426">
        <v>0.43292672485113143</v>
      </c>
      <c r="AC1426">
        <v>0.43289066715882374</v>
      </c>
      <c r="AD1426">
        <v>0.4328557021238587</v>
      </c>
      <c r="AE1426">
        <v>0.4328217808212807</v>
      </c>
      <c r="AF1426">
        <v>0.4327888572040726</v>
      </c>
      <c r="AG1426" t="str">
        <f t="shared" si="2"/>
        <v>0</v>
      </c>
      <c r="AH1426" s="3" t="str">
        <f t="shared" si="3"/>
        <v>0</v>
      </c>
      <c r="AI1426" t="str">
        <f t="shared" si="4"/>
        <v>0.03930162655</v>
      </c>
      <c r="AJ1426" t="str">
        <f t="shared" si="5"/>
        <v>-11</v>
      </c>
      <c r="AK1426" s="6" t="str">
        <f t="shared" si="6"/>
        <v>-0.1577187442</v>
      </c>
      <c r="AL1426" t="str">
        <f t="shared" si="7"/>
        <v>0.06846962189</v>
      </c>
      <c r="AM1426" t="str">
        <f t="shared" si="8"/>
        <v>0.8764044944</v>
      </c>
      <c r="AN1426" t="str">
        <f t="shared" si="9"/>
        <v>1.075495413</v>
      </c>
      <c r="AO1426" s="6" t="str">
        <f>vlookup(Q1426,RPI!$C$6:$T$4758,15,FALSE)</f>
        <v>0.5714285714</v>
      </c>
      <c r="AP1426" s="8" t="str">
        <f>vlookup(Q1426,RPI!$C$6:$T$4758,13,FALSE)</f>
        <v>  0.5692 </v>
      </c>
      <c r="AQ1426" s="8" t="str">
        <f>vlookup(Q1426,RPI!$C$6:$T$4758,14,FALSE)</f>
        <v>  0.5298 </v>
      </c>
      <c r="AR1426" s="6" t="str">
        <f>vlookup(R1426,RPI!$C$6:$T$4758,15,FALSE)</f>
        <v>0.66</v>
      </c>
      <c r="AS1426" s="8" t="str">
        <f>vlookup(R1426,RPI!$C$6:$T$4758,13,FALSE)</f>
        <v>  0.4672 </v>
      </c>
      <c r="AT1426" s="8" t="str">
        <f>vlookup(R1426,RPI!$C$6:$T$4758,14,FALSE)</f>
        <v>  0.4880 </v>
      </c>
    </row>
    <row r="1427" ht="12.75" customHeight="1">
      <c r="A1427" s="4">
        <v>2014.0</v>
      </c>
      <c r="B1427" s="4">
        <v>5820.0</v>
      </c>
      <c r="C1427" s="5">
        <v>41716.0</v>
      </c>
      <c r="D1427" s="4">
        <v>323.0</v>
      </c>
      <c r="E1427" s="4" t="s">
        <v>136</v>
      </c>
      <c r="F1427" s="4">
        <v>56.0</v>
      </c>
      <c r="G1427" s="4" t="s">
        <v>47</v>
      </c>
      <c r="H1427" s="4">
        <v>56.0</v>
      </c>
      <c r="I1427" s="4" t="s">
        <v>1493</v>
      </c>
      <c r="J1427" s="4">
        <v>58.0</v>
      </c>
      <c r="K1427" s="4" t="s">
        <v>49</v>
      </c>
      <c r="L1427" s="4" t="s">
        <v>50</v>
      </c>
      <c r="M1427" s="4">
        <v>1.0</v>
      </c>
      <c r="N1427" s="4">
        <v>0.0</v>
      </c>
      <c r="O1427" s="4">
        <v>0.0</v>
      </c>
      <c r="P1427" s="4">
        <v>0.0</v>
      </c>
      <c r="Q1427" t="str">
        <f t="shared" si="1"/>
        <v>Valparaiso2014</v>
      </c>
      <c r="R1427" t="s">
        <v>1494</v>
      </c>
      <c r="S1427" t="str">
        <f>vlookup(Q1427,RPI!$C$6:$T$4758,16,FALSE)</f>
        <v>0.4891825747</v>
      </c>
      <c r="T1427" s="6" t="str">
        <f>VLOOKUP(Q1427,RPI!$C$6:$T$4758, 17, FALSE)</f>
        <v>0.4910765141</v>
      </c>
      <c r="U1427" s="6" t="str">
        <f>VLOOKUP(Q1427,RPI!$C$6:$T$4758, 18, FALSE)</f>
        <v>0.4891825747</v>
      </c>
      <c r="V1427">
        <v>0.4234159636661547</v>
      </c>
      <c r="W1427">
        <v>0.4260232281568419</v>
      </c>
      <c r="X1427">
        <v>0.4272653253136815</v>
      </c>
      <c r="Y1427">
        <v>0.4284689409751285</v>
      </c>
      <c r="Z1427" s="6" t="str">
        <f>vlookup(R1427,RPI!$C$6:$T$4758,16,FALSE)</f>
        <v>0.5191150915</v>
      </c>
      <c r="AA1427">
        <v>0.44105686495701474</v>
      </c>
      <c r="AB1427">
        <v>0.4437664634725343</v>
      </c>
      <c r="AC1427">
        <v>0.44632671403837954</v>
      </c>
      <c r="AD1427">
        <v>0.44874963315624844</v>
      </c>
      <c r="AE1427">
        <v>0.4510459818724376</v>
      </c>
      <c r="AF1427">
        <v>0.4532254255630753</v>
      </c>
      <c r="AG1427" t="str">
        <f t="shared" si="2"/>
        <v>1</v>
      </c>
      <c r="AH1427" s="3" t="str">
        <f t="shared" si="3"/>
        <v>1</v>
      </c>
      <c r="AI1427" t="str">
        <f t="shared" si="4"/>
        <v>-0.02993251672</v>
      </c>
      <c r="AJ1427" t="str">
        <f t="shared" si="5"/>
        <v>-2</v>
      </c>
      <c r="AK1427" s="6" t="str">
        <f t="shared" si="6"/>
        <v>-0.02867613531</v>
      </c>
      <c r="AL1427" t="str">
        <f t="shared" si="7"/>
        <v>-0.0521471573</v>
      </c>
      <c r="AM1427" t="str">
        <f t="shared" si="8"/>
        <v>0.9655172414</v>
      </c>
      <c r="AN1427" t="str">
        <f t="shared" si="9"/>
        <v>0.942339344</v>
      </c>
      <c r="AO1427" s="6" t="str">
        <f>vlookup(Q1427,RPI!$C$6:$T$4758,15,FALSE)</f>
        <v>0.4924242424</v>
      </c>
      <c r="AP1427" s="8" t="str">
        <f>vlookup(Q1427,RPI!$C$6:$T$4758,13,FALSE)</f>
        <v>  0.4796 </v>
      </c>
      <c r="AQ1427" s="8" t="str">
        <f>vlookup(Q1427,RPI!$C$6:$T$4758,14,FALSE)</f>
        <v>  0.5051 </v>
      </c>
      <c r="AR1427" s="6" t="str">
        <f>vlookup(R1427,RPI!$C$6:$T$4758,15,FALSE)</f>
        <v>0.5726495726</v>
      </c>
      <c r="AS1427" s="8" t="str">
        <f>vlookup(R1427,RPI!$C$6:$T$4758,13,FALSE)</f>
        <v>  0.5146 </v>
      </c>
      <c r="AT1427" s="8" t="str">
        <f>vlookup(R1427,RPI!$C$6:$T$4758,14,FALSE)</f>
        <v>  0.4747 </v>
      </c>
    </row>
    <row r="1428" ht="12.75" customHeight="1">
      <c r="A1428" s="4">
        <v>2014.0</v>
      </c>
      <c r="B1428" s="4">
        <v>5821.0</v>
      </c>
      <c r="C1428" s="5">
        <v>41716.0</v>
      </c>
      <c r="D1428" s="4">
        <v>349.0</v>
      </c>
      <c r="E1428" s="4" t="s">
        <v>363</v>
      </c>
      <c r="F1428" s="4">
        <v>59.0</v>
      </c>
      <c r="G1428" s="4" t="s">
        <v>47</v>
      </c>
      <c r="H1428" s="4">
        <v>193.0</v>
      </c>
      <c r="I1428" s="4" t="s">
        <v>203</v>
      </c>
      <c r="J1428" s="4">
        <v>74.0</v>
      </c>
      <c r="K1428" s="4" t="s">
        <v>198</v>
      </c>
      <c r="L1428" s="4" t="s">
        <v>262</v>
      </c>
      <c r="M1428" s="4">
        <v>1.0</v>
      </c>
      <c r="N1428" s="4">
        <v>1.0</v>
      </c>
      <c r="O1428" s="4">
        <v>0.0</v>
      </c>
      <c r="P1428" s="4">
        <v>0.0</v>
      </c>
      <c r="Q1428" t="str">
        <f t="shared" si="1"/>
        <v>Xavier2014</v>
      </c>
      <c r="R1428" t="s">
        <v>1495</v>
      </c>
      <c r="S1428" t="str">
        <f>vlookup(Q1428,RPI!$C$6:$T$4758,16,FALSE)</f>
        <v>0.572761371</v>
      </c>
      <c r="T1428" s="6" t="str">
        <f>VLOOKUP(Q1428,RPI!$C$6:$T$4758, 17, FALSE)</f>
        <v>0.5781485763</v>
      </c>
      <c r="U1428" s="6" t="str">
        <f>VLOOKUP(Q1428,RPI!$C$6:$T$4758, 18, FALSE)</f>
        <v>0.572761371</v>
      </c>
      <c r="V1428">
        <v>0.49286719106492544</v>
      </c>
      <c r="W1428">
        <v>0.4987873969851313</v>
      </c>
      <c r="X1428">
        <v>0.5015138076062788</v>
      </c>
      <c r="Y1428">
        <v>0.5041004022981366</v>
      </c>
      <c r="Z1428" s="6" t="str">
        <f>vlookup(R1428,RPI!$C$6:$T$4758,16,FALSE)</f>
        <v>0.5705800553</v>
      </c>
      <c r="AA1428">
        <v>0.4958849333650698</v>
      </c>
      <c r="AB1428">
        <v>0.4978978473848852</v>
      </c>
      <c r="AC1428">
        <v>0.49986595886689866</v>
      </c>
      <c r="AD1428">
        <v>0.5017907471401887</v>
      </c>
      <c r="AE1428">
        <v>0.5036736271151487</v>
      </c>
      <c r="AF1428">
        <v>0.5055159527521866</v>
      </c>
      <c r="AG1428" t="str">
        <f t="shared" si="2"/>
        <v>0</v>
      </c>
      <c r="AH1428" s="3" t="str">
        <f t="shared" si="3"/>
        <v>0</v>
      </c>
      <c r="AI1428" t="str">
        <f t="shared" si="4"/>
        <v>0.002181315643</v>
      </c>
      <c r="AJ1428" t="str">
        <f t="shared" si="5"/>
        <v>-15</v>
      </c>
      <c r="AK1428" s="6" t="str">
        <f t="shared" si="6"/>
        <v>-0.2150710148</v>
      </c>
      <c r="AL1428" t="str">
        <f t="shared" si="7"/>
        <v>0.00380019532</v>
      </c>
      <c r="AM1428" t="str">
        <f t="shared" si="8"/>
        <v>0.7972972973</v>
      </c>
      <c r="AN1428" t="str">
        <f t="shared" si="9"/>
        <v>1.003822979</v>
      </c>
      <c r="AO1428" s="6" t="str">
        <f>vlookup(Q1428,RPI!$C$6:$T$4758,15,FALSE)</f>
        <v>0.6148148148</v>
      </c>
      <c r="AP1428" s="8" t="str">
        <f>vlookup(Q1428,RPI!$C$6:$T$4758,13,FALSE)</f>
        <v>  0.5645 </v>
      </c>
      <c r="AQ1428" s="8" t="str">
        <f>vlookup(Q1428,RPI!$C$6:$T$4758,14,FALSE)</f>
        <v>  0.5473 </v>
      </c>
      <c r="AR1428" s="6" t="str">
        <f>vlookup(R1428,RPI!$C$6:$T$4758,15,FALSE)</f>
        <v>0.5833333333</v>
      </c>
      <c r="AS1428" s="8" t="str">
        <f>vlookup(R1428,RPI!$C$6:$T$4758,13,FALSE)</f>
        <v>  0.5848 </v>
      </c>
      <c r="AT1428" s="8" t="str">
        <f>vlookup(R1428,RPI!$C$6:$T$4758,14,FALSE)</f>
        <v>  0.5295 </v>
      </c>
    </row>
    <row r="1429" ht="12.75" customHeight="1">
      <c r="A1429" s="4">
        <v>2014.0</v>
      </c>
      <c r="B1429" s="4">
        <v>5822.0</v>
      </c>
      <c r="C1429" s="5">
        <v>41717.0</v>
      </c>
      <c r="D1429" s="4">
        <v>27.0</v>
      </c>
      <c r="E1429" s="4" t="s">
        <v>179</v>
      </c>
      <c r="F1429" s="4">
        <v>62.0</v>
      </c>
      <c r="G1429" s="4" t="s">
        <v>47</v>
      </c>
      <c r="H1429" s="4">
        <v>121.0</v>
      </c>
      <c r="I1429" s="4" t="s">
        <v>193</v>
      </c>
      <c r="J1429" s="4">
        <v>66.0</v>
      </c>
      <c r="K1429" s="4" t="s">
        <v>49</v>
      </c>
      <c r="L1429" s="4" t="s">
        <v>50</v>
      </c>
      <c r="M1429" s="4">
        <v>1.0</v>
      </c>
      <c r="N1429" s="4">
        <v>0.0</v>
      </c>
      <c r="O1429" s="4">
        <v>0.0</v>
      </c>
      <c r="P1429" s="4">
        <v>0.0</v>
      </c>
      <c r="Q1429" t="str">
        <f t="shared" si="1"/>
        <v>Boston University2014</v>
      </c>
      <c r="R1429" t="s">
        <v>1496</v>
      </c>
      <c r="S1429" t="str">
        <f>vlookup(Q1429,RPI!$C$6:$T$4758,16,FALSE)</f>
        <v>0.5511110711</v>
      </c>
      <c r="T1429" s="6" t="str">
        <f>VLOOKUP(Q1429,RPI!$C$6:$T$4758, 17, FALSE)</f>
        <v>0.5531630547</v>
      </c>
      <c r="U1429" s="6" t="str">
        <f>VLOOKUP(Q1429,RPI!$C$6:$T$4758, 18, FALSE)</f>
        <v>0.5511110711</v>
      </c>
      <c r="V1429">
        <v>0.4682955198729311</v>
      </c>
      <c r="W1429">
        <v>0.46857608052663746</v>
      </c>
      <c r="X1429">
        <v>0.46871700631511726</v>
      </c>
      <c r="Y1429">
        <v>0.46885836505532813</v>
      </c>
      <c r="Z1429" s="6" t="str">
        <f>vlookup(R1429,RPI!$C$6:$T$4758,16,FALSE)</f>
        <v>0.5583043661</v>
      </c>
      <c r="AA1429">
        <v>0.4929467223260714</v>
      </c>
      <c r="AB1429">
        <v>0.4944834539602543</v>
      </c>
      <c r="AC1429">
        <v>0.49599391667761356</v>
      </c>
      <c r="AD1429">
        <v>0.49747877833196674</v>
      </c>
      <c r="AE1429">
        <v>0.49893868432826355</v>
      </c>
      <c r="AF1429">
        <v>0.5003742585579554</v>
      </c>
      <c r="AG1429" t="str">
        <f t="shared" si="2"/>
        <v>1</v>
      </c>
      <c r="AH1429" s="3" t="str">
        <f t="shared" si="3"/>
        <v>1</v>
      </c>
      <c r="AI1429" t="str">
        <f t="shared" si="4"/>
        <v>-0.007193294996</v>
      </c>
      <c r="AJ1429" t="str">
        <f t="shared" si="5"/>
        <v>-4</v>
      </c>
      <c r="AK1429" s="6" t="str">
        <f t="shared" si="6"/>
        <v>-0.05735227062</v>
      </c>
      <c r="AL1429" t="str">
        <f t="shared" si="7"/>
        <v>-0.01253185254</v>
      </c>
      <c r="AM1429" t="str">
        <f t="shared" si="8"/>
        <v>0.9393939394</v>
      </c>
      <c r="AN1429" t="str">
        <f t="shared" si="9"/>
        <v>0.9871158181</v>
      </c>
      <c r="AO1429" s="6" t="str">
        <f>vlookup(Q1429,RPI!$C$6:$T$4758,15,FALSE)</f>
        <v>0.6976744186</v>
      </c>
      <c r="AP1429" s="8" t="str">
        <f>vlookup(Q1429,RPI!$C$6:$T$4758,13,FALSE)</f>
        <v>  0.5096 </v>
      </c>
      <c r="AQ1429" s="8" t="str">
        <f>vlookup(Q1429,RPI!$C$6:$T$4758,14,FALSE)</f>
        <v>  0.4875 </v>
      </c>
      <c r="AR1429" s="6" t="str">
        <f>vlookup(R1429,RPI!$C$6:$T$4758,15,FALSE)</f>
        <v>0.5483870968</v>
      </c>
      <c r="AS1429" s="8" t="str">
        <f>vlookup(R1429,RPI!$C$6:$T$4758,13,FALSE)</f>
        <v>  0.5771 </v>
      </c>
      <c r="AT1429" s="8" t="str">
        <f>vlookup(R1429,RPI!$C$6:$T$4758,14,FALSE)</f>
        <v>  0.5306 </v>
      </c>
    </row>
    <row r="1430" ht="12.75" customHeight="1">
      <c r="A1430" s="4">
        <v>2014.0</v>
      </c>
      <c r="B1430" s="4">
        <v>5823.0</v>
      </c>
      <c r="C1430" s="5">
        <v>41717.0</v>
      </c>
      <c r="D1430" s="4">
        <v>38.0</v>
      </c>
      <c r="E1430" s="4" t="s">
        <v>174</v>
      </c>
      <c r="F1430" s="4">
        <v>77.0</v>
      </c>
      <c r="G1430" s="4" t="s">
        <v>47</v>
      </c>
      <c r="H1430" s="4">
        <v>320.0</v>
      </c>
      <c r="I1430" s="4" t="s">
        <v>1248</v>
      </c>
      <c r="J1430" s="4">
        <v>64.0</v>
      </c>
      <c r="K1430" s="4" t="s">
        <v>49</v>
      </c>
      <c r="L1430" s="4" t="s">
        <v>50</v>
      </c>
      <c r="M1430" s="4">
        <v>1.0</v>
      </c>
      <c r="N1430" s="4">
        <v>0.0</v>
      </c>
      <c r="O1430" s="4">
        <v>0.0</v>
      </c>
      <c r="P1430" s="4">
        <v>0.0</v>
      </c>
      <c r="Q1430" t="str">
        <f t="shared" si="1"/>
        <v>California2014</v>
      </c>
      <c r="R1430" t="s">
        <v>1497</v>
      </c>
      <c r="S1430" t="str">
        <f>vlookup(Q1430,RPI!$C$6:$T$4758,16,FALSE)</f>
        <v>0.564119746</v>
      </c>
      <c r="T1430" s="6" t="str">
        <f>VLOOKUP(Q1430,RPI!$C$6:$T$4758, 17, FALSE)</f>
        <v>0.5714858174</v>
      </c>
      <c r="U1430" s="6" t="str">
        <f>VLOOKUP(Q1430,RPI!$C$6:$T$4758, 18, FALSE)</f>
        <v>0.564119746</v>
      </c>
      <c r="V1430">
        <v>0.49123013561422174</v>
      </c>
      <c r="W1430">
        <v>0.4958553349762632</v>
      </c>
      <c r="X1430">
        <v>0.4980483174324036</v>
      </c>
      <c r="Y1430">
        <v>0.5001669615002002</v>
      </c>
      <c r="Z1430" s="6" t="str">
        <f>vlookup(R1430,RPI!$C$6:$T$4758,16,FALSE)</f>
        <v>0.5119190873</v>
      </c>
      <c r="AA1430">
        <v>0.42605013451953927</v>
      </c>
      <c r="AB1430">
        <v>0.4268368410971738</v>
      </c>
      <c r="AC1430">
        <v>0.4275907060339962</v>
      </c>
      <c r="AD1430">
        <v>0.42831374378009357</v>
      </c>
      <c r="AE1430">
        <v>0.4290078073360012</v>
      </c>
      <c r="AF1430">
        <v>0.4296746041093554</v>
      </c>
      <c r="AG1430" t="str">
        <f t="shared" si="2"/>
        <v>1</v>
      </c>
      <c r="AH1430" s="3" t="str">
        <f t="shared" si="3"/>
        <v>1</v>
      </c>
      <c r="AI1430" t="str">
        <f t="shared" si="4"/>
        <v>0.05220065874</v>
      </c>
      <c r="AJ1430" t="str">
        <f t="shared" si="5"/>
        <v>13</v>
      </c>
      <c r="AK1430" s="6" t="str">
        <f t="shared" si="6"/>
        <v>0.1863948795</v>
      </c>
      <c r="AL1430" t="str">
        <f t="shared" si="7"/>
        <v>0.09094176704</v>
      </c>
      <c r="AM1430" t="str">
        <f t="shared" si="8"/>
        <v>1.203125</v>
      </c>
      <c r="AN1430" t="str">
        <f t="shared" si="9"/>
        <v>1.101970526</v>
      </c>
      <c r="AO1430" s="6" t="str">
        <f>vlookup(Q1430,RPI!$C$6:$T$4758,15,FALSE)</f>
        <v>0.5642857143</v>
      </c>
      <c r="AP1430" s="8" t="str">
        <f>vlookup(Q1430,RPI!$C$6:$T$4758,13,FALSE)</f>
        <v>  0.5752 </v>
      </c>
      <c r="AQ1430" s="8" t="str">
        <f>vlookup(Q1430,RPI!$C$6:$T$4758,14,FALSE)</f>
        <v>  0.5418 </v>
      </c>
      <c r="AR1430" s="6" t="str">
        <f>vlookup(R1430,RPI!$C$6:$T$4758,15,FALSE)</f>
        <v>0.6504065041</v>
      </c>
      <c r="AS1430" s="8" t="str">
        <f>vlookup(R1430,RPI!$C$6:$T$4758,13,FALSE)</f>
        <v>  0.4544 </v>
      </c>
      <c r="AT1430" s="8" t="str">
        <f>vlookup(R1430,RPI!$C$6:$T$4758,14,FALSE)</f>
        <v>  0.4885 </v>
      </c>
    </row>
    <row r="1431" ht="12.75" customHeight="1">
      <c r="A1431" s="4">
        <v>2014.0</v>
      </c>
      <c r="B1431" s="4">
        <v>5824.0</v>
      </c>
      <c r="C1431" s="5">
        <v>41717.0</v>
      </c>
      <c r="D1431" s="4">
        <v>102.0</v>
      </c>
      <c r="E1431" s="4" t="s">
        <v>190</v>
      </c>
      <c r="F1431" s="4">
        <v>63.0</v>
      </c>
      <c r="G1431" s="4" t="s">
        <v>47</v>
      </c>
      <c r="H1431" s="4">
        <v>325.0</v>
      </c>
      <c r="I1431" s="4" t="s">
        <v>302</v>
      </c>
      <c r="J1431" s="4">
        <v>56.0</v>
      </c>
      <c r="K1431" s="4" t="s">
        <v>49</v>
      </c>
      <c r="L1431" s="4" t="s">
        <v>50</v>
      </c>
      <c r="M1431" s="4">
        <v>1.0</v>
      </c>
      <c r="N1431" s="4">
        <v>0.0</v>
      </c>
      <c r="O1431" s="4">
        <v>0.0</v>
      </c>
      <c r="P1431" s="4">
        <v>0.0</v>
      </c>
      <c r="Q1431" t="str">
        <f t="shared" si="1"/>
        <v>Georgia2014</v>
      </c>
      <c r="R1431" t="s">
        <v>1498</v>
      </c>
      <c r="S1431" t="str">
        <f>vlookup(Q1431,RPI!$C$6:$T$4758,16,FALSE)</f>
        <v>0.5583142501</v>
      </c>
      <c r="T1431" s="6" t="str">
        <f>VLOOKUP(Q1431,RPI!$C$6:$T$4758, 17, FALSE)</f>
        <v>0.5625209808</v>
      </c>
      <c r="U1431" s="6" t="str">
        <f>VLOOKUP(Q1431,RPI!$C$6:$T$4758, 18, FALSE)</f>
        <v>0.5583142501</v>
      </c>
      <c r="V1431">
        <v>0.4820446458835046</v>
      </c>
      <c r="W1431">
        <v>0.487477976247805</v>
      </c>
      <c r="X1431">
        <v>0.4899763379778181</v>
      </c>
      <c r="Y1431">
        <v>0.4923443504001783</v>
      </c>
      <c r="Z1431" s="6" t="str">
        <f>vlookup(R1431,RPI!$C$6:$T$4758,16,FALSE)</f>
        <v>0.5401561171</v>
      </c>
      <c r="AA1431">
        <v>0.44990578767928213</v>
      </c>
      <c r="AB1431">
        <v>0.448924754324148</v>
      </c>
      <c r="AC1431">
        <v>0.4479646683004403</v>
      </c>
      <c r="AD1431">
        <v>0.4470248657842757</v>
      </c>
      <c r="AE1431">
        <v>0.44610471070747343</v>
      </c>
      <c r="AF1431">
        <v>0.44520359332191534</v>
      </c>
      <c r="AG1431" t="str">
        <f t="shared" si="2"/>
        <v>1</v>
      </c>
      <c r="AH1431" s="3" t="str">
        <f t="shared" si="3"/>
        <v>1</v>
      </c>
      <c r="AI1431" t="str">
        <f t="shared" si="4"/>
        <v>0.01815813301</v>
      </c>
      <c r="AJ1431" t="str">
        <f t="shared" si="5"/>
        <v>7</v>
      </c>
      <c r="AK1431" s="6" t="str">
        <f t="shared" si="6"/>
        <v>0.1003664736</v>
      </c>
      <c r="AL1431" t="str">
        <f t="shared" si="7"/>
        <v>0.03163432688</v>
      </c>
      <c r="AM1431" t="str">
        <f t="shared" si="8"/>
        <v>1.125</v>
      </c>
      <c r="AN1431" t="str">
        <f t="shared" si="9"/>
        <v>1.033616454</v>
      </c>
      <c r="AO1431" s="6" t="str">
        <f>vlookup(Q1431,RPI!$C$6:$T$4758,15,FALSE)</f>
        <v>0.5769230769</v>
      </c>
      <c r="AP1431" s="8" t="str">
        <f>vlookup(Q1431,RPI!$C$6:$T$4758,13,FALSE)</f>
        <v>  0.5641 </v>
      </c>
      <c r="AQ1431" s="8" t="str">
        <f>vlookup(Q1431,RPI!$C$6:$T$4758,14,FALSE)</f>
        <v>  0.5281 </v>
      </c>
      <c r="AR1431" s="6" t="str">
        <f>vlookup(R1431,RPI!$C$6:$T$4758,15,FALSE)</f>
        <v>0.7246376812</v>
      </c>
      <c r="AS1431" s="8" t="str">
        <f>vlookup(R1431,RPI!$C$6:$T$4758,13,FALSE)</f>
        <v>  0.4781 </v>
      </c>
      <c r="AT1431" s="8" t="str">
        <f>vlookup(R1431,RPI!$C$6:$T$4758,14,FALSE)</f>
        <v>  0.4798 </v>
      </c>
    </row>
    <row r="1432" ht="12.75" customHeight="1">
      <c r="A1432" s="4">
        <v>2014.0</v>
      </c>
      <c r="B1432" s="4">
        <v>5825.0</v>
      </c>
      <c r="C1432" s="5">
        <v>41717.0</v>
      </c>
      <c r="D1432" s="4">
        <v>107.0</v>
      </c>
      <c r="E1432" s="4" t="s">
        <v>1499</v>
      </c>
      <c r="F1432" s="4">
        <v>67.0</v>
      </c>
      <c r="G1432" s="4" t="s">
        <v>47</v>
      </c>
      <c r="H1432" s="4">
        <v>224.0</v>
      </c>
      <c r="I1432" s="4" t="s">
        <v>474</v>
      </c>
      <c r="J1432" s="4">
        <v>69.0</v>
      </c>
      <c r="K1432" s="4" t="s">
        <v>49</v>
      </c>
      <c r="L1432" s="4" t="s">
        <v>50</v>
      </c>
      <c r="M1432" s="4">
        <v>1.0</v>
      </c>
      <c r="N1432" s="4">
        <v>0.0</v>
      </c>
      <c r="O1432" s="4">
        <v>0.0</v>
      </c>
      <c r="P1432" s="4">
        <v>0.0</v>
      </c>
      <c r="Q1432" t="str">
        <f t="shared" si="1"/>
        <v>Grand Canyon2014</v>
      </c>
      <c r="R1432" t="s">
        <v>1500</v>
      </c>
      <c r="S1432" t="str">
        <f>vlookup(Q1432,RPI!$C$6:$T$4758,16,FALSE)</f>
        <v>0.4826646864</v>
      </c>
      <c r="T1432" s="6" t="str">
        <f>VLOOKUP(Q1432,RPI!$C$6:$T$4758, 17, FALSE)</f>
        <v>0.4709306577</v>
      </c>
      <c r="U1432" s="6" t="str">
        <f>VLOOKUP(Q1432,RPI!$C$6:$T$4758, 18, FALSE)</f>
        <v>0.4826646864</v>
      </c>
      <c r="V1432">
        <v>0.42221270898977914</v>
      </c>
      <c r="W1432">
        <v>0.42048110725817744</v>
      </c>
      <c r="X1432">
        <v>0.4196486064256766</v>
      </c>
      <c r="Y1432">
        <v>0.4188371815636188</v>
      </c>
      <c r="Z1432" s="6" t="str">
        <f>vlookup(R1432,RPI!$C$6:$T$4758,16,FALSE)</f>
        <v>0.5134856075</v>
      </c>
      <c r="AA1432">
        <v>0.4556848555803299</v>
      </c>
      <c r="AB1432">
        <v>0.45642596229969745</v>
      </c>
      <c r="AC1432">
        <v>0.4571496993303299</v>
      </c>
      <c r="AD1432">
        <v>0.4578566702521446</v>
      </c>
      <c r="AE1432">
        <v>0.45854745100017724</v>
      </c>
      <c r="AF1432">
        <v>0.4592225914293865</v>
      </c>
      <c r="AG1432" t="str">
        <f t="shared" si="2"/>
        <v>1</v>
      </c>
      <c r="AH1432" s="3" t="str">
        <f t="shared" si="3"/>
        <v>1</v>
      </c>
      <c r="AI1432" t="str">
        <f t="shared" si="4"/>
        <v>-0.03082092107</v>
      </c>
      <c r="AJ1432" t="str">
        <f t="shared" si="5"/>
        <v>-2</v>
      </c>
      <c r="AK1432" s="6" t="str">
        <f t="shared" si="6"/>
        <v>-0.02867613531</v>
      </c>
      <c r="AL1432" t="str">
        <f t="shared" si="7"/>
        <v>-0.05369489757</v>
      </c>
      <c r="AM1432" t="str">
        <f t="shared" si="8"/>
        <v>0.9710144928</v>
      </c>
      <c r="AN1432" t="str">
        <f t="shared" si="9"/>
        <v>0.9399770498</v>
      </c>
      <c r="AO1432" s="6" t="str">
        <f>vlookup(Q1432,RPI!$C$6:$T$4758,15,FALSE)</f>
        <v>0.5084745763</v>
      </c>
      <c r="AP1432" s="8" t="str">
        <f>vlookup(Q1432,RPI!$C$6:$T$4758,13,FALSE)</f>
        <v>  0.4703 </v>
      </c>
      <c r="AQ1432" s="8" t="str">
        <f>vlookup(Q1432,RPI!$C$6:$T$4758,14,FALSE)</f>
        <v>  0.4816 </v>
      </c>
      <c r="AR1432" s="6" t="str">
        <f>vlookup(R1432,RPI!$C$6:$T$4758,15,FALSE)</f>
        <v>0.4812030075</v>
      </c>
      <c r="AS1432" s="8" t="str">
        <f>vlookup(R1432,RPI!$C$6:$T$4758,13,FALSE)</f>
        <v>  0.5264 </v>
      </c>
      <c r="AT1432" s="8" t="str">
        <f>vlookup(R1432,RPI!$C$6:$T$4758,14,FALSE)</f>
        <v>  0.5198 </v>
      </c>
    </row>
    <row r="1433" ht="12.75" customHeight="1">
      <c r="A1433" s="4">
        <v>2014.0</v>
      </c>
      <c r="B1433" s="4">
        <v>5826.0</v>
      </c>
      <c r="C1433" s="5">
        <v>41717.0</v>
      </c>
      <c r="D1433" s="4">
        <v>129.0</v>
      </c>
      <c r="E1433" s="4" t="s">
        <v>1501</v>
      </c>
      <c r="F1433" s="4">
        <v>97.0</v>
      </c>
      <c r="G1433" s="4" t="s">
        <v>47</v>
      </c>
      <c r="H1433" s="4">
        <v>3.0</v>
      </c>
      <c r="I1433" s="4" t="s">
        <v>616</v>
      </c>
      <c r="J1433" s="4">
        <v>91.0</v>
      </c>
      <c r="K1433" s="4" t="s">
        <v>49</v>
      </c>
      <c r="L1433" s="4" t="s">
        <v>50</v>
      </c>
      <c r="M1433" s="4">
        <v>1.0</v>
      </c>
      <c r="N1433" s="4">
        <v>0.0</v>
      </c>
      <c r="O1433" s="4">
        <v>0.0</v>
      </c>
      <c r="P1433" s="4">
        <v>0.0</v>
      </c>
      <c r="Q1433" t="str">
        <f t="shared" si="1"/>
        <v>IPFW2014</v>
      </c>
      <c r="R1433" t="s">
        <v>1502</v>
      </c>
      <c r="S1433" t="str">
        <f>vlookup(Q1433,RPI!$C$6:$T$4758,16,FALSE)</f>
        <v>0.5239452563</v>
      </c>
      <c r="T1433" s="6" t="str">
        <f>VLOOKUP(Q1433,RPI!$C$6:$T$4758, 17, FALSE)</f>
        <v>0.5132301649</v>
      </c>
      <c r="U1433" s="6" t="str">
        <f>VLOOKUP(Q1433,RPI!$C$6:$T$4758, 18, FALSE)</f>
        <v>0.5239452563</v>
      </c>
      <c r="V1433">
        <v>0.4387827336236283</v>
      </c>
      <c r="W1433">
        <v>0.43762532621622086</v>
      </c>
      <c r="X1433">
        <v>0.43706529037392694</v>
      </c>
      <c r="Y1433">
        <v>0.4365171701878521</v>
      </c>
      <c r="Z1433" s="6" t="str">
        <f>vlookup(R1433,RPI!$C$6:$T$4758,16,FALSE)</f>
        <v>0.542548323</v>
      </c>
      <c r="AA1433">
        <v>0.46074625985188916</v>
      </c>
      <c r="AB1433">
        <v>0.4621616593989613</v>
      </c>
      <c r="AC1433">
        <v>0.4635178784771663</v>
      </c>
      <c r="AD1433">
        <v>0.4648185527467077</v>
      </c>
      <c r="AE1433">
        <v>0.4660670260422206</v>
      </c>
      <c r="AF1433">
        <v>0.4672663790769264</v>
      </c>
      <c r="AG1433" t="str">
        <f t="shared" si="2"/>
        <v>0</v>
      </c>
      <c r="AH1433" s="3" t="str">
        <f t="shared" si="3"/>
        <v>0</v>
      </c>
      <c r="AI1433" t="str">
        <f t="shared" si="4"/>
        <v>-0.01860306675</v>
      </c>
      <c r="AJ1433" t="str">
        <f t="shared" si="5"/>
        <v>6</v>
      </c>
      <c r="AK1433" s="6" t="str">
        <f t="shared" si="6"/>
        <v>0.08602840592</v>
      </c>
      <c r="AL1433" t="str">
        <f t="shared" si="7"/>
        <v>-0.03240947152</v>
      </c>
      <c r="AM1433" t="str">
        <f t="shared" si="8"/>
        <v>1.065934066</v>
      </c>
      <c r="AN1433" t="str">
        <f t="shared" si="9"/>
        <v>0.9657116869</v>
      </c>
      <c r="AO1433" s="6" t="str">
        <f>vlookup(Q1433,RPI!$C$6:$T$4758,15,FALSE)</f>
        <v>0.7202797203</v>
      </c>
      <c r="AP1433" s="8" t="str">
        <f>vlookup(Q1433,RPI!$C$6:$T$4758,13,FALSE)</f>
        <v>  0.4434 </v>
      </c>
      <c r="AQ1433" s="8" t="str">
        <f>vlookup(Q1433,RPI!$C$6:$T$4758,14,FALSE)</f>
        <v>  0.4888 </v>
      </c>
      <c r="AR1433" s="6" t="str">
        <f>vlookup(R1433,RPI!$C$6:$T$4758,15,FALSE)</f>
        <v>0.6453900709</v>
      </c>
      <c r="AS1433" s="8" t="str">
        <f>vlookup(R1433,RPI!$C$6:$T$4758,13,FALSE)</f>
        <v>  0.5079 </v>
      </c>
      <c r="AT1433" s="8" t="str">
        <f>vlookup(R1433,RPI!$C$6:$T$4758,14,FALSE)</f>
        <v>  0.5089 </v>
      </c>
    </row>
    <row r="1434" ht="12.75" customHeight="1">
      <c r="A1434" s="4">
        <v>2014.0</v>
      </c>
      <c r="B1434" s="4">
        <v>5827.0</v>
      </c>
      <c r="C1434" s="5">
        <v>41717.0</v>
      </c>
      <c r="D1434" s="4">
        <v>122.0</v>
      </c>
      <c r="E1434" s="4" t="s">
        <v>813</v>
      </c>
      <c r="F1434" s="4">
        <v>77.0</v>
      </c>
      <c r="G1434" s="4" t="s">
        <v>47</v>
      </c>
      <c r="H1434" s="4">
        <v>180.0</v>
      </c>
      <c r="I1434" s="4" t="s">
        <v>894</v>
      </c>
      <c r="J1434" s="4">
        <v>67.0</v>
      </c>
      <c r="K1434" s="4" t="s">
        <v>49</v>
      </c>
      <c r="L1434" s="4" t="s">
        <v>50</v>
      </c>
      <c r="M1434" s="4">
        <v>1.0</v>
      </c>
      <c r="N1434" s="4">
        <v>0.0</v>
      </c>
      <c r="O1434" s="4">
        <v>0.0</v>
      </c>
      <c r="P1434" s="4">
        <v>0.0</v>
      </c>
      <c r="Q1434" t="str">
        <f t="shared" si="1"/>
        <v>Illinois St.2014</v>
      </c>
      <c r="R1434" t="s">
        <v>1503</v>
      </c>
      <c r="S1434" t="str">
        <f>vlookup(Q1434,RPI!$C$6:$T$4758,16,FALSE)</f>
        <v>0.5152844102</v>
      </c>
      <c r="T1434" s="6" t="str">
        <f>VLOOKUP(Q1434,RPI!$C$6:$T$4758, 17, FALSE)</f>
        <v>0.5195216984</v>
      </c>
      <c r="U1434" s="6" t="str">
        <f>VLOOKUP(Q1434,RPI!$C$6:$T$4758, 18, FALSE)</f>
        <v>0.5152844102</v>
      </c>
      <c r="V1434">
        <v>0.44702169835567473</v>
      </c>
      <c r="W1434">
        <v>0.452322450235374</v>
      </c>
      <c r="X1434">
        <v>0.45474067645786453</v>
      </c>
      <c r="Y1434">
        <v>0.45702169835567474</v>
      </c>
      <c r="Z1434" s="6" t="str">
        <f>vlookup(R1434,RPI!$C$6:$T$4758,16,FALSE)</f>
        <v>0.5103892438</v>
      </c>
      <c r="AA1434">
        <v>0.44190429635027534</v>
      </c>
      <c r="AB1434">
        <v>0.4411871672084887</v>
      </c>
      <c r="AC1434">
        <v>0.44046757793242486</v>
      </c>
      <c r="AD1434">
        <v>0.4397455158409794</v>
      </c>
      <c r="AE1434">
        <v>0.4390209681657423</v>
      </c>
      <c r="AF1434">
        <v>0.43829392205024587</v>
      </c>
      <c r="AG1434" t="str">
        <f t="shared" si="2"/>
        <v>1</v>
      </c>
      <c r="AH1434" s="3" t="str">
        <f t="shared" si="3"/>
        <v>1</v>
      </c>
      <c r="AI1434" t="str">
        <f t="shared" si="4"/>
        <v>0.004895166404</v>
      </c>
      <c r="AJ1434" t="str">
        <f t="shared" si="5"/>
        <v>10</v>
      </c>
      <c r="AK1434" s="6" t="str">
        <f t="shared" si="6"/>
        <v>0.1433806765</v>
      </c>
      <c r="AL1434" t="str">
        <f t="shared" si="7"/>
        <v>0.008528150669</v>
      </c>
      <c r="AM1434" t="str">
        <f t="shared" si="8"/>
        <v>1.149253731</v>
      </c>
      <c r="AN1434" t="str">
        <f t="shared" si="9"/>
        <v>1.009591045</v>
      </c>
      <c r="AO1434" s="6" t="str">
        <f>vlookup(Q1434,RPI!$C$6:$T$4758,15,FALSE)</f>
        <v>0.4830508475</v>
      </c>
      <c r="AP1434" s="8" t="str">
        <f>vlookup(Q1434,RPI!$C$6:$T$4758,13,FALSE)</f>
        <v>  0.5264 </v>
      </c>
      <c r="AQ1434" s="8" t="str">
        <f>vlookup(Q1434,RPI!$C$6:$T$4758,14,FALSE)</f>
        <v>  0.5254 </v>
      </c>
      <c r="AR1434" s="6" t="str">
        <f>vlookup(R1434,RPI!$C$6:$T$4758,15,FALSE)</f>
        <v>0.5987261146</v>
      </c>
      <c r="AS1434" s="8" t="str">
        <f>vlookup(R1434,RPI!$C$6:$T$4758,13,FALSE)</f>
        <v>  0.4812 </v>
      </c>
      <c r="AT1434" s="8" t="str">
        <f>vlookup(R1434,RPI!$C$6:$T$4758,14,FALSE)</f>
        <v>  0.4805 </v>
      </c>
    </row>
    <row r="1435" ht="12.75" customHeight="1">
      <c r="A1435" s="4">
        <v>2014.0</v>
      </c>
      <c r="B1435" s="4">
        <v>5828.0</v>
      </c>
      <c r="C1435" s="5">
        <v>41717.0</v>
      </c>
      <c r="D1435" s="4">
        <v>149.0</v>
      </c>
      <c r="E1435" s="4" t="s">
        <v>85</v>
      </c>
      <c r="F1435" s="4">
        <v>89.0</v>
      </c>
      <c r="G1435" s="4" t="s">
        <v>47</v>
      </c>
      <c r="H1435" s="4">
        <v>126.0</v>
      </c>
      <c r="I1435" s="4" t="s">
        <v>640</v>
      </c>
      <c r="J1435" s="4">
        <v>88.0</v>
      </c>
      <c r="K1435" s="4" t="s">
        <v>49</v>
      </c>
      <c r="L1435" s="4" t="s">
        <v>50</v>
      </c>
      <c r="M1435" s="4">
        <v>1.0</v>
      </c>
      <c r="N1435" s="4">
        <v>0.0</v>
      </c>
      <c r="O1435" s="4">
        <v>0.0</v>
      </c>
      <c r="P1435" s="4">
        <v>0.0</v>
      </c>
      <c r="Q1435" t="str">
        <f t="shared" si="1"/>
        <v>Louisiana Tech2014</v>
      </c>
      <c r="R1435" t="s">
        <v>1504</v>
      </c>
      <c r="S1435" t="str">
        <f>vlookup(Q1435,RPI!$C$6:$T$4758,16,FALSE)</f>
        <v>0.5694803344</v>
      </c>
      <c r="T1435" s="6" t="str">
        <f>VLOOKUP(Q1435,RPI!$C$6:$T$4758, 17, FALSE)</f>
        <v>0.5638356523</v>
      </c>
      <c r="U1435" s="6" t="str">
        <f>VLOOKUP(Q1435,RPI!$C$6:$T$4758, 18, FALSE)</f>
        <v>0.5694803344</v>
      </c>
      <c r="V1435">
        <v>0.47624095529317856</v>
      </c>
      <c r="W1435">
        <v>0.47656875249597574</v>
      </c>
      <c r="X1435">
        <v>0.4767275469886803</v>
      </c>
      <c r="Y1435">
        <v>0.4768830785808498</v>
      </c>
      <c r="Z1435" s="6" t="str">
        <f>vlookup(R1435,RPI!$C$6:$T$4758,16,FALSE)</f>
        <v>0.5717638651</v>
      </c>
      <c r="AA1435">
        <v>0.4815613636504049</v>
      </c>
      <c r="AB1435">
        <v>0.4813223079205379</v>
      </c>
      <c r="AC1435">
        <v>0.4810889343302602</v>
      </c>
      <c r="AD1435">
        <v>0.48086104266995555</v>
      </c>
      <c r="AE1435">
        <v>0.48063844202663963</v>
      </c>
      <c r="AF1435">
        <v>0.48042095025054743</v>
      </c>
      <c r="AG1435" t="str">
        <f t="shared" si="2"/>
        <v>0</v>
      </c>
      <c r="AH1435" s="3" t="str">
        <f t="shared" si="3"/>
        <v>0</v>
      </c>
      <c r="AI1435" t="str">
        <f t="shared" si="4"/>
        <v>-0.002283530761</v>
      </c>
      <c r="AJ1435" t="str">
        <f t="shared" si="5"/>
        <v>1</v>
      </c>
      <c r="AK1435" s="6" t="str">
        <f t="shared" si="6"/>
        <v>0.01433806765</v>
      </c>
      <c r="AL1435" t="str">
        <f t="shared" si="7"/>
        <v>-0.003978270151</v>
      </c>
      <c r="AM1435" t="str">
        <f t="shared" si="8"/>
        <v>1.011363636</v>
      </c>
      <c r="AN1435" t="str">
        <f t="shared" si="9"/>
        <v>0.9960061646</v>
      </c>
      <c r="AO1435" s="6" t="str">
        <f>vlookup(Q1435,RPI!$C$6:$T$4758,15,FALSE)</f>
        <v>0.8104575163</v>
      </c>
      <c r="AP1435" s="8" t="str">
        <f>vlookup(Q1435,RPI!$C$6:$T$4758,13,FALSE)</f>
        <v>  0.4839 </v>
      </c>
      <c r="AQ1435" s="8" t="str">
        <f>vlookup(Q1435,RPI!$C$6:$T$4758,14,FALSE)</f>
        <v>  0.4997 </v>
      </c>
      <c r="AR1435" s="6" t="str">
        <f>vlookup(R1435,RPI!$C$6:$T$4758,15,FALSE)</f>
        <v>0.7260273973</v>
      </c>
      <c r="AS1435" s="8" t="str">
        <f>vlookup(R1435,RPI!$C$6:$T$4758,13,FALSE)</f>
        <v>  0.5255 </v>
      </c>
      <c r="AT1435" s="8" t="str">
        <f>vlookup(R1435,RPI!$C$6:$T$4758,14,FALSE)</f>
        <v>  0.5101 </v>
      </c>
    </row>
    <row r="1436" ht="12.75" customHeight="1">
      <c r="A1436" s="4">
        <v>2014.0</v>
      </c>
      <c r="B1436" s="4">
        <v>5829.0</v>
      </c>
      <c r="C1436" s="5">
        <v>41717.0</v>
      </c>
      <c r="D1436" s="4">
        <v>176.0</v>
      </c>
      <c r="E1436" s="4" t="s">
        <v>668</v>
      </c>
      <c r="F1436" s="4">
        <v>63.0</v>
      </c>
      <c r="G1436" s="4" t="s">
        <v>47</v>
      </c>
      <c r="H1436" s="4">
        <v>185.0</v>
      </c>
      <c r="I1436" s="4" t="s">
        <v>191</v>
      </c>
      <c r="J1436" s="4">
        <v>66.0</v>
      </c>
      <c r="K1436" s="4" t="s">
        <v>49</v>
      </c>
      <c r="L1436" s="4" t="s">
        <v>50</v>
      </c>
      <c r="M1436" s="4">
        <v>1.0</v>
      </c>
      <c r="N1436" s="4">
        <v>0.0</v>
      </c>
      <c r="O1436" s="4">
        <v>0.0</v>
      </c>
      <c r="P1436" s="4">
        <v>0.0</v>
      </c>
      <c r="Q1436" t="str">
        <f t="shared" si="1"/>
        <v>Missouri St.2014</v>
      </c>
      <c r="R1436" t="s">
        <v>1505</v>
      </c>
      <c r="S1436" t="str">
        <f>vlookup(Q1436,RPI!$C$6:$T$4758,16,FALSE)</f>
        <v>0.5478079849</v>
      </c>
      <c r="T1436" s="6" t="str">
        <f>VLOOKUP(Q1436,RPI!$C$6:$T$4758, 17, FALSE)</f>
        <v>0.5470337913</v>
      </c>
      <c r="U1436" s="6" t="str">
        <f>VLOOKUP(Q1436,RPI!$C$6:$T$4758, 18, FALSE)</f>
        <v>0.5478079849</v>
      </c>
      <c r="V1436">
        <v>0.4655901631063754</v>
      </c>
      <c r="W1436">
        <v>0.46997620918761907</v>
      </c>
      <c r="X1436">
        <v>0.4719898030703718</v>
      </c>
      <c r="Y1436">
        <v>0.47389648046377486</v>
      </c>
      <c r="Z1436" s="6" t="str">
        <f>vlookup(R1436,RPI!$C$6:$T$4758,16,FALSE)</f>
        <v>0.5131459231</v>
      </c>
      <c r="AA1436">
        <v>0.42491959229759546</v>
      </c>
      <c r="AB1436">
        <v>0.4259973761904592</v>
      </c>
      <c r="AC1436">
        <v>0.42701332002389625</v>
      </c>
      <c r="AD1436">
        <v>0.4279725976674205</v>
      </c>
      <c r="AE1436">
        <v>0.4288798214853272</v>
      </c>
      <c r="AF1436">
        <v>0.42973911649775953</v>
      </c>
      <c r="AG1436" t="str">
        <f t="shared" si="2"/>
        <v>0</v>
      </c>
      <c r="AH1436" s="3" t="str">
        <f t="shared" si="3"/>
        <v>0</v>
      </c>
      <c r="AI1436" t="str">
        <f t="shared" si="4"/>
        <v>0.03466206183</v>
      </c>
      <c r="AJ1436" t="str">
        <f t="shared" si="5"/>
        <v>-3</v>
      </c>
      <c r="AK1436" s="6" t="str">
        <f t="shared" si="6"/>
        <v>-0.04301420296</v>
      </c>
      <c r="AL1436" t="str">
        <f t="shared" si="7"/>
        <v>0.0603867696</v>
      </c>
      <c r="AM1436" t="str">
        <f t="shared" si="8"/>
        <v>0.9545454545</v>
      </c>
      <c r="AN1436" t="str">
        <f t="shared" si="9"/>
        <v>1.067548158</v>
      </c>
      <c r="AO1436" s="6" t="str">
        <f>vlookup(Q1436,RPI!$C$6:$T$4758,15,FALSE)</f>
        <v>0.616</v>
      </c>
      <c r="AP1436" s="8" t="str">
        <f>vlookup(Q1436,RPI!$C$6:$T$4758,13,FALSE)</f>
        <v>  0.5395 </v>
      </c>
      <c r="AQ1436" s="8" t="str">
        <f>vlookup(Q1436,RPI!$C$6:$T$4758,14,FALSE)</f>
        <v>  0.4962 </v>
      </c>
      <c r="AR1436" s="6" t="str">
        <f>vlookup(R1436,RPI!$C$6:$T$4758,15,FALSE)</f>
        <v>0.6355140187</v>
      </c>
      <c r="AS1436" s="8" t="str">
        <f>vlookup(R1436,RPI!$C$6:$T$4758,13,FALSE)</f>
        <v>  0.4670 </v>
      </c>
      <c r="AT1436" s="8" t="str">
        <f>vlookup(R1436,RPI!$C$6:$T$4758,14,FALSE)</f>
        <v>  0.4831 </v>
      </c>
    </row>
    <row r="1437" ht="12.75" customHeight="1">
      <c r="A1437" s="4">
        <v>2014.0</v>
      </c>
      <c r="B1437" s="4">
        <v>5830.0</v>
      </c>
      <c r="C1437" s="5">
        <v>41717.0</v>
      </c>
      <c r="D1437" s="4">
        <v>194.0</v>
      </c>
      <c r="E1437" s="4" t="s">
        <v>1506</v>
      </c>
      <c r="F1437" s="4">
        <v>91.0</v>
      </c>
      <c r="G1437" s="4" t="s">
        <v>47</v>
      </c>
      <c r="H1437" s="4">
        <v>206.0</v>
      </c>
      <c r="I1437" s="4" t="s">
        <v>1113</v>
      </c>
      <c r="J1437" s="4">
        <v>75.0</v>
      </c>
      <c r="K1437" s="4" t="s">
        <v>49</v>
      </c>
      <c r="L1437" s="4" t="s">
        <v>50</v>
      </c>
      <c r="M1437" s="4">
        <v>1.0</v>
      </c>
      <c r="N1437" s="4">
        <v>0.0</v>
      </c>
      <c r="O1437" s="4">
        <v>0.0</v>
      </c>
      <c r="P1437" s="4">
        <v>0.0</v>
      </c>
      <c r="Q1437" t="str">
        <f t="shared" si="1"/>
        <v>Nebraska Omaha2014</v>
      </c>
      <c r="R1437" t="s">
        <v>1507</v>
      </c>
      <c r="S1437" t="str">
        <f>vlookup(Q1437,RPI!$C$6:$T$4758,16,FALSE)</f>
        <v>0.4760411038</v>
      </c>
      <c r="T1437" s="6" t="str">
        <f>VLOOKUP(Q1437,RPI!$C$6:$T$4758, 17, FALSE)</f>
        <v>0.4662461849</v>
      </c>
      <c r="U1437" s="6" t="str">
        <f>VLOOKUP(Q1437,RPI!$C$6:$T$4758, 18, FALSE)</f>
        <v>0.4760411038</v>
      </c>
      <c r="V1437">
        <v>0.4077570026758874</v>
      </c>
      <c r="W1437">
        <v>0.4070511517439734</v>
      </c>
      <c r="X1437">
        <v>0.4067123164582162</v>
      </c>
      <c r="Y1437">
        <v>0.40638238116120307</v>
      </c>
      <c r="Z1437" s="6" t="str">
        <f>vlookup(R1437,RPI!$C$6:$T$4758,16,FALSE)</f>
        <v>0.4856386925</v>
      </c>
      <c r="AA1437">
        <v>0.42034931191541614</v>
      </c>
      <c r="AB1437">
        <v>0.421222730567961</v>
      </c>
      <c r="AC1437">
        <v>0.4220541734627126</v>
      </c>
      <c r="AD1437">
        <v>0.42284659557178994</v>
      </c>
      <c r="AE1437">
        <v>0.423602680864578</v>
      </c>
      <c r="AF1437">
        <v>0.4243248726787238</v>
      </c>
      <c r="AG1437" t="str">
        <f t="shared" si="2"/>
        <v>0</v>
      </c>
      <c r="AH1437" s="3" t="str">
        <f t="shared" si="3"/>
        <v>0</v>
      </c>
      <c r="AI1437" t="str">
        <f t="shared" si="4"/>
        <v>-0.0095975887</v>
      </c>
      <c r="AJ1437" t="str">
        <f t="shared" si="5"/>
        <v>16</v>
      </c>
      <c r="AK1437" s="6" t="str">
        <f t="shared" si="6"/>
        <v>0.2294090825</v>
      </c>
      <c r="AL1437" t="str">
        <f t="shared" si="7"/>
        <v>-0.01672051075</v>
      </c>
      <c r="AM1437" t="str">
        <f t="shared" si="8"/>
        <v>1.213333333</v>
      </c>
      <c r="AN1437" t="str">
        <f t="shared" si="9"/>
        <v>0.9802371828</v>
      </c>
      <c r="AO1437" s="6" t="str">
        <f>vlookup(Q1437,RPI!$C$6:$T$4758,15,FALSE)</f>
        <v>0.520661157</v>
      </c>
      <c r="AP1437" s="8" t="str">
        <f>vlookup(Q1437,RPI!$C$6:$T$4758,13,FALSE)</f>
        <v>  0.4445 </v>
      </c>
      <c r="AQ1437" s="8" t="str">
        <f>vlookup(Q1437,RPI!$C$6:$T$4758,14,FALSE)</f>
        <v>  0.4946 </v>
      </c>
      <c r="AR1437" s="6" t="str">
        <f>vlookup(R1437,RPI!$C$6:$T$4758,15,FALSE)</f>
        <v>0.503875969</v>
      </c>
      <c r="AS1437" s="8" t="str">
        <f>vlookup(R1437,RPI!$C$6:$T$4758,13,FALSE)</f>
        <v>  0.4737 </v>
      </c>
      <c r="AT1437" s="8" t="str">
        <f>vlookup(R1437,RPI!$C$6:$T$4758,14,FALSE)</f>
        <v>  0.4913 </v>
      </c>
    </row>
    <row r="1438" ht="12.75" customHeight="1">
      <c r="A1438" s="4">
        <v>2014.0</v>
      </c>
      <c r="B1438" s="4">
        <v>5831.0</v>
      </c>
      <c r="C1438" s="5">
        <v>41717.0</v>
      </c>
      <c r="D1438" s="4">
        <v>186.0</v>
      </c>
      <c r="E1438" s="4" t="s">
        <v>1043</v>
      </c>
      <c r="F1438" s="4">
        <v>71.0</v>
      </c>
      <c r="G1438" s="4" t="s">
        <v>47</v>
      </c>
      <c r="H1438" s="4">
        <v>284.0</v>
      </c>
      <c r="I1438" s="4" t="s">
        <v>760</v>
      </c>
      <c r="J1438" s="4">
        <v>82.0</v>
      </c>
      <c r="K1438" s="4" t="s">
        <v>49</v>
      </c>
      <c r="L1438" s="4" t="s">
        <v>50</v>
      </c>
      <c r="M1438" s="4">
        <v>1.0</v>
      </c>
      <c r="N1438" s="4">
        <v>0.0</v>
      </c>
      <c r="O1438" s="4">
        <v>0.0</v>
      </c>
      <c r="P1438" s="4">
        <v>0.0</v>
      </c>
      <c r="Q1438" t="str">
        <f t="shared" si="1"/>
        <v>Northern Colorado2014</v>
      </c>
      <c r="R1438" t="s">
        <v>1508</v>
      </c>
      <c r="S1438" t="str">
        <f>vlookup(Q1438,RPI!$C$6:$T$4758,16,FALSE)</f>
        <v>0.4814408259</v>
      </c>
      <c r="T1438" s="6" t="str">
        <f>VLOOKUP(Q1438,RPI!$C$6:$T$4758, 17, FALSE)</f>
        <v>0.4733541613</v>
      </c>
      <c r="U1438" s="6" t="str">
        <f>VLOOKUP(Q1438,RPI!$C$6:$T$4758, 18, FALSE)</f>
        <v>0.4814408259</v>
      </c>
      <c r="V1438">
        <v>0.3991986370208312</v>
      </c>
      <c r="W1438">
        <v>0.4019940080428032</v>
      </c>
      <c r="X1438">
        <v>0.4032669929877533</v>
      </c>
      <c r="Y1438">
        <v>0.40446644811638854</v>
      </c>
      <c r="Z1438" s="6" t="str">
        <f>vlookup(R1438,RPI!$C$6:$T$4758,16,FALSE)</f>
        <v>0.4642610591</v>
      </c>
      <c r="AA1438">
        <v>0.3975340059917906</v>
      </c>
      <c r="AB1438">
        <v>0.398060559324121</v>
      </c>
      <c r="AC1438">
        <v>0.3985816749284066</v>
      </c>
      <c r="AD1438">
        <v>0.399097436605251</v>
      </c>
      <c r="AE1438">
        <v>0.3996079264421276</v>
      </c>
      <c r="AF1438">
        <v>0.4001132248569343</v>
      </c>
      <c r="AG1438" t="str">
        <f t="shared" si="2"/>
        <v>0</v>
      </c>
      <c r="AH1438" s="3" t="str">
        <f t="shared" si="3"/>
        <v>0</v>
      </c>
      <c r="AI1438" t="str">
        <f t="shared" si="4"/>
        <v>0.0171797668</v>
      </c>
      <c r="AJ1438" t="str">
        <f t="shared" si="5"/>
        <v>-11</v>
      </c>
      <c r="AK1438" s="6" t="str">
        <f t="shared" si="6"/>
        <v>-0.1577187442</v>
      </c>
      <c r="AL1438" t="str">
        <f t="shared" si="7"/>
        <v>0.02992985889</v>
      </c>
      <c r="AM1438" t="str">
        <f t="shared" si="8"/>
        <v>0.8658536585</v>
      </c>
      <c r="AN1438" t="str">
        <f t="shared" si="9"/>
        <v>1.03700454</v>
      </c>
      <c r="AO1438" s="6" t="str">
        <f>vlookup(Q1438,RPI!$C$6:$T$4758,15,FALSE)</f>
        <v>0.5840707965</v>
      </c>
      <c r="AP1438" s="8" t="str">
        <f>vlookup(Q1438,RPI!$C$6:$T$4758,13,FALSE)</f>
        <v>  0.4374 </v>
      </c>
      <c r="AQ1438" s="8" t="str">
        <f>vlookup(Q1438,RPI!$C$6:$T$4758,14,FALSE)</f>
        <v>  0.4670 </v>
      </c>
      <c r="AR1438" s="6" t="str">
        <f>vlookup(R1438,RPI!$C$6:$T$4758,15,FALSE)</f>
        <v>0.5277777778</v>
      </c>
      <c r="AS1438" s="8" t="str">
        <f>vlookup(R1438,RPI!$C$6:$T$4758,13,FALSE)</f>
        <v>  0.4272 </v>
      </c>
      <c r="AT1438" s="8" t="str">
        <f>vlookup(R1438,RPI!$C$6:$T$4758,14,FALSE)</f>
        <v>  0.4748 </v>
      </c>
    </row>
    <row r="1439" ht="12.75" customHeight="1">
      <c r="A1439" s="4">
        <v>2014.0</v>
      </c>
      <c r="B1439" s="4">
        <v>5832.0</v>
      </c>
      <c r="C1439" s="5">
        <v>41717.0</v>
      </c>
      <c r="D1439" s="4">
        <v>216.0</v>
      </c>
      <c r="E1439" s="4" t="s">
        <v>565</v>
      </c>
      <c r="F1439" s="4">
        <v>64.0</v>
      </c>
      <c r="G1439" s="4" t="s">
        <v>47</v>
      </c>
      <c r="H1439" s="4">
        <v>50.0</v>
      </c>
      <c r="I1439" s="4" t="s">
        <v>810</v>
      </c>
      <c r="J1439" s="4">
        <v>62.0</v>
      </c>
      <c r="K1439" s="4" t="s">
        <v>49</v>
      </c>
      <c r="L1439" s="4" t="s">
        <v>50</v>
      </c>
      <c r="M1439" s="4">
        <v>1.0</v>
      </c>
      <c r="N1439" s="4">
        <v>0.0</v>
      </c>
      <c r="O1439" s="4">
        <v>0.0</v>
      </c>
      <c r="P1439" s="4">
        <v>0.0</v>
      </c>
      <c r="Q1439" t="str">
        <f t="shared" si="1"/>
        <v>Ohio2014</v>
      </c>
      <c r="R1439" t="s">
        <v>1509</v>
      </c>
      <c r="S1439" t="str">
        <f>vlookup(Q1439,RPI!$C$6:$T$4758,16,FALSE)</f>
        <v>0.5480059698</v>
      </c>
      <c r="T1439" s="6" t="str">
        <f>VLOOKUP(Q1439,RPI!$C$6:$T$4758, 17, FALSE)</f>
        <v>0.5529959897</v>
      </c>
      <c r="U1439" s="6" t="str">
        <f>VLOOKUP(Q1439,RPI!$C$6:$T$4758, 18, FALSE)</f>
        <v>0.5480059698</v>
      </c>
      <c r="V1439">
        <v>0.4696626563866933</v>
      </c>
      <c r="W1439">
        <v>0.4706994630222558</v>
      </c>
      <c r="X1439">
        <v>0.4712202887854472</v>
      </c>
      <c r="Y1439">
        <v>0.47174273959002144</v>
      </c>
      <c r="Z1439" s="6" t="str">
        <f>vlookup(R1439,RPI!$C$6:$T$4758,16,FALSE)</f>
        <v>0.5457550125</v>
      </c>
      <c r="AA1439">
        <v>0.4615419910544843</v>
      </c>
      <c r="AB1439">
        <v>0.46126253134325934</v>
      </c>
      <c r="AC1439">
        <v>0.46098793180092523</v>
      </c>
      <c r="AD1439">
        <v>0.46071806673345894</v>
      </c>
      <c r="AE1439">
        <v>0.460452814744069</v>
      </c>
      <c r="AF1439">
        <v>0.46019205855110945</v>
      </c>
      <c r="AG1439" t="str">
        <f t="shared" si="2"/>
        <v>1</v>
      </c>
      <c r="AH1439" s="3" t="str">
        <f t="shared" si="3"/>
        <v>1</v>
      </c>
      <c r="AI1439" t="str">
        <f t="shared" si="4"/>
        <v>0.002250957214</v>
      </c>
      <c r="AJ1439" t="str">
        <f t="shared" si="5"/>
        <v>2</v>
      </c>
      <c r="AK1439" s="6" t="str">
        <f t="shared" si="6"/>
        <v>0.02867613531</v>
      </c>
      <c r="AL1439" t="str">
        <f t="shared" si="7"/>
        <v>0.003921521902</v>
      </c>
      <c r="AM1439" t="str">
        <f t="shared" si="8"/>
        <v>1.032258065</v>
      </c>
      <c r="AN1439" t="str">
        <f t="shared" si="9"/>
        <v>1.004124483</v>
      </c>
      <c r="AO1439" s="6" t="str">
        <f>vlookup(Q1439,RPI!$C$6:$T$4758,15,FALSE)</f>
        <v>0.6467065868</v>
      </c>
      <c r="AP1439" s="8" t="str">
        <f>vlookup(Q1439,RPI!$C$6:$T$4758,13,FALSE)</f>
        <v>  0.5184 </v>
      </c>
      <c r="AQ1439" s="8" t="str">
        <f>vlookup(Q1439,RPI!$C$6:$T$4758,14,FALSE)</f>
        <v>  0.5085 </v>
      </c>
      <c r="AR1439" s="6" t="str">
        <f>vlookup(R1439,RPI!$C$6:$T$4758,15,FALSE)</f>
        <v>0.6642857143</v>
      </c>
      <c r="AS1439" s="8" t="str">
        <f>vlookup(R1439,RPI!$C$6:$T$4758,13,FALSE)</f>
        <v>  0.5086 </v>
      </c>
      <c r="AT1439" s="8" t="str">
        <f>vlookup(R1439,RPI!$C$6:$T$4758,14,FALSE)</f>
        <v>  0.5015 </v>
      </c>
    </row>
    <row r="1440" ht="12.75" customHeight="1">
      <c r="A1440" s="4">
        <v>2014.0</v>
      </c>
      <c r="B1440" s="4">
        <v>5833.0</v>
      </c>
      <c r="C1440" s="5">
        <v>41717.0</v>
      </c>
      <c r="D1440" s="4">
        <v>220.0</v>
      </c>
      <c r="E1440" s="4" t="s">
        <v>571</v>
      </c>
      <c r="F1440" s="4">
        <v>72.0</v>
      </c>
      <c r="G1440" s="4" t="s">
        <v>47</v>
      </c>
      <c r="H1440" s="4">
        <v>245.0</v>
      </c>
      <c r="I1440" s="4" t="s">
        <v>1278</v>
      </c>
      <c r="J1440" s="4">
        <v>65.0</v>
      </c>
      <c r="K1440" s="4" t="s">
        <v>49</v>
      </c>
      <c r="L1440" s="4" t="s">
        <v>50</v>
      </c>
      <c r="M1440" s="4">
        <v>1.0</v>
      </c>
      <c r="N1440" s="4">
        <v>0.0</v>
      </c>
      <c r="O1440" s="4">
        <v>0.0</v>
      </c>
      <c r="P1440" s="4">
        <v>0.0</v>
      </c>
      <c r="Q1440" t="str">
        <f t="shared" si="1"/>
        <v>Old Dominion2014</v>
      </c>
      <c r="R1440" t="s">
        <v>1510</v>
      </c>
      <c r="S1440" t="str">
        <f>vlookup(Q1440,RPI!$C$6:$T$4758,16,FALSE)</f>
        <v>0.4956959836</v>
      </c>
      <c r="T1440" s="6" t="str">
        <f>VLOOKUP(Q1440,RPI!$C$6:$T$4758, 17, FALSE)</f>
        <v>0.5010140651</v>
      </c>
      <c r="U1440" s="6" t="str">
        <f>VLOOKUP(Q1440,RPI!$C$6:$T$4758, 18, FALSE)</f>
        <v>0.4956959836</v>
      </c>
      <c r="V1440">
        <v>0.4374942515905087</v>
      </c>
      <c r="W1440">
        <v>0.4403194731135599</v>
      </c>
      <c r="X1440">
        <v>0.44168313201701287</v>
      </c>
      <c r="Y1440">
        <v>0.44301564699771157</v>
      </c>
      <c r="Z1440" s="6" t="str">
        <f>vlookup(R1440,RPI!$C$6:$T$4758,16,FALSE)</f>
        <v>0.5133975983</v>
      </c>
      <c r="AA1440">
        <v>0.4401302715339283</v>
      </c>
      <c r="AB1440">
        <v>0.4398681865018957</v>
      </c>
      <c r="AC1440">
        <v>0.4396111904996113</v>
      </c>
      <c r="AD1440">
        <v>0.43935913672814003</v>
      </c>
      <c r="AE1440">
        <v>0.4391118839808873</v>
      </c>
      <c r="AF1440">
        <v>0.4388692963798091</v>
      </c>
      <c r="AG1440" t="str">
        <f t="shared" si="2"/>
        <v>0</v>
      </c>
      <c r="AH1440" s="3" t="str">
        <f t="shared" si="3"/>
        <v>0</v>
      </c>
      <c r="AI1440" t="str">
        <f t="shared" si="4"/>
        <v>-0.01770161463</v>
      </c>
      <c r="AJ1440" t="str">
        <f t="shared" si="5"/>
        <v>7</v>
      </c>
      <c r="AK1440" s="6" t="str">
        <f t="shared" si="6"/>
        <v>0.1003664736</v>
      </c>
      <c r="AL1440" t="str">
        <f t="shared" si="7"/>
        <v>-0.03083899999</v>
      </c>
      <c r="AM1440" t="str">
        <f t="shared" si="8"/>
        <v>1.107692308</v>
      </c>
      <c r="AN1440" t="str">
        <f t="shared" si="9"/>
        <v>0.9655206516</v>
      </c>
      <c r="AO1440" s="6" t="str">
        <f>vlookup(Q1440,RPI!$C$6:$T$4758,15,FALSE)</f>
        <v>0.4635761589</v>
      </c>
      <c r="AP1440" s="8" t="str">
        <f>vlookup(Q1440,RPI!$C$6:$T$4758,13,FALSE)</f>
        <v>  0.5103 </v>
      </c>
      <c r="AQ1440" s="8" t="str">
        <f>vlookup(Q1440,RPI!$C$6:$T$4758,14,FALSE)</f>
        <v>  0.4985 </v>
      </c>
      <c r="AR1440" s="6" t="str">
        <f>vlookup(R1440,RPI!$C$6:$T$4758,15,FALSE)</f>
        <v>0.6</v>
      </c>
      <c r="AS1440" s="8" t="str">
        <f>vlookup(R1440,RPI!$C$6:$T$4758,13,FALSE)</f>
        <v>  0.4750 </v>
      </c>
      <c r="AT1440" s="8" t="str">
        <f>vlookup(R1440,RPI!$C$6:$T$4758,14,FALSE)</f>
        <v>  0.5037 </v>
      </c>
    </row>
    <row r="1441" ht="12.75" customHeight="1">
      <c r="A1441" s="4">
        <v>2014.0</v>
      </c>
      <c r="B1441" s="4">
        <v>5834.0</v>
      </c>
      <c r="C1441" s="5">
        <v>41717.0</v>
      </c>
      <c r="D1441" s="4">
        <v>223.0</v>
      </c>
      <c r="E1441" s="4" t="s">
        <v>520</v>
      </c>
      <c r="F1441" s="4">
        <v>92.0</v>
      </c>
      <c r="G1441" s="4" t="s">
        <v>47</v>
      </c>
      <c r="H1441" s="4">
        <v>237.0</v>
      </c>
      <c r="I1441" s="4" t="s">
        <v>949</v>
      </c>
      <c r="J1441" s="4">
        <v>96.0</v>
      </c>
      <c r="K1441" s="4" t="s">
        <v>49</v>
      </c>
      <c r="L1441" s="4" t="s">
        <v>50</v>
      </c>
      <c r="M1441" s="4">
        <v>1.0</v>
      </c>
      <c r="N1441" s="4">
        <v>0.0</v>
      </c>
      <c r="O1441" s="4">
        <v>0.0</v>
      </c>
      <c r="P1441" s="4">
        <v>0.0</v>
      </c>
      <c r="Q1441" t="str">
        <f t="shared" si="1"/>
        <v>Oregon St.2014</v>
      </c>
      <c r="R1441" t="s">
        <v>1511</v>
      </c>
      <c r="S1441" t="str">
        <f>vlookup(Q1441,RPI!$C$6:$T$4758,16,FALSE)</f>
        <v>0.5339008258</v>
      </c>
      <c r="T1441" s="6" t="str">
        <f>VLOOKUP(Q1441,RPI!$C$6:$T$4758, 17, FALSE)</f>
        <v>0.5408858397</v>
      </c>
      <c r="U1441" s="6" t="str">
        <f>VLOOKUP(Q1441,RPI!$C$6:$T$4758, 18, FALSE)</f>
        <v>0.5339008258</v>
      </c>
      <c r="V1441">
        <v>0.467142043205408</v>
      </c>
      <c r="W1441">
        <v>0.4725287641486982</v>
      </c>
      <c r="X1441">
        <v>0.47502084145342327</v>
      </c>
      <c r="Y1441">
        <v>0.47739177611139083</v>
      </c>
      <c r="Z1441" s="6" t="str">
        <f>vlookup(R1441,RPI!$C$6:$T$4758,16,FALSE)</f>
        <v>0.4622942854</v>
      </c>
      <c r="AA1441">
        <v>0.38885094794360076</v>
      </c>
      <c r="AB1441">
        <v>0.38809337218602497</v>
      </c>
      <c r="AC1441">
        <v>0.38734126628951476</v>
      </c>
      <c r="AD1441">
        <v>0.38659457122679236</v>
      </c>
      <c r="AE1441">
        <v>0.38585322881684936</v>
      </c>
      <c r="AF1441">
        <v>0.3851171817098345</v>
      </c>
      <c r="AG1441" t="str">
        <f t="shared" si="2"/>
        <v>0</v>
      </c>
      <c r="AH1441" s="3" t="str">
        <f t="shared" si="3"/>
        <v>0</v>
      </c>
      <c r="AI1441" t="str">
        <f t="shared" si="4"/>
        <v>0.07160654033</v>
      </c>
      <c r="AJ1441" t="str">
        <f t="shared" si="5"/>
        <v>-4</v>
      </c>
      <c r="AK1441" s="6" t="str">
        <f t="shared" si="6"/>
        <v>-0.05735227062</v>
      </c>
      <c r="AL1441" t="str">
        <f t="shared" si="7"/>
        <v>0.1247498684</v>
      </c>
      <c r="AM1441" t="str">
        <f t="shared" si="8"/>
        <v>0.9583333333</v>
      </c>
      <c r="AN1441" t="str">
        <f t="shared" si="9"/>
        <v>1.154893847</v>
      </c>
      <c r="AO1441" s="6" t="str">
        <f>vlookup(Q1441,RPI!$C$6:$T$4758,15,FALSE)</f>
        <v>0.4881889764</v>
      </c>
      <c r="AP1441" s="8" t="str">
        <f>vlookup(Q1441,RPI!$C$6:$T$4758,13,FALSE)</f>
        <v>  0.5573 </v>
      </c>
      <c r="AQ1441" s="8" t="str">
        <f>vlookup(Q1441,RPI!$C$6:$T$4758,14,FALSE)</f>
        <v>  0.5329 </v>
      </c>
      <c r="AR1441" s="6" t="str">
        <f>vlookup(R1441,RPI!$C$6:$T$4758,15,FALSE)</f>
        <v>0.6301369863</v>
      </c>
      <c r="AS1441" s="8" t="str">
        <f>vlookup(R1441,RPI!$C$6:$T$4758,13,FALSE)</f>
        <v>  0.3800 </v>
      </c>
      <c r="AT1441" s="8" t="str">
        <f>vlookup(R1441,RPI!$C$6:$T$4758,14,FALSE)</f>
        <v>  0.4591 </v>
      </c>
    </row>
    <row r="1442" ht="12.75" customHeight="1">
      <c r="A1442" s="4">
        <v>2014.0</v>
      </c>
      <c r="B1442" s="4">
        <v>5835.0</v>
      </c>
      <c r="C1442" s="5">
        <v>41717.0</v>
      </c>
      <c r="D1442" s="4">
        <v>226.0</v>
      </c>
      <c r="E1442" s="4" t="s">
        <v>613</v>
      </c>
      <c r="F1442" s="4">
        <v>69.0</v>
      </c>
      <c r="G1442" s="4" t="s">
        <v>47</v>
      </c>
      <c r="H1442" s="4">
        <v>108.0</v>
      </c>
      <c r="I1442" s="4" t="s">
        <v>182</v>
      </c>
      <c r="J1442" s="4">
        <v>65.0</v>
      </c>
      <c r="K1442" s="4" t="s">
        <v>49</v>
      </c>
      <c r="L1442" s="4" t="s">
        <v>50</v>
      </c>
      <c r="M1442" s="4">
        <v>1.0</v>
      </c>
      <c r="N1442" s="4">
        <v>0.0</v>
      </c>
      <c r="O1442" s="4">
        <v>0.0</v>
      </c>
      <c r="P1442" s="4">
        <v>0.0</v>
      </c>
      <c r="Q1442" t="str">
        <f t="shared" si="1"/>
        <v>Penn St.2014</v>
      </c>
      <c r="R1442" t="s">
        <v>1512</v>
      </c>
      <c r="S1442" t="str">
        <f>vlookup(Q1442,RPI!$C$6:$T$4758,16,FALSE)</f>
        <v>0.5226154683</v>
      </c>
      <c r="T1442" s="6" t="str">
        <f>VLOOKUP(Q1442,RPI!$C$6:$T$4758, 17, FALSE)</f>
        <v>0.5310367346</v>
      </c>
      <c r="U1442" s="6" t="str">
        <f>VLOOKUP(Q1442,RPI!$C$6:$T$4758, 18, FALSE)</f>
        <v>0.5226154683</v>
      </c>
      <c r="V1442">
        <v>0.4684710833204895</v>
      </c>
      <c r="W1442">
        <v>0.4712535607041218</v>
      </c>
      <c r="X1442">
        <v>0.47262406901807974</v>
      </c>
      <c r="Y1442">
        <v>0.47398103029763283</v>
      </c>
      <c r="Z1442" s="6" t="str">
        <f>vlookup(R1442,RPI!$C$6:$T$4758,16,FALSE)</f>
        <v>0.481010846</v>
      </c>
      <c r="AA1442">
        <v>0.4070997870078793</v>
      </c>
      <c r="AB1442">
        <v>0.40696362143053727</v>
      </c>
      <c r="AC1442">
        <v>0.4068294436718426</v>
      </c>
      <c r="AD1442">
        <v>0.4066972105183463</v>
      </c>
      <c r="AE1442">
        <v>0.4065668800001522</v>
      </c>
      <c r="AF1442">
        <v>0.40643841134650366</v>
      </c>
      <c r="AG1442" t="str">
        <f t="shared" si="2"/>
        <v>1</v>
      </c>
      <c r="AH1442" s="3" t="str">
        <f t="shared" si="3"/>
        <v>1</v>
      </c>
      <c r="AI1442" t="str">
        <f t="shared" si="4"/>
        <v>0.04160462239</v>
      </c>
      <c r="AJ1442" t="str">
        <f t="shared" si="5"/>
        <v>4</v>
      </c>
      <c r="AK1442" s="6" t="str">
        <f t="shared" si="6"/>
        <v>0.05735227062</v>
      </c>
      <c r="AL1442" t="str">
        <f t="shared" si="7"/>
        <v>0.07248180327</v>
      </c>
      <c r="AM1442" t="str">
        <f t="shared" si="8"/>
        <v>1.061538462</v>
      </c>
      <c r="AN1442" t="str">
        <f t="shared" si="9"/>
        <v>1.086494146</v>
      </c>
      <c r="AO1442" s="6" t="str">
        <f>vlookup(Q1442,RPI!$C$6:$T$4758,15,FALSE)</f>
        <v>0.4350649351</v>
      </c>
      <c r="AP1442" s="8" t="str">
        <f>vlookup(Q1442,RPI!$C$6:$T$4758,13,FALSE)</f>
        <v>  0.5614 </v>
      </c>
      <c r="AQ1442" s="8" t="str">
        <f>vlookup(Q1442,RPI!$C$6:$T$4758,14,FALSE)</f>
        <v>  0.5325 </v>
      </c>
      <c r="AR1442" s="6" t="str">
        <f>vlookup(R1442,RPI!$C$6:$T$4758,15,FALSE)</f>
        <v>0.6197183099</v>
      </c>
      <c r="AS1442" s="8" t="str">
        <f>vlookup(R1442,RPI!$C$6:$T$4758,13,FALSE)</f>
        <v>  0.4250 </v>
      </c>
      <c r="AT1442" s="8" t="str">
        <f>vlookup(R1442,RPI!$C$6:$T$4758,14,FALSE)</f>
        <v>  0.4544 </v>
      </c>
    </row>
    <row r="1443" ht="12.75" customHeight="1">
      <c r="A1443" s="4">
        <v>2014.0</v>
      </c>
      <c r="B1443" s="4">
        <v>5836.0</v>
      </c>
      <c r="C1443" s="5">
        <v>41717.0</v>
      </c>
      <c r="D1443" s="4">
        <v>264.0</v>
      </c>
      <c r="E1443" s="4" t="s">
        <v>1513</v>
      </c>
      <c r="F1443" s="4">
        <v>68.0</v>
      </c>
      <c r="G1443" s="4" t="s">
        <v>47</v>
      </c>
      <c r="H1443" s="4">
        <v>304.0</v>
      </c>
      <c r="I1443" s="4" t="s">
        <v>1396</v>
      </c>
      <c r="J1443" s="4">
        <v>54.0</v>
      </c>
      <c r="K1443" s="4" t="s">
        <v>49</v>
      </c>
      <c r="L1443" s="4" t="s">
        <v>50</v>
      </c>
      <c r="M1443" s="4">
        <v>1.0</v>
      </c>
      <c r="N1443" s="4">
        <v>0.0</v>
      </c>
      <c r="O1443" s="4">
        <v>0.0</v>
      </c>
      <c r="P1443" s="4">
        <v>0.0</v>
      </c>
      <c r="Q1443" t="str">
        <f t="shared" si="1"/>
        <v>SMU2014</v>
      </c>
      <c r="R1443" t="s">
        <v>1514</v>
      </c>
      <c r="S1443" t="str">
        <f>vlookup(Q1443,RPI!$C$6:$T$4758,16,FALSE)</f>
        <v>0.5729940349</v>
      </c>
      <c r="T1443" s="6" t="str">
        <f>VLOOKUP(Q1443,RPI!$C$6:$T$4758, 17, FALSE)</f>
        <v>0.5689694136</v>
      </c>
      <c r="U1443" s="6" t="str">
        <f>VLOOKUP(Q1443,RPI!$C$6:$T$4758, 18, FALSE)</f>
        <v>0.5729940349</v>
      </c>
      <c r="V1443">
        <v>0.47654606458151116</v>
      </c>
      <c r="W1443">
        <v>0.4802317344266454</v>
      </c>
      <c r="X1443">
        <v>0.4819392562954576</v>
      </c>
      <c r="Y1443">
        <v>0.48356519008862686</v>
      </c>
      <c r="Z1443" s="6" t="str">
        <f>vlookup(R1443,RPI!$C$6:$T$4758,16,FALSE)</f>
        <v>0.5287882972</v>
      </c>
      <c r="AA1443">
        <v>0.44658464022347183</v>
      </c>
      <c r="AB1443">
        <v>0.44630338017847027</v>
      </c>
      <c r="AC1443">
        <v>0.44602395244646537</v>
      </c>
      <c r="AD1443">
        <v>0.44574633918025275</v>
      </c>
      <c r="AE1443">
        <v>0.44547052276365967</v>
      </c>
      <c r="AF1443">
        <v>0.44519648580781873</v>
      </c>
      <c r="AG1443" t="str">
        <f t="shared" si="2"/>
        <v>1</v>
      </c>
      <c r="AH1443" s="3" t="str">
        <f t="shared" si="3"/>
        <v>1</v>
      </c>
      <c r="AI1443" t="str">
        <f t="shared" si="4"/>
        <v>0.04420573763</v>
      </c>
      <c r="AJ1443" t="str">
        <f t="shared" si="5"/>
        <v>14</v>
      </c>
      <c r="AK1443" s="6" t="str">
        <f t="shared" si="6"/>
        <v>0.2007329472</v>
      </c>
      <c r="AL1443" t="str">
        <f t="shared" si="7"/>
        <v>0.07701335559</v>
      </c>
      <c r="AM1443" t="str">
        <f t="shared" si="8"/>
        <v>1.259259259</v>
      </c>
      <c r="AN1443" t="str">
        <f t="shared" si="9"/>
        <v>1.083598177</v>
      </c>
      <c r="AO1443" s="6" t="str">
        <f>vlookup(Q1443,RPI!$C$6:$T$4758,15,FALSE)</f>
        <v>0.7348484848</v>
      </c>
      <c r="AP1443" s="8" t="str">
        <f>vlookup(Q1443,RPI!$C$6:$T$4758,13,FALSE)</f>
        <v>  0.5163 </v>
      </c>
      <c r="AQ1443" s="8" t="str">
        <f>vlookup(Q1443,RPI!$C$6:$T$4758,14,FALSE)</f>
        <v>  0.5246 </v>
      </c>
      <c r="AR1443" s="6" t="str">
        <f>vlookup(R1443,RPI!$C$6:$T$4758,15,FALSE)</f>
        <v>0.6730769231</v>
      </c>
      <c r="AS1443" s="8" t="str">
        <f>vlookup(R1443,RPI!$C$6:$T$4758,13,FALSE)</f>
        <v>  0.4717 </v>
      </c>
      <c r="AT1443" s="8" t="str">
        <f>vlookup(R1443,RPI!$C$6:$T$4758,14,FALSE)</f>
        <v>  0.4988 </v>
      </c>
    </row>
    <row r="1444" ht="12.75" customHeight="1">
      <c r="A1444" s="4">
        <v>2014.0</v>
      </c>
      <c r="B1444" s="4">
        <v>5837.0</v>
      </c>
      <c r="C1444" s="5">
        <v>41717.0</v>
      </c>
      <c r="D1444" s="4">
        <v>252.0</v>
      </c>
      <c r="E1444" s="4" t="s">
        <v>525</v>
      </c>
      <c r="F1444" s="4">
        <v>63.0</v>
      </c>
      <c r="G1444" s="4" t="s">
        <v>47</v>
      </c>
      <c r="H1444" s="4">
        <v>154.0</v>
      </c>
      <c r="I1444" s="4" t="s">
        <v>83</v>
      </c>
      <c r="J1444" s="4">
        <v>71.0</v>
      </c>
      <c r="K1444" s="4" t="s">
        <v>49</v>
      </c>
      <c r="L1444" s="4" t="s">
        <v>50</v>
      </c>
      <c r="M1444" s="4">
        <v>1.0</v>
      </c>
      <c r="N1444" s="4">
        <v>0.0</v>
      </c>
      <c r="O1444" s="4">
        <v>0.0</v>
      </c>
      <c r="P1444" s="4">
        <v>0.0</v>
      </c>
      <c r="Q1444" t="str">
        <f t="shared" si="1"/>
        <v>San Francisco2014</v>
      </c>
      <c r="R1444" t="s">
        <v>1515</v>
      </c>
      <c r="S1444" t="str">
        <f>vlookup(Q1444,RPI!$C$6:$T$4758,16,FALSE)</f>
        <v>0.5605687281</v>
      </c>
      <c r="T1444" s="6" t="str">
        <f>VLOOKUP(Q1444,RPI!$C$6:$T$4758, 17, FALSE)</f>
        <v>0.5657330473</v>
      </c>
      <c r="U1444" s="6" t="str">
        <f>VLOOKUP(Q1444,RPI!$C$6:$T$4758, 18, FALSE)</f>
        <v>0.5605687281</v>
      </c>
      <c r="V1444">
        <v>0.48329257113592966</v>
      </c>
      <c r="W1444">
        <v>0.4857447844156077</v>
      </c>
      <c r="X1444">
        <v>0.4869451685385271</v>
      </c>
      <c r="Y1444">
        <v>0.4881288806597392</v>
      </c>
      <c r="Z1444" s="6" t="str">
        <f>vlookup(R1444,RPI!$C$6:$T$4758,16,FALSE)</f>
        <v>0.5552029621</v>
      </c>
      <c r="AA1444">
        <v>0.4789333579320352</v>
      </c>
      <c r="AB1444">
        <v>0.4817269098646236</v>
      </c>
      <c r="AC1444">
        <v>0.48436668829633556</v>
      </c>
      <c r="AD1444">
        <v>0.48686505002634867</v>
      </c>
      <c r="AE1444">
        <v>0.4892330624487089</v>
      </c>
      <c r="AF1444">
        <v>0.4914806674597627</v>
      </c>
      <c r="AG1444" t="str">
        <f t="shared" si="2"/>
        <v>0</v>
      </c>
      <c r="AH1444" s="3" t="str">
        <f t="shared" si="3"/>
        <v>0</v>
      </c>
      <c r="AI1444" t="str">
        <f t="shared" si="4"/>
        <v>0.005365765963</v>
      </c>
      <c r="AJ1444" t="str">
        <f t="shared" si="5"/>
        <v>-8</v>
      </c>
      <c r="AK1444" s="6" t="str">
        <f t="shared" si="6"/>
        <v>-0.1147045412</v>
      </c>
      <c r="AL1444" t="str">
        <f t="shared" si="7"/>
        <v>0.009348009202</v>
      </c>
      <c r="AM1444" t="str">
        <f t="shared" si="8"/>
        <v>0.8873239437</v>
      </c>
      <c r="AN1444" t="str">
        <f t="shared" si="9"/>
        <v>1.009664512</v>
      </c>
      <c r="AO1444" s="6" t="str">
        <f>vlookup(Q1444,RPI!$C$6:$T$4758,15,FALSE)</f>
        <v>0.6126760563</v>
      </c>
      <c r="AP1444" s="8" t="str">
        <f>vlookup(Q1444,RPI!$C$6:$T$4758,13,FALSE)</f>
        <v>  0.5573 </v>
      </c>
      <c r="AQ1444" s="8" t="str">
        <f>vlookup(Q1444,RPI!$C$6:$T$4758,14,FALSE)</f>
        <v>  0.5149 </v>
      </c>
      <c r="AR1444" s="6" t="str">
        <f>vlookup(R1444,RPI!$C$6:$T$4758,15,FALSE)</f>
        <v>0.5769230769</v>
      </c>
      <c r="AS1444" s="8" t="str">
        <f>vlookup(R1444,RPI!$C$6:$T$4758,13,FALSE)</f>
        <v>  0.5514 </v>
      </c>
      <c r="AT1444" s="8" t="str">
        <f>vlookup(R1444,RPI!$C$6:$T$4758,14,FALSE)</f>
        <v>  0.5411 </v>
      </c>
    </row>
    <row r="1445" ht="12.75" customHeight="1">
      <c r="A1445" s="4">
        <v>2014.0</v>
      </c>
      <c r="B1445" s="4">
        <v>5838.0</v>
      </c>
      <c r="C1445" s="5">
        <v>41717.0</v>
      </c>
      <c r="D1445" s="4">
        <v>269.0</v>
      </c>
      <c r="E1445" s="4" t="s">
        <v>1516</v>
      </c>
      <c r="F1445" s="4">
        <v>66.0</v>
      </c>
      <c r="G1445" s="4" t="s">
        <v>47</v>
      </c>
      <c r="H1445" s="4">
        <v>295.0</v>
      </c>
      <c r="I1445" s="4" t="s">
        <v>391</v>
      </c>
      <c r="J1445" s="4">
        <v>59.0</v>
      </c>
      <c r="K1445" s="4" t="s">
        <v>49</v>
      </c>
      <c r="L1445" s="4" t="s">
        <v>50</v>
      </c>
      <c r="M1445" s="4">
        <v>1.0</v>
      </c>
      <c r="N1445" s="4">
        <v>0.0</v>
      </c>
      <c r="O1445" s="4">
        <v>0.0</v>
      </c>
      <c r="P1445" s="4">
        <v>0.0</v>
      </c>
      <c r="Q1445" t="str">
        <f t="shared" si="1"/>
        <v>Southern Miss2014</v>
      </c>
      <c r="R1445" t="s">
        <v>1517</v>
      </c>
      <c r="S1445" t="str">
        <f>vlookup(Q1445,RPI!$C$6:$T$4758,16,FALSE)</f>
        <v>0.5989759497</v>
      </c>
      <c r="T1445" s="6" t="str">
        <f>VLOOKUP(Q1445,RPI!$C$6:$T$4758, 17, FALSE)</f>
        <v>0.5860498459</v>
      </c>
      <c r="U1445" s="6" t="str">
        <f>VLOOKUP(Q1445,RPI!$C$6:$T$4758, 18, FALSE)</f>
        <v>0.5989759497</v>
      </c>
      <c r="V1445">
        <v>0.49452868575623277</v>
      </c>
      <c r="W1445">
        <v>0.49356037734179675</v>
      </c>
      <c r="X1445">
        <v>0.4930941864532211</v>
      </c>
      <c r="Y1445">
        <v>0.49263938591794404</v>
      </c>
      <c r="Z1445" s="6" t="str">
        <f>vlookup(R1445,RPI!$C$6:$T$4758,16,FALSE)</f>
        <v>0.5908044853</v>
      </c>
      <c r="AA1445">
        <v>0.48333695287054235</v>
      </c>
      <c r="AB1445">
        <v>0.4836616281952177</v>
      </c>
      <c r="AC1445">
        <v>0.48397491140323773</v>
      </c>
      <c r="AD1445">
        <v>0.4842773917420157</v>
      </c>
      <c r="AE1445">
        <v>0.48456961850998764</v>
      </c>
      <c r="AF1445">
        <v>0.48485210438569387</v>
      </c>
      <c r="AG1445" t="str">
        <f t="shared" si="2"/>
        <v>1</v>
      </c>
      <c r="AH1445" s="3" t="str">
        <f t="shared" si="3"/>
        <v>1</v>
      </c>
      <c r="AI1445" t="str">
        <f t="shared" si="4"/>
        <v>0.008171464391</v>
      </c>
      <c r="AJ1445" t="str">
        <f t="shared" si="5"/>
        <v>7</v>
      </c>
      <c r="AK1445" s="6" t="str">
        <f t="shared" si="6"/>
        <v>0.1003664736</v>
      </c>
      <c r="AL1445" t="str">
        <f t="shared" si="7"/>
        <v>0.01423597765</v>
      </c>
      <c r="AM1445" t="str">
        <f t="shared" si="8"/>
        <v>1.118644068</v>
      </c>
      <c r="AN1445" t="str">
        <f t="shared" si="9"/>
        <v>1.01383108</v>
      </c>
      <c r="AO1445" s="6" t="str">
        <f>vlookup(Q1445,RPI!$C$6:$T$4758,15,FALSE)</f>
        <v>0.8581560284</v>
      </c>
      <c r="AP1445" s="8" t="str">
        <f>vlookup(Q1445,RPI!$C$6:$T$4758,13,FALSE)</f>
        <v>  0.5189 </v>
      </c>
      <c r="AQ1445" s="8" t="str">
        <f>vlookup(Q1445,RPI!$C$6:$T$4758,14,FALSE)</f>
        <v>  0.4999 </v>
      </c>
      <c r="AR1445" s="6" t="str">
        <f>vlookup(R1445,RPI!$C$6:$T$4758,15,FALSE)</f>
        <v>0.8571428571</v>
      </c>
      <c r="AS1445" s="8" t="str">
        <f>vlookup(R1445,RPI!$C$6:$T$4758,13,FALSE)</f>
        <v>  0.5027 </v>
      </c>
      <c r="AT1445" s="8" t="str">
        <f>vlookup(R1445,RPI!$C$6:$T$4758,14,FALSE)</f>
        <v>  0.5006 </v>
      </c>
    </row>
    <row r="1446" ht="12.75" customHeight="1">
      <c r="A1446" s="4">
        <v>2014.0</v>
      </c>
      <c r="B1446" s="4">
        <v>5839.0</v>
      </c>
      <c r="C1446" s="5">
        <v>41717.0</v>
      </c>
      <c r="D1446" s="4">
        <v>287.0</v>
      </c>
      <c r="E1446" s="4" t="s">
        <v>270</v>
      </c>
      <c r="F1446" s="4">
        <v>78.0</v>
      </c>
      <c r="G1446" s="4" t="s">
        <v>47</v>
      </c>
      <c r="H1446" s="4">
        <v>127.0</v>
      </c>
      <c r="I1446" s="4" t="s">
        <v>82</v>
      </c>
      <c r="J1446" s="4">
        <v>65.0</v>
      </c>
      <c r="K1446" s="4" t="s">
        <v>305</v>
      </c>
      <c r="L1446" s="4" t="s">
        <v>262</v>
      </c>
      <c r="M1446" s="4">
        <v>1.0</v>
      </c>
      <c r="N1446" s="4">
        <v>1.0</v>
      </c>
      <c r="O1446" s="4">
        <v>0.0</v>
      </c>
      <c r="P1446" s="4">
        <v>1.0</v>
      </c>
      <c r="Q1446" t="str">
        <f t="shared" si="1"/>
        <v>Tennessee2014</v>
      </c>
      <c r="R1446" t="s">
        <v>1518</v>
      </c>
      <c r="S1446" t="str">
        <f>vlookup(Q1446,RPI!$C$6:$T$4758,16,FALSE)</f>
        <v>0.5840321715</v>
      </c>
      <c r="T1446" s="6" t="str">
        <f>VLOOKUP(Q1446,RPI!$C$6:$T$4758, 17, FALSE)</f>
        <v>0.5872970968</v>
      </c>
      <c r="U1446" s="6" t="str">
        <f>VLOOKUP(Q1446,RPI!$C$6:$T$4758, 18, FALSE)</f>
        <v>0.5840321715</v>
      </c>
      <c r="V1446">
        <v>0.5048566206580116</v>
      </c>
      <c r="W1446">
        <v>0.5095407447613736</v>
      </c>
      <c r="X1446">
        <v>0.511720855713736</v>
      </c>
      <c r="Y1446">
        <v>0.5138027294308102</v>
      </c>
      <c r="Z1446" s="6" t="str">
        <f>vlookup(R1446,RPI!$C$6:$T$4758,16,FALSE)</f>
        <v>0.5624473896</v>
      </c>
      <c r="AA1446">
        <v>0.4863265715191297</v>
      </c>
      <c r="AB1446">
        <v>0.48898824006864877</v>
      </c>
      <c r="AC1446">
        <v>0.4915447798783304</v>
      </c>
      <c r="AD1446">
        <v>0.49400229877989055</v>
      </c>
      <c r="AE1446">
        <v>0.4963664404520305</v>
      </c>
      <c r="AF1446">
        <v>0.4986424276889381</v>
      </c>
      <c r="AG1446" t="str">
        <f t="shared" si="2"/>
        <v>1</v>
      </c>
      <c r="AH1446" s="3" t="str">
        <f t="shared" si="3"/>
        <v>1</v>
      </c>
      <c r="AI1446" t="str">
        <f t="shared" si="4"/>
        <v>0.02158478186</v>
      </c>
      <c r="AJ1446" t="str">
        <f t="shared" si="5"/>
        <v>13</v>
      </c>
      <c r="AK1446" s="6" t="str">
        <f t="shared" si="6"/>
        <v>0.1863948795</v>
      </c>
      <c r="AL1446" t="str">
        <f t="shared" si="7"/>
        <v>0.03760408874</v>
      </c>
      <c r="AM1446" t="str">
        <f t="shared" si="8"/>
        <v>1.2</v>
      </c>
      <c r="AN1446" t="str">
        <f t="shared" si="9"/>
        <v>1.038376535</v>
      </c>
      <c r="AO1446" s="6" t="str">
        <f>vlookup(Q1446,RPI!$C$6:$T$4758,15,FALSE)</f>
        <v>0.6119402985</v>
      </c>
      <c r="AP1446" s="8" t="str">
        <f>vlookup(Q1446,RPI!$C$6:$T$4758,13,FALSE)</f>
        <v>  0.5923 </v>
      </c>
      <c r="AQ1446" s="8" t="str">
        <f>vlookup(Q1446,RPI!$C$6:$T$4758,14,FALSE)</f>
        <v>  0.5395 </v>
      </c>
      <c r="AR1446" s="6" t="str">
        <f>vlookup(R1446,RPI!$C$6:$T$4758,15,FALSE)</f>
        <v>0.5942028986</v>
      </c>
      <c r="AS1446" s="8" t="str">
        <f>vlookup(R1446,RPI!$C$6:$T$4758,13,FALSE)</f>
        <v>  0.5590 </v>
      </c>
      <c r="AT1446" s="8" t="str">
        <f>vlookup(R1446,RPI!$C$6:$T$4758,14,FALSE)</f>
        <v>  0.5376 </v>
      </c>
    </row>
    <row r="1447" ht="12.75" customHeight="1">
      <c r="A1447" s="4">
        <v>2014.0</v>
      </c>
      <c r="B1447" s="4">
        <v>5840.0</v>
      </c>
      <c r="C1447" s="5">
        <v>41717.0</v>
      </c>
      <c r="D1447" s="4">
        <v>291.0</v>
      </c>
      <c r="E1447" s="4" t="s">
        <v>530</v>
      </c>
      <c r="F1447" s="4">
        <v>59.0</v>
      </c>
      <c r="G1447" s="4" t="s">
        <v>47</v>
      </c>
      <c r="H1447" s="4">
        <v>348.0</v>
      </c>
      <c r="I1447" s="4" t="s">
        <v>125</v>
      </c>
      <c r="J1447" s="4">
        <v>43.0</v>
      </c>
      <c r="K1447" s="4" t="s">
        <v>49</v>
      </c>
      <c r="L1447" s="4" t="s">
        <v>50</v>
      </c>
      <c r="M1447" s="4">
        <v>1.0</v>
      </c>
      <c r="N1447" s="4">
        <v>0.0</v>
      </c>
      <c r="O1447" s="4">
        <v>0.0</v>
      </c>
      <c r="P1447" s="4">
        <v>0.0</v>
      </c>
      <c r="Q1447" t="str">
        <f t="shared" si="1"/>
        <v>Texas A&amp;M2014</v>
      </c>
      <c r="R1447" t="s">
        <v>1519</v>
      </c>
      <c r="S1447" t="str">
        <f>vlookup(Q1447,RPI!$C$6:$T$4758,16,FALSE)</f>
        <v>0.5078866084</v>
      </c>
      <c r="T1447" s="6" t="str">
        <f>VLOOKUP(Q1447,RPI!$C$6:$T$4758, 17, FALSE)</f>
        <v>0.5261157751</v>
      </c>
      <c r="U1447" s="6" t="str">
        <f>VLOOKUP(Q1447,RPI!$C$6:$T$4758, 18, FALSE)</f>
        <v>0.5078866084</v>
      </c>
      <c r="V1447">
        <v>0.4408032751083374</v>
      </c>
      <c r="W1447">
        <v>0.45117364547870775</v>
      </c>
      <c r="X1447">
        <v>0.4558032751083374</v>
      </c>
      <c r="Y1447">
        <v>0.4601136199359236</v>
      </c>
      <c r="Z1447" s="6" t="str">
        <f>vlookup(R1447,RPI!$C$6:$T$4758,16,FALSE)</f>
        <v>0.5127939324</v>
      </c>
      <c r="AA1447">
        <v>0.4394525084102038</v>
      </c>
      <c r="AB1447">
        <v>0.44211783172949304</v>
      </c>
      <c r="AC1447">
        <v>0.4446364400036838</v>
      </c>
      <c r="AD1447">
        <v>0.44702012283461434</v>
      </c>
      <c r="AE1447">
        <v>0.44927943960480066</v>
      </c>
      <c r="AF1447">
        <v>0.4514238758612487</v>
      </c>
      <c r="AG1447" t="str">
        <f t="shared" si="2"/>
        <v>0</v>
      </c>
      <c r="AH1447" s="3" t="str">
        <f t="shared" si="3"/>
        <v>0</v>
      </c>
      <c r="AI1447" t="str">
        <f t="shared" si="4"/>
        <v>-0.004907323917</v>
      </c>
      <c r="AJ1447" t="str">
        <f t="shared" si="5"/>
        <v>16</v>
      </c>
      <c r="AK1447" s="6" t="str">
        <f t="shared" si="6"/>
        <v>0.2294090825</v>
      </c>
      <c r="AL1447" t="str">
        <f t="shared" si="7"/>
        <v>-0.00854933097</v>
      </c>
      <c r="AM1447" t="str">
        <f t="shared" si="8"/>
        <v>1.372093023</v>
      </c>
      <c r="AN1447" t="str">
        <f t="shared" si="9"/>
        <v>0.9904302223</v>
      </c>
      <c r="AO1447" s="6" t="str">
        <f>vlookup(Q1447,RPI!$C$6:$T$4758,15,FALSE)</f>
        <v>0.4583333333</v>
      </c>
      <c r="AP1447" s="8" t="str">
        <f>vlookup(Q1447,RPI!$C$6:$T$4758,13,FALSE)</f>
        <v>  0.5239 </v>
      </c>
      <c r="AQ1447" s="8" t="str">
        <f>vlookup(Q1447,RPI!$C$6:$T$4758,14,FALSE)</f>
        <v>  0.5253 </v>
      </c>
      <c r="AR1447" s="6" t="str">
        <f>vlookup(R1447,RPI!$C$6:$T$4758,15,FALSE)</f>
        <v>0.5166666667</v>
      </c>
      <c r="AS1447" s="8" t="str">
        <f>vlookup(R1447,RPI!$C$6:$T$4758,13,FALSE)</f>
        <v>  0.5114 </v>
      </c>
      <c r="AT1447" s="8" t="str">
        <f>vlookup(R1447,RPI!$C$6:$T$4758,14,FALSE)</f>
        <v>  0.5118 </v>
      </c>
    </row>
    <row r="1448" ht="12.75" customHeight="1">
      <c r="A1448" s="4">
        <v>2014.0</v>
      </c>
      <c r="B1448" s="4">
        <v>5841.0</v>
      </c>
      <c r="C1448" s="5">
        <v>41717.0</v>
      </c>
      <c r="D1448" s="4">
        <v>301.0</v>
      </c>
      <c r="E1448" s="4" t="s">
        <v>261</v>
      </c>
      <c r="F1448" s="4">
        <v>69.0</v>
      </c>
      <c r="G1448" s="4" t="s">
        <v>47</v>
      </c>
      <c r="H1448" s="4">
        <v>37.0</v>
      </c>
      <c r="I1448" s="4" t="s">
        <v>1399</v>
      </c>
      <c r="J1448" s="4">
        <v>81.0</v>
      </c>
      <c r="K1448" s="4" t="s">
        <v>108</v>
      </c>
      <c r="L1448" s="4" t="s">
        <v>262</v>
      </c>
      <c r="M1448" s="4">
        <v>1.0</v>
      </c>
      <c r="N1448" s="4">
        <v>1.0</v>
      </c>
      <c r="O1448" s="4">
        <v>0.0</v>
      </c>
      <c r="P1448" s="4">
        <v>0.0</v>
      </c>
      <c r="Q1448" t="str">
        <f t="shared" si="1"/>
        <v>Texas Southern2014</v>
      </c>
      <c r="R1448" t="s">
        <v>1520</v>
      </c>
      <c r="S1448" t="str">
        <f>vlookup(Q1448,RPI!$C$6:$T$4758,16,FALSE)</f>
        <v>0.4676359444</v>
      </c>
      <c r="T1448" s="6" t="str">
        <f>VLOOKUP(Q1448,RPI!$C$6:$T$4758, 17, FALSE)</f>
        <v>0.4524638429</v>
      </c>
      <c r="U1448" s="6" t="str">
        <f>VLOOKUP(Q1448,RPI!$C$6:$T$4758, 18, FALSE)</f>
        <v>0.4676359444</v>
      </c>
      <c r="V1448">
        <v>0.3912780952648582</v>
      </c>
      <c r="W1448">
        <v>0.3899357908637776</v>
      </c>
      <c r="X1448">
        <v>0.38930363166080395</v>
      </c>
      <c r="Y1448">
        <v>0.3886954923239191</v>
      </c>
      <c r="Z1448" s="6" t="str">
        <f>vlookup(R1448,RPI!$C$6:$T$4758,16,FALSE)</f>
        <v>0.4837375695</v>
      </c>
      <c r="AA1448">
        <v>0.43728197271962765</v>
      </c>
      <c r="AB1448">
        <v>0.4370773824581241</v>
      </c>
      <c r="AC1448">
        <v>0.4368782066836925</v>
      </c>
      <c r="AD1448">
        <v>0.4366842332615781</v>
      </c>
      <c r="AE1448">
        <v>0.436495260995835</v>
      </c>
      <c r="AF1448">
        <v>0.4363110989332199</v>
      </c>
      <c r="AG1448" t="str">
        <f t="shared" si="2"/>
        <v>1</v>
      </c>
      <c r="AH1448" s="3" t="str">
        <f t="shared" si="3"/>
        <v>1</v>
      </c>
      <c r="AI1448" t="str">
        <f t="shared" si="4"/>
        <v>-0.01610162514</v>
      </c>
      <c r="AJ1448" t="str">
        <f t="shared" si="5"/>
        <v>-12</v>
      </c>
      <c r="AK1448" s="6" t="str">
        <f t="shared" si="6"/>
        <v>-0.1720568118</v>
      </c>
      <c r="AL1448" t="str">
        <f t="shared" si="7"/>
        <v>-0.02805156636</v>
      </c>
      <c r="AM1448" t="str">
        <f t="shared" si="8"/>
        <v>0.8518518519</v>
      </c>
      <c r="AN1448" t="str">
        <f t="shared" si="9"/>
        <v>0.9667141315</v>
      </c>
      <c r="AO1448" s="6" t="str">
        <f>vlookup(Q1448,RPI!$C$6:$T$4758,15,FALSE)</f>
        <v>0.6231884058</v>
      </c>
      <c r="AP1448" s="8" t="str">
        <f>vlookup(Q1448,RPI!$C$6:$T$4758,13,FALSE)</f>
        <v>  0.3872 </v>
      </c>
      <c r="AQ1448" s="8" t="str">
        <f>vlookup(Q1448,RPI!$C$6:$T$4758,14,FALSE)</f>
        <v>  0.4730 </v>
      </c>
      <c r="AR1448" s="6" t="str">
        <f>vlookup(R1448,RPI!$C$6:$T$4758,15,FALSE)</f>
        <v>0.3897058824</v>
      </c>
      <c r="AS1448" s="8" t="str">
        <f>vlookup(R1448,RPI!$C$6:$T$4758,13,FALSE)</f>
        <v>  0.5189 </v>
      </c>
      <c r="AT1448" s="8" t="str">
        <f>vlookup(R1448,RPI!$C$6:$T$4758,14,FALSE)</f>
        <v>  0.5075 </v>
      </c>
    </row>
    <row r="1449" ht="12.75" customHeight="1">
      <c r="A1449" s="4">
        <v>2014.0</v>
      </c>
      <c r="B1449" s="4">
        <v>5842.0</v>
      </c>
      <c r="C1449" s="5">
        <v>41717.0</v>
      </c>
      <c r="D1449" s="4">
        <v>298.0</v>
      </c>
      <c r="E1449" s="4" t="s">
        <v>1394</v>
      </c>
      <c r="F1449" s="4">
        <v>55.0</v>
      </c>
      <c r="G1449" s="4" t="s">
        <v>47</v>
      </c>
      <c r="H1449" s="4">
        <v>233.0</v>
      </c>
      <c r="I1449" s="4" t="s">
        <v>60</v>
      </c>
      <c r="J1449" s="4">
        <v>56.0</v>
      </c>
      <c r="K1449" s="4" t="s">
        <v>49</v>
      </c>
      <c r="L1449" s="4" t="s">
        <v>50</v>
      </c>
      <c r="M1449" s="4">
        <v>1.0</v>
      </c>
      <c r="N1449" s="4">
        <v>0.0</v>
      </c>
      <c r="O1449" s="4">
        <v>0.0</v>
      </c>
      <c r="P1449" s="4">
        <v>0.0</v>
      </c>
      <c r="Q1449" t="str">
        <f t="shared" si="1"/>
        <v>Tulane2014</v>
      </c>
      <c r="R1449" t="s">
        <v>1521</v>
      </c>
      <c r="S1449" t="str">
        <f>vlookup(Q1449,RPI!$C$6:$T$4758,16,FALSE)</f>
        <v>0.4748088409</v>
      </c>
      <c r="T1449" s="6" t="str">
        <f>VLOOKUP(Q1449,RPI!$C$6:$T$4758, 17, FALSE)</f>
        <v>0.4867951423</v>
      </c>
      <c r="U1449" s="6" t="str">
        <f>VLOOKUP(Q1449,RPI!$C$6:$T$4758, 18, FALSE)</f>
        <v>0.4748088409</v>
      </c>
      <c r="V1449">
        <v>0.41810144859928267</v>
      </c>
      <c r="W1449">
        <v>0.42286719853199217</v>
      </c>
      <c r="X1449">
        <v>0.42516319784853196</v>
      </c>
      <c r="Y1449">
        <v>0.4274040616754807</v>
      </c>
      <c r="Z1449" s="6" t="str">
        <f>vlookup(R1449,RPI!$C$6:$T$4758,16,FALSE)</f>
        <v>0.5210738145</v>
      </c>
      <c r="AA1449">
        <v>0.42998290536078543</v>
      </c>
      <c r="AB1449">
        <v>0.43007381445169446</v>
      </c>
      <c r="AC1449">
        <v>0.43016292336258555</v>
      </c>
      <c r="AD1449">
        <v>0.4302502850399298</v>
      </c>
      <c r="AE1449">
        <v>0.4303359503740246</v>
      </c>
      <c r="AF1449">
        <v>0.43041996829784834</v>
      </c>
      <c r="AG1449" t="str">
        <f t="shared" si="2"/>
        <v>1</v>
      </c>
      <c r="AH1449" s="3" t="str">
        <f t="shared" si="3"/>
        <v>1</v>
      </c>
      <c r="AI1449" t="str">
        <f t="shared" si="4"/>
        <v>-0.04626497353</v>
      </c>
      <c r="AJ1449" t="str">
        <f t="shared" si="5"/>
        <v>-1</v>
      </c>
      <c r="AK1449" s="6" t="str">
        <f t="shared" si="6"/>
        <v>-0.01433806765</v>
      </c>
      <c r="AL1449" t="str">
        <f t="shared" si="7"/>
        <v>-0.08060086877</v>
      </c>
      <c r="AM1449" t="str">
        <f t="shared" si="8"/>
        <v>0.9821428571</v>
      </c>
      <c r="AN1449" t="str">
        <f t="shared" si="9"/>
        <v>0.9112122462</v>
      </c>
      <c r="AO1449" s="6" t="str">
        <f>vlookup(Q1449,RPI!$C$6:$T$4758,15,FALSE)</f>
        <v>0.4520547945</v>
      </c>
      <c r="AP1449" s="8" t="str">
        <f>vlookup(Q1449,RPI!$C$6:$T$4758,13,FALSE)</f>
        <v>  0.4788 </v>
      </c>
      <c r="AQ1449" s="8" t="str">
        <f>vlookup(Q1449,RPI!$C$6:$T$4758,14,FALSE)</f>
        <v>  0.4897 </v>
      </c>
      <c r="AR1449" s="6" t="str">
        <f>vlookup(R1449,RPI!$C$6:$T$4758,15,FALSE)</f>
        <v>0.728</v>
      </c>
      <c r="AS1449" s="8" t="str">
        <f>vlookup(R1449,RPI!$C$6:$T$4758,13,FALSE)</f>
        <v>  0.4300 </v>
      </c>
      <c r="AT1449" s="8" t="str">
        <f>vlookup(R1449,RPI!$C$6:$T$4758,14,FALSE)</f>
        <v>  0.4964 </v>
      </c>
    </row>
    <row r="1450" ht="12.75" customHeight="1">
      <c r="A1450" s="4">
        <v>2014.0</v>
      </c>
      <c r="B1450" s="4">
        <v>5843.0</v>
      </c>
      <c r="C1450" s="5">
        <v>41717.0</v>
      </c>
      <c r="D1450" s="4">
        <v>257.0</v>
      </c>
      <c r="E1450" s="4" t="s">
        <v>1522</v>
      </c>
      <c r="F1450" s="4">
        <v>60.0</v>
      </c>
      <c r="G1450" s="4" t="s">
        <v>47</v>
      </c>
      <c r="H1450" s="4">
        <v>296.0</v>
      </c>
      <c r="I1450" s="4" t="s">
        <v>1523</v>
      </c>
      <c r="J1450" s="4">
        <v>63.0</v>
      </c>
      <c r="K1450" s="4" t="s">
        <v>49</v>
      </c>
      <c r="L1450" s="4" t="s">
        <v>50</v>
      </c>
      <c r="M1450" s="4">
        <v>1.0</v>
      </c>
      <c r="N1450" s="4">
        <v>0.0</v>
      </c>
      <c r="O1450" s="4">
        <v>0.0</v>
      </c>
      <c r="P1450" s="4">
        <v>0.0</v>
      </c>
      <c r="Q1450" t="str">
        <f t="shared" si="1"/>
        <v>USC Upstate2014</v>
      </c>
      <c r="R1450" t="s">
        <v>1524</v>
      </c>
      <c r="S1450" t="str">
        <f>vlookup(Q1450,RPI!$C$6:$T$4758,16,FALSE)</f>
        <v>0.5005248874</v>
      </c>
      <c r="T1450" s="6" t="str">
        <f>VLOOKUP(Q1450,RPI!$C$6:$T$4758, 17, FALSE)</f>
        <v>0.4876216616</v>
      </c>
      <c r="U1450" s="6" t="str">
        <f>VLOOKUP(Q1450,RPI!$C$6:$T$4758, 18, FALSE)</f>
        <v>0.5005248874</v>
      </c>
      <c r="V1450">
        <v>0.41957250649020783</v>
      </c>
      <c r="W1450">
        <v>0.42034470726240863</v>
      </c>
      <c r="X1450">
        <v>0.42070032603908003</v>
      </c>
      <c r="Y1450">
        <v>0.4210377079554093</v>
      </c>
      <c r="Z1450" s="6" t="str">
        <f>vlookup(R1450,RPI!$C$6:$T$4758,16,FALSE)</f>
        <v>0.5375577588</v>
      </c>
      <c r="AA1450">
        <v>0.44331566654487486</v>
      </c>
      <c r="AB1450">
        <v>0.4444747866001181</v>
      </c>
      <c r="AC1450">
        <v>0.44558112710818726</v>
      </c>
      <c r="AD1450">
        <v>0.44663821273062326</v>
      </c>
      <c r="AE1450">
        <v>0.4476492611232714</v>
      </c>
      <c r="AF1450">
        <v>0.44861721565000345</v>
      </c>
      <c r="AG1450" t="str">
        <f t="shared" si="2"/>
        <v>1</v>
      </c>
      <c r="AH1450" s="3" t="str">
        <f t="shared" si="3"/>
        <v>1</v>
      </c>
      <c r="AI1450" t="str">
        <f t="shared" si="4"/>
        <v>-0.03703287139</v>
      </c>
      <c r="AJ1450" t="str">
        <f t="shared" si="5"/>
        <v>-3</v>
      </c>
      <c r="AK1450" s="6" t="str">
        <f t="shared" si="6"/>
        <v>-0.04301420296</v>
      </c>
      <c r="AL1450" t="str">
        <f t="shared" si="7"/>
        <v>-0.06451709316</v>
      </c>
      <c r="AM1450" t="str">
        <f t="shared" si="8"/>
        <v>0.9523809524</v>
      </c>
      <c r="AN1450" t="str">
        <f t="shared" si="9"/>
        <v>0.9311090375</v>
      </c>
      <c r="AO1450" s="6" t="str">
        <f>vlookup(Q1450,RPI!$C$6:$T$4758,15,FALSE)</f>
        <v>0.6</v>
      </c>
      <c r="AP1450" s="8" t="str">
        <f>vlookup(Q1450,RPI!$C$6:$T$4758,13,FALSE)</f>
        <v>  0.4559 </v>
      </c>
      <c r="AQ1450" s="8" t="str">
        <f>vlookup(Q1450,RPI!$C$6:$T$4758,14,FALSE)</f>
        <v>  0.4903 </v>
      </c>
      <c r="AR1450" s="6" t="str">
        <f>vlookup(R1450,RPI!$C$6:$T$4758,15,FALSE)</f>
        <v>0.7164179104</v>
      </c>
      <c r="AS1450" s="8" t="str">
        <f>vlookup(R1450,RPI!$C$6:$T$4758,13,FALSE)</f>
        <v>  0.4692 </v>
      </c>
      <c r="AT1450" s="8" t="str">
        <f>vlookup(R1450,RPI!$C$6:$T$4758,14,FALSE)</f>
        <v>  0.4954 </v>
      </c>
    </row>
    <row r="1451" ht="12.75" customHeight="1">
      <c r="A1451" s="4">
        <v>2014.0</v>
      </c>
      <c r="B1451" s="4">
        <v>5844.0</v>
      </c>
      <c r="C1451" s="5">
        <v>41717.0</v>
      </c>
      <c r="D1451" s="4">
        <v>321.0</v>
      </c>
      <c r="E1451" s="4" t="s">
        <v>1525</v>
      </c>
      <c r="F1451" s="4">
        <v>56.0</v>
      </c>
      <c r="G1451" s="4" t="s">
        <v>47</v>
      </c>
      <c r="H1451" s="4">
        <v>95.0</v>
      </c>
      <c r="I1451" s="4" t="s">
        <v>78</v>
      </c>
      <c r="J1451" s="4">
        <v>61.0</v>
      </c>
      <c r="K1451" s="4" t="s">
        <v>49</v>
      </c>
      <c r="L1451" s="4" t="s">
        <v>50</v>
      </c>
      <c r="M1451" s="4">
        <v>1.0</v>
      </c>
      <c r="N1451" s="4">
        <v>0.0</v>
      </c>
      <c r="O1451" s="4">
        <v>0.0</v>
      </c>
      <c r="P1451" s="4">
        <v>0.0</v>
      </c>
      <c r="Q1451" t="str">
        <f t="shared" si="1"/>
        <v>UTEP2014</v>
      </c>
      <c r="R1451" t="s">
        <v>1526</v>
      </c>
      <c r="S1451" t="str">
        <f>vlookup(Q1451,RPI!$C$6:$T$4758,16,FALSE)</f>
        <v>0.5380332025</v>
      </c>
      <c r="T1451" s="6" t="str">
        <f>VLOOKUP(Q1451,RPI!$C$6:$T$4758, 17, FALSE)</f>
        <v>0.5509364283</v>
      </c>
      <c r="U1451" s="6" t="str">
        <f>VLOOKUP(Q1451,RPI!$C$6:$T$4758, 18, FALSE)</f>
        <v>0.5380332025</v>
      </c>
      <c r="V1451">
        <v>0.4620900641558534</v>
      </c>
      <c r="W1451">
        <v>0.46547989466432793</v>
      </c>
      <c r="X1451">
        <v>0.4671748099185653</v>
      </c>
      <c r="Y1451">
        <v>0.46886972517280257</v>
      </c>
      <c r="Z1451" s="6" t="str">
        <f>vlookup(R1451,RPI!$C$6:$T$4758,16,FALSE)</f>
        <v>0.5235192554</v>
      </c>
      <c r="AA1451">
        <v>0.46210656735030087</v>
      </c>
      <c r="AB1451">
        <v>0.4630515005532986</v>
      </c>
      <c r="AC1451">
        <v>0.46396972186363206</v>
      </c>
      <c r="AD1451">
        <v>0.46486234815486216</v>
      </c>
      <c r="AE1451">
        <v>0.4657304348916942</v>
      </c>
      <c r="AF1451">
        <v>0.4665749802932901</v>
      </c>
      <c r="AG1451" t="str">
        <f t="shared" si="2"/>
        <v>0</v>
      </c>
      <c r="AH1451" s="3" t="str">
        <f t="shared" si="3"/>
        <v>0</v>
      </c>
      <c r="AI1451" t="str">
        <f t="shared" si="4"/>
        <v>0.0145139471</v>
      </c>
      <c r="AJ1451" t="str">
        <f t="shared" si="5"/>
        <v>-5</v>
      </c>
      <c r="AK1451" s="6" t="str">
        <f t="shared" si="6"/>
        <v>-0.07169033827</v>
      </c>
      <c r="AL1451" t="str">
        <f t="shared" si="7"/>
        <v>0.02528558122</v>
      </c>
      <c r="AM1451" t="str">
        <f t="shared" si="8"/>
        <v>0.9180327869</v>
      </c>
      <c r="AN1451" t="str">
        <f t="shared" si="9"/>
        <v>1.027723808</v>
      </c>
      <c r="AO1451" s="6" t="str">
        <f>vlookup(Q1451,RPI!$C$6:$T$4758,15,FALSE)</f>
        <v>0.6258064516</v>
      </c>
      <c r="AP1451" s="8" t="str">
        <f>vlookup(Q1451,RPI!$C$6:$T$4758,13,FALSE)</f>
        <v>  0.5085 </v>
      </c>
      <c r="AQ1451" s="8" t="str">
        <f>vlookup(Q1451,RPI!$C$6:$T$4758,14,FALSE)</f>
        <v>  0.5094 </v>
      </c>
      <c r="AR1451" s="6" t="str">
        <f>vlookup(R1451,RPI!$C$6:$T$4758,15,FALSE)</f>
        <v>0.4820143885</v>
      </c>
      <c r="AS1451" s="8" t="str">
        <f>vlookup(R1451,RPI!$C$6:$T$4758,13,FALSE)</f>
        <v>  0.5465 </v>
      </c>
      <c r="AT1451" s="8" t="str">
        <f>vlookup(R1451,RPI!$C$6:$T$4758,14,FALSE)</f>
        <v>  0.5191 </v>
      </c>
    </row>
    <row r="1452" ht="12.75" customHeight="1">
      <c r="A1452" s="4">
        <v>2014.0</v>
      </c>
      <c r="B1452" s="4">
        <v>5845.0</v>
      </c>
      <c r="C1452" s="5">
        <v>41717.0</v>
      </c>
      <c r="D1452" s="4">
        <v>350.0</v>
      </c>
      <c r="E1452" s="4" t="s">
        <v>160</v>
      </c>
      <c r="F1452" s="4">
        <v>69.0</v>
      </c>
      <c r="G1452" s="4" t="s">
        <v>47</v>
      </c>
      <c r="H1452" s="4">
        <v>236.0</v>
      </c>
      <c r="I1452" s="4" t="s">
        <v>1050</v>
      </c>
      <c r="J1452" s="4">
        <v>68.0</v>
      </c>
      <c r="K1452" s="4" t="s">
        <v>49</v>
      </c>
      <c r="L1452" s="4" t="s">
        <v>50</v>
      </c>
      <c r="M1452" s="4">
        <v>1.0</v>
      </c>
      <c r="N1452" s="4">
        <v>0.0</v>
      </c>
      <c r="O1452" s="4">
        <v>0.0</v>
      </c>
      <c r="P1452" s="4">
        <v>0.0</v>
      </c>
      <c r="Q1452" t="str">
        <f t="shared" si="1"/>
        <v>Yale2014</v>
      </c>
      <c r="R1452" t="s">
        <v>1527</v>
      </c>
      <c r="S1452" t="str">
        <f>vlookup(Q1452,RPI!$C$6:$T$4758,16,FALSE)</f>
        <v>0.5086902804</v>
      </c>
      <c r="T1452" s="6" t="str">
        <f>VLOOKUP(Q1452,RPI!$C$6:$T$4758, 17, FALSE)</f>
        <v>0.5001085279</v>
      </c>
      <c r="U1452" s="6" t="str">
        <f>VLOOKUP(Q1452,RPI!$C$6:$T$4758, 18, FALSE)</f>
        <v>0.5086902804</v>
      </c>
      <c r="V1452">
        <v>0.43797889828681946</v>
      </c>
      <c r="W1452">
        <v>0.43737342953681946</v>
      </c>
      <c r="X1452">
        <v>0.4370812148891361</v>
      </c>
      <c r="Y1452">
        <v>0.43679569217994924</v>
      </c>
      <c r="Z1452" s="6" t="str">
        <f>vlookup(R1452,RPI!$C$6:$T$4758,16,FALSE)</f>
        <v>0.5359421689</v>
      </c>
      <c r="AA1452">
        <v>0.4529314296586173</v>
      </c>
      <c r="AB1452">
        <v>0.45291565479743606</v>
      </c>
      <c r="AC1452">
        <v>0.4529002108773985</v>
      </c>
      <c r="AD1452">
        <v>0.45288508759237905</v>
      </c>
      <c r="AE1452">
        <v>0.4528702750597915</v>
      </c>
      <c r="AF1452">
        <v>0.4528557637990531</v>
      </c>
      <c r="AG1452" t="str">
        <f t="shared" si="2"/>
        <v>0</v>
      </c>
      <c r="AH1452" s="3" t="str">
        <f t="shared" si="3"/>
        <v>0</v>
      </c>
      <c r="AI1452" t="str">
        <f t="shared" si="4"/>
        <v>-0.02725188852</v>
      </c>
      <c r="AJ1452" t="str">
        <f t="shared" si="5"/>
        <v>1</v>
      </c>
      <c r="AK1452" s="6" t="str">
        <f t="shared" si="6"/>
        <v>0.01433806765</v>
      </c>
      <c r="AL1452" t="str">
        <f t="shared" si="7"/>
        <v>-0.04747708088</v>
      </c>
      <c r="AM1452" t="str">
        <f t="shared" si="8"/>
        <v>1.014705882</v>
      </c>
      <c r="AN1452" t="str">
        <f t="shared" si="9"/>
        <v>0.9491514382</v>
      </c>
      <c r="AO1452" s="6" t="str">
        <f>vlookup(Q1452,RPI!$C$6:$T$4758,15,FALSE)</f>
        <v>0.5528455285</v>
      </c>
      <c r="AP1452" s="8" t="str">
        <f>vlookup(Q1452,RPI!$C$6:$T$4758,13,FALSE)</f>
        <v>  0.4995 </v>
      </c>
      <c r="AQ1452" s="8" t="str">
        <f>vlookup(Q1452,RPI!$C$6:$T$4758,14,FALSE)</f>
        <v>  0.4829 </v>
      </c>
      <c r="AR1452" s="6" t="str">
        <f>vlookup(R1452,RPI!$C$6:$T$4758,15,FALSE)</f>
        <v>0.6713286713</v>
      </c>
      <c r="AS1452" s="8" t="str">
        <f>vlookup(R1452,RPI!$C$6:$T$4758,13,FALSE)</f>
        <v>  0.4933 </v>
      </c>
      <c r="AT1452" s="8" t="str">
        <f>vlookup(R1452,RPI!$C$6:$T$4758,14,FALSE)</f>
        <v>  0.4859 </v>
      </c>
    </row>
    <row r="1453" ht="12.75" customHeight="1">
      <c r="A1453" s="4">
        <v>2014.0</v>
      </c>
      <c r="B1453" s="4">
        <v>5846.0</v>
      </c>
      <c r="C1453" s="5">
        <v>41718.0</v>
      </c>
      <c r="D1453" s="4">
        <v>47.0</v>
      </c>
      <c r="E1453" s="4" t="s">
        <v>178</v>
      </c>
      <c r="F1453" s="4">
        <v>57.0</v>
      </c>
      <c r="G1453" s="4" t="s">
        <v>47</v>
      </c>
      <c r="H1453" s="4">
        <v>110.0</v>
      </c>
      <c r="I1453" s="4" t="s">
        <v>1029</v>
      </c>
      <c r="J1453" s="4">
        <v>61.0</v>
      </c>
      <c r="K1453" s="4" t="s">
        <v>108</v>
      </c>
      <c r="L1453" s="4" t="s">
        <v>309</v>
      </c>
      <c r="M1453" s="4">
        <v>1.0</v>
      </c>
      <c r="N1453" s="4">
        <v>1.0</v>
      </c>
      <c r="O1453" s="4">
        <v>0.0</v>
      </c>
      <c r="P1453" s="4">
        <v>0.0</v>
      </c>
      <c r="Q1453" t="str">
        <f t="shared" si="1"/>
        <v>Cincinnati2014</v>
      </c>
      <c r="R1453" t="s">
        <v>1528</v>
      </c>
      <c r="S1453" t="str">
        <f>vlookup(Q1453,RPI!$C$6:$T$4758,16,FALSE)</f>
        <v>0.6151504176</v>
      </c>
      <c r="T1453" s="6" t="str">
        <f>VLOOKUP(Q1453,RPI!$C$6:$T$4758, 17, FALSE)</f>
        <v>0.616458462</v>
      </c>
      <c r="U1453" s="6" t="str">
        <f>VLOOKUP(Q1453,RPI!$C$6:$T$4758, 18, FALSE)</f>
        <v>0.6151504176</v>
      </c>
      <c r="V1453">
        <v>0.5087598543446343</v>
      </c>
      <c r="W1453">
        <v>0.5138923534530371</v>
      </c>
      <c r="X1453">
        <v>0.5162901118748918</v>
      </c>
      <c r="Y1453">
        <v>0.5185851656526475</v>
      </c>
      <c r="Z1453" s="6" t="str">
        <f>vlookup(R1453,RPI!$C$6:$T$4758,16,FALSE)</f>
        <v>0.5834693459</v>
      </c>
      <c r="AA1453">
        <v>0.4806002523297461</v>
      </c>
      <c r="AB1453">
        <v>0.4799115230788046</v>
      </c>
      <c r="AC1453">
        <v>0.47922535892749407</v>
      </c>
      <c r="AD1453">
        <v>0.4785417455722851</v>
      </c>
      <c r="AE1453">
        <v>0.4778606688157968</v>
      </c>
      <c r="AF1453">
        <v>0.477182114565814</v>
      </c>
      <c r="AG1453" t="str">
        <f t="shared" si="2"/>
        <v>0</v>
      </c>
      <c r="AH1453" s="3" t="str">
        <f t="shared" si="3"/>
        <v>0</v>
      </c>
      <c r="AI1453" t="str">
        <f t="shared" si="4"/>
        <v>0.03168107172</v>
      </c>
      <c r="AJ1453" t="str">
        <f t="shared" si="5"/>
        <v>-4</v>
      </c>
      <c r="AK1453" s="6" t="str">
        <f t="shared" si="6"/>
        <v>-0.05735227062</v>
      </c>
      <c r="AL1453" t="str">
        <f t="shared" si="7"/>
        <v>0.05519341543</v>
      </c>
      <c r="AM1453" t="str">
        <f t="shared" si="8"/>
        <v>0.9344262295</v>
      </c>
      <c r="AN1453" t="str">
        <f t="shared" si="9"/>
        <v>1.054297748</v>
      </c>
      <c r="AO1453" s="6" t="str">
        <f>vlookup(Q1453,RPI!$C$6:$T$4758,15,FALSE)</f>
        <v>0.8129496403</v>
      </c>
      <c r="AP1453" s="8" t="str">
        <f>vlookup(Q1453,RPI!$C$6:$T$4758,13,FALSE)</f>
        <v>  0.5639 </v>
      </c>
      <c r="AQ1453" s="8" t="str">
        <f>vlookup(Q1453,RPI!$C$6:$T$4758,14,FALSE)</f>
        <v>  0.5198 </v>
      </c>
      <c r="AR1453" s="6" t="str">
        <f>vlookup(R1453,RPI!$C$6:$T$4758,15,FALSE)</f>
        <v>0.8881118881</v>
      </c>
      <c r="AS1453" s="8" t="str">
        <f>vlookup(R1453,RPI!$C$6:$T$4758,13,FALSE)</f>
        <v>  0.4701 </v>
      </c>
      <c r="AT1453" s="8" t="str">
        <f>vlookup(R1453,RPI!$C$6:$T$4758,14,FALSE)</f>
        <v>  0.5055 </v>
      </c>
    </row>
    <row r="1454" ht="12.75" customHeight="1">
      <c r="A1454" s="4">
        <v>2014.0</v>
      </c>
      <c r="B1454" s="4">
        <v>5847.0</v>
      </c>
      <c r="C1454" s="5">
        <v>41718.0</v>
      </c>
      <c r="D1454" s="4">
        <v>54.0</v>
      </c>
      <c r="E1454" s="4" t="s">
        <v>348</v>
      </c>
      <c r="F1454" s="4">
        <v>48.0</v>
      </c>
      <c r="G1454" s="4" t="s">
        <v>47</v>
      </c>
      <c r="H1454" s="4">
        <v>228.0</v>
      </c>
      <c r="I1454" s="4" t="s">
        <v>209</v>
      </c>
      <c r="J1454" s="4">
        <v>77.0</v>
      </c>
      <c r="K1454" s="4" t="s">
        <v>108</v>
      </c>
      <c r="L1454" s="4" t="s">
        <v>465</v>
      </c>
      <c r="M1454" s="4">
        <v>1.0</v>
      </c>
      <c r="N1454" s="4">
        <v>1.0</v>
      </c>
      <c r="O1454" s="4">
        <v>0.0</v>
      </c>
      <c r="P1454" s="4">
        <v>0.0</v>
      </c>
      <c r="Q1454" t="str">
        <f t="shared" si="1"/>
        <v>Colorado2014</v>
      </c>
      <c r="R1454" t="s">
        <v>1529</v>
      </c>
      <c r="S1454" t="str">
        <f>vlookup(Q1454,RPI!$C$6:$T$4758,16,FALSE)</f>
        <v>0.594443748</v>
      </c>
      <c r="T1454" s="6" t="str">
        <f>VLOOKUP(Q1454,RPI!$C$6:$T$4758, 17, FALSE)</f>
        <v>0.5987063226</v>
      </c>
      <c r="U1454" s="6" t="str">
        <f>VLOOKUP(Q1454,RPI!$C$6:$T$4758, 18, FALSE)</f>
        <v>0.594443748</v>
      </c>
      <c r="V1454">
        <v>0.5082923792026661</v>
      </c>
      <c r="W1454">
        <v>0.5143788852891722</v>
      </c>
      <c r="X1454">
        <v>0.5171737095125679</v>
      </c>
      <c r="Y1454">
        <v>0.5198204635784326</v>
      </c>
      <c r="Z1454" s="6" t="str">
        <f>vlookup(R1454,RPI!$C$6:$T$4758,16,FALSE)</f>
        <v>0.5892138783</v>
      </c>
      <c r="AA1454">
        <v>0.5093947555087194</v>
      </c>
      <c r="AB1454">
        <v>0.511439386069974</v>
      </c>
      <c r="AC1454">
        <v>0.5134636043460913</v>
      </c>
      <c r="AD1454">
        <v>0.5154677144936378</v>
      </c>
      <c r="AE1454">
        <v>0.5174520146562005</v>
      </c>
      <c r="AF1454">
        <v>0.5194167971122461</v>
      </c>
      <c r="AG1454" t="str">
        <f t="shared" si="2"/>
        <v>0</v>
      </c>
      <c r="AH1454" s="3" t="str">
        <f t="shared" si="3"/>
        <v>0</v>
      </c>
      <c r="AI1454" t="str">
        <f t="shared" si="4"/>
        <v>0.005229869683</v>
      </c>
      <c r="AJ1454" t="str">
        <f t="shared" si="5"/>
        <v>-29</v>
      </c>
      <c r="AK1454" s="6" t="str">
        <f t="shared" si="6"/>
        <v>-0.415803962</v>
      </c>
      <c r="AL1454" t="str">
        <f t="shared" si="7"/>
        <v>0.009111256483</v>
      </c>
      <c r="AM1454" t="str">
        <f t="shared" si="8"/>
        <v>0.6233766234</v>
      </c>
      <c r="AN1454" t="str">
        <f t="shared" si="9"/>
        <v>1.008876012</v>
      </c>
      <c r="AO1454" s="6" t="str">
        <f>vlookup(Q1454,RPI!$C$6:$T$4758,15,FALSE)</f>
        <v>0.6594202899</v>
      </c>
      <c r="AP1454" s="8" t="str">
        <f>vlookup(Q1454,RPI!$C$6:$T$4758,13,FALSE)</f>
        <v>  0.5891 </v>
      </c>
      <c r="AQ1454" s="8" t="str">
        <f>vlookup(Q1454,RPI!$C$6:$T$4758,14,FALSE)</f>
        <v>  0.5402 </v>
      </c>
      <c r="AR1454" s="6" t="str">
        <f>vlookup(R1454,RPI!$C$6:$T$4758,15,FALSE)</f>
        <v>0.6890243902</v>
      </c>
      <c r="AS1454" s="8" t="str">
        <f>vlookup(R1454,RPI!$C$6:$T$4758,13,FALSE)</f>
        <v>  0.5642 </v>
      </c>
      <c r="AT1454" s="8" t="str">
        <f>vlookup(R1454,RPI!$C$6:$T$4758,14,FALSE)</f>
        <v>  0.5394 </v>
      </c>
    </row>
    <row r="1455" ht="12.75" customHeight="1">
      <c r="A1455" s="4">
        <v>2014.0</v>
      </c>
      <c r="B1455" s="4">
        <v>5848.0</v>
      </c>
      <c r="C1455" s="5">
        <v>41718.0</v>
      </c>
      <c r="D1455" s="4">
        <v>57.0</v>
      </c>
      <c r="E1455" s="4" t="s">
        <v>181</v>
      </c>
      <c r="F1455" s="4">
        <v>89.0</v>
      </c>
      <c r="G1455" s="4" t="s">
        <v>47</v>
      </c>
      <c r="H1455" s="4">
        <v>276.0</v>
      </c>
      <c r="I1455" s="4" t="s">
        <v>354</v>
      </c>
      <c r="J1455" s="4">
        <v>81.0</v>
      </c>
      <c r="K1455" s="4" t="s">
        <v>305</v>
      </c>
      <c r="L1455" s="4" t="s">
        <v>433</v>
      </c>
      <c r="M1455" s="4">
        <v>1.0</v>
      </c>
      <c r="N1455" s="4">
        <v>1.0</v>
      </c>
      <c r="O1455" s="4">
        <v>0.0</v>
      </c>
      <c r="P1455" s="4">
        <v>1.0</v>
      </c>
      <c r="Q1455" t="str">
        <f t="shared" si="1"/>
        <v>Connecticut2014</v>
      </c>
      <c r="R1455" t="s">
        <v>1530</v>
      </c>
      <c r="S1455" t="str">
        <f>vlookup(Q1455,RPI!$C$6:$T$4758,16,FALSE)</f>
        <v>0.6140874249</v>
      </c>
      <c r="T1455" s="6" t="str">
        <f>VLOOKUP(Q1455,RPI!$C$6:$T$4758, 17, FALSE)</f>
        <v>0.6169522072</v>
      </c>
      <c r="U1455" s="6" t="str">
        <f>VLOOKUP(Q1455,RPI!$C$6:$T$4758, 18, FALSE)</f>
        <v>0.6140874249</v>
      </c>
      <c r="V1455">
        <v>0.522758495191048</v>
      </c>
      <c r="W1455">
        <v>0.5260274144227073</v>
      </c>
      <c r="X1455">
        <v>0.5275969286233384</v>
      </c>
      <c r="Y1455">
        <v>0.5291254097729727</v>
      </c>
      <c r="Z1455" s="6" t="str">
        <f>vlookup(R1455,RPI!$C$6:$T$4758,16,FALSE)</f>
        <v>0.5968518082</v>
      </c>
      <c r="AA1455">
        <v>0.5149990871810076</v>
      </c>
      <c r="AB1455">
        <v>0.5160688347205883</v>
      </c>
      <c r="AC1455">
        <v>0.5171237760658496</v>
      </c>
      <c r="AD1455">
        <v>0.5181642164991483</v>
      </c>
      <c r="AE1455">
        <v>0.5191904529674876</v>
      </c>
      <c r="AF1455">
        <v>0.5202027743650695</v>
      </c>
      <c r="AG1455" t="str">
        <f t="shared" si="2"/>
        <v>1</v>
      </c>
      <c r="AH1455" s="3" t="str">
        <f t="shared" si="3"/>
        <v>1</v>
      </c>
      <c r="AI1455" t="str">
        <f t="shared" si="4"/>
        <v>0.01723561673</v>
      </c>
      <c r="AJ1455" t="str">
        <f t="shared" si="5"/>
        <v>8</v>
      </c>
      <c r="AK1455" s="6" t="str">
        <f t="shared" si="6"/>
        <v>0.1147045412</v>
      </c>
      <c r="AL1455" t="str">
        <f t="shared" si="7"/>
        <v>0.03002715826</v>
      </c>
      <c r="AM1455" t="str">
        <f t="shared" si="8"/>
        <v>1.098765432</v>
      </c>
      <c r="AN1455" t="str">
        <f t="shared" si="9"/>
        <v>1.028877548</v>
      </c>
      <c r="AO1455" s="6" t="str">
        <f>vlookup(Q1455,RPI!$C$6:$T$4758,15,FALSE)</f>
        <v>0.7532467532</v>
      </c>
      <c r="AP1455" s="8" t="str">
        <f>vlookup(Q1455,RPI!$C$6:$T$4758,13,FALSE)</f>
        <v>  0.5851 </v>
      </c>
      <c r="AQ1455" s="8" t="str">
        <f>vlookup(Q1455,RPI!$C$6:$T$4758,14,FALSE)</f>
        <v>  0.5330 </v>
      </c>
      <c r="AR1455" s="6" t="str">
        <f>vlookup(R1455,RPI!$C$6:$T$4758,15,FALSE)</f>
        <v>0.7133757962</v>
      </c>
      <c r="AS1455" s="8" t="str">
        <f>vlookup(R1455,RPI!$C$6:$T$4758,13,FALSE)</f>
        <v>  0.5700 </v>
      </c>
      <c r="AT1455" s="8" t="str">
        <f>vlookup(R1455,RPI!$C$6:$T$4758,14,FALSE)</f>
        <v>  0.5341 </v>
      </c>
    </row>
    <row r="1456" ht="12.75" customHeight="1">
      <c r="A1456" s="4">
        <v>2014.0</v>
      </c>
      <c r="B1456" s="4">
        <v>5849.0</v>
      </c>
      <c r="C1456" s="5">
        <v>41718.0</v>
      </c>
      <c r="D1456" s="4">
        <v>90.0</v>
      </c>
      <c r="E1456" s="4" t="s">
        <v>186</v>
      </c>
      <c r="F1456" s="4">
        <v>67.0</v>
      </c>
      <c r="G1456" s="4" t="s">
        <v>47</v>
      </c>
      <c r="H1456" s="4">
        <v>7.0</v>
      </c>
      <c r="I1456" s="4" t="s">
        <v>656</v>
      </c>
      <c r="J1456" s="4">
        <v>55.0</v>
      </c>
      <c r="K1456" s="4" t="s">
        <v>108</v>
      </c>
      <c r="L1456" s="4" t="s">
        <v>465</v>
      </c>
      <c r="M1456" s="4">
        <v>1.0</v>
      </c>
      <c r="N1456" s="4">
        <v>1.0</v>
      </c>
      <c r="O1456" s="4">
        <v>0.0</v>
      </c>
      <c r="P1456" s="4">
        <v>0.0</v>
      </c>
      <c r="Q1456" t="str">
        <f t="shared" si="1"/>
        <v>Florida2014</v>
      </c>
      <c r="R1456" t="s">
        <v>1486</v>
      </c>
      <c r="S1456" t="str">
        <f>vlookup(Q1456,RPI!$C$6:$T$4758,16,FALSE)</f>
        <v>0.6743740361</v>
      </c>
      <c r="T1456" s="6" t="str">
        <f>VLOOKUP(Q1456,RPI!$C$6:$T$4758, 17, FALSE)</f>
        <v>0.6695365748</v>
      </c>
      <c r="U1456" s="6" t="str">
        <f>VLOOKUP(Q1456,RPI!$C$6:$T$4758, 18, FALSE)</f>
        <v>0.6743740361</v>
      </c>
      <c r="V1456">
        <v>0.5560373289462848</v>
      </c>
      <c r="W1456">
        <v>0.5582059729059735</v>
      </c>
      <c r="X1456">
        <v>0.559242457151413</v>
      </c>
      <c r="Y1456">
        <v>0.5602488983752455</v>
      </c>
      <c r="Z1456" s="6" t="str">
        <f>vlookup(R1456,RPI!$C$6:$T$4758,16,FALSE)</f>
        <v>0.4910274275</v>
      </c>
      <c r="AA1456">
        <v>0.4092576506322828</v>
      </c>
      <c r="AB1456">
        <v>0.4095488901476602</v>
      </c>
      <c r="AC1456">
        <v>0.4098285572319631</v>
      </c>
      <c r="AD1456">
        <v>0.4100973281960983</v>
      </c>
      <c r="AE1456">
        <v>0.4103558276584194</v>
      </c>
      <c r="AF1456">
        <v>0.4106046333909035</v>
      </c>
      <c r="AG1456" t="str">
        <f t="shared" si="2"/>
        <v>1</v>
      </c>
      <c r="AH1456" s="3" t="str">
        <f t="shared" si="3"/>
        <v>1</v>
      </c>
      <c r="AI1456" t="str">
        <f t="shared" si="4"/>
        <v>0.1833466086</v>
      </c>
      <c r="AJ1456" t="str">
        <f t="shared" si="5"/>
        <v>12</v>
      </c>
      <c r="AK1456" s="6" t="str">
        <f t="shared" si="6"/>
        <v>0.1720568118</v>
      </c>
      <c r="AL1456" t="str">
        <f t="shared" si="7"/>
        <v>0.3194186619</v>
      </c>
      <c r="AM1456" t="str">
        <f t="shared" si="8"/>
        <v>1.218181818</v>
      </c>
      <c r="AN1456" t="str">
        <f t="shared" si="9"/>
        <v>1.373393823</v>
      </c>
      <c r="AO1456" s="6" t="str">
        <f>vlookup(Q1456,RPI!$C$6:$T$4758,15,FALSE)</f>
        <v>0.9605263158</v>
      </c>
      <c r="AP1456" s="8" t="str">
        <f>vlookup(Q1456,RPI!$C$6:$T$4758,13,FALSE)</f>
        <v>  0.5944 </v>
      </c>
      <c r="AQ1456" s="8" t="str">
        <f>vlookup(Q1456,RPI!$C$6:$T$4758,14,FALSE)</f>
        <v>  0.5481 </v>
      </c>
      <c r="AR1456" s="6" t="str">
        <f>vlookup(R1456,RPI!$C$6:$T$4758,15,FALSE)</f>
        <v>0.6029411765</v>
      </c>
      <c r="AS1456" s="8" t="str">
        <f>vlookup(R1456,RPI!$C$6:$T$4758,13,FALSE)</f>
        <v>  0.4482 </v>
      </c>
      <c r="AT1456" s="8" t="str">
        <f>vlookup(R1456,RPI!$C$6:$T$4758,14,FALSE)</f>
        <v>  0.4647 </v>
      </c>
    </row>
    <row r="1457" ht="12.75" customHeight="1">
      <c r="A1457" s="4">
        <v>2014.0</v>
      </c>
      <c r="B1457" s="4">
        <v>5850.0</v>
      </c>
      <c r="C1457" s="5">
        <v>41718.0</v>
      </c>
      <c r="D1457" s="4">
        <v>150.0</v>
      </c>
      <c r="E1457" s="4" t="s">
        <v>59</v>
      </c>
      <c r="F1457" s="4">
        <v>71.0</v>
      </c>
      <c r="G1457" s="4" t="s">
        <v>47</v>
      </c>
      <c r="H1457" s="4">
        <v>157.0</v>
      </c>
      <c r="I1457" s="4" t="s">
        <v>169</v>
      </c>
      <c r="J1457" s="4">
        <v>64.0</v>
      </c>
      <c r="K1457" s="4" t="s">
        <v>108</v>
      </c>
      <c r="L1457" s="4" t="s">
        <v>465</v>
      </c>
      <c r="M1457" s="4">
        <v>1.0</v>
      </c>
      <c r="N1457" s="4">
        <v>1.0</v>
      </c>
      <c r="O1457" s="4">
        <v>0.0</v>
      </c>
      <c r="P1457" s="4">
        <v>0.0</v>
      </c>
      <c r="Q1457" t="str">
        <f t="shared" si="1"/>
        <v>Louisville2014</v>
      </c>
      <c r="R1457" t="s">
        <v>1531</v>
      </c>
      <c r="S1457" t="str">
        <f>vlookup(Q1457,RPI!$C$6:$T$4758,16,FALSE)</f>
        <v>0.6172089218</v>
      </c>
      <c r="T1457" s="6" t="str">
        <f>VLOOKUP(Q1457,RPI!$C$6:$T$4758, 17, FALSE)</f>
        <v>0.6205083184</v>
      </c>
      <c r="U1457" s="6" t="str">
        <f>VLOOKUP(Q1457,RPI!$C$6:$T$4758, 18, FALSE)</f>
        <v>0.6172089218</v>
      </c>
      <c r="V1457">
        <v>0.5144158814634596</v>
      </c>
      <c r="W1457">
        <v>0.5176999537130491</v>
      </c>
      <c r="X1457">
        <v>0.5192860113335894</v>
      </c>
      <c r="Y1457">
        <v>0.520836427209848</v>
      </c>
      <c r="Z1457" s="6" t="str">
        <f>vlookup(R1457,RPI!$C$6:$T$4758,16,FALSE)</f>
        <v>0.5706357923</v>
      </c>
      <c r="AA1457">
        <v>0.47954722774810477</v>
      </c>
      <c r="AB1457">
        <v>0.4786709335289503</v>
      </c>
      <c r="AC1457">
        <v>0.47778885518953745</v>
      </c>
      <c r="AD1457">
        <v>0.47690093527171784</v>
      </c>
      <c r="AE1457">
        <v>0.47600711555377984</v>
      </c>
      <c r="AF1457">
        <v>0.4751073370377223</v>
      </c>
      <c r="AG1457" t="str">
        <f t="shared" si="2"/>
        <v>1</v>
      </c>
      <c r="AH1457" s="3" t="str">
        <f t="shared" si="3"/>
        <v>1</v>
      </c>
      <c r="AI1457" t="str">
        <f t="shared" si="4"/>
        <v>0.04657312943</v>
      </c>
      <c r="AJ1457" t="str">
        <f t="shared" si="5"/>
        <v>7</v>
      </c>
      <c r="AK1457" s="6" t="str">
        <f t="shared" si="6"/>
        <v>0.1003664736</v>
      </c>
      <c r="AL1457" t="str">
        <f t="shared" si="7"/>
        <v>0.08113772488</v>
      </c>
      <c r="AM1457" t="str">
        <f t="shared" si="8"/>
        <v>1.109375</v>
      </c>
      <c r="AN1457" t="str">
        <f t="shared" si="9"/>
        <v>1.081616208</v>
      </c>
      <c r="AO1457" s="6" t="str">
        <f>vlookup(Q1457,RPI!$C$6:$T$4758,15,FALSE)</f>
        <v>0.8397435897</v>
      </c>
      <c r="AP1457" s="8" t="str">
        <f>vlookup(Q1457,RPI!$C$6:$T$4758,13,FALSE)</f>
        <v>  0.5510 </v>
      </c>
      <c r="AQ1457" s="8" t="str">
        <f>vlookup(Q1457,RPI!$C$6:$T$4758,14,FALSE)</f>
        <v>  0.5271 </v>
      </c>
      <c r="AR1457" s="6" t="str">
        <f>vlookup(R1457,RPI!$C$6:$T$4758,15,FALSE)</f>
        <v>0.7987804878</v>
      </c>
      <c r="AS1457" s="8" t="str">
        <f>vlookup(R1457,RPI!$C$6:$T$4758,13,FALSE)</f>
        <v>  0.4882 </v>
      </c>
      <c r="AT1457" s="8" t="str">
        <f>vlookup(R1457,RPI!$C$6:$T$4758,14,FALSE)</f>
        <v>  0.5073 </v>
      </c>
    </row>
    <row r="1458" ht="12.75" customHeight="1">
      <c r="A1458" s="4">
        <v>2014.0</v>
      </c>
      <c r="B1458" s="4">
        <v>5851.0</v>
      </c>
      <c r="C1458" s="5">
        <v>41718.0</v>
      </c>
      <c r="D1458" s="4">
        <v>169.0</v>
      </c>
      <c r="E1458" s="4" t="s">
        <v>398</v>
      </c>
      <c r="F1458" s="4">
        <v>57.0</v>
      </c>
      <c r="G1458" s="4" t="s">
        <v>47</v>
      </c>
      <c r="H1458" s="4">
        <v>346.0</v>
      </c>
      <c r="I1458" s="4" t="s">
        <v>1087</v>
      </c>
      <c r="J1458" s="4">
        <v>40.0</v>
      </c>
      <c r="K1458" s="4" t="s">
        <v>108</v>
      </c>
      <c r="L1458" s="4" t="s">
        <v>457</v>
      </c>
      <c r="M1458" s="4">
        <v>1.0</v>
      </c>
      <c r="N1458" s="4">
        <v>1.0</v>
      </c>
      <c r="O1458" s="4">
        <v>0.0</v>
      </c>
      <c r="P1458" s="4">
        <v>0.0</v>
      </c>
      <c r="Q1458" t="str">
        <f t="shared" si="1"/>
        <v>Michigan2014</v>
      </c>
      <c r="R1458" t="s">
        <v>1532</v>
      </c>
      <c r="S1458" t="str">
        <f>vlookup(Q1458,RPI!$C$6:$T$4758,16,FALSE)</f>
        <v>0.6307233193</v>
      </c>
      <c r="T1458" s="6" t="str">
        <f>VLOOKUP(Q1458,RPI!$C$6:$T$4758, 17, FALSE)</f>
        <v>0.6305199433</v>
      </c>
      <c r="U1458" s="6" t="str">
        <f>VLOOKUP(Q1458,RPI!$C$6:$T$4758, 18, FALSE)</f>
        <v>0.6307233193</v>
      </c>
      <c r="V1458">
        <v>0.5411260038614273</v>
      </c>
      <c r="W1458">
        <v>0.5435995020946429</v>
      </c>
      <c r="X1458">
        <v>0.5447845404467931</v>
      </c>
      <c r="Y1458">
        <v>0.5459370004250013</v>
      </c>
      <c r="Z1458" s="6" t="str">
        <f>vlookup(R1458,RPI!$C$6:$T$4758,16,FALSE)</f>
        <v>0.509277447</v>
      </c>
      <c r="AA1458">
        <v>0.4348093618949254</v>
      </c>
      <c r="AB1458">
        <v>0.43357934959480243</v>
      </c>
      <c r="AC1458">
        <v>0.43235838150276856</v>
      </c>
      <c r="AD1458">
        <v>0.43114635823192177</v>
      </c>
      <c r="AE1458">
        <v>0.4299431818462636</v>
      </c>
      <c r="AF1458">
        <v>0.4287487558343194</v>
      </c>
      <c r="AG1458" t="str">
        <f t="shared" si="2"/>
        <v>1</v>
      </c>
      <c r="AH1458" s="3" t="str">
        <f t="shared" si="3"/>
        <v>1</v>
      </c>
      <c r="AI1458" t="str">
        <f t="shared" si="4"/>
        <v>0.1214458723</v>
      </c>
      <c r="AJ1458" t="str">
        <f t="shared" si="5"/>
        <v>17</v>
      </c>
      <c r="AK1458" s="6" t="str">
        <f t="shared" si="6"/>
        <v>0.2437471501</v>
      </c>
      <c r="AL1458" t="str">
        <f t="shared" si="7"/>
        <v>0.2115778324</v>
      </c>
      <c r="AM1458" t="str">
        <f t="shared" si="8"/>
        <v>1.425</v>
      </c>
      <c r="AN1458" t="str">
        <f t="shared" si="9"/>
        <v>1.238467014</v>
      </c>
      <c r="AO1458" s="6" t="str">
        <f>vlookup(Q1458,RPI!$C$6:$T$4758,15,FALSE)</f>
        <v>0.7583892617</v>
      </c>
      <c r="AP1458" s="8" t="str">
        <f>vlookup(Q1458,RPI!$C$6:$T$4758,13,FALSE)</f>
        <v>  0.6075 </v>
      </c>
      <c r="AQ1458" s="8" t="str">
        <f>vlookup(Q1458,RPI!$C$6:$T$4758,14,FALSE)</f>
        <v>  0.5494 </v>
      </c>
      <c r="AR1458" s="6" t="str">
        <f>vlookup(R1458,RPI!$C$6:$T$4758,15,FALSE)</f>
        <v>0.6312056738</v>
      </c>
      <c r="AS1458" s="8" t="str">
        <f>vlookup(R1458,RPI!$C$6:$T$4758,13,FALSE)</f>
        <v>  0.4651 </v>
      </c>
      <c r="AT1458" s="8" t="str">
        <f>vlookup(R1458,RPI!$C$6:$T$4758,14,FALSE)</f>
        <v>  0.4757 </v>
      </c>
    </row>
    <row r="1459" ht="12.75" customHeight="1">
      <c r="A1459" s="4">
        <v>2014.0</v>
      </c>
      <c r="B1459" s="4">
        <v>5852.0</v>
      </c>
      <c r="C1459" s="5">
        <v>41718.0</v>
      </c>
      <c r="D1459" s="4">
        <v>170.0</v>
      </c>
      <c r="E1459" s="4" t="s">
        <v>204</v>
      </c>
      <c r="F1459" s="4">
        <v>93.0</v>
      </c>
      <c r="G1459" s="4" t="s">
        <v>47</v>
      </c>
      <c r="H1459" s="4">
        <v>68.0</v>
      </c>
      <c r="I1459" s="4" t="s">
        <v>1253</v>
      </c>
      <c r="J1459" s="4">
        <v>78.0</v>
      </c>
      <c r="K1459" s="4" t="s">
        <v>108</v>
      </c>
      <c r="L1459" s="4" t="s">
        <v>309</v>
      </c>
      <c r="M1459" s="4">
        <v>1.0</v>
      </c>
      <c r="N1459" s="4">
        <v>1.0</v>
      </c>
      <c r="O1459" s="4">
        <v>0.0</v>
      </c>
      <c r="P1459" s="4">
        <v>0.0</v>
      </c>
      <c r="Q1459" t="str">
        <f t="shared" si="1"/>
        <v>Michigan St.2014</v>
      </c>
      <c r="R1459" t="s">
        <v>1533</v>
      </c>
      <c r="S1459" t="str">
        <f>vlookup(Q1459,RPI!$C$6:$T$4758,16,FALSE)</f>
        <v>0.6191354604</v>
      </c>
      <c r="T1459" s="6" t="str">
        <f>VLOOKUP(Q1459,RPI!$C$6:$T$4758, 17, FALSE)</f>
        <v>0.6251267458</v>
      </c>
      <c r="U1459" s="6" t="str">
        <f>VLOOKUP(Q1459,RPI!$C$6:$T$4758, 18, FALSE)</f>
        <v>0.6191354604</v>
      </c>
      <c r="V1459">
        <v>0.5352433786309998</v>
      </c>
      <c r="W1459">
        <v>0.5381169418493907</v>
      </c>
      <c r="X1459">
        <v>0.5395245995070483</v>
      </c>
      <c r="Y1459">
        <v>0.5409133624310462</v>
      </c>
      <c r="Z1459" s="6" t="str">
        <f>vlookup(R1459,RPI!$C$6:$T$4758,16,FALSE)</f>
        <v>0.5651006377</v>
      </c>
      <c r="AA1459">
        <v>0.4719355639911467</v>
      </c>
      <c r="AB1459">
        <v>0.4708758038588059</v>
      </c>
      <c r="AC1459">
        <v>0.46982954385553954</v>
      </c>
      <c r="AD1459">
        <v>0.46879652764978286</v>
      </c>
      <c r="AE1459">
        <v>0.4677765053585641</v>
      </c>
      <c r="AF1459">
        <v>0.4667692333459854</v>
      </c>
      <c r="AG1459" t="str">
        <f t="shared" si="2"/>
        <v>1</v>
      </c>
      <c r="AH1459" s="3" t="str">
        <f t="shared" si="3"/>
        <v>1</v>
      </c>
      <c r="AI1459" t="str">
        <f t="shared" si="4"/>
        <v>0.0540348227</v>
      </c>
      <c r="AJ1459" t="str">
        <f t="shared" si="5"/>
        <v>15</v>
      </c>
      <c r="AK1459" s="6" t="str">
        <f t="shared" si="6"/>
        <v>0.2150710148</v>
      </c>
      <c r="AL1459" t="str">
        <f t="shared" si="7"/>
        <v>0.09413716947</v>
      </c>
      <c r="AM1459" t="str">
        <f t="shared" si="8"/>
        <v>1.192307692</v>
      </c>
      <c r="AN1459" t="str">
        <f t="shared" si="9"/>
        <v>1.095619823</v>
      </c>
      <c r="AO1459" s="6" t="str">
        <f>vlookup(Q1459,RPI!$C$6:$T$4758,15,FALSE)</f>
        <v>0.7407407407</v>
      </c>
      <c r="AP1459" s="8" t="str">
        <f>vlookup(Q1459,RPI!$C$6:$T$4758,13,FALSE)</f>
        <v>  0.5898 </v>
      </c>
      <c r="AQ1459" s="8" t="str">
        <f>vlookup(Q1459,RPI!$C$6:$T$4758,14,FALSE)</f>
        <v>  0.5562 </v>
      </c>
      <c r="AR1459" s="6" t="str">
        <f>vlookup(R1459,RPI!$C$6:$T$4758,15,FALSE)</f>
        <v>0.7839506173</v>
      </c>
      <c r="AS1459" s="8" t="str">
        <f>vlookup(R1459,RPI!$C$6:$T$4758,13,FALSE)</f>
        <v>  0.4880 </v>
      </c>
      <c r="AT1459" s="8" t="str">
        <f>vlookup(R1459,RPI!$C$6:$T$4758,14,FALSE)</f>
        <v>  0.5004 </v>
      </c>
    </row>
    <row r="1460" ht="12.75" customHeight="1">
      <c r="A1460" s="4">
        <v>2014.0</v>
      </c>
      <c r="B1460" s="4">
        <v>5853.0</v>
      </c>
      <c r="C1460" s="5">
        <v>41718.0</v>
      </c>
      <c r="D1460" s="4">
        <v>217.0</v>
      </c>
      <c r="E1460" s="4" t="s">
        <v>150</v>
      </c>
      <c r="F1460" s="4">
        <v>59.0</v>
      </c>
      <c r="G1460" s="4" t="s">
        <v>47</v>
      </c>
      <c r="H1460" s="4">
        <v>67.0</v>
      </c>
      <c r="I1460" s="4" t="s">
        <v>74</v>
      </c>
      <c r="J1460" s="4">
        <v>60.0</v>
      </c>
      <c r="K1460" s="4" t="s">
        <v>108</v>
      </c>
      <c r="L1460" s="4" t="s">
        <v>433</v>
      </c>
      <c r="M1460" s="4">
        <v>1.0</v>
      </c>
      <c r="N1460" s="4">
        <v>1.0</v>
      </c>
      <c r="O1460" s="4">
        <v>0.0</v>
      </c>
      <c r="P1460" s="4">
        <v>0.0</v>
      </c>
      <c r="Q1460" t="str">
        <f t="shared" si="1"/>
        <v>Ohio St.2014</v>
      </c>
      <c r="R1460" t="s">
        <v>1534</v>
      </c>
      <c r="S1460" t="str">
        <f>vlookup(Q1460,RPI!$C$6:$T$4758,16,FALSE)</f>
        <v>0.6090238579</v>
      </c>
      <c r="T1460" s="6" t="str">
        <f>VLOOKUP(Q1460,RPI!$C$6:$T$4758, 17, FALSE)</f>
        <v>0.6150304859</v>
      </c>
      <c r="U1460" s="6" t="str">
        <f>VLOOKUP(Q1460,RPI!$C$6:$T$4758, 18, FALSE)</f>
        <v>0.6090238579</v>
      </c>
      <c r="V1460">
        <v>0.5145402898391087</v>
      </c>
      <c r="W1460">
        <v>0.5206718394489193</v>
      </c>
      <c r="X1460">
        <v>0.523527217943684</v>
      </c>
      <c r="Y1460">
        <v>0.5262548798284592</v>
      </c>
      <c r="Z1460" s="6" t="str">
        <f>vlookup(R1460,RPI!$C$6:$T$4758,16,FALSE)</f>
        <v>0.582908551</v>
      </c>
      <c r="AA1460">
        <v>0.5008147939525802</v>
      </c>
      <c r="AB1460">
        <v>0.5024918564452246</v>
      </c>
      <c r="AC1460">
        <v>0.504134924427883</v>
      </c>
      <c r="AD1460">
        <v>0.5057450211466754</v>
      </c>
      <c r="AE1460">
        <v>0.5073231291889355</v>
      </c>
      <c r="AF1460">
        <v>0.5088701924828232</v>
      </c>
      <c r="AG1460" t="str">
        <f t="shared" si="2"/>
        <v>0</v>
      </c>
      <c r="AH1460" s="3" t="str">
        <f t="shared" si="3"/>
        <v>0</v>
      </c>
      <c r="AI1460" t="str">
        <f t="shared" si="4"/>
        <v>0.02611530692</v>
      </c>
      <c r="AJ1460" t="str">
        <f t="shared" si="5"/>
        <v>-1</v>
      </c>
      <c r="AK1460" s="6" t="str">
        <f t="shared" si="6"/>
        <v>-0.01433806765</v>
      </c>
      <c r="AL1460" t="str">
        <f t="shared" si="7"/>
        <v>0.04549697677</v>
      </c>
      <c r="AM1460" t="str">
        <f t="shared" si="8"/>
        <v>0.9833333333</v>
      </c>
      <c r="AN1460" t="str">
        <f t="shared" si="9"/>
        <v>1.044801722</v>
      </c>
      <c r="AO1460" s="6" t="str">
        <f>vlookup(Q1460,RPI!$C$6:$T$4758,15,FALSE)</f>
        <v>0.7112676056</v>
      </c>
      <c r="AP1460" s="8" t="str">
        <f>vlookup(Q1460,RPI!$C$6:$T$4758,13,FALSE)</f>
        <v>  0.5928 </v>
      </c>
      <c r="AQ1460" s="8" t="str">
        <f>vlookup(Q1460,RPI!$C$6:$T$4758,14,FALSE)</f>
        <v>  0.5392 </v>
      </c>
      <c r="AR1460" s="6" t="str">
        <f>vlookup(R1460,RPI!$C$6:$T$4758,15,FALSE)</f>
        <v>0.6732026144</v>
      </c>
      <c r="AS1460" s="8" t="str">
        <f>vlookup(R1460,RPI!$C$6:$T$4758,13,FALSE)</f>
        <v>  0.5655 </v>
      </c>
      <c r="AT1460" s="8" t="str">
        <f>vlookup(R1460,RPI!$C$6:$T$4758,14,FALSE)</f>
        <v>  0.5274 </v>
      </c>
    </row>
    <row r="1461" ht="12.75" customHeight="1">
      <c r="A1461" s="4">
        <v>2014.0</v>
      </c>
      <c r="B1461" s="4">
        <v>5854.0</v>
      </c>
      <c r="C1461" s="5">
        <v>41718.0</v>
      </c>
      <c r="D1461" s="4">
        <v>218.0</v>
      </c>
      <c r="E1461" s="4" t="s">
        <v>206</v>
      </c>
      <c r="F1461" s="4">
        <v>75.0</v>
      </c>
      <c r="G1461" s="4" t="s">
        <v>47</v>
      </c>
      <c r="H1461" s="4">
        <v>187.0</v>
      </c>
      <c r="I1461" s="4" t="s">
        <v>965</v>
      </c>
      <c r="J1461" s="4">
        <v>80.0</v>
      </c>
      <c r="K1461" s="4" t="s">
        <v>305</v>
      </c>
      <c r="L1461" s="4" t="s">
        <v>309</v>
      </c>
      <c r="M1461" s="4">
        <v>1.0</v>
      </c>
      <c r="N1461" s="4">
        <v>1.0</v>
      </c>
      <c r="O1461" s="4">
        <v>0.0</v>
      </c>
      <c r="P1461" s="4">
        <v>1.0</v>
      </c>
      <c r="Q1461" t="str">
        <f t="shared" si="1"/>
        <v>Oklahoma2014</v>
      </c>
      <c r="R1461" t="s">
        <v>1535</v>
      </c>
      <c r="S1461" t="str">
        <f>vlookup(Q1461,RPI!$C$6:$T$4758,16,FALSE)</f>
        <v>0.6054292164</v>
      </c>
      <c r="T1461" s="6" t="str">
        <f>VLOOKUP(Q1461,RPI!$C$6:$T$4758, 17, FALSE)</f>
        <v>0.6119024307</v>
      </c>
      <c r="U1461" s="6" t="str">
        <f>VLOOKUP(Q1461,RPI!$C$6:$T$4758, 18, FALSE)</f>
        <v>0.6054292164</v>
      </c>
      <c r="V1461">
        <v>0.5194790815969683</v>
      </c>
      <c r="W1461">
        <v>0.5244876579262994</v>
      </c>
      <c r="X1461">
        <v>0.5268577877964292</v>
      </c>
      <c r="Y1461">
        <v>0.5291447552149756</v>
      </c>
      <c r="Z1461" s="6" t="str">
        <f>vlookup(R1461,RPI!$C$6:$T$4758,16,FALSE)</f>
        <v>0.5989687696</v>
      </c>
      <c r="AA1461">
        <v>0.49923684672244545</v>
      </c>
      <c r="AB1461">
        <v>0.49812165385967977</v>
      </c>
      <c r="AC1461">
        <v>0.4970193039089613</v>
      </c>
      <c r="AD1461">
        <v>0.49592957628592277</v>
      </c>
      <c r="AE1461">
        <v>0.49485225542899103</v>
      </c>
      <c r="AF1461">
        <v>0.493787130657232</v>
      </c>
      <c r="AG1461" t="str">
        <f t="shared" si="2"/>
        <v>0</v>
      </c>
      <c r="AH1461" s="3" t="str">
        <f t="shared" si="3"/>
        <v>0</v>
      </c>
      <c r="AI1461" t="str">
        <f t="shared" si="4"/>
        <v>0.006460446736</v>
      </c>
      <c r="AJ1461" t="str">
        <f t="shared" si="5"/>
        <v>-5</v>
      </c>
      <c r="AK1461" s="6" t="str">
        <f t="shared" si="6"/>
        <v>-0.07169033827</v>
      </c>
      <c r="AL1461" t="str">
        <f t="shared" si="7"/>
        <v>0.01125511548</v>
      </c>
      <c r="AM1461" t="str">
        <f t="shared" si="8"/>
        <v>0.9375</v>
      </c>
      <c r="AN1461" t="str">
        <f t="shared" si="9"/>
        <v>1.010785949</v>
      </c>
      <c r="AO1461" s="6" t="str">
        <f>vlookup(Q1461,RPI!$C$6:$T$4758,15,FALSE)</f>
        <v>0.6928571429</v>
      </c>
      <c r="AP1461" s="8" t="str">
        <f>vlookup(Q1461,RPI!$C$6:$T$4758,13,FALSE)</f>
        <v>  0.5917 </v>
      </c>
      <c r="AQ1461" s="8" t="str">
        <f>vlookup(Q1461,RPI!$C$6:$T$4758,14,FALSE)</f>
        <v>  0.5455 </v>
      </c>
      <c r="AR1461" s="6" t="str">
        <f>vlookup(R1461,RPI!$C$6:$T$4758,15,FALSE)</f>
        <v>0.8358208955</v>
      </c>
      <c r="AS1461" s="8" t="str">
        <f>vlookup(R1461,RPI!$C$6:$T$4758,13,FALSE)</f>
        <v>  0.5311 </v>
      </c>
      <c r="AT1461" s="8" t="str">
        <f>vlookup(R1461,RPI!$C$6:$T$4758,14,FALSE)</f>
        <v>  0.4978 </v>
      </c>
    </row>
    <row r="1462" ht="12.75" customHeight="1">
      <c r="A1462" s="4">
        <v>2014.0</v>
      </c>
      <c r="B1462" s="4">
        <v>5855.0</v>
      </c>
      <c r="C1462" s="5">
        <v>41718.0</v>
      </c>
      <c r="D1462" s="4">
        <v>222.0</v>
      </c>
      <c r="E1462" s="4" t="s">
        <v>156</v>
      </c>
      <c r="F1462" s="4">
        <v>87.0</v>
      </c>
      <c r="G1462" s="4" t="s">
        <v>47</v>
      </c>
      <c r="H1462" s="4">
        <v>35.0</v>
      </c>
      <c r="I1462" s="4" t="s">
        <v>1536</v>
      </c>
      <c r="J1462" s="4">
        <v>68.0</v>
      </c>
      <c r="K1462" s="4" t="s">
        <v>108</v>
      </c>
      <c r="L1462" s="4" t="s">
        <v>457</v>
      </c>
      <c r="M1462" s="4">
        <v>1.0</v>
      </c>
      <c r="N1462" s="4">
        <v>1.0</v>
      </c>
      <c r="O1462" s="4">
        <v>0.0</v>
      </c>
      <c r="P1462" s="4">
        <v>0.0</v>
      </c>
      <c r="Q1462" t="str">
        <f t="shared" si="1"/>
        <v>Oregon2014</v>
      </c>
      <c r="R1462" t="s">
        <v>1537</v>
      </c>
      <c r="S1462" t="str">
        <f>vlookup(Q1462,RPI!$C$6:$T$4758,16,FALSE)</f>
        <v>0.604830933</v>
      </c>
      <c r="T1462" s="6" t="str">
        <f>VLOOKUP(Q1462,RPI!$C$6:$T$4758, 17, FALSE)</f>
        <v>0.60988608</v>
      </c>
      <c r="U1462" s="6" t="str">
        <f>VLOOKUP(Q1462,RPI!$C$6:$T$4758, 18, FALSE)</f>
        <v>0.604830933</v>
      </c>
      <c r="V1462">
        <v>0.5135319133599598</v>
      </c>
      <c r="W1462">
        <v>0.5188510622961302</v>
      </c>
      <c r="X1462">
        <v>0.5213444133599598</v>
      </c>
      <c r="Y1462">
        <v>0.523735994992613</v>
      </c>
      <c r="Z1462" s="6" t="str">
        <f>vlookup(R1462,RPI!$C$6:$T$4758,16,FALSE)</f>
        <v>0.6013796997</v>
      </c>
      <c r="AA1462">
        <v>0.5163853145562686</v>
      </c>
      <c r="AB1462">
        <v>0.5178618342912152</v>
      </c>
      <c r="AC1462">
        <v>0.5192629114119676</v>
      </c>
      <c r="AD1462">
        <v>0.5205941839786611</v>
      </c>
      <c r="AE1462">
        <v>0.5218607419066958</v>
      </c>
      <c r="AF1462">
        <v>0.5230671920008578</v>
      </c>
      <c r="AG1462" t="str">
        <f t="shared" si="2"/>
        <v>1</v>
      </c>
      <c r="AH1462" s="3" t="str">
        <f t="shared" si="3"/>
        <v>1</v>
      </c>
      <c r="AI1462" t="str">
        <f t="shared" si="4"/>
        <v>0.003451233235</v>
      </c>
      <c r="AJ1462" t="str">
        <f t="shared" si="5"/>
        <v>19</v>
      </c>
      <c r="AK1462" s="6" t="str">
        <f t="shared" si="6"/>
        <v>0.2724232854</v>
      </c>
      <c r="AL1462" t="str">
        <f t="shared" si="7"/>
        <v>0.006012591726</v>
      </c>
      <c r="AM1462" t="str">
        <f t="shared" si="8"/>
        <v>1.279411765</v>
      </c>
      <c r="AN1462" t="str">
        <f t="shared" si="9"/>
        <v>1.005738859</v>
      </c>
      <c r="AO1462" s="6" t="str">
        <f>vlookup(Q1462,RPI!$C$6:$T$4758,15,FALSE)</f>
        <v>0.6985294118</v>
      </c>
      <c r="AP1462" s="8" t="str">
        <f>vlookup(Q1462,RPI!$C$6:$T$4758,13,FALSE)</f>
        <v>  0.5885 </v>
      </c>
      <c r="AQ1462" s="8" t="str">
        <f>vlookup(Q1462,RPI!$C$6:$T$4758,14,FALSE)</f>
        <v>  0.5438 </v>
      </c>
      <c r="AR1462" s="6" t="str">
        <f>vlookup(R1462,RPI!$C$6:$T$4758,15,FALSE)</f>
        <v>0.6861313869</v>
      </c>
      <c r="AS1462" s="8" t="str">
        <f>vlookup(R1462,RPI!$C$6:$T$4758,13,FALSE)</f>
        <v>  0.5943 </v>
      </c>
      <c r="AT1462" s="8" t="str">
        <f>vlookup(R1462,RPI!$C$6:$T$4758,14,FALSE)</f>
        <v>  0.5309 </v>
      </c>
    </row>
    <row r="1463" ht="12.75" customHeight="1">
      <c r="A1463" s="4">
        <v>2014.0</v>
      </c>
      <c r="B1463" s="4">
        <v>5856.0</v>
      </c>
      <c r="C1463" s="5">
        <v>41718.0</v>
      </c>
      <c r="D1463" s="4">
        <v>277.0</v>
      </c>
      <c r="E1463" s="4" t="s">
        <v>1538</v>
      </c>
      <c r="F1463" s="4">
        <v>83.0</v>
      </c>
      <c r="G1463" s="4" t="s">
        <v>47</v>
      </c>
      <c r="H1463" s="4">
        <v>193.0</v>
      </c>
      <c r="I1463" s="4" t="s">
        <v>203</v>
      </c>
      <c r="J1463" s="4">
        <v>80.0</v>
      </c>
      <c r="K1463" s="4" t="s">
        <v>305</v>
      </c>
      <c r="L1463" s="4" t="s">
        <v>465</v>
      </c>
      <c r="M1463" s="4">
        <v>1.0</v>
      </c>
      <c r="N1463" s="4">
        <v>1.0</v>
      </c>
      <c r="O1463" s="4">
        <v>0.0</v>
      </c>
      <c r="P1463" s="4">
        <v>1.0</v>
      </c>
      <c r="Q1463" t="str">
        <f t="shared" si="1"/>
        <v>Saint Louis2014</v>
      </c>
      <c r="R1463" t="s">
        <v>1495</v>
      </c>
      <c r="S1463" t="str">
        <f>vlookup(Q1463,RPI!$C$6:$T$4758,16,FALSE)</f>
        <v>0.6074258311</v>
      </c>
      <c r="T1463" s="6" t="str">
        <f>VLOOKUP(Q1463,RPI!$C$6:$T$4758, 17, FALSE)</f>
        <v>0.613877444</v>
      </c>
      <c r="U1463" s="6" t="str">
        <f>VLOOKUP(Q1463,RPI!$C$6:$T$4758, 18, FALSE)</f>
        <v>0.6074258311</v>
      </c>
      <c r="V1463">
        <v>0.5139594560457488</v>
      </c>
      <c r="W1463">
        <v>0.5156543712999861</v>
      </c>
      <c r="X1463">
        <v>0.5165018289271048</v>
      </c>
      <c r="Y1463">
        <v>0.5173492865542234</v>
      </c>
      <c r="Z1463" s="6" t="str">
        <f>vlookup(R1463,RPI!$C$6:$T$4758,16,FALSE)</f>
        <v>0.5705800553</v>
      </c>
      <c r="AA1463">
        <v>0.4958849333650698</v>
      </c>
      <c r="AB1463">
        <v>0.4978978473848852</v>
      </c>
      <c r="AC1463">
        <v>0.49986595886689866</v>
      </c>
      <c r="AD1463">
        <v>0.5017907471401887</v>
      </c>
      <c r="AE1463">
        <v>0.5036736271151487</v>
      </c>
      <c r="AF1463">
        <v>0.5055159527521866</v>
      </c>
      <c r="AG1463" t="str">
        <f t="shared" si="2"/>
        <v>1</v>
      </c>
      <c r="AH1463" s="3" t="str">
        <f t="shared" si="3"/>
        <v>1</v>
      </c>
      <c r="AI1463" t="str">
        <f t="shared" si="4"/>
        <v>0.0368457758</v>
      </c>
      <c r="AJ1463" t="str">
        <f t="shared" si="5"/>
        <v>3</v>
      </c>
      <c r="AK1463" s="6" t="str">
        <f t="shared" si="6"/>
        <v>0.04301420296</v>
      </c>
      <c r="AL1463" t="str">
        <f t="shared" si="7"/>
        <v>0.06419114318</v>
      </c>
      <c r="AM1463" t="str">
        <f t="shared" si="8"/>
        <v>1.0375</v>
      </c>
      <c r="AN1463" t="str">
        <f t="shared" si="9"/>
        <v>1.064575997</v>
      </c>
      <c r="AO1463" s="6" t="str">
        <f>vlookup(Q1463,RPI!$C$6:$T$4758,15,FALSE)</f>
        <v>0.7806451613</v>
      </c>
      <c r="AP1463" s="8" t="str">
        <f>vlookup(Q1463,RPI!$C$6:$T$4758,13,FALSE)</f>
        <v>  0.5620 </v>
      </c>
      <c r="AQ1463" s="8" t="str">
        <f>vlookup(Q1463,RPI!$C$6:$T$4758,14,FALSE)</f>
        <v>  0.5250 </v>
      </c>
      <c r="AR1463" s="6" t="str">
        <f>vlookup(R1463,RPI!$C$6:$T$4758,15,FALSE)</f>
        <v>0.5833333333</v>
      </c>
      <c r="AS1463" s="8" t="str">
        <f>vlookup(R1463,RPI!$C$6:$T$4758,13,FALSE)</f>
        <v>  0.5848 </v>
      </c>
      <c r="AT1463" s="8" t="str">
        <f>vlookup(R1463,RPI!$C$6:$T$4758,14,FALSE)</f>
        <v>  0.5295 </v>
      </c>
    </row>
    <row r="1464" ht="12.75" customHeight="1">
      <c r="A1464" s="4">
        <v>2014.0</v>
      </c>
      <c r="B1464" s="4">
        <v>5857.0</v>
      </c>
      <c r="C1464" s="5">
        <v>41718.0</v>
      </c>
      <c r="D1464" s="4">
        <v>251.0</v>
      </c>
      <c r="E1464" s="4" t="s">
        <v>194</v>
      </c>
      <c r="F1464" s="4">
        <v>73.0</v>
      </c>
      <c r="G1464" s="4" t="s">
        <v>47</v>
      </c>
      <c r="H1464" s="4">
        <v>199.0</v>
      </c>
      <c r="I1464" s="4" t="s">
        <v>756</v>
      </c>
      <c r="J1464" s="4">
        <v>69.0</v>
      </c>
      <c r="K1464" s="4" t="s">
        <v>305</v>
      </c>
      <c r="L1464" s="4" t="s">
        <v>309</v>
      </c>
      <c r="M1464" s="4">
        <v>1.0</v>
      </c>
      <c r="N1464" s="4">
        <v>1.0</v>
      </c>
      <c r="O1464" s="4">
        <v>0.0</v>
      </c>
      <c r="P1464" s="4">
        <v>1.0</v>
      </c>
      <c r="Q1464" t="str">
        <f t="shared" si="1"/>
        <v>San Diego St.2014</v>
      </c>
      <c r="R1464" t="s">
        <v>1539</v>
      </c>
      <c r="S1464" t="str">
        <f>vlookup(Q1464,RPI!$C$6:$T$4758,16,FALSE)</f>
        <v>0.6252587441</v>
      </c>
      <c r="T1464" s="6" t="str">
        <f>VLOOKUP(Q1464,RPI!$C$6:$T$4758, 17, FALSE)</f>
        <v>0.6236129244</v>
      </c>
      <c r="U1464" s="6" t="str">
        <f>VLOOKUP(Q1464,RPI!$C$6:$T$4758, 18, FALSE)</f>
        <v>0.6252587441</v>
      </c>
      <c r="V1464">
        <v>0.5217800798741254</v>
      </c>
      <c r="W1464">
        <v>0.5228064728360022</v>
      </c>
      <c r="X1464">
        <v>0.5233087113849633</v>
      </c>
      <c r="Y1464">
        <v>0.5238038511558472</v>
      </c>
      <c r="Z1464" s="6" t="str">
        <f>vlookup(R1464,RPI!$C$6:$T$4758,16,FALSE)</f>
        <v>0.563011248</v>
      </c>
      <c r="AA1464">
        <v>0.46658057816650556</v>
      </c>
      <c r="AB1464">
        <v>0.4668773581041818</v>
      </c>
      <c r="AC1464">
        <v>0.46716320142773926</v>
      </c>
      <c r="AD1464">
        <v>0.46743870173629964</v>
      </c>
      <c r="AE1464">
        <v>0.4677044104345396</v>
      </c>
      <c r="AF1464">
        <v>0.467960840416333</v>
      </c>
      <c r="AG1464" t="str">
        <f t="shared" si="2"/>
        <v>1</v>
      </c>
      <c r="AH1464" s="3" t="str">
        <f t="shared" si="3"/>
        <v>1</v>
      </c>
      <c r="AI1464" t="str">
        <f t="shared" si="4"/>
        <v>0.0622474961</v>
      </c>
      <c r="AJ1464" t="str">
        <f t="shared" si="5"/>
        <v>4</v>
      </c>
      <c r="AK1464" s="6" t="str">
        <f t="shared" si="6"/>
        <v>0.05735227062</v>
      </c>
      <c r="AL1464" t="str">
        <f t="shared" si="7"/>
        <v>0.1084449397</v>
      </c>
      <c r="AM1464" t="str">
        <f t="shared" si="8"/>
        <v>1.057971014</v>
      </c>
      <c r="AN1464" t="str">
        <f t="shared" si="9"/>
        <v>1.110561727</v>
      </c>
      <c r="AO1464" s="6" t="str">
        <f>vlookup(Q1464,RPI!$C$6:$T$4758,15,FALSE)</f>
        <v>0.8775510204</v>
      </c>
      <c r="AP1464" s="8" t="str">
        <f>vlookup(Q1464,RPI!$C$6:$T$4758,13,FALSE)</f>
        <v>  0.5439 </v>
      </c>
      <c r="AQ1464" s="8" t="str">
        <f>vlookup(Q1464,RPI!$C$6:$T$4758,14,FALSE)</f>
        <v>  0.5356 </v>
      </c>
      <c r="AR1464" s="6" t="str">
        <f>vlookup(R1464,RPI!$C$6:$T$4758,15,FALSE)</f>
        <v>0.777027027</v>
      </c>
      <c r="AS1464" s="8" t="str">
        <f>vlookup(R1464,RPI!$C$6:$T$4758,13,FALSE)</f>
        <v>  0.4936 </v>
      </c>
      <c r="AT1464" s="8" t="str">
        <f>vlookup(R1464,RPI!$C$6:$T$4758,14,FALSE)</f>
        <v>  0.4877 </v>
      </c>
    </row>
    <row r="1465" ht="12.75" customHeight="1">
      <c r="A1465" s="4">
        <v>2014.0</v>
      </c>
      <c r="B1465" s="4">
        <v>5858.0</v>
      </c>
      <c r="C1465" s="5">
        <v>41718.0</v>
      </c>
      <c r="D1465" s="4">
        <v>283.0</v>
      </c>
      <c r="E1465" s="4" t="s">
        <v>94</v>
      </c>
      <c r="F1465" s="4">
        <v>77.0</v>
      </c>
      <c r="G1465" s="4" t="s">
        <v>47</v>
      </c>
      <c r="H1465" s="4">
        <v>333.0</v>
      </c>
      <c r="I1465" s="4" t="s">
        <v>300</v>
      </c>
      <c r="J1465" s="4">
        <v>53.0</v>
      </c>
      <c r="K1465" s="4" t="s">
        <v>108</v>
      </c>
      <c r="L1465" s="4" t="s">
        <v>433</v>
      </c>
      <c r="M1465" s="4">
        <v>1.0</v>
      </c>
      <c r="N1465" s="4">
        <v>1.0</v>
      </c>
      <c r="O1465" s="4">
        <v>0.0</v>
      </c>
      <c r="P1465" s="4">
        <v>0.0</v>
      </c>
      <c r="Q1465" t="str">
        <f t="shared" si="1"/>
        <v>Syracuse2014</v>
      </c>
      <c r="R1465" t="s">
        <v>1540</v>
      </c>
      <c r="S1465" t="str">
        <f>vlookup(Q1465,RPI!$C$6:$T$4758,16,FALSE)</f>
        <v>0.6217546148</v>
      </c>
      <c r="T1465" s="6" t="str">
        <f>VLOOKUP(Q1465,RPI!$C$6:$T$4758, 17, FALSE)</f>
        <v>0.6260948926</v>
      </c>
      <c r="U1465" s="6" t="str">
        <f>VLOOKUP(Q1465,RPI!$C$6:$T$4758, 18, FALSE)</f>
        <v>0.6217546148</v>
      </c>
      <c r="V1465">
        <v>0.5178359640496117</v>
      </c>
      <c r="W1465">
        <v>0.5219282259543737</v>
      </c>
      <c r="X1465">
        <v>0.5238902693333691</v>
      </c>
      <c r="Y1465">
        <v>0.5257992845129322</v>
      </c>
      <c r="Z1465" s="6" t="str">
        <f>vlookup(R1465,RPI!$C$6:$T$4758,16,FALSE)</f>
        <v>0.5636367076</v>
      </c>
      <c r="AA1465">
        <v>0.4699023717925662</v>
      </c>
      <c r="AB1465">
        <v>0.47084409176413694</v>
      </c>
      <c r="AC1465">
        <v>0.471747936343798</v>
      </c>
      <c r="AD1465">
        <v>0.4726161454740818</v>
      </c>
      <c r="AE1465">
        <v>0.47345078588579576</v>
      </c>
      <c r="AF1465">
        <v>0.4742537675232723</v>
      </c>
      <c r="AG1465" t="str">
        <f t="shared" si="2"/>
        <v>1</v>
      </c>
      <c r="AH1465" s="3" t="str">
        <f t="shared" si="3"/>
        <v>1</v>
      </c>
      <c r="AI1465" t="str">
        <f t="shared" si="4"/>
        <v>0.05811790721</v>
      </c>
      <c r="AJ1465" t="str">
        <f t="shared" si="5"/>
        <v>24</v>
      </c>
      <c r="AK1465" s="6" t="str">
        <f t="shared" si="6"/>
        <v>0.3441136237</v>
      </c>
      <c r="AL1465" t="str">
        <f t="shared" si="7"/>
        <v>0.1012505456</v>
      </c>
      <c r="AM1465" t="str">
        <f t="shared" si="8"/>
        <v>1.452830189</v>
      </c>
      <c r="AN1465" t="str">
        <f t="shared" si="9"/>
        <v>1.103112353</v>
      </c>
      <c r="AO1465" s="6" t="str">
        <f>vlookup(Q1465,RPI!$C$6:$T$4758,15,FALSE)</f>
        <v>0.8263888889</v>
      </c>
      <c r="AP1465" s="8" t="str">
        <f>vlookup(Q1465,RPI!$C$6:$T$4758,13,FALSE)</f>
        <v>  0.5552 </v>
      </c>
      <c r="AQ1465" s="8" t="str">
        <f>vlookup(Q1465,RPI!$C$6:$T$4758,14,FALSE)</f>
        <v>  0.5503 </v>
      </c>
      <c r="AR1465" s="6" t="str">
        <f>vlookup(R1465,RPI!$C$6:$T$4758,15,FALSE)</f>
        <v>0.7368421053</v>
      </c>
      <c r="AS1465" s="8" t="str">
        <f>vlookup(R1465,RPI!$C$6:$T$4758,13,FALSE)</f>
        <v>  0.5043 </v>
      </c>
      <c r="AT1465" s="8" t="str">
        <f>vlookup(R1465,RPI!$C$6:$T$4758,14,FALSE)</f>
        <v>  0.5091 </v>
      </c>
    </row>
    <row r="1466" ht="12.75" customHeight="1">
      <c r="A1466" s="4">
        <v>2014.0</v>
      </c>
      <c r="B1466" s="4">
        <v>5859.0</v>
      </c>
      <c r="C1466" s="5">
        <v>41718.0</v>
      </c>
      <c r="D1466" s="4">
        <v>290.0</v>
      </c>
      <c r="E1466" s="4" t="s">
        <v>213</v>
      </c>
      <c r="F1466" s="4">
        <v>87.0</v>
      </c>
      <c r="G1466" s="4" t="s">
        <v>47</v>
      </c>
      <c r="H1466" s="4">
        <v>12.0</v>
      </c>
      <c r="I1466" s="4" t="s">
        <v>63</v>
      </c>
      <c r="J1466" s="4">
        <v>85.0</v>
      </c>
      <c r="K1466" s="4" t="s">
        <v>108</v>
      </c>
      <c r="L1466" s="4" t="s">
        <v>457</v>
      </c>
      <c r="M1466" s="4">
        <v>1.0</v>
      </c>
      <c r="N1466" s="4">
        <v>1.0</v>
      </c>
      <c r="O1466" s="4">
        <v>0.0</v>
      </c>
      <c r="P1466" s="4">
        <v>0.0</v>
      </c>
      <c r="Q1466" t="str">
        <f t="shared" si="1"/>
        <v>Texas2014</v>
      </c>
      <c r="R1466" t="s">
        <v>1541</v>
      </c>
      <c r="S1466" t="str">
        <f>vlookup(Q1466,RPI!$C$6:$T$4758,16,FALSE)</f>
        <v>0.5934385164</v>
      </c>
      <c r="T1466" s="6" t="str">
        <f>VLOOKUP(Q1466,RPI!$C$6:$T$4758, 17, FALSE)</f>
        <v>0.5954587184</v>
      </c>
      <c r="U1466" s="6" t="str">
        <f>VLOOKUP(Q1466,RPI!$C$6:$T$4758, 18, FALSE)</f>
        <v>0.5934385164</v>
      </c>
      <c r="V1466">
        <v>0.5014915235272241</v>
      </c>
      <c r="W1466">
        <v>0.5068684680824694</v>
      </c>
      <c r="X1466">
        <v>0.5093518873897649</v>
      </c>
      <c r="Y1466">
        <v>0.5117121619380209</v>
      </c>
      <c r="Z1466" s="6" t="str">
        <f>vlookup(R1466,RPI!$C$6:$T$4758,16,FALSE)</f>
        <v>0.5804031857</v>
      </c>
      <c r="AA1466">
        <v>0.49062614581164193</v>
      </c>
      <c r="AB1466">
        <v>0.4938012795014815</v>
      </c>
      <c r="AC1466">
        <v>0.4967670637172657</v>
      </c>
      <c r="AD1466">
        <v>0.4995435425575743</v>
      </c>
      <c r="AE1466">
        <v>0.5021482804386886</v>
      </c>
      <c r="AF1466">
        <v>0.5045967340469361</v>
      </c>
      <c r="AG1466" t="str">
        <f t="shared" si="2"/>
        <v>1</v>
      </c>
      <c r="AH1466" s="3" t="str">
        <f t="shared" si="3"/>
        <v>1</v>
      </c>
      <c r="AI1466" t="str">
        <f t="shared" si="4"/>
        <v>0.01303533073</v>
      </c>
      <c r="AJ1466" t="str">
        <f t="shared" si="5"/>
        <v>2</v>
      </c>
      <c r="AK1466" s="6" t="str">
        <f t="shared" si="6"/>
        <v>0.02867613531</v>
      </c>
      <c r="AL1466" t="str">
        <f t="shared" si="7"/>
        <v>0.02270959868</v>
      </c>
      <c r="AM1466" t="str">
        <f t="shared" si="8"/>
        <v>1.023529412</v>
      </c>
      <c r="AN1466" t="str">
        <f t="shared" si="9"/>
        <v>1.022459096</v>
      </c>
      <c r="AO1466" s="6" t="str">
        <f>vlookup(Q1466,RPI!$C$6:$T$4758,15,FALSE)</f>
        <v>0.6888888889</v>
      </c>
      <c r="AP1466" s="8" t="str">
        <f>vlookup(Q1466,RPI!$C$6:$T$4758,13,FALSE)</f>
        <v>  0.5667 </v>
      </c>
      <c r="AQ1466" s="8" t="str">
        <f>vlookup(Q1466,RPI!$C$6:$T$4758,14,FALSE)</f>
        <v>  0.5514 </v>
      </c>
      <c r="AR1466" s="6" t="str">
        <f>vlookup(R1466,RPI!$C$6:$T$4758,15,FALSE)</f>
        <v>0.6532258065</v>
      </c>
      <c r="AS1466" s="8" t="str">
        <f>vlookup(R1466,RPI!$C$6:$T$4758,13,FALSE)</f>
        <v>  0.5647 </v>
      </c>
      <c r="AT1466" s="8" t="str">
        <f>vlookup(R1466,RPI!$C$6:$T$4758,14,FALSE)</f>
        <v>  0.5389 </v>
      </c>
    </row>
    <row r="1467" ht="12.75" customHeight="1">
      <c r="A1467" s="4">
        <v>2014.0</v>
      </c>
      <c r="B1467" s="4">
        <v>5860.0</v>
      </c>
      <c r="C1467" s="5">
        <v>41718.0</v>
      </c>
      <c r="D1467" s="4">
        <v>326.0</v>
      </c>
      <c r="E1467" s="4" t="s">
        <v>168</v>
      </c>
      <c r="F1467" s="4">
        <v>73.0</v>
      </c>
      <c r="G1467" s="4" t="s">
        <v>47</v>
      </c>
      <c r="H1467" s="4">
        <v>341.0</v>
      </c>
      <c r="I1467" s="4" t="s">
        <v>1542</v>
      </c>
      <c r="J1467" s="4">
        <v>53.0</v>
      </c>
      <c r="K1467" s="4" t="s">
        <v>108</v>
      </c>
      <c r="L1467" s="4" t="s">
        <v>433</v>
      </c>
      <c r="M1467" s="4">
        <v>1.0</v>
      </c>
      <c r="N1467" s="4">
        <v>1.0</v>
      </c>
      <c r="O1467" s="4">
        <v>0.0</v>
      </c>
      <c r="P1467" s="4">
        <v>0.0</v>
      </c>
      <c r="Q1467" t="str">
        <f t="shared" si="1"/>
        <v>Villanova2014</v>
      </c>
      <c r="R1467" t="s">
        <v>1543</v>
      </c>
      <c r="S1467" t="str">
        <f>vlookup(Q1467,RPI!$C$6:$T$4758,16,FALSE)</f>
        <v>0.6447290895</v>
      </c>
      <c r="T1467" s="6" t="str">
        <f>VLOOKUP(Q1467,RPI!$C$6:$T$4758, 17, FALSE)</f>
        <v>0.6438844949</v>
      </c>
      <c r="U1467" s="6" t="str">
        <f>VLOOKUP(Q1467,RPI!$C$6:$T$4758, 18, FALSE)</f>
        <v>0.6447290895</v>
      </c>
      <c r="V1467">
        <v>0.5369766001638614</v>
      </c>
      <c r="W1467">
        <v>0.5389661100209784</v>
      </c>
      <c r="X1467">
        <v>0.5399304132680504</v>
      </c>
      <c r="Y1467">
        <v>0.5408752356414441</v>
      </c>
      <c r="Z1467" s="6" t="str">
        <f>vlookup(R1467,RPI!$C$6:$T$4758,16,FALSE)</f>
        <v>0.5162589361</v>
      </c>
      <c r="AA1467">
        <v>0.447491159278249</v>
      </c>
      <c r="AB1467">
        <v>0.4464515528073326</v>
      </c>
      <c r="AC1467">
        <v>0.44539857519209575</v>
      </c>
      <c r="AD1467">
        <v>0.44433196679866815</v>
      </c>
      <c r="AE1467">
        <v>0.443251461227476</v>
      </c>
      <c r="AF1467">
        <v>0.44215678509141576</v>
      </c>
      <c r="AG1467" t="str">
        <f t="shared" si="2"/>
        <v>1</v>
      </c>
      <c r="AH1467" s="3" t="str">
        <f t="shared" si="3"/>
        <v>1</v>
      </c>
      <c r="AI1467" t="str">
        <f t="shared" si="4"/>
        <v>0.1284701534</v>
      </c>
      <c r="AJ1467" t="str">
        <f t="shared" si="5"/>
        <v>20</v>
      </c>
      <c r="AK1467" s="6" t="str">
        <f t="shared" si="6"/>
        <v>0.2867613531</v>
      </c>
      <c r="AL1467" t="str">
        <f t="shared" si="7"/>
        <v>0.2238152361</v>
      </c>
      <c r="AM1467" t="str">
        <f t="shared" si="8"/>
        <v>1.377358491</v>
      </c>
      <c r="AN1467" t="str">
        <f t="shared" si="9"/>
        <v>1.24884829</v>
      </c>
      <c r="AO1467" s="6" t="str">
        <f>vlookup(Q1467,RPI!$C$6:$T$4758,15,FALSE)</f>
        <v>0.8783783784</v>
      </c>
      <c r="AP1467" s="8" t="str">
        <f>vlookup(Q1467,RPI!$C$6:$T$4758,13,FALSE)</f>
        <v>  0.5762 </v>
      </c>
      <c r="AQ1467" s="8" t="str">
        <f>vlookup(Q1467,RPI!$C$6:$T$4758,14,FALSE)</f>
        <v>  0.5481 </v>
      </c>
      <c r="AR1467" s="6" t="str">
        <f>vlookup(R1467,RPI!$C$6:$T$4758,15,FALSE)</f>
        <v>0.6242774566</v>
      </c>
      <c r="AS1467" s="8" t="str">
        <f>vlookup(R1467,RPI!$C$6:$T$4758,13,FALSE)</f>
        <v>  0.4702 </v>
      </c>
      <c r="AT1467" s="8" t="str">
        <f>vlookup(R1467,RPI!$C$6:$T$4758,14,FALSE)</f>
        <v>  0.5004 </v>
      </c>
    </row>
    <row r="1468" ht="12.75" customHeight="1">
      <c r="A1468" s="4">
        <v>2014.0</v>
      </c>
      <c r="B1468" s="4">
        <v>5861.0</v>
      </c>
      <c r="C1468" s="5">
        <v>41718.0</v>
      </c>
      <c r="D1468" s="4">
        <v>345.0</v>
      </c>
      <c r="E1468" s="4" t="s">
        <v>222</v>
      </c>
      <c r="F1468" s="4">
        <v>75.0</v>
      </c>
      <c r="G1468" s="4" t="s">
        <v>47</v>
      </c>
      <c r="H1468" s="4">
        <v>9.0</v>
      </c>
      <c r="I1468" s="4" t="s">
        <v>861</v>
      </c>
      <c r="J1468" s="4">
        <v>35.0</v>
      </c>
      <c r="K1468" s="4" t="s">
        <v>108</v>
      </c>
      <c r="L1468" s="4" t="s">
        <v>457</v>
      </c>
      <c r="M1468" s="4">
        <v>1.0</v>
      </c>
      <c r="N1468" s="4">
        <v>1.0</v>
      </c>
      <c r="O1468" s="4">
        <v>0.0</v>
      </c>
      <c r="P1468" s="4">
        <v>0.0</v>
      </c>
      <c r="Q1468" t="str">
        <f t="shared" si="1"/>
        <v>Wisconsin2014</v>
      </c>
      <c r="R1468" t="s">
        <v>1544</v>
      </c>
      <c r="S1468" t="str">
        <f>vlookup(Q1468,RPI!$C$6:$T$4758,16,FALSE)</f>
        <v>0.6407370086</v>
      </c>
      <c r="T1468" s="6" t="str">
        <f>VLOOKUP(Q1468,RPI!$C$6:$T$4758, 17, FALSE)</f>
        <v>0.6448962481</v>
      </c>
      <c r="U1468" s="6" t="str">
        <f>VLOOKUP(Q1468,RPI!$C$6:$T$4758, 18, FALSE)</f>
        <v>0.6407370086</v>
      </c>
      <c r="V1468">
        <v>0.5470644821380747</v>
      </c>
      <c r="W1468">
        <v>0.5501224970495379</v>
      </c>
      <c r="X1468">
        <v>0.5516054808694782</v>
      </c>
      <c r="Y1468">
        <v>0.5530590014347178</v>
      </c>
      <c r="Z1468" s="6" t="str">
        <f>vlookup(R1468,RPI!$C$6:$T$4758,16,FALSE)</f>
        <v>0.5244386966</v>
      </c>
      <c r="AA1468">
        <v>0.4369386966029803</v>
      </c>
      <c r="AB1468">
        <v>0.4367193983573663</v>
      </c>
      <c r="AC1468">
        <v>0.43650579617007984</v>
      </c>
      <c r="AD1468">
        <v>0.43629767096195465</v>
      </c>
      <c r="AE1468">
        <v>0.4360948147464402</v>
      </c>
      <c r="AF1468">
        <v>0.43589702993631363</v>
      </c>
      <c r="AG1468" t="str">
        <f t="shared" si="2"/>
        <v>1</v>
      </c>
      <c r="AH1468" s="3" t="str">
        <f t="shared" si="3"/>
        <v>1</v>
      </c>
      <c r="AI1468" t="str">
        <f t="shared" si="4"/>
        <v>0.116298312</v>
      </c>
      <c r="AJ1468" t="str">
        <f t="shared" si="5"/>
        <v>40</v>
      </c>
      <c r="AK1468" s="6" t="str">
        <f t="shared" si="6"/>
        <v>0.5735227062</v>
      </c>
      <c r="AL1468" t="str">
        <f t="shared" si="7"/>
        <v>0.2026099719</v>
      </c>
      <c r="AM1468" t="str">
        <f t="shared" si="8"/>
        <v>2.142857143</v>
      </c>
      <c r="AN1468" t="str">
        <f t="shared" si="9"/>
        <v>1.221757686</v>
      </c>
      <c r="AO1468" s="6" t="str">
        <f>vlookup(Q1468,RPI!$C$6:$T$4758,15,FALSE)</f>
        <v>0.7712418301</v>
      </c>
      <c r="AP1468" s="8" t="str">
        <f>vlookup(Q1468,RPI!$C$6:$T$4758,13,FALSE)</f>
        <v>  0.6214 </v>
      </c>
      <c r="AQ1468" s="8" t="str">
        <f>vlookup(Q1468,RPI!$C$6:$T$4758,14,FALSE)</f>
        <v>  0.5489 </v>
      </c>
      <c r="AR1468" s="6" t="str">
        <f>vlookup(R1468,RPI!$C$6:$T$4758,15,FALSE)</f>
        <v>0.6666666667</v>
      </c>
      <c r="AS1468" s="8" t="str">
        <f>vlookup(R1468,RPI!$C$6:$T$4758,13,FALSE)</f>
        <v>  0.4752 </v>
      </c>
      <c r="AT1468" s="8" t="str">
        <f>vlookup(R1468,RPI!$C$6:$T$4758,14,FALSE)</f>
        <v>  0.4807 </v>
      </c>
    </row>
    <row r="1469" ht="12.75" customHeight="1">
      <c r="A1469" s="4">
        <v>2014.0</v>
      </c>
      <c r="B1469" s="4">
        <v>5862.0</v>
      </c>
      <c r="C1469" s="5">
        <v>41719.0</v>
      </c>
      <c r="D1469" s="4">
        <v>11.0</v>
      </c>
      <c r="E1469" s="4" t="s">
        <v>111</v>
      </c>
      <c r="F1469" s="4">
        <v>68.0</v>
      </c>
      <c r="G1469" s="4" t="s">
        <v>47</v>
      </c>
      <c r="H1469" s="4">
        <v>338.0</v>
      </c>
      <c r="I1469" s="4" t="s">
        <v>328</v>
      </c>
      <c r="J1469" s="4">
        <v>59.0</v>
      </c>
      <c r="K1469" s="4" t="s">
        <v>108</v>
      </c>
      <c r="L1469" s="4" t="s">
        <v>637</v>
      </c>
      <c r="M1469" s="4">
        <v>1.0</v>
      </c>
      <c r="N1469" s="4">
        <v>1.0</v>
      </c>
      <c r="O1469" s="4">
        <v>0.0</v>
      </c>
      <c r="P1469" s="4">
        <v>0.0</v>
      </c>
      <c r="Q1469" t="str">
        <f t="shared" si="1"/>
        <v>Arizona2014</v>
      </c>
      <c r="R1469" t="s">
        <v>1545</v>
      </c>
      <c r="S1469" t="str">
        <f>vlookup(Q1469,RPI!$C$6:$T$4758,16,FALSE)</f>
        <v>0.671322402</v>
      </c>
      <c r="T1469" s="6" t="str">
        <f>VLOOKUP(Q1469,RPI!$C$6:$T$4758, 17, FALSE)</f>
        <v>0.6662161929</v>
      </c>
      <c r="U1469" s="6" t="str">
        <f>VLOOKUP(Q1469,RPI!$C$6:$T$4758, 18, FALSE)</f>
        <v>0.671322402</v>
      </c>
      <c r="V1469">
        <v>0.5562474266090225</v>
      </c>
      <c r="W1469">
        <v>0.5598411555520169</v>
      </c>
      <c r="X1469">
        <v>0.5615219973175731</v>
      </c>
      <c r="Y1469">
        <v>0.5631320094463311</v>
      </c>
      <c r="Z1469" s="6" t="str">
        <f>vlookup(R1469,RPI!$C$6:$T$4758,16,FALSE)</f>
        <v>0.5102988045</v>
      </c>
      <c r="AA1469">
        <v>0.420694212676311</v>
      </c>
      <c r="AB1469">
        <v>0.42225316959241077</v>
      </c>
      <c r="AC1469">
        <v>0.42372785856709977</v>
      </c>
      <c r="AD1469">
        <v>0.42512493233259463</v>
      </c>
      <c r="AE1469">
        <v>0.4264503612896025</v>
      </c>
      <c r="AF1469">
        <v>0.42770951879876</v>
      </c>
      <c r="AG1469" t="str">
        <f t="shared" si="2"/>
        <v>1</v>
      </c>
      <c r="AH1469" s="3" t="str">
        <f t="shared" si="3"/>
        <v>1</v>
      </c>
      <c r="AI1469" t="str">
        <f t="shared" si="4"/>
        <v>0.1610235975</v>
      </c>
      <c r="AJ1469" t="str">
        <f t="shared" si="5"/>
        <v>9</v>
      </c>
      <c r="AK1469" s="6" t="str">
        <f t="shared" si="6"/>
        <v>0.1290426089</v>
      </c>
      <c r="AL1469" t="str">
        <f t="shared" si="7"/>
        <v>0.2805284617</v>
      </c>
      <c r="AM1469" t="str">
        <f t="shared" si="8"/>
        <v>1.152542373</v>
      </c>
      <c r="AN1469" t="str">
        <f t="shared" si="9"/>
        <v>1.315547668</v>
      </c>
      <c r="AO1469" s="6" t="str">
        <f>vlookup(Q1469,RPI!$C$6:$T$4758,15,FALSE)</f>
        <v>0.9027777778</v>
      </c>
      <c r="AP1469" s="8" t="str">
        <f>vlookup(Q1469,RPI!$C$6:$T$4758,13,FALSE)</f>
        <v>  0.6184 </v>
      </c>
      <c r="AQ1469" s="8" t="str">
        <f>vlookup(Q1469,RPI!$C$6:$T$4758,14,FALSE)</f>
        <v>  0.5457 </v>
      </c>
      <c r="AR1469" s="6" t="str">
        <f>vlookup(R1469,RPI!$C$6:$T$4758,15,FALSE)</f>
        <v>0.6339285714</v>
      </c>
      <c r="AS1469" s="8" t="str">
        <f>vlookup(R1469,RPI!$C$6:$T$4758,13,FALSE)</f>
        <v>  0.4623 </v>
      </c>
      <c r="AT1469" s="8" t="str">
        <f>vlookup(R1469,RPI!$C$6:$T$4758,14,FALSE)</f>
        <v>  0.4827 </v>
      </c>
    </row>
    <row r="1470" ht="12.75" customHeight="1">
      <c r="A1470" s="4">
        <v>2014.0</v>
      </c>
      <c r="B1470" s="4">
        <v>5863.0</v>
      </c>
      <c r="C1470" s="5">
        <v>41719.0</v>
      </c>
      <c r="D1470" s="4">
        <v>21.0</v>
      </c>
      <c r="E1470" s="4" t="s">
        <v>834</v>
      </c>
      <c r="F1470" s="4">
        <v>74.0</v>
      </c>
      <c r="G1470" s="4" t="s">
        <v>47</v>
      </c>
      <c r="H1470" s="4">
        <v>195.0</v>
      </c>
      <c r="I1470" s="4" t="s">
        <v>393</v>
      </c>
      <c r="J1470" s="4">
        <v>60.0</v>
      </c>
      <c r="K1470" s="4" t="s">
        <v>108</v>
      </c>
      <c r="L1470" s="4" t="s">
        <v>386</v>
      </c>
      <c r="M1470" s="4">
        <v>1.0</v>
      </c>
      <c r="N1470" s="4">
        <v>1.0</v>
      </c>
      <c r="O1470" s="4">
        <v>0.0</v>
      </c>
      <c r="P1470" s="4">
        <v>0.0</v>
      </c>
      <c r="Q1470" t="str">
        <f t="shared" si="1"/>
        <v>Baylor2014</v>
      </c>
      <c r="R1470" t="s">
        <v>1546</v>
      </c>
      <c r="S1470" t="str">
        <f>vlookup(Q1470,RPI!$C$6:$T$4758,16,FALSE)</f>
        <v>0.6010303912</v>
      </c>
      <c r="T1470" s="6" t="str">
        <f>VLOOKUP(Q1470,RPI!$C$6:$T$4758, 17, FALSE)</f>
        <v>0.6078331123</v>
      </c>
      <c r="U1470" s="6" t="str">
        <f>VLOOKUP(Q1470,RPI!$C$6:$T$4758, 18, FALSE)</f>
        <v>0.6010303912</v>
      </c>
      <c r="V1470">
        <v>0.5252785951456177</v>
      </c>
      <c r="W1470">
        <v>0.5297740405496163</v>
      </c>
      <c r="X1470">
        <v>0.5319137765737615</v>
      </c>
      <c r="Y1470">
        <v>0.5339860603239407</v>
      </c>
      <c r="Z1470" s="6" t="str">
        <f>vlookup(R1470,RPI!$C$6:$T$4758,16,FALSE)</f>
        <v>0.5770105363</v>
      </c>
      <c r="AA1470">
        <v>0.49231144386468473</v>
      </c>
      <c r="AB1470">
        <v>0.49573764252284214</v>
      </c>
      <c r="AC1470">
        <v>0.49891490131673577</v>
      </c>
      <c r="AD1470">
        <v>0.5018694002689911</v>
      </c>
      <c r="AE1470">
        <v>0.5046237727325018</v>
      </c>
      <c r="AF1470">
        <v>0.5071976863104721</v>
      </c>
      <c r="AG1470" t="str">
        <f t="shared" si="2"/>
        <v>1</v>
      </c>
      <c r="AH1470" s="3" t="str">
        <f t="shared" si="3"/>
        <v>1</v>
      </c>
      <c r="AI1470" t="str">
        <f t="shared" si="4"/>
        <v>0.0240198549</v>
      </c>
      <c r="AJ1470" t="str">
        <f t="shared" si="5"/>
        <v>14</v>
      </c>
      <c r="AK1470" s="6" t="str">
        <f t="shared" si="6"/>
        <v>0.2007329472</v>
      </c>
      <c r="AL1470" t="str">
        <f t="shared" si="7"/>
        <v>0.0418463694</v>
      </c>
      <c r="AM1470" t="str">
        <f t="shared" si="8"/>
        <v>1.233333333</v>
      </c>
      <c r="AN1470" t="str">
        <f t="shared" si="9"/>
        <v>1.041628104</v>
      </c>
      <c r="AO1470" s="6" t="str">
        <f>vlookup(Q1470,RPI!$C$6:$T$4758,15,FALSE)</f>
        <v>0.6394557823</v>
      </c>
      <c r="AP1470" s="8" t="str">
        <f>vlookup(Q1470,RPI!$C$6:$T$4758,13,FALSE)</f>
        <v>  0.6063 </v>
      </c>
      <c r="AQ1470" s="8" t="str">
        <f>vlookup(Q1470,RPI!$C$6:$T$4758,14,FALSE)</f>
        <v>  0.5521 </v>
      </c>
      <c r="AR1470" s="6" t="str">
        <f>vlookup(R1470,RPI!$C$6:$T$4758,15,FALSE)</f>
        <v>0.6068376068</v>
      </c>
      <c r="AS1470" s="8" t="str">
        <f>vlookup(R1470,RPI!$C$6:$T$4758,13,FALSE)</f>
        <v>  0.5802 </v>
      </c>
      <c r="AT1470" s="8" t="str">
        <f>vlookup(R1470,RPI!$C$6:$T$4758,14,FALSE)</f>
        <v>  0.5409 </v>
      </c>
    </row>
    <row r="1471" ht="12.75" customHeight="1">
      <c r="A1471" s="4">
        <v>2014.0</v>
      </c>
      <c r="B1471" s="4">
        <v>5864.0</v>
      </c>
      <c r="C1471" s="5">
        <v>41719.0</v>
      </c>
      <c r="D1471" s="4">
        <v>22.0</v>
      </c>
      <c r="E1471" s="4" t="s">
        <v>401</v>
      </c>
      <c r="F1471" s="4">
        <v>82.0</v>
      </c>
      <c r="G1471" s="4" t="s">
        <v>47</v>
      </c>
      <c r="H1471" s="4">
        <v>242.0</v>
      </c>
      <c r="I1471" s="4" t="s">
        <v>805</v>
      </c>
      <c r="J1471" s="4">
        <v>71.0</v>
      </c>
      <c r="K1471" s="4" t="s">
        <v>49</v>
      </c>
      <c r="L1471" s="4" t="s">
        <v>50</v>
      </c>
      <c r="M1471" s="4">
        <v>1.0</v>
      </c>
      <c r="N1471" s="4">
        <v>0.0</v>
      </c>
      <c r="O1471" s="4">
        <v>0.0</v>
      </c>
      <c r="P1471" s="4">
        <v>0.0</v>
      </c>
      <c r="Q1471" t="str">
        <f t="shared" si="1"/>
        <v>Belmont2014</v>
      </c>
      <c r="R1471" t="s">
        <v>1492</v>
      </c>
      <c r="S1471" t="str">
        <f>vlookup(Q1471,RPI!$C$6:$T$4758,16,FALSE)</f>
        <v>0.5724300643</v>
      </c>
      <c r="T1471" s="6" t="str">
        <f>VLOOKUP(Q1471,RPI!$C$6:$T$4758, 17, FALSE)</f>
        <v>0.5594092309</v>
      </c>
      <c r="U1471" s="6" t="str">
        <f>VLOOKUP(Q1471,RPI!$C$6:$T$4758, 18, FALSE)</f>
        <v>0.5724300643</v>
      </c>
      <c r="V1471">
        <v>0.4779360166617802</v>
      </c>
      <c r="W1471">
        <v>0.4769439531697167</v>
      </c>
      <c r="X1471">
        <v>0.4764683062899603</v>
      </c>
      <c r="Y1471">
        <v>0.4760055147312783</v>
      </c>
      <c r="Z1471" s="6" t="str">
        <f>vlookup(R1471,RPI!$C$6:$T$4758,16,FALSE)</f>
        <v>0.5205829749</v>
      </c>
      <c r="AA1471">
        <v>0.4329639272320838</v>
      </c>
      <c r="AB1471">
        <v>0.43292672485113143</v>
      </c>
      <c r="AC1471">
        <v>0.43289066715882374</v>
      </c>
      <c r="AD1471">
        <v>0.4328557021238587</v>
      </c>
      <c r="AE1471">
        <v>0.4328217808212807</v>
      </c>
      <c r="AF1471">
        <v>0.4327888572040726</v>
      </c>
      <c r="AG1471" t="str">
        <f t="shared" si="2"/>
        <v>1</v>
      </c>
      <c r="AH1471" s="3" t="str">
        <f t="shared" si="3"/>
        <v>1</v>
      </c>
      <c r="AI1471" t="str">
        <f t="shared" si="4"/>
        <v>0.05184708943</v>
      </c>
      <c r="AJ1471" t="str">
        <f t="shared" si="5"/>
        <v>11</v>
      </c>
      <c r="AK1471" s="6" t="str">
        <f t="shared" si="6"/>
        <v>0.1577187442</v>
      </c>
      <c r="AL1471" t="str">
        <f t="shared" si="7"/>
        <v>0.09032579363</v>
      </c>
      <c r="AM1471" t="str">
        <f t="shared" si="8"/>
        <v>1.154929577</v>
      </c>
      <c r="AN1471" t="str">
        <f t="shared" si="9"/>
        <v>1.099594286</v>
      </c>
      <c r="AO1471" s="6" t="str">
        <f>vlookup(Q1471,RPI!$C$6:$T$4758,15,FALSE)</f>
        <v>0.7708333333</v>
      </c>
      <c r="AP1471" s="8" t="str">
        <f>vlookup(Q1471,RPI!$C$6:$T$4758,13,FALSE)</f>
        <v>  0.5135 </v>
      </c>
      <c r="AQ1471" s="8" t="str">
        <f>vlookup(Q1471,RPI!$C$6:$T$4758,14,FALSE)</f>
        <v>  0.4920 </v>
      </c>
      <c r="AR1471" s="6" t="str">
        <f>vlookup(R1471,RPI!$C$6:$T$4758,15,FALSE)</f>
        <v>0.66</v>
      </c>
      <c r="AS1471" s="8" t="str">
        <f>vlookup(R1471,RPI!$C$6:$T$4758,13,FALSE)</f>
        <v>  0.4672 </v>
      </c>
      <c r="AT1471" s="8" t="str">
        <f>vlookup(R1471,RPI!$C$6:$T$4758,14,FALSE)</f>
        <v>  0.4880 </v>
      </c>
    </row>
    <row r="1472" ht="12.75" customHeight="1">
      <c r="A1472" s="4">
        <v>2014.0</v>
      </c>
      <c r="B1472" s="4">
        <v>5865.0</v>
      </c>
      <c r="C1472" s="5">
        <v>41719.0</v>
      </c>
      <c r="D1472" s="4">
        <v>60.0</v>
      </c>
      <c r="E1472" s="4" t="s">
        <v>187</v>
      </c>
      <c r="F1472" s="4">
        <v>76.0</v>
      </c>
      <c r="G1472" s="4" t="s">
        <v>47</v>
      </c>
      <c r="H1472" s="4">
        <v>308.0</v>
      </c>
      <c r="I1472" s="4" t="s">
        <v>86</v>
      </c>
      <c r="J1472" s="4">
        <v>66.0</v>
      </c>
      <c r="K1472" s="4" t="s">
        <v>108</v>
      </c>
      <c r="L1472" s="4" t="s">
        <v>386</v>
      </c>
      <c r="M1472" s="4">
        <v>1.0</v>
      </c>
      <c r="N1472" s="4">
        <v>1.0</v>
      </c>
      <c r="O1472" s="4">
        <v>0.0</v>
      </c>
      <c r="P1472" s="4">
        <v>0.0</v>
      </c>
      <c r="Q1472" t="str">
        <f t="shared" si="1"/>
        <v>Creighton2014</v>
      </c>
      <c r="R1472" t="s">
        <v>1547</v>
      </c>
      <c r="S1472" t="str">
        <f>vlookup(Q1472,RPI!$C$6:$T$4758,16,FALSE)</f>
        <v>0.6314403611</v>
      </c>
      <c r="T1472" s="6" t="str">
        <f>VLOOKUP(Q1472,RPI!$C$6:$T$4758, 17, FALSE)</f>
        <v>0.6269712091</v>
      </c>
      <c r="U1472" s="6" t="str">
        <f>VLOOKUP(Q1472,RPI!$C$6:$T$4758, 18, FALSE)</f>
        <v>0.6314403611</v>
      </c>
      <c r="V1472">
        <v>0.5304688018894641</v>
      </c>
      <c r="W1472">
        <v>0.5338339542375741</v>
      </c>
      <c r="X1472">
        <v>0.5354022090339494</v>
      </c>
      <c r="Y1472">
        <v>0.5369010010965841</v>
      </c>
      <c r="Z1472" s="6" t="str">
        <f>vlookup(R1472,RPI!$C$6:$T$4758,16,FALSE)</f>
        <v>0.5483515675</v>
      </c>
      <c r="AA1472">
        <v>0.46113352243389405</v>
      </c>
      <c r="AB1472">
        <v>0.46124013224199634</v>
      </c>
      <c r="AC1472">
        <v>0.4613424542698825</v>
      </c>
      <c r="AD1472">
        <v>0.46144074209595237</v>
      </c>
      <c r="AE1472">
        <v>0.4615352296897313</v>
      </c>
      <c r="AF1472">
        <v>0.46162613327133245</v>
      </c>
      <c r="AG1472" t="str">
        <f t="shared" si="2"/>
        <v>1</v>
      </c>
      <c r="AH1472" s="3" t="str">
        <f t="shared" si="3"/>
        <v>1</v>
      </c>
      <c r="AI1472" t="str">
        <f t="shared" si="4"/>
        <v>0.08308879354</v>
      </c>
      <c r="AJ1472" t="str">
        <f t="shared" si="5"/>
        <v>10</v>
      </c>
      <c r="AK1472" s="6" t="str">
        <f t="shared" si="6"/>
        <v>0.1433806765</v>
      </c>
      <c r="AL1472" t="str">
        <f t="shared" si="7"/>
        <v>0.1447537615</v>
      </c>
      <c r="AM1472" t="str">
        <f t="shared" si="8"/>
        <v>1.151515152</v>
      </c>
      <c r="AN1472" t="str">
        <f t="shared" si="9"/>
        <v>1.151524676</v>
      </c>
      <c r="AO1472" s="6" t="str">
        <f>vlookup(Q1472,RPI!$C$6:$T$4758,15,FALSE)</f>
        <v>0.8057553957</v>
      </c>
      <c r="AP1472" s="8" t="str">
        <f>vlookup(Q1472,RPI!$C$6:$T$4758,13,FALSE)</f>
        <v>  0.5892 </v>
      </c>
      <c r="AQ1472" s="8" t="str">
        <f>vlookup(Q1472,RPI!$C$6:$T$4758,14,FALSE)</f>
        <v>  0.5417 </v>
      </c>
      <c r="AR1472" s="6" t="str">
        <f>vlookup(R1472,RPI!$C$6:$T$4758,15,FALSE)</f>
        <v>0.6917293233</v>
      </c>
      <c r="AS1472" s="8" t="str">
        <f>vlookup(R1472,RPI!$C$6:$T$4758,13,FALSE)</f>
        <v>  0.5024 </v>
      </c>
      <c r="AT1472" s="8" t="str">
        <f>vlookup(R1472,RPI!$C$6:$T$4758,14,FALSE)</f>
        <v>  0.4968 </v>
      </c>
    </row>
    <row r="1473" ht="12.75" customHeight="1">
      <c r="A1473" s="4">
        <v>2014.0</v>
      </c>
      <c r="B1473" s="4">
        <v>5866.0</v>
      </c>
      <c r="C1473" s="5">
        <v>41719.0</v>
      </c>
      <c r="D1473" s="4">
        <v>75.0</v>
      </c>
      <c r="E1473" s="4" t="s">
        <v>121</v>
      </c>
      <c r="F1473" s="4">
        <v>71.0</v>
      </c>
      <c r="G1473" s="4" t="s">
        <v>47</v>
      </c>
      <c r="H1473" s="4">
        <v>166.0</v>
      </c>
      <c r="I1473" s="4" t="s">
        <v>1231</v>
      </c>
      <c r="J1473" s="4">
        <v>78.0</v>
      </c>
      <c r="K1473" s="4" t="s">
        <v>198</v>
      </c>
      <c r="L1473" s="4" t="s">
        <v>429</v>
      </c>
      <c r="M1473" s="4">
        <v>1.0</v>
      </c>
      <c r="N1473" s="4">
        <v>1.0</v>
      </c>
      <c r="O1473" s="4">
        <v>0.0</v>
      </c>
      <c r="P1473" s="4">
        <v>0.0</v>
      </c>
      <c r="Q1473" t="str">
        <f t="shared" si="1"/>
        <v>Duke2014</v>
      </c>
      <c r="R1473" t="s">
        <v>1548</v>
      </c>
      <c r="S1473" t="str">
        <f>vlookup(Q1473,RPI!$C$6:$T$4758,16,FALSE)</f>
        <v>0.6376966814</v>
      </c>
      <c r="T1473" s="6" t="str">
        <f>VLOOKUP(Q1473,RPI!$C$6:$T$4758, 17, FALSE)</f>
        <v>0.6348433012</v>
      </c>
      <c r="U1473" s="6" t="str">
        <f>VLOOKUP(Q1473,RPI!$C$6:$T$4758, 18, FALSE)</f>
        <v>0.6376966814</v>
      </c>
      <c r="V1473">
        <v>0.5392550659530303</v>
      </c>
      <c r="W1473">
        <v>0.5448573068493888</v>
      </c>
      <c r="X1473">
        <v>0.5473902349142319</v>
      </c>
      <c r="Y1473">
        <v>0.549766487016301</v>
      </c>
      <c r="Z1473" s="6" t="str">
        <f>vlookup(R1473,RPI!$C$6:$T$4758,16,FALSE)</f>
        <v>0.5584765081</v>
      </c>
      <c r="AA1473">
        <v>0.45181605160500093</v>
      </c>
      <c r="AB1473">
        <v>0.45225392033656436</v>
      </c>
      <c r="AC1473">
        <v>0.4526753783149857</v>
      </c>
      <c r="AD1473">
        <v>0.45308133115038823</v>
      </c>
      <c r="AE1473">
        <v>0.45347261902293545</v>
      </c>
      <c r="AF1473">
        <v>0.45385002248710204</v>
      </c>
      <c r="AG1473" t="str">
        <f t="shared" si="2"/>
        <v>0</v>
      </c>
      <c r="AH1473" s="3" t="str">
        <f t="shared" si="3"/>
        <v>0</v>
      </c>
      <c r="AI1473" t="str">
        <f t="shared" si="4"/>
        <v>0.07922017335</v>
      </c>
      <c r="AJ1473" t="str">
        <f t="shared" si="5"/>
        <v>-7</v>
      </c>
      <c r="AK1473" s="6" t="str">
        <f t="shared" si="6"/>
        <v>-0.1003664736</v>
      </c>
      <c r="AL1473" t="str">
        <f t="shared" si="7"/>
        <v>0.138014016</v>
      </c>
      <c r="AM1473" t="str">
        <f t="shared" si="8"/>
        <v>0.9102564103</v>
      </c>
      <c r="AN1473" t="str">
        <f t="shared" si="9"/>
        <v>1.141850503</v>
      </c>
      <c r="AO1473" s="6" t="str">
        <f>vlookup(Q1473,RPI!$C$6:$T$4758,15,FALSE)</f>
        <v>0.776119403</v>
      </c>
      <c r="AP1473" s="8" t="str">
        <f>vlookup(Q1473,RPI!$C$6:$T$4758,13,FALSE)</f>
        <v>  0.6123 </v>
      </c>
      <c r="AQ1473" s="8" t="str">
        <f>vlookup(Q1473,RPI!$C$6:$T$4758,14,FALSE)</f>
        <v>  0.5500 </v>
      </c>
      <c r="AR1473" s="6" t="str">
        <f>vlookup(R1473,RPI!$C$6:$T$4758,15,FALSE)</f>
        <v>0.7894736842</v>
      </c>
      <c r="AS1473" s="8" t="str">
        <f>vlookup(R1473,RPI!$C$6:$T$4758,13,FALSE)</f>
        <v>  0.4763 </v>
      </c>
      <c r="AT1473" s="8" t="str">
        <f>vlookup(R1473,RPI!$C$6:$T$4758,14,FALSE)</f>
        <v>  0.4919 </v>
      </c>
    </row>
    <row r="1474" ht="12.75" customHeight="1">
      <c r="A1474" s="4">
        <v>2014.0</v>
      </c>
      <c r="B1474" s="4">
        <v>5867.0</v>
      </c>
      <c r="C1474" s="5">
        <v>41719.0</v>
      </c>
      <c r="D1474" s="4">
        <v>84.0</v>
      </c>
      <c r="E1474" s="4" t="s">
        <v>361</v>
      </c>
      <c r="F1474" s="4">
        <v>77.0</v>
      </c>
      <c r="G1474" s="4" t="s">
        <v>47</v>
      </c>
      <c r="H1474" s="4">
        <v>296.0</v>
      </c>
      <c r="I1474" s="4" t="s">
        <v>1523</v>
      </c>
      <c r="J1474" s="4">
        <v>83.0</v>
      </c>
      <c r="K1474" s="4" t="s">
        <v>49</v>
      </c>
      <c r="L1474" s="4" t="s">
        <v>50</v>
      </c>
      <c r="M1474" s="4">
        <v>1.0</v>
      </c>
      <c r="N1474" s="4">
        <v>0.0</v>
      </c>
      <c r="O1474" s="4">
        <v>0.0</v>
      </c>
      <c r="P1474" s="4">
        <v>0.0</v>
      </c>
      <c r="Q1474" t="str">
        <f t="shared" si="1"/>
        <v>East Tennessee St.2014</v>
      </c>
      <c r="R1474" t="s">
        <v>1524</v>
      </c>
      <c r="S1474" t="str">
        <f>vlookup(Q1474,RPI!$C$6:$T$4758,16,FALSE)</f>
        <v>0.4809226043</v>
      </c>
      <c r="T1474" s="6" t="str">
        <f>VLOOKUP(Q1474,RPI!$C$6:$T$4758, 17, FALSE)</f>
        <v>0.4832203984</v>
      </c>
      <c r="U1474" s="6" t="str">
        <f>VLOOKUP(Q1474,RPI!$C$6:$T$4758, 18, FALSE)</f>
        <v>0.4809226043</v>
      </c>
      <c r="V1474">
        <v>0.4085975535984697</v>
      </c>
      <c r="W1474">
        <v>0.4120800838565195</v>
      </c>
      <c r="X1474">
        <v>0.4137195867377442</v>
      </c>
      <c r="Y1474">
        <v>0.415296433457903</v>
      </c>
      <c r="Z1474" s="6" t="str">
        <f>vlookup(R1474,RPI!$C$6:$T$4758,16,FALSE)</f>
        <v>0.5375577588</v>
      </c>
      <c r="AA1474">
        <v>0.44331566654487486</v>
      </c>
      <c r="AB1474">
        <v>0.4444747866001181</v>
      </c>
      <c r="AC1474">
        <v>0.44558112710818726</v>
      </c>
      <c r="AD1474">
        <v>0.44663821273062326</v>
      </c>
      <c r="AE1474">
        <v>0.4476492611232714</v>
      </c>
      <c r="AF1474">
        <v>0.44861721565000345</v>
      </c>
      <c r="AG1474" t="str">
        <f t="shared" si="2"/>
        <v>1</v>
      </c>
      <c r="AH1474" s="3" t="str">
        <f t="shared" si="3"/>
        <v>1</v>
      </c>
      <c r="AI1474" t="str">
        <f t="shared" si="4"/>
        <v>-0.05663515453</v>
      </c>
      <c r="AJ1474" t="str">
        <f t="shared" si="5"/>
        <v>-6</v>
      </c>
      <c r="AK1474" s="6" t="str">
        <f t="shared" si="6"/>
        <v>-0.08602840592</v>
      </c>
      <c r="AL1474" t="str">
        <f t="shared" si="7"/>
        <v>-0.09866735696</v>
      </c>
      <c r="AM1474" t="str">
        <f t="shared" si="8"/>
        <v>0.9277108434</v>
      </c>
      <c r="AN1474" t="str">
        <f t="shared" si="9"/>
        <v>0.8946435921</v>
      </c>
      <c r="AO1474" s="6" t="str">
        <f>vlookup(Q1474,RPI!$C$6:$T$4758,15,FALSE)</f>
        <v>0.5220588235</v>
      </c>
      <c r="AP1474" s="8" t="str">
        <f>vlookup(Q1474,RPI!$C$6:$T$4758,13,FALSE)</f>
        <v>  0.4680 </v>
      </c>
      <c r="AQ1474" s="8" t="str">
        <f>vlookup(Q1474,RPI!$C$6:$T$4758,14,FALSE)</f>
        <v>  0.4657 </v>
      </c>
      <c r="AR1474" s="6" t="str">
        <f>vlookup(R1474,RPI!$C$6:$T$4758,15,FALSE)</f>
        <v>0.7164179104</v>
      </c>
      <c r="AS1474" s="8" t="str">
        <f>vlookup(R1474,RPI!$C$6:$T$4758,13,FALSE)</f>
        <v>  0.4692 </v>
      </c>
      <c r="AT1474" s="8" t="str">
        <f>vlookup(R1474,RPI!$C$6:$T$4758,14,FALSE)</f>
        <v>  0.4954 </v>
      </c>
    </row>
    <row r="1475" ht="12.75" customHeight="1">
      <c r="A1475" s="4">
        <v>2014.0</v>
      </c>
      <c r="B1475" s="4">
        <v>5868.0</v>
      </c>
      <c r="C1475" s="5">
        <v>41719.0</v>
      </c>
      <c r="D1475" s="4">
        <v>105.0</v>
      </c>
      <c r="E1475" s="4" t="s">
        <v>124</v>
      </c>
      <c r="F1475" s="4">
        <v>85.0</v>
      </c>
      <c r="G1475" s="4" t="s">
        <v>47</v>
      </c>
      <c r="H1475" s="4">
        <v>219.0</v>
      </c>
      <c r="I1475" s="4" t="s">
        <v>153</v>
      </c>
      <c r="J1475" s="4">
        <v>77.0</v>
      </c>
      <c r="K1475" s="4" t="s">
        <v>108</v>
      </c>
      <c r="L1475" s="4" t="s">
        <v>637</v>
      </c>
      <c r="M1475" s="4">
        <v>1.0</v>
      </c>
      <c r="N1475" s="4">
        <v>1.0</v>
      </c>
      <c r="O1475" s="4">
        <v>0.0</v>
      </c>
      <c r="P1475" s="4">
        <v>0.0</v>
      </c>
      <c r="Q1475" t="str">
        <f t="shared" si="1"/>
        <v>Gonzaga2014</v>
      </c>
      <c r="R1475" t="s">
        <v>1549</v>
      </c>
      <c r="S1475" t="str">
        <f>vlookup(Q1475,RPI!$C$6:$T$4758,16,FALSE)</f>
        <v>0.6177340948</v>
      </c>
      <c r="T1475" s="6" t="str">
        <f>VLOOKUP(Q1475,RPI!$C$6:$T$4758, 17, FALSE)</f>
        <v>0.6112866415</v>
      </c>
      <c r="U1475" s="6" t="str">
        <f>VLOOKUP(Q1475,RPI!$C$6:$T$4758, 18, FALSE)</f>
        <v>0.6177340948</v>
      </c>
      <c r="V1475">
        <v>0.5152317530141687</v>
      </c>
      <c r="W1475">
        <v>0.5177520173013426</v>
      </c>
      <c r="X1475">
        <v>0.5189319996972809</v>
      </c>
      <c r="Y1475">
        <v>0.5200629862843913</v>
      </c>
      <c r="Z1475" s="6" t="str">
        <f>vlookup(R1475,RPI!$C$6:$T$4758,16,FALSE)</f>
        <v>0.5777617187</v>
      </c>
      <c r="AA1475">
        <v>0.4995753065897868</v>
      </c>
      <c r="AB1475">
        <v>0.5022402446479833</v>
      </c>
      <c r="AC1475">
        <v>0.5047690179878778</v>
      </c>
      <c r="AD1475">
        <v>0.5071718026204466</v>
      </c>
      <c r="AE1475">
        <v>0.5094577852222655</v>
      </c>
      <c r="AF1475">
        <v>0.5116352805141675</v>
      </c>
      <c r="AG1475" t="str">
        <f t="shared" si="2"/>
        <v>1</v>
      </c>
      <c r="AH1475" s="3" t="str">
        <f t="shared" si="3"/>
        <v>1</v>
      </c>
      <c r="AI1475" t="str">
        <f t="shared" si="4"/>
        <v>0.03997237606</v>
      </c>
      <c r="AJ1475" t="str">
        <f t="shared" si="5"/>
        <v>8</v>
      </c>
      <c r="AK1475" s="6" t="str">
        <f t="shared" si="6"/>
        <v>0.1147045412</v>
      </c>
      <c r="AL1475" t="str">
        <f t="shared" si="7"/>
        <v>0.06963817315</v>
      </c>
      <c r="AM1475" t="str">
        <f t="shared" si="8"/>
        <v>1.103896104</v>
      </c>
      <c r="AN1475" t="str">
        <f t="shared" si="9"/>
        <v>1.069184882</v>
      </c>
      <c r="AO1475" s="6" t="str">
        <f>vlookup(Q1475,RPI!$C$6:$T$4758,15,FALSE)</f>
        <v>0.8439716312</v>
      </c>
      <c r="AP1475" s="8" t="str">
        <f>vlookup(Q1475,RPI!$C$6:$T$4758,13,FALSE)</f>
        <v>  0.5469 </v>
      </c>
      <c r="AQ1475" s="8" t="str">
        <f>vlookup(Q1475,RPI!$C$6:$T$4758,14,FALSE)</f>
        <v>  0.5332 </v>
      </c>
      <c r="AR1475" s="6" t="str">
        <f>vlookup(R1475,RPI!$C$6:$T$4758,15,FALSE)</f>
        <v>0.6204379562</v>
      </c>
      <c r="AS1475" s="8" t="str">
        <f>vlookup(R1475,RPI!$C$6:$T$4758,13,FALSE)</f>
        <v>  0.5764 </v>
      </c>
      <c r="AT1475" s="8" t="str">
        <f>vlookup(R1475,RPI!$C$6:$T$4758,14,FALSE)</f>
        <v>  0.5378 </v>
      </c>
    </row>
    <row r="1476" ht="12.75" customHeight="1">
      <c r="A1476" s="4">
        <v>2014.0</v>
      </c>
      <c r="B1476" s="4">
        <v>5869.0</v>
      </c>
      <c r="C1476" s="5">
        <v>41719.0</v>
      </c>
      <c r="D1476" s="4">
        <v>128.0</v>
      </c>
      <c r="E1476" s="4" t="s">
        <v>275</v>
      </c>
      <c r="F1476" s="4">
        <v>93.0</v>
      </c>
      <c r="G1476" s="4" t="s">
        <v>47</v>
      </c>
      <c r="H1476" s="4">
        <v>192.0</v>
      </c>
      <c r="I1476" s="4" t="s">
        <v>1550</v>
      </c>
      <c r="J1476" s="4">
        <v>75.0</v>
      </c>
      <c r="K1476" s="4" t="s">
        <v>108</v>
      </c>
      <c r="L1476" s="4" t="s">
        <v>386</v>
      </c>
      <c r="M1476" s="4">
        <v>1.0</v>
      </c>
      <c r="N1476" s="4">
        <v>1.0</v>
      </c>
      <c r="O1476" s="4">
        <v>0.0</v>
      </c>
      <c r="P1476" s="4">
        <v>0.0</v>
      </c>
      <c r="Q1476" t="str">
        <f t="shared" si="1"/>
        <v>Iowa St.2014</v>
      </c>
      <c r="R1476" t="s">
        <v>1551</v>
      </c>
      <c r="S1476" t="str">
        <f>vlookup(Q1476,RPI!$C$6:$T$4758,16,FALSE)</f>
        <v>0.6363123502</v>
      </c>
      <c r="T1476" s="6" t="str">
        <f>VLOOKUP(Q1476,RPI!$C$6:$T$4758, 17, FALSE)</f>
        <v>0.6302745284</v>
      </c>
      <c r="U1476" s="6" t="str">
        <f>VLOOKUP(Q1476,RPI!$C$6:$T$4758, 18, FALSE)</f>
        <v>0.6363123502</v>
      </c>
      <c r="V1476">
        <v>0.5337950274640438</v>
      </c>
      <c r="W1476">
        <v>0.5380096284335829</v>
      </c>
      <c r="X1476">
        <v>0.5399356557583723</v>
      </c>
      <c r="Y1476">
        <v>0.5417543087375288</v>
      </c>
      <c r="Z1476" s="6" t="str">
        <f>vlookup(R1476,RPI!$C$6:$T$4758,16,FALSE)</f>
        <v>0.540832455</v>
      </c>
      <c r="AA1476">
        <v>0.43089551691498074</v>
      </c>
      <c r="AB1476">
        <v>0.4301304361476915</v>
      </c>
      <c r="AC1476">
        <v>0.4293814060258698</v>
      </c>
      <c r="AD1476">
        <v>0.42864792670242513</v>
      </c>
      <c r="AE1476">
        <v>0.4279295188719279</v>
      </c>
      <c r="AF1476">
        <v>0.42722572272611875</v>
      </c>
      <c r="AG1476" t="str">
        <f t="shared" si="2"/>
        <v>1</v>
      </c>
      <c r="AH1476" s="3" t="str">
        <f t="shared" si="3"/>
        <v>1</v>
      </c>
      <c r="AI1476" t="str">
        <f t="shared" si="4"/>
        <v>0.09547989521</v>
      </c>
      <c r="AJ1476" t="str">
        <f t="shared" si="5"/>
        <v>18</v>
      </c>
      <c r="AK1476" s="6" t="str">
        <f t="shared" si="6"/>
        <v>0.2580852178</v>
      </c>
      <c r="AL1476" t="str">
        <f t="shared" si="7"/>
        <v>0.1663410117</v>
      </c>
      <c r="AM1476" t="str">
        <f t="shared" si="8"/>
        <v>1.24</v>
      </c>
      <c r="AN1476" t="str">
        <f t="shared" si="9"/>
        <v>1.176542466</v>
      </c>
      <c r="AO1476" s="6" t="str">
        <f>vlookup(Q1476,RPI!$C$6:$T$4758,15,FALSE)</f>
        <v>0.8120300752</v>
      </c>
      <c r="AP1476" s="8" t="str">
        <f>vlookup(Q1476,RPI!$C$6:$T$4758,13,FALSE)</f>
        <v>  0.5892 </v>
      </c>
      <c r="AQ1476" s="8" t="str">
        <f>vlookup(Q1476,RPI!$C$6:$T$4758,14,FALSE)</f>
        <v>  0.5548 </v>
      </c>
      <c r="AR1476" s="6" t="str">
        <f>vlookup(R1476,RPI!$C$6:$T$4758,15,FALSE)</f>
        <v>0.8951048951</v>
      </c>
      <c r="AS1476" s="8" t="str">
        <f>vlookup(R1476,RPI!$C$6:$T$4758,13,FALSE)</f>
        <v>  0.4026 </v>
      </c>
      <c r="AT1476" s="8" t="str">
        <f>vlookup(R1476,RPI!$C$6:$T$4758,14,FALSE)</f>
        <v>  0.4630 </v>
      </c>
    </row>
    <row r="1477" ht="12.75" customHeight="1">
      <c r="A1477" s="4">
        <v>2014.0</v>
      </c>
      <c r="B1477" s="4">
        <v>5870.0</v>
      </c>
      <c r="C1477" s="5">
        <v>41719.0</v>
      </c>
      <c r="D1477" s="4">
        <v>135.0</v>
      </c>
      <c r="E1477" s="4" t="s">
        <v>131</v>
      </c>
      <c r="F1477" s="4">
        <v>80.0</v>
      </c>
      <c r="G1477" s="4" t="s">
        <v>47</v>
      </c>
      <c r="H1477" s="4">
        <v>78.0</v>
      </c>
      <c r="I1477" s="4" t="s">
        <v>546</v>
      </c>
      <c r="J1477" s="4">
        <v>69.0</v>
      </c>
      <c r="K1477" s="4" t="s">
        <v>108</v>
      </c>
      <c r="L1477" s="4" t="s">
        <v>133</v>
      </c>
      <c r="M1477" s="4">
        <v>1.0</v>
      </c>
      <c r="N1477" s="4">
        <v>1.0</v>
      </c>
      <c r="O1477" s="4">
        <v>0.0</v>
      </c>
      <c r="P1477" s="4">
        <v>0.0</v>
      </c>
      <c r="Q1477" t="str">
        <f t="shared" si="1"/>
        <v>Kansas2014</v>
      </c>
      <c r="R1477" t="s">
        <v>1552</v>
      </c>
      <c r="S1477" t="str">
        <f>vlookup(Q1477,RPI!$C$6:$T$4758,16,FALSE)</f>
        <v>0.6613845367</v>
      </c>
      <c r="T1477" s="6" t="str">
        <f>VLOOKUP(Q1477,RPI!$C$6:$T$4758, 17, FALSE)</f>
        <v>0.6570713317</v>
      </c>
      <c r="U1477" s="6" t="str">
        <f>VLOOKUP(Q1477,RPI!$C$6:$T$4758, 18, FALSE)</f>
        <v>0.6613845367</v>
      </c>
      <c r="V1477">
        <v>0.5690031498670578</v>
      </c>
      <c r="W1477">
        <v>0.5724246827137731</v>
      </c>
      <c r="X1477">
        <v>0.5740075982656343</v>
      </c>
      <c r="Y1477">
        <v>0.5755135665337245</v>
      </c>
      <c r="Z1477" s="6" t="str">
        <f>vlookup(R1477,RPI!$C$6:$T$4758,16,FALSE)</f>
        <v>0.5393261688</v>
      </c>
      <c r="AA1477">
        <v>0.4512337057126893</v>
      </c>
      <c r="AB1477">
        <v>0.45108108056006413</v>
      </c>
      <c r="AC1477">
        <v>0.4509317733455395</v>
      </c>
      <c r="AD1477">
        <v>0.4507856770388542</v>
      </c>
      <c r="AE1477">
        <v>0.45064268916422595</v>
      </c>
      <c r="AF1477">
        <v>0.4505027115606425</v>
      </c>
      <c r="AG1477" t="str">
        <f t="shared" si="2"/>
        <v>1</v>
      </c>
      <c r="AH1477" s="3" t="str">
        <f t="shared" si="3"/>
        <v>1</v>
      </c>
      <c r="AI1477" t="str">
        <f t="shared" si="4"/>
        <v>0.1220583679</v>
      </c>
      <c r="AJ1477" t="str">
        <f t="shared" si="5"/>
        <v>11</v>
      </c>
      <c r="AK1477" s="6" t="str">
        <f t="shared" si="6"/>
        <v>0.1577187442</v>
      </c>
      <c r="AL1477" t="str">
        <f t="shared" si="7"/>
        <v>0.2126448962</v>
      </c>
      <c r="AM1477" t="str">
        <f t="shared" si="8"/>
        <v>1.15942029</v>
      </c>
      <c r="AN1477" t="str">
        <f t="shared" si="9"/>
        <v>1.22631642</v>
      </c>
      <c r="AO1477" s="6" t="str">
        <f>vlookup(Q1477,RPI!$C$6:$T$4758,15,FALSE)</f>
        <v>0.7445255474</v>
      </c>
      <c r="AP1477" s="8" t="str">
        <f>vlookup(Q1477,RPI!$C$6:$T$4758,13,FALSE)</f>
        <v>  0.6697 </v>
      </c>
      <c r="AQ1477" s="8" t="str">
        <f>vlookup(Q1477,RPI!$C$6:$T$4758,14,FALSE)</f>
        <v>  0.5615 </v>
      </c>
      <c r="AR1477" s="6" t="str">
        <f>vlookup(R1477,RPI!$C$6:$T$4758,15,FALSE)</f>
        <v>0.7412587413</v>
      </c>
      <c r="AS1477" s="8" t="str">
        <f>vlookup(R1477,RPI!$C$6:$T$4758,13,FALSE)</f>
        <v>  0.4718 </v>
      </c>
      <c r="AT1477" s="8" t="str">
        <f>vlookup(R1477,RPI!$C$6:$T$4758,14,FALSE)</f>
        <v>  0.4725 </v>
      </c>
    </row>
    <row r="1478" ht="12.75" customHeight="1">
      <c r="A1478" s="4">
        <v>2014.0</v>
      </c>
      <c r="B1478" s="4">
        <v>5871.0</v>
      </c>
      <c r="C1478" s="5">
        <v>41719.0</v>
      </c>
      <c r="D1478" s="4">
        <v>139.0</v>
      </c>
      <c r="E1478" s="4" t="s">
        <v>135</v>
      </c>
      <c r="F1478" s="4">
        <v>56.0</v>
      </c>
      <c r="G1478" s="4" t="s">
        <v>47</v>
      </c>
      <c r="H1478" s="4">
        <v>136.0</v>
      </c>
      <c r="I1478" s="4" t="s">
        <v>715</v>
      </c>
      <c r="J1478" s="4">
        <v>49.0</v>
      </c>
      <c r="K1478" s="4" t="s">
        <v>108</v>
      </c>
      <c r="L1478" s="4" t="s">
        <v>133</v>
      </c>
      <c r="M1478" s="4">
        <v>1.0</v>
      </c>
      <c r="N1478" s="4">
        <v>1.0</v>
      </c>
      <c r="O1478" s="4">
        <v>0.0</v>
      </c>
      <c r="P1478" s="4">
        <v>0.0</v>
      </c>
      <c r="Q1478" t="str">
        <f t="shared" si="1"/>
        <v>Kentucky2014</v>
      </c>
      <c r="R1478" t="s">
        <v>1553</v>
      </c>
      <c r="S1478" t="str">
        <f>vlookup(Q1478,RPI!$C$6:$T$4758,16,FALSE)</f>
        <v>0.6196681861</v>
      </c>
      <c r="T1478" s="6" t="str">
        <f>VLOOKUP(Q1478,RPI!$C$6:$T$4758, 17, FALSE)</f>
        <v>0.6236035631</v>
      </c>
      <c r="U1478" s="6" t="str">
        <f>VLOOKUP(Q1478,RPI!$C$6:$T$4758, 18, FALSE)</f>
        <v>0.6196681861</v>
      </c>
      <c r="V1478">
        <v>0.5312238839539615</v>
      </c>
      <c r="W1478">
        <v>0.5366658468353707</v>
      </c>
      <c r="X1478">
        <v>0.5391937856738631</v>
      </c>
      <c r="Y1478">
        <v>0.5416049220577719</v>
      </c>
      <c r="Z1478" s="6" t="str">
        <f>vlookup(R1478,RPI!$C$6:$T$4758,16,FALSE)</f>
        <v>0.5747604452</v>
      </c>
      <c r="AA1478">
        <v>0.49444444781663466</v>
      </c>
      <c r="AB1478">
        <v>0.4984015424655178</v>
      </c>
      <c r="AC1478">
        <v>0.5020878093437551</v>
      </c>
      <c r="AD1478">
        <v>0.5055301320903441</v>
      </c>
      <c r="AE1478">
        <v>0.5087519501770095</v>
      </c>
      <c r="AF1478">
        <v>0.5117737933479507</v>
      </c>
      <c r="AG1478" t="str">
        <f t="shared" si="2"/>
        <v>1</v>
      </c>
      <c r="AH1478" s="3" t="str">
        <f t="shared" si="3"/>
        <v>1</v>
      </c>
      <c r="AI1478" t="str">
        <f t="shared" si="4"/>
        <v>0.04490774095</v>
      </c>
      <c r="AJ1478" t="str">
        <f t="shared" si="5"/>
        <v>7</v>
      </c>
      <c r="AK1478" s="6" t="str">
        <f t="shared" si="6"/>
        <v>0.1003664736</v>
      </c>
      <c r="AL1478" t="str">
        <f t="shared" si="7"/>
        <v>0.07823635591</v>
      </c>
      <c r="AM1478" t="str">
        <f t="shared" si="8"/>
        <v>1.142857143</v>
      </c>
      <c r="AN1478" t="str">
        <f t="shared" si="9"/>
        <v>1.078132971</v>
      </c>
      <c r="AO1478" s="6" t="str">
        <f>vlookup(Q1478,RPI!$C$6:$T$4758,15,FALSE)</f>
        <v>0.6901408451</v>
      </c>
      <c r="AP1478" s="8" t="str">
        <f>vlookup(Q1478,RPI!$C$6:$T$4758,13,FALSE)</f>
        <v>  0.6228 </v>
      </c>
      <c r="AQ1478" s="8" t="str">
        <f>vlookup(Q1478,RPI!$C$6:$T$4758,14,FALSE)</f>
        <v>  0.5430 </v>
      </c>
      <c r="AR1478" s="6" t="str">
        <f>vlookup(R1478,RPI!$C$6:$T$4758,15,FALSE)</f>
        <v>0.5967741935</v>
      </c>
      <c r="AS1478" s="8" t="str">
        <f>vlookup(R1478,RPI!$C$6:$T$4758,13,FALSE)</f>
        <v>  0.5806 </v>
      </c>
      <c r="AT1478" s="8" t="str">
        <f>vlookup(R1478,RPI!$C$6:$T$4758,14,FALSE)</f>
        <v>  0.5411 </v>
      </c>
    </row>
    <row r="1479" ht="12.75" customHeight="1">
      <c r="A1479" s="4">
        <v>2014.0</v>
      </c>
      <c r="B1479" s="4">
        <v>5872.0</v>
      </c>
      <c r="C1479" s="5">
        <v>41719.0</v>
      </c>
      <c r="D1479" s="4">
        <v>162.0</v>
      </c>
      <c r="E1479" s="4" t="s">
        <v>702</v>
      </c>
      <c r="F1479" s="4">
        <v>67.0</v>
      </c>
      <c r="G1479" s="4" t="s">
        <v>47</v>
      </c>
      <c r="H1479" s="4">
        <v>287.0</v>
      </c>
      <c r="I1479" s="4" t="s">
        <v>270</v>
      </c>
      <c r="J1479" s="4">
        <v>86.0</v>
      </c>
      <c r="K1479" s="4" t="s">
        <v>108</v>
      </c>
      <c r="L1479" s="4" t="s">
        <v>429</v>
      </c>
      <c r="M1479" s="4">
        <v>1.0</v>
      </c>
      <c r="N1479" s="4">
        <v>1.0</v>
      </c>
      <c r="O1479" s="4">
        <v>0.0</v>
      </c>
      <c r="P1479" s="4">
        <v>0.0</v>
      </c>
      <c r="Q1479" t="str">
        <f t="shared" si="1"/>
        <v>Massachusetts2014</v>
      </c>
      <c r="R1479" t="s">
        <v>1554</v>
      </c>
      <c r="S1479" t="str">
        <f>vlookup(Q1479,RPI!$C$6:$T$4758,16,FALSE)</f>
        <v>0.6143655116</v>
      </c>
      <c r="T1479" s="6" t="str">
        <f>VLOOKUP(Q1479,RPI!$C$6:$T$4758, 17, FALSE)</f>
        <v>0.6126763225</v>
      </c>
      <c r="U1479" s="6" t="str">
        <f>VLOOKUP(Q1479,RPI!$C$6:$T$4758, 18, FALSE)</f>
        <v>0.6143655116</v>
      </c>
      <c r="V1479">
        <v>0.5289499073658349</v>
      </c>
      <c r="W1479">
        <v>0.5303423741206912</v>
      </c>
      <c r="X1479">
        <v>0.5310157385185688</v>
      </c>
      <c r="Y1479">
        <v>0.5316745174060229</v>
      </c>
      <c r="Z1479" s="6" t="str">
        <f>vlookup(R1479,RPI!$C$6:$T$4758,16,FALSE)</f>
        <v>0.5840321715</v>
      </c>
      <c r="AA1479">
        <v>0.5048566206580116</v>
      </c>
      <c r="AB1479">
        <v>0.5072552752871495</v>
      </c>
      <c r="AC1479">
        <v>0.5095407447613736</v>
      </c>
      <c r="AD1479">
        <v>0.511720855713736</v>
      </c>
      <c r="AE1479">
        <v>0.5138027294308102</v>
      </c>
      <c r="AF1479">
        <v>0.5157928595603523</v>
      </c>
      <c r="AG1479" t="str">
        <f t="shared" si="2"/>
        <v>0</v>
      </c>
      <c r="AH1479" s="3" t="str">
        <f t="shared" si="3"/>
        <v>0</v>
      </c>
      <c r="AI1479" t="str">
        <f t="shared" si="4"/>
        <v>0.03033334017</v>
      </c>
      <c r="AJ1479" t="str">
        <f t="shared" si="5"/>
        <v>-19</v>
      </c>
      <c r="AK1479" s="6" t="str">
        <f t="shared" si="6"/>
        <v>-0.2724232854</v>
      </c>
      <c r="AL1479" t="str">
        <f t="shared" si="7"/>
        <v>0.05284545487</v>
      </c>
      <c r="AM1479" t="str">
        <f t="shared" si="8"/>
        <v>0.7790697674</v>
      </c>
      <c r="AN1479" t="str">
        <f t="shared" si="9"/>
        <v>1.05193779</v>
      </c>
      <c r="AO1479" s="6" t="str">
        <f>vlookup(Q1479,RPI!$C$6:$T$4758,15,FALSE)</f>
        <v>0.7567567568</v>
      </c>
      <c r="AP1479" s="8" t="str">
        <f>vlookup(Q1479,RPI!$C$6:$T$4758,13,FALSE)</f>
        <v>  0.5760 </v>
      </c>
      <c r="AQ1479" s="8" t="str">
        <f>vlookup(Q1479,RPI!$C$6:$T$4758,14,FALSE)</f>
        <v>  0.5487 </v>
      </c>
      <c r="AR1479" s="6" t="str">
        <f>vlookup(R1479,RPI!$C$6:$T$4758,15,FALSE)</f>
        <v>0.6119402985</v>
      </c>
      <c r="AS1479" s="8" t="str">
        <f>vlookup(R1479,RPI!$C$6:$T$4758,13,FALSE)</f>
        <v>  0.5923 </v>
      </c>
      <c r="AT1479" s="8" t="str">
        <f>vlookup(R1479,RPI!$C$6:$T$4758,14,FALSE)</f>
        <v>  0.5395 </v>
      </c>
    </row>
    <row r="1480" ht="12.75" customHeight="1">
      <c r="A1480" s="4">
        <v>2014.0</v>
      </c>
      <c r="B1480" s="4">
        <v>5873.0</v>
      </c>
      <c r="C1480" s="5">
        <v>41719.0</v>
      </c>
      <c r="D1480" s="4">
        <v>165.0</v>
      </c>
      <c r="E1480" s="4" t="s">
        <v>141</v>
      </c>
      <c r="F1480" s="4">
        <v>71.0</v>
      </c>
      <c r="G1480" s="4" t="s">
        <v>47</v>
      </c>
      <c r="H1480" s="4">
        <v>97.0</v>
      </c>
      <c r="I1480" s="4" t="s">
        <v>418</v>
      </c>
      <c r="J1480" s="4">
        <v>66.0</v>
      </c>
      <c r="K1480" s="4" t="s">
        <v>108</v>
      </c>
      <c r="L1480" s="4" t="s">
        <v>429</v>
      </c>
      <c r="M1480" s="4">
        <v>1.0</v>
      </c>
      <c r="N1480" s="4">
        <v>1.0</v>
      </c>
      <c r="O1480" s="4">
        <v>0.0</v>
      </c>
      <c r="P1480" s="4">
        <v>0.0</v>
      </c>
      <c r="Q1480" t="str">
        <f t="shared" si="1"/>
        <v>Memphis2014</v>
      </c>
      <c r="R1480" t="s">
        <v>1555</v>
      </c>
      <c r="S1480" t="str">
        <f>vlookup(Q1480,RPI!$C$6:$T$4758,16,FALSE)</f>
        <v>0.5925443958</v>
      </c>
      <c r="T1480" s="6" t="str">
        <f>VLOOKUP(Q1480,RPI!$C$6:$T$4758, 17, FALSE)</f>
        <v>0.5970314198</v>
      </c>
      <c r="U1480" s="6" t="str">
        <f>VLOOKUP(Q1480,RPI!$C$6:$T$4758, 18, FALSE)</f>
        <v>0.5925443958</v>
      </c>
      <c r="V1480">
        <v>0.502945398290952</v>
      </c>
      <c r="W1480">
        <v>0.5078204744640172</v>
      </c>
      <c r="X1480">
        <v>0.510113857072314</v>
      </c>
      <c r="Y1480">
        <v>0.5123185675938225</v>
      </c>
      <c r="Z1480" s="6" t="str">
        <f>vlookup(R1480,RPI!$C$6:$T$4758,16,FALSE)</f>
        <v>0.6017394925</v>
      </c>
      <c r="AA1480">
        <v>0.5067168680521158</v>
      </c>
      <c r="AB1480">
        <v>0.5083073828005253</v>
      </c>
      <c r="AC1480">
        <v>0.5098277277806226</v>
      </c>
      <c r="AD1480">
        <v>0.5112824463587013</v>
      </c>
      <c r="AE1480">
        <v>0.5126756979546077</v>
      </c>
      <c r="AF1480">
        <v>0.5140112977603386</v>
      </c>
      <c r="AG1480" t="str">
        <f t="shared" si="2"/>
        <v>0</v>
      </c>
      <c r="AH1480" s="3" t="str">
        <f t="shared" si="3"/>
        <v>0</v>
      </c>
      <c r="AI1480" t="str">
        <f t="shared" si="4"/>
        <v>-0.009195096702</v>
      </c>
      <c r="AJ1480" t="str">
        <f t="shared" si="5"/>
        <v>5</v>
      </c>
      <c r="AK1480" s="6" t="str">
        <f t="shared" si="6"/>
        <v>0.07169033827</v>
      </c>
      <c r="AL1480" t="str">
        <f t="shared" si="7"/>
        <v>-0.01601930631</v>
      </c>
      <c r="AM1480" t="str">
        <f t="shared" si="8"/>
        <v>1.075757576</v>
      </c>
      <c r="AN1480" t="str">
        <f t="shared" si="9"/>
        <v>0.9847191404</v>
      </c>
      <c r="AO1480" s="6" t="str">
        <f>vlookup(Q1480,RPI!$C$6:$T$4758,15,FALSE)</f>
        <v>0.6917293233</v>
      </c>
      <c r="AP1480" s="8" t="str">
        <f>vlookup(Q1480,RPI!$C$6:$T$4758,13,FALSE)</f>
        <v>  0.5820 </v>
      </c>
      <c r="AQ1480" s="8" t="str">
        <f>vlookup(Q1480,RPI!$C$6:$T$4758,14,FALSE)</f>
        <v>  0.5144 </v>
      </c>
      <c r="AR1480" s="6" t="str">
        <f>vlookup(R1480,RPI!$C$6:$T$4758,15,FALSE)</f>
        <v>0.7647058824</v>
      </c>
      <c r="AS1480" s="8" t="str">
        <f>vlookup(R1480,RPI!$C$6:$T$4758,13,FALSE)</f>
        <v>  0.5541 </v>
      </c>
      <c r="AT1480" s="8" t="str">
        <f>vlookup(R1480,RPI!$C$6:$T$4758,14,FALSE)</f>
        <v>  0.5341 </v>
      </c>
    </row>
    <row r="1481" ht="12.75" customHeight="1">
      <c r="A1481" s="4">
        <v>2014.0</v>
      </c>
      <c r="B1481" s="4">
        <v>5874.0</v>
      </c>
      <c r="C1481" s="5">
        <v>41719.0</v>
      </c>
      <c r="D1481" s="4">
        <v>198.0</v>
      </c>
      <c r="E1481" s="4" t="s">
        <v>89</v>
      </c>
      <c r="F1481" s="4">
        <v>53.0</v>
      </c>
      <c r="G1481" s="4" t="s">
        <v>47</v>
      </c>
      <c r="H1481" s="4">
        <v>280.0</v>
      </c>
      <c r="I1481" s="4" t="s">
        <v>165</v>
      </c>
      <c r="J1481" s="4">
        <v>58.0</v>
      </c>
      <c r="K1481" s="4" t="s">
        <v>108</v>
      </c>
      <c r="L1481" s="4" t="s">
        <v>133</v>
      </c>
      <c r="M1481" s="4">
        <v>1.0</v>
      </c>
      <c r="N1481" s="4">
        <v>1.0</v>
      </c>
      <c r="O1481" s="4">
        <v>0.0</v>
      </c>
      <c r="P1481" s="4">
        <v>0.0</v>
      </c>
      <c r="Q1481" t="str">
        <f t="shared" si="1"/>
        <v>New Mexico2014</v>
      </c>
      <c r="R1481" t="s">
        <v>1556</v>
      </c>
      <c r="S1481" t="str">
        <f>vlookup(Q1481,RPI!$C$6:$T$4758,16,FALSE)</f>
        <v>0.6247233585</v>
      </c>
      <c r="T1481" s="6" t="str">
        <f>VLOOKUP(Q1481,RPI!$C$6:$T$4758, 17, FALSE)</f>
        <v>0.6276559098</v>
      </c>
      <c r="U1481" s="6" t="str">
        <f>VLOOKUP(Q1481,RPI!$C$6:$T$4758, 18, FALSE)</f>
        <v>0.6247233585</v>
      </c>
      <c r="V1481">
        <v>0.5334708156349423</v>
      </c>
      <c r="W1481">
        <v>0.5359423136816616</v>
      </c>
      <c r="X1481">
        <v>0.5371455429938802</v>
      </c>
      <c r="Y1481">
        <v>0.5383278465789297</v>
      </c>
      <c r="Z1481" s="6" t="str">
        <f>vlookup(R1481,RPI!$C$6:$T$4758,16,FALSE)</f>
        <v>0.5847520283</v>
      </c>
      <c r="AA1481">
        <v>0.510424536018245</v>
      </c>
      <c r="AB1481">
        <v>0.5120722246128362</v>
      </c>
      <c r="AC1481">
        <v>0.5136800727232751</v>
      </c>
      <c r="AD1481">
        <v>0.5152495080802221</v>
      </c>
      <c r="AE1481">
        <v>0.5167818910004116</v>
      </c>
      <c r="AF1481">
        <v>0.51827851831913</v>
      </c>
      <c r="AG1481" t="str">
        <f t="shared" si="2"/>
        <v>0</v>
      </c>
      <c r="AH1481" s="3" t="str">
        <f t="shared" si="3"/>
        <v>0</v>
      </c>
      <c r="AI1481" t="str">
        <f t="shared" si="4"/>
        <v>0.03997133025</v>
      </c>
      <c r="AJ1481" t="str">
        <f t="shared" si="5"/>
        <v>-5</v>
      </c>
      <c r="AK1481" s="6" t="str">
        <f t="shared" si="6"/>
        <v>-0.07169033827</v>
      </c>
      <c r="AL1481" t="str">
        <f t="shared" si="7"/>
        <v>0.06963635118</v>
      </c>
      <c r="AM1481" t="str">
        <f t="shared" si="8"/>
        <v>0.9137931034</v>
      </c>
      <c r="AN1481" t="str">
        <f t="shared" si="9"/>
        <v>1.068356035</v>
      </c>
      <c r="AO1481" s="6" t="str">
        <f>vlookup(Q1481,RPI!$C$6:$T$4758,15,FALSE)</f>
        <v>0.8064516129</v>
      </c>
      <c r="AP1481" s="8" t="str">
        <f>vlookup(Q1481,RPI!$C$6:$T$4758,13,FALSE)</f>
        <v>  0.5841 </v>
      </c>
      <c r="AQ1481" s="8" t="str">
        <f>vlookup(Q1481,RPI!$C$6:$T$4758,14,FALSE)</f>
        <v>  0.5243 </v>
      </c>
      <c r="AR1481" s="6" t="str">
        <f>vlookup(R1481,RPI!$C$6:$T$4758,15,FALSE)</f>
        <v>0.6158940397</v>
      </c>
      <c r="AS1481" s="8" t="str">
        <f>vlookup(R1481,RPI!$C$6:$T$4758,13,FALSE)</f>
        <v>  0.5886 </v>
      </c>
      <c r="AT1481" s="8" t="str">
        <f>vlookup(R1481,RPI!$C$6:$T$4758,14,FALSE)</f>
        <v>  0.5459 </v>
      </c>
    </row>
    <row r="1482" ht="12.75" customHeight="1">
      <c r="A1482" s="4">
        <v>2014.0</v>
      </c>
      <c r="B1482" s="4">
        <v>5875.0</v>
      </c>
      <c r="C1482" s="5">
        <v>41719.0</v>
      </c>
      <c r="D1482" s="4">
        <v>205.0</v>
      </c>
      <c r="E1482" s="4" t="s">
        <v>264</v>
      </c>
      <c r="F1482" s="4">
        <v>79.0</v>
      </c>
      <c r="G1482" s="4" t="s">
        <v>47</v>
      </c>
      <c r="H1482" s="4">
        <v>234.0</v>
      </c>
      <c r="I1482" s="4" t="s">
        <v>285</v>
      </c>
      <c r="J1482" s="4">
        <v>77.0</v>
      </c>
      <c r="K1482" s="4" t="s">
        <v>108</v>
      </c>
      <c r="L1482" s="4" t="s">
        <v>386</v>
      </c>
      <c r="M1482" s="4">
        <v>1.0</v>
      </c>
      <c r="N1482" s="4">
        <v>1.0</v>
      </c>
      <c r="O1482" s="4">
        <v>0.0</v>
      </c>
      <c r="P1482" s="4">
        <v>0.0</v>
      </c>
      <c r="Q1482" t="str">
        <f t="shared" si="1"/>
        <v>North Carolina2014</v>
      </c>
      <c r="R1482" t="s">
        <v>1557</v>
      </c>
      <c r="S1482" t="str">
        <f>vlookup(Q1482,RPI!$C$6:$T$4758,16,FALSE)</f>
        <v>0.6073678704</v>
      </c>
      <c r="T1482" s="6" t="str">
        <f>VLOOKUP(Q1482,RPI!$C$6:$T$4758, 17, FALSE)</f>
        <v>0.6113307327</v>
      </c>
      <c r="U1482" s="6" t="str">
        <f>VLOOKUP(Q1482,RPI!$C$6:$T$4758, 18, FALSE)</f>
        <v>0.6073678704</v>
      </c>
      <c r="V1482">
        <v>0.5149765660365422</v>
      </c>
      <c r="W1482">
        <v>0.5195981720446301</v>
      </c>
      <c r="X1482">
        <v>0.5217792871249776</v>
      </c>
      <c r="Y1482">
        <v>0.5238802944728249</v>
      </c>
      <c r="Z1482" s="6" t="str">
        <f>vlookup(R1482,RPI!$C$6:$T$4758,16,FALSE)</f>
        <v>0.585866433</v>
      </c>
      <c r="AA1482">
        <v>0.5030594154408103</v>
      </c>
      <c r="AB1482">
        <v>0.5046020651685781</v>
      </c>
      <c r="AC1482">
        <v>0.5060924216852349</v>
      </c>
      <c r="AD1482">
        <v>0.5075330996513367</v>
      </c>
      <c r="AE1482">
        <v>0.5089265422742875</v>
      </c>
      <c r="AF1482">
        <v>0.5102750351352077</v>
      </c>
      <c r="AG1482" t="str">
        <f t="shared" si="2"/>
        <v>1</v>
      </c>
      <c r="AH1482" s="3" t="str">
        <f t="shared" si="3"/>
        <v>1</v>
      </c>
      <c r="AI1482" t="str">
        <f t="shared" si="4"/>
        <v>0.0215014374</v>
      </c>
      <c r="AJ1482" t="str">
        <f t="shared" si="5"/>
        <v>2</v>
      </c>
      <c r="AK1482" s="6" t="str">
        <f t="shared" si="6"/>
        <v>0.02867613531</v>
      </c>
      <c r="AL1482" t="str">
        <f t="shared" si="7"/>
        <v>0.03745888957</v>
      </c>
      <c r="AM1482" t="str">
        <f t="shared" si="8"/>
        <v>1.025974026</v>
      </c>
      <c r="AN1482" t="str">
        <f t="shared" si="9"/>
        <v>1.036700238</v>
      </c>
      <c r="AO1482" s="6" t="str">
        <f>vlookup(Q1482,RPI!$C$6:$T$4758,15,FALSE)</f>
        <v>0.7028985507</v>
      </c>
      <c r="AP1482" s="8" t="str">
        <f>vlookup(Q1482,RPI!$C$6:$T$4758,13,FALSE)</f>
        <v>  0.5909 </v>
      </c>
      <c r="AQ1482" s="8" t="str">
        <f>vlookup(Q1482,RPI!$C$6:$T$4758,14,FALSE)</f>
        <v>  0.5448 </v>
      </c>
      <c r="AR1482" s="6" t="str">
        <f>vlookup(R1482,RPI!$C$6:$T$4758,15,FALSE)</f>
        <v>0.6733333333</v>
      </c>
      <c r="AS1482" s="8" t="str">
        <f>vlookup(R1482,RPI!$C$6:$T$4758,13,FALSE)</f>
        <v>  0.5621 </v>
      </c>
      <c r="AT1482" s="8" t="str">
        <f>vlookup(R1482,RPI!$C$6:$T$4758,14,FALSE)</f>
        <v>  0.5460 </v>
      </c>
    </row>
    <row r="1483" ht="12.75" customHeight="1">
      <c r="A1483" s="4">
        <v>2014.0</v>
      </c>
      <c r="B1483" s="4">
        <v>5876.0</v>
      </c>
      <c r="C1483" s="5">
        <v>41719.0</v>
      </c>
      <c r="D1483" s="4">
        <v>307.0</v>
      </c>
      <c r="E1483" s="4" t="s">
        <v>219</v>
      </c>
      <c r="F1483" s="4">
        <v>76.0</v>
      </c>
      <c r="G1483" s="4" t="s">
        <v>47</v>
      </c>
      <c r="H1483" s="4">
        <v>299.0</v>
      </c>
      <c r="I1483" s="4" t="s">
        <v>139</v>
      </c>
      <c r="J1483" s="4">
        <v>59.0</v>
      </c>
      <c r="K1483" s="4" t="s">
        <v>108</v>
      </c>
      <c r="L1483" s="4" t="s">
        <v>637</v>
      </c>
      <c r="M1483" s="4">
        <v>1.0</v>
      </c>
      <c r="N1483" s="4">
        <v>1.0</v>
      </c>
      <c r="O1483" s="4">
        <v>0.0</v>
      </c>
      <c r="P1483" s="4">
        <v>0.0</v>
      </c>
      <c r="Q1483" t="str">
        <f t="shared" si="1"/>
        <v>UCLA2014</v>
      </c>
      <c r="R1483" t="s">
        <v>1558</v>
      </c>
      <c r="S1483" t="str">
        <f>vlookup(Q1483,RPI!$C$6:$T$4758,16,FALSE)</f>
        <v>0.6218717413</v>
      </c>
      <c r="T1483" s="6" t="str">
        <f>VLOOKUP(Q1483,RPI!$C$6:$T$4758, 17, FALSE)</f>
        <v>0.6229073668</v>
      </c>
      <c r="U1483" s="6" t="str">
        <f>VLOOKUP(Q1483,RPI!$C$6:$T$4758, 18, FALSE)</f>
        <v>0.6218717413</v>
      </c>
      <c r="V1483">
        <v>0.5249127144163306</v>
      </c>
      <c r="W1483">
        <v>0.5299142872379725</v>
      </c>
      <c r="X1483">
        <v>0.5322376529912691</v>
      </c>
      <c r="Y1483">
        <v>0.53445366851174</v>
      </c>
      <c r="Z1483" s="6" t="str">
        <f>vlookup(R1483,RPI!$C$6:$T$4758,16,FALSE)</f>
        <v>0.5622280017</v>
      </c>
      <c r="AA1483">
        <v>0.4839967091878255</v>
      </c>
      <c r="AB1483">
        <v>0.4848832340105206</v>
      </c>
      <c r="AC1483">
        <v>0.4857419098859058</v>
      </c>
      <c r="AD1483">
        <v>0.4865740287754544</v>
      </c>
      <c r="AE1483">
        <v>0.4873808039424786</v>
      </c>
      <c r="AF1483">
        <v>0.4881633758544922</v>
      </c>
      <c r="AG1483" t="str">
        <f t="shared" si="2"/>
        <v>1</v>
      </c>
      <c r="AH1483" s="3" t="str">
        <f t="shared" si="3"/>
        <v>1</v>
      </c>
      <c r="AI1483" t="str">
        <f t="shared" si="4"/>
        <v>0.0596437396</v>
      </c>
      <c r="AJ1483" t="str">
        <f t="shared" si="5"/>
        <v>17</v>
      </c>
      <c r="AK1483" s="6" t="str">
        <f t="shared" si="6"/>
        <v>0.2437471501</v>
      </c>
      <c r="AL1483" t="str">
        <f t="shared" si="7"/>
        <v>0.1039087859</v>
      </c>
      <c r="AM1483" t="str">
        <f t="shared" si="8"/>
        <v>1.288135593</v>
      </c>
      <c r="AN1483" t="str">
        <f t="shared" si="9"/>
        <v>1.106084612</v>
      </c>
      <c r="AO1483" s="6" t="str">
        <f>vlookup(Q1483,RPI!$C$6:$T$4758,15,FALSE)</f>
        <v>0.7605633803</v>
      </c>
      <c r="AP1483" s="8" t="str">
        <f>vlookup(Q1483,RPI!$C$6:$T$4758,13,FALSE)</f>
        <v>  0.5936 </v>
      </c>
      <c r="AQ1483" s="8" t="str">
        <f>vlookup(Q1483,RPI!$C$6:$T$4758,14,FALSE)</f>
        <v>  0.5397 </v>
      </c>
      <c r="AR1483" s="6" t="str">
        <f>vlookup(R1483,RPI!$C$6:$T$4758,15,FALSE)</f>
        <v>0.6462585034</v>
      </c>
      <c r="AS1483" s="8" t="str">
        <f>vlookup(R1483,RPI!$C$6:$T$4758,13,FALSE)</f>
        <v>  0.5477 </v>
      </c>
      <c r="AT1483" s="8" t="str">
        <f>vlookup(R1483,RPI!$C$6:$T$4758,14,FALSE)</f>
        <v>  0.5072 </v>
      </c>
    </row>
    <row r="1484" ht="12.75" customHeight="1">
      <c r="A1484" s="4">
        <v>2014.0</v>
      </c>
      <c r="B1484" s="4">
        <v>5877.0</v>
      </c>
      <c r="C1484" s="5">
        <v>41719.0</v>
      </c>
      <c r="D1484" s="4">
        <v>322.0</v>
      </c>
      <c r="E1484" s="4" t="s">
        <v>1559</v>
      </c>
      <c r="F1484" s="4">
        <v>75.0</v>
      </c>
      <c r="G1484" s="4" t="s">
        <v>47</v>
      </c>
      <c r="H1484" s="4">
        <v>262.0</v>
      </c>
      <c r="I1484" s="4" t="s">
        <v>796</v>
      </c>
      <c r="J1484" s="4">
        <v>77.0</v>
      </c>
      <c r="K1484" s="4" t="s">
        <v>305</v>
      </c>
      <c r="L1484" s="4" t="s">
        <v>637</v>
      </c>
      <c r="M1484" s="4">
        <v>1.0</v>
      </c>
      <c r="N1484" s="4">
        <v>1.0</v>
      </c>
      <c r="O1484" s="4">
        <v>0.0</v>
      </c>
      <c r="P1484" s="4">
        <v>1.0</v>
      </c>
      <c r="Q1484" t="str">
        <f t="shared" si="1"/>
        <v>VCU2014</v>
      </c>
      <c r="R1484" t="s">
        <v>1560</v>
      </c>
      <c r="S1484" t="str">
        <f>vlookup(Q1484,RPI!$C$6:$T$4758,16,FALSE)</f>
        <v>0.6257147006</v>
      </c>
      <c r="T1484" s="6" t="str">
        <f>VLOOKUP(Q1484,RPI!$C$6:$T$4758, 17, FALSE)</f>
        <v>0.6197080726</v>
      </c>
      <c r="U1484" s="6" t="str">
        <f>VLOOKUP(Q1484,RPI!$C$6:$T$4758, 18, FALSE)</f>
        <v>0.6257147006</v>
      </c>
      <c r="V1484">
        <v>0.5299466963646546</v>
      </c>
      <c r="W1484">
        <v>0.5329222830286162</v>
      </c>
      <c r="X1484">
        <v>0.5343008327942628</v>
      </c>
      <c r="Y1484">
        <v>0.5356135132878307</v>
      </c>
      <c r="Z1484" s="6" t="str">
        <f>vlookup(R1484,RPI!$C$6:$T$4758,16,FALSE)</f>
        <v>0.5762182543</v>
      </c>
      <c r="AA1484">
        <v>0.4599717556804168</v>
      </c>
      <c r="AB1484">
        <v>0.4593443234994907</v>
      </c>
      <c r="AC1484">
        <v>0.4587189932689195</v>
      </c>
      <c r="AD1484">
        <v>0.4580957544438018</v>
      </c>
      <c r="AE1484">
        <v>0.45747459654965267</v>
      </c>
      <c r="AF1484">
        <v>0.4568555091818174</v>
      </c>
      <c r="AG1484" t="str">
        <f t="shared" si="2"/>
        <v>0</v>
      </c>
      <c r="AH1484" s="3" t="str">
        <f t="shared" si="3"/>
        <v>0</v>
      </c>
      <c r="AI1484" t="str">
        <f t="shared" si="4"/>
        <v>0.04949644634</v>
      </c>
      <c r="AJ1484" t="str">
        <f t="shared" si="5"/>
        <v>-2</v>
      </c>
      <c r="AK1484" s="6" t="str">
        <f t="shared" si="6"/>
        <v>-0.02867613531</v>
      </c>
      <c r="AL1484" t="str">
        <f t="shared" si="7"/>
        <v>0.08623060323</v>
      </c>
      <c r="AM1484" t="str">
        <f t="shared" si="8"/>
        <v>0.974025974</v>
      </c>
      <c r="AN1484" t="str">
        <f t="shared" si="9"/>
        <v>1.085898782</v>
      </c>
      <c r="AO1484" s="6" t="str">
        <f>vlookup(Q1484,RPI!$C$6:$T$4758,15,FALSE)</f>
        <v>0.7887323944</v>
      </c>
      <c r="AP1484" s="8" t="str">
        <f>vlookup(Q1484,RPI!$C$6:$T$4758,13,FALSE)</f>
        <v>  0.5888 </v>
      </c>
      <c r="AQ1484" s="8" t="str">
        <f>vlookup(Q1484,RPI!$C$6:$T$4758,14,FALSE)</f>
        <v>  0.5366 </v>
      </c>
      <c r="AR1484" s="6" t="str">
        <f>vlookup(R1484,RPI!$C$6:$T$4758,15,FALSE)</f>
        <v>0.9607843137</v>
      </c>
      <c r="AS1484" s="8" t="str">
        <f>vlookup(R1484,RPI!$C$6:$T$4758,13,FALSE)</f>
        <v>  0.4398 </v>
      </c>
      <c r="AT1484" s="8" t="str">
        <f>vlookup(R1484,RPI!$C$6:$T$4758,14,FALSE)</f>
        <v>  0.4645 </v>
      </c>
    </row>
    <row r="1485" ht="12.75" customHeight="1">
      <c r="A1485" s="4">
        <v>2014.0</v>
      </c>
      <c r="B1485" s="4">
        <v>5878.0</v>
      </c>
      <c r="C1485" s="5">
        <v>41719.0</v>
      </c>
      <c r="D1485" s="4">
        <v>327.0</v>
      </c>
      <c r="E1485" s="4" t="s">
        <v>103</v>
      </c>
      <c r="F1485" s="4">
        <v>70.0</v>
      </c>
      <c r="G1485" s="4" t="s">
        <v>47</v>
      </c>
      <c r="H1485" s="4">
        <v>51.0</v>
      </c>
      <c r="I1485" s="4" t="s">
        <v>1026</v>
      </c>
      <c r="J1485" s="4">
        <v>59.0</v>
      </c>
      <c r="K1485" s="4" t="s">
        <v>108</v>
      </c>
      <c r="L1485" s="4" t="s">
        <v>429</v>
      </c>
      <c r="M1485" s="4">
        <v>1.0</v>
      </c>
      <c r="N1485" s="4">
        <v>1.0</v>
      </c>
      <c r="O1485" s="4">
        <v>0.0</v>
      </c>
      <c r="P1485" s="4">
        <v>0.0</v>
      </c>
      <c r="Q1485" t="str">
        <f t="shared" si="1"/>
        <v>Virginia2014</v>
      </c>
      <c r="R1485" t="s">
        <v>1561</v>
      </c>
      <c r="S1485" t="str">
        <f>vlookup(Q1485,RPI!$C$6:$T$4758,16,FALSE)</f>
        <v>0.6377299192</v>
      </c>
      <c r="T1485" s="6" t="str">
        <f>VLOOKUP(Q1485,RPI!$C$6:$T$4758, 17, FALSE)</f>
        <v>0.6389667776</v>
      </c>
      <c r="U1485" s="6" t="str">
        <f>VLOOKUP(Q1485,RPI!$C$6:$T$4758, 18, FALSE)</f>
        <v>0.6377299192</v>
      </c>
      <c r="V1485">
        <v>0.5349536735463787</v>
      </c>
      <c r="W1485">
        <v>0.5385384101154085</v>
      </c>
      <c r="X1485">
        <v>0.5402476272939407</v>
      </c>
      <c r="Y1485">
        <v>0.541904787096477</v>
      </c>
      <c r="Z1485" s="6" t="str">
        <f>vlookup(R1485,RPI!$C$6:$T$4758,16,FALSE)</f>
        <v>0.4830457218</v>
      </c>
      <c r="AA1485">
        <v>0.40448761944259914</v>
      </c>
      <c r="AB1485">
        <v>0.4061853055592993</v>
      </c>
      <c r="AC1485">
        <v>0.40783583372831345</v>
      </c>
      <c r="AD1485">
        <v>0.40944114194749154</v>
      </c>
      <c r="AE1485">
        <v>0.41100306345804316</v>
      </c>
      <c r="AF1485">
        <v>0.41252333372831346</v>
      </c>
      <c r="AG1485" t="str">
        <f t="shared" si="2"/>
        <v>1</v>
      </c>
      <c r="AH1485" s="3" t="str">
        <f t="shared" si="3"/>
        <v>1</v>
      </c>
      <c r="AI1485" t="str">
        <f t="shared" si="4"/>
        <v>0.1546841974</v>
      </c>
      <c r="AJ1485" t="str">
        <f t="shared" si="5"/>
        <v>11</v>
      </c>
      <c r="AK1485" s="6" t="str">
        <f t="shared" si="6"/>
        <v>0.1577187442</v>
      </c>
      <c r="AL1485" t="str">
        <f t="shared" si="7"/>
        <v>0.2694842284</v>
      </c>
      <c r="AM1485" t="str">
        <f t="shared" si="8"/>
        <v>1.186440678</v>
      </c>
      <c r="AN1485" t="str">
        <f t="shared" si="9"/>
        <v>1.320226824</v>
      </c>
      <c r="AO1485" s="6" t="str">
        <f>vlookup(Q1485,RPI!$C$6:$T$4758,15,FALSE)</f>
        <v>0.843537415</v>
      </c>
      <c r="AP1485" s="8" t="str">
        <f>vlookup(Q1485,RPI!$C$6:$T$4758,13,FALSE)</f>
        <v>  0.5835 </v>
      </c>
      <c r="AQ1485" s="8" t="str">
        <f>vlookup(Q1485,RPI!$C$6:$T$4758,14,FALSE)</f>
        <v>  0.5403 </v>
      </c>
      <c r="AR1485" s="6" t="str">
        <f>vlookup(R1485,RPI!$C$6:$T$4758,15,FALSE)</f>
        <v>0.5820895522</v>
      </c>
      <c r="AS1485" s="8" t="str">
        <f>vlookup(R1485,RPI!$C$6:$T$4758,13,FALSE)</f>
        <v>  0.4432 </v>
      </c>
      <c r="AT1485" s="8" t="str">
        <f>vlookup(R1485,RPI!$C$6:$T$4758,14,FALSE)</f>
        <v>  0.4637 </v>
      </c>
    </row>
    <row r="1486" ht="12.75" customHeight="1">
      <c r="A1486" s="4">
        <v>2014.0</v>
      </c>
      <c r="B1486" s="4">
        <v>5879.0</v>
      </c>
      <c r="C1486" s="5">
        <v>41719.0</v>
      </c>
      <c r="D1486" s="4">
        <v>342.0</v>
      </c>
      <c r="E1486" s="4" t="s">
        <v>276</v>
      </c>
      <c r="F1486" s="4">
        <v>64.0</v>
      </c>
      <c r="G1486" s="4" t="s">
        <v>47</v>
      </c>
      <c r="H1486" s="4">
        <v>37.0</v>
      </c>
      <c r="I1486" s="4" t="s">
        <v>1399</v>
      </c>
      <c r="J1486" s="4">
        <v>37.0</v>
      </c>
      <c r="K1486" s="4" t="s">
        <v>108</v>
      </c>
      <c r="L1486" s="4" t="s">
        <v>133</v>
      </c>
      <c r="M1486" s="4">
        <v>1.0</v>
      </c>
      <c r="N1486" s="4">
        <v>1.0</v>
      </c>
      <c r="O1486" s="4">
        <v>0.0</v>
      </c>
      <c r="P1486" s="4">
        <v>0.0</v>
      </c>
      <c r="Q1486" t="str">
        <f t="shared" si="1"/>
        <v>Wichita St.2014</v>
      </c>
      <c r="R1486" t="s">
        <v>1520</v>
      </c>
      <c r="S1486" t="str">
        <f>vlookup(Q1486,RPI!$C$6:$T$4758,16,FALSE)</f>
        <v>0.653676942</v>
      </c>
      <c r="T1486" s="6" t="str">
        <f>VLOOKUP(Q1486,RPI!$C$6:$T$4758, 17, FALSE)</f>
        <v>0.653676942</v>
      </c>
      <c r="U1486" s="6" t="str">
        <f>VLOOKUP(Q1486,RPI!$C$6:$T$4758, 18, FALSE)</f>
        <v>0.653676942</v>
      </c>
      <c r="V1486">
        <v>0.5350328741942422</v>
      </c>
      <c r="W1486">
        <v>0.5366200858035614</v>
      </c>
      <c r="X1486">
        <v>0.5373978722234105</v>
      </c>
      <c r="Y1486">
        <v>0.5381653908357369</v>
      </c>
      <c r="Z1486" s="6" t="str">
        <f>vlookup(R1486,RPI!$C$6:$T$4758,16,FALSE)</f>
        <v>0.4837375695</v>
      </c>
      <c r="AA1486">
        <v>0.43728197271962765</v>
      </c>
      <c r="AB1486">
        <v>0.4370773824581241</v>
      </c>
      <c r="AC1486">
        <v>0.4368782066836925</v>
      </c>
      <c r="AD1486">
        <v>0.4366842332615781</v>
      </c>
      <c r="AE1486">
        <v>0.436495260995835</v>
      </c>
      <c r="AF1486">
        <v>0.4363110989332199</v>
      </c>
      <c r="AG1486" t="str">
        <f t="shared" si="2"/>
        <v>1</v>
      </c>
      <c r="AH1486" s="3" t="str">
        <f t="shared" si="3"/>
        <v>1</v>
      </c>
      <c r="AI1486" t="str">
        <f t="shared" si="4"/>
        <v>0.1699393725</v>
      </c>
      <c r="AJ1486" t="str">
        <f t="shared" si="5"/>
        <v>27</v>
      </c>
      <c r="AK1486" s="6" t="str">
        <f t="shared" si="6"/>
        <v>0.3871278267</v>
      </c>
      <c r="AL1486" t="str">
        <f t="shared" si="7"/>
        <v>0.2960611455</v>
      </c>
      <c r="AM1486" t="str">
        <f t="shared" si="8"/>
        <v>1.72972973</v>
      </c>
      <c r="AN1486" t="str">
        <f t="shared" si="9"/>
        <v>1.351304888</v>
      </c>
      <c r="AO1486" s="6" t="str">
        <f>vlookup(Q1486,RPI!$C$6:$T$4758,15,FALSE)</f>
        <v>1</v>
      </c>
      <c r="AP1486" s="8" t="str">
        <f>vlookup(Q1486,RPI!$C$6:$T$4758,13,FALSE)</f>
        <v>  0.5457 </v>
      </c>
      <c r="AQ1486" s="8" t="str">
        <f>vlookup(Q1486,RPI!$C$6:$T$4758,14,FALSE)</f>
        <v>  0.5233 </v>
      </c>
      <c r="AR1486" s="6" t="str">
        <f>vlookup(R1486,RPI!$C$6:$T$4758,15,FALSE)</f>
        <v>0.3897058824</v>
      </c>
      <c r="AS1486" s="8" t="str">
        <f>vlookup(R1486,RPI!$C$6:$T$4758,13,FALSE)</f>
        <v>  0.5189 </v>
      </c>
      <c r="AT1486" s="8" t="str">
        <f>vlookup(R1486,RPI!$C$6:$T$4758,14,FALSE)</f>
        <v>  0.5075 </v>
      </c>
    </row>
    <row r="1487" ht="12.75" customHeight="1">
      <c r="A1487" s="4">
        <v>2014.0</v>
      </c>
      <c r="B1487" s="4">
        <v>5880.0</v>
      </c>
      <c r="C1487" s="5">
        <v>41720.0</v>
      </c>
      <c r="D1487" s="4">
        <v>56.0</v>
      </c>
      <c r="E1487" s="4" t="s">
        <v>1493</v>
      </c>
      <c r="F1487" s="4">
        <v>69.0</v>
      </c>
      <c r="G1487" s="4" t="s">
        <v>47</v>
      </c>
      <c r="H1487" s="4">
        <v>79.0</v>
      </c>
      <c r="I1487" s="4" t="s">
        <v>1478</v>
      </c>
      <c r="J1487" s="4">
        <v>56.0</v>
      </c>
      <c r="K1487" s="4" t="s">
        <v>49</v>
      </c>
      <c r="L1487" s="4" t="s">
        <v>50</v>
      </c>
      <c r="M1487" s="4">
        <v>1.0</v>
      </c>
      <c r="N1487" s="4">
        <v>0.0</v>
      </c>
      <c r="O1487" s="4">
        <v>0.0</v>
      </c>
      <c r="P1487" s="4">
        <v>0.0</v>
      </c>
      <c r="Q1487" t="str">
        <f t="shared" si="1"/>
        <v>Columbia2014</v>
      </c>
      <c r="R1487" t="s">
        <v>1562</v>
      </c>
      <c r="S1487" t="str">
        <f>vlookup(Q1487,RPI!$C$6:$T$4758,16,FALSE)</f>
        <v>0.5191150915</v>
      </c>
      <c r="T1487" s="6" t="str">
        <f>VLOOKUP(Q1487,RPI!$C$6:$T$4758, 17, FALSE)</f>
        <v>0.5225044224</v>
      </c>
      <c r="U1487" s="6" t="str">
        <f>VLOOKUP(Q1487,RPI!$C$6:$T$4758, 18, FALSE)</f>
        <v>0.5191150915</v>
      </c>
      <c r="V1487">
        <v>0.44105686495701474</v>
      </c>
      <c r="W1487">
        <v>0.44632671403837954</v>
      </c>
      <c r="X1487">
        <v>0.44874963315624844</v>
      </c>
      <c r="Y1487">
        <v>0.4510459818724376</v>
      </c>
      <c r="Z1487" s="6" t="str">
        <f>vlookup(R1487,RPI!$C$6:$T$4758,16,FALSE)</f>
        <v>0.5499833907</v>
      </c>
      <c r="AA1487">
        <v>0.4730962591472073</v>
      </c>
      <c r="AB1487">
        <v>0.474948425672271</v>
      </c>
      <c r="AC1487">
        <v>0.4767022470721101</v>
      </c>
      <c r="AD1487">
        <v>0.47836535357195753</v>
      </c>
      <c r="AE1487">
        <v>0.479944605962569</v>
      </c>
      <c r="AF1487">
        <v>0.4814461902028224</v>
      </c>
      <c r="AG1487" t="str">
        <f t="shared" si="2"/>
        <v>0</v>
      </c>
      <c r="AH1487" s="3" t="str">
        <f t="shared" si="3"/>
        <v>0</v>
      </c>
      <c r="AI1487" t="str">
        <f t="shared" si="4"/>
        <v>-0.03086829925</v>
      </c>
      <c r="AJ1487" t="str">
        <f t="shared" si="5"/>
        <v>13</v>
      </c>
      <c r="AK1487" s="6" t="str">
        <f t="shared" si="6"/>
        <v>0.1863948795</v>
      </c>
      <c r="AL1487" t="str">
        <f t="shared" si="7"/>
        <v>-0.05377743783</v>
      </c>
      <c r="AM1487" t="str">
        <f t="shared" si="8"/>
        <v>1.232142857</v>
      </c>
      <c r="AN1487" t="str">
        <f t="shared" si="9"/>
        <v>0.9438741246</v>
      </c>
      <c r="AO1487" s="6" t="str">
        <f>vlookup(Q1487,RPI!$C$6:$T$4758,15,FALSE)</f>
        <v>0.5726495726</v>
      </c>
      <c r="AP1487" s="8" t="str">
        <f>vlookup(Q1487,RPI!$C$6:$T$4758,13,FALSE)</f>
        <v>  0.5146 </v>
      </c>
      <c r="AQ1487" s="8" t="str">
        <f>vlookup(Q1487,RPI!$C$6:$T$4758,14,FALSE)</f>
        <v>  0.4747 </v>
      </c>
      <c r="AR1487" s="6" t="str">
        <f>vlookup(R1487,RPI!$C$6:$T$4758,15,FALSE)</f>
        <v>0.5692307692</v>
      </c>
      <c r="AS1487" s="8" t="str">
        <f>vlookup(R1487,RPI!$C$6:$T$4758,13,FALSE)</f>
        <v>  0.5542 </v>
      </c>
      <c r="AT1487" s="8" t="str">
        <f>vlookup(R1487,RPI!$C$6:$T$4758,14,FALSE)</f>
        <v>  0.5224 </v>
      </c>
    </row>
    <row r="1488" ht="12.75" customHeight="1">
      <c r="A1488" s="4">
        <v>2014.0</v>
      </c>
      <c r="B1488" s="4">
        <v>5881.0</v>
      </c>
      <c r="C1488" s="5">
        <v>41720.0</v>
      </c>
      <c r="D1488" s="4">
        <v>90.0</v>
      </c>
      <c r="E1488" s="4" t="s">
        <v>186</v>
      </c>
      <c r="F1488" s="4">
        <v>61.0</v>
      </c>
      <c r="G1488" s="4" t="s">
        <v>47</v>
      </c>
      <c r="H1488" s="4">
        <v>228.0</v>
      </c>
      <c r="I1488" s="4" t="s">
        <v>209</v>
      </c>
      <c r="J1488" s="4">
        <v>45.0</v>
      </c>
      <c r="K1488" s="4" t="s">
        <v>108</v>
      </c>
      <c r="L1488" s="4" t="s">
        <v>465</v>
      </c>
      <c r="M1488" s="4">
        <v>1.0</v>
      </c>
      <c r="N1488" s="4">
        <v>1.0</v>
      </c>
      <c r="O1488" s="4">
        <v>0.0</v>
      </c>
      <c r="P1488" s="4">
        <v>0.0</v>
      </c>
      <c r="Q1488" t="str">
        <f t="shared" si="1"/>
        <v>Florida2014</v>
      </c>
      <c r="R1488" t="s">
        <v>1529</v>
      </c>
      <c r="S1488" t="str">
        <f>vlookup(Q1488,RPI!$C$6:$T$4758,16,FALSE)</f>
        <v>0.6743740361</v>
      </c>
      <c r="T1488" s="6" t="str">
        <f>VLOOKUP(Q1488,RPI!$C$6:$T$4758, 17, FALSE)</f>
        <v>0.6695365748</v>
      </c>
      <c r="U1488" s="6" t="str">
        <f>VLOOKUP(Q1488,RPI!$C$6:$T$4758, 18, FALSE)</f>
        <v>0.6743740361</v>
      </c>
      <c r="V1488">
        <v>0.5560373289462848</v>
      </c>
      <c r="W1488">
        <v>0.5582059729059735</v>
      </c>
      <c r="X1488">
        <v>0.559242457151413</v>
      </c>
      <c r="Y1488">
        <v>0.5602488983752455</v>
      </c>
      <c r="Z1488" s="6" t="str">
        <f>vlookup(R1488,RPI!$C$6:$T$4758,16,FALSE)</f>
        <v>0.5892138783</v>
      </c>
      <c r="AA1488">
        <v>0.5093947555087194</v>
      </c>
      <c r="AB1488">
        <v>0.511439386069974</v>
      </c>
      <c r="AC1488">
        <v>0.5134636043460913</v>
      </c>
      <c r="AD1488">
        <v>0.5154677144936378</v>
      </c>
      <c r="AE1488">
        <v>0.5174520146562005</v>
      </c>
      <c r="AF1488">
        <v>0.5194167971122461</v>
      </c>
      <c r="AG1488" t="str">
        <f t="shared" si="2"/>
        <v>1</v>
      </c>
      <c r="AH1488" s="3" t="str">
        <f t="shared" si="3"/>
        <v>1</v>
      </c>
      <c r="AI1488" t="str">
        <f t="shared" si="4"/>
        <v>0.08516015782</v>
      </c>
      <c r="AJ1488" t="str">
        <f t="shared" si="5"/>
        <v>16</v>
      </c>
      <c r="AK1488" s="6" t="str">
        <f t="shared" si="6"/>
        <v>0.2294090825</v>
      </c>
      <c r="AL1488" t="str">
        <f t="shared" si="7"/>
        <v>0.1483624042</v>
      </c>
      <c r="AM1488" t="str">
        <f t="shared" si="8"/>
        <v>1.355555556</v>
      </c>
      <c r="AN1488" t="str">
        <f t="shared" si="9"/>
        <v>1.144531826</v>
      </c>
      <c r="AO1488" s="6" t="str">
        <f>vlookup(Q1488,RPI!$C$6:$T$4758,15,FALSE)</f>
        <v>0.9605263158</v>
      </c>
      <c r="AP1488" s="8" t="str">
        <f>vlookup(Q1488,RPI!$C$6:$T$4758,13,FALSE)</f>
        <v>  0.5944 </v>
      </c>
      <c r="AQ1488" s="8" t="str">
        <f>vlookup(Q1488,RPI!$C$6:$T$4758,14,FALSE)</f>
        <v>  0.5481 </v>
      </c>
      <c r="AR1488" s="6" t="str">
        <f>vlookup(R1488,RPI!$C$6:$T$4758,15,FALSE)</f>
        <v>0.6890243902</v>
      </c>
      <c r="AS1488" s="8" t="str">
        <f>vlookup(R1488,RPI!$C$6:$T$4758,13,FALSE)</f>
        <v>  0.5642 </v>
      </c>
      <c r="AT1488" s="8" t="str">
        <f>vlookup(R1488,RPI!$C$6:$T$4758,14,FALSE)</f>
        <v>  0.5394 </v>
      </c>
    </row>
    <row r="1489" ht="12.75" customHeight="1">
      <c r="A1489" s="4">
        <v>2014.0</v>
      </c>
      <c r="B1489" s="4">
        <v>5882.0</v>
      </c>
      <c r="C1489" s="5">
        <v>41720.0</v>
      </c>
      <c r="D1489" s="4">
        <v>102.0</v>
      </c>
      <c r="E1489" s="4" t="s">
        <v>190</v>
      </c>
      <c r="F1489" s="4">
        <v>71.0</v>
      </c>
      <c r="G1489" s="4" t="s">
        <v>47</v>
      </c>
      <c r="H1489" s="4">
        <v>149.0</v>
      </c>
      <c r="I1489" s="4" t="s">
        <v>85</v>
      </c>
      <c r="J1489" s="4">
        <v>79.0</v>
      </c>
      <c r="K1489" s="4" t="s">
        <v>49</v>
      </c>
      <c r="L1489" s="4" t="s">
        <v>50</v>
      </c>
      <c r="M1489" s="4">
        <v>1.0</v>
      </c>
      <c r="N1489" s="4">
        <v>0.0</v>
      </c>
      <c r="O1489" s="4">
        <v>0.0</v>
      </c>
      <c r="P1489" s="4">
        <v>0.0</v>
      </c>
      <c r="Q1489" t="str">
        <f t="shared" si="1"/>
        <v>Georgia2014</v>
      </c>
      <c r="R1489" t="s">
        <v>1563</v>
      </c>
      <c r="S1489" t="str">
        <f>vlookup(Q1489,RPI!$C$6:$T$4758,16,FALSE)</f>
        <v>0.5583142501</v>
      </c>
      <c r="T1489" s="6" t="str">
        <f>VLOOKUP(Q1489,RPI!$C$6:$T$4758, 17, FALSE)</f>
        <v>0.5625209808</v>
      </c>
      <c r="U1489" s="6" t="str">
        <f>VLOOKUP(Q1489,RPI!$C$6:$T$4758, 18, FALSE)</f>
        <v>0.5583142501</v>
      </c>
      <c r="V1489">
        <v>0.4820446458835046</v>
      </c>
      <c r="W1489">
        <v>0.487477976247805</v>
      </c>
      <c r="X1489">
        <v>0.4899763379778181</v>
      </c>
      <c r="Y1489">
        <v>0.4923443504001783</v>
      </c>
      <c r="Z1489" s="6" t="str">
        <f>vlookup(R1489,RPI!$C$6:$T$4758,16,FALSE)</f>
        <v>0.5694803344</v>
      </c>
      <c r="AA1489">
        <v>0.47624095529317856</v>
      </c>
      <c r="AB1489">
        <v>0.4764065913355814</v>
      </c>
      <c r="AC1489">
        <v>0.47656875249597574</v>
      </c>
      <c r="AD1489">
        <v>0.4767275469886803</v>
      </c>
      <c r="AE1489">
        <v>0.4768830785808498</v>
      </c>
      <c r="AF1489">
        <v>0.47703544681860227</v>
      </c>
      <c r="AG1489" t="str">
        <f t="shared" si="2"/>
        <v>1</v>
      </c>
      <c r="AH1489" s="3" t="str">
        <f t="shared" si="3"/>
        <v>1</v>
      </c>
      <c r="AI1489" t="str">
        <f t="shared" si="4"/>
        <v>-0.01116608431</v>
      </c>
      <c r="AJ1489" t="str">
        <f t="shared" si="5"/>
        <v>-8</v>
      </c>
      <c r="AK1489" s="6" t="str">
        <f t="shared" si="6"/>
        <v>-0.1147045412</v>
      </c>
      <c r="AL1489" t="str">
        <f t="shared" si="7"/>
        <v>-0.01945307708</v>
      </c>
      <c r="AM1489" t="str">
        <f t="shared" si="8"/>
        <v>0.8987341772</v>
      </c>
      <c r="AN1489" t="str">
        <f t="shared" si="9"/>
        <v>0.9803925024</v>
      </c>
      <c r="AO1489" s="6" t="str">
        <f>vlookup(Q1489,RPI!$C$6:$T$4758,15,FALSE)</f>
        <v>0.5769230769</v>
      </c>
      <c r="AP1489" s="8" t="str">
        <f>vlookup(Q1489,RPI!$C$6:$T$4758,13,FALSE)</f>
        <v>  0.5641 </v>
      </c>
      <c r="AQ1489" s="8" t="str">
        <f>vlookup(Q1489,RPI!$C$6:$T$4758,14,FALSE)</f>
        <v>  0.5281 </v>
      </c>
      <c r="AR1489" s="6" t="str">
        <f>vlookup(R1489,RPI!$C$6:$T$4758,15,FALSE)</f>
        <v>0.8104575163</v>
      </c>
      <c r="AS1489" s="8" t="str">
        <f>vlookup(R1489,RPI!$C$6:$T$4758,13,FALSE)</f>
        <v>  0.4839 </v>
      </c>
      <c r="AT1489" s="8" t="str">
        <f>vlookup(R1489,RPI!$C$6:$T$4758,14,FALSE)</f>
        <v>  0.4997 </v>
      </c>
    </row>
    <row r="1490" ht="12.75" customHeight="1">
      <c r="A1490" s="4">
        <v>2014.0</v>
      </c>
      <c r="B1490" s="4">
        <v>5883.0</v>
      </c>
      <c r="C1490" s="5">
        <v>41720.0</v>
      </c>
      <c r="D1490" s="4">
        <v>114.0</v>
      </c>
      <c r="E1490" s="4" t="s">
        <v>132</v>
      </c>
      <c r="F1490" s="4">
        <v>66.0</v>
      </c>
      <c r="G1490" s="4" t="s">
        <v>47</v>
      </c>
      <c r="H1490" s="4">
        <v>350.0</v>
      </c>
      <c r="I1490" s="4" t="s">
        <v>160</v>
      </c>
      <c r="J1490" s="4">
        <v>71.0</v>
      </c>
      <c r="K1490" s="4" t="s">
        <v>49</v>
      </c>
      <c r="L1490" s="4" t="s">
        <v>50</v>
      </c>
      <c r="M1490" s="4">
        <v>1.0</v>
      </c>
      <c r="N1490" s="4">
        <v>0.0</v>
      </c>
      <c r="O1490" s="4">
        <v>0.0</v>
      </c>
      <c r="P1490" s="4">
        <v>0.0</v>
      </c>
      <c r="Q1490" t="str">
        <f t="shared" si="1"/>
        <v>Holy Cross2014</v>
      </c>
      <c r="R1490" t="s">
        <v>1564</v>
      </c>
      <c r="S1490" t="str">
        <f>vlookup(Q1490,RPI!$C$6:$T$4758,16,FALSE)</f>
        <v>0.5187347576</v>
      </c>
      <c r="T1490" s="6" t="str">
        <f>VLOOKUP(Q1490,RPI!$C$6:$T$4758, 17, FALSE)</f>
        <v>0.5129514784</v>
      </c>
      <c r="U1490" s="6" t="str">
        <f>VLOOKUP(Q1490,RPI!$C$6:$T$4758, 18, FALSE)</f>
        <v>0.5187347576</v>
      </c>
      <c r="V1490">
        <v>0.4443459111351927</v>
      </c>
      <c r="W1490">
        <v>0.44354892012581054</v>
      </c>
      <c r="X1490">
        <v>0.4431563624680437</v>
      </c>
      <c r="Y1490">
        <v>0.4427676851166139</v>
      </c>
      <c r="Z1490" s="6" t="str">
        <f>vlookup(R1490,RPI!$C$6:$T$4758,16,FALSE)</f>
        <v>0.5086902804</v>
      </c>
      <c r="AA1490">
        <v>0.43797889828681946</v>
      </c>
      <c r="AB1490">
        <v>0.4376725741761475</v>
      </c>
      <c r="AC1490">
        <v>0.43737342953681946</v>
      </c>
      <c r="AD1490">
        <v>0.4370812148891361</v>
      </c>
      <c r="AE1490">
        <v>0.43679569217994924</v>
      </c>
      <c r="AF1490">
        <v>0.43651663413587605</v>
      </c>
      <c r="AG1490" t="str">
        <f t="shared" si="2"/>
        <v>0</v>
      </c>
      <c r="AH1490" s="3" t="str">
        <f t="shared" si="3"/>
        <v>0</v>
      </c>
      <c r="AI1490" t="str">
        <f t="shared" si="4"/>
        <v>0.01004447718</v>
      </c>
      <c r="AJ1490" t="str">
        <f t="shared" si="5"/>
        <v>-5</v>
      </c>
      <c r="AK1490" s="6" t="str">
        <f t="shared" si="6"/>
        <v>-0.07169033827</v>
      </c>
      <c r="AL1490" t="str">
        <f t="shared" si="7"/>
        <v>0.01749906086</v>
      </c>
      <c r="AM1490" t="str">
        <f t="shared" si="8"/>
        <v>0.9295774648</v>
      </c>
      <c r="AN1490" t="str">
        <f t="shared" si="9"/>
        <v>1.019745762</v>
      </c>
      <c r="AO1490" s="6" t="str">
        <f>vlookup(Q1490,RPI!$C$6:$T$4758,15,FALSE)</f>
        <v>0.6168831169</v>
      </c>
      <c r="AP1490" s="8" t="str">
        <f>vlookup(Q1490,RPI!$C$6:$T$4758,13,FALSE)</f>
        <v>  0.4912 </v>
      </c>
      <c r="AQ1490" s="8" t="str">
        <f>vlookup(Q1490,RPI!$C$6:$T$4758,14,FALSE)</f>
        <v>  0.4757 </v>
      </c>
      <c r="AR1490" s="6" t="str">
        <f>vlookup(R1490,RPI!$C$6:$T$4758,15,FALSE)</f>
        <v>0.5528455285</v>
      </c>
      <c r="AS1490" s="8" t="str">
        <f>vlookup(R1490,RPI!$C$6:$T$4758,13,FALSE)</f>
        <v>  0.4995 </v>
      </c>
      <c r="AT1490" s="8" t="str">
        <f>vlookup(R1490,RPI!$C$6:$T$4758,14,FALSE)</f>
        <v>  0.4829 </v>
      </c>
    </row>
    <row r="1491" ht="12.75" customHeight="1">
      <c r="A1491" s="4">
        <v>2014.0</v>
      </c>
      <c r="B1491" s="4">
        <v>5884.0</v>
      </c>
      <c r="C1491" s="5">
        <v>41720.0</v>
      </c>
      <c r="D1491" s="4">
        <v>150.0</v>
      </c>
      <c r="E1491" s="4" t="s">
        <v>59</v>
      </c>
      <c r="F1491" s="4">
        <v>66.0</v>
      </c>
      <c r="G1491" s="4" t="s">
        <v>47</v>
      </c>
      <c r="H1491" s="4">
        <v>277.0</v>
      </c>
      <c r="I1491" s="4" t="s">
        <v>1538</v>
      </c>
      <c r="J1491" s="4">
        <v>51.0</v>
      </c>
      <c r="K1491" s="4" t="s">
        <v>108</v>
      </c>
      <c r="L1491" s="4" t="s">
        <v>465</v>
      </c>
      <c r="M1491" s="4">
        <v>1.0</v>
      </c>
      <c r="N1491" s="4">
        <v>1.0</v>
      </c>
      <c r="O1491" s="4">
        <v>0.0</v>
      </c>
      <c r="P1491" s="4">
        <v>0.0</v>
      </c>
      <c r="Q1491" t="str">
        <f t="shared" si="1"/>
        <v>Louisville2014</v>
      </c>
      <c r="R1491" t="s">
        <v>1565</v>
      </c>
      <c r="S1491" t="str">
        <f>vlookup(Q1491,RPI!$C$6:$T$4758,16,FALSE)</f>
        <v>0.6172089218</v>
      </c>
      <c r="T1491" s="6" t="str">
        <f>VLOOKUP(Q1491,RPI!$C$6:$T$4758, 17, FALSE)</f>
        <v>0.6205083184</v>
      </c>
      <c r="U1491" s="6" t="str">
        <f>VLOOKUP(Q1491,RPI!$C$6:$T$4758, 18, FALSE)</f>
        <v>0.6172089218</v>
      </c>
      <c r="V1491">
        <v>0.5144158814634596</v>
      </c>
      <c r="W1491">
        <v>0.5176999537130491</v>
      </c>
      <c r="X1491">
        <v>0.5192860113335894</v>
      </c>
      <c r="Y1491">
        <v>0.520836427209848</v>
      </c>
      <c r="Z1491" s="6" t="str">
        <f>vlookup(R1491,RPI!$C$6:$T$4758,16,FALSE)</f>
        <v>0.6074258311</v>
      </c>
      <c r="AA1491">
        <v>0.5139594560457488</v>
      </c>
      <c r="AB1491">
        <v>0.5148069136728675</v>
      </c>
      <c r="AC1491">
        <v>0.5156543712999861</v>
      </c>
      <c r="AD1491">
        <v>0.5165018289271048</v>
      </c>
      <c r="AE1491">
        <v>0.5173492865542234</v>
      </c>
      <c r="AF1491">
        <v>0.518196744181342</v>
      </c>
      <c r="AG1491" t="str">
        <f t="shared" si="2"/>
        <v>1</v>
      </c>
      <c r="AH1491" s="3" t="str">
        <f t="shared" si="3"/>
        <v>1</v>
      </c>
      <c r="AI1491" t="str">
        <f t="shared" si="4"/>
        <v>0.009783090642</v>
      </c>
      <c r="AJ1491" t="str">
        <f t="shared" si="5"/>
        <v>15</v>
      </c>
      <c r="AK1491" s="6" t="str">
        <f t="shared" si="6"/>
        <v>0.2150710148</v>
      </c>
      <c r="AL1491" t="str">
        <f t="shared" si="7"/>
        <v>0.01704368435</v>
      </c>
      <c r="AM1491" t="str">
        <f t="shared" si="8"/>
        <v>1.294117647</v>
      </c>
      <c r="AN1491" t="str">
        <f t="shared" si="9"/>
        <v>1.016105819</v>
      </c>
      <c r="AO1491" s="6" t="str">
        <f>vlookup(Q1491,RPI!$C$6:$T$4758,15,FALSE)</f>
        <v>0.8397435897</v>
      </c>
      <c r="AP1491" s="8" t="str">
        <f>vlookup(Q1491,RPI!$C$6:$T$4758,13,FALSE)</f>
        <v>  0.5510 </v>
      </c>
      <c r="AQ1491" s="8" t="str">
        <f>vlookup(Q1491,RPI!$C$6:$T$4758,14,FALSE)</f>
        <v>  0.5271 </v>
      </c>
      <c r="AR1491" s="6" t="str">
        <f>vlookup(R1491,RPI!$C$6:$T$4758,15,FALSE)</f>
        <v>0.7806451613</v>
      </c>
      <c r="AS1491" s="8" t="str">
        <f>vlookup(R1491,RPI!$C$6:$T$4758,13,FALSE)</f>
        <v>  0.5620 </v>
      </c>
      <c r="AT1491" s="8" t="str">
        <f>vlookup(R1491,RPI!$C$6:$T$4758,14,FALSE)</f>
        <v>  0.5250 </v>
      </c>
    </row>
    <row r="1492" ht="12.75" customHeight="1">
      <c r="A1492" s="4">
        <v>2014.0</v>
      </c>
      <c r="B1492" s="4">
        <v>5885.0</v>
      </c>
      <c r="C1492" s="5">
        <v>41720.0</v>
      </c>
      <c r="D1492" s="4">
        <v>169.0</v>
      </c>
      <c r="E1492" s="4" t="s">
        <v>398</v>
      </c>
      <c r="F1492" s="4">
        <v>79.0</v>
      </c>
      <c r="G1492" s="4" t="s">
        <v>47</v>
      </c>
      <c r="H1492" s="4">
        <v>290.0</v>
      </c>
      <c r="I1492" s="4" t="s">
        <v>213</v>
      </c>
      <c r="J1492" s="4">
        <v>65.0</v>
      </c>
      <c r="K1492" s="4" t="s">
        <v>108</v>
      </c>
      <c r="L1492" s="4" t="s">
        <v>457</v>
      </c>
      <c r="M1492" s="4">
        <v>1.0</v>
      </c>
      <c r="N1492" s="4">
        <v>1.0</v>
      </c>
      <c r="O1492" s="4">
        <v>0.0</v>
      </c>
      <c r="P1492" s="4">
        <v>0.0</v>
      </c>
      <c r="Q1492" t="str">
        <f t="shared" si="1"/>
        <v>Michigan2014</v>
      </c>
      <c r="R1492" t="s">
        <v>1566</v>
      </c>
      <c r="S1492" t="str">
        <f>vlookup(Q1492,RPI!$C$6:$T$4758,16,FALSE)</f>
        <v>0.6307233193</v>
      </c>
      <c r="T1492" s="6" t="str">
        <f>VLOOKUP(Q1492,RPI!$C$6:$T$4758, 17, FALSE)</f>
        <v>0.6305199433</v>
      </c>
      <c r="U1492" s="6" t="str">
        <f>VLOOKUP(Q1492,RPI!$C$6:$T$4758, 18, FALSE)</f>
        <v>0.6307233193</v>
      </c>
      <c r="V1492">
        <v>0.5411260038614273</v>
      </c>
      <c r="W1492">
        <v>0.5435995020946429</v>
      </c>
      <c r="X1492">
        <v>0.5447845404467931</v>
      </c>
      <c r="Y1492">
        <v>0.5459370004250013</v>
      </c>
      <c r="Z1492" s="6" t="str">
        <f>vlookup(R1492,RPI!$C$6:$T$4758,16,FALSE)</f>
        <v>0.5934385164</v>
      </c>
      <c r="AA1492">
        <v>0.5014915235272241</v>
      </c>
      <c r="AB1492">
        <v>0.5042520084551403</v>
      </c>
      <c r="AC1492">
        <v>0.5068684680824694</v>
      </c>
      <c r="AD1492">
        <v>0.5093518873897649</v>
      </c>
      <c r="AE1492">
        <v>0.5117121619380209</v>
      </c>
      <c r="AF1492">
        <v>0.513958229653297</v>
      </c>
      <c r="AG1492" t="str">
        <f t="shared" si="2"/>
        <v>1</v>
      </c>
      <c r="AH1492" s="3" t="str">
        <f t="shared" si="3"/>
        <v>1</v>
      </c>
      <c r="AI1492" t="str">
        <f t="shared" si="4"/>
        <v>0.03728480291</v>
      </c>
      <c r="AJ1492" t="str">
        <f t="shared" si="5"/>
        <v>14</v>
      </c>
      <c r="AK1492" s="6" t="str">
        <f t="shared" si="6"/>
        <v>0.2007329472</v>
      </c>
      <c r="AL1492" t="str">
        <f t="shared" si="7"/>
        <v>0.06495599753</v>
      </c>
      <c r="AM1492" t="str">
        <f t="shared" si="8"/>
        <v>1.215384615</v>
      </c>
      <c r="AN1492" t="str">
        <f t="shared" si="9"/>
        <v>1.062828418</v>
      </c>
      <c r="AO1492" s="6" t="str">
        <f>vlookup(Q1492,RPI!$C$6:$T$4758,15,FALSE)</f>
        <v>0.7583892617</v>
      </c>
      <c r="AP1492" s="8" t="str">
        <f>vlookup(Q1492,RPI!$C$6:$T$4758,13,FALSE)</f>
        <v>  0.6075 </v>
      </c>
      <c r="AQ1492" s="8" t="str">
        <f>vlookup(Q1492,RPI!$C$6:$T$4758,14,FALSE)</f>
        <v>  0.5494 </v>
      </c>
      <c r="AR1492" s="6" t="str">
        <f>vlookup(R1492,RPI!$C$6:$T$4758,15,FALSE)</f>
        <v>0.6888888889</v>
      </c>
      <c r="AS1492" s="8" t="str">
        <f>vlookup(R1492,RPI!$C$6:$T$4758,13,FALSE)</f>
        <v>  0.5667 </v>
      </c>
      <c r="AT1492" s="8" t="str">
        <f>vlookup(R1492,RPI!$C$6:$T$4758,14,FALSE)</f>
        <v>  0.5514 </v>
      </c>
    </row>
    <row r="1493" ht="12.75" customHeight="1">
      <c r="A1493" s="4">
        <v>2014.0</v>
      </c>
      <c r="B1493" s="4">
        <v>5886.0</v>
      </c>
      <c r="C1493" s="5">
        <v>41720.0</v>
      </c>
      <c r="D1493" s="4">
        <v>170.0</v>
      </c>
      <c r="E1493" s="4" t="s">
        <v>204</v>
      </c>
      <c r="F1493" s="4">
        <v>80.0</v>
      </c>
      <c r="G1493" s="4" t="s">
        <v>47</v>
      </c>
      <c r="H1493" s="4">
        <v>110.0</v>
      </c>
      <c r="I1493" s="4" t="s">
        <v>1029</v>
      </c>
      <c r="J1493" s="4">
        <v>73.0</v>
      </c>
      <c r="K1493" s="4" t="s">
        <v>108</v>
      </c>
      <c r="L1493" s="4" t="s">
        <v>309</v>
      </c>
      <c r="M1493" s="4">
        <v>1.0</v>
      </c>
      <c r="N1493" s="4">
        <v>1.0</v>
      </c>
      <c r="O1493" s="4">
        <v>0.0</v>
      </c>
      <c r="P1493" s="4">
        <v>0.0</v>
      </c>
      <c r="Q1493" t="str">
        <f t="shared" si="1"/>
        <v>Michigan St.2014</v>
      </c>
      <c r="R1493" t="s">
        <v>1528</v>
      </c>
      <c r="S1493" t="str">
        <f>vlookup(Q1493,RPI!$C$6:$T$4758,16,FALSE)</f>
        <v>0.6191354604</v>
      </c>
      <c r="T1493" s="6" t="str">
        <f>VLOOKUP(Q1493,RPI!$C$6:$T$4758, 17, FALSE)</f>
        <v>0.6251267458</v>
      </c>
      <c r="U1493" s="6" t="str">
        <f>VLOOKUP(Q1493,RPI!$C$6:$T$4758, 18, FALSE)</f>
        <v>0.6191354604</v>
      </c>
      <c r="V1493">
        <v>0.5352433786309998</v>
      </c>
      <c r="W1493">
        <v>0.5381169418493907</v>
      </c>
      <c r="X1493">
        <v>0.5395245995070483</v>
      </c>
      <c r="Y1493">
        <v>0.5409133624310462</v>
      </c>
      <c r="Z1493" s="6" t="str">
        <f>vlookup(R1493,RPI!$C$6:$T$4758,16,FALSE)</f>
        <v>0.5834693459</v>
      </c>
      <c r="AA1493">
        <v>0.4806002523297461</v>
      </c>
      <c r="AB1493">
        <v>0.4799115230788046</v>
      </c>
      <c r="AC1493">
        <v>0.47922535892749407</v>
      </c>
      <c r="AD1493">
        <v>0.4785417455722851</v>
      </c>
      <c r="AE1493">
        <v>0.4778606688157968</v>
      </c>
      <c r="AF1493">
        <v>0.477182114565814</v>
      </c>
      <c r="AG1493" t="str">
        <f t="shared" si="2"/>
        <v>1</v>
      </c>
      <c r="AH1493" s="3" t="str">
        <f t="shared" si="3"/>
        <v>1</v>
      </c>
      <c r="AI1493" t="str">
        <f t="shared" si="4"/>
        <v>0.03566611451</v>
      </c>
      <c r="AJ1493" t="str">
        <f t="shared" si="5"/>
        <v>7</v>
      </c>
      <c r="AK1493" s="6" t="str">
        <f t="shared" si="6"/>
        <v>0.1003664736</v>
      </c>
      <c r="AL1493" t="str">
        <f t="shared" si="7"/>
        <v>0.06213598747</v>
      </c>
      <c r="AM1493" t="str">
        <f t="shared" si="8"/>
        <v>1.095890411</v>
      </c>
      <c r="AN1493" t="str">
        <f t="shared" si="9"/>
        <v>1.061127658</v>
      </c>
      <c r="AO1493" s="6" t="str">
        <f>vlookup(Q1493,RPI!$C$6:$T$4758,15,FALSE)</f>
        <v>0.7407407407</v>
      </c>
      <c r="AP1493" s="8" t="str">
        <f>vlookup(Q1493,RPI!$C$6:$T$4758,13,FALSE)</f>
        <v>  0.5898 </v>
      </c>
      <c r="AQ1493" s="8" t="str">
        <f>vlookup(Q1493,RPI!$C$6:$T$4758,14,FALSE)</f>
        <v>  0.5562 </v>
      </c>
      <c r="AR1493" s="6" t="str">
        <f>vlookup(R1493,RPI!$C$6:$T$4758,15,FALSE)</f>
        <v>0.8881118881</v>
      </c>
      <c r="AS1493" s="8" t="str">
        <f>vlookup(R1493,RPI!$C$6:$T$4758,13,FALSE)</f>
        <v>  0.4701 </v>
      </c>
      <c r="AT1493" s="8" t="str">
        <f>vlookup(R1493,RPI!$C$6:$T$4758,14,FALSE)</f>
        <v>  0.5055 </v>
      </c>
    </row>
    <row r="1494" ht="12.75" customHeight="1">
      <c r="A1494" s="4">
        <v>2014.0</v>
      </c>
      <c r="B1494" s="4">
        <v>5887.0</v>
      </c>
      <c r="C1494" s="5">
        <v>41720.0</v>
      </c>
      <c r="D1494" s="4">
        <v>216.0</v>
      </c>
      <c r="E1494" s="4" t="s">
        <v>565</v>
      </c>
      <c r="F1494" s="4">
        <v>56.0</v>
      </c>
      <c r="G1494" s="4" t="s">
        <v>47</v>
      </c>
      <c r="H1494" s="4">
        <v>347.0</v>
      </c>
      <c r="I1494" s="4" t="s">
        <v>734</v>
      </c>
      <c r="J1494" s="4">
        <v>54.0</v>
      </c>
      <c r="K1494" s="4" t="s">
        <v>49</v>
      </c>
      <c r="L1494" s="4" t="s">
        <v>50</v>
      </c>
      <c r="M1494" s="4">
        <v>1.0</v>
      </c>
      <c r="N1494" s="4">
        <v>0.0</v>
      </c>
      <c r="O1494" s="4">
        <v>0.0</v>
      </c>
      <c r="P1494" s="4">
        <v>0.0</v>
      </c>
      <c r="Q1494" t="str">
        <f t="shared" si="1"/>
        <v>Ohio2014</v>
      </c>
      <c r="R1494" t="s">
        <v>1476</v>
      </c>
      <c r="S1494" t="str">
        <f>vlookup(Q1494,RPI!$C$6:$T$4758,16,FALSE)</f>
        <v>0.5480059698</v>
      </c>
      <c r="T1494" s="6" t="str">
        <f>VLOOKUP(Q1494,RPI!$C$6:$T$4758, 17, FALSE)</f>
        <v>0.5529959897</v>
      </c>
      <c r="U1494" s="6" t="str">
        <f>VLOOKUP(Q1494,RPI!$C$6:$T$4758, 18, FALSE)</f>
        <v>0.5480059698</v>
      </c>
      <c r="V1494">
        <v>0.4696626563866933</v>
      </c>
      <c r="W1494">
        <v>0.4706994630222558</v>
      </c>
      <c r="X1494">
        <v>0.4712202887854472</v>
      </c>
      <c r="Y1494">
        <v>0.47174273959002144</v>
      </c>
      <c r="Z1494" s="6" t="str">
        <f>vlookup(R1494,RPI!$C$6:$T$4758,16,FALSE)</f>
        <v>0.4921137256</v>
      </c>
      <c r="AA1494">
        <v>0.41371688880374496</v>
      </c>
      <c r="AB1494">
        <v>0.4150507885488597</v>
      </c>
      <c r="AC1494">
        <v>0.41631386175883556</v>
      </c>
      <c r="AD1494">
        <v>0.41751160359588163</v>
      </c>
      <c r="AE1494">
        <v>0.4186489550882027</v>
      </c>
      <c r="AF1494">
        <v>0.41973037126122925</v>
      </c>
      <c r="AG1494" t="str">
        <f t="shared" si="2"/>
        <v>1</v>
      </c>
      <c r="AH1494" s="3" t="str">
        <f t="shared" si="3"/>
        <v>1</v>
      </c>
      <c r="AI1494" t="str">
        <f t="shared" si="4"/>
        <v>0.05589224415</v>
      </c>
      <c r="AJ1494" t="str">
        <f t="shared" si="5"/>
        <v>2</v>
      </c>
      <c r="AK1494" s="6" t="str">
        <f t="shared" si="6"/>
        <v>0.02867613531</v>
      </c>
      <c r="AL1494" t="str">
        <f t="shared" si="7"/>
        <v>0.0973730901</v>
      </c>
      <c r="AM1494" t="str">
        <f t="shared" si="8"/>
        <v>1.037037037</v>
      </c>
      <c r="AN1494" t="str">
        <f t="shared" si="9"/>
        <v>1.113575869</v>
      </c>
      <c r="AO1494" s="6" t="str">
        <f>vlookup(Q1494,RPI!$C$6:$T$4758,15,FALSE)</f>
        <v>0.6467065868</v>
      </c>
      <c r="AP1494" s="8" t="str">
        <f>vlookup(Q1494,RPI!$C$6:$T$4758,13,FALSE)</f>
        <v>  0.5184 </v>
      </c>
      <c r="AQ1494" s="8" t="str">
        <f>vlookup(Q1494,RPI!$C$6:$T$4758,14,FALSE)</f>
        <v>  0.5085 </v>
      </c>
      <c r="AR1494" s="6" t="str">
        <f>vlookup(R1494,RPI!$C$6:$T$4758,15,FALSE)</f>
        <v>0.5846153846</v>
      </c>
      <c r="AS1494" s="8" t="str">
        <f>vlookup(R1494,RPI!$C$6:$T$4758,13,FALSE)</f>
        <v>  0.4478 </v>
      </c>
      <c r="AT1494" s="8" t="str">
        <f>vlookup(R1494,RPI!$C$6:$T$4758,14,FALSE)</f>
        <v>  0.4882 </v>
      </c>
    </row>
    <row r="1495" ht="12.75" customHeight="1">
      <c r="A1495" s="4">
        <v>2014.0</v>
      </c>
      <c r="B1495" s="4">
        <v>5888.0</v>
      </c>
      <c r="C1495" s="5">
        <v>41720.0</v>
      </c>
      <c r="D1495" s="4">
        <v>224.0</v>
      </c>
      <c r="E1495" s="4" t="s">
        <v>474</v>
      </c>
      <c r="F1495" s="4">
        <v>89.0</v>
      </c>
      <c r="G1495" s="4" t="s">
        <v>47</v>
      </c>
      <c r="H1495" s="4">
        <v>284.0</v>
      </c>
      <c r="I1495" s="4" t="s">
        <v>760</v>
      </c>
      <c r="J1495" s="4">
        <v>60.0</v>
      </c>
      <c r="K1495" s="4" t="s">
        <v>49</v>
      </c>
      <c r="L1495" s="4" t="s">
        <v>50</v>
      </c>
      <c r="M1495" s="4">
        <v>1.0</v>
      </c>
      <c r="N1495" s="4">
        <v>0.0</v>
      </c>
      <c r="O1495" s="4">
        <v>0.0</v>
      </c>
      <c r="P1495" s="4">
        <v>0.0</v>
      </c>
      <c r="Q1495" t="str">
        <f t="shared" si="1"/>
        <v>Pacific2014</v>
      </c>
      <c r="R1495" t="s">
        <v>1508</v>
      </c>
      <c r="S1495" t="str">
        <f>vlookup(Q1495,RPI!$C$6:$T$4758,16,FALSE)</f>
        <v>0.5134856075</v>
      </c>
      <c r="T1495" s="6" t="str">
        <f>VLOOKUP(Q1495,RPI!$C$6:$T$4758, 17, FALSE)</f>
        <v>0.5138745108</v>
      </c>
      <c r="U1495" s="6" t="str">
        <f>VLOOKUP(Q1495,RPI!$C$6:$T$4758, 18, FALSE)</f>
        <v>0.5134856075</v>
      </c>
      <c r="V1495">
        <v>0.4556848555803299</v>
      </c>
      <c r="W1495">
        <v>0.4571496993303299</v>
      </c>
      <c r="X1495">
        <v>0.4578566702521446</v>
      </c>
      <c r="Y1495">
        <v>0.45854745100017724</v>
      </c>
      <c r="Z1495" s="6" t="str">
        <f>vlookup(R1495,RPI!$C$6:$T$4758,16,FALSE)</f>
        <v>0.4642610591</v>
      </c>
      <c r="AA1495">
        <v>0.3975340059917906</v>
      </c>
      <c r="AB1495">
        <v>0.398060559324121</v>
      </c>
      <c r="AC1495">
        <v>0.3985816749284066</v>
      </c>
      <c r="AD1495">
        <v>0.399097436605251</v>
      </c>
      <c r="AE1495">
        <v>0.3996079264421276</v>
      </c>
      <c r="AF1495">
        <v>0.4001132248569343</v>
      </c>
      <c r="AG1495" t="str">
        <f t="shared" si="2"/>
        <v>1</v>
      </c>
      <c r="AH1495" s="3" t="str">
        <f t="shared" si="3"/>
        <v>1</v>
      </c>
      <c r="AI1495" t="str">
        <f t="shared" si="4"/>
        <v>0.04922454833</v>
      </c>
      <c r="AJ1495" t="str">
        <f t="shared" si="5"/>
        <v>29</v>
      </c>
      <c r="AK1495" s="6" t="str">
        <f t="shared" si="6"/>
        <v>0.415803962</v>
      </c>
      <c r="AL1495" t="str">
        <f t="shared" si="7"/>
        <v>0.08575691409</v>
      </c>
      <c r="AM1495" t="str">
        <f t="shared" si="8"/>
        <v>1.483333333</v>
      </c>
      <c r="AN1495" t="str">
        <f t="shared" si="9"/>
        <v>1.106027735</v>
      </c>
      <c r="AO1495" s="6" t="str">
        <f>vlookup(Q1495,RPI!$C$6:$T$4758,15,FALSE)</f>
        <v>0.4812030075</v>
      </c>
      <c r="AP1495" s="8" t="str">
        <f>vlookup(Q1495,RPI!$C$6:$T$4758,13,FALSE)</f>
        <v>  0.5264 </v>
      </c>
      <c r="AQ1495" s="8" t="str">
        <f>vlookup(Q1495,RPI!$C$6:$T$4758,14,FALSE)</f>
        <v>  0.5198 </v>
      </c>
      <c r="AR1495" s="6" t="str">
        <f>vlookup(R1495,RPI!$C$6:$T$4758,15,FALSE)</f>
        <v>0.5277777778</v>
      </c>
      <c r="AS1495" s="8" t="str">
        <f>vlookup(R1495,RPI!$C$6:$T$4758,13,FALSE)</f>
        <v>  0.4272 </v>
      </c>
      <c r="AT1495" s="8" t="str">
        <f>vlookup(R1495,RPI!$C$6:$T$4758,14,FALSE)</f>
        <v>  0.4748 </v>
      </c>
    </row>
    <row r="1496" ht="12.75" customHeight="1">
      <c r="A1496" s="4">
        <v>2014.0</v>
      </c>
      <c r="B1496" s="4">
        <v>5889.0</v>
      </c>
      <c r="C1496" s="5">
        <v>41720.0</v>
      </c>
      <c r="D1496" s="4">
        <v>248.0</v>
      </c>
      <c r="E1496" s="4" t="s">
        <v>332</v>
      </c>
      <c r="F1496" s="4">
        <v>72.0</v>
      </c>
      <c r="G1496" s="4" t="s">
        <v>47</v>
      </c>
      <c r="H1496" s="4">
        <v>250.0</v>
      </c>
      <c r="I1496" s="4" t="s">
        <v>326</v>
      </c>
      <c r="J1496" s="4">
        <v>77.0</v>
      </c>
      <c r="K1496" s="4" t="s">
        <v>49</v>
      </c>
      <c r="L1496" s="4" t="s">
        <v>50</v>
      </c>
      <c r="M1496" s="4">
        <v>1.0</v>
      </c>
      <c r="N1496" s="4">
        <v>0.0</v>
      </c>
      <c r="O1496" s="4">
        <v>0.0</v>
      </c>
      <c r="P1496" s="4">
        <v>0.0</v>
      </c>
      <c r="Q1496" t="str">
        <f t="shared" si="1"/>
        <v>Sam Houston St.2014</v>
      </c>
      <c r="R1496" t="s">
        <v>1567</v>
      </c>
      <c r="S1496" t="str">
        <f>vlookup(Q1496,RPI!$C$6:$T$4758,16,FALSE)</f>
        <v>0.5276737357</v>
      </c>
      <c r="T1496" s="6" t="str">
        <f>VLOOKUP(Q1496,RPI!$C$6:$T$4758, 17, FALSE)</f>
        <v>0.5153738981</v>
      </c>
      <c r="U1496" s="6" t="str">
        <f>VLOOKUP(Q1496,RPI!$C$6:$T$4758, 18, FALSE)</f>
        <v>0.5276737357</v>
      </c>
      <c r="V1496">
        <v>0.44405827510590645</v>
      </c>
      <c r="W1496">
        <v>0.4429772343245749</v>
      </c>
      <c r="X1496">
        <v>0.44246100698517504</v>
      </c>
      <c r="Y1496">
        <v>0.4419600188292261</v>
      </c>
      <c r="Z1496" s="6" t="str">
        <f>vlookup(R1496,RPI!$C$6:$T$4758,16,FALSE)</f>
        <v>0.5005977889</v>
      </c>
      <c r="AA1496">
        <v>0.4466749993237582</v>
      </c>
      <c r="AB1496">
        <v>0.4473666989285013</v>
      </c>
      <c r="AC1496">
        <v>0.4480534043122715</v>
      </c>
      <c r="AD1496">
        <v>0.4487351693695398</v>
      </c>
      <c r="AE1496">
        <v>0.44941204722209643</v>
      </c>
      <c r="AF1496">
        <v>0.4500840902328491</v>
      </c>
      <c r="AG1496" t="str">
        <f t="shared" si="2"/>
        <v>0</v>
      </c>
      <c r="AH1496" s="3" t="str">
        <f t="shared" si="3"/>
        <v>0</v>
      </c>
      <c r="AI1496" t="str">
        <f t="shared" si="4"/>
        <v>0.02707594682</v>
      </c>
      <c r="AJ1496" t="str">
        <f t="shared" si="5"/>
        <v>-5</v>
      </c>
      <c r="AK1496" s="6" t="str">
        <f t="shared" si="6"/>
        <v>-0.07169033827</v>
      </c>
      <c r="AL1496" t="str">
        <f t="shared" si="7"/>
        <v>0.04717056273</v>
      </c>
      <c r="AM1496" t="str">
        <f t="shared" si="8"/>
        <v>0.9350649351</v>
      </c>
      <c r="AN1496" t="str">
        <f t="shared" si="9"/>
        <v>1.054087228</v>
      </c>
      <c r="AO1496" s="6" t="str">
        <f>vlookup(Q1496,RPI!$C$6:$T$4758,15,FALSE)</f>
        <v>0.726618705</v>
      </c>
      <c r="AP1496" s="8" t="str">
        <f>vlookup(Q1496,RPI!$C$6:$T$4758,13,FALSE)</f>
        <v>  0.4626 </v>
      </c>
      <c r="AQ1496" s="8" t="str">
        <f>vlookup(Q1496,RPI!$C$6:$T$4758,14,FALSE)</f>
        <v>  0.4589 </v>
      </c>
      <c r="AR1496" s="6" t="str">
        <f>vlookup(R1496,RPI!$C$6:$T$4758,15,FALSE)</f>
        <v>0.4520547945</v>
      </c>
      <c r="AS1496" s="8" t="str">
        <f>vlookup(R1496,RPI!$C$6:$T$4758,13,FALSE)</f>
        <v>  0.5212 </v>
      </c>
      <c r="AT1496" s="8" t="str">
        <f>vlookup(R1496,RPI!$C$6:$T$4758,14,FALSE)</f>
        <v>  0.5079 </v>
      </c>
    </row>
    <row r="1497" ht="12.75" customHeight="1">
      <c r="A1497" s="4">
        <v>2014.0</v>
      </c>
      <c r="B1497" s="4">
        <v>5890.0</v>
      </c>
      <c r="C1497" s="5">
        <v>41720.0</v>
      </c>
      <c r="D1497" s="4">
        <v>251.0</v>
      </c>
      <c r="E1497" s="4" t="s">
        <v>194</v>
      </c>
      <c r="F1497" s="4">
        <v>63.0</v>
      </c>
      <c r="G1497" s="4" t="s">
        <v>47</v>
      </c>
      <c r="H1497" s="4">
        <v>187.0</v>
      </c>
      <c r="I1497" s="4" t="s">
        <v>965</v>
      </c>
      <c r="J1497" s="4">
        <v>44.0</v>
      </c>
      <c r="K1497" s="4" t="s">
        <v>108</v>
      </c>
      <c r="L1497" s="4" t="s">
        <v>309</v>
      </c>
      <c r="M1497" s="4">
        <v>1.0</v>
      </c>
      <c r="N1497" s="4">
        <v>1.0</v>
      </c>
      <c r="O1497" s="4">
        <v>0.0</v>
      </c>
      <c r="P1497" s="4">
        <v>0.0</v>
      </c>
      <c r="Q1497" t="str">
        <f t="shared" si="1"/>
        <v>San Diego St.2014</v>
      </c>
      <c r="R1497" t="s">
        <v>1535</v>
      </c>
      <c r="S1497" t="str">
        <f>vlookup(Q1497,RPI!$C$6:$T$4758,16,FALSE)</f>
        <v>0.6252587441</v>
      </c>
      <c r="T1497" s="6" t="str">
        <f>VLOOKUP(Q1497,RPI!$C$6:$T$4758, 17, FALSE)</f>
        <v>0.6236129244</v>
      </c>
      <c r="U1497" s="6" t="str">
        <f>VLOOKUP(Q1497,RPI!$C$6:$T$4758, 18, FALSE)</f>
        <v>0.6252587441</v>
      </c>
      <c r="V1497">
        <v>0.5217800798741254</v>
      </c>
      <c r="W1497">
        <v>0.5228064728360022</v>
      </c>
      <c r="X1497">
        <v>0.5233087113849633</v>
      </c>
      <c r="Y1497">
        <v>0.5238038511558472</v>
      </c>
      <c r="Z1497" s="6" t="str">
        <f>vlookup(R1497,RPI!$C$6:$T$4758,16,FALSE)</f>
        <v>0.5989687696</v>
      </c>
      <c r="AA1497">
        <v>0.49923684672244545</v>
      </c>
      <c r="AB1497">
        <v>0.49812165385967977</v>
      </c>
      <c r="AC1497">
        <v>0.4970193039089613</v>
      </c>
      <c r="AD1497">
        <v>0.49592957628592277</v>
      </c>
      <c r="AE1497">
        <v>0.49485225542899103</v>
      </c>
      <c r="AF1497">
        <v>0.493787130657232</v>
      </c>
      <c r="AG1497" t="str">
        <f t="shared" si="2"/>
        <v>1</v>
      </c>
      <c r="AH1497" s="3" t="str">
        <f t="shared" si="3"/>
        <v>1</v>
      </c>
      <c r="AI1497" t="str">
        <f t="shared" si="4"/>
        <v>0.02628997443</v>
      </c>
      <c r="AJ1497" t="str">
        <f t="shared" si="5"/>
        <v>19</v>
      </c>
      <c r="AK1497" s="6" t="str">
        <f t="shared" si="6"/>
        <v>0.2724232854</v>
      </c>
      <c r="AL1497" t="str">
        <f t="shared" si="7"/>
        <v>0.04580127509</v>
      </c>
      <c r="AM1497" t="str">
        <f t="shared" si="8"/>
        <v>1.431818182</v>
      </c>
      <c r="AN1497" t="str">
        <f t="shared" si="9"/>
        <v>1.043892062</v>
      </c>
      <c r="AO1497" s="6" t="str">
        <f>vlookup(Q1497,RPI!$C$6:$T$4758,15,FALSE)</f>
        <v>0.8775510204</v>
      </c>
      <c r="AP1497" s="8" t="str">
        <f>vlookup(Q1497,RPI!$C$6:$T$4758,13,FALSE)</f>
        <v>  0.5439 </v>
      </c>
      <c r="AQ1497" s="8" t="str">
        <f>vlookup(Q1497,RPI!$C$6:$T$4758,14,FALSE)</f>
        <v>  0.5356 </v>
      </c>
      <c r="AR1497" s="6" t="str">
        <f>vlookup(R1497,RPI!$C$6:$T$4758,15,FALSE)</f>
        <v>0.8358208955</v>
      </c>
      <c r="AS1497" s="8" t="str">
        <f>vlookup(R1497,RPI!$C$6:$T$4758,13,FALSE)</f>
        <v>  0.5311 </v>
      </c>
      <c r="AT1497" s="8" t="str">
        <f>vlookup(R1497,RPI!$C$6:$T$4758,14,FALSE)</f>
        <v>  0.4978 </v>
      </c>
    </row>
    <row r="1498" ht="12.75" customHeight="1">
      <c r="A1498" s="4">
        <v>2014.0</v>
      </c>
      <c r="B1498" s="4">
        <v>5891.0</v>
      </c>
      <c r="C1498" s="5">
        <v>41720.0</v>
      </c>
      <c r="D1498" s="4">
        <v>283.0</v>
      </c>
      <c r="E1498" s="4" t="s">
        <v>94</v>
      </c>
      <c r="F1498" s="4">
        <v>53.0</v>
      </c>
      <c r="G1498" s="4" t="s">
        <v>47</v>
      </c>
      <c r="H1498" s="4">
        <v>67.0</v>
      </c>
      <c r="I1498" s="4" t="s">
        <v>74</v>
      </c>
      <c r="J1498" s="4">
        <v>55.0</v>
      </c>
      <c r="K1498" s="4" t="s">
        <v>108</v>
      </c>
      <c r="L1498" s="4" t="s">
        <v>433</v>
      </c>
      <c r="M1498" s="4">
        <v>1.0</v>
      </c>
      <c r="N1498" s="4">
        <v>1.0</v>
      </c>
      <c r="O1498" s="4">
        <v>0.0</v>
      </c>
      <c r="P1498" s="4">
        <v>0.0</v>
      </c>
      <c r="Q1498" t="str">
        <f t="shared" si="1"/>
        <v>Syracuse2014</v>
      </c>
      <c r="R1498" t="s">
        <v>1534</v>
      </c>
      <c r="S1498" t="str">
        <f>vlookup(Q1498,RPI!$C$6:$T$4758,16,FALSE)</f>
        <v>0.6217546148</v>
      </c>
      <c r="T1498" s="6" t="str">
        <f>VLOOKUP(Q1498,RPI!$C$6:$T$4758, 17, FALSE)</f>
        <v>0.6260948926</v>
      </c>
      <c r="U1498" s="6" t="str">
        <f>VLOOKUP(Q1498,RPI!$C$6:$T$4758, 18, FALSE)</f>
        <v>0.6217546148</v>
      </c>
      <c r="V1498">
        <v>0.5178359640496117</v>
      </c>
      <c r="W1498">
        <v>0.5219282259543737</v>
      </c>
      <c r="X1498">
        <v>0.5238902693333691</v>
      </c>
      <c r="Y1498">
        <v>0.5257992845129322</v>
      </c>
      <c r="Z1498" s="6" t="str">
        <f>vlookup(R1498,RPI!$C$6:$T$4758,16,FALSE)</f>
        <v>0.582908551</v>
      </c>
      <c r="AA1498">
        <v>0.5008147939525802</v>
      </c>
      <c r="AB1498">
        <v>0.5024918564452246</v>
      </c>
      <c r="AC1498">
        <v>0.504134924427883</v>
      </c>
      <c r="AD1498">
        <v>0.5057450211466754</v>
      </c>
      <c r="AE1498">
        <v>0.5073231291889355</v>
      </c>
      <c r="AF1498">
        <v>0.5088701924828232</v>
      </c>
      <c r="AG1498" t="str">
        <f t="shared" si="2"/>
        <v>0</v>
      </c>
      <c r="AH1498" s="3" t="str">
        <f t="shared" si="3"/>
        <v>0</v>
      </c>
      <c r="AI1498" t="str">
        <f t="shared" si="4"/>
        <v>0.03884606385</v>
      </c>
      <c r="AJ1498" t="str">
        <f t="shared" si="5"/>
        <v>-2</v>
      </c>
      <c r="AK1498" s="6" t="str">
        <f t="shared" si="6"/>
        <v>-0.02867613531</v>
      </c>
      <c r="AL1498" t="str">
        <f t="shared" si="7"/>
        <v>0.06767595993</v>
      </c>
      <c r="AM1498" t="str">
        <f t="shared" si="8"/>
        <v>0.9636363636</v>
      </c>
      <c r="AN1498" t="str">
        <f t="shared" si="9"/>
        <v>1.066641781</v>
      </c>
      <c r="AO1498" s="6" t="str">
        <f>vlookup(Q1498,RPI!$C$6:$T$4758,15,FALSE)</f>
        <v>0.8263888889</v>
      </c>
      <c r="AP1498" s="8" t="str">
        <f>vlookup(Q1498,RPI!$C$6:$T$4758,13,FALSE)</f>
        <v>  0.5552 </v>
      </c>
      <c r="AQ1498" s="8" t="str">
        <f>vlookup(Q1498,RPI!$C$6:$T$4758,14,FALSE)</f>
        <v>  0.5503 </v>
      </c>
      <c r="AR1498" s="6" t="str">
        <f>vlookup(R1498,RPI!$C$6:$T$4758,15,FALSE)</f>
        <v>0.6732026144</v>
      </c>
      <c r="AS1498" s="8" t="str">
        <f>vlookup(R1498,RPI!$C$6:$T$4758,13,FALSE)</f>
        <v>  0.5655 </v>
      </c>
      <c r="AT1498" s="8" t="str">
        <f>vlookup(R1498,RPI!$C$6:$T$4758,14,FALSE)</f>
        <v>  0.5274 </v>
      </c>
    </row>
    <row r="1499" ht="12.75" customHeight="1">
      <c r="A1499" s="4">
        <v>2014.0</v>
      </c>
      <c r="B1499" s="4">
        <v>5892.0</v>
      </c>
      <c r="C1499" s="5">
        <v>41720.0</v>
      </c>
      <c r="D1499" s="4">
        <v>329.0</v>
      </c>
      <c r="E1499" s="4" t="s">
        <v>1473</v>
      </c>
      <c r="F1499" s="4">
        <v>106.0</v>
      </c>
      <c r="G1499" s="4" t="s">
        <v>47</v>
      </c>
      <c r="H1499" s="4">
        <v>129.0</v>
      </c>
      <c r="I1499" s="4" t="s">
        <v>1501</v>
      </c>
      <c r="J1499" s="4">
        <v>95.0</v>
      </c>
      <c r="K1499" s="4" t="s">
        <v>49</v>
      </c>
      <c r="L1499" s="4" t="s">
        <v>50</v>
      </c>
      <c r="M1499" s="4">
        <v>1.0</v>
      </c>
      <c r="N1499" s="4">
        <v>0.0</v>
      </c>
      <c r="O1499" s="4">
        <v>0.0</v>
      </c>
      <c r="P1499" s="4">
        <v>0.0</v>
      </c>
      <c r="Q1499" t="str">
        <f t="shared" si="1"/>
        <v>VMI2014</v>
      </c>
      <c r="R1499" t="s">
        <v>1568</v>
      </c>
      <c r="S1499" t="str">
        <f>vlookup(Q1499,RPI!$C$6:$T$4758,16,FALSE)</f>
        <v>0.4807062303</v>
      </c>
      <c r="T1499" s="6" t="str">
        <f>VLOOKUP(Q1499,RPI!$C$6:$T$4758, 17, FALSE)</f>
        <v>0.4686942183</v>
      </c>
      <c r="U1499" s="6" t="str">
        <f>VLOOKUP(Q1499,RPI!$C$6:$T$4758, 18, FALSE)</f>
        <v>0.4807062303</v>
      </c>
      <c r="V1499">
        <v>0.398954265612237</v>
      </c>
      <c r="W1499">
        <v>0.3996433861221862</v>
      </c>
      <c r="X1499">
        <v>0.39996343220882263</v>
      </c>
      <c r="Y1499">
        <v>0.4002686499053447</v>
      </c>
      <c r="Z1499" s="6" t="str">
        <f>vlookup(R1499,RPI!$C$6:$T$4758,16,FALSE)</f>
        <v>0.5239452563</v>
      </c>
      <c r="AA1499">
        <v>0.4387827336236283</v>
      </c>
      <c r="AB1499">
        <v>0.4381976705385652</v>
      </c>
      <c r="AC1499">
        <v>0.43762532621622086</v>
      </c>
      <c r="AD1499">
        <v>0.43706529037392694</v>
      </c>
      <c r="AE1499">
        <v>0.4365171701878521</v>
      </c>
      <c r="AF1499">
        <v>0.4359805893741156</v>
      </c>
      <c r="AG1499" t="str">
        <f t="shared" si="2"/>
        <v>0</v>
      </c>
      <c r="AH1499" s="3" t="str">
        <f t="shared" si="3"/>
        <v>0</v>
      </c>
      <c r="AI1499" t="str">
        <f t="shared" si="4"/>
        <v>-0.04323902594</v>
      </c>
      <c r="AJ1499" t="str">
        <f t="shared" si="5"/>
        <v>11</v>
      </c>
      <c r="AK1499" s="6" t="str">
        <f t="shared" si="6"/>
        <v>0.1577187442</v>
      </c>
      <c r="AL1499" t="str">
        <f t="shared" si="7"/>
        <v>-0.07532919161</v>
      </c>
      <c r="AM1499" t="str">
        <f t="shared" si="8"/>
        <v>1.115789474</v>
      </c>
      <c r="AN1499" t="str">
        <f t="shared" si="9"/>
        <v>0.9174741532</v>
      </c>
      <c r="AO1499" s="6" t="str">
        <f>vlookup(Q1499,RPI!$C$6:$T$4758,15,FALSE)</f>
        <v>0.6036036036</v>
      </c>
      <c r="AP1499" s="8" t="str">
        <f>vlookup(Q1499,RPI!$C$6:$T$4758,13,FALSE)</f>
        <v>  0.4265 </v>
      </c>
      <c r="AQ1499" s="8" t="str">
        <f>vlookup(Q1499,RPI!$C$6:$T$4758,14,FALSE)</f>
        <v>  0.4662 </v>
      </c>
      <c r="AR1499" s="6" t="str">
        <f>vlookup(R1499,RPI!$C$6:$T$4758,15,FALSE)</f>
        <v>0.7202797203</v>
      </c>
      <c r="AS1499" s="8" t="str">
        <f>vlookup(R1499,RPI!$C$6:$T$4758,13,FALSE)</f>
        <v>  0.4434 </v>
      </c>
      <c r="AT1499" s="8" t="str">
        <f>vlookup(R1499,RPI!$C$6:$T$4758,14,FALSE)</f>
        <v>  0.4888 </v>
      </c>
    </row>
    <row r="1500" ht="12.75" customHeight="1">
      <c r="A1500" s="4">
        <v>2014.0</v>
      </c>
      <c r="B1500" s="4">
        <v>5893.0</v>
      </c>
      <c r="C1500" s="5">
        <v>41720.0</v>
      </c>
      <c r="D1500" s="4">
        <v>326.0</v>
      </c>
      <c r="E1500" s="4" t="s">
        <v>168</v>
      </c>
      <c r="F1500" s="4">
        <v>65.0</v>
      </c>
      <c r="G1500" s="4" t="s">
        <v>47</v>
      </c>
      <c r="H1500" s="4">
        <v>57.0</v>
      </c>
      <c r="I1500" s="4" t="s">
        <v>181</v>
      </c>
      <c r="J1500" s="4">
        <v>77.0</v>
      </c>
      <c r="K1500" s="4" t="s">
        <v>108</v>
      </c>
      <c r="L1500" s="4" t="s">
        <v>433</v>
      </c>
      <c r="M1500" s="4">
        <v>1.0</v>
      </c>
      <c r="N1500" s="4">
        <v>1.0</v>
      </c>
      <c r="O1500" s="4">
        <v>0.0</v>
      </c>
      <c r="P1500" s="4">
        <v>0.0</v>
      </c>
      <c r="Q1500" t="str">
        <f t="shared" si="1"/>
        <v>Villanova2014</v>
      </c>
      <c r="R1500" t="s">
        <v>1569</v>
      </c>
      <c r="S1500" t="str">
        <f>vlookup(Q1500,RPI!$C$6:$T$4758,16,FALSE)</f>
        <v>0.6447290895</v>
      </c>
      <c r="T1500" s="6" t="str">
        <f>VLOOKUP(Q1500,RPI!$C$6:$T$4758, 17, FALSE)</f>
        <v>0.6438844949</v>
      </c>
      <c r="U1500" s="6" t="str">
        <f>VLOOKUP(Q1500,RPI!$C$6:$T$4758, 18, FALSE)</f>
        <v>0.6447290895</v>
      </c>
      <c r="V1500">
        <v>0.5369766001638614</v>
      </c>
      <c r="W1500">
        <v>0.5389661100209784</v>
      </c>
      <c r="X1500">
        <v>0.5399304132680504</v>
      </c>
      <c r="Y1500">
        <v>0.5408752356414441</v>
      </c>
      <c r="Z1500" s="6" t="str">
        <f>vlookup(R1500,RPI!$C$6:$T$4758,16,FALSE)</f>
        <v>0.6140874249</v>
      </c>
      <c r="AA1500">
        <v>0.522758495191048</v>
      </c>
      <c r="AB1500">
        <v>0.5244151923526712</v>
      </c>
      <c r="AC1500">
        <v>0.5260274144227073</v>
      </c>
      <c r="AD1500">
        <v>0.5275969286233384</v>
      </c>
      <c r="AE1500">
        <v>0.5291254097729727</v>
      </c>
      <c r="AF1500">
        <v>0.5306144462477776</v>
      </c>
      <c r="AG1500" t="str">
        <f t="shared" si="2"/>
        <v>0</v>
      </c>
      <c r="AH1500" s="3" t="str">
        <f t="shared" si="3"/>
        <v>0</v>
      </c>
      <c r="AI1500" t="str">
        <f t="shared" si="4"/>
        <v>0.03064166461</v>
      </c>
      <c r="AJ1500" t="str">
        <f t="shared" si="5"/>
        <v>-12</v>
      </c>
      <c r="AK1500" s="6" t="str">
        <f t="shared" si="6"/>
        <v>-0.1720568118</v>
      </c>
      <c r="AL1500" t="str">
        <f t="shared" si="7"/>
        <v>0.05338260459</v>
      </c>
      <c r="AM1500" t="str">
        <f t="shared" si="8"/>
        <v>0.8441558442</v>
      </c>
      <c r="AN1500" t="str">
        <f t="shared" si="9"/>
        <v>1.049897886</v>
      </c>
      <c r="AO1500" s="6" t="str">
        <f>vlookup(Q1500,RPI!$C$6:$T$4758,15,FALSE)</f>
        <v>0.8783783784</v>
      </c>
      <c r="AP1500" s="8" t="str">
        <f>vlookup(Q1500,RPI!$C$6:$T$4758,13,FALSE)</f>
        <v>  0.5762 </v>
      </c>
      <c r="AQ1500" s="8" t="str">
        <f>vlookup(Q1500,RPI!$C$6:$T$4758,14,FALSE)</f>
        <v>  0.5481 </v>
      </c>
      <c r="AR1500" s="6" t="str">
        <f>vlookup(R1500,RPI!$C$6:$T$4758,15,FALSE)</f>
        <v>0.7532467532</v>
      </c>
      <c r="AS1500" s="8" t="str">
        <f>vlookup(R1500,RPI!$C$6:$T$4758,13,FALSE)</f>
        <v>  0.5851 </v>
      </c>
      <c r="AT1500" s="8" t="str">
        <f>vlookup(R1500,RPI!$C$6:$T$4758,14,FALSE)</f>
        <v>  0.5330 </v>
      </c>
    </row>
    <row r="1501" ht="12.75" customHeight="1">
      <c r="A1501" s="4">
        <v>2014.0</v>
      </c>
      <c r="B1501" s="4">
        <v>5894.0</v>
      </c>
      <c r="C1501" s="5">
        <v>41720.0</v>
      </c>
      <c r="D1501" s="4">
        <v>345.0</v>
      </c>
      <c r="E1501" s="4" t="s">
        <v>222</v>
      </c>
      <c r="F1501" s="4">
        <v>85.0</v>
      </c>
      <c r="G1501" s="4" t="s">
        <v>47</v>
      </c>
      <c r="H1501" s="4">
        <v>222.0</v>
      </c>
      <c r="I1501" s="4" t="s">
        <v>156</v>
      </c>
      <c r="J1501" s="4">
        <v>77.0</v>
      </c>
      <c r="K1501" s="4" t="s">
        <v>108</v>
      </c>
      <c r="L1501" s="4" t="s">
        <v>457</v>
      </c>
      <c r="M1501" s="4">
        <v>1.0</v>
      </c>
      <c r="N1501" s="4">
        <v>1.0</v>
      </c>
      <c r="O1501" s="4">
        <v>0.0</v>
      </c>
      <c r="P1501" s="4">
        <v>0.0</v>
      </c>
      <c r="Q1501" t="str">
        <f t="shared" si="1"/>
        <v>Wisconsin2014</v>
      </c>
      <c r="R1501" t="s">
        <v>1570</v>
      </c>
      <c r="S1501" t="str">
        <f>vlookup(Q1501,RPI!$C$6:$T$4758,16,FALSE)</f>
        <v>0.6407370086</v>
      </c>
      <c r="T1501" s="6" t="str">
        <f>VLOOKUP(Q1501,RPI!$C$6:$T$4758, 17, FALSE)</f>
        <v>0.6448962481</v>
      </c>
      <c r="U1501" s="6" t="str">
        <f>VLOOKUP(Q1501,RPI!$C$6:$T$4758, 18, FALSE)</f>
        <v>0.6407370086</v>
      </c>
      <c r="V1501">
        <v>0.5470644821380747</v>
      </c>
      <c r="W1501">
        <v>0.5501224970495379</v>
      </c>
      <c r="X1501">
        <v>0.5516054808694782</v>
      </c>
      <c r="Y1501">
        <v>0.5530590014347178</v>
      </c>
      <c r="Z1501" s="6" t="str">
        <f>vlookup(R1501,RPI!$C$6:$T$4758,16,FALSE)</f>
        <v>0.604830933</v>
      </c>
      <c r="AA1501">
        <v>0.5135319133599598</v>
      </c>
      <c r="AB1501">
        <v>0.5162493046643077</v>
      </c>
      <c r="AC1501">
        <v>0.5188510622961302</v>
      </c>
      <c r="AD1501">
        <v>0.5213444133599598</v>
      </c>
      <c r="AE1501">
        <v>0.523735994992613</v>
      </c>
      <c r="AF1501">
        <v>0.5260319133599599</v>
      </c>
      <c r="AG1501" t="str">
        <f t="shared" si="2"/>
        <v>1</v>
      </c>
      <c r="AH1501" s="3" t="str">
        <f t="shared" si="3"/>
        <v>1</v>
      </c>
      <c r="AI1501" t="str">
        <f t="shared" si="4"/>
        <v>0.03590607565</v>
      </c>
      <c r="AJ1501" t="str">
        <f t="shared" si="5"/>
        <v>8</v>
      </c>
      <c r="AK1501" s="6" t="str">
        <f t="shared" si="6"/>
        <v>0.1147045412</v>
      </c>
      <c r="AL1501" t="str">
        <f t="shared" si="7"/>
        <v>0.06255403756</v>
      </c>
      <c r="AM1501" t="str">
        <f t="shared" si="8"/>
        <v>1.103896104</v>
      </c>
      <c r="AN1501" t="str">
        <f t="shared" si="9"/>
        <v>1.059365475</v>
      </c>
      <c r="AO1501" s="6" t="str">
        <f>vlookup(Q1501,RPI!$C$6:$T$4758,15,FALSE)</f>
        <v>0.7712418301</v>
      </c>
      <c r="AP1501" s="8" t="str">
        <f>vlookup(Q1501,RPI!$C$6:$T$4758,13,FALSE)</f>
        <v>  0.6214 </v>
      </c>
      <c r="AQ1501" s="8" t="str">
        <f>vlookup(Q1501,RPI!$C$6:$T$4758,14,FALSE)</f>
        <v>  0.5489 </v>
      </c>
      <c r="AR1501" s="6" t="str">
        <f>vlookup(R1501,RPI!$C$6:$T$4758,15,FALSE)</f>
        <v>0.6985294118</v>
      </c>
      <c r="AS1501" s="8" t="str">
        <f>vlookup(R1501,RPI!$C$6:$T$4758,13,FALSE)</f>
        <v>  0.5885 </v>
      </c>
      <c r="AT1501" s="8" t="str">
        <f>vlookup(R1501,RPI!$C$6:$T$4758,14,FALSE)</f>
        <v>  0.5438 </v>
      </c>
    </row>
    <row r="1502" ht="12.75" customHeight="1">
      <c r="A1502" s="4">
        <v>2014.0</v>
      </c>
      <c r="B1502" s="4">
        <v>5895.0</v>
      </c>
      <c r="C1502" s="5">
        <v>41721.0</v>
      </c>
      <c r="D1502" s="4">
        <v>11.0</v>
      </c>
      <c r="E1502" s="4" t="s">
        <v>111</v>
      </c>
      <c r="F1502" s="4">
        <v>84.0</v>
      </c>
      <c r="G1502" s="4" t="s">
        <v>47</v>
      </c>
      <c r="H1502" s="4">
        <v>105.0</v>
      </c>
      <c r="I1502" s="4" t="s">
        <v>124</v>
      </c>
      <c r="J1502" s="4">
        <v>61.0</v>
      </c>
      <c r="K1502" s="4" t="s">
        <v>108</v>
      </c>
      <c r="L1502" s="4" t="s">
        <v>637</v>
      </c>
      <c r="M1502" s="4">
        <v>1.0</v>
      </c>
      <c r="N1502" s="4">
        <v>1.0</v>
      </c>
      <c r="O1502" s="4">
        <v>0.0</v>
      </c>
      <c r="P1502" s="4">
        <v>0.0</v>
      </c>
      <c r="Q1502" t="str">
        <f t="shared" si="1"/>
        <v>Arizona2014</v>
      </c>
      <c r="R1502" t="s">
        <v>1571</v>
      </c>
      <c r="S1502" t="str">
        <f>vlookup(Q1502,RPI!$C$6:$T$4758,16,FALSE)</f>
        <v>0.671322402</v>
      </c>
      <c r="T1502" s="6" t="str">
        <f>VLOOKUP(Q1502,RPI!$C$6:$T$4758, 17, FALSE)</f>
        <v>0.6662161929</v>
      </c>
      <c r="U1502" s="6" t="str">
        <f>VLOOKUP(Q1502,RPI!$C$6:$T$4758, 18, FALSE)</f>
        <v>0.671322402</v>
      </c>
      <c r="V1502">
        <v>0.5562474266090225</v>
      </c>
      <c r="W1502">
        <v>0.5598411555520169</v>
      </c>
      <c r="X1502">
        <v>0.5615219973175731</v>
      </c>
      <c r="Y1502">
        <v>0.5631320094463311</v>
      </c>
      <c r="Z1502" s="6" t="str">
        <f>vlookup(R1502,RPI!$C$6:$T$4758,16,FALSE)</f>
        <v>0.6177340948</v>
      </c>
      <c r="AA1502">
        <v>0.5152317530141687</v>
      </c>
      <c r="AB1502">
        <v>0.5165197847624107</v>
      </c>
      <c r="AC1502">
        <v>0.5177520173013426</v>
      </c>
      <c r="AD1502">
        <v>0.5189319996972809</v>
      </c>
      <c r="AE1502">
        <v>0.5200629862843913</v>
      </c>
      <c r="AF1502">
        <v>0.5211479666374498</v>
      </c>
      <c r="AG1502" t="str">
        <f t="shared" si="2"/>
        <v>1</v>
      </c>
      <c r="AH1502" s="3" t="str">
        <f t="shared" si="3"/>
        <v>1</v>
      </c>
      <c r="AI1502" t="str">
        <f t="shared" si="4"/>
        <v>0.05358830725</v>
      </c>
      <c r="AJ1502" t="str">
        <f t="shared" si="5"/>
        <v>23</v>
      </c>
      <c r="AK1502" s="6" t="str">
        <f t="shared" si="6"/>
        <v>0.329775556</v>
      </c>
      <c r="AL1502" t="str">
        <f t="shared" si="7"/>
        <v>0.09335926925</v>
      </c>
      <c r="AM1502" t="str">
        <f t="shared" si="8"/>
        <v>1.37704918</v>
      </c>
      <c r="AN1502" t="str">
        <f t="shared" si="9"/>
        <v>1.086749797</v>
      </c>
      <c r="AO1502" s="6" t="str">
        <f>vlookup(Q1502,RPI!$C$6:$T$4758,15,FALSE)</f>
        <v>0.9027777778</v>
      </c>
      <c r="AP1502" s="8" t="str">
        <f>vlookup(Q1502,RPI!$C$6:$T$4758,13,FALSE)</f>
        <v>  0.6184 </v>
      </c>
      <c r="AQ1502" s="8" t="str">
        <f>vlookup(Q1502,RPI!$C$6:$T$4758,14,FALSE)</f>
        <v>  0.5457 </v>
      </c>
      <c r="AR1502" s="6" t="str">
        <f>vlookup(R1502,RPI!$C$6:$T$4758,15,FALSE)</f>
        <v>0.8439716312</v>
      </c>
      <c r="AS1502" s="8" t="str">
        <f>vlookup(R1502,RPI!$C$6:$T$4758,13,FALSE)</f>
        <v>  0.5469 </v>
      </c>
      <c r="AT1502" s="8" t="str">
        <f>vlookup(R1502,RPI!$C$6:$T$4758,14,FALSE)</f>
        <v>  0.5332 </v>
      </c>
    </row>
    <row r="1503" ht="12.75" customHeight="1">
      <c r="A1503" s="4">
        <v>2014.0</v>
      </c>
      <c r="B1503" s="4">
        <v>5896.0</v>
      </c>
      <c r="C1503" s="5">
        <v>41721.0</v>
      </c>
      <c r="D1503" s="4">
        <v>49.0</v>
      </c>
      <c r="E1503" s="4" t="s">
        <v>531</v>
      </c>
      <c r="F1503" s="4">
        <v>50.0</v>
      </c>
      <c r="G1503" s="4" t="s">
        <v>47</v>
      </c>
      <c r="H1503" s="4">
        <v>121.0</v>
      </c>
      <c r="I1503" s="4" t="s">
        <v>193</v>
      </c>
      <c r="J1503" s="4">
        <v>49.0</v>
      </c>
      <c r="K1503" s="4" t="s">
        <v>49</v>
      </c>
      <c r="L1503" s="4" t="s">
        <v>50</v>
      </c>
      <c r="M1503" s="4">
        <v>1.0</v>
      </c>
      <c r="N1503" s="4">
        <v>0.0</v>
      </c>
      <c r="O1503" s="4">
        <v>0.0</v>
      </c>
      <c r="P1503" s="4">
        <v>0.0</v>
      </c>
      <c r="Q1503" t="str">
        <f t="shared" si="1"/>
        <v>Clemson2014</v>
      </c>
      <c r="R1503" t="s">
        <v>1496</v>
      </c>
      <c r="S1503" t="str">
        <f>vlookup(Q1503,RPI!$C$6:$T$4758,16,FALSE)</f>
        <v>0.5563765253</v>
      </c>
      <c r="T1503" s="6" t="str">
        <f>VLOOKUP(Q1503,RPI!$C$6:$T$4758, 17, FALSE)</f>
        <v>0.5596414506</v>
      </c>
      <c r="U1503" s="6" t="str">
        <f>VLOOKUP(Q1503,RPI!$C$6:$T$4758, 18, FALSE)</f>
        <v>0.5563765253</v>
      </c>
      <c r="V1503">
        <v>0.47720097445306325</v>
      </c>
      <c r="W1503">
        <v>0.4818850985564251</v>
      </c>
      <c r="X1503">
        <v>0.4840652095087877</v>
      </c>
      <c r="Y1503">
        <v>0.48614708322586175</v>
      </c>
      <c r="Z1503" s="6" t="str">
        <f>vlookup(R1503,RPI!$C$6:$T$4758,16,FALSE)</f>
        <v>0.5583043661</v>
      </c>
      <c r="AA1503">
        <v>0.4929467223260714</v>
      </c>
      <c r="AB1503">
        <v>0.4944834539602543</v>
      </c>
      <c r="AC1503">
        <v>0.49599391667761356</v>
      </c>
      <c r="AD1503">
        <v>0.49747877833196674</v>
      </c>
      <c r="AE1503">
        <v>0.49893868432826355</v>
      </c>
      <c r="AF1503">
        <v>0.5003742585579554</v>
      </c>
      <c r="AG1503" t="str">
        <f t="shared" si="2"/>
        <v>0</v>
      </c>
      <c r="AH1503" s="3" t="str">
        <f t="shared" si="3"/>
        <v>0</v>
      </c>
      <c r="AI1503" t="str">
        <f t="shared" si="4"/>
        <v>-0.001927840814</v>
      </c>
      <c r="AJ1503" t="str">
        <f t="shared" si="5"/>
        <v>1</v>
      </c>
      <c r="AK1503" s="6" t="str">
        <f t="shared" si="6"/>
        <v>0.01433806765</v>
      </c>
      <c r="AL1503" t="str">
        <f t="shared" si="7"/>
        <v>-0.003358602257</v>
      </c>
      <c r="AM1503" t="str">
        <f t="shared" si="8"/>
        <v>1.020408163</v>
      </c>
      <c r="AN1503" t="str">
        <f t="shared" si="9"/>
        <v>0.9965469716</v>
      </c>
      <c r="AO1503" s="6" t="str">
        <f>vlookup(Q1503,RPI!$C$6:$T$4758,15,FALSE)</f>
        <v>0.6119402985</v>
      </c>
      <c r="AP1503" s="8" t="str">
        <f>vlookup(Q1503,RPI!$C$6:$T$4758,13,FALSE)</f>
        <v>  0.5418 </v>
      </c>
      <c r="AQ1503" s="8" t="str">
        <f>vlookup(Q1503,RPI!$C$6:$T$4758,14,FALSE)</f>
        <v>  0.5300 </v>
      </c>
      <c r="AR1503" s="6" t="str">
        <f>vlookup(R1503,RPI!$C$6:$T$4758,15,FALSE)</f>
        <v>0.5483870968</v>
      </c>
      <c r="AS1503" s="8" t="str">
        <f>vlookup(R1503,RPI!$C$6:$T$4758,13,FALSE)</f>
        <v>  0.5771 </v>
      </c>
      <c r="AT1503" s="8" t="str">
        <f>vlookup(R1503,RPI!$C$6:$T$4758,14,FALSE)</f>
        <v>  0.5306 </v>
      </c>
    </row>
    <row r="1504" ht="12.75" customHeight="1">
      <c r="A1504" s="4">
        <v>2014.0</v>
      </c>
      <c r="B1504" s="4">
        <v>5897.0</v>
      </c>
      <c r="C1504" s="5">
        <v>41721.0</v>
      </c>
      <c r="D1504" s="4">
        <v>60.0</v>
      </c>
      <c r="E1504" s="4" t="s">
        <v>187</v>
      </c>
      <c r="F1504" s="4">
        <v>55.0</v>
      </c>
      <c r="G1504" s="4" t="s">
        <v>47</v>
      </c>
      <c r="H1504" s="4">
        <v>21.0</v>
      </c>
      <c r="I1504" s="4" t="s">
        <v>834</v>
      </c>
      <c r="J1504" s="4">
        <v>85.0</v>
      </c>
      <c r="K1504" s="4" t="s">
        <v>108</v>
      </c>
      <c r="L1504" s="4" t="s">
        <v>386</v>
      </c>
      <c r="M1504" s="4">
        <v>1.0</v>
      </c>
      <c r="N1504" s="4">
        <v>1.0</v>
      </c>
      <c r="O1504" s="4">
        <v>0.0</v>
      </c>
      <c r="P1504" s="4">
        <v>0.0</v>
      </c>
      <c r="Q1504" t="str">
        <f t="shared" si="1"/>
        <v>Creighton2014</v>
      </c>
      <c r="R1504" t="s">
        <v>1572</v>
      </c>
      <c r="S1504" t="str">
        <f>vlookup(Q1504,RPI!$C$6:$T$4758,16,FALSE)</f>
        <v>0.6314403611</v>
      </c>
      <c r="T1504" s="6" t="str">
        <f>VLOOKUP(Q1504,RPI!$C$6:$T$4758, 17, FALSE)</f>
        <v>0.6269712091</v>
      </c>
      <c r="U1504" s="6" t="str">
        <f>VLOOKUP(Q1504,RPI!$C$6:$T$4758, 18, FALSE)</f>
        <v>0.6314403611</v>
      </c>
      <c r="V1504">
        <v>0.5304688018894641</v>
      </c>
      <c r="W1504">
        <v>0.5338339542375741</v>
      </c>
      <c r="X1504">
        <v>0.5354022090339494</v>
      </c>
      <c r="Y1504">
        <v>0.5369010010965841</v>
      </c>
      <c r="Z1504" s="6" t="str">
        <f>vlookup(R1504,RPI!$C$6:$T$4758,16,FALSE)</f>
        <v>0.6010303912</v>
      </c>
      <c r="AA1504">
        <v>0.5252785951456177</v>
      </c>
      <c r="AB1504">
        <v>0.5275635044364368</v>
      </c>
      <c r="AC1504">
        <v>0.5297740405496163</v>
      </c>
      <c r="AD1504">
        <v>0.5319137765737615</v>
      </c>
      <c r="AE1504">
        <v>0.5339860603239407</v>
      </c>
      <c r="AF1504">
        <v>0.535994031819804</v>
      </c>
      <c r="AG1504" t="str">
        <f t="shared" si="2"/>
        <v>0</v>
      </c>
      <c r="AH1504" s="3" t="str">
        <f t="shared" si="3"/>
        <v>0</v>
      </c>
      <c r="AI1504" t="str">
        <f t="shared" si="4"/>
        <v>0.0304099699</v>
      </c>
      <c r="AJ1504" t="str">
        <f t="shared" si="5"/>
        <v>-30</v>
      </c>
      <c r="AK1504" s="6" t="str">
        <f t="shared" si="6"/>
        <v>-0.4301420296</v>
      </c>
      <c r="AL1504" t="str">
        <f t="shared" si="7"/>
        <v>0.05297895592</v>
      </c>
      <c r="AM1504" t="str">
        <f t="shared" si="8"/>
        <v>0.6470588235</v>
      </c>
      <c r="AN1504" t="str">
        <f t="shared" si="9"/>
        <v>1.050596393</v>
      </c>
      <c r="AO1504" s="6" t="str">
        <f>vlookup(Q1504,RPI!$C$6:$T$4758,15,FALSE)</f>
        <v>0.8057553957</v>
      </c>
      <c r="AP1504" s="8" t="str">
        <f>vlookup(Q1504,RPI!$C$6:$T$4758,13,FALSE)</f>
        <v>  0.5892 </v>
      </c>
      <c r="AQ1504" s="8" t="str">
        <f>vlookup(Q1504,RPI!$C$6:$T$4758,14,FALSE)</f>
        <v>  0.5417 </v>
      </c>
      <c r="AR1504" s="6" t="str">
        <f>vlookup(R1504,RPI!$C$6:$T$4758,15,FALSE)</f>
        <v>0.6394557823</v>
      </c>
      <c r="AS1504" s="8" t="str">
        <f>vlookup(R1504,RPI!$C$6:$T$4758,13,FALSE)</f>
        <v>  0.6063 </v>
      </c>
      <c r="AT1504" s="8" t="str">
        <f>vlookup(R1504,RPI!$C$6:$T$4758,14,FALSE)</f>
        <v>  0.5521 </v>
      </c>
    </row>
    <row r="1505" ht="12.75" customHeight="1">
      <c r="A1505" s="4">
        <v>2014.0</v>
      </c>
      <c r="B1505" s="4">
        <v>5898.0</v>
      </c>
      <c r="C1505" s="5">
        <v>41721.0</v>
      </c>
      <c r="D1505" s="4">
        <v>128.0</v>
      </c>
      <c r="E1505" s="4" t="s">
        <v>275</v>
      </c>
      <c r="F1505" s="4">
        <v>85.0</v>
      </c>
      <c r="G1505" s="4" t="s">
        <v>47</v>
      </c>
      <c r="H1505" s="4">
        <v>205.0</v>
      </c>
      <c r="I1505" s="4" t="s">
        <v>264</v>
      </c>
      <c r="J1505" s="4">
        <v>83.0</v>
      </c>
      <c r="K1505" s="4" t="s">
        <v>108</v>
      </c>
      <c r="L1505" s="4" t="s">
        <v>386</v>
      </c>
      <c r="M1505" s="4">
        <v>1.0</v>
      </c>
      <c r="N1505" s="4">
        <v>1.0</v>
      </c>
      <c r="O1505" s="4">
        <v>0.0</v>
      </c>
      <c r="P1505" s="4">
        <v>0.0</v>
      </c>
      <c r="Q1505" t="str">
        <f t="shared" si="1"/>
        <v>Iowa St.2014</v>
      </c>
      <c r="R1505" t="s">
        <v>1573</v>
      </c>
      <c r="S1505" t="str">
        <f>vlookup(Q1505,RPI!$C$6:$T$4758,16,FALSE)</f>
        <v>0.6363123502</v>
      </c>
      <c r="T1505" s="6" t="str">
        <f>VLOOKUP(Q1505,RPI!$C$6:$T$4758, 17, FALSE)</f>
        <v>0.6302745284</v>
      </c>
      <c r="U1505" s="6" t="str">
        <f>VLOOKUP(Q1505,RPI!$C$6:$T$4758, 18, FALSE)</f>
        <v>0.6363123502</v>
      </c>
      <c r="V1505">
        <v>0.5337950274640438</v>
      </c>
      <c r="W1505">
        <v>0.5380096284335829</v>
      </c>
      <c r="X1505">
        <v>0.5399356557583723</v>
      </c>
      <c r="Y1505">
        <v>0.5417543087375288</v>
      </c>
      <c r="Z1505" s="6" t="str">
        <f>vlookup(R1505,RPI!$C$6:$T$4758,16,FALSE)</f>
        <v>0.6073678704</v>
      </c>
      <c r="AA1505">
        <v>0.5149765660365422</v>
      </c>
      <c r="AB1505">
        <v>0.5173322786396046</v>
      </c>
      <c r="AC1505">
        <v>0.5195981720446301</v>
      </c>
      <c r="AD1505">
        <v>0.5217792871249776</v>
      </c>
      <c r="AE1505">
        <v>0.5238802944728249</v>
      </c>
      <c r="AF1505">
        <v>0.5259055277851761</v>
      </c>
      <c r="AG1505" t="str">
        <f t="shared" si="2"/>
        <v>1</v>
      </c>
      <c r="AH1505" s="3" t="str">
        <f t="shared" si="3"/>
        <v>1</v>
      </c>
      <c r="AI1505" t="str">
        <f t="shared" si="4"/>
        <v>0.0289444798</v>
      </c>
      <c r="AJ1505" t="str">
        <f t="shared" si="5"/>
        <v>2</v>
      </c>
      <c r="AK1505" s="6" t="str">
        <f t="shared" si="6"/>
        <v>0.02867613531</v>
      </c>
      <c r="AL1505" t="str">
        <f t="shared" si="7"/>
        <v>0.05042584141</v>
      </c>
      <c r="AM1505" t="str">
        <f t="shared" si="8"/>
        <v>1.024096386</v>
      </c>
      <c r="AN1505" t="str">
        <f t="shared" si="9"/>
        <v>1.047655599</v>
      </c>
      <c r="AO1505" s="6" t="str">
        <f>vlookup(Q1505,RPI!$C$6:$T$4758,15,FALSE)</f>
        <v>0.8120300752</v>
      </c>
      <c r="AP1505" s="8" t="str">
        <f>vlookup(Q1505,RPI!$C$6:$T$4758,13,FALSE)</f>
        <v>  0.5892 </v>
      </c>
      <c r="AQ1505" s="8" t="str">
        <f>vlookup(Q1505,RPI!$C$6:$T$4758,14,FALSE)</f>
        <v>  0.5548 </v>
      </c>
      <c r="AR1505" s="6" t="str">
        <f>vlookup(R1505,RPI!$C$6:$T$4758,15,FALSE)</f>
        <v>0.7028985507</v>
      </c>
      <c r="AS1505" s="8" t="str">
        <f>vlookup(R1505,RPI!$C$6:$T$4758,13,FALSE)</f>
        <v>  0.5909 </v>
      </c>
      <c r="AT1505" s="8" t="str">
        <f>vlookup(R1505,RPI!$C$6:$T$4758,14,FALSE)</f>
        <v>  0.5448 </v>
      </c>
    </row>
    <row r="1506" ht="12.75" customHeight="1">
      <c r="A1506" s="4">
        <v>2014.0</v>
      </c>
      <c r="B1506" s="4">
        <v>5899.0</v>
      </c>
      <c r="C1506" s="5">
        <v>41721.0</v>
      </c>
      <c r="D1506" s="4">
        <v>135.0</v>
      </c>
      <c r="E1506" s="4" t="s">
        <v>131</v>
      </c>
      <c r="F1506" s="4">
        <v>57.0</v>
      </c>
      <c r="G1506" s="4" t="s">
        <v>47</v>
      </c>
      <c r="H1506" s="4">
        <v>280.0</v>
      </c>
      <c r="I1506" s="4" t="s">
        <v>165</v>
      </c>
      <c r="J1506" s="4">
        <v>60.0</v>
      </c>
      <c r="K1506" s="4" t="s">
        <v>108</v>
      </c>
      <c r="L1506" s="4" t="s">
        <v>133</v>
      </c>
      <c r="M1506" s="4">
        <v>1.0</v>
      </c>
      <c r="N1506" s="4">
        <v>1.0</v>
      </c>
      <c r="O1506" s="4">
        <v>0.0</v>
      </c>
      <c r="P1506" s="4">
        <v>0.0</v>
      </c>
      <c r="Q1506" t="str">
        <f t="shared" si="1"/>
        <v>Kansas2014</v>
      </c>
      <c r="R1506" t="s">
        <v>1556</v>
      </c>
      <c r="S1506" t="str">
        <f>vlookup(Q1506,RPI!$C$6:$T$4758,16,FALSE)</f>
        <v>0.6613845367</v>
      </c>
      <c r="T1506" s="6" t="str">
        <f>VLOOKUP(Q1506,RPI!$C$6:$T$4758, 17, FALSE)</f>
        <v>0.6570713317</v>
      </c>
      <c r="U1506" s="6" t="str">
        <f>VLOOKUP(Q1506,RPI!$C$6:$T$4758, 18, FALSE)</f>
        <v>0.6613845367</v>
      </c>
      <c r="V1506">
        <v>0.5690031498670578</v>
      </c>
      <c r="W1506">
        <v>0.5724246827137731</v>
      </c>
      <c r="X1506">
        <v>0.5740075982656343</v>
      </c>
      <c r="Y1506">
        <v>0.5755135665337245</v>
      </c>
      <c r="Z1506" s="6" t="str">
        <f>vlookup(R1506,RPI!$C$6:$T$4758,16,FALSE)</f>
        <v>0.5847520283</v>
      </c>
      <c r="AA1506">
        <v>0.510424536018245</v>
      </c>
      <c r="AB1506">
        <v>0.5120722246128362</v>
      </c>
      <c r="AC1506">
        <v>0.5136800727232751</v>
      </c>
      <c r="AD1506">
        <v>0.5152495080802221</v>
      </c>
      <c r="AE1506">
        <v>0.5167818910004116</v>
      </c>
      <c r="AF1506">
        <v>0.51827851831913</v>
      </c>
      <c r="AG1506" t="str">
        <f t="shared" si="2"/>
        <v>0</v>
      </c>
      <c r="AH1506" s="3" t="str">
        <f t="shared" si="3"/>
        <v>0</v>
      </c>
      <c r="AI1506" t="str">
        <f t="shared" si="4"/>
        <v>0.07663250848</v>
      </c>
      <c r="AJ1506" t="str">
        <f t="shared" si="5"/>
        <v>-3</v>
      </c>
      <c r="AK1506" s="6" t="str">
        <f t="shared" si="6"/>
        <v>-0.04301420296</v>
      </c>
      <c r="AL1506" t="str">
        <f t="shared" si="7"/>
        <v>0.1335058963</v>
      </c>
      <c r="AM1506" t="str">
        <f t="shared" si="8"/>
        <v>0.95</v>
      </c>
      <c r="AN1506" t="str">
        <f t="shared" si="9"/>
        <v>1.131051291</v>
      </c>
      <c r="AO1506" s="6" t="str">
        <f>vlookup(Q1506,RPI!$C$6:$T$4758,15,FALSE)</f>
        <v>0.7445255474</v>
      </c>
      <c r="AP1506" s="8" t="str">
        <f>vlookup(Q1506,RPI!$C$6:$T$4758,13,FALSE)</f>
        <v>  0.6697 </v>
      </c>
      <c r="AQ1506" s="8" t="str">
        <f>vlookup(Q1506,RPI!$C$6:$T$4758,14,FALSE)</f>
        <v>  0.5615 </v>
      </c>
      <c r="AR1506" s="6" t="str">
        <f>vlookup(R1506,RPI!$C$6:$T$4758,15,FALSE)</f>
        <v>0.6158940397</v>
      </c>
      <c r="AS1506" s="8" t="str">
        <f>vlookup(R1506,RPI!$C$6:$T$4758,13,FALSE)</f>
        <v>  0.5886 </v>
      </c>
      <c r="AT1506" s="8" t="str">
        <f>vlookup(R1506,RPI!$C$6:$T$4758,14,FALSE)</f>
        <v>  0.5459 </v>
      </c>
    </row>
    <row r="1507" ht="12.75" customHeight="1">
      <c r="A1507" s="4">
        <v>2014.0</v>
      </c>
      <c r="B1507" s="4">
        <v>5900.0</v>
      </c>
      <c r="C1507" s="5">
        <v>41721.0</v>
      </c>
      <c r="D1507" s="4">
        <v>171.0</v>
      </c>
      <c r="E1507" s="4" t="s">
        <v>88</v>
      </c>
      <c r="F1507" s="4">
        <v>63.0</v>
      </c>
      <c r="G1507" s="4" t="s">
        <v>47</v>
      </c>
      <c r="H1507" s="4">
        <v>278.0</v>
      </c>
      <c r="I1507" s="4" t="s">
        <v>1487</v>
      </c>
      <c r="J1507" s="4">
        <v>55.0</v>
      </c>
      <c r="K1507" s="4" t="s">
        <v>49</v>
      </c>
      <c r="L1507" s="4" t="s">
        <v>50</v>
      </c>
      <c r="M1507" s="4">
        <v>1.0</v>
      </c>
      <c r="N1507" s="4">
        <v>0.0</v>
      </c>
      <c r="O1507" s="4">
        <v>0.0</v>
      </c>
      <c r="P1507" s="4">
        <v>0.0</v>
      </c>
      <c r="Q1507" t="str">
        <f t="shared" si="1"/>
        <v>Minnesota2014</v>
      </c>
      <c r="R1507" t="s">
        <v>1574</v>
      </c>
      <c r="S1507" t="str">
        <f>vlookup(Q1507,RPI!$C$6:$T$4758,16,FALSE)</f>
        <v>0.5748647451</v>
      </c>
      <c r="T1507" s="6" t="str">
        <f>VLOOKUP(Q1507,RPI!$C$6:$T$4758, 17, FALSE)</f>
        <v>0.5846303701</v>
      </c>
      <c r="U1507" s="6" t="str">
        <f>VLOOKUP(Q1507,RPI!$C$6:$T$4758, 18, FALSE)</f>
        <v>0.5748647451</v>
      </c>
      <c r="V1507">
        <v>0.4986928701400757</v>
      </c>
      <c r="W1507">
        <v>0.5059392469516699</v>
      </c>
      <c r="X1507">
        <v>0.5092562504217658</v>
      </c>
      <c r="Y1507">
        <v>0.512391500277062</v>
      </c>
      <c r="Z1507" s="6" t="str">
        <f>vlookup(R1507,RPI!$C$6:$T$4758,16,FALSE)</f>
        <v>0.5671221448</v>
      </c>
      <c r="AA1507">
        <v>0.485466300628402</v>
      </c>
      <c r="AB1507">
        <v>0.48765785906996045</v>
      </c>
      <c r="AC1507">
        <v>0.48977252072409583</v>
      </c>
      <c r="AD1507">
        <v>0.4918142630108472</v>
      </c>
      <c r="AE1507">
        <v>0.4937867936946578</v>
      </c>
      <c r="AF1507">
        <v>0.49569357335567477</v>
      </c>
      <c r="AG1507" t="str">
        <f t="shared" si="2"/>
        <v>1</v>
      </c>
      <c r="AH1507" s="3" t="str">
        <f t="shared" si="3"/>
        <v>1</v>
      </c>
      <c r="AI1507" t="str">
        <f t="shared" si="4"/>
        <v>0.007742600356</v>
      </c>
      <c r="AJ1507" t="str">
        <f t="shared" si="5"/>
        <v>8</v>
      </c>
      <c r="AK1507" s="6" t="str">
        <f t="shared" si="6"/>
        <v>0.1147045412</v>
      </c>
      <c r="AL1507" t="str">
        <f t="shared" si="7"/>
        <v>0.01348882897</v>
      </c>
      <c r="AM1507" t="str">
        <f t="shared" si="8"/>
        <v>1.145454545</v>
      </c>
      <c r="AN1507" t="str">
        <f t="shared" si="9"/>
        <v>1.013652439</v>
      </c>
      <c r="AO1507" s="6" t="str">
        <f>vlookup(Q1507,RPI!$C$6:$T$4758,15,FALSE)</f>
        <v>0.5546875</v>
      </c>
      <c r="AP1507" s="8" t="str">
        <f>vlookup(Q1507,RPI!$C$6:$T$4758,13,FALSE)</f>
        <v>  0.6064 </v>
      </c>
      <c r="AQ1507" s="8" t="str">
        <f>vlookup(Q1507,RPI!$C$6:$T$4758,14,FALSE)</f>
        <v>  0.5320 </v>
      </c>
      <c r="AR1507" s="6" t="str">
        <f>vlookup(R1507,RPI!$C$6:$T$4758,15,FALSE)</f>
        <v>0.6357142857</v>
      </c>
      <c r="AS1507" s="8" t="str">
        <f>vlookup(R1507,RPI!$C$6:$T$4758,13,FALSE)</f>
        <v>  0.5591 </v>
      </c>
      <c r="AT1507" s="8" t="str">
        <f>vlookup(R1507,RPI!$C$6:$T$4758,14,FALSE)</f>
        <v>  0.5147 </v>
      </c>
    </row>
    <row r="1508" ht="12.75" customHeight="1">
      <c r="A1508" s="4">
        <v>2014.0</v>
      </c>
      <c r="B1508" s="4">
        <v>5901.0</v>
      </c>
      <c r="C1508" s="5">
        <v>41721.0</v>
      </c>
      <c r="D1508" s="4">
        <v>174.0</v>
      </c>
      <c r="E1508" s="4" t="s">
        <v>145</v>
      </c>
      <c r="F1508" s="4">
        <v>63.0</v>
      </c>
      <c r="G1508" s="4" t="s">
        <v>47</v>
      </c>
      <c r="H1508" s="4">
        <v>269.0</v>
      </c>
      <c r="I1508" s="4" t="s">
        <v>1516</v>
      </c>
      <c r="J1508" s="4">
        <v>71.0</v>
      </c>
      <c r="K1508" s="4" t="s">
        <v>49</v>
      </c>
      <c r="L1508" s="4" t="s">
        <v>50</v>
      </c>
      <c r="M1508" s="4">
        <v>1.0</v>
      </c>
      <c r="N1508" s="4">
        <v>0.0</v>
      </c>
      <c r="O1508" s="4">
        <v>0.0</v>
      </c>
      <c r="P1508" s="4">
        <v>0.0</v>
      </c>
      <c r="Q1508" t="str">
        <f t="shared" si="1"/>
        <v>Missouri2014</v>
      </c>
      <c r="R1508" t="s">
        <v>1575</v>
      </c>
      <c r="S1508" t="str">
        <f>vlookup(Q1508,RPI!$C$6:$T$4758,16,FALSE)</f>
        <v>0.578144449</v>
      </c>
      <c r="T1508" s="6" t="str">
        <f>VLOOKUP(Q1508,RPI!$C$6:$T$4758, 17, FALSE)</f>
        <v>0.5806889782</v>
      </c>
      <c r="U1508" s="6" t="str">
        <f>VLOOKUP(Q1508,RPI!$C$6:$T$4758, 18, FALSE)</f>
        <v>0.578144449</v>
      </c>
      <c r="V1508">
        <v>0.4916922144808815</v>
      </c>
      <c r="W1508">
        <v>0.4978110183077866</v>
      </c>
      <c r="X1508">
        <v>0.5005947497308043</v>
      </c>
      <c r="Y1508">
        <v>0.5032161366111418</v>
      </c>
      <c r="Z1508" s="6" t="str">
        <f>vlookup(R1508,RPI!$C$6:$T$4758,16,FALSE)</f>
        <v>0.5989759497</v>
      </c>
      <c r="AA1508">
        <v>0.49452868575623277</v>
      </c>
      <c r="AB1508">
        <v>0.494038391912329</v>
      </c>
      <c r="AC1508">
        <v>0.49356037734179675</v>
      </c>
      <c r="AD1508">
        <v>0.4930941864532211</v>
      </c>
      <c r="AE1508">
        <v>0.49263938591794404</v>
      </c>
      <c r="AF1508">
        <v>0.49219556332662184</v>
      </c>
      <c r="AG1508" t="str">
        <f t="shared" si="2"/>
        <v>1</v>
      </c>
      <c r="AH1508" s="3" t="str">
        <f t="shared" si="3"/>
        <v>1</v>
      </c>
      <c r="AI1508" t="str">
        <f t="shared" si="4"/>
        <v>-0.02083150076</v>
      </c>
      <c r="AJ1508" t="str">
        <f t="shared" si="5"/>
        <v>-8</v>
      </c>
      <c r="AK1508" s="6" t="str">
        <f t="shared" si="6"/>
        <v>-0.1147045412</v>
      </c>
      <c r="AL1508" t="str">
        <f t="shared" si="7"/>
        <v>-0.03629175445</v>
      </c>
      <c r="AM1508" t="str">
        <f t="shared" si="8"/>
        <v>0.8873239437</v>
      </c>
      <c r="AN1508" t="str">
        <f t="shared" si="9"/>
        <v>0.9652214738</v>
      </c>
      <c r="AO1508" s="6" t="str">
        <f>vlookup(Q1508,RPI!$C$6:$T$4758,15,FALSE)</f>
        <v>0.6564885496</v>
      </c>
      <c r="AP1508" s="8" t="str">
        <f>vlookup(Q1508,RPI!$C$6:$T$4758,13,FALSE)</f>
        <v>  0.5579 </v>
      </c>
      <c r="AQ1508" s="8" t="str">
        <f>vlookup(Q1508,RPI!$C$6:$T$4758,14,FALSE)</f>
        <v>  0.5402 </v>
      </c>
      <c r="AR1508" s="6" t="str">
        <f>vlookup(R1508,RPI!$C$6:$T$4758,15,FALSE)</f>
        <v>0.8581560284</v>
      </c>
      <c r="AS1508" s="8" t="str">
        <f>vlookup(R1508,RPI!$C$6:$T$4758,13,FALSE)</f>
        <v>  0.5189 </v>
      </c>
      <c r="AT1508" s="8" t="str">
        <f>vlookup(R1508,RPI!$C$6:$T$4758,14,FALSE)</f>
        <v>  0.4999 </v>
      </c>
    </row>
    <row r="1509" ht="12.75" customHeight="1">
      <c r="A1509" s="4">
        <v>2014.0</v>
      </c>
      <c r="B1509" s="4">
        <v>5902.0</v>
      </c>
      <c r="C1509" s="5">
        <v>41721.0</v>
      </c>
      <c r="D1509" s="4">
        <v>287.0</v>
      </c>
      <c r="E1509" s="4" t="s">
        <v>270</v>
      </c>
      <c r="F1509" s="4">
        <v>83.0</v>
      </c>
      <c r="G1509" s="4" t="s">
        <v>47</v>
      </c>
      <c r="H1509" s="4">
        <v>166.0</v>
      </c>
      <c r="I1509" s="4" t="s">
        <v>1231</v>
      </c>
      <c r="J1509" s="4">
        <v>63.0</v>
      </c>
      <c r="K1509" s="4" t="s">
        <v>108</v>
      </c>
      <c r="L1509" s="4" t="s">
        <v>429</v>
      </c>
      <c r="M1509" s="4">
        <v>1.0</v>
      </c>
      <c r="N1509" s="4">
        <v>1.0</v>
      </c>
      <c r="O1509" s="4">
        <v>0.0</v>
      </c>
      <c r="P1509" s="4">
        <v>0.0</v>
      </c>
      <c r="Q1509" t="str">
        <f t="shared" si="1"/>
        <v>Tennessee2014</v>
      </c>
      <c r="R1509" t="s">
        <v>1548</v>
      </c>
      <c r="S1509" t="str">
        <f>vlookup(Q1509,RPI!$C$6:$T$4758,16,FALSE)</f>
        <v>0.5840321715</v>
      </c>
      <c r="T1509" s="6" t="str">
        <f>VLOOKUP(Q1509,RPI!$C$6:$T$4758, 17, FALSE)</f>
        <v>0.5872970968</v>
      </c>
      <c r="U1509" s="6" t="str">
        <f>VLOOKUP(Q1509,RPI!$C$6:$T$4758, 18, FALSE)</f>
        <v>0.5840321715</v>
      </c>
      <c r="V1509">
        <v>0.5048566206580116</v>
      </c>
      <c r="W1509">
        <v>0.5095407447613736</v>
      </c>
      <c r="X1509">
        <v>0.511720855713736</v>
      </c>
      <c r="Y1509">
        <v>0.5138027294308102</v>
      </c>
      <c r="Z1509" s="6" t="str">
        <f>vlookup(R1509,RPI!$C$6:$T$4758,16,FALSE)</f>
        <v>0.5584765081</v>
      </c>
      <c r="AA1509">
        <v>0.45181605160500093</v>
      </c>
      <c r="AB1509">
        <v>0.45225392033656436</v>
      </c>
      <c r="AC1509">
        <v>0.4526753783149857</v>
      </c>
      <c r="AD1509">
        <v>0.45308133115038823</v>
      </c>
      <c r="AE1509">
        <v>0.45347261902293545</v>
      </c>
      <c r="AF1509">
        <v>0.45385002248710204</v>
      </c>
      <c r="AG1509" t="str">
        <f t="shared" si="2"/>
        <v>1</v>
      </c>
      <c r="AH1509" s="3" t="str">
        <f t="shared" si="3"/>
        <v>1</v>
      </c>
      <c r="AI1509" t="str">
        <f t="shared" si="4"/>
        <v>0.02555566342</v>
      </c>
      <c r="AJ1509" t="str">
        <f t="shared" si="5"/>
        <v>20</v>
      </c>
      <c r="AK1509" s="6" t="str">
        <f t="shared" si="6"/>
        <v>0.2867613531</v>
      </c>
      <c r="AL1509" t="str">
        <f t="shared" si="7"/>
        <v>0.04452198967</v>
      </c>
      <c r="AM1509" t="str">
        <f t="shared" si="8"/>
        <v>1.317460317</v>
      </c>
      <c r="AN1509" t="str">
        <f t="shared" si="9"/>
        <v>1.045759603</v>
      </c>
      <c r="AO1509" s="6" t="str">
        <f>vlookup(Q1509,RPI!$C$6:$T$4758,15,FALSE)</f>
        <v>0.6119402985</v>
      </c>
      <c r="AP1509" s="8" t="str">
        <f>vlookup(Q1509,RPI!$C$6:$T$4758,13,FALSE)</f>
        <v>  0.5923 </v>
      </c>
      <c r="AQ1509" s="8" t="str">
        <f>vlookup(Q1509,RPI!$C$6:$T$4758,14,FALSE)</f>
        <v>  0.5395 </v>
      </c>
      <c r="AR1509" s="6" t="str">
        <f>vlookup(R1509,RPI!$C$6:$T$4758,15,FALSE)</f>
        <v>0.7894736842</v>
      </c>
      <c r="AS1509" s="8" t="str">
        <f>vlookup(R1509,RPI!$C$6:$T$4758,13,FALSE)</f>
        <v>  0.4763 </v>
      </c>
      <c r="AT1509" s="8" t="str">
        <f>vlookup(R1509,RPI!$C$6:$T$4758,14,FALSE)</f>
        <v>  0.4919 </v>
      </c>
    </row>
    <row r="1510" ht="12.75" customHeight="1">
      <c r="A1510" s="4">
        <v>2014.0</v>
      </c>
      <c r="B1510" s="4">
        <v>5903.0</v>
      </c>
      <c r="C1510" s="5">
        <v>41721.0</v>
      </c>
      <c r="D1510" s="4">
        <v>307.0</v>
      </c>
      <c r="E1510" s="4" t="s">
        <v>219</v>
      </c>
      <c r="F1510" s="4">
        <v>77.0</v>
      </c>
      <c r="G1510" s="4" t="s">
        <v>47</v>
      </c>
      <c r="H1510" s="4">
        <v>262.0</v>
      </c>
      <c r="I1510" s="4" t="s">
        <v>796</v>
      </c>
      <c r="J1510" s="4">
        <v>60.0</v>
      </c>
      <c r="K1510" s="4" t="s">
        <v>108</v>
      </c>
      <c r="L1510" s="4" t="s">
        <v>637</v>
      </c>
      <c r="M1510" s="4">
        <v>1.0</v>
      </c>
      <c r="N1510" s="4">
        <v>1.0</v>
      </c>
      <c r="O1510" s="4">
        <v>0.0</v>
      </c>
      <c r="P1510" s="4">
        <v>0.0</v>
      </c>
      <c r="Q1510" t="str">
        <f t="shared" si="1"/>
        <v>UCLA2014</v>
      </c>
      <c r="R1510" t="s">
        <v>1560</v>
      </c>
      <c r="S1510" t="str">
        <f>vlookup(Q1510,RPI!$C$6:$T$4758,16,FALSE)</f>
        <v>0.6218717413</v>
      </c>
      <c r="T1510" s="6" t="str">
        <f>VLOOKUP(Q1510,RPI!$C$6:$T$4758, 17, FALSE)</f>
        <v>0.6229073668</v>
      </c>
      <c r="U1510" s="6" t="str">
        <f>VLOOKUP(Q1510,RPI!$C$6:$T$4758, 18, FALSE)</f>
        <v>0.6218717413</v>
      </c>
      <c r="V1510">
        <v>0.5249127144163306</v>
      </c>
      <c r="W1510">
        <v>0.5299142872379725</v>
      </c>
      <c r="X1510">
        <v>0.5322376529912691</v>
      </c>
      <c r="Y1510">
        <v>0.53445366851174</v>
      </c>
      <c r="Z1510" s="6" t="str">
        <f>vlookup(R1510,RPI!$C$6:$T$4758,16,FALSE)</f>
        <v>0.5762182543</v>
      </c>
      <c r="AA1510">
        <v>0.4599717556804168</v>
      </c>
      <c r="AB1510">
        <v>0.4593443234994907</v>
      </c>
      <c r="AC1510">
        <v>0.4587189932689195</v>
      </c>
      <c r="AD1510">
        <v>0.4580957544438018</v>
      </c>
      <c r="AE1510">
        <v>0.45747459654965267</v>
      </c>
      <c r="AF1510">
        <v>0.4568555091818174</v>
      </c>
      <c r="AG1510" t="str">
        <f t="shared" si="2"/>
        <v>1</v>
      </c>
      <c r="AH1510" s="3" t="str">
        <f t="shared" si="3"/>
        <v>1</v>
      </c>
      <c r="AI1510" t="str">
        <f t="shared" si="4"/>
        <v>0.04565348703</v>
      </c>
      <c r="AJ1510" t="str">
        <f t="shared" si="5"/>
        <v>17</v>
      </c>
      <c r="AK1510" s="6" t="str">
        <f t="shared" si="6"/>
        <v>0.2437471501</v>
      </c>
      <c r="AL1510" t="str">
        <f t="shared" si="7"/>
        <v>0.079535563</v>
      </c>
      <c r="AM1510" t="str">
        <f t="shared" si="8"/>
        <v>1.283333333</v>
      </c>
      <c r="AN1510" t="str">
        <f t="shared" si="9"/>
        <v>1.079229505</v>
      </c>
      <c r="AO1510" s="6" t="str">
        <f>vlookup(Q1510,RPI!$C$6:$T$4758,15,FALSE)</f>
        <v>0.7605633803</v>
      </c>
      <c r="AP1510" s="8" t="str">
        <f>vlookup(Q1510,RPI!$C$6:$T$4758,13,FALSE)</f>
        <v>  0.5936 </v>
      </c>
      <c r="AQ1510" s="8" t="str">
        <f>vlookup(Q1510,RPI!$C$6:$T$4758,14,FALSE)</f>
        <v>  0.5397 </v>
      </c>
      <c r="AR1510" s="6" t="str">
        <f>vlookup(R1510,RPI!$C$6:$T$4758,15,FALSE)</f>
        <v>0.9607843137</v>
      </c>
      <c r="AS1510" s="8" t="str">
        <f>vlookup(R1510,RPI!$C$6:$T$4758,13,FALSE)</f>
        <v>  0.4398 </v>
      </c>
      <c r="AT1510" s="8" t="str">
        <f>vlookup(R1510,RPI!$C$6:$T$4758,14,FALSE)</f>
        <v>  0.4645 </v>
      </c>
    </row>
    <row r="1511" ht="12.75" customHeight="1">
      <c r="A1511" s="4">
        <v>2014.0</v>
      </c>
      <c r="B1511" s="4">
        <v>5904.0</v>
      </c>
      <c r="C1511" s="5">
        <v>41721.0</v>
      </c>
      <c r="D1511" s="4">
        <v>327.0</v>
      </c>
      <c r="E1511" s="4" t="s">
        <v>103</v>
      </c>
      <c r="F1511" s="4">
        <v>78.0</v>
      </c>
      <c r="G1511" s="4" t="s">
        <v>47</v>
      </c>
      <c r="H1511" s="4">
        <v>165.0</v>
      </c>
      <c r="I1511" s="4" t="s">
        <v>141</v>
      </c>
      <c r="J1511" s="4">
        <v>60.0</v>
      </c>
      <c r="K1511" s="4" t="s">
        <v>108</v>
      </c>
      <c r="L1511" s="4" t="s">
        <v>429</v>
      </c>
      <c r="M1511" s="4">
        <v>1.0</v>
      </c>
      <c r="N1511" s="4">
        <v>1.0</v>
      </c>
      <c r="O1511" s="4">
        <v>0.0</v>
      </c>
      <c r="P1511" s="4">
        <v>0.0</v>
      </c>
      <c r="Q1511" t="str">
        <f t="shared" si="1"/>
        <v>Virginia2014</v>
      </c>
      <c r="R1511" t="s">
        <v>1576</v>
      </c>
      <c r="S1511" t="str">
        <f>vlookup(Q1511,RPI!$C$6:$T$4758,16,FALSE)</f>
        <v>0.6377299192</v>
      </c>
      <c r="T1511" s="6" t="str">
        <f>VLOOKUP(Q1511,RPI!$C$6:$T$4758, 17, FALSE)</f>
        <v>0.6389667776</v>
      </c>
      <c r="U1511" s="6" t="str">
        <f>VLOOKUP(Q1511,RPI!$C$6:$T$4758, 18, FALSE)</f>
        <v>0.6377299192</v>
      </c>
      <c r="V1511">
        <v>0.5349536735463787</v>
      </c>
      <c r="W1511">
        <v>0.5385384101154085</v>
      </c>
      <c r="X1511">
        <v>0.5402476272939407</v>
      </c>
      <c r="Y1511">
        <v>0.541904787096477</v>
      </c>
      <c r="Z1511" s="6" t="str">
        <f>vlookup(R1511,RPI!$C$6:$T$4758,16,FALSE)</f>
        <v>0.5925443958</v>
      </c>
      <c r="AA1511">
        <v>0.502945398290952</v>
      </c>
      <c r="AB1511">
        <v>0.5054329604800067</v>
      </c>
      <c r="AC1511">
        <v>0.5078204744640172</v>
      </c>
      <c r="AD1511">
        <v>0.510113857072314</v>
      </c>
      <c r="AE1511">
        <v>0.5123185675938225</v>
      </c>
      <c r="AF1511">
        <v>0.5144396511645153</v>
      </c>
      <c r="AG1511" t="str">
        <f t="shared" si="2"/>
        <v>1</v>
      </c>
      <c r="AH1511" s="3" t="str">
        <f t="shared" si="3"/>
        <v>1</v>
      </c>
      <c r="AI1511" t="str">
        <f t="shared" si="4"/>
        <v>0.0451855234</v>
      </c>
      <c r="AJ1511" t="str">
        <f t="shared" si="5"/>
        <v>18</v>
      </c>
      <c r="AK1511" s="6" t="str">
        <f t="shared" si="6"/>
        <v>0.2580852178</v>
      </c>
      <c r="AL1511" t="str">
        <f t="shared" si="7"/>
        <v>0.07872029667</v>
      </c>
      <c r="AM1511" t="str">
        <f t="shared" si="8"/>
        <v>1.3</v>
      </c>
      <c r="AN1511" t="str">
        <f t="shared" si="9"/>
        <v>1.076256773</v>
      </c>
      <c r="AO1511" s="6" t="str">
        <f>vlookup(Q1511,RPI!$C$6:$T$4758,15,FALSE)</f>
        <v>0.843537415</v>
      </c>
      <c r="AP1511" s="8" t="str">
        <f>vlookup(Q1511,RPI!$C$6:$T$4758,13,FALSE)</f>
        <v>  0.5835 </v>
      </c>
      <c r="AQ1511" s="8" t="str">
        <f>vlookup(Q1511,RPI!$C$6:$T$4758,14,FALSE)</f>
        <v>  0.5403 </v>
      </c>
      <c r="AR1511" s="6" t="str">
        <f>vlookup(R1511,RPI!$C$6:$T$4758,15,FALSE)</f>
        <v>0.6917293233</v>
      </c>
      <c r="AS1511" s="8" t="str">
        <f>vlookup(R1511,RPI!$C$6:$T$4758,13,FALSE)</f>
        <v>  0.5820 </v>
      </c>
      <c r="AT1511" s="8" t="str">
        <f>vlookup(R1511,RPI!$C$6:$T$4758,14,FALSE)</f>
        <v>  0.5144 </v>
      </c>
    </row>
    <row r="1512" ht="12.75" customHeight="1">
      <c r="A1512" s="4">
        <v>2014.0</v>
      </c>
      <c r="B1512" s="4">
        <v>5905.0</v>
      </c>
      <c r="C1512" s="5">
        <v>41721.0</v>
      </c>
      <c r="D1512" s="4">
        <v>342.0</v>
      </c>
      <c r="E1512" s="4" t="s">
        <v>276</v>
      </c>
      <c r="F1512" s="4">
        <v>76.0</v>
      </c>
      <c r="G1512" s="4" t="s">
        <v>47</v>
      </c>
      <c r="H1512" s="4">
        <v>139.0</v>
      </c>
      <c r="I1512" s="4" t="s">
        <v>135</v>
      </c>
      <c r="J1512" s="4">
        <v>78.0</v>
      </c>
      <c r="K1512" s="4" t="s">
        <v>108</v>
      </c>
      <c r="L1512" s="4" t="s">
        <v>133</v>
      </c>
      <c r="M1512" s="4">
        <v>1.0</v>
      </c>
      <c r="N1512" s="4">
        <v>1.0</v>
      </c>
      <c r="O1512" s="4">
        <v>0.0</v>
      </c>
      <c r="P1512" s="4">
        <v>0.0</v>
      </c>
      <c r="Q1512" t="str">
        <f t="shared" si="1"/>
        <v>Wichita St.2014</v>
      </c>
      <c r="R1512" t="s">
        <v>1577</v>
      </c>
      <c r="S1512" t="str">
        <f>vlookup(Q1512,RPI!$C$6:$T$4758,16,FALSE)</f>
        <v>0.653676942</v>
      </c>
      <c r="T1512" s="6" t="str">
        <f>VLOOKUP(Q1512,RPI!$C$6:$T$4758, 17, FALSE)</f>
        <v>0.653676942</v>
      </c>
      <c r="U1512" s="6" t="str">
        <f>VLOOKUP(Q1512,RPI!$C$6:$T$4758, 18, FALSE)</f>
        <v>0.653676942</v>
      </c>
      <c r="V1512">
        <v>0.5350328741942422</v>
      </c>
      <c r="W1512">
        <v>0.5366200858035614</v>
      </c>
      <c r="X1512">
        <v>0.5373978722234105</v>
      </c>
      <c r="Y1512">
        <v>0.5381653908357369</v>
      </c>
      <c r="Z1512" s="6" t="str">
        <f>vlookup(R1512,RPI!$C$6:$T$4758,16,FALSE)</f>
        <v>0.6196681861</v>
      </c>
      <c r="AA1512">
        <v>0.5312238839539615</v>
      </c>
      <c r="AB1512">
        <v>0.5340124074871658</v>
      </c>
      <c r="AC1512">
        <v>0.5366658468353707</v>
      </c>
      <c r="AD1512">
        <v>0.5391937856738631</v>
      </c>
      <c r="AE1512">
        <v>0.5416049220577719</v>
      </c>
      <c r="AF1512">
        <v>0.5439071684114395</v>
      </c>
      <c r="AG1512" t="str">
        <f t="shared" si="2"/>
        <v>0</v>
      </c>
      <c r="AH1512" s="3" t="str">
        <f t="shared" si="3"/>
        <v>0</v>
      </c>
      <c r="AI1512" t="str">
        <f t="shared" si="4"/>
        <v>0.03400875586</v>
      </c>
      <c r="AJ1512" t="str">
        <f t="shared" si="5"/>
        <v>-2</v>
      </c>
      <c r="AK1512" s="6" t="str">
        <f t="shared" si="6"/>
        <v>-0.02867613531</v>
      </c>
      <c r="AL1512" t="str">
        <f t="shared" si="7"/>
        <v>0.05924860773</v>
      </c>
      <c r="AM1512" t="str">
        <f t="shared" si="8"/>
        <v>0.9743589744</v>
      </c>
      <c r="AN1512" t="str">
        <f t="shared" si="9"/>
        <v>1.054882204</v>
      </c>
      <c r="AO1512" s="6" t="str">
        <f>vlookup(Q1512,RPI!$C$6:$T$4758,15,FALSE)</f>
        <v>1</v>
      </c>
      <c r="AP1512" s="8" t="str">
        <f>vlookup(Q1512,RPI!$C$6:$T$4758,13,FALSE)</f>
        <v>  0.5457 </v>
      </c>
      <c r="AQ1512" s="8" t="str">
        <f>vlookup(Q1512,RPI!$C$6:$T$4758,14,FALSE)</f>
        <v>  0.5233 </v>
      </c>
      <c r="AR1512" s="6" t="str">
        <f>vlookup(R1512,RPI!$C$6:$T$4758,15,FALSE)</f>
        <v>0.6901408451</v>
      </c>
      <c r="AS1512" s="8" t="str">
        <f>vlookup(R1512,RPI!$C$6:$T$4758,13,FALSE)</f>
        <v>  0.6228 </v>
      </c>
      <c r="AT1512" s="8" t="str">
        <f>vlookup(R1512,RPI!$C$6:$T$4758,14,FALSE)</f>
        <v>  0.5430 </v>
      </c>
    </row>
    <row r="1513" ht="12.75" customHeight="1">
      <c r="A1513" s="4">
        <v>2014.0</v>
      </c>
      <c r="B1513" s="4">
        <v>5906.0</v>
      </c>
      <c r="C1513" s="5">
        <v>41722.0</v>
      </c>
      <c r="D1513" s="4">
        <v>38.0</v>
      </c>
      <c r="E1513" s="4" t="s">
        <v>174</v>
      </c>
      <c r="F1513" s="4">
        <v>75.0</v>
      </c>
      <c r="G1513" s="4" t="s">
        <v>47</v>
      </c>
      <c r="H1513" s="4">
        <v>15.0</v>
      </c>
      <c r="I1513" s="4" t="s">
        <v>652</v>
      </c>
      <c r="J1513" s="4">
        <v>64.0</v>
      </c>
      <c r="K1513" s="4" t="s">
        <v>49</v>
      </c>
      <c r="L1513" s="4" t="s">
        <v>50</v>
      </c>
      <c r="M1513" s="4">
        <v>1.0</v>
      </c>
      <c r="N1513" s="4">
        <v>0.0</v>
      </c>
      <c r="O1513" s="4">
        <v>0.0</v>
      </c>
      <c r="P1513" s="4">
        <v>0.0</v>
      </c>
      <c r="Q1513" t="str">
        <f t="shared" si="1"/>
        <v>California2014</v>
      </c>
      <c r="R1513" t="s">
        <v>1578</v>
      </c>
      <c r="S1513" t="str">
        <f>vlookup(Q1513,RPI!$C$6:$T$4758,16,FALSE)</f>
        <v>0.564119746</v>
      </c>
      <c r="T1513" s="6" t="str">
        <f>VLOOKUP(Q1513,RPI!$C$6:$T$4758, 17, FALSE)</f>
        <v>0.5714858174</v>
      </c>
      <c r="U1513" s="6" t="str">
        <f>VLOOKUP(Q1513,RPI!$C$6:$T$4758, 18, FALSE)</f>
        <v>0.564119746</v>
      </c>
      <c r="V1513">
        <v>0.49123013561422174</v>
      </c>
      <c r="W1513">
        <v>0.4958553349762632</v>
      </c>
      <c r="X1513">
        <v>0.4980483174324036</v>
      </c>
      <c r="Y1513">
        <v>0.5001669615002002</v>
      </c>
      <c r="Z1513" s="6" t="str">
        <f>vlookup(R1513,RPI!$C$6:$T$4758,16,FALSE)</f>
        <v>0.5585553218</v>
      </c>
      <c r="AA1513">
        <v>0.47359146826928206</v>
      </c>
      <c r="AB1513">
        <v>0.4774797881357514</v>
      </c>
      <c r="AC1513">
        <v>0.4811228336507182</v>
      </c>
      <c r="AD1513">
        <v>0.48454310300110054</v>
      </c>
      <c r="AE1513">
        <v>0.48776042443191403</v>
      </c>
      <c r="AF1513">
        <v>0.4907923408989179</v>
      </c>
      <c r="AG1513" t="str">
        <f t="shared" si="2"/>
        <v>1</v>
      </c>
      <c r="AH1513" s="3" t="str">
        <f t="shared" si="3"/>
        <v>1</v>
      </c>
      <c r="AI1513" t="str">
        <f t="shared" si="4"/>
        <v>0.005564424206</v>
      </c>
      <c r="AJ1513" t="str">
        <f t="shared" si="5"/>
        <v>11</v>
      </c>
      <c r="AK1513" s="6" t="str">
        <f t="shared" si="6"/>
        <v>0.1577187442</v>
      </c>
      <c r="AL1513" t="str">
        <f t="shared" si="7"/>
        <v>0.009694103142</v>
      </c>
      <c r="AM1513" t="str">
        <f t="shared" si="8"/>
        <v>1.171875</v>
      </c>
      <c r="AN1513" t="str">
        <f t="shared" si="9"/>
        <v>1.009962172</v>
      </c>
      <c r="AO1513" s="6" t="str">
        <f>vlookup(Q1513,RPI!$C$6:$T$4758,15,FALSE)</f>
        <v>0.5642857143</v>
      </c>
      <c r="AP1513" s="8" t="str">
        <f>vlookup(Q1513,RPI!$C$6:$T$4758,13,FALSE)</f>
        <v>  0.5752 </v>
      </c>
      <c r="AQ1513" s="8" t="str">
        <f>vlookup(Q1513,RPI!$C$6:$T$4758,14,FALSE)</f>
        <v>  0.5418 </v>
      </c>
      <c r="AR1513" s="6" t="str">
        <f>vlookup(R1513,RPI!$C$6:$T$4758,15,FALSE)</f>
        <v>0.626984127</v>
      </c>
      <c r="AS1513" s="8" t="str">
        <f>vlookup(R1513,RPI!$C$6:$T$4758,13,FALSE)</f>
        <v>  0.5386 </v>
      </c>
      <c r="AT1513" s="8" t="str">
        <f>vlookup(R1513,RPI!$C$6:$T$4758,14,FALSE)</f>
        <v>  0.5301 </v>
      </c>
    </row>
    <row r="1514" ht="12.75" customHeight="1">
      <c r="A1514" s="4">
        <v>2014.0</v>
      </c>
      <c r="B1514" s="4">
        <v>5907.0</v>
      </c>
      <c r="C1514" s="5">
        <v>41722.0</v>
      </c>
      <c r="D1514" s="4">
        <v>93.0</v>
      </c>
      <c r="E1514" s="4" t="s">
        <v>420</v>
      </c>
      <c r="F1514" s="4">
        <v>101.0</v>
      </c>
      <c r="G1514" s="4" t="s">
        <v>47</v>
      </c>
      <c r="H1514" s="4">
        <v>101.0</v>
      </c>
      <c r="I1514" s="4" t="s">
        <v>271</v>
      </c>
      <c r="J1514" s="4">
        <v>90.0</v>
      </c>
      <c r="K1514" s="4" t="s">
        <v>49</v>
      </c>
      <c r="L1514" s="4" t="s">
        <v>50</v>
      </c>
      <c r="M1514" s="4">
        <v>1.0</v>
      </c>
      <c r="N1514" s="4">
        <v>0.0</v>
      </c>
      <c r="O1514" s="4">
        <v>0.0</v>
      </c>
      <c r="P1514" s="4">
        <v>0.0</v>
      </c>
      <c r="Q1514" t="str">
        <f t="shared" si="1"/>
        <v>Florida St.2014</v>
      </c>
      <c r="R1514" t="s">
        <v>1579</v>
      </c>
      <c r="S1514" t="str">
        <f>vlookup(Q1514,RPI!$C$6:$T$4758,16,FALSE)</f>
        <v>0.5726524066</v>
      </c>
      <c r="T1514" s="6" t="str">
        <f>VLOOKUP(Q1514,RPI!$C$6:$T$4758, 17, FALSE)</f>
        <v>0.5747083277</v>
      </c>
      <c r="U1514" s="6" t="str">
        <f>VLOOKUP(Q1514,RPI!$C$6:$T$4758, 18, FALSE)</f>
        <v>0.5726524066</v>
      </c>
      <c r="V1514">
        <v>0.5043958276510239</v>
      </c>
      <c r="W1514">
        <v>0.5059363206087704</v>
      </c>
      <c r="X1514">
        <v>0.5066904080706043</v>
      </c>
      <c r="Y1514">
        <v>0.5074340220954683</v>
      </c>
      <c r="Z1514" s="6" t="str">
        <f>vlookup(R1514,RPI!$C$6:$T$4758,16,FALSE)</f>
        <v>0.5610507327</v>
      </c>
      <c r="AA1514">
        <v>0.49290640283491194</v>
      </c>
      <c r="AB1514">
        <v>0.49605073273181916</v>
      </c>
      <c r="AC1514">
        <v>0.4990118977803628</v>
      </c>
      <c r="AD1514">
        <v>0.5018054497129513</v>
      </c>
      <c r="AE1514">
        <v>0.5044452281446632</v>
      </c>
      <c r="AF1514">
        <v>0.5069435898746764</v>
      </c>
      <c r="AG1514" t="str">
        <f t="shared" si="2"/>
        <v>1</v>
      </c>
      <c r="AH1514" s="3" t="str">
        <f t="shared" si="3"/>
        <v>1</v>
      </c>
      <c r="AI1514" t="str">
        <f t="shared" si="4"/>
        <v>0.01160167387</v>
      </c>
      <c r="AJ1514" t="str">
        <f t="shared" si="5"/>
        <v>11</v>
      </c>
      <c r="AK1514" s="6" t="str">
        <f t="shared" si="6"/>
        <v>0.1577187442</v>
      </c>
      <c r="AL1514" t="str">
        <f t="shared" si="7"/>
        <v>0.02021194268</v>
      </c>
      <c r="AM1514" t="str">
        <f t="shared" si="8"/>
        <v>1.122222222</v>
      </c>
      <c r="AN1514" t="str">
        <f t="shared" si="9"/>
        <v>1.020678476</v>
      </c>
      <c r="AO1514" s="6" t="str">
        <f>vlookup(Q1514,RPI!$C$6:$T$4758,15,FALSE)</f>
        <v>0.5855263158</v>
      </c>
      <c r="AP1514" s="8" t="str">
        <f>vlookup(Q1514,RPI!$C$6:$T$4758,13,FALSE)</f>
        <v>  0.5792 </v>
      </c>
      <c r="AQ1514" s="8" t="str">
        <f>vlookup(Q1514,RPI!$C$6:$T$4758,14,FALSE)</f>
        <v>  0.5466 </v>
      </c>
      <c r="AR1514" s="6" t="str">
        <f>vlookup(R1514,RPI!$C$6:$T$4758,15,FALSE)</f>
        <v>0.52</v>
      </c>
      <c r="AS1514" s="8" t="str">
        <f>vlookup(R1514,RPI!$C$6:$T$4758,13,FALSE)</f>
        <v>  0.5897 </v>
      </c>
      <c r="AT1514" s="8" t="str">
        <f>vlookup(R1514,RPI!$C$6:$T$4758,14,FALSE)</f>
        <v>  0.5447 </v>
      </c>
    </row>
    <row r="1515" ht="12.75" customHeight="1">
      <c r="A1515" s="4">
        <v>2014.0</v>
      </c>
      <c r="B1515" s="4">
        <v>5908.0</v>
      </c>
      <c r="C1515" s="5">
        <v>41722.0</v>
      </c>
      <c r="D1515" s="4">
        <v>95.0</v>
      </c>
      <c r="E1515" s="4" t="s">
        <v>78</v>
      </c>
      <c r="F1515" s="4">
        <v>72.0</v>
      </c>
      <c r="G1515" s="4" t="s">
        <v>47</v>
      </c>
      <c r="H1515" s="4">
        <v>233.0</v>
      </c>
      <c r="I1515" s="4" t="s">
        <v>60</v>
      </c>
      <c r="J1515" s="4">
        <v>56.0</v>
      </c>
      <c r="K1515" s="4" t="s">
        <v>49</v>
      </c>
      <c r="L1515" s="4" t="s">
        <v>50</v>
      </c>
      <c r="M1515" s="4">
        <v>1.0</v>
      </c>
      <c r="N1515" s="4">
        <v>0.0</v>
      </c>
      <c r="O1515" s="4">
        <v>0.0</v>
      </c>
      <c r="P1515" s="4">
        <v>0.0</v>
      </c>
      <c r="Q1515" t="str">
        <f t="shared" si="1"/>
        <v>Fresno St.2014</v>
      </c>
      <c r="R1515" t="s">
        <v>1521</v>
      </c>
      <c r="S1515" t="str">
        <f>vlookup(Q1515,RPI!$C$6:$T$4758,16,FALSE)</f>
        <v>0.5235192554</v>
      </c>
      <c r="T1515" s="6" t="str">
        <f>VLOOKUP(Q1515,RPI!$C$6:$T$4758, 17, FALSE)</f>
        <v>0.5239834002</v>
      </c>
      <c r="U1515" s="6" t="str">
        <f>VLOOKUP(Q1515,RPI!$C$6:$T$4758, 18, FALSE)</f>
        <v>0.5235192554</v>
      </c>
      <c r="V1515">
        <v>0.46210656735030087</v>
      </c>
      <c r="W1515">
        <v>0.46396972186363206</v>
      </c>
      <c r="X1515">
        <v>0.46486234815486216</v>
      </c>
      <c r="Y1515">
        <v>0.4657304348916942</v>
      </c>
      <c r="Z1515" s="6" t="str">
        <f>vlookup(R1515,RPI!$C$6:$T$4758,16,FALSE)</f>
        <v>0.5210738145</v>
      </c>
      <c r="AA1515">
        <v>0.42998290536078543</v>
      </c>
      <c r="AB1515">
        <v>0.43007381445169446</v>
      </c>
      <c r="AC1515">
        <v>0.43016292336258555</v>
      </c>
      <c r="AD1515">
        <v>0.4302502850399298</v>
      </c>
      <c r="AE1515">
        <v>0.4303359503740246</v>
      </c>
      <c r="AF1515">
        <v>0.43041996829784834</v>
      </c>
      <c r="AG1515" t="str">
        <f t="shared" si="2"/>
        <v>1</v>
      </c>
      <c r="AH1515" s="3" t="str">
        <f t="shared" si="3"/>
        <v>1</v>
      </c>
      <c r="AI1515" t="str">
        <f t="shared" si="4"/>
        <v>0.00244544093</v>
      </c>
      <c r="AJ1515" t="str">
        <f t="shared" si="5"/>
        <v>16</v>
      </c>
      <c r="AK1515" s="6" t="str">
        <f t="shared" si="6"/>
        <v>0.2294090825</v>
      </c>
      <c r="AL1515" t="str">
        <f t="shared" si="7"/>
        <v>0.004260343159</v>
      </c>
      <c r="AM1515" t="str">
        <f t="shared" si="8"/>
        <v>1.285714286</v>
      </c>
      <c r="AN1515" t="str">
        <f t="shared" si="9"/>
        <v>1.00469308</v>
      </c>
      <c r="AO1515" s="6" t="str">
        <f>vlookup(Q1515,RPI!$C$6:$T$4758,15,FALSE)</f>
        <v>0.4820143885</v>
      </c>
      <c r="AP1515" s="8" t="str">
        <f>vlookup(Q1515,RPI!$C$6:$T$4758,13,FALSE)</f>
        <v>  0.5465 </v>
      </c>
      <c r="AQ1515" s="8" t="str">
        <f>vlookup(Q1515,RPI!$C$6:$T$4758,14,FALSE)</f>
        <v>  0.5191 </v>
      </c>
      <c r="AR1515" s="6" t="str">
        <f>vlookup(R1515,RPI!$C$6:$T$4758,15,FALSE)</f>
        <v>0.728</v>
      </c>
      <c r="AS1515" s="8" t="str">
        <f>vlookup(R1515,RPI!$C$6:$T$4758,13,FALSE)</f>
        <v>  0.4300 </v>
      </c>
      <c r="AT1515" s="8" t="str">
        <f>vlookup(R1515,RPI!$C$6:$T$4758,14,FALSE)</f>
        <v>  0.4964 </v>
      </c>
    </row>
    <row r="1516" ht="12.75" customHeight="1">
      <c r="A1516" s="4">
        <v>2014.0</v>
      </c>
      <c r="B1516" s="4">
        <v>5909.0</v>
      </c>
      <c r="C1516" s="5">
        <v>41722.0</v>
      </c>
      <c r="D1516" s="4">
        <v>122.0</v>
      </c>
      <c r="E1516" s="4" t="s">
        <v>813</v>
      </c>
      <c r="F1516" s="4">
        <v>62.0</v>
      </c>
      <c r="G1516" s="4" t="s">
        <v>47</v>
      </c>
      <c r="H1516" s="4">
        <v>291.0</v>
      </c>
      <c r="I1516" s="4" t="s">
        <v>530</v>
      </c>
      <c r="J1516" s="4">
        <v>55.0</v>
      </c>
      <c r="K1516" s="4" t="s">
        <v>49</v>
      </c>
      <c r="L1516" s="4" t="s">
        <v>50</v>
      </c>
      <c r="M1516" s="4">
        <v>1.0</v>
      </c>
      <c r="N1516" s="4">
        <v>0.0</v>
      </c>
      <c r="O1516" s="4">
        <v>0.0</v>
      </c>
      <c r="P1516" s="4">
        <v>0.0</v>
      </c>
      <c r="Q1516" t="str">
        <f t="shared" si="1"/>
        <v>Illinois St.2014</v>
      </c>
      <c r="R1516" t="s">
        <v>1580</v>
      </c>
      <c r="S1516" t="str">
        <f>vlookup(Q1516,RPI!$C$6:$T$4758,16,FALSE)</f>
        <v>0.5152844102</v>
      </c>
      <c r="T1516" s="6" t="str">
        <f>VLOOKUP(Q1516,RPI!$C$6:$T$4758, 17, FALSE)</f>
        <v>0.5195216984</v>
      </c>
      <c r="U1516" s="6" t="str">
        <f>VLOOKUP(Q1516,RPI!$C$6:$T$4758, 18, FALSE)</f>
        <v>0.5152844102</v>
      </c>
      <c r="V1516">
        <v>0.44702169835567473</v>
      </c>
      <c r="W1516">
        <v>0.452322450235374</v>
      </c>
      <c r="X1516">
        <v>0.45474067645786453</v>
      </c>
      <c r="Y1516">
        <v>0.45702169835567474</v>
      </c>
      <c r="Z1516" s="6" t="str">
        <f>vlookup(R1516,RPI!$C$6:$T$4758,16,FALSE)</f>
        <v>0.5078866084</v>
      </c>
      <c r="AA1516">
        <v>0.4408032751083374</v>
      </c>
      <c r="AB1516">
        <v>0.44618789049295277</v>
      </c>
      <c r="AC1516">
        <v>0.45117364547870775</v>
      </c>
      <c r="AD1516">
        <v>0.4558032751083374</v>
      </c>
      <c r="AE1516">
        <v>0.4601136199359236</v>
      </c>
      <c r="AF1516">
        <v>0.4641366084416707</v>
      </c>
      <c r="AG1516" t="str">
        <f t="shared" si="2"/>
        <v>1</v>
      </c>
      <c r="AH1516" s="3" t="str">
        <f t="shared" si="3"/>
        <v>1</v>
      </c>
      <c r="AI1516" t="str">
        <f t="shared" si="4"/>
        <v>0.007397801778</v>
      </c>
      <c r="AJ1516" t="str">
        <f t="shared" si="5"/>
        <v>7</v>
      </c>
      <c r="AK1516" s="6" t="str">
        <f t="shared" si="6"/>
        <v>0.1003664736</v>
      </c>
      <c r="AL1516" t="str">
        <f t="shared" si="7"/>
        <v>0.01288813556</v>
      </c>
      <c r="AM1516" t="str">
        <f t="shared" si="8"/>
        <v>1.127272727</v>
      </c>
      <c r="AN1516" t="str">
        <f t="shared" si="9"/>
        <v>1.014565853</v>
      </c>
      <c r="AO1516" s="6" t="str">
        <f>vlookup(Q1516,RPI!$C$6:$T$4758,15,FALSE)</f>
        <v>0.4830508475</v>
      </c>
      <c r="AP1516" s="8" t="str">
        <f>vlookup(Q1516,RPI!$C$6:$T$4758,13,FALSE)</f>
        <v>  0.5264 </v>
      </c>
      <c r="AQ1516" s="8" t="str">
        <f>vlookup(Q1516,RPI!$C$6:$T$4758,14,FALSE)</f>
        <v>  0.5254 </v>
      </c>
      <c r="AR1516" s="6" t="str">
        <f>vlookup(R1516,RPI!$C$6:$T$4758,15,FALSE)</f>
        <v>0.4583333333</v>
      </c>
      <c r="AS1516" s="8" t="str">
        <f>vlookup(R1516,RPI!$C$6:$T$4758,13,FALSE)</f>
        <v>  0.5239 </v>
      </c>
      <c r="AT1516" s="8" t="str">
        <f>vlookup(R1516,RPI!$C$6:$T$4758,14,FALSE)</f>
        <v>  0.5253 </v>
      </c>
    </row>
    <row r="1517" ht="12.75" customHeight="1">
      <c r="A1517" s="4">
        <v>2014.0</v>
      </c>
      <c r="B1517" s="4">
        <v>5910.0</v>
      </c>
      <c r="C1517" s="5">
        <v>41722.0</v>
      </c>
      <c r="D1517" s="4">
        <v>185.0</v>
      </c>
      <c r="E1517" s="4" t="s">
        <v>191</v>
      </c>
      <c r="F1517" s="4">
        <v>86.0</v>
      </c>
      <c r="G1517" s="4" t="s">
        <v>47</v>
      </c>
      <c r="H1517" s="4">
        <v>194.0</v>
      </c>
      <c r="I1517" s="4" t="s">
        <v>1506</v>
      </c>
      <c r="J1517" s="4">
        <v>62.0</v>
      </c>
      <c r="K1517" s="4" t="s">
        <v>49</v>
      </c>
      <c r="L1517" s="4" t="s">
        <v>50</v>
      </c>
      <c r="M1517" s="4">
        <v>1.0</v>
      </c>
      <c r="N1517" s="4">
        <v>0.0</v>
      </c>
      <c r="O1517" s="4">
        <v>0.0</v>
      </c>
      <c r="P1517" s="4">
        <v>0.0</v>
      </c>
      <c r="Q1517" t="str">
        <f t="shared" si="1"/>
        <v>Murray St.2014</v>
      </c>
      <c r="R1517" t="s">
        <v>1581</v>
      </c>
      <c r="S1517" t="str">
        <f>vlookup(Q1517,RPI!$C$6:$T$4758,16,FALSE)</f>
        <v>0.5131459231</v>
      </c>
      <c r="T1517" s="6" t="str">
        <f>VLOOKUP(Q1517,RPI!$C$6:$T$4758, 17, FALSE)</f>
        <v>0.5024155665</v>
      </c>
      <c r="U1517" s="6" t="str">
        <f>VLOOKUP(Q1517,RPI!$C$6:$T$4758, 18, FALSE)</f>
        <v>0.5131459231</v>
      </c>
      <c r="V1517">
        <v>0.42491959229759546</v>
      </c>
      <c r="W1517">
        <v>0.42701332002389625</v>
      </c>
      <c r="X1517">
        <v>0.4279725976674205</v>
      </c>
      <c r="Y1517">
        <v>0.4288798214853272</v>
      </c>
      <c r="Z1517" s="6" t="str">
        <f>vlookup(R1517,RPI!$C$6:$T$4758,16,FALSE)</f>
        <v>0.4760411038</v>
      </c>
      <c r="AA1517">
        <v>0.4077570026758874</v>
      </c>
      <c r="AB1517">
        <v>0.4073992520570755</v>
      </c>
      <c r="AC1517">
        <v>0.4070511517439734</v>
      </c>
      <c r="AD1517">
        <v>0.4067123164582162</v>
      </c>
      <c r="AE1517">
        <v>0.40638238116120307</v>
      </c>
      <c r="AF1517">
        <v>0.4060609997422607</v>
      </c>
      <c r="AG1517" t="str">
        <f t="shared" si="2"/>
        <v>1</v>
      </c>
      <c r="AH1517" s="3" t="str">
        <f t="shared" si="3"/>
        <v>1</v>
      </c>
      <c r="AI1517" t="str">
        <f t="shared" si="4"/>
        <v>0.03710481924</v>
      </c>
      <c r="AJ1517" t="str">
        <f t="shared" si="5"/>
        <v>24</v>
      </c>
      <c r="AK1517" s="6" t="str">
        <f t="shared" si="6"/>
        <v>0.3441136237</v>
      </c>
      <c r="AL1517" t="str">
        <f t="shared" si="7"/>
        <v>0.06464243765</v>
      </c>
      <c r="AM1517" t="str">
        <f t="shared" si="8"/>
        <v>1.387096774</v>
      </c>
      <c r="AN1517" t="str">
        <f t="shared" si="9"/>
        <v>1.07794457</v>
      </c>
      <c r="AO1517" s="6" t="str">
        <f>vlookup(Q1517,RPI!$C$6:$T$4758,15,FALSE)</f>
        <v>0.6355140187</v>
      </c>
      <c r="AP1517" s="8" t="str">
        <f>vlookup(Q1517,RPI!$C$6:$T$4758,13,FALSE)</f>
        <v>  0.4670 </v>
      </c>
      <c r="AQ1517" s="8" t="str">
        <f>vlookup(Q1517,RPI!$C$6:$T$4758,14,FALSE)</f>
        <v>  0.4831 </v>
      </c>
      <c r="AR1517" s="6" t="str">
        <f>vlookup(R1517,RPI!$C$6:$T$4758,15,FALSE)</f>
        <v>0.520661157</v>
      </c>
      <c r="AS1517" s="8" t="str">
        <f>vlookup(R1517,RPI!$C$6:$T$4758,13,FALSE)</f>
        <v>  0.4445 </v>
      </c>
      <c r="AT1517" s="8" t="str">
        <f>vlookup(R1517,RPI!$C$6:$T$4758,14,FALSE)</f>
        <v>  0.4946 </v>
      </c>
    </row>
    <row r="1518" ht="12.75" customHeight="1">
      <c r="A1518" s="4">
        <v>2014.0</v>
      </c>
      <c r="B1518" s="4">
        <v>5911.0</v>
      </c>
      <c r="C1518" s="5">
        <v>41722.0</v>
      </c>
      <c r="D1518" s="4">
        <v>220.0</v>
      </c>
      <c r="E1518" s="4" t="s">
        <v>571</v>
      </c>
      <c r="F1518" s="4">
        <v>82.0</v>
      </c>
      <c r="G1518" s="4" t="s">
        <v>47</v>
      </c>
      <c r="H1518" s="4">
        <v>237.0</v>
      </c>
      <c r="I1518" s="4" t="s">
        <v>949</v>
      </c>
      <c r="J1518" s="4">
        <v>59.0</v>
      </c>
      <c r="K1518" s="4" t="s">
        <v>49</v>
      </c>
      <c r="L1518" s="4" t="s">
        <v>50</v>
      </c>
      <c r="M1518" s="4">
        <v>1.0</v>
      </c>
      <c r="N1518" s="4">
        <v>0.0</v>
      </c>
      <c r="O1518" s="4">
        <v>0.0</v>
      </c>
      <c r="P1518" s="4">
        <v>0.0</v>
      </c>
      <c r="Q1518" t="str">
        <f t="shared" si="1"/>
        <v>Old Dominion2014</v>
      </c>
      <c r="R1518" t="s">
        <v>1511</v>
      </c>
      <c r="S1518" t="str">
        <f>vlookup(Q1518,RPI!$C$6:$T$4758,16,FALSE)</f>
        <v>0.4956959836</v>
      </c>
      <c r="T1518" s="6" t="str">
        <f>VLOOKUP(Q1518,RPI!$C$6:$T$4758, 17, FALSE)</f>
        <v>0.5010140651</v>
      </c>
      <c r="U1518" s="6" t="str">
        <f>VLOOKUP(Q1518,RPI!$C$6:$T$4758, 18, FALSE)</f>
        <v>0.4956959836</v>
      </c>
      <c r="V1518">
        <v>0.4374942515905087</v>
      </c>
      <c r="W1518">
        <v>0.4403194731135599</v>
      </c>
      <c r="X1518">
        <v>0.44168313201701287</v>
      </c>
      <c r="Y1518">
        <v>0.44301564699771157</v>
      </c>
      <c r="Z1518" s="6" t="str">
        <f>vlookup(R1518,RPI!$C$6:$T$4758,16,FALSE)</f>
        <v>0.4622942854</v>
      </c>
      <c r="AA1518">
        <v>0.38885094794360076</v>
      </c>
      <c r="AB1518">
        <v>0.38809337218602497</v>
      </c>
      <c r="AC1518">
        <v>0.38734126628951476</v>
      </c>
      <c r="AD1518">
        <v>0.38659457122679236</v>
      </c>
      <c r="AE1518">
        <v>0.38585322881684936</v>
      </c>
      <c r="AF1518">
        <v>0.3851171817098345</v>
      </c>
      <c r="AG1518" t="str">
        <f t="shared" si="2"/>
        <v>1</v>
      </c>
      <c r="AH1518" s="3" t="str">
        <f t="shared" si="3"/>
        <v>1</v>
      </c>
      <c r="AI1518" t="str">
        <f t="shared" si="4"/>
        <v>0.03340169821</v>
      </c>
      <c r="AJ1518" t="str">
        <f t="shared" si="5"/>
        <v>23</v>
      </c>
      <c r="AK1518" s="6" t="str">
        <f t="shared" si="6"/>
        <v>0.329775556</v>
      </c>
      <c r="AL1518" t="str">
        <f t="shared" si="7"/>
        <v>0.05819101771</v>
      </c>
      <c r="AM1518" t="str">
        <f t="shared" si="8"/>
        <v>1.389830508</v>
      </c>
      <c r="AN1518" t="str">
        <f t="shared" si="9"/>
        <v>1.072252025</v>
      </c>
      <c r="AO1518" s="6" t="str">
        <f>vlookup(Q1518,RPI!$C$6:$T$4758,15,FALSE)</f>
        <v>0.4635761589</v>
      </c>
      <c r="AP1518" s="8" t="str">
        <f>vlookup(Q1518,RPI!$C$6:$T$4758,13,FALSE)</f>
        <v>  0.5103 </v>
      </c>
      <c r="AQ1518" s="8" t="str">
        <f>vlookup(Q1518,RPI!$C$6:$T$4758,14,FALSE)</f>
        <v>  0.4985 </v>
      </c>
      <c r="AR1518" s="6" t="str">
        <f>vlookup(R1518,RPI!$C$6:$T$4758,15,FALSE)</f>
        <v>0.6301369863</v>
      </c>
      <c r="AS1518" s="8" t="str">
        <f>vlookup(R1518,RPI!$C$6:$T$4758,13,FALSE)</f>
        <v>  0.3800 </v>
      </c>
      <c r="AT1518" s="8" t="str">
        <f>vlookup(R1518,RPI!$C$6:$T$4758,14,FALSE)</f>
        <v>  0.4591 </v>
      </c>
    </row>
    <row r="1519" ht="12.75" customHeight="1">
      <c r="A1519" s="4">
        <v>2014.0</v>
      </c>
      <c r="B1519" s="4">
        <v>5912.0</v>
      </c>
      <c r="C1519" s="5">
        <v>41722.0</v>
      </c>
      <c r="D1519" s="4">
        <v>264.0</v>
      </c>
      <c r="E1519" s="4" t="s">
        <v>1513</v>
      </c>
      <c r="F1519" s="4">
        <v>80.0</v>
      </c>
      <c r="G1519" s="4" t="s">
        <v>47</v>
      </c>
      <c r="H1519" s="4">
        <v>154.0</v>
      </c>
      <c r="I1519" s="4" t="s">
        <v>83</v>
      </c>
      <c r="J1519" s="4">
        <v>67.0</v>
      </c>
      <c r="K1519" s="4" t="s">
        <v>49</v>
      </c>
      <c r="L1519" s="4" t="s">
        <v>50</v>
      </c>
      <c r="M1519" s="4">
        <v>1.0</v>
      </c>
      <c r="N1519" s="4">
        <v>0.0</v>
      </c>
      <c r="O1519" s="4">
        <v>0.0</v>
      </c>
      <c r="P1519" s="4">
        <v>0.0</v>
      </c>
      <c r="Q1519" t="str">
        <f t="shared" si="1"/>
        <v>SMU2014</v>
      </c>
      <c r="R1519" t="s">
        <v>1515</v>
      </c>
      <c r="S1519" t="str">
        <f>vlookup(Q1519,RPI!$C$6:$T$4758,16,FALSE)</f>
        <v>0.5729940349</v>
      </c>
      <c r="T1519" s="6" t="str">
        <f>VLOOKUP(Q1519,RPI!$C$6:$T$4758, 17, FALSE)</f>
        <v>0.5689694136</v>
      </c>
      <c r="U1519" s="6" t="str">
        <f>VLOOKUP(Q1519,RPI!$C$6:$T$4758, 18, FALSE)</f>
        <v>0.5729940349</v>
      </c>
      <c r="V1519">
        <v>0.47654606458151116</v>
      </c>
      <c r="W1519">
        <v>0.4802317344266454</v>
      </c>
      <c r="X1519">
        <v>0.4819392562954576</v>
      </c>
      <c r="Y1519">
        <v>0.48356519008862686</v>
      </c>
      <c r="Z1519" s="6" t="str">
        <f>vlookup(R1519,RPI!$C$6:$T$4758,16,FALSE)</f>
        <v>0.5552029621</v>
      </c>
      <c r="AA1519">
        <v>0.4789333579320352</v>
      </c>
      <c r="AB1519">
        <v>0.4817269098646236</v>
      </c>
      <c r="AC1519">
        <v>0.48436668829633556</v>
      </c>
      <c r="AD1519">
        <v>0.48686505002634867</v>
      </c>
      <c r="AE1519">
        <v>0.4892330624487089</v>
      </c>
      <c r="AF1519">
        <v>0.4914806674597627</v>
      </c>
      <c r="AG1519" t="str">
        <f t="shared" si="2"/>
        <v>1</v>
      </c>
      <c r="AH1519" s="3" t="str">
        <f t="shared" si="3"/>
        <v>1</v>
      </c>
      <c r="AI1519" t="str">
        <f t="shared" si="4"/>
        <v>0.01779107274</v>
      </c>
      <c r="AJ1519" t="str">
        <f t="shared" si="5"/>
        <v>13</v>
      </c>
      <c r="AK1519" s="6" t="str">
        <f t="shared" si="6"/>
        <v>0.1863948795</v>
      </c>
      <c r="AL1519" t="str">
        <f t="shared" si="7"/>
        <v>0.03099485009</v>
      </c>
      <c r="AM1519" t="str">
        <f t="shared" si="8"/>
        <v>1.194029851</v>
      </c>
      <c r="AN1519" t="str">
        <f t="shared" si="9"/>
        <v>1.032044268</v>
      </c>
      <c r="AO1519" s="6" t="str">
        <f>vlookup(Q1519,RPI!$C$6:$T$4758,15,FALSE)</f>
        <v>0.7348484848</v>
      </c>
      <c r="AP1519" s="8" t="str">
        <f>vlookup(Q1519,RPI!$C$6:$T$4758,13,FALSE)</f>
        <v>  0.5163 </v>
      </c>
      <c r="AQ1519" s="8" t="str">
        <f>vlookup(Q1519,RPI!$C$6:$T$4758,14,FALSE)</f>
        <v>  0.5246 </v>
      </c>
      <c r="AR1519" s="6" t="str">
        <f>vlookup(R1519,RPI!$C$6:$T$4758,15,FALSE)</f>
        <v>0.5769230769</v>
      </c>
      <c r="AS1519" s="8" t="str">
        <f>vlookup(R1519,RPI!$C$6:$T$4758,13,FALSE)</f>
        <v>  0.5514 </v>
      </c>
      <c r="AT1519" s="8" t="str">
        <f>vlookup(R1519,RPI!$C$6:$T$4758,14,FALSE)</f>
        <v>  0.5411 </v>
      </c>
    </row>
    <row r="1520" ht="12.75" customHeight="1">
      <c r="A1520" s="4">
        <v>2014.0</v>
      </c>
      <c r="B1520" s="4">
        <v>5913.0</v>
      </c>
      <c r="C1520" s="5">
        <v>41722.0</v>
      </c>
      <c r="D1520" s="4">
        <v>263.0</v>
      </c>
      <c r="E1520" s="4" t="s">
        <v>48</v>
      </c>
      <c r="F1520" s="4">
        <v>54.0</v>
      </c>
      <c r="G1520" s="4" t="s">
        <v>47</v>
      </c>
      <c r="H1520" s="4">
        <v>226.0</v>
      </c>
      <c r="I1520" s="4" t="s">
        <v>613</v>
      </c>
      <c r="J1520" s="4">
        <v>52.0</v>
      </c>
      <c r="K1520" s="4" t="s">
        <v>49</v>
      </c>
      <c r="L1520" s="4" t="s">
        <v>50</v>
      </c>
      <c r="M1520" s="4">
        <v>1.0</v>
      </c>
      <c r="N1520" s="4">
        <v>0.0</v>
      </c>
      <c r="O1520" s="4">
        <v>0.0</v>
      </c>
      <c r="P1520" s="4">
        <v>0.0</v>
      </c>
      <c r="Q1520" t="str">
        <f t="shared" si="1"/>
        <v>Siena2014</v>
      </c>
      <c r="R1520" t="s">
        <v>1582</v>
      </c>
      <c r="S1520" t="str">
        <f>vlookup(Q1520,RPI!$C$6:$T$4758,16,FALSE)</f>
        <v>0.4856311338</v>
      </c>
      <c r="T1520" s="6" t="str">
        <f>VLOOKUP(Q1520,RPI!$C$6:$T$4758, 17, FALSE)</f>
        <v>0.4867472053</v>
      </c>
      <c r="U1520" s="6" t="str">
        <f>VLOOKUP(Q1520,RPI!$C$6:$T$4758, 18, FALSE)</f>
        <v>0.4856311338</v>
      </c>
      <c r="V1520">
        <v>0.4263778870755976</v>
      </c>
      <c r="W1520">
        <v>0.42877023157320526</v>
      </c>
      <c r="X1520">
        <v>0.4299045328436227</v>
      </c>
      <c r="Y1520">
        <v>0.43100038322351747</v>
      </c>
      <c r="Z1520" s="6" t="str">
        <f>vlookup(R1520,RPI!$C$6:$T$4758,16,FALSE)</f>
        <v>0.5226154683</v>
      </c>
      <c r="AA1520">
        <v>0.4684710833204895</v>
      </c>
      <c r="AB1520">
        <v>0.4698693014706258</v>
      </c>
      <c r="AC1520">
        <v>0.4712535607041218</v>
      </c>
      <c r="AD1520">
        <v>0.47262406901807974</v>
      </c>
      <c r="AE1520">
        <v>0.47398103029763283</v>
      </c>
      <c r="AF1520">
        <v>0.47532464441705924</v>
      </c>
      <c r="AG1520" t="str">
        <f t="shared" si="2"/>
        <v>0</v>
      </c>
      <c r="AH1520" s="3" t="str">
        <f t="shared" si="3"/>
        <v>0</v>
      </c>
      <c r="AI1520" t="str">
        <f t="shared" si="4"/>
        <v>-0.03698433452</v>
      </c>
      <c r="AJ1520" t="str">
        <f t="shared" si="5"/>
        <v>2</v>
      </c>
      <c r="AK1520" s="6" t="str">
        <f t="shared" si="6"/>
        <v>0.02867613531</v>
      </c>
      <c r="AL1520" t="str">
        <f t="shared" si="7"/>
        <v>-0.06443253429</v>
      </c>
      <c r="AM1520" t="str">
        <f t="shared" si="8"/>
        <v>1.038461538</v>
      </c>
      <c r="AN1520" t="str">
        <f t="shared" si="9"/>
        <v>0.9292322238</v>
      </c>
      <c r="AO1520" s="6" t="str">
        <f>vlookup(Q1520,RPI!$C$6:$T$4758,15,FALSE)</f>
        <v>0.4642857143</v>
      </c>
      <c r="AP1520" s="8" t="str">
        <f>vlookup(Q1520,RPI!$C$6:$T$4758,13,FALSE)</f>
        <v>  0.4849 </v>
      </c>
      <c r="AQ1520" s="8" t="str">
        <f>vlookup(Q1520,RPI!$C$6:$T$4758,14,FALSE)</f>
        <v>  0.5085 </v>
      </c>
      <c r="AR1520" s="6" t="str">
        <f>vlookup(R1520,RPI!$C$6:$T$4758,15,FALSE)</f>
        <v>0.4350649351</v>
      </c>
      <c r="AS1520" s="8" t="str">
        <f>vlookup(R1520,RPI!$C$6:$T$4758,13,FALSE)</f>
        <v>  0.5614 </v>
      </c>
      <c r="AT1520" s="8" t="str">
        <f>vlookup(R1520,RPI!$C$6:$T$4758,14,FALSE)</f>
        <v>  0.5325 </v>
      </c>
    </row>
    <row r="1521" ht="12.75" customHeight="1">
      <c r="A1521" s="4">
        <v>2014.0</v>
      </c>
      <c r="B1521" s="4">
        <v>5914.0</v>
      </c>
      <c r="C1521" s="5">
        <v>41723.0</v>
      </c>
      <c r="D1521" s="4">
        <v>49.0</v>
      </c>
      <c r="E1521" s="4" t="s">
        <v>531</v>
      </c>
      <c r="F1521" s="4">
        <v>73.0</v>
      </c>
      <c r="G1521" s="4" t="s">
        <v>47</v>
      </c>
      <c r="H1521" s="4">
        <v>22.0</v>
      </c>
      <c r="I1521" s="4" t="s">
        <v>401</v>
      </c>
      <c r="J1521" s="4">
        <v>68.0</v>
      </c>
      <c r="K1521" s="4" t="s">
        <v>49</v>
      </c>
      <c r="L1521" s="4" t="s">
        <v>50</v>
      </c>
      <c r="M1521" s="4">
        <v>1.0</v>
      </c>
      <c r="N1521" s="4">
        <v>0.0</v>
      </c>
      <c r="O1521" s="4">
        <v>0.0</v>
      </c>
      <c r="P1521" s="4">
        <v>0.0</v>
      </c>
      <c r="Q1521" t="str">
        <f t="shared" si="1"/>
        <v>Clemson2014</v>
      </c>
      <c r="R1521" t="s">
        <v>1483</v>
      </c>
      <c r="S1521" t="str">
        <f>vlookup(Q1521,RPI!$C$6:$T$4758,16,FALSE)</f>
        <v>0.5563765253</v>
      </c>
      <c r="T1521" s="6" t="str">
        <f>VLOOKUP(Q1521,RPI!$C$6:$T$4758, 17, FALSE)</f>
        <v>0.5596414506</v>
      </c>
      <c r="U1521" s="6" t="str">
        <f>VLOOKUP(Q1521,RPI!$C$6:$T$4758, 18, FALSE)</f>
        <v>0.5563765253</v>
      </c>
      <c r="V1521">
        <v>0.47720097445306325</v>
      </c>
      <c r="W1521">
        <v>0.4818850985564251</v>
      </c>
      <c r="X1521">
        <v>0.4840652095087877</v>
      </c>
      <c r="Y1521">
        <v>0.48614708322586175</v>
      </c>
      <c r="Z1521" s="6" t="str">
        <f>vlookup(R1521,RPI!$C$6:$T$4758,16,FALSE)</f>
        <v>0.5724300643</v>
      </c>
      <c r="AA1521">
        <v>0.4779360166617802</v>
      </c>
      <c r="AB1521">
        <v>0.4774329985531283</v>
      </c>
      <c r="AC1521">
        <v>0.4769439531697167</v>
      </c>
      <c r="AD1521">
        <v>0.4764683062899603</v>
      </c>
      <c r="AE1521">
        <v>0.4760055147312783</v>
      </c>
      <c r="AF1521">
        <v>0.47555506428082783</v>
      </c>
      <c r="AG1521" t="str">
        <f t="shared" si="2"/>
        <v>0</v>
      </c>
      <c r="AH1521" s="3" t="str">
        <f t="shared" si="3"/>
        <v>0</v>
      </c>
      <c r="AI1521" t="str">
        <f t="shared" si="4"/>
        <v>-0.01605353901</v>
      </c>
      <c r="AJ1521" t="str">
        <f t="shared" si="5"/>
        <v>5</v>
      </c>
      <c r="AK1521" s="6" t="str">
        <f t="shared" si="6"/>
        <v>0.07169033827</v>
      </c>
      <c r="AL1521" t="str">
        <f t="shared" si="7"/>
        <v>-0.02796779275</v>
      </c>
      <c r="AM1521" t="str">
        <f t="shared" si="8"/>
        <v>1.073529412</v>
      </c>
      <c r="AN1521" t="str">
        <f t="shared" si="9"/>
        <v>0.9719554579</v>
      </c>
      <c r="AO1521" s="6" t="str">
        <f>vlookup(Q1521,RPI!$C$6:$T$4758,15,FALSE)</f>
        <v>0.6119402985</v>
      </c>
      <c r="AP1521" s="8" t="str">
        <f>vlookup(Q1521,RPI!$C$6:$T$4758,13,FALSE)</f>
        <v>  0.5418 </v>
      </c>
      <c r="AQ1521" s="8" t="str">
        <f>vlookup(Q1521,RPI!$C$6:$T$4758,14,FALSE)</f>
        <v>  0.5300 </v>
      </c>
      <c r="AR1521" s="6" t="str">
        <f>vlookup(R1521,RPI!$C$6:$T$4758,15,FALSE)</f>
        <v>0.7708333333</v>
      </c>
      <c r="AS1521" s="8" t="str">
        <f>vlookup(R1521,RPI!$C$6:$T$4758,13,FALSE)</f>
        <v>  0.5135 </v>
      </c>
      <c r="AT1521" s="8" t="str">
        <f>vlookup(R1521,RPI!$C$6:$T$4758,14,FALSE)</f>
        <v>  0.4920 </v>
      </c>
    </row>
    <row r="1522" ht="12.75" customHeight="1">
      <c r="A1522" s="4">
        <v>2014.0</v>
      </c>
      <c r="B1522" s="4">
        <v>5915.0</v>
      </c>
      <c r="C1522" s="5">
        <v>41723.0</v>
      </c>
      <c r="D1522" s="4">
        <v>171.0</v>
      </c>
      <c r="E1522" s="4" t="s">
        <v>88</v>
      </c>
      <c r="F1522" s="4">
        <v>81.0</v>
      </c>
      <c r="G1522" s="4" t="s">
        <v>47</v>
      </c>
      <c r="H1522" s="4">
        <v>269.0</v>
      </c>
      <c r="I1522" s="4" t="s">
        <v>1516</v>
      </c>
      <c r="J1522" s="4">
        <v>73.0</v>
      </c>
      <c r="K1522" s="4" t="s">
        <v>49</v>
      </c>
      <c r="L1522" s="4" t="s">
        <v>50</v>
      </c>
      <c r="M1522" s="4">
        <v>1.0</v>
      </c>
      <c r="N1522" s="4">
        <v>0.0</v>
      </c>
      <c r="O1522" s="4">
        <v>0.0</v>
      </c>
      <c r="P1522" s="4">
        <v>0.0</v>
      </c>
      <c r="Q1522" t="str">
        <f t="shared" si="1"/>
        <v>Minnesota2014</v>
      </c>
      <c r="R1522" t="s">
        <v>1575</v>
      </c>
      <c r="S1522" t="str">
        <f>vlookup(Q1522,RPI!$C$6:$T$4758,16,FALSE)</f>
        <v>0.5748647451</v>
      </c>
      <c r="T1522" s="6" t="str">
        <f>VLOOKUP(Q1522,RPI!$C$6:$T$4758, 17, FALSE)</f>
        <v>0.5846303701</v>
      </c>
      <c r="U1522" s="6" t="str">
        <f>VLOOKUP(Q1522,RPI!$C$6:$T$4758, 18, FALSE)</f>
        <v>0.5748647451</v>
      </c>
      <c r="V1522">
        <v>0.4986928701400757</v>
      </c>
      <c r="W1522">
        <v>0.5059392469516699</v>
      </c>
      <c r="X1522">
        <v>0.5092562504217658</v>
      </c>
      <c r="Y1522">
        <v>0.512391500277062</v>
      </c>
      <c r="Z1522" s="6" t="str">
        <f>vlookup(R1522,RPI!$C$6:$T$4758,16,FALSE)</f>
        <v>0.5989759497</v>
      </c>
      <c r="AA1522">
        <v>0.49452868575623277</v>
      </c>
      <c r="AB1522">
        <v>0.494038391912329</v>
      </c>
      <c r="AC1522">
        <v>0.49356037734179675</v>
      </c>
      <c r="AD1522">
        <v>0.4930941864532211</v>
      </c>
      <c r="AE1522">
        <v>0.49263938591794404</v>
      </c>
      <c r="AF1522">
        <v>0.49219556332662184</v>
      </c>
      <c r="AG1522" t="str">
        <f t="shared" si="2"/>
        <v>0</v>
      </c>
      <c r="AH1522" s="3" t="str">
        <f t="shared" si="3"/>
        <v>0</v>
      </c>
      <c r="AI1522" t="str">
        <f t="shared" si="4"/>
        <v>-0.02411120459</v>
      </c>
      <c r="AJ1522" t="str">
        <f t="shared" si="5"/>
        <v>8</v>
      </c>
      <c r="AK1522" s="6" t="str">
        <f t="shared" si="6"/>
        <v>0.1147045412</v>
      </c>
      <c r="AL1522" t="str">
        <f t="shared" si="7"/>
        <v>-0.04200551495</v>
      </c>
      <c r="AM1522" t="str">
        <f t="shared" si="8"/>
        <v>1.109589041</v>
      </c>
      <c r="AN1522" t="str">
        <f t="shared" si="9"/>
        <v>0.9597459554</v>
      </c>
      <c r="AO1522" s="6" t="str">
        <f>vlookup(Q1522,RPI!$C$6:$T$4758,15,FALSE)</f>
        <v>0.5546875</v>
      </c>
      <c r="AP1522" s="8" t="str">
        <f>vlookup(Q1522,RPI!$C$6:$T$4758,13,FALSE)</f>
        <v>  0.6064 </v>
      </c>
      <c r="AQ1522" s="8" t="str">
        <f>vlookup(Q1522,RPI!$C$6:$T$4758,14,FALSE)</f>
        <v>  0.5320 </v>
      </c>
      <c r="AR1522" s="6" t="str">
        <f>vlookup(R1522,RPI!$C$6:$T$4758,15,FALSE)</f>
        <v>0.8581560284</v>
      </c>
      <c r="AS1522" s="8" t="str">
        <f>vlookup(R1522,RPI!$C$6:$T$4758,13,FALSE)</f>
        <v>  0.5189 </v>
      </c>
      <c r="AT1522" s="8" t="str">
        <f>vlookup(R1522,RPI!$C$6:$T$4758,14,FALSE)</f>
        <v>  0.4999 </v>
      </c>
    </row>
    <row r="1523" ht="12.75" customHeight="1">
      <c r="A1523" s="4">
        <v>2014.0</v>
      </c>
      <c r="B1523" s="4">
        <v>5916.0</v>
      </c>
      <c r="C1523" s="5">
        <v>41724.0</v>
      </c>
      <c r="D1523" s="4">
        <v>56.0</v>
      </c>
      <c r="E1523" s="4" t="s">
        <v>1493</v>
      </c>
      <c r="F1523" s="4">
        <v>69.0</v>
      </c>
      <c r="G1523" s="4" t="s">
        <v>47</v>
      </c>
      <c r="H1523" s="4">
        <v>350.0</v>
      </c>
      <c r="I1523" s="4" t="s">
        <v>160</v>
      </c>
      <c r="J1523" s="4">
        <v>72.0</v>
      </c>
      <c r="K1523" s="4" t="s">
        <v>49</v>
      </c>
      <c r="L1523" s="4" t="s">
        <v>50</v>
      </c>
      <c r="M1523" s="4">
        <v>1.0</v>
      </c>
      <c r="N1523" s="4">
        <v>0.0</v>
      </c>
      <c r="O1523" s="4">
        <v>0.0</v>
      </c>
      <c r="P1523" s="4">
        <v>0.0</v>
      </c>
      <c r="Q1523" t="str">
        <f t="shared" si="1"/>
        <v>Columbia2014</v>
      </c>
      <c r="R1523" t="s">
        <v>1564</v>
      </c>
      <c r="S1523" t="str">
        <f>vlookup(Q1523,RPI!$C$6:$T$4758,16,FALSE)</f>
        <v>0.5191150915</v>
      </c>
      <c r="T1523" s="6" t="str">
        <f>VLOOKUP(Q1523,RPI!$C$6:$T$4758, 17, FALSE)</f>
        <v>0.5225044224</v>
      </c>
      <c r="U1523" s="6" t="str">
        <f>VLOOKUP(Q1523,RPI!$C$6:$T$4758, 18, FALSE)</f>
        <v>0.5191150915</v>
      </c>
      <c r="V1523">
        <v>0.44105686495701474</v>
      </c>
      <c r="W1523">
        <v>0.44632671403837954</v>
      </c>
      <c r="X1523">
        <v>0.44874963315624844</v>
      </c>
      <c r="Y1523">
        <v>0.4510459818724376</v>
      </c>
      <c r="Z1523" s="6" t="str">
        <f>vlookup(R1523,RPI!$C$6:$T$4758,16,FALSE)</f>
        <v>0.5086902804</v>
      </c>
      <c r="AA1523">
        <v>0.43797889828681946</v>
      </c>
      <c r="AB1523">
        <v>0.4376725741761475</v>
      </c>
      <c r="AC1523">
        <v>0.43737342953681946</v>
      </c>
      <c r="AD1523">
        <v>0.4370812148891361</v>
      </c>
      <c r="AE1523">
        <v>0.43679569217994924</v>
      </c>
      <c r="AF1523">
        <v>0.43651663413587605</v>
      </c>
      <c r="AG1523" t="str">
        <f t="shared" si="2"/>
        <v>0</v>
      </c>
      <c r="AH1523" s="3" t="str">
        <f t="shared" si="3"/>
        <v>0</v>
      </c>
      <c r="AI1523" t="str">
        <f t="shared" si="4"/>
        <v>0.01042481105</v>
      </c>
      <c r="AJ1523" t="str">
        <f t="shared" si="5"/>
        <v>-3</v>
      </c>
      <c r="AK1523" s="6" t="str">
        <f t="shared" si="6"/>
        <v>-0.04301420296</v>
      </c>
      <c r="AL1523" t="str">
        <f t="shared" si="7"/>
        <v>0.01816166234</v>
      </c>
      <c r="AM1523" t="str">
        <f t="shared" si="8"/>
        <v>0.9583333333</v>
      </c>
      <c r="AN1523" t="str">
        <f t="shared" si="9"/>
        <v>1.020493435</v>
      </c>
      <c r="AO1523" s="6" t="str">
        <f>vlookup(Q1523,RPI!$C$6:$T$4758,15,FALSE)</f>
        <v>0.5726495726</v>
      </c>
      <c r="AP1523" s="8" t="str">
        <f>vlookup(Q1523,RPI!$C$6:$T$4758,13,FALSE)</f>
        <v>  0.5146 </v>
      </c>
      <c r="AQ1523" s="8" t="str">
        <f>vlookup(Q1523,RPI!$C$6:$T$4758,14,FALSE)</f>
        <v>  0.4747 </v>
      </c>
      <c r="AR1523" s="6" t="str">
        <f>vlookup(R1523,RPI!$C$6:$T$4758,15,FALSE)</f>
        <v>0.5528455285</v>
      </c>
      <c r="AS1523" s="8" t="str">
        <f>vlookup(R1523,RPI!$C$6:$T$4758,13,FALSE)</f>
        <v>  0.4995 </v>
      </c>
      <c r="AT1523" s="8" t="str">
        <f>vlookup(R1523,RPI!$C$6:$T$4758,14,FALSE)</f>
        <v>  0.4829 </v>
      </c>
    </row>
    <row r="1524" ht="12.75" customHeight="1">
      <c r="A1524" s="4">
        <v>2014.0</v>
      </c>
      <c r="B1524" s="4">
        <v>5917.0</v>
      </c>
      <c r="C1524" s="5">
        <v>41724.0</v>
      </c>
      <c r="D1524" s="4">
        <v>93.0</v>
      </c>
      <c r="E1524" s="4" t="s">
        <v>420</v>
      </c>
      <c r="F1524" s="4">
        <v>78.0</v>
      </c>
      <c r="G1524" s="4" t="s">
        <v>47</v>
      </c>
      <c r="H1524" s="4">
        <v>149.0</v>
      </c>
      <c r="I1524" s="4" t="s">
        <v>85</v>
      </c>
      <c r="J1524" s="4">
        <v>75.0</v>
      </c>
      <c r="K1524" s="4" t="s">
        <v>49</v>
      </c>
      <c r="L1524" s="4" t="s">
        <v>50</v>
      </c>
      <c r="M1524" s="4">
        <v>1.0</v>
      </c>
      <c r="N1524" s="4">
        <v>0.0</v>
      </c>
      <c r="O1524" s="4">
        <v>0.0</v>
      </c>
      <c r="P1524" s="4">
        <v>0.0</v>
      </c>
      <c r="Q1524" t="str">
        <f t="shared" si="1"/>
        <v>Florida St.2014</v>
      </c>
      <c r="R1524" t="s">
        <v>1563</v>
      </c>
      <c r="S1524" t="str">
        <f>vlookup(Q1524,RPI!$C$6:$T$4758,16,FALSE)</f>
        <v>0.5726524066</v>
      </c>
      <c r="T1524" s="6" t="str">
        <f>VLOOKUP(Q1524,RPI!$C$6:$T$4758, 17, FALSE)</f>
        <v>0.5747083277</v>
      </c>
      <c r="U1524" s="6" t="str">
        <f>VLOOKUP(Q1524,RPI!$C$6:$T$4758, 18, FALSE)</f>
        <v>0.5726524066</v>
      </c>
      <c r="V1524">
        <v>0.5043958276510239</v>
      </c>
      <c r="W1524">
        <v>0.5059363206087704</v>
      </c>
      <c r="X1524">
        <v>0.5066904080706043</v>
      </c>
      <c r="Y1524">
        <v>0.5074340220954683</v>
      </c>
      <c r="Z1524" s="6" t="str">
        <f>vlookup(R1524,RPI!$C$6:$T$4758,16,FALSE)</f>
        <v>0.5694803344</v>
      </c>
      <c r="AA1524">
        <v>0.47624095529317856</v>
      </c>
      <c r="AB1524">
        <v>0.4764065913355814</v>
      </c>
      <c r="AC1524">
        <v>0.47656875249597574</v>
      </c>
      <c r="AD1524">
        <v>0.4767275469886803</v>
      </c>
      <c r="AE1524">
        <v>0.4768830785808498</v>
      </c>
      <c r="AF1524">
        <v>0.47703544681860227</v>
      </c>
      <c r="AG1524" t="str">
        <f t="shared" si="2"/>
        <v>1</v>
      </c>
      <c r="AH1524" s="3" t="str">
        <f t="shared" si="3"/>
        <v>1</v>
      </c>
      <c r="AI1524" t="str">
        <f t="shared" si="4"/>
        <v>0.00317207222</v>
      </c>
      <c r="AJ1524" t="str">
        <f t="shared" si="5"/>
        <v>3</v>
      </c>
      <c r="AK1524" s="6" t="str">
        <f t="shared" si="6"/>
        <v>0.04301420296</v>
      </c>
      <c r="AL1524" t="str">
        <f t="shared" si="7"/>
        <v>0.005526249282</v>
      </c>
      <c r="AM1524" t="str">
        <f t="shared" si="8"/>
        <v>1.04</v>
      </c>
      <c r="AN1524" t="str">
        <f t="shared" si="9"/>
        <v>1.005570117</v>
      </c>
      <c r="AO1524" s="6" t="str">
        <f>vlookup(Q1524,RPI!$C$6:$T$4758,15,FALSE)</f>
        <v>0.5855263158</v>
      </c>
      <c r="AP1524" s="8" t="str">
        <f>vlookup(Q1524,RPI!$C$6:$T$4758,13,FALSE)</f>
        <v>  0.5792 </v>
      </c>
      <c r="AQ1524" s="8" t="str">
        <f>vlookup(Q1524,RPI!$C$6:$T$4758,14,FALSE)</f>
        <v>  0.5466 </v>
      </c>
      <c r="AR1524" s="6" t="str">
        <f>vlookup(R1524,RPI!$C$6:$T$4758,15,FALSE)</f>
        <v>0.8104575163</v>
      </c>
      <c r="AS1524" s="8" t="str">
        <f>vlookup(R1524,RPI!$C$6:$T$4758,13,FALSE)</f>
        <v>  0.4839 </v>
      </c>
      <c r="AT1524" s="8" t="str">
        <f>vlookup(R1524,RPI!$C$6:$T$4758,14,FALSE)</f>
        <v>  0.4997 </v>
      </c>
    </row>
    <row r="1525" ht="12.75" customHeight="1">
      <c r="A1525" s="4">
        <v>2014.0</v>
      </c>
      <c r="B1525" s="4">
        <v>5918.0</v>
      </c>
      <c r="C1525" s="5">
        <v>41724.0</v>
      </c>
      <c r="D1525" s="4">
        <v>95.0</v>
      </c>
      <c r="E1525" s="4" t="s">
        <v>78</v>
      </c>
      <c r="F1525" s="4">
        <v>71.0</v>
      </c>
      <c r="G1525" s="4" t="s">
        <v>47</v>
      </c>
      <c r="H1525" s="4">
        <v>220.0</v>
      </c>
      <c r="I1525" s="4" t="s">
        <v>571</v>
      </c>
      <c r="J1525" s="4">
        <v>64.0</v>
      </c>
      <c r="K1525" s="4" t="s">
        <v>49</v>
      </c>
      <c r="L1525" s="4" t="s">
        <v>50</v>
      </c>
      <c r="M1525" s="4">
        <v>1.0</v>
      </c>
      <c r="N1525" s="4">
        <v>0.0</v>
      </c>
      <c r="O1525" s="4">
        <v>0.0</v>
      </c>
      <c r="P1525" s="4">
        <v>0.0</v>
      </c>
      <c r="Q1525" t="str">
        <f t="shared" si="1"/>
        <v>Fresno St.2014</v>
      </c>
      <c r="R1525" t="s">
        <v>1583</v>
      </c>
      <c r="S1525" t="str">
        <f>vlookup(Q1525,RPI!$C$6:$T$4758,16,FALSE)</f>
        <v>0.5235192554</v>
      </c>
      <c r="T1525" s="6" t="str">
        <f>VLOOKUP(Q1525,RPI!$C$6:$T$4758, 17, FALSE)</f>
        <v>0.5239834002</v>
      </c>
      <c r="U1525" s="6" t="str">
        <f>VLOOKUP(Q1525,RPI!$C$6:$T$4758, 18, FALSE)</f>
        <v>0.5235192554</v>
      </c>
      <c r="V1525">
        <v>0.46210656735030087</v>
      </c>
      <c r="W1525">
        <v>0.46396972186363206</v>
      </c>
      <c r="X1525">
        <v>0.46486234815486216</v>
      </c>
      <c r="Y1525">
        <v>0.4657304348916942</v>
      </c>
      <c r="Z1525" s="6" t="str">
        <f>vlookup(R1525,RPI!$C$6:$T$4758,16,FALSE)</f>
        <v>0.4956959836</v>
      </c>
      <c r="AA1525">
        <v>0.4374942515905087</v>
      </c>
      <c r="AB1525">
        <v>0.4389235655198226</v>
      </c>
      <c r="AC1525">
        <v>0.4403194731135599</v>
      </c>
      <c r="AD1525">
        <v>0.44168313201701287</v>
      </c>
      <c r="AE1525">
        <v>0.44301564699771157</v>
      </c>
      <c r="AF1525">
        <v>0.44431807293045905</v>
      </c>
      <c r="AG1525" t="str">
        <f t="shared" si="2"/>
        <v>1</v>
      </c>
      <c r="AH1525" s="3" t="str">
        <f t="shared" si="3"/>
        <v>1</v>
      </c>
      <c r="AI1525" t="str">
        <f t="shared" si="4"/>
        <v>0.02782327175</v>
      </c>
      <c r="AJ1525" t="str">
        <f t="shared" si="5"/>
        <v>7</v>
      </c>
      <c r="AK1525" s="6" t="str">
        <f t="shared" si="6"/>
        <v>0.1003664736</v>
      </c>
      <c r="AL1525" t="str">
        <f t="shared" si="7"/>
        <v>0.04847252044</v>
      </c>
      <c r="AM1525" t="str">
        <f t="shared" si="8"/>
        <v>1.109375</v>
      </c>
      <c r="AN1525" t="str">
        <f t="shared" si="9"/>
        <v>1.05612971</v>
      </c>
      <c r="AO1525" s="6" t="str">
        <f>vlookup(Q1525,RPI!$C$6:$T$4758,15,FALSE)</f>
        <v>0.4820143885</v>
      </c>
      <c r="AP1525" s="8" t="str">
        <f>vlookup(Q1525,RPI!$C$6:$T$4758,13,FALSE)</f>
        <v>  0.5465 </v>
      </c>
      <c r="AQ1525" s="8" t="str">
        <f>vlookup(Q1525,RPI!$C$6:$T$4758,14,FALSE)</f>
        <v>  0.5191 </v>
      </c>
      <c r="AR1525" s="6" t="str">
        <f>vlookup(R1525,RPI!$C$6:$T$4758,15,FALSE)</f>
        <v>0.4635761589</v>
      </c>
      <c r="AS1525" s="8" t="str">
        <f>vlookup(R1525,RPI!$C$6:$T$4758,13,FALSE)</f>
        <v>  0.5103 </v>
      </c>
      <c r="AT1525" s="8" t="str">
        <f>vlookup(R1525,RPI!$C$6:$T$4758,14,FALSE)</f>
        <v>  0.4985 </v>
      </c>
    </row>
    <row r="1526" ht="12.75" customHeight="1">
      <c r="A1526" s="4">
        <v>2014.0</v>
      </c>
      <c r="B1526" s="4">
        <v>5919.0</v>
      </c>
      <c r="C1526" s="5">
        <v>41724.0</v>
      </c>
      <c r="D1526" s="4">
        <v>216.0</v>
      </c>
      <c r="E1526" s="4" t="s">
        <v>565</v>
      </c>
      <c r="F1526" s="4">
        <v>90.0</v>
      </c>
      <c r="G1526" s="4" t="s">
        <v>47</v>
      </c>
      <c r="H1526" s="4">
        <v>329.0</v>
      </c>
      <c r="I1526" s="4" t="s">
        <v>1473</v>
      </c>
      <c r="J1526" s="4">
        <v>92.0</v>
      </c>
      <c r="K1526" s="4" t="s">
        <v>49</v>
      </c>
      <c r="L1526" s="4" t="s">
        <v>50</v>
      </c>
      <c r="M1526" s="4">
        <v>1.0</v>
      </c>
      <c r="N1526" s="4">
        <v>0.0</v>
      </c>
      <c r="O1526" s="4">
        <v>0.0</v>
      </c>
      <c r="P1526" s="4">
        <v>0.0</v>
      </c>
      <c r="Q1526" t="str">
        <f t="shared" si="1"/>
        <v>Ohio2014</v>
      </c>
      <c r="R1526" t="s">
        <v>1474</v>
      </c>
      <c r="S1526" t="str">
        <f>vlookup(Q1526,RPI!$C$6:$T$4758,16,FALSE)</f>
        <v>0.5480059698</v>
      </c>
      <c r="T1526" s="6" t="str">
        <f>VLOOKUP(Q1526,RPI!$C$6:$T$4758, 17, FALSE)</f>
        <v>0.5529959897</v>
      </c>
      <c r="U1526" s="6" t="str">
        <f>VLOOKUP(Q1526,RPI!$C$6:$T$4758, 18, FALSE)</f>
        <v>0.5480059698</v>
      </c>
      <c r="V1526">
        <v>0.4696626563866933</v>
      </c>
      <c r="W1526">
        <v>0.4706994630222558</v>
      </c>
      <c r="X1526">
        <v>0.4712202887854472</v>
      </c>
      <c r="Y1526">
        <v>0.47174273959002144</v>
      </c>
      <c r="Z1526" s="6" t="str">
        <f>vlookup(R1526,RPI!$C$6:$T$4758,16,FALSE)</f>
        <v>0.4807062303</v>
      </c>
      <c r="AA1526">
        <v>0.398954265612237</v>
      </c>
      <c r="AB1526">
        <v>0.3993074041308209</v>
      </c>
      <c r="AC1526">
        <v>0.3996433861221862</v>
      </c>
      <c r="AD1526">
        <v>0.39996343220882263</v>
      </c>
      <c r="AE1526">
        <v>0.4002686499053447</v>
      </c>
      <c r="AF1526">
        <v>0.4005600464231563</v>
      </c>
      <c r="AG1526" t="str">
        <f t="shared" si="2"/>
        <v>0</v>
      </c>
      <c r="AH1526" s="3" t="str">
        <f t="shared" si="3"/>
        <v>0</v>
      </c>
      <c r="AI1526" t="str">
        <f t="shared" si="4"/>
        <v>0.06729973942</v>
      </c>
      <c r="AJ1526" t="str">
        <f t="shared" si="5"/>
        <v>-2</v>
      </c>
      <c r="AK1526" s="6" t="str">
        <f t="shared" si="6"/>
        <v>-0.02867613531</v>
      </c>
      <c r="AL1526" t="str">
        <f t="shared" si="7"/>
        <v>0.1172467431</v>
      </c>
      <c r="AM1526" t="str">
        <f t="shared" si="8"/>
        <v>0.9782608696</v>
      </c>
      <c r="AN1526" t="str">
        <f t="shared" si="9"/>
        <v>1.140001804</v>
      </c>
      <c r="AO1526" s="6" t="str">
        <f>vlookup(Q1526,RPI!$C$6:$T$4758,15,FALSE)</f>
        <v>0.6467065868</v>
      </c>
      <c r="AP1526" s="8" t="str">
        <f>vlookup(Q1526,RPI!$C$6:$T$4758,13,FALSE)</f>
        <v>  0.5184 </v>
      </c>
      <c r="AQ1526" s="8" t="str">
        <f>vlookup(Q1526,RPI!$C$6:$T$4758,14,FALSE)</f>
        <v>  0.5085 </v>
      </c>
      <c r="AR1526" s="6" t="str">
        <f>vlookup(R1526,RPI!$C$6:$T$4758,15,FALSE)</f>
        <v>0.6036036036</v>
      </c>
      <c r="AS1526" s="8" t="str">
        <f>vlookup(R1526,RPI!$C$6:$T$4758,13,FALSE)</f>
        <v>  0.4265 </v>
      </c>
      <c r="AT1526" s="8" t="str">
        <f>vlookup(R1526,RPI!$C$6:$T$4758,14,FALSE)</f>
        <v>  0.4662 </v>
      </c>
    </row>
    <row r="1527" ht="12.75" customHeight="1">
      <c r="A1527" s="4">
        <v>2014.0</v>
      </c>
      <c r="B1527" s="4">
        <v>5920.0</v>
      </c>
      <c r="C1527" s="5">
        <v>41724.0</v>
      </c>
      <c r="D1527" s="4">
        <v>224.0</v>
      </c>
      <c r="E1527" s="4" t="s">
        <v>474</v>
      </c>
      <c r="F1527" s="4">
        <v>75.0</v>
      </c>
      <c r="G1527" s="4" t="s">
        <v>47</v>
      </c>
      <c r="H1527" s="4">
        <v>250.0</v>
      </c>
      <c r="I1527" s="4" t="s">
        <v>326</v>
      </c>
      <c r="J1527" s="4">
        <v>60.0</v>
      </c>
      <c r="K1527" s="4" t="s">
        <v>49</v>
      </c>
      <c r="L1527" s="4" t="s">
        <v>50</v>
      </c>
      <c r="M1527" s="4">
        <v>1.0</v>
      </c>
      <c r="N1527" s="4">
        <v>0.0</v>
      </c>
      <c r="O1527" s="4">
        <v>0.0</v>
      </c>
      <c r="P1527" s="4">
        <v>0.0</v>
      </c>
      <c r="Q1527" t="str">
        <f t="shared" si="1"/>
        <v>Pacific2014</v>
      </c>
      <c r="R1527" t="s">
        <v>1567</v>
      </c>
      <c r="S1527" t="str">
        <f>vlookup(Q1527,RPI!$C$6:$T$4758,16,FALSE)</f>
        <v>0.5134856075</v>
      </c>
      <c r="T1527" s="6" t="str">
        <f>VLOOKUP(Q1527,RPI!$C$6:$T$4758, 17, FALSE)</f>
        <v>0.5138745108</v>
      </c>
      <c r="U1527" s="6" t="str">
        <f>VLOOKUP(Q1527,RPI!$C$6:$T$4758, 18, FALSE)</f>
        <v>0.5134856075</v>
      </c>
      <c r="V1527">
        <v>0.4556848555803299</v>
      </c>
      <c r="W1527">
        <v>0.4571496993303299</v>
      </c>
      <c r="X1527">
        <v>0.4578566702521446</v>
      </c>
      <c r="Y1527">
        <v>0.45854745100017724</v>
      </c>
      <c r="Z1527" s="6" t="str">
        <f>vlookup(R1527,RPI!$C$6:$T$4758,16,FALSE)</f>
        <v>0.5005977889</v>
      </c>
      <c r="AA1527">
        <v>0.4466749993237582</v>
      </c>
      <c r="AB1527">
        <v>0.4473666989285013</v>
      </c>
      <c r="AC1527">
        <v>0.4480534043122715</v>
      </c>
      <c r="AD1527">
        <v>0.4487351693695398</v>
      </c>
      <c r="AE1527">
        <v>0.44941204722209643</v>
      </c>
      <c r="AF1527">
        <v>0.4500840902328491</v>
      </c>
      <c r="AG1527" t="str">
        <f t="shared" si="2"/>
        <v>1</v>
      </c>
      <c r="AH1527" s="3" t="str">
        <f t="shared" si="3"/>
        <v>1</v>
      </c>
      <c r="AI1527" t="str">
        <f t="shared" si="4"/>
        <v>0.0128878186</v>
      </c>
      <c r="AJ1527" t="str">
        <f t="shared" si="5"/>
        <v>15</v>
      </c>
      <c r="AK1527" s="6" t="str">
        <f t="shared" si="6"/>
        <v>0.2150710148</v>
      </c>
      <c r="AL1527" t="str">
        <f t="shared" si="7"/>
        <v>0.02245260931</v>
      </c>
      <c r="AM1527" t="str">
        <f t="shared" si="8"/>
        <v>1.25</v>
      </c>
      <c r="AN1527" t="str">
        <f t="shared" si="9"/>
        <v>1.025744857</v>
      </c>
      <c r="AO1527" s="6" t="str">
        <f>vlookup(Q1527,RPI!$C$6:$T$4758,15,FALSE)</f>
        <v>0.4812030075</v>
      </c>
      <c r="AP1527" s="8" t="str">
        <f>vlookup(Q1527,RPI!$C$6:$T$4758,13,FALSE)</f>
        <v>  0.5264 </v>
      </c>
      <c r="AQ1527" s="8" t="str">
        <f>vlookup(Q1527,RPI!$C$6:$T$4758,14,FALSE)</f>
        <v>  0.5198 </v>
      </c>
      <c r="AR1527" s="6" t="str">
        <f>vlookup(R1527,RPI!$C$6:$T$4758,15,FALSE)</f>
        <v>0.4520547945</v>
      </c>
      <c r="AS1527" s="8" t="str">
        <f>vlookup(R1527,RPI!$C$6:$T$4758,13,FALSE)</f>
        <v>  0.5212 </v>
      </c>
      <c r="AT1527" s="8" t="str">
        <f>vlookup(R1527,RPI!$C$6:$T$4758,14,FALSE)</f>
        <v>  0.5079 </v>
      </c>
    </row>
    <row r="1528" ht="12.75" customHeight="1">
      <c r="A1528" s="4">
        <v>2014.0</v>
      </c>
      <c r="B1528" s="4">
        <v>5921.0</v>
      </c>
      <c r="C1528" s="5">
        <v>41724.0</v>
      </c>
      <c r="D1528" s="4">
        <v>264.0</v>
      </c>
      <c r="E1528" s="4" t="s">
        <v>1513</v>
      </c>
      <c r="F1528" s="4">
        <v>67.0</v>
      </c>
      <c r="G1528" s="4" t="s">
        <v>47</v>
      </c>
      <c r="H1528" s="4">
        <v>38.0</v>
      </c>
      <c r="I1528" s="4" t="s">
        <v>174</v>
      </c>
      <c r="J1528" s="4">
        <v>65.0</v>
      </c>
      <c r="K1528" s="4" t="s">
        <v>49</v>
      </c>
      <c r="L1528" s="4" t="s">
        <v>50</v>
      </c>
      <c r="M1528" s="4">
        <v>1.0</v>
      </c>
      <c r="N1528" s="4">
        <v>0.0</v>
      </c>
      <c r="O1528" s="4">
        <v>0.0</v>
      </c>
      <c r="P1528" s="4">
        <v>0.0</v>
      </c>
      <c r="Q1528" t="str">
        <f t="shared" si="1"/>
        <v>SMU2014</v>
      </c>
      <c r="R1528" t="s">
        <v>1584</v>
      </c>
      <c r="S1528" t="str">
        <f>vlookup(Q1528,RPI!$C$6:$T$4758,16,FALSE)</f>
        <v>0.5729940349</v>
      </c>
      <c r="T1528" s="6" t="str">
        <f>VLOOKUP(Q1528,RPI!$C$6:$T$4758, 17, FALSE)</f>
        <v>0.5689694136</v>
      </c>
      <c r="U1528" s="6" t="str">
        <f>VLOOKUP(Q1528,RPI!$C$6:$T$4758, 18, FALSE)</f>
        <v>0.5729940349</v>
      </c>
      <c r="V1528">
        <v>0.47654606458151116</v>
      </c>
      <c r="W1528">
        <v>0.4802317344266454</v>
      </c>
      <c r="X1528">
        <v>0.4819392562954576</v>
      </c>
      <c r="Y1528">
        <v>0.48356519008862686</v>
      </c>
      <c r="Z1528" s="6" t="str">
        <f>vlookup(R1528,RPI!$C$6:$T$4758,16,FALSE)</f>
        <v>0.564119746</v>
      </c>
      <c r="AA1528">
        <v>0.49123013561422174</v>
      </c>
      <c r="AB1528">
        <v>0.4935840317181178</v>
      </c>
      <c r="AC1528">
        <v>0.4958553349762632</v>
      </c>
      <c r="AD1528">
        <v>0.4980483174324036</v>
      </c>
      <c r="AE1528">
        <v>0.5001669615002002</v>
      </c>
      <c r="AF1528">
        <v>0.5022149840990702</v>
      </c>
      <c r="AG1528" t="str">
        <f t="shared" si="2"/>
        <v>1</v>
      </c>
      <c r="AH1528" s="3" t="str">
        <f t="shared" si="3"/>
        <v>1</v>
      </c>
      <c r="AI1528" t="str">
        <f t="shared" si="4"/>
        <v>0.008874288846</v>
      </c>
      <c r="AJ1528" t="str">
        <f t="shared" si="5"/>
        <v>2</v>
      </c>
      <c r="AK1528" s="6" t="str">
        <f t="shared" si="6"/>
        <v>0.02867613531</v>
      </c>
      <c r="AL1528" t="str">
        <f t="shared" si="7"/>
        <v>0.01546040852</v>
      </c>
      <c r="AM1528" t="str">
        <f t="shared" si="8"/>
        <v>1.030769231</v>
      </c>
      <c r="AN1528" t="str">
        <f t="shared" si="9"/>
        <v>1.015731215</v>
      </c>
      <c r="AO1528" s="6" t="str">
        <f>vlookup(Q1528,RPI!$C$6:$T$4758,15,FALSE)</f>
        <v>0.7348484848</v>
      </c>
      <c r="AP1528" s="8" t="str">
        <f>vlookup(Q1528,RPI!$C$6:$T$4758,13,FALSE)</f>
        <v>  0.5163 </v>
      </c>
      <c r="AQ1528" s="8" t="str">
        <f>vlookup(Q1528,RPI!$C$6:$T$4758,14,FALSE)</f>
        <v>  0.5246 </v>
      </c>
      <c r="AR1528" s="6" t="str">
        <f>vlookup(R1528,RPI!$C$6:$T$4758,15,FALSE)</f>
        <v>0.5642857143</v>
      </c>
      <c r="AS1528" s="8" t="str">
        <f>vlookup(R1528,RPI!$C$6:$T$4758,13,FALSE)</f>
        <v>  0.5752 </v>
      </c>
      <c r="AT1528" s="8" t="str">
        <f>vlookup(R1528,RPI!$C$6:$T$4758,14,FALSE)</f>
        <v>  0.5418 </v>
      </c>
    </row>
    <row r="1529" ht="12.75" customHeight="1">
      <c r="A1529" s="4">
        <v>2014.0</v>
      </c>
      <c r="B1529" s="4">
        <v>5922.0</v>
      </c>
      <c r="C1529" s="5">
        <v>41724.0</v>
      </c>
      <c r="D1529" s="4">
        <v>263.0</v>
      </c>
      <c r="E1529" s="4" t="s">
        <v>48</v>
      </c>
      <c r="F1529" s="4">
        <v>61.0</v>
      </c>
      <c r="G1529" s="4" t="s">
        <v>47</v>
      </c>
      <c r="H1529" s="4">
        <v>122.0</v>
      </c>
      <c r="I1529" s="4" t="s">
        <v>813</v>
      </c>
      <c r="J1529" s="4">
        <v>49.0</v>
      </c>
      <c r="K1529" s="4" t="s">
        <v>49</v>
      </c>
      <c r="L1529" s="4" t="s">
        <v>50</v>
      </c>
      <c r="M1529" s="4">
        <v>1.0</v>
      </c>
      <c r="N1529" s="4">
        <v>0.0</v>
      </c>
      <c r="O1529" s="4">
        <v>0.0</v>
      </c>
      <c r="P1529" s="4">
        <v>0.0</v>
      </c>
      <c r="Q1529" t="str">
        <f t="shared" si="1"/>
        <v>Siena2014</v>
      </c>
      <c r="R1529" t="s">
        <v>1585</v>
      </c>
      <c r="S1529" t="str">
        <f>vlookup(Q1529,RPI!$C$6:$T$4758,16,FALSE)</f>
        <v>0.4856311338</v>
      </c>
      <c r="T1529" s="6" t="str">
        <f>VLOOKUP(Q1529,RPI!$C$6:$T$4758, 17, FALSE)</f>
        <v>0.4867472053</v>
      </c>
      <c r="U1529" s="6" t="str">
        <f>VLOOKUP(Q1529,RPI!$C$6:$T$4758, 18, FALSE)</f>
        <v>0.4856311338</v>
      </c>
      <c r="V1529">
        <v>0.4263778870755976</v>
      </c>
      <c r="W1529">
        <v>0.42877023157320526</v>
      </c>
      <c r="X1529">
        <v>0.4299045328436227</v>
      </c>
      <c r="Y1529">
        <v>0.43100038322351747</v>
      </c>
      <c r="Z1529" s="6" t="str">
        <f>vlookup(R1529,RPI!$C$6:$T$4758,16,FALSE)</f>
        <v>0.5152844102</v>
      </c>
      <c r="AA1529">
        <v>0.44702169835567473</v>
      </c>
      <c r="AB1529">
        <v>0.4497542564952096</v>
      </c>
      <c r="AC1529">
        <v>0.452322450235374</v>
      </c>
      <c r="AD1529">
        <v>0.45474067645786453</v>
      </c>
      <c r="AE1529">
        <v>0.45702169835567474</v>
      </c>
      <c r="AF1529">
        <v>0.45917687076946784</v>
      </c>
      <c r="AG1529" t="str">
        <f t="shared" si="2"/>
        <v>0</v>
      </c>
      <c r="AH1529" s="3" t="str">
        <f t="shared" si="3"/>
        <v>0</v>
      </c>
      <c r="AI1529" t="str">
        <f t="shared" si="4"/>
        <v>-0.02965327639</v>
      </c>
      <c r="AJ1529" t="str">
        <f t="shared" si="5"/>
        <v>12</v>
      </c>
      <c r="AK1529" s="6" t="str">
        <f t="shared" si="6"/>
        <v>0.1720568118</v>
      </c>
      <c r="AL1529" t="str">
        <f t="shared" si="7"/>
        <v>-0.05166067668</v>
      </c>
      <c r="AM1529" t="str">
        <f t="shared" si="8"/>
        <v>1.244897959</v>
      </c>
      <c r="AN1529" t="str">
        <f t="shared" si="9"/>
        <v>0.9424526033</v>
      </c>
      <c r="AO1529" s="6" t="str">
        <f>vlookup(Q1529,RPI!$C$6:$T$4758,15,FALSE)</f>
        <v>0.4642857143</v>
      </c>
      <c r="AP1529" s="8" t="str">
        <f>vlookup(Q1529,RPI!$C$6:$T$4758,13,FALSE)</f>
        <v>  0.4849 </v>
      </c>
      <c r="AQ1529" s="8" t="str">
        <f>vlookup(Q1529,RPI!$C$6:$T$4758,14,FALSE)</f>
        <v>  0.5085 </v>
      </c>
      <c r="AR1529" s="6" t="str">
        <f>vlookup(R1529,RPI!$C$6:$T$4758,15,FALSE)</f>
        <v>0.4830508475</v>
      </c>
      <c r="AS1529" s="8" t="str">
        <f>vlookup(R1529,RPI!$C$6:$T$4758,13,FALSE)</f>
        <v>  0.5264 </v>
      </c>
      <c r="AT1529" s="8" t="str">
        <f>vlookup(R1529,RPI!$C$6:$T$4758,14,FALSE)</f>
        <v>  0.5254 </v>
      </c>
    </row>
    <row r="1530" ht="12.75" customHeight="1">
      <c r="A1530" s="4">
        <v>2014.0</v>
      </c>
      <c r="B1530" s="4">
        <v>5923.0</v>
      </c>
      <c r="C1530" s="5">
        <v>41725.0</v>
      </c>
      <c r="D1530" s="4">
        <v>11.0</v>
      </c>
      <c r="E1530" s="4" t="s">
        <v>111</v>
      </c>
      <c r="F1530" s="4">
        <v>70.0</v>
      </c>
      <c r="G1530" s="4" t="s">
        <v>47</v>
      </c>
      <c r="H1530" s="4">
        <v>251.0</v>
      </c>
      <c r="I1530" s="4" t="s">
        <v>194</v>
      </c>
      <c r="J1530" s="4">
        <v>64.0</v>
      </c>
      <c r="K1530" s="4" t="s">
        <v>108</v>
      </c>
      <c r="L1530" s="4" t="s">
        <v>381</v>
      </c>
      <c r="M1530" s="4">
        <v>1.0</v>
      </c>
      <c r="N1530" s="4">
        <v>1.0</v>
      </c>
      <c r="O1530" s="4">
        <v>0.0</v>
      </c>
      <c r="P1530" s="4">
        <v>0.0</v>
      </c>
      <c r="Q1530" t="str">
        <f t="shared" si="1"/>
        <v>Arizona2014</v>
      </c>
      <c r="R1530" t="s">
        <v>1586</v>
      </c>
      <c r="S1530" t="str">
        <f>vlookup(Q1530,RPI!$C$6:$T$4758,16,FALSE)</f>
        <v>0.671322402</v>
      </c>
      <c r="T1530" s="6" t="str">
        <f>VLOOKUP(Q1530,RPI!$C$6:$T$4758, 17, FALSE)</f>
        <v>0.6662161929</v>
      </c>
      <c r="U1530" s="6" t="str">
        <f>VLOOKUP(Q1530,RPI!$C$6:$T$4758, 18, FALSE)</f>
        <v>0.671322402</v>
      </c>
      <c r="V1530">
        <v>0.5562474266090225</v>
      </c>
      <c r="W1530">
        <v>0.5598411555520169</v>
      </c>
      <c r="X1530">
        <v>0.5615219973175731</v>
      </c>
      <c r="Y1530">
        <v>0.5631320094463311</v>
      </c>
      <c r="Z1530" s="6" t="str">
        <f>vlookup(R1530,RPI!$C$6:$T$4758,16,FALSE)</f>
        <v>0.6252587441</v>
      </c>
      <c r="AA1530">
        <v>0.5217800798741254</v>
      </c>
      <c r="AB1530">
        <v>0.5222969817448179</v>
      </c>
      <c r="AC1530">
        <v>0.5228064728360022</v>
      </c>
      <c r="AD1530">
        <v>0.5233087113849633</v>
      </c>
      <c r="AE1530">
        <v>0.5238038511558472</v>
      </c>
      <c r="AF1530">
        <v>0.5242920415966135</v>
      </c>
      <c r="AG1530" t="str">
        <f t="shared" si="2"/>
        <v>1</v>
      </c>
      <c r="AH1530" s="3" t="str">
        <f t="shared" si="3"/>
        <v>1</v>
      </c>
      <c r="AI1530" t="str">
        <f t="shared" si="4"/>
        <v>0.04606365796</v>
      </c>
      <c r="AJ1530" t="str">
        <f t="shared" si="5"/>
        <v>6</v>
      </c>
      <c r="AK1530" s="6" t="str">
        <f t="shared" si="6"/>
        <v>0.08602840592</v>
      </c>
      <c r="AL1530" t="str">
        <f t="shared" si="7"/>
        <v>0.08025014535</v>
      </c>
      <c r="AM1530" t="str">
        <f t="shared" si="8"/>
        <v>1.09375</v>
      </c>
      <c r="AN1530" t="str">
        <f t="shared" si="9"/>
        <v>1.073671353</v>
      </c>
      <c r="AO1530" s="6" t="str">
        <f>vlookup(Q1530,RPI!$C$6:$T$4758,15,FALSE)</f>
        <v>0.9027777778</v>
      </c>
      <c r="AP1530" s="8" t="str">
        <f>vlookup(Q1530,RPI!$C$6:$T$4758,13,FALSE)</f>
        <v>  0.6184 </v>
      </c>
      <c r="AQ1530" s="8" t="str">
        <f>vlookup(Q1530,RPI!$C$6:$T$4758,14,FALSE)</f>
        <v>  0.5457 </v>
      </c>
      <c r="AR1530" s="6" t="str">
        <f>vlookup(R1530,RPI!$C$6:$T$4758,15,FALSE)</f>
        <v>0.8775510204</v>
      </c>
      <c r="AS1530" s="8" t="str">
        <f>vlookup(R1530,RPI!$C$6:$T$4758,13,FALSE)</f>
        <v>  0.5439 </v>
      </c>
      <c r="AT1530" s="8" t="str">
        <f>vlookup(R1530,RPI!$C$6:$T$4758,14,FALSE)</f>
        <v>  0.5356 </v>
      </c>
    </row>
    <row r="1531" ht="12.75" customHeight="1">
      <c r="A1531" s="4">
        <v>2014.0</v>
      </c>
      <c r="B1531" s="4">
        <v>5924.0</v>
      </c>
      <c r="C1531" s="5">
        <v>41725.0</v>
      </c>
      <c r="D1531" s="4">
        <v>90.0</v>
      </c>
      <c r="E1531" s="4" t="s">
        <v>186</v>
      </c>
      <c r="F1531" s="4">
        <v>79.0</v>
      </c>
      <c r="G1531" s="4" t="s">
        <v>47</v>
      </c>
      <c r="H1531" s="4">
        <v>307.0</v>
      </c>
      <c r="I1531" s="4" t="s">
        <v>219</v>
      </c>
      <c r="J1531" s="4">
        <v>68.0</v>
      </c>
      <c r="K1531" s="4" t="s">
        <v>108</v>
      </c>
      <c r="L1531" s="4" t="s">
        <v>1000</v>
      </c>
      <c r="M1531" s="4">
        <v>1.0</v>
      </c>
      <c r="N1531" s="4">
        <v>1.0</v>
      </c>
      <c r="O1531" s="4">
        <v>0.0</v>
      </c>
      <c r="P1531" s="4">
        <v>0.0</v>
      </c>
      <c r="Q1531" t="str">
        <f t="shared" si="1"/>
        <v>Florida2014</v>
      </c>
      <c r="R1531" t="s">
        <v>1587</v>
      </c>
      <c r="S1531" t="str">
        <f>vlookup(Q1531,RPI!$C$6:$T$4758,16,FALSE)</f>
        <v>0.6743740361</v>
      </c>
      <c r="T1531" s="6" t="str">
        <f>VLOOKUP(Q1531,RPI!$C$6:$T$4758, 17, FALSE)</f>
        <v>0.6695365748</v>
      </c>
      <c r="U1531" s="6" t="str">
        <f>VLOOKUP(Q1531,RPI!$C$6:$T$4758, 18, FALSE)</f>
        <v>0.6743740361</v>
      </c>
      <c r="V1531">
        <v>0.5560373289462848</v>
      </c>
      <c r="W1531">
        <v>0.5582059729059735</v>
      </c>
      <c r="X1531">
        <v>0.559242457151413</v>
      </c>
      <c r="Y1531">
        <v>0.5602488983752455</v>
      </c>
      <c r="Z1531" s="6" t="str">
        <f>vlookup(R1531,RPI!$C$6:$T$4758,16,FALSE)</f>
        <v>0.6218717413</v>
      </c>
      <c r="AA1531">
        <v>0.5249127144163306</v>
      </c>
      <c r="AB1531">
        <v>0.5274755770855761</v>
      </c>
      <c r="AC1531">
        <v>0.5299142872379725</v>
      </c>
      <c r="AD1531">
        <v>0.5322376529912691</v>
      </c>
      <c r="AE1531">
        <v>0.53445366851174</v>
      </c>
      <c r="AF1531">
        <v>0.5365696059119317</v>
      </c>
      <c r="AG1531" t="str">
        <f t="shared" si="2"/>
        <v>1</v>
      </c>
      <c r="AH1531" s="3" t="str">
        <f t="shared" si="3"/>
        <v>1</v>
      </c>
      <c r="AI1531" t="str">
        <f t="shared" si="4"/>
        <v>0.05250229479</v>
      </c>
      <c r="AJ1531" t="str">
        <f t="shared" si="5"/>
        <v>11</v>
      </c>
      <c r="AK1531" s="6" t="str">
        <f t="shared" si="6"/>
        <v>0.1577187442</v>
      </c>
      <c r="AL1531" t="str">
        <f t="shared" si="7"/>
        <v>0.09146726454</v>
      </c>
      <c r="AM1531" t="str">
        <f t="shared" si="8"/>
        <v>1.161764706</v>
      </c>
      <c r="AN1531" t="str">
        <f t="shared" si="9"/>
        <v>1.084426243</v>
      </c>
      <c r="AO1531" s="6" t="str">
        <f>vlookup(Q1531,RPI!$C$6:$T$4758,15,FALSE)</f>
        <v>0.9605263158</v>
      </c>
      <c r="AP1531" s="8" t="str">
        <f>vlookup(Q1531,RPI!$C$6:$T$4758,13,FALSE)</f>
        <v>  0.5944 </v>
      </c>
      <c r="AQ1531" s="8" t="str">
        <f>vlookup(Q1531,RPI!$C$6:$T$4758,14,FALSE)</f>
        <v>  0.5481 </v>
      </c>
      <c r="AR1531" s="6" t="str">
        <f>vlookup(R1531,RPI!$C$6:$T$4758,15,FALSE)</f>
        <v>0.7605633803</v>
      </c>
      <c r="AS1531" s="8" t="str">
        <f>vlookup(R1531,RPI!$C$6:$T$4758,13,FALSE)</f>
        <v>  0.5936 </v>
      </c>
      <c r="AT1531" s="8" t="str">
        <f>vlookup(R1531,RPI!$C$6:$T$4758,14,FALSE)</f>
        <v>  0.5397 </v>
      </c>
    </row>
    <row r="1532" ht="12.75" customHeight="1">
      <c r="A1532" s="4">
        <v>2014.0</v>
      </c>
      <c r="B1532" s="4">
        <v>5925.0</v>
      </c>
      <c r="C1532" s="5">
        <v>41725.0</v>
      </c>
      <c r="D1532" s="4">
        <v>185.0</v>
      </c>
      <c r="E1532" s="4" t="s">
        <v>191</v>
      </c>
      <c r="F1532" s="4">
        <v>85.0</v>
      </c>
      <c r="G1532" s="4" t="s">
        <v>47</v>
      </c>
      <c r="H1532" s="4">
        <v>296.0</v>
      </c>
      <c r="I1532" s="4" t="s">
        <v>1523</v>
      </c>
      <c r="J1532" s="4">
        <v>73.0</v>
      </c>
      <c r="K1532" s="4" t="s">
        <v>49</v>
      </c>
      <c r="L1532" s="4" t="s">
        <v>50</v>
      </c>
      <c r="M1532" s="4">
        <v>1.0</v>
      </c>
      <c r="N1532" s="4">
        <v>0.0</v>
      </c>
      <c r="O1532" s="4">
        <v>0.0</v>
      </c>
      <c r="P1532" s="4">
        <v>0.0</v>
      </c>
      <c r="Q1532" t="str">
        <f t="shared" si="1"/>
        <v>Murray St.2014</v>
      </c>
      <c r="R1532" t="s">
        <v>1524</v>
      </c>
      <c r="S1532" t="str">
        <f>vlookup(Q1532,RPI!$C$6:$T$4758,16,FALSE)</f>
        <v>0.5131459231</v>
      </c>
      <c r="T1532" s="6" t="str">
        <f>VLOOKUP(Q1532,RPI!$C$6:$T$4758, 17, FALSE)</f>
        <v>0.5024155665</v>
      </c>
      <c r="U1532" s="6" t="str">
        <f>VLOOKUP(Q1532,RPI!$C$6:$T$4758, 18, FALSE)</f>
        <v>0.5131459231</v>
      </c>
      <c r="V1532">
        <v>0.42491959229759546</v>
      </c>
      <c r="W1532">
        <v>0.42701332002389625</v>
      </c>
      <c r="X1532">
        <v>0.4279725976674205</v>
      </c>
      <c r="Y1532">
        <v>0.4288798214853272</v>
      </c>
      <c r="Z1532" s="6" t="str">
        <f>vlookup(R1532,RPI!$C$6:$T$4758,16,FALSE)</f>
        <v>0.5375577588</v>
      </c>
      <c r="AA1532">
        <v>0.44331566654487486</v>
      </c>
      <c r="AB1532">
        <v>0.4444747866001181</v>
      </c>
      <c r="AC1532">
        <v>0.44558112710818726</v>
      </c>
      <c r="AD1532">
        <v>0.44663821273062326</v>
      </c>
      <c r="AE1532">
        <v>0.4476492611232714</v>
      </c>
      <c r="AF1532">
        <v>0.44861721565000345</v>
      </c>
      <c r="AG1532" t="str">
        <f t="shared" si="2"/>
        <v>0</v>
      </c>
      <c r="AH1532" s="3" t="str">
        <f t="shared" si="3"/>
        <v>0</v>
      </c>
      <c r="AI1532" t="str">
        <f t="shared" si="4"/>
        <v>-0.02441183578</v>
      </c>
      <c r="AJ1532" t="str">
        <f t="shared" si="5"/>
        <v>12</v>
      </c>
      <c r="AK1532" s="6" t="str">
        <f t="shared" si="6"/>
        <v>0.1720568118</v>
      </c>
      <c r="AL1532" t="str">
        <f t="shared" si="7"/>
        <v>-0.04252926181</v>
      </c>
      <c r="AM1532" t="str">
        <f t="shared" si="8"/>
        <v>1.164383562</v>
      </c>
      <c r="AN1532" t="str">
        <f t="shared" si="9"/>
        <v>0.9545875111</v>
      </c>
      <c r="AO1532" s="6" t="str">
        <f>vlookup(Q1532,RPI!$C$6:$T$4758,15,FALSE)</f>
        <v>0.6355140187</v>
      </c>
      <c r="AP1532" s="8" t="str">
        <f>vlookup(Q1532,RPI!$C$6:$T$4758,13,FALSE)</f>
        <v>  0.4670 </v>
      </c>
      <c r="AQ1532" s="8" t="str">
        <f>vlookup(Q1532,RPI!$C$6:$T$4758,14,FALSE)</f>
        <v>  0.4831 </v>
      </c>
      <c r="AR1532" s="6" t="str">
        <f>vlookup(R1532,RPI!$C$6:$T$4758,15,FALSE)</f>
        <v>0.7164179104</v>
      </c>
      <c r="AS1532" s="8" t="str">
        <f>vlookup(R1532,RPI!$C$6:$T$4758,13,FALSE)</f>
        <v>  0.4692 </v>
      </c>
      <c r="AT1532" s="8" t="str">
        <f>vlookup(R1532,RPI!$C$6:$T$4758,14,FALSE)</f>
        <v>  0.4954 </v>
      </c>
    </row>
    <row r="1533" ht="12.75" customHeight="1">
      <c r="A1533" s="4">
        <v>2014.0</v>
      </c>
      <c r="B1533" s="4">
        <v>5926.0</v>
      </c>
      <c r="C1533" s="5">
        <v>41725.0</v>
      </c>
      <c r="D1533" s="4">
        <v>280.0</v>
      </c>
      <c r="E1533" s="4" t="s">
        <v>165</v>
      </c>
      <c r="F1533" s="4">
        <v>72.0</v>
      </c>
      <c r="G1533" s="4" t="s">
        <v>47</v>
      </c>
      <c r="H1533" s="4">
        <v>67.0</v>
      </c>
      <c r="I1533" s="4" t="s">
        <v>74</v>
      </c>
      <c r="J1533" s="4">
        <v>82.0</v>
      </c>
      <c r="K1533" s="4" t="s">
        <v>108</v>
      </c>
      <c r="L1533" s="4" t="s">
        <v>1000</v>
      </c>
      <c r="M1533" s="4">
        <v>1.0</v>
      </c>
      <c r="N1533" s="4">
        <v>1.0</v>
      </c>
      <c r="O1533" s="4">
        <v>0.0</v>
      </c>
      <c r="P1533" s="4">
        <v>0.0</v>
      </c>
      <c r="Q1533" t="str">
        <f t="shared" si="1"/>
        <v>Stanford2014</v>
      </c>
      <c r="R1533" t="s">
        <v>1534</v>
      </c>
      <c r="S1533" t="str">
        <f>vlookup(Q1533,RPI!$C$6:$T$4758,16,FALSE)</f>
        <v>0.5847520283</v>
      </c>
      <c r="T1533" s="6" t="str">
        <f>VLOOKUP(Q1533,RPI!$C$6:$T$4758, 17, FALSE)</f>
        <v>0.5898694274</v>
      </c>
      <c r="U1533" s="6" t="str">
        <f>VLOOKUP(Q1533,RPI!$C$6:$T$4758, 18, FALSE)</f>
        <v>0.5847520283</v>
      </c>
      <c r="V1533">
        <v>0.510424536018245</v>
      </c>
      <c r="W1533">
        <v>0.5136800727232751</v>
      </c>
      <c r="X1533">
        <v>0.5152495080802221</v>
      </c>
      <c r="Y1533">
        <v>0.5167818910004116</v>
      </c>
      <c r="Z1533" s="6" t="str">
        <f>vlookup(R1533,RPI!$C$6:$T$4758,16,FALSE)</f>
        <v>0.582908551</v>
      </c>
      <c r="AA1533">
        <v>0.5008147939525802</v>
      </c>
      <c r="AB1533">
        <v>0.5024918564452246</v>
      </c>
      <c r="AC1533">
        <v>0.504134924427883</v>
      </c>
      <c r="AD1533">
        <v>0.5057450211466754</v>
      </c>
      <c r="AE1533">
        <v>0.5073231291889355</v>
      </c>
      <c r="AF1533">
        <v>0.5088701924828232</v>
      </c>
      <c r="AG1533" t="str">
        <f t="shared" si="2"/>
        <v>0</v>
      </c>
      <c r="AH1533" s="3" t="str">
        <f t="shared" si="3"/>
        <v>0</v>
      </c>
      <c r="AI1533" t="str">
        <f t="shared" si="4"/>
        <v>0.001843477257</v>
      </c>
      <c r="AJ1533" t="str">
        <f t="shared" si="5"/>
        <v>-10</v>
      </c>
      <c r="AK1533" s="6" t="str">
        <f t="shared" si="6"/>
        <v>-0.1433806765</v>
      </c>
      <c r="AL1533" t="str">
        <f t="shared" si="7"/>
        <v>0.003211627656</v>
      </c>
      <c r="AM1533" t="str">
        <f t="shared" si="8"/>
        <v>0.8780487805</v>
      </c>
      <c r="AN1533" t="str">
        <f t="shared" si="9"/>
        <v>1.00316255</v>
      </c>
      <c r="AO1533" s="6" t="str">
        <f>vlookup(Q1533,RPI!$C$6:$T$4758,15,FALSE)</f>
        <v>0.6158940397</v>
      </c>
      <c r="AP1533" s="8" t="str">
        <f>vlookup(Q1533,RPI!$C$6:$T$4758,13,FALSE)</f>
        <v>  0.5886 </v>
      </c>
      <c r="AQ1533" s="8" t="str">
        <f>vlookup(Q1533,RPI!$C$6:$T$4758,14,FALSE)</f>
        <v>  0.5459 </v>
      </c>
      <c r="AR1533" s="6" t="str">
        <f>vlookup(R1533,RPI!$C$6:$T$4758,15,FALSE)</f>
        <v>0.6732026144</v>
      </c>
      <c r="AS1533" s="8" t="str">
        <f>vlookup(R1533,RPI!$C$6:$T$4758,13,FALSE)</f>
        <v>  0.5655 </v>
      </c>
      <c r="AT1533" s="8" t="str">
        <f>vlookup(R1533,RPI!$C$6:$T$4758,14,FALSE)</f>
        <v>  0.5274 </v>
      </c>
    </row>
    <row r="1534" ht="12.75" customHeight="1">
      <c r="A1534" s="4">
        <v>2014.0</v>
      </c>
      <c r="B1534" s="4">
        <v>5927.0</v>
      </c>
      <c r="C1534" s="5">
        <v>41725.0</v>
      </c>
      <c r="D1534" s="4">
        <v>345.0</v>
      </c>
      <c r="E1534" s="4" t="s">
        <v>222</v>
      </c>
      <c r="F1534" s="4">
        <v>69.0</v>
      </c>
      <c r="G1534" s="4" t="s">
        <v>47</v>
      </c>
      <c r="H1534" s="4">
        <v>21.0</v>
      </c>
      <c r="I1534" s="4" t="s">
        <v>834</v>
      </c>
      <c r="J1534" s="4">
        <v>52.0</v>
      </c>
      <c r="K1534" s="4" t="s">
        <v>108</v>
      </c>
      <c r="L1534" s="4" t="s">
        <v>381</v>
      </c>
      <c r="M1534" s="4">
        <v>1.0</v>
      </c>
      <c r="N1534" s="4">
        <v>1.0</v>
      </c>
      <c r="O1534" s="4">
        <v>0.0</v>
      </c>
      <c r="P1534" s="4">
        <v>0.0</v>
      </c>
      <c r="Q1534" t="str">
        <f t="shared" si="1"/>
        <v>Wisconsin2014</v>
      </c>
      <c r="R1534" t="s">
        <v>1572</v>
      </c>
      <c r="S1534" t="str">
        <f>vlookup(Q1534,RPI!$C$6:$T$4758,16,FALSE)</f>
        <v>0.6407370086</v>
      </c>
      <c r="T1534" s="6" t="str">
        <f>VLOOKUP(Q1534,RPI!$C$6:$T$4758, 17, FALSE)</f>
        <v>0.6448962481</v>
      </c>
      <c r="U1534" s="6" t="str">
        <f>VLOOKUP(Q1534,RPI!$C$6:$T$4758, 18, FALSE)</f>
        <v>0.6407370086</v>
      </c>
      <c r="V1534">
        <v>0.5470644821380747</v>
      </c>
      <c r="W1534">
        <v>0.5501224970495379</v>
      </c>
      <c r="X1534">
        <v>0.5516054808694782</v>
      </c>
      <c r="Y1534">
        <v>0.5530590014347178</v>
      </c>
      <c r="Z1534" s="6" t="str">
        <f>vlookup(R1534,RPI!$C$6:$T$4758,16,FALSE)</f>
        <v>0.6010303912</v>
      </c>
      <c r="AA1534">
        <v>0.5252785951456177</v>
      </c>
      <c r="AB1534">
        <v>0.5275635044364368</v>
      </c>
      <c r="AC1534">
        <v>0.5297740405496163</v>
      </c>
      <c r="AD1534">
        <v>0.5319137765737615</v>
      </c>
      <c r="AE1534">
        <v>0.5339860603239407</v>
      </c>
      <c r="AF1534">
        <v>0.535994031819804</v>
      </c>
      <c r="AG1534" t="str">
        <f t="shared" si="2"/>
        <v>1</v>
      </c>
      <c r="AH1534" s="3" t="str">
        <f t="shared" si="3"/>
        <v>1</v>
      </c>
      <c r="AI1534" t="str">
        <f t="shared" si="4"/>
        <v>0.03970661743</v>
      </c>
      <c r="AJ1534" t="str">
        <f t="shared" si="5"/>
        <v>17</v>
      </c>
      <c r="AK1534" s="6" t="str">
        <f t="shared" si="6"/>
        <v>0.2437471501</v>
      </c>
      <c r="AL1534" t="str">
        <f t="shared" si="7"/>
        <v>0.06917517977</v>
      </c>
      <c r="AM1534" t="str">
        <f t="shared" si="8"/>
        <v>1.326923077</v>
      </c>
      <c r="AN1534" t="str">
        <f t="shared" si="9"/>
        <v>1.066064242</v>
      </c>
      <c r="AO1534" s="6" t="str">
        <f>vlookup(Q1534,RPI!$C$6:$T$4758,15,FALSE)</f>
        <v>0.7712418301</v>
      </c>
      <c r="AP1534" s="8" t="str">
        <f>vlookup(Q1534,RPI!$C$6:$T$4758,13,FALSE)</f>
        <v>  0.6214 </v>
      </c>
      <c r="AQ1534" s="8" t="str">
        <f>vlookup(Q1534,RPI!$C$6:$T$4758,14,FALSE)</f>
        <v>  0.5489 </v>
      </c>
      <c r="AR1534" s="6" t="str">
        <f>vlookup(R1534,RPI!$C$6:$T$4758,15,FALSE)</f>
        <v>0.6394557823</v>
      </c>
      <c r="AS1534" s="8" t="str">
        <f>vlookup(R1534,RPI!$C$6:$T$4758,13,FALSE)</f>
        <v>  0.6063 </v>
      </c>
      <c r="AT1534" s="8" t="str">
        <f>vlookup(R1534,RPI!$C$6:$T$4758,14,FALSE)</f>
        <v>  0.5521 </v>
      </c>
    </row>
    <row r="1535" ht="12.75" customHeight="1">
      <c r="A1535" s="4">
        <v>2014.0</v>
      </c>
      <c r="B1535" s="4">
        <v>5928.0</v>
      </c>
      <c r="C1535" s="5">
        <v>41726.0</v>
      </c>
      <c r="D1535" s="4">
        <v>128.0</v>
      </c>
      <c r="E1535" s="4" t="s">
        <v>275</v>
      </c>
      <c r="F1535" s="4">
        <v>76.0</v>
      </c>
      <c r="G1535" s="4" t="s">
        <v>47</v>
      </c>
      <c r="H1535" s="4">
        <v>57.0</v>
      </c>
      <c r="I1535" s="4" t="s">
        <v>181</v>
      </c>
      <c r="J1535" s="4">
        <v>81.0</v>
      </c>
      <c r="K1535" s="4" t="s">
        <v>108</v>
      </c>
      <c r="L1535" s="4" t="s">
        <v>254</v>
      </c>
      <c r="M1535" s="4">
        <v>1.0</v>
      </c>
      <c r="N1535" s="4">
        <v>1.0</v>
      </c>
      <c r="O1535" s="4">
        <v>0.0</v>
      </c>
      <c r="P1535" s="4">
        <v>0.0</v>
      </c>
      <c r="Q1535" t="str">
        <f t="shared" si="1"/>
        <v>Iowa St.2014</v>
      </c>
      <c r="R1535" t="s">
        <v>1569</v>
      </c>
      <c r="S1535" t="str">
        <f>vlookup(Q1535,RPI!$C$6:$T$4758,16,FALSE)</f>
        <v>0.6363123502</v>
      </c>
      <c r="T1535" s="6" t="str">
        <f>VLOOKUP(Q1535,RPI!$C$6:$T$4758, 17, FALSE)</f>
        <v>0.6302745284</v>
      </c>
      <c r="U1535" s="6" t="str">
        <f>VLOOKUP(Q1535,RPI!$C$6:$T$4758, 18, FALSE)</f>
        <v>0.6363123502</v>
      </c>
      <c r="V1535">
        <v>0.5337950274640438</v>
      </c>
      <c r="W1535">
        <v>0.5380096284335829</v>
      </c>
      <c r="X1535">
        <v>0.5399356557583723</v>
      </c>
      <c r="Y1535">
        <v>0.5417543087375288</v>
      </c>
      <c r="Z1535" s="6" t="str">
        <f>vlookup(R1535,RPI!$C$6:$T$4758,16,FALSE)</f>
        <v>0.6140874249</v>
      </c>
      <c r="AA1535">
        <v>0.522758495191048</v>
      </c>
      <c r="AB1535">
        <v>0.5244151923526712</v>
      </c>
      <c r="AC1535">
        <v>0.5260274144227073</v>
      </c>
      <c r="AD1535">
        <v>0.5275969286233384</v>
      </c>
      <c r="AE1535">
        <v>0.5291254097729727</v>
      </c>
      <c r="AF1535">
        <v>0.5306144462477776</v>
      </c>
      <c r="AG1535" t="str">
        <f t="shared" si="2"/>
        <v>0</v>
      </c>
      <c r="AH1535" s="3" t="str">
        <f t="shared" si="3"/>
        <v>0</v>
      </c>
      <c r="AI1535" t="str">
        <f t="shared" si="4"/>
        <v>0.0222249253</v>
      </c>
      <c r="AJ1535" t="str">
        <f t="shared" si="5"/>
        <v>-5</v>
      </c>
      <c r="AK1535" s="6" t="str">
        <f t="shared" si="6"/>
        <v>-0.07169033827</v>
      </c>
      <c r="AL1535" t="str">
        <f t="shared" si="7"/>
        <v>0.03871931941</v>
      </c>
      <c r="AM1535" t="str">
        <f t="shared" si="8"/>
        <v>0.9382716049</v>
      </c>
      <c r="AN1535" t="str">
        <f t="shared" si="9"/>
        <v>1.036191794</v>
      </c>
      <c r="AO1535" s="6" t="str">
        <f>vlookup(Q1535,RPI!$C$6:$T$4758,15,FALSE)</f>
        <v>0.8120300752</v>
      </c>
      <c r="AP1535" s="8" t="str">
        <f>vlookup(Q1535,RPI!$C$6:$T$4758,13,FALSE)</f>
        <v>  0.5892 </v>
      </c>
      <c r="AQ1535" s="8" t="str">
        <f>vlookup(Q1535,RPI!$C$6:$T$4758,14,FALSE)</f>
        <v>  0.5548 </v>
      </c>
      <c r="AR1535" s="6" t="str">
        <f>vlookup(R1535,RPI!$C$6:$T$4758,15,FALSE)</f>
        <v>0.7532467532</v>
      </c>
      <c r="AS1535" s="8" t="str">
        <f>vlookup(R1535,RPI!$C$6:$T$4758,13,FALSE)</f>
        <v>  0.5851 </v>
      </c>
      <c r="AT1535" s="8" t="str">
        <f>vlookup(R1535,RPI!$C$6:$T$4758,14,FALSE)</f>
        <v>  0.5330 </v>
      </c>
    </row>
    <row r="1536" ht="12.75" customHeight="1">
      <c r="A1536" s="4">
        <v>2014.0</v>
      </c>
      <c r="B1536" s="4">
        <v>5929.0</v>
      </c>
      <c r="C1536" s="5">
        <v>41726.0</v>
      </c>
      <c r="D1536" s="4">
        <v>150.0</v>
      </c>
      <c r="E1536" s="4" t="s">
        <v>59</v>
      </c>
      <c r="F1536" s="4">
        <v>69.0</v>
      </c>
      <c r="G1536" s="4" t="s">
        <v>47</v>
      </c>
      <c r="H1536" s="4">
        <v>139.0</v>
      </c>
      <c r="I1536" s="4" t="s">
        <v>135</v>
      </c>
      <c r="J1536" s="4">
        <v>74.0</v>
      </c>
      <c r="K1536" s="4" t="s">
        <v>108</v>
      </c>
      <c r="L1536" s="4" t="s">
        <v>316</v>
      </c>
      <c r="M1536" s="4">
        <v>1.0</v>
      </c>
      <c r="N1536" s="4">
        <v>1.0</v>
      </c>
      <c r="O1536" s="4">
        <v>0.0</v>
      </c>
      <c r="P1536" s="4">
        <v>0.0</v>
      </c>
      <c r="Q1536" t="str">
        <f t="shared" si="1"/>
        <v>Louisville2014</v>
      </c>
      <c r="R1536" t="s">
        <v>1577</v>
      </c>
      <c r="S1536" t="str">
        <f>vlookup(Q1536,RPI!$C$6:$T$4758,16,FALSE)</f>
        <v>0.6172089218</v>
      </c>
      <c r="T1536" s="6" t="str">
        <f>VLOOKUP(Q1536,RPI!$C$6:$T$4758, 17, FALSE)</f>
        <v>0.6205083184</v>
      </c>
      <c r="U1536" s="6" t="str">
        <f>VLOOKUP(Q1536,RPI!$C$6:$T$4758, 18, FALSE)</f>
        <v>0.6172089218</v>
      </c>
      <c r="V1536">
        <v>0.5144158814634596</v>
      </c>
      <c r="W1536">
        <v>0.5176999537130491</v>
      </c>
      <c r="X1536">
        <v>0.5192860113335894</v>
      </c>
      <c r="Y1536">
        <v>0.520836427209848</v>
      </c>
      <c r="Z1536" s="6" t="str">
        <f>vlookup(R1536,RPI!$C$6:$T$4758,16,FALSE)</f>
        <v>0.6196681861</v>
      </c>
      <c r="AA1536">
        <v>0.5312238839539615</v>
      </c>
      <c r="AB1536">
        <v>0.5340124074871658</v>
      </c>
      <c r="AC1536">
        <v>0.5366658468353707</v>
      </c>
      <c r="AD1536">
        <v>0.5391937856738631</v>
      </c>
      <c r="AE1536">
        <v>0.5416049220577719</v>
      </c>
      <c r="AF1536">
        <v>0.5439071684114395</v>
      </c>
      <c r="AG1536" t="str">
        <f t="shared" si="2"/>
        <v>1</v>
      </c>
      <c r="AH1536" s="3" t="str">
        <f t="shared" si="3"/>
        <v>1</v>
      </c>
      <c r="AI1536" t="str">
        <f t="shared" si="4"/>
        <v>-0.002459264374</v>
      </c>
      <c r="AJ1536" t="str">
        <f t="shared" si="5"/>
        <v>-5</v>
      </c>
      <c r="AK1536" s="6" t="str">
        <f t="shared" si="6"/>
        <v>-0.07169033827</v>
      </c>
      <c r="AL1536" t="str">
        <f t="shared" si="7"/>
        <v>-0.004284425776</v>
      </c>
      <c r="AM1536" t="str">
        <f t="shared" si="8"/>
        <v>0.9324324324</v>
      </c>
      <c r="AN1536" t="str">
        <f t="shared" si="9"/>
        <v>0.9960313206</v>
      </c>
      <c r="AO1536" s="6" t="str">
        <f>vlookup(Q1536,RPI!$C$6:$T$4758,15,FALSE)</f>
        <v>0.8397435897</v>
      </c>
      <c r="AP1536" s="8" t="str">
        <f>vlookup(Q1536,RPI!$C$6:$T$4758,13,FALSE)</f>
        <v>  0.5510 </v>
      </c>
      <c r="AQ1536" s="8" t="str">
        <f>vlookup(Q1536,RPI!$C$6:$T$4758,14,FALSE)</f>
        <v>  0.5271 </v>
      </c>
      <c r="AR1536" s="6" t="str">
        <f>vlookup(R1536,RPI!$C$6:$T$4758,15,FALSE)</f>
        <v>0.6901408451</v>
      </c>
      <c r="AS1536" s="8" t="str">
        <f>vlookup(R1536,RPI!$C$6:$T$4758,13,FALSE)</f>
        <v>  0.6228 </v>
      </c>
      <c r="AT1536" s="8" t="str">
        <f>vlookup(R1536,RPI!$C$6:$T$4758,14,FALSE)</f>
        <v>  0.5430 </v>
      </c>
    </row>
    <row r="1537" ht="12.75" customHeight="1">
      <c r="A1537" s="4">
        <v>2014.0</v>
      </c>
      <c r="B1537" s="4">
        <v>5930.0</v>
      </c>
      <c r="C1537" s="5">
        <v>41726.0</v>
      </c>
      <c r="D1537" s="4">
        <v>169.0</v>
      </c>
      <c r="E1537" s="4" t="s">
        <v>398</v>
      </c>
      <c r="F1537" s="4">
        <v>73.0</v>
      </c>
      <c r="G1537" s="4" t="s">
        <v>47</v>
      </c>
      <c r="H1537" s="4">
        <v>287.0</v>
      </c>
      <c r="I1537" s="4" t="s">
        <v>270</v>
      </c>
      <c r="J1537" s="4">
        <v>71.0</v>
      </c>
      <c r="K1537" s="4" t="s">
        <v>108</v>
      </c>
      <c r="L1537" s="4" t="s">
        <v>316</v>
      </c>
      <c r="M1537" s="4">
        <v>1.0</v>
      </c>
      <c r="N1537" s="4">
        <v>1.0</v>
      </c>
      <c r="O1537" s="4">
        <v>0.0</v>
      </c>
      <c r="P1537" s="4">
        <v>0.0</v>
      </c>
      <c r="Q1537" t="str">
        <f t="shared" si="1"/>
        <v>Michigan2014</v>
      </c>
      <c r="R1537" t="s">
        <v>1554</v>
      </c>
      <c r="S1537" t="str">
        <f>vlookup(Q1537,RPI!$C$6:$T$4758,16,FALSE)</f>
        <v>0.6307233193</v>
      </c>
      <c r="T1537" s="6" t="str">
        <f>VLOOKUP(Q1537,RPI!$C$6:$T$4758, 17, FALSE)</f>
        <v>0.6305199433</v>
      </c>
      <c r="U1537" s="6" t="str">
        <f>VLOOKUP(Q1537,RPI!$C$6:$T$4758, 18, FALSE)</f>
        <v>0.6307233193</v>
      </c>
      <c r="V1537">
        <v>0.5411260038614273</v>
      </c>
      <c r="W1537">
        <v>0.5435995020946429</v>
      </c>
      <c r="X1537">
        <v>0.5447845404467931</v>
      </c>
      <c r="Y1537">
        <v>0.5459370004250013</v>
      </c>
      <c r="Z1537" s="6" t="str">
        <f>vlookup(R1537,RPI!$C$6:$T$4758,16,FALSE)</f>
        <v>0.5840321715</v>
      </c>
      <c r="AA1537">
        <v>0.5048566206580116</v>
      </c>
      <c r="AB1537">
        <v>0.5072552752871495</v>
      </c>
      <c r="AC1537">
        <v>0.5095407447613736</v>
      </c>
      <c r="AD1537">
        <v>0.511720855713736</v>
      </c>
      <c r="AE1537">
        <v>0.5138027294308102</v>
      </c>
      <c r="AF1537">
        <v>0.5157928595603523</v>
      </c>
      <c r="AG1537" t="str">
        <f t="shared" si="2"/>
        <v>1</v>
      </c>
      <c r="AH1537" s="3" t="str">
        <f t="shared" si="3"/>
        <v>1</v>
      </c>
      <c r="AI1537" t="str">
        <f t="shared" si="4"/>
        <v>0.04669114782</v>
      </c>
      <c r="AJ1537" t="str">
        <f t="shared" si="5"/>
        <v>2</v>
      </c>
      <c r="AK1537" s="6" t="str">
        <f t="shared" si="6"/>
        <v>0.02867613531</v>
      </c>
      <c r="AL1537" t="str">
        <f t="shared" si="7"/>
        <v>0.0813433315</v>
      </c>
      <c r="AM1537" t="str">
        <f t="shared" si="8"/>
        <v>1.028169014</v>
      </c>
      <c r="AN1537" t="str">
        <f t="shared" si="9"/>
        <v>1.079946191</v>
      </c>
      <c r="AO1537" s="6" t="str">
        <f>vlookup(Q1537,RPI!$C$6:$T$4758,15,FALSE)</f>
        <v>0.7583892617</v>
      </c>
      <c r="AP1537" s="8" t="str">
        <f>vlookup(Q1537,RPI!$C$6:$T$4758,13,FALSE)</f>
        <v>  0.6075 </v>
      </c>
      <c r="AQ1537" s="8" t="str">
        <f>vlookup(Q1537,RPI!$C$6:$T$4758,14,FALSE)</f>
        <v>  0.5494 </v>
      </c>
      <c r="AR1537" s="6" t="str">
        <f>vlookup(R1537,RPI!$C$6:$T$4758,15,FALSE)</f>
        <v>0.6119402985</v>
      </c>
      <c r="AS1537" s="8" t="str">
        <f>vlookup(R1537,RPI!$C$6:$T$4758,13,FALSE)</f>
        <v>  0.5923 </v>
      </c>
      <c r="AT1537" s="8" t="str">
        <f>vlookup(R1537,RPI!$C$6:$T$4758,14,FALSE)</f>
        <v>  0.5395 </v>
      </c>
    </row>
    <row r="1538" ht="12.75" customHeight="1">
      <c r="A1538" s="4">
        <v>2014.0</v>
      </c>
      <c r="B1538" s="4">
        <v>5931.0</v>
      </c>
      <c r="C1538" s="5">
        <v>41726.0</v>
      </c>
      <c r="D1538" s="4">
        <v>327.0</v>
      </c>
      <c r="E1538" s="4" t="s">
        <v>103</v>
      </c>
      <c r="F1538" s="4">
        <v>59.0</v>
      </c>
      <c r="G1538" s="4" t="s">
        <v>47</v>
      </c>
      <c r="H1538" s="4">
        <v>170.0</v>
      </c>
      <c r="I1538" s="4" t="s">
        <v>204</v>
      </c>
      <c r="J1538" s="4">
        <v>61.0</v>
      </c>
      <c r="K1538" s="4" t="s">
        <v>108</v>
      </c>
      <c r="L1538" s="4" t="s">
        <v>254</v>
      </c>
      <c r="M1538" s="4">
        <v>1.0</v>
      </c>
      <c r="N1538" s="4">
        <v>1.0</v>
      </c>
      <c r="O1538" s="4">
        <v>0.0</v>
      </c>
      <c r="P1538" s="4">
        <v>0.0</v>
      </c>
      <c r="Q1538" t="str">
        <f t="shared" si="1"/>
        <v>Virginia2014</v>
      </c>
      <c r="R1538" t="s">
        <v>1588</v>
      </c>
      <c r="S1538" t="str">
        <f>vlookup(Q1538,RPI!$C$6:$T$4758,16,FALSE)</f>
        <v>0.6377299192</v>
      </c>
      <c r="T1538" s="6" t="str">
        <f>VLOOKUP(Q1538,RPI!$C$6:$T$4758, 17, FALSE)</f>
        <v>0.6389667776</v>
      </c>
      <c r="U1538" s="6" t="str">
        <f>VLOOKUP(Q1538,RPI!$C$6:$T$4758, 18, FALSE)</f>
        <v>0.6377299192</v>
      </c>
      <c r="V1538">
        <v>0.5349536735463787</v>
      </c>
      <c r="W1538">
        <v>0.5385384101154085</v>
      </c>
      <c r="X1538">
        <v>0.5402476272939407</v>
      </c>
      <c r="Y1538">
        <v>0.541904787096477</v>
      </c>
      <c r="Z1538" s="6" t="str">
        <f>vlookup(R1538,RPI!$C$6:$T$4758,16,FALSE)</f>
        <v>0.6191354604</v>
      </c>
      <c r="AA1538">
        <v>0.5352433786309998</v>
      </c>
      <c r="AB1538">
        <v>0.5366900012101212</v>
      </c>
      <c r="AC1538">
        <v>0.5381169418493907</v>
      </c>
      <c r="AD1538">
        <v>0.5395245995070483</v>
      </c>
      <c r="AE1538">
        <v>0.5409133624310462</v>
      </c>
      <c r="AF1538">
        <v>0.5422836085160574</v>
      </c>
      <c r="AG1538" t="str">
        <f t="shared" si="2"/>
        <v>0</v>
      </c>
      <c r="AH1538" s="3" t="str">
        <f t="shared" si="3"/>
        <v>0</v>
      </c>
      <c r="AI1538" t="str">
        <f t="shared" si="4"/>
        <v>0.01859445881</v>
      </c>
      <c r="AJ1538" t="str">
        <f t="shared" si="5"/>
        <v>-2</v>
      </c>
      <c r="AK1538" s="6" t="str">
        <f t="shared" si="6"/>
        <v>-0.02867613531</v>
      </c>
      <c r="AL1538" t="str">
        <f t="shared" si="7"/>
        <v>0.03239447513</v>
      </c>
      <c r="AM1538" t="str">
        <f t="shared" si="8"/>
        <v>0.9672131148</v>
      </c>
      <c r="AN1538" t="str">
        <f t="shared" si="9"/>
        <v>1.030032941</v>
      </c>
      <c r="AO1538" s="6" t="str">
        <f>vlookup(Q1538,RPI!$C$6:$T$4758,15,FALSE)</f>
        <v>0.843537415</v>
      </c>
      <c r="AP1538" s="8" t="str">
        <f>vlookup(Q1538,RPI!$C$6:$T$4758,13,FALSE)</f>
        <v>  0.5835 </v>
      </c>
      <c r="AQ1538" s="8" t="str">
        <f>vlookup(Q1538,RPI!$C$6:$T$4758,14,FALSE)</f>
        <v>  0.5403 </v>
      </c>
      <c r="AR1538" s="6" t="str">
        <f>vlookup(R1538,RPI!$C$6:$T$4758,15,FALSE)</f>
        <v>0.7407407407</v>
      </c>
      <c r="AS1538" s="8" t="str">
        <f>vlookup(R1538,RPI!$C$6:$T$4758,13,FALSE)</f>
        <v>  0.5898 </v>
      </c>
      <c r="AT1538" s="8" t="str">
        <f>vlookup(R1538,RPI!$C$6:$T$4758,14,FALSE)</f>
        <v>  0.5562 </v>
      </c>
    </row>
    <row r="1539" ht="12.75" customHeight="1">
      <c r="A1539" s="4">
        <v>2014.0</v>
      </c>
      <c r="B1539" s="4">
        <v>5932.0</v>
      </c>
      <c r="C1539" s="5">
        <v>41727.0</v>
      </c>
      <c r="D1539" s="4">
        <v>11.0</v>
      </c>
      <c r="E1539" s="4" t="s">
        <v>111</v>
      </c>
      <c r="F1539" s="4">
        <v>63.0</v>
      </c>
      <c r="G1539" s="4" t="s">
        <v>47</v>
      </c>
      <c r="H1539" s="4">
        <v>345.0</v>
      </c>
      <c r="I1539" s="4" t="s">
        <v>222</v>
      </c>
      <c r="J1539" s="4">
        <v>64.0</v>
      </c>
      <c r="K1539" s="4" t="s">
        <v>305</v>
      </c>
      <c r="L1539" s="4" t="s">
        <v>381</v>
      </c>
      <c r="M1539" s="4">
        <v>1.0</v>
      </c>
      <c r="N1539" s="4">
        <v>1.0</v>
      </c>
      <c r="O1539" s="4">
        <v>0.0</v>
      </c>
      <c r="P1539" s="4">
        <v>1.0</v>
      </c>
      <c r="Q1539" t="str">
        <f t="shared" si="1"/>
        <v>Arizona2014</v>
      </c>
      <c r="R1539" t="s">
        <v>1589</v>
      </c>
      <c r="S1539" t="str">
        <f>vlookup(Q1539,RPI!$C$6:$T$4758,16,FALSE)</f>
        <v>0.671322402</v>
      </c>
      <c r="T1539" s="6" t="str">
        <f>VLOOKUP(Q1539,RPI!$C$6:$T$4758, 17, FALSE)</f>
        <v>0.6662161929</v>
      </c>
      <c r="U1539" s="6" t="str">
        <f>VLOOKUP(Q1539,RPI!$C$6:$T$4758, 18, FALSE)</f>
        <v>0.671322402</v>
      </c>
      <c r="V1539">
        <v>0.5562474266090225</v>
      </c>
      <c r="W1539">
        <v>0.5598411555520169</v>
      </c>
      <c r="X1539">
        <v>0.5615219973175731</v>
      </c>
      <c r="Y1539">
        <v>0.5631320094463311</v>
      </c>
      <c r="Z1539" s="6" t="str">
        <f>vlookup(R1539,RPI!$C$6:$T$4758,16,FALSE)</f>
        <v>0.6407370086</v>
      </c>
      <c r="AA1539">
        <v>0.5470644821380747</v>
      </c>
      <c r="AB1539">
        <v>0.5486091449602473</v>
      </c>
      <c r="AC1539">
        <v>0.5501224970495379</v>
      </c>
      <c r="AD1539">
        <v>0.5516054808694782</v>
      </c>
      <c r="AE1539">
        <v>0.5530590014347178</v>
      </c>
      <c r="AF1539">
        <v>0.5544839281527723</v>
      </c>
      <c r="AG1539" t="str">
        <f t="shared" si="2"/>
        <v>0</v>
      </c>
      <c r="AH1539" s="3" t="str">
        <f t="shared" si="3"/>
        <v>0</v>
      </c>
      <c r="AI1539" t="str">
        <f t="shared" si="4"/>
        <v>0.03058539341</v>
      </c>
      <c r="AJ1539" t="str">
        <f t="shared" si="5"/>
        <v>-1</v>
      </c>
      <c r="AK1539" s="6" t="str">
        <f t="shared" si="6"/>
        <v>-0.01433806765</v>
      </c>
      <c r="AL1539" t="str">
        <f t="shared" si="7"/>
        <v>0.05328457129</v>
      </c>
      <c r="AM1539" t="str">
        <f t="shared" si="8"/>
        <v>0.984375</v>
      </c>
      <c r="AN1539" t="str">
        <f t="shared" si="9"/>
        <v>1.047734707</v>
      </c>
      <c r="AO1539" s="6" t="str">
        <f>vlookup(Q1539,RPI!$C$6:$T$4758,15,FALSE)</f>
        <v>0.9027777778</v>
      </c>
      <c r="AP1539" s="8" t="str">
        <f>vlookup(Q1539,RPI!$C$6:$T$4758,13,FALSE)</f>
        <v>  0.6184 </v>
      </c>
      <c r="AQ1539" s="8" t="str">
        <f>vlookup(Q1539,RPI!$C$6:$T$4758,14,FALSE)</f>
        <v>  0.5457 </v>
      </c>
      <c r="AR1539" s="6" t="str">
        <f>vlookup(R1539,RPI!$C$6:$T$4758,15,FALSE)</f>
        <v>0.7712418301</v>
      </c>
      <c r="AS1539" s="8" t="str">
        <f>vlookup(R1539,RPI!$C$6:$T$4758,13,FALSE)</f>
        <v>  0.6214 </v>
      </c>
      <c r="AT1539" s="8" t="str">
        <f>vlookup(R1539,RPI!$C$6:$T$4758,14,FALSE)</f>
        <v>  0.5489 </v>
      </c>
    </row>
    <row r="1540" ht="12.75" customHeight="1">
      <c r="A1540" s="4">
        <v>2014.0</v>
      </c>
      <c r="B1540" s="4">
        <v>5933.0</v>
      </c>
      <c r="C1540" s="5">
        <v>41727.0</v>
      </c>
      <c r="D1540" s="4">
        <v>90.0</v>
      </c>
      <c r="E1540" s="4" t="s">
        <v>186</v>
      </c>
      <c r="F1540" s="4">
        <v>62.0</v>
      </c>
      <c r="G1540" s="4" t="s">
        <v>47</v>
      </c>
      <c r="H1540" s="4">
        <v>67.0</v>
      </c>
      <c r="I1540" s="4" t="s">
        <v>74</v>
      </c>
      <c r="J1540" s="4">
        <v>52.0</v>
      </c>
      <c r="K1540" s="4" t="s">
        <v>108</v>
      </c>
      <c r="L1540" s="4" t="s">
        <v>1000</v>
      </c>
      <c r="M1540" s="4">
        <v>1.0</v>
      </c>
      <c r="N1540" s="4">
        <v>1.0</v>
      </c>
      <c r="O1540" s="4">
        <v>0.0</v>
      </c>
      <c r="P1540" s="4">
        <v>0.0</v>
      </c>
      <c r="Q1540" t="str">
        <f t="shared" si="1"/>
        <v>Florida2014</v>
      </c>
      <c r="R1540" t="s">
        <v>1534</v>
      </c>
      <c r="S1540" t="str">
        <f>vlookup(Q1540,RPI!$C$6:$T$4758,16,FALSE)</f>
        <v>0.6743740361</v>
      </c>
      <c r="T1540" s="6" t="str">
        <f>VLOOKUP(Q1540,RPI!$C$6:$T$4758, 17, FALSE)</f>
        <v>0.6695365748</v>
      </c>
      <c r="U1540" s="6" t="str">
        <f>VLOOKUP(Q1540,RPI!$C$6:$T$4758, 18, FALSE)</f>
        <v>0.6743740361</v>
      </c>
      <c r="V1540">
        <v>0.5560373289462848</v>
      </c>
      <c r="W1540">
        <v>0.5582059729059735</v>
      </c>
      <c r="X1540">
        <v>0.559242457151413</v>
      </c>
      <c r="Y1540">
        <v>0.5602488983752455</v>
      </c>
      <c r="Z1540" s="6" t="str">
        <f>vlookup(R1540,RPI!$C$6:$T$4758,16,FALSE)</f>
        <v>0.582908551</v>
      </c>
      <c r="AA1540">
        <v>0.5008147939525802</v>
      </c>
      <c r="AB1540">
        <v>0.5024918564452246</v>
      </c>
      <c r="AC1540">
        <v>0.504134924427883</v>
      </c>
      <c r="AD1540">
        <v>0.5057450211466754</v>
      </c>
      <c r="AE1540">
        <v>0.5073231291889355</v>
      </c>
      <c r="AF1540">
        <v>0.5088701924828232</v>
      </c>
      <c r="AG1540" t="str">
        <f t="shared" si="2"/>
        <v>1</v>
      </c>
      <c r="AH1540" s="3" t="str">
        <f t="shared" si="3"/>
        <v>1</v>
      </c>
      <c r="AI1540" t="str">
        <f t="shared" si="4"/>
        <v>0.0914654851</v>
      </c>
      <c r="AJ1540" t="str">
        <f t="shared" si="5"/>
        <v>10</v>
      </c>
      <c r="AK1540" s="6" t="str">
        <f t="shared" si="6"/>
        <v>0.1433806765</v>
      </c>
      <c r="AL1540" t="str">
        <f t="shared" si="7"/>
        <v>0.1593472772</v>
      </c>
      <c r="AM1540" t="str">
        <f t="shared" si="8"/>
        <v>1.192307692</v>
      </c>
      <c r="AN1540" t="str">
        <f t="shared" si="9"/>
        <v>1.156912238</v>
      </c>
      <c r="AO1540" s="6" t="str">
        <f>vlookup(Q1540,RPI!$C$6:$T$4758,15,FALSE)</f>
        <v>0.9605263158</v>
      </c>
      <c r="AP1540" s="8" t="str">
        <f>vlookup(Q1540,RPI!$C$6:$T$4758,13,FALSE)</f>
        <v>  0.5944 </v>
      </c>
      <c r="AQ1540" s="8" t="str">
        <f>vlookup(Q1540,RPI!$C$6:$T$4758,14,FALSE)</f>
        <v>  0.5481 </v>
      </c>
      <c r="AR1540" s="6" t="str">
        <f>vlookup(R1540,RPI!$C$6:$T$4758,15,FALSE)</f>
        <v>0.6732026144</v>
      </c>
      <c r="AS1540" s="8" t="str">
        <f>vlookup(R1540,RPI!$C$6:$T$4758,13,FALSE)</f>
        <v>  0.5655 </v>
      </c>
      <c r="AT1540" s="8" t="str">
        <f>vlookup(R1540,RPI!$C$6:$T$4758,14,FALSE)</f>
        <v>  0.5274 </v>
      </c>
    </row>
    <row r="1541" ht="12.75" customHeight="1">
      <c r="A1541" s="4">
        <v>2014.0</v>
      </c>
      <c r="B1541" s="4">
        <v>5934.0</v>
      </c>
      <c r="C1541" s="5">
        <v>41728.0</v>
      </c>
      <c r="D1541" s="4">
        <v>169.0</v>
      </c>
      <c r="E1541" s="4" t="s">
        <v>398</v>
      </c>
      <c r="F1541" s="4">
        <v>72.0</v>
      </c>
      <c r="G1541" s="4" t="s">
        <v>47</v>
      </c>
      <c r="H1541" s="4">
        <v>139.0</v>
      </c>
      <c r="I1541" s="4" t="s">
        <v>135</v>
      </c>
      <c r="J1541" s="4">
        <v>75.0</v>
      </c>
      <c r="K1541" s="4" t="s">
        <v>108</v>
      </c>
      <c r="L1541" s="4" t="s">
        <v>316</v>
      </c>
      <c r="M1541" s="4">
        <v>1.0</v>
      </c>
      <c r="N1541" s="4">
        <v>1.0</v>
      </c>
      <c r="O1541" s="4">
        <v>0.0</v>
      </c>
      <c r="P1541" s="4">
        <v>0.0</v>
      </c>
      <c r="Q1541" t="str">
        <f t="shared" si="1"/>
        <v>Michigan2014</v>
      </c>
      <c r="R1541" t="s">
        <v>1577</v>
      </c>
      <c r="S1541" t="str">
        <f>vlookup(Q1541,RPI!$C$6:$T$4758,16,FALSE)</f>
        <v>0.6307233193</v>
      </c>
      <c r="T1541" s="6" t="str">
        <f>VLOOKUP(Q1541,RPI!$C$6:$T$4758, 17, FALSE)</f>
        <v>0.6305199433</v>
      </c>
      <c r="U1541" s="6" t="str">
        <f>VLOOKUP(Q1541,RPI!$C$6:$T$4758, 18, FALSE)</f>
        <v>0.6307233193</v>
      </c>
      <c r="V1541">
        <v>0.5411260038614273</v>
      </c>
      <c r="W1541">
        <v>0.5435995020946429</v>
      </c>
      <c r="X1541">
        <v>0.5447845404467931</v>
      </c>
      <c r="Y1541">
        <v>0.5459370004250013</v>
      </c>
      <c r="Z1541" s="6" t="str">
        <f>vlookup(R1541,RPI!$C$6:$T$4758,16,FALSE)</f>
        <v>0.6196681861</v>
      </c>
      <c r="AA1541">
        <v>0.5312238839539615</v>
      </c>
      <c r="AB1541">
        <v>0.5340124074871658</v>
      </c>
      <c r="AC1541">
        <v>0.5366658468353707</v>
      </c>
      <c r="AD1541">
        <v>0.5391937856738631</v>
      </c>
      <c r="AE1541">
        <v>0.5416049220577719</v>
      </c>
      <c r="AF1541">
        <v>0.5439071684114395</v>
      </c>
      <c r="AG1541" t="str">
        <f t="shared" si="2"/>
        <v>0</v>
      </c>
      <c r="AH1541" s="3" t="str">
        <f t="shared" si="3"/>
        <v>0</v>
      </c>
      <c r="AI1541" t="str">
        <f t="shared" si="4"/>
        <v>0.01105513317</v>
      </c>
      <c r="AJ1541" t="str">
        <f t="shared" si="5"/>
        <v>-3</v>
      </c>
      <c r="AK1541" s="6" t="str">
        <f t="shared" si="6"/>
        <v>-0.04301420296</v>
      </c>
      <c r="AL1541" t="str">
        <f t="shared" si="7"/>
        <v>0.01925978272</v>
      </c>
      <c r="AM1541" t="str">
        <f t="shared" si="8"/>
        <v>0.96</v>
      </c>
      <c r="AN1541" t="str">
        <f t="shared" si="9"/>
        <v>1.017840408</v>
      </c>
      <c r="AO1541" s="6" t="str">
        <f>vlookup(Q1541,RPI!$C$6:$T$4758,15,FALSE)</f>
        <v>0.7583892617</v>
      </c>
      <c r="AP1541" s="8" t="str">
        <f>vlookup(Q1541,RPI!$C$6:$T$4758,13,FALSE)</f>
        <v>  0.6075 </v>
      </c>
      <c r="AQ1541" s="8" t="str">
        <f>vlookup(Q1541,RPI!$C$6:$T$4758,14,FALSE)</f>
        <v>  0.5494 </v>
      </c>
      <c r="AR1541" s="6" t="str">
        <f>vlookup(R1541,RPI!$C$6:$T$4758,15,FALSE)</f>
        <v>0.6901408451</v>
      </c>
      <c r="AS1541" s="8" t="str">
        <f>vlookup(R1541,RPI!$C$6:$T$4758,13,FALSE)</f>
        <v>  0.6228 </v>
      </c>
      <c r="AT1541" s="8" t="str">
        <f>vlookup(R1541,RPI!$C$6:$T$4758,14,FALSE)</f>
        <v>  0.5430 </v>
      </c>
    </row>
    <row r="1542" ht="12.75" customHeight="1">
      <c r="A1542" s="4">
        <v>2014.0</v>
      </c>
      <c r="B1542" s="4">
        <v>5935.0</v>
      </c>
      <c r="C1542" s="5">
        <v>41728.0</v>
      </c>
      <c r="D1542" s="4">
        <v>170.0</v>
      </c>
      <c r="E1542" s="4" t="s">
        <v>204</v>
      </c>
      <c r="F1542" s="4">
        <v>54.0</v>
      </c>
      <c r="G1542" s="4" t="s">
        <v>47</v>
      </c>
      <c r="H1542" s="4">
        <v>57.0</v>
      </c>
      <c r="I1542" s="4" t="s">
        <v>181</v>
      </c>
      <c r="J1542" s="4">
        <v>60.0</v>
      </c>
      <c r="K1542" s="4" t="s">
        <v>108</v>
      </c>
      <c r="L1542" s="4" t="s">
        <v>254</v>
      </c>
      <c r="M1542" s="4">
        <v>1.0</v>
      </c>
      <c r="N1542" s="4">
        <v>1.0</v>
      </c>
      <c r="O1542" s="4">
        <v>0.0</v>
      </c>
      <c r="P1542" s="4">
        <v>0.0</v>
      </c>
      <c r="Q1542" t="str">
        <f t="shared" si="1"/>
        <v>Michigan St.2014</v>
      </c>
      <c r="R1542" t="s">
        <v>1569</v>
      </c>
      <c r="S1542" t="str">
        <f>vlookup(Q1542,RPI!$C$6:$T$4758,16,FALSE)</f>
        <v>0.6191354604</v>
      </c>
      <c r="T1542" s="6" t="str">
        <f>VLOOKUP(Q1542,RPI!$C$6:$T$4758, 17, FALSE)</f>
        <v>0.6251267458</v>
      </c>
      <c r="U1542" s="6" t="str">
        <f>VLOOKUP(Q1542,RPI!$C$6:$T$4758, 18, FALSE)</f>
        <v>0.6191354604</v>
      </c>
      <c r="V1542">
        <v>0.5352433786309998</v>
      </c>
      <c r="W1542">
        <v>0.5381169418493907</v>
      </c>
      <c r="X1542">
        <v>0.5395245995070483</v>
      </c>
      <c r="Y1542">
        <v>0.5409133624310462</v>
      </c>
      <c r="Z1542" s="6" t="str">
        <f>vlookup(R1542,RPI!$C$6:$T$4758,16,FALSE)</f>
        <v>0.6140874249</v>
      </c>
      <c r="AA1542">
        <v>0.522758495191048</v>
      </c>
      <c r="AB1542">
        <v>0.5244151923526712</v>
      </c>
      <c r="AC1542">
        <v>0.5260274144227073</v>
      </c>
      <c r="AD1542">
        <v>0.5275969286233384</v>
      </c>
      <c r="AE1542">
        <v>0.5291254097729727</v>
      </c>
      <c r="AF1542">
        <v>0.5306144462477776</v>
      </c>
      <c r="AG1542" t="str">
        <f t="shared" si="2"/>
        <v>0</v>
      </c>
      <c r="AH1542" s="3" t="str">
        <f t="shared" si="3"/>
        <v>0</v>
      </c>
      <c r="AI1542" t="str">
        <f t="shared" si="4"/>
        <v>0.005048035486</v>
      </c>
      <c r="AJ1542" t="str">
        <f t="shared" si="5"/>
        <v>-6</v>
      </c>
      <c r="AK1542" s="6" t="str">
        <f t="shared" si="6"/>
        <v>-0.08602840592</v>
      </c>
      <c r="AL1542" t="str">
        <f t="shared" si="7"/>
        <v>0.00879447268</v>
      </c>
      <c r="AM1542" t="str">
        <f t="shared" si="8"/>
        <v>0.9</v>
      </c>
      <c r="AN1542" t="str">
        <f t="shared" si="9"/>
        <v>1.008220386</v>
      </c>
      <c r="AO1542" s="6" t="str">
        <f>vlookup(Q1542,RPI!$C$6:$T$4758,15,FALSE)</f>
        <v>0.7407407407</v>
      </c>
      <c r="AP1542" s="8" t="str">
        <f>vlookup(Q1542,RPI!$C$6:$T$4758,13,FALSE)</f>
        <v>  0.5898 </v>
      </c>
      <c r="AQ1542" s="8" t="str">
        <f>vlookup(Q1542,RPI!$C$6:$T$4758,14,FALSE)</f>
        <v>  0.5562 </v>
      </c>
      <c r="AR1542" s="6" t="str">
        <f>vlookup(R1542,RPI!$C$6:$T$4758,15,FALSE)</f>
        <v>0.7532467532</v>
      </c>
      <c r="AS1542" s="8" t="str">
        <f>vlookup(R1542,RPI!$C$6:$T$4758,13,FALSE)</f>
        <v>  0.5851 </v>
      </c>
      <c r="AT1542" s="8" t="str">
        <f>vlookup(R1542,RPI!$C$6:$T$4758,14,FALSE)</f>
        <v>  0.5330 </v>
      </c>
    </row>
    <row r="1543" ht="12.75" customHeight="1">
      <c r="A1543" s="4">
        <v>2014.0</v>
      </c>
      <c r="B1543" s="4">
        <v>5936.0</v>
      </c>
      <c r="C1543" s="5">
        <v>41729.0</v>
      </c>
      <c r="D1543" s="4">
        <v>95.0</v>
      </c>
      <c r="E1543" s="4" t="s">
        <v>78</v>
      </c>
      <c r="F1543" s="4">
        <v>57.0</v>
      </c>
      <c r="G1543" s="4" t="s">
        <v>47</v>
      </c>
      <c r="H1543" s="4">
        <v>263.0</v>
      </c>
      <c r="I1543" s="4" t="s">
        <v>48</v>
      </c>
      <c r="J1543" s="4">
        <v>61.0</v>
      </c>
      <c r="K1543" s="4" t="s">
        <v>49</v>
      </c>
      <c r="L1543" s="4" t="s">
        <v>50</v>
      </c>
      <c r="M1543" s="4">
        <v>1.0</v>
      </c>
      <c r="N1543" s="4">
        <v>0.0</v>
      </c>
      <c r="O1543" s="4">
        <v>0.0</v>
      </c>
      <c r="P1543" s="4">
        <v>0.0</v>
      </c>
      <c r="Q1543" t="str">
        <f t="shared" si="1"/>
        <v>Fresno St.2014</v>
      </c>
      <c r="R1543" t="s">
        <v>1590</v>
      </c>
      <c r="S1543" t="str">
        <f>vlookup(Q1543,RPI!$C$6:$T$4758,16,FALSE)</f>
        <v>0.5235192554</v>
      </c>
      <c r="T1543" s="6" t="str">
        <f>VLOOKUP(Q1543,RPI!$C$6:$T$4758, 17, FALSE)</f>
        <v>0.5239834002</v>
      </c>
      <c r="U1543" s="6" t="str">
        <f>VLOOKUP(Q1543,RPI!$C$6:$T$4758, 18, FALSE)</f>
        <v>0.5235192554</v>
      </c>
      <c r="V1543">
        <v>0.46210656735030087</v>
      </c>
      <c r="W1543">
        <v>0.46396972186363206</v>
      </c>
      <c r="X1543">
        <v>0.46486234815486216</v>
      </c>
      <c r="Y1543">
        <v>0.4657304348916942</v>
      </c>
      <c r="Z1543" s="6" t="str">
        <f>vlookup(R1543,RPI!$C$6:$T$4758,16,FALSE)</f>
        <v>0.4856311338</v>
      </c>
      <c r="AA1543">
        <v>0.4263778870755976</v>
      </c>
      <c r="AB1543">
        <v>0.4275954195431301</v>
      </c>
      <c r="AC1543">
        <v>0.42877023157320526</v>
      </c>
      <c r="AD1543">
        <v>0.4299045328436227</v>
      </c>
      <c r="AE1543">
        <v>0.43100038322351747</v>
      </c>
      <c r="AF1543">
        <v>0.43205970525741577</v>
      </c>
      <c r="AG1543" t="str">
        <f t="shared" si="2"/>
        <v>0</v>
      </c>
      <c r="AH1543" s="3" t="str">
        <f t="shared" si="3"/>
        <v>0</v>
      </c>
      <c r="AI1543" t="str">
        <f t="shared" si="4"/>
        <v>0.03788812155</v>
      </c>
      <c r="AJ1543" t="str">
        <f t="shared" si="5"/>
        <v>-4</v>
      </c>
      <c r="AK1543" s="6" t="str">
        <f t="shared" si="6"/>
        <v>-0.05735227062</v>
      </c>
      <c r="AL1543" t="str">
        <f t="shared" si="7"/>
        <v>0.06600707361</v>
      </c>
      <c r="AM1543" t="str">
        <f t="shared" si="8"/>
        <v>0.9344262295</v>
      </c>
      <c r="AN1543" t="str">
        <f t="shared" si="9"/>
        <v>1.078018312</v>
      </c>
      <c r="AO1543" s="6" t="str">
        <f>vlookup(Q1543,RPI!$C$6:$T$4758,15,FALSE)</f>
        <v>0.4820143885</v>
      </c>
      <c r="AP1543" s="8" t="str">
        <f>vlookup(Q1543,RPI!$C$6:$T$4758,13,FALSE)</f>
        <v>  0.5465 </v>
      </c>
      <c r="AQ1543" s="8" t="str">
        <f>vlookup(Q1543,RPI!$C$6:$T$4758,14,FALSE)</f>
        <v>  0.5191 </v>
      </c>
      <c r="AR1543" s="6" t="str">
        <f>vlookup(R1543,RPI!$C$6:$T$4758,15,FALSE)</f>
        <v>0.4642857143</v>
      </c>
      <c r="AS1543" s="8" t="str">
        <f>vlookup(R1543,RPI!$C$6:$T$4758,13,FALSE)</f>
        <v>  0.4849 </v>
      </c>
      <c r="AT1543" s="8" t="str">
        <f>vlookup(R1543,RPI!$C$6:$T$4758,14,FALSE)</f>
        <v>  0.5085 </v>
      </c>
    </row>
    <row r="1544" ht="12.75" customHeight="1">
      <c r="A1544" s="4">
        <v>2014.0</v>
      </c>
      <c r="B1544" s="4">
        <v>5937.0</v>
      </c>
      <c r="C1544" s="5">
        <v>41730.0</v>
      </c>
      <c r="D1544" s="4">
        <v>171.0</v>
      </c>
      <c r="E1544" s="4" t="s">
        <v>88</v>
      </c>
      <c r="F1544" s="4">
        <v>67.0</v>
      </c>
      <c r="G1544" s="4" t="s">
        <v>47</v>
      </c>
      <c r="H1544" s="4">
        <v>93.0</v>
      </c>
      <c r="I1544" s="4" t="s">
        <v>420</v>
      </c>
      <c r="J1544" s="4">
        <v>64.0</v>
      </c>
      <c r="K1544" s="4" t="s">
        <v>305</v>
      </c>
      <c r="L1544" s="4" t="s">
        <v>254</v>
      </c>
      <c r="M1544" s="4">
        <v>1.0</v>
      </c>
      <c r="N1544" s="4">
        <v>1.0</v>
      </c>
      <c r="O1544" s="4">
        <v>0.0</v>
      </c>
      <c r="P1544" s="4">
        <v>1.0</v>
      </c>
      <c r="Q1544" t="str">
        <f t="shared" si="1"/>
        <v>Minnesota2014</v>
      </c>
      <c r="R1544" t="s">
        <v>1591</v>
      </c>
      <c r="S1544" t="str">
        <f>vlookup(Q1544,RPI!$C$6:$T$4758,16,FALSE)</f>
        <v>0.5748647451</v>
      </c>
      <c r="T1544" s="6" t="str">
        <f>VLOOKUP(Q1544,RPI!$C$6:$T$4758, 17, FALSE)</f>
        <v>0.5846303701</v>
      </c>
      <c r="U1544" s="6" t="str">
        <f>VLOOKUP(Q1544,RPI!$C$6:$T$4758, 18, FALSE)</f>
        <v>0.5748647451</v>
      </c>
      <c r="V1544">
        <v>0.4986928701400757</v>
      </c>
      <c r="W1544">
        <v>0.5059392469516699</v>
      </c>
      <c r="X1544">
        <v>0.5092562504217658</v>
      </c>
      <c r="Y1544">
        <v>0.512391500277062</v>
      </c>
      <c r="Z1544" s="6" t="str">
        <f>vlookup(R1544,RPI!$C$6:$T$4758,16,FALSE)</f>
        <v>0.5726524066</v>
      </c>
      <c r="AA1544">
        <v>0.5043958276510239</v>
      </c>
      <c r="AB1544">
        <v>0.505171536870882</v>
      </c>
      <c r="AC1544">
        <v>0.5059363206087704</v>
      </c>
      <c r="AD1544">
        <v>0.5066904080706043</v>
      </c>
      <c r="AE1544">
        <v>0.5074340220954683</v>
      </c>
      <c r="AF1544">
        <v>0.5081673793751618</v>
      </c>
      <c r="AG1544" t="str">
        <f t="shared" si="2"/>
        <v>1</v>
      </c>
      <c r="AH1544" s="3" t="str">
        <f t="shared" si="3"/>
        <v>1</v>
      </c>
      <c r="AI1544" t="str">
        <f t="shared" si="4"/>
        <v>0.002212338542</v>
      </c>
      <c r="AJ1544" t="str">
        <f t="shared" si="5"/>
        <v>3</v>
      </c>
      <c r="AK1544" s="6" t="str">
        <f t="shared" si="6"/>
        <v>0.04301420296</v>
      </c>
      <c r="AL1544" t="str">
        <f t="shared" si="7"/>
        <v>0.003854242095</v>
      </c>
      <c r="AM1544" t="str">
        <f t="shared" si="8"/>
        <v>1.046875</v>
      </c>
      <c r="AN1544" t="str">
        <f t="shared" si="9"/>
        <v>1.003863318</v>
      </c>
      <c r="AO1544" s="6" t="str">
        <f>vlookup(Q1544,RPI!$C$6:$T$4758,15,FALSE)</f>
        <v>0.5546875</v>
      </c>
      <c r="AP1544" s="8" t="str">
        <f>vlookup(Q1544,RPI!$C$6:$T$4758,13,FALSE)</f>
        <v>  0.6064 </v>
      </c>
      <c r="AQ1544" s="8" t="str">
        <f>vlookup(Q1544,RPI!$C$6:$T$4758,14,FALSE)</f>
        <v>  0.5320 </v>
      </c>
      <c r="AR1544" s="6" t="str">
        <f>vlookup(R1544,RPI!$C$6:$T$4758,15,FALSE)</f>
        <v>0.5855263158</v>
      </c>
      <c r="AS1544" s="8" t="str">
        <f>vlookup(R1544,RPI!$C$6:$T$4758,13,FALSE)</f>
        <v>  0.5792 </v>
      </c>
      <c r="AT1544" s="8" t="str">
        <f>vlookup(R1544,RPI!$C$6:$T$4758,14,FALSE)</f>
        <v>  0.5466 </v>
      </c>
    </row>
    <row r="1545" ht="12.75" customHeight="1">
      <c r="A1545" s="4">
        <v>2014.0</v>
      </c>
      <c r="B1545" s="4">
        <v>5938.0</v>
      </c>
      <c r="C1545" s="5">
        <v>41730.0</v>
      </c>
      <c r="D1545" s="4">
        <v>185.0</v>
      </c>
      <c r="E1545" s="4" t="s">
        <v>191</v>
      </c>
      <c r="F1545" s="4">
        <v>98.0</v>
      </c>
      <c r="G1545" s="4" t="s">
        <v>47</v>
      </c>
      <c r="H1545" s="4">
        <v>224.0</v>
      </c>
      <c r="I1545" s="4" t="s">
        <v>474</v>
      </c>
      <c r="J1545" s="4">
        <v>75.0</v>
      </c>
      <c r="K1545" s="4" t="s">
        <v>49</v>
      </c>
      <c r="L1545" s="4" t="s">
        <v>50</v>
      </c>
      <c r="M1545" s="4">
        <v>1.0</v>
      </c>
      <c r="N1545" s="4">
        <v>0.0</v>
      </c>
      <c r="O1545" s="4">
        <v>0.0</v>
      </c>
      <c r="P1545" s="4">
        <v>0.0</v>
      </c>
      <c r="Q1545" t="str">
        <f t="shared" si="1"/>
        <v>Murray St.2014</v>
      </c>
      <c r="R1545" t="s">
        <v>1500</v>
      </c>
      <c r="S1545" t="str">
        <f>vlookup(Q1545,RPI!$C$6:$T$4758,16,FALSE)</f>
        <v>0.5131459231</v>
      </c>
      <c r="T1545" s="6" t="str">
        <f>VLOOKUP(Q1545,RPI!$C$6:$T$4758, 17, FALSE)</f>
        <v>0.5024155665</v>
      </c>
      <c r="U1545" s="6" t="str">
        <f>VLOOKUP(Q1545,RPI!$C$6:$T$4758, 18, FALSE)</f>
        <v>0.5131459231</v>
      </c>
      <c r="V1545">
        <v>0.42491959229759546</v>
      </c>
      <c r="W1545">
        <v>0.42701332002389625</v>
      </c>
      <c r="X1545">
        <v>0.4279725976674205</v>
      </c>
      <c r="Y1545">
        <v>0.4288798214853272</v>
      </c>
      <c r="Z1545" s="6" t="str">
        <f>vlookup(R1545,RPI!$C$6:$T$4758,16,FALSE)</f>
        <v>0.5134856075</v>
      </c>
      <c r="AA1545">
        <v>0.4556848555803299</v>
      </c>
      <c r="AB1545">
        <v>0.45642596229969745</v>
      </c>
      <c r="AC1545">
        <v>0.4571496993303299</v>
      </c>
      <c r="AD1545">
        <v>0.4578566702521446</v>
      </c>
      <c r="AE1545">
        <v>0.45854745100017724</v>
      </c>
      <c r="AF1545">
        <v>0.4592225914293865</v>
      </c>
      <c r="AG1545" t="str">
        <f t="shared" si="2"/>
        <v>0</v>
      </c>
      <c r="AH1545" s="3" t="str">
        <f t="shared" si="3"/>
        <v>0</v>
      </c>
      <c r="AI1545" t="str">
        <f t="shared" si="4"/>
        <v>-0.0003396844026</v>
      </c>
      <c r="AJ1545" t="str">
        <f t="shared" si="5"/>
        <v>23</v>
      </c>
      <c r="AK1545" s="6" t="str">
        <f t="shared" si="6"/>
        <v>0.329775556</v>
      </c>
      <c r="AL1545" t="str">
        <f t="shared" si="7"/>
        <v>-0.000591783716</v>
      </c>
      <c r="AM1545" t="str">
        <f t="shared" si="8"/>
        <v>1.306666667</v>
      </c>
      <c r="AN1545" t="str">
        <f t="shared" si="9"/>
        <v>0.9993384734</v>
      </c>
      <c r="AO1545" s="6" t="str">
        <f>vlookup(Q1545,RPI!$C$6:$T$4758,15,FALSE)</f>
        <v>0.6355140187</v>
      </c>
      <c r="AP1545" s="8" t="str">
        <f>vlookup(Q1545,RPI!$C$6:$T$4758,13,FALSE)</f>
        <v>  0.4670 </v>
      </c>
      <c r="AQ1545" s="8" t="str">
        <f>vlookup(Q1545,RPI!$C$6:$T$4758,14,FALSE)</f>
        <v>  0.4831 </v>
      </c>
      <c r="AR1545" s="6" t="str">
        <f>vlookup(R1545,RPI!$C$6:$T$4758,15,FALSE)</f>
        <v>0.4812030075</v>
      </c>
      <c r="AS1545" s="8" t="str">
        <f>vlookup(R1545,RPI!$C$6:$T$4758,13,FALSE)</f>
        <v>  0.5264 </v>
      </c>
      <c r="AT1545" s="8" t="str">
        <f>vlookup(R1545,RPI!$C$6:$T$4758,14,FALSE)</f>
        <v>  0.5198 </v>
      </c>
    </row>
    <row r="1546" ht="12.75" customHeight="1">
      <c r="A1546" s="4">
        <v>2014.0</v>
      </c>
      <c r="B1546" s="4">
        <v>5939.0</v>
      </c>
      <c r="C1546" s="5">
        <v>41730.0</v>
      </c>
      <c r="D1546" s="4">
        <v>264.0</v>
      </c>
      <c r="E1546" s="4" t="s">
        <v>1513</v>
      </c>
      <c r="F1546" s="4">
        <v>65.0</v>
      </c>
      <c r="G1546" s="4" t="s">
        <v>47</v>
      </c>
      <c r="H1546" s="4">
        <v>49.0</v>
      </c>
      <c r="I1546" s="4" t="s">
        <v>531</v>
      </c>
      <c r="J1546" s="4">
        <v>59.0</v>
      </c>
      <c r="K1546" s="4" t="s">
        <v>108</v>
      </c>
      <c r="L1546" s="4" t="s">
        <v>254</v>
      </c>
      <c r="M1546" s="4">
        <v>1.0</v>
      </c>
      <c r="N1546" s="4">
        <v>1.0</v>
      </c>
      <c r="O1546" s="4">
        <v>0.0</v>
      </c>
      <c r="P1546" s="4">
        <v>0.0</v>
      </c>
      <c r="Q1546" t="str">
        <f t="shared" si="1"/>
        <v>SMU2014</v>
      </c>
      <c r="R1546" t="s">
        <v>1592</v>
      </c>
      <c r="S1546" t="str">
        <f>vlookup(Q1546,RPI!$C$6:$T$4758,16,FALSE)</f>
        <v>0.5729940349</v>
      </c>
      <c r="T1546" s="6" t="str">
        <f>VLOOKUP(Q1546,RPI!$C$6:$T$4758, 17, FALSE)</f>
        <v>0.5689694136</v>
      </c>
      <c r="U1546" s="6" t="str">
        <f>VLOOKUP(Q1546,RPI!$C$6:$T$4758, 18, FALSE)</f>
        <v>0.5729940349</v>
      </c>
      <c r="V1546">
        <v>0.47654606458151116</v>
      </c>
      <c r="W1546">
        <v>0.4802317344266454</v>
      </c>
      <c r="X1546">
        <v>0.4819392562954576</v>
      </c>
      <c r="Y1546">
        <v>0.48356519008862686</v>
      </c>
      <c r="Z1546" s="6" t="str">
        <f>vlookup(R1546,RPI!$C$6:$T$4758,16,FALSE)</f>
        <v>0.5563765253</v>
      </c>
      <c r="AA1546">
        <v>0.47720097445306325</v>
      </c>
      <c r="AB1546">
        <v>0.4795996290822011</v>
      </c>
      <c r="AC1546">
        <v>0.4818850985564251</v>
      </c>
      <c r="AD1546">
        <v>0.4840652095087877</v>
      </c>
      <c r="AE1546">
        <v>0.48614708322586175</v>
      </c>
      <c r="AF1546">
        <v>0.48813721335540383</v>
      </c>
      <c r="AG1546" t="str">
        <f t="shared" si="2"/>
        <v>1</v>
      </c>
      <c r="AH1546" s="3" t="str">
        <f t="shared" si="3"/>
        <v>1</v>
      </c>
      <c r="AI1546" t="str">
        <f t="shared" si="4"/>
        <v>0.01661750958</v>
      </c>
      <c r="AJ1546" t="str">
        <f t="shared" si="5"/>
        <v>6</v>
      </c>
      <c r="AK1546" s="6" t="str">
        <f t="shared" si="6"/>
        <v>0.08602840592</v>
      </c>
      <c r="AL1546" t="str">
        <f t="shared" si="7"/>
        <v>0.02895031828</v>
      </c>
      <c r="AM1546" t="str">
        <f t="shared" si="8"/>
        <v>1.101694915</v>
      </c>
      <c r="AN1546" t="str">
        <f t="shared" si="9"/>
        <v>1.029867381</v>
      </c>
      <c r="AO1546" s="6" t="str">
        <f>vlookup(Q1546,RPI!$C$6:$T$4758,15,FALSE)</f>
        <v>0.7348484848</v>
      </c>
      <c r="AP1546" s="8" t="str">
        <f>vlookup(Q1546,RPI!$C$6:$T$4758,13,FALSE)</f>
        <v>  0.5163 </v>
      </c>
      <c r="AQ1546" s="8" t="str">
        <f>vlookup(Q1546,RPI!$C$6:$T$4758,14,FALSE)</f>
        <v>  0.5246 </v>
      </c>
      <c r="AR1546" s="6" t="str">
        <f>vlookup(R1546,RPI!$C$6:$T$4758,15,FALSE)</f>
        <v>0.6119402985</v>
      </c>
      <c r="AS1546" s="8" t="str">
        <f>vlookup(R1546,RPI!$C$6:$T$4758,13,FALSE)</f>
        <v>  0.5418 </v>
      </c>
      <c r="AT1546" s="8" t="str">
        <f>vlookup(R1546,RPI!$C$6:$T$4758,14,FALSE)</f>
        <v>  0.5300 </v>
      </c>
    </row>
    <row r="1547" ht="12.75" customHeight="1">
      <c r="A1547" s="4">
        <v>2014.0</v>
      </c>
      <c r="B1547" s="4">
        <v>5940.0</v>
      </c>
      <c r="C1547" s="5">
        <v>41730.0</v>
      </c>
      <c r="D1547" s="4">
        <v>329.0</v>
      </c>
      <c r="E1547" s="4" t="s">
        <v>1473</v>
      </c>
      <c r="F1547" s="4">
        <v>62.0</v>
      </c>
      <c r="G1547" s="4" t="s">
        <v>47</v>
      </c>
      <c r="H1547" s="4">
        <v>350.0</v>
      </c>
      <c r="I1547" s="4" t="s">
        <v>160</v>
      </c>
      <c r="J1547" s="4">
        <v>75.0</v>
      </c>
      <c r="K1547" s="4" t="s">
        <v>49</v>
      </c>
      <c r="L1547" s="4" t="s">
        <v>50</v>
      </c>
      <c r="M1547" s="4">
        <v>1.0</v>
      </c>
      <c r="N1547" s="4">
        <v>0.0</v>
      </c>
      <c r="O1547" s="4">
        <v>0.0</v>
      </c>
      <c r="P1547" s="4">
        <v>0.0</v>
      </c>
      <c r="Q1547" t="str">
        <f t="shared" si="1"/>
        <v>VMI2014</v>
      </c>
      <c r="R1547" t="s">
        <v>1564</v>
      </c>
      <c r="S1547" t="str">
        <f>vlookup(Q1547,RPI!$C$6:$T$4758,16,FALSE)</f>
        <v>0.4807062303</v>
      </c>
      <c r="T1547" s="6" t="str">
        <f>VLOOKUP(Q1547,RPI!$C$6:$T$4758, 17, FALSE)</f>
        <v>0.4686942183</v>
      </c>
      <c r="U1547" s="6" t="str">
        <f>VLOOKUP(Q1547,RPI!$C$6:$T$4758, 18, FALSE)</f>
        <v>0.4807062303</v>
      </c>
      <c r="V1547">
        <v>0.398954265612237</v>
      </c>
      <c r="W1547">
        <v>0.3996433861221862</v>
      </c>
      <c r="X1547">
        <v>0.39996343220882263</v>
      </c>
      <c r="Y1547">
        <v>0.4002686499053447</v>
      </c>
      <c r="Z1547" s="6" t="str">
        <f>vlookup(R1547,RPI!$C$6:$T$4758,16,FALSE)</f>
        <v>0.5086902804</v>
      </c>
      <c r="AA1547">
        <v>0.43797889828681946</v>
      </c>
      <c r="AB1547">
        <v>0.4376725741761475</v>
      </c>
      <c r="AC1547">
        <v>0.43737342953681946</v>
      </c>
      <c r="AD1547">
        <v>0.4370812148891361</v>
      </c>
      <c r="AE1547">
        <v>0.43679569217994924</v>
      </c>
      <c r="AF1547">
        <v>0.43651663413587605</v>
      </c>
      <c r="AG1547" t="str">
        <f t="shared" si="2"/>
        <v>1</v>
      </c>
      <c r="AH1547" s="3" t="str">
        <f t="shared" si="3"/>
        <v>1</v>
      </c>
      <c r="AI1547" t="str">
        <f t="shared" si="4"/>
        <v>-0.02798405006</v>
      </c>
      <c r="AJ1547" t="str">
        <f t="shared" si="5"/>
        <v>-13</v>
      </c>
      <c r="AK1547" s="6" t="str">
        <f t="shared" si="6"/>
        <v>-0.1863948795</v>
      </c>
      <c r="AL1547" t="str">
        <f t="shared" si="7"/>
        <v>-0.04875262157</v>
      </c>
      <c r="AM1547" t="str">
        <f t="shared" si="8"/>
        <v>0.8266666667</v>
      </c>
      <c r="AN1547" t="str">
        <f t="shared" si="9"/>
        <v>0.9449880386</v>
      </c>
      <c r="AO1547" s="6" t="str">
        <f>vlookup(Q1547,RPI!$C$6:$T$4758,15,FALSE)</f>
        <v>0.6036036036</v>
      </c>
      <c r="AP1547" s="8" t="str">
        <f>vlookup(Q1547,RPI!$C$6:$T$4758,13,FALSE)</f>
        <v>  0.4265 </v>
      </c>
      <c r="AQ1547" s="8" t="str">
        <f>vlookup(Q1547,RPI!$C$6:$T$4758,14,FALSE)</f>
        <v>  0.4662 </v>
      </c>
      <c r="AR1547" s="6" t="str">
        <f>vlookup(R1547,RPI!$C$6:$T$4758,15,FALSE)</f>
        <v>0.5528455285</v>
      </c>
      <c r="AS1547" s="8" t="str">
        <f>vlookup(R1547,RPI!$C$6:$T$4758,13,FALSE)</f>
        <v>  0.4995 </v>
      </c>
      <c r="AT1547" s="8" t="str">
        <f>vlookup(R1547,RPI!$C$6:$T$4758,14,FALSE)</f>
        <v>  0.4829 </v>
      </c>
    </row>
    <row r="1548" ht="12.75" customHeight="1">
      <c r="A1548" s="4">
        <v>2014.0</v>
      </c>
      <c r="B1548" s="4">
        <v>5941.0</v>
      </c>
      <c r="C1548" s="5">
        <v>41731.0</v>
      </c>
      <c r="D1548" s="4">
        <v>263.0</v>
      </c>
      <c r="E1548" s="4" t="s">
        <v>48</v>
      </c>
      <c r="F1548" s="4">
        <v>75.0</v>
      </c>
      <c r="G1548" s="4" t="s">
        <v>47</v>
      </c>
      <c r="H1548" s="4">
        <v>95.0</v>
      </c>
      <c r="I1548" s="4" t="s">
        <v>78</v>
      </c>
      <c r="J1548" s="4">
        <v>89.0</v>
      </c>
      <c r="K1548" s="4" t="s">
        <v>49</v>
      </c>
      <c r="L1548" s="4" t="s">
        <v>50</v>
      </c>
      <c r="M1548" s="4">
        <v>1.0</v>
      </c>
      <c r="N1548" s="4">
        <v>0.0</v>
      </c>
      <c r="O1548" s="4">
        <v>0.0</v>
      </c>
      <c r="P1548" s="4">
        <v>0.0</v>
      </c>
      <c r="Q1548" t="str">
        <f t="shared" si="1"/>
        <v>Siena2014</v>
      </c>
      <c r="R1548" t="s">
        <v>1526</v>
      </c>
      <c r="S1548" t="str">
        <f>vlookup(Q1548,RPI!$C$6:$T$4758,16,FALSE)</f>
        <v>0.4856311338</v>
      </c>
      <c r="T1548" s="6" t="str">
        <f>VLOOKUP(Q1548,RPI!$C$6:$T$4758, 17, FALSE)</f>
        <v>0.4867472053</v>
      </c>
      <c r="U1548" s="6" t="str">
        <f>VLOOKUP(Q1548,RPI!$C$6:$T$4758, 18, FALSE)</f>
        <v>0.4856311338</v>
      </c>
      <c r="V1548">
        <v>0.4263778870755976</v>
      </c>
      <c r="W1548">
        <v>0.42877023157320526</v>
      </c>
      <c r="X1548">
        <v>0.4299045328436227</v>
      </c>
      <c r="Y1548">
        <v>0.43100038322351747</v>
      </c>
      <c r="Z1548" s="6" t="str">
        <f>vlookup(R1548,RPI!$C$6:$T$4758,16,FALSE)</f>
        <v>0.5235192554</v>
      </c>
      <c r="AA1548">
        <v>0.46210656735030087</v>
      </c>
      <c r="AB1548">
        <v>0.4630515005532986</v>
      </c>
      <c r="AC1548">
        <v>0.46396972186363206</v>
      </c>
      <c r="AD1548">
        <v>0.46486234815486216</v>
      </c>
      <c r="AE1548">
        <v>0.4657304348916942</v>
      </c>
      <c r="AF1548">
        <v>0.4665749802932901</v>
      </c>
      <c r="AG1548" t="str">
        <f t="shared" si="2"/>
        <v>1</v>
      </c>
      <c r="AH1548" s="3" t="str">
        <f t="shared" si="3"/>
        <v>1</v>
      </c>
      <c r="AI1548" t="str">
        <f t="shared" si="4"/>
        <v>-0.03788812155</v>
      </c>
      <c r="AJ1548" t="str">
        <f t="shared" si="5"/>
        <v>-14</v>
      </c>
      <c r="AK1548" s="6" t="str">
        <f t="shared" si="6"/>
        <v>-0.2007329472</v>
      </c>
      <c r="AL1548" t="str">
        <f t="shared" si="7"/>
        <v>-0.06600707361</v>
      </c>
      <c r="AM1548" t="str">
        <f t="shared" si="8"/>
        <v>0.8426966292</v>
      </c>
      <c r="AN1548" t="str">
        <f t="shared" si="9"/>
        <v>0.9276280267</v>
      </c>
      <c r="AO1548" s="6" t="str">
        <f>vlookup(Q1548,RPI!$C$6:$T$4758,15,FALSE)</f>
        <v>0.4642857143</v>
      </c>
      <c r="AP1548" s="8" t="str">
        <f>vlookup(Q1548,RPI!$C$6:$T$4758,13,FALSE)</f>
        <v>  0.4849 </v>
      </c>
      <c r="AQ1548" s="8" t="str">
        <f>vlookup(Q1548,RPI!$C$6:$T$4758,14,FALSE)</f>
        <v>  0.5085 </v>
      </c>
      <c r="AR1548" s="6" t="str">
        <f>vlookup(R1548,RPI!$C$6:$T$4758,15,FALSE)</f>
        <v>0.4820143885</v>
      </c>
      <c r="AS1548" s="8" t="str">
        <f>vlookup(R1548,RPI!$C$6:$T$4758,13,FALSE)</f>
        <v>  0.5465 </v>
      </c>
      <c r="AT1548" s="8" t="str">
        <f>vlookup(R1548,RPI!$C$6:$T$4758,14,FALSE)</f>
        <v>  0.5191 </v>
      </c>
    </row>
    <row r="1549" ht="12.75" customHeight="1">
      <c r="A1549" s="4">
        <v>2014.0</v>
      </c>
      <c r="B1549" s="4">
        <v>5942.0</v>
      </c>
      <c r="C1549" s="5">
        <v>41732.0</v>
      </c>
      <c r="D1549" s="4">
        <v>171.0</v>
      </c>
      <c r="E1549" s="4" t="s">
        <v>88</v>
      </c>
      <c r="F1549" s="4">
        <v>65.0</v>
      </c>
      <c r="G1549" s="4" t="s">
        <v>47</v>
      </c>
      <c r="H1549" s="4">
        <v>264.0</v>
      </c>
      <c r="I1549" s="4" t="s">
        <v>1513</v>
      </c>
      <c r="J1549" s="4">
        <v>63.0</v>
      </c>
      <c r="K1549" s="4" t="s">
        <v>108</v>
      </c>
      <c r="L1549" s="4" t="s">
        <v>254</v>
      </c>
      <c r="M1549" s="4">
        <v>1.0</v>
      </c>
      <c r="N1549" s="4">
        <v>1.0</v>
      </c>
      <c r="O1549" s="4">
        <v>0.0</v>
      </c>
      <c r="P1549" s="4">
        <v>0.0</v>
      </c>
      <c r="Q1549" t="str">
        <f t="shared" si="1"/>
        <v>Minnesota2014</v>
      </c>
      <c r="R1549" t="s">
        <v>1593</v>
      </c>
      <c r="S1549" t="str">
        <f>vlookup(Q1549,RPI!$C$6:$T$4758,16,FALSE)</f>
        <v>0.5748647451</v>
      </c>
      <c r="T1549" s="6" t="str">
        <f>VLOOKUP(Q1549,RPI!$C$6:$T$4758, 17, FALSE)</f>
        <v>0.5846303701</v>
      </c>
      <c r="U1549" s="6" t="str">
        <f>VLOOKUP(Q1549,RPI!$C$6:$T$4758, 18, FALSE)</f>
        <v>0.5748647451</v>
      </c>
      <c r="V1549">
        <v>0.4986928701400757</v>
      </c>
      <c r="W1549">
        <v>0.5059392469516699</v>
      </c>
      <c r="X1549">
        <v>0.5092562504217658</v>
      </c>
      <c r="Y1549">
        <v>0.512391500277062</v>
      </c>
      <c r="Z1549" s="6" t="str">
        <f>vlookup(R1549,RPI!$C$6:$T$4758,16,FALSE)</f>
        <v>0.5729940349</v>
      </c>
      <c r="AA1549">
        <v>0.47654606458151116</v>
      </c>
      <c r="AB1549">
        <v>0.47843632540282083</v>
      </c>
      <c r="AC1549">
        <v>0.4802317344266454</v>
      </c>
      <c r="AD1549">
        <v>0.4819392562954576</v>
      </c>
      <c r="AE1549">
        <v>0.48356519008862686</v>
      </c>
      <c r="AF1549">
        <v>0.48511524697144826</v>
      </c>
      <c r="AG1549" t="str">
        <f t="shared" si="2"/>
        <v>1</v>
      </c>
      <c r="AH1549" s="3" t="str">
        <f t="shared" si="3"/>
        <v>1</v>
      </c>
      <c r="AI1549" t="str">
        <f t="shared" si="4"/>
        <v>0.00187071029</v>
      </c>
      <c r="AJ1549" t="str">
        <f t="shared" si="5"/>
        <v>2</v>
      </c>
      <c r="AK1549" s="6" t="str">
        <f t="shared" si="6"/>
        <v>0.02867613531</v>
      </c>
      <c r="AL1549" t="str">
        <f t="shared" si="7"/>
        <v>0.003259071887</v>
      </c>
      <c r="AM1549" t="str">
        <f t="shared" si="8"/>
        <v>1.031746032</v>
      </c>
      <c r="AN1549" t="str">
        <f t="shared" si="9"/>
        <v>1.003264799</v>
      </c>
      <c r="AO1549" s="6" t="str">
        <f>vlookup(Q1549,RPI!$C$6:$T$4758,15,FALSE)</f>
        <v>0.5546875</v>
      </c>
      <c r="AP1549" s="8" t="str">
        <f>vlookup(Q1549,RPI!$C$6:$T$4758,13,FALSE)</f>
        <v>  0.6064 </v>
      </c>
      <c r="AQ1549" s="8" t="str">
        <f>vlookup(Q1549,RPI!$C$6:$T$4758,14,FALSE)</f>
        <v>  0.5320 </v>
      </c>
      <c r="AR1549" s="6" t="str">
        <f>vlookup(R1549,RPI!$C$6:$T$4758,15,FALSE)</f>
        <v>0.7348484848</v>
      </c>
      <c r="AS1549" s="8" t="str">
        <f>vlookup(R1549,RPI!$C$6:$T$4758,13,FALSE)</f>
        <v>  0.5163 </v>
      </c>
      <c r="AT1549" s="8" t="str">
        <f>vlookup(R1549,RPI!$C$6:$T$4758,14,FALSE)</f>
        <v>  0.5246 </v>
      </c>
    </row>
    <row r="1550" ht="12.75" customHeight="1">
      <c r="A1550" s="4">
        <v>2014.0</v>
      </c>
      <c r="B1550" s="4">
        <v>5943.0</v>
      </c>
      <c r="C1550" s="5">
        <v>41732.0</v>
      </c>
      <c r="D1550" s="4">
        <v>185.0</v>
      </c>
      <c r="E1550" s="4" t="s">
        <v>191</v>
      </c>
      <c r="F1550" s="4">
        <v>65.0</v>
      </c>
      <c r="G1550" s="4" t="s">
        <v>47</v>
      </c>
      <c r="H1550" s="4">
        <v>350.0</v>
      </c>
      <c r="I1550" s="4" t="s">
        <v>160</v>
      </c>
      <c r="J1550" s="4">
        <v>57.0</v>
      </c>
      <c r="K1550" s="4" t="s">
        <v>49</v>
      </c>
      <c r="L1550" s="4" t="s">
        <v>50</v>
      </c>
      <c r="M1550" s="4">
        <v>1.0</v>
      </c>
      <c r="N1550" s="4">
        <v>0.0</v>
      </c>
      <c r="O1550" s="4">
        <v>0.0</v>
      </c>
      <c r="P1550" s="4">
        <v>0.0</v>
      </c>
      <c r="Q1550" t="str">
        <f t="shared" si="1"/>
        <v>Murray St.2014</v>
      </c>
      <c r="R1550" t="s">
        <v>1564</v>
      </c>
      <c r="S1550" t="str">
        <f>vlookup(Q1550,RPI!$C$6:$T$4758,16,FALSE)</f>
        <v>0.5131459231</v>
      </c>
      <c r="T1550" s="6" t="str">
        <f>VLOOKUP(Q1550,RPI!$C$6:$T$4758, 17, FALSE)</f>
        <v>0.5024155665</v>
      </c>
      <c r="U1550" s="6" t="str">
        <f>VLOOKUP(Q1550,RPI!$C$6:$T$4758, 18, FALSE)</f>
        <v>0.5131459231</v>
      </c>
      <c r="V1550">
        <v>0.42491959229759546</v>
      </c>
      <c r="W1550">
        <v>0.42701332002389625</v>
      </c>
      <c r="X1550">
        <v>0.4279725976674205</v>
      </c>
      <c r="Y1550">
        <v>0.4288798214853272</v>
      </c>
      <c r="Z1550" s="6" t="str">
        <f>vlookup(R1550,RPI!$C$6:$T$4758,16,FALSE)</f>
        <v>0.5086902804</v>
      </c>
      <c r="AA1550">
        <v>0.43797889828681946</v>
      </c>
      <c r="AB1550">
        <v>0.4376725741761475</v>
      </c>
      <c r="AC1550">
        <v>0.43737342953681946</v>
      </c>
      <c r="AD1550">
        <v>0.4370812148891361</v>
      </c>
      <c r="AE1550">
        <v>0.43679569217994924</v>
      </c>
      <c r="AF1550">
        <v>0.43651663413587605</v>
      </c>
      <c r="AG1550" t="str">
        <f t="shared" si="2"/>
        <v>1</v>
      </c>
      <c r="AH1550" s="3" t="str">
        <f t="shared" si="3"/>
        <v>1</v>
      </c>
      <c r="AI1550" t="str">
        <f t="shared" si="4"/>
        <v>0.004455642657</v>
      </c>
      <c r="AJ1550" t="str">
        <f t="shared" si="5"/>
        <v>8</v>
      </c>
      <c r="AK1550" s="6" t="str">
        <f t="shared" si="6"/>
        <v>0.1147045412</v>
      </c>
      <c r="AL1550" t="str">
        <f t="shared" si="7"/>
        <v>0.007762431094</v>
      </c>
      <c r="AM1550" t="str">
        <f t="shared" si="8"/>
        <v>1.140350877</v>
      </c>
      <c r="AN1550" t="str">
        <f t="shared" si="9"/>
        <v>1.008759048</v>
      </c>
      <c r="AO1550" s="6" t="str">
        <f>vlookup(Q1550,RPI!$C$6:$T$4758,15,FALSE)</f>
        <v>0.6355140187</v>
      </c>
      <c r="AP1550" s="8" t="str">
        <f>vlookup(Q1550,RPI!$C$6:$T$4758,13,FALSE)</f>
        <v>  0.4670 </v>
      </c>
      <c r="AQ1550" s="8" t="str">
        <f>vlookup(Q1550,RPI!$C$6:$T$4758,14,FALSE)</f>
        <v>  0.4831 </v>
      </c>
      <c r="AR1550" s="6" t="str">
        <f>vlookup(R1550,RPI!$C$6:$T$4758,15,FALSE)</f>
        <v>0.5528455285</v>
      </c>
      <c r="AS1550" s="8" t="str">
        <f>vlookup(R1550,RPI!$C$6:$T$4758,13,FALSE)</f>
        <v>  0.4995 </v>
      </c>
      <c r="AT1550" s="8" t="str">
        <f>vlookup(R1550,RPI!$C$6:$T$4758,14,FALSE)</f>
        <v>  0.4829 </v>
      </c>
    </row>
    <row r="1551" ht="12.75" customHeight="1">
      <c r="A1551" s="4">
        <v>2014.0</v>
      </c>
      <c r="B1551" s="4">
        <v>5944.0</v>
      </c>
      <c r="C1551" s="5">
        <v>41734.0</v>
      </c>
      <c r="D1551" s="4">
        <v>90.0</v>
      </c>
      <c r="E1551" s="4" t="s">
        <v>186</v>
      </c>
      <c r="F1551" s="4">
        <v>53.0</v>
      </c>
      <c r="G1551" s="4" t="s">
        <v>47</v>
      </c>
      <c r="H1551" s="4">
        <v>57.0</v>
      </c>
      <c r="I1551" s="4" t="s">
        <v>181</v>
      </c>
      <c r="J1551" s="4">
        <v>63.0</v>
      </c>
      <c r="K1551" s="4" t="s">
        <v>108</v>
      </c>
      <c r="L1551" s="4" t="s">
        <v>1465</v>
      </c>
      <c r="M1551" s="4">
        <v>1.0</v>
      </c>
      <c r="N1551" s="4">
        <v>1.0</v>
      </c>
      <c r="O1551" s="4">
        <v>0.0</v>
      </c>
      <c r="P1551" s="4">
        <v>0.0</v>
      </c>
      <c r="Q1551" t="str">
        <f t="shared" si="1"/>
        <v>Florida2014</v>
      </c>
      <c r="R1551" t="s">
        <v>1569</v>
      </c>
      <c r="S1551" t="str">
        <f>vlookup(Q1551,RPI!$C$6:$T$4758,16,FALSE)</f>
        <v>0.6743740361</v>
      </c>
      <c r="T1551" s="6" t="str">
        <f>VLOOKUP(Q1551,RPI!$C$6:$T$4758, 17, FALSE)</f>
        <v>0.6695365748</v>
      </c>
      <c r="U1551" s="6" t="str">
        <f>VLOOKUP(Q1551,RPI!$C$6:$T$4758, 18, FALSE)</f>
        <v>0.6743740361</v>
      </c>
      <c r="V1551">
        <v>0.5560373289462848</v>
      </c>
      <c r="W1551">
        <v>0.5582059729059735</v>
      </c>
      <c r="X1551">
        <v>0.559242457151413</v>
      </c>
      <c r="Y1551">
        <v>0.5602488983752455</v>
      </c>
      <c r="Z1551" s="6" t="str">
        <f>vlookup(R1551,RPI!$C$6:$T$4758,16,FALSE)</f>
        <v>0.6140874249</v>
      </c>
      <c r="AA1551">
        <v>0.522758495191048</v>
      </c>
      <c r="AB1551">
        <v>0.5244151923526712</v>
      </c>
      <c r="AC1551">
        <v>0.5260274144227073</v>
      </c>
      <c r="AD1551">
        <v>0.5275969286233384</v>
      </c>
      <c r="AE1551">
        <v>0.5291254097729727</v>
      </c>
      <c r="AF1551">
        <v>0.5306144462477776</v>
      </c>
      <c r="AG1551" t="str">
        <f t="shared" si="2"/>
        <v>0</v>
      </c>
      <c r="AH1551" s="3" t="str">
        <f t="shared" si="3"/>
        <v>0</v>
      </c>
      <c r="AI1551" t="str">
        <f t="shared" si="4"/>
        <v>0.06028661122</v>
      </c>
      <c r="AJ1551" t="str">
        <f t="shared" si="5"/>
        <v>-10</v>
      </c>
      <c r="AK1551" s="6" t="str">
        <f t="shared" si="6"/>
        <v>-0.1433806765</v>
      </c>
      <c r="AL1551" t="str">
        <f t="shared" si="7"/>
        <v>0.1050287695</v>
      </c>
      <c r="AM1551" t="str">
        <f t="shared" si="8"/>
        <v>0.8412698413</v>
      </c>
      <c r="AN1551" t="str">
        <f t="shared" si="9"/>
        <v>1.098172685</v>
      </c>
      <c r="AO1551" s="6" t="str">
        <f>vlookup(Q1551,RPI!$C$6:$T$4758,15,FALSE)</f>
        <v>0.9605263158</v>
      </c>
      <c r="AP1551" s="8" t="str">
        <f>vlookup(Q1551,RPI!$C$6:$T$4758,13,FALSE)</f>
        <v>  0.5944 </v>
      </c>
      <c r="AQ1551" s="8" t="str">
        <f>vlookup(Q1551,RPI!$C$6:$T$4758,14,FALSE)</f>
        <v>  0.5481 </v>
      </c>
      <c r="AR1551" s="6" t="str">
        <f>vlookup(R1551,RPI!$C$6:$T$4758,15,FALSE)</f>
        <v>0.7532467532</v>
      </c>
      <c r="AS1551" s="8" t="str">
        <f>vlookup(R1551,RPI!$C$6:$T$4758,13,FALSE)</f>
        <v>  0.5851 </v>
      </c>
      <c r="AT1551" s="8" t="str">
        <f>vlookup(R1551,RPI!$C$6:$T$4758,14,FALSE)</f>
        <v>  0.5330 </v>
      </c>
    </row>
    <row r="1552" ht="12.75" customHeight="1">
      <c r="A1552" s="4">
        <v>2014.0</v>
      </c>
      <c r="B1552" s="4">
        <v>5945.0</v>
      </c>
      <c r="C1552" s="5">
        <v>41734.0</v>
      </c>
      <c r="D1552" s="4">
        <v>263.0</v>
      </c>
      <c r="E1552" s="4" t="s">
        <v>48</v>
      </c>
      <c r="F1552" s="4">
        <v>81.0</v>
      </c>
      <c r="G1552" s="4" t="s">
        <v>47</v>
      </c>
      <c r="H1552" s="4">
        <v>95.0</v>
      </c>
      <c r="I1552" s="4" t="s">
        <v>78</v>
      </c>
      <c r="J1552" s="4">
        <v>68.0</v>
      </c>
      <c r="K1552" s="4" t="s">
        <v>49</v>
      </c>
      <c r="L1552" s="4" t="s">
        <v>50</v>
      </c>
      <c r="M1552" s="4">
        <v>1.0</v>
      </c>
      <c r="N1552" s="4">
        <v>0.0</v>
      </c>
      <c r="O1552" s="4">
        <v>0.0</v>
      </c>
      <c r="P1552" s="4">
        <v>0.0</v>
      </c>
      <c r="Q1552" t="str">
        <f t="shared" si="1"/>
        <v>Siena2014</v>
      </c>
      <c r="R1552" t="s">
        <v>1526</v>
      </c>
      <c r="S1552" t="str">
        <f>vlookup(Q1552,RPI!$C$6:$T$4758,16,FALSE)</f>
        <v>0.4856311338</v>
      </c>
      <c r="T1552" s="6" t="str">
        <f>VLOOKUP(Q1552,RPI!$C$6:$T$4758, 17, FALSE)</f>
        <v>0.4867472053</v>
      </c>
      <c r="U1552" s="6" t="str">
        <f>VLOOKUP(Q1552,RPI!$C$6:$T$4758, 18, FALSE)</f>
        <v>0.4856311338</v>
      </c>
      <c r="V1552">
        <v>0.4263778870755976</v>
      </c>
      <c r="W1552">
        <v>0.42877023157320526</v>
      </c>
      <c r="X1552">
        <v>0.4299045328436227</v>
      </c>
      <c r="Y1552">
        <v>0.43100038322351747</v>
      </c>
      <c r="Z1552" s="6" t="str">
        <f>vlookup(R1552,RPI!$C$6:$T$4758,16,FALSE)</f>
        <v>0.5235192554</v>
      </c>
      <c r="AA1552">
        <v>0.46210656735030087</v>
      </c>
      <c r="AB1552">
        <v>0.4630515005532986</v>
      </c>
      <c r="AC1552">
        <v>0.46396972186363206</v>
      </c>
      <c r="AD1552">
        <v>0.46486234815486216</v>
      </c>
      <c r="AE1552">
        <v>0.4657304348916942</v>
      </c>
      <c r="AF1552">
        <v>0.4665749802932901</v>
      </c>
      <c r="AG1552" t="str">
        <f t="shared" si="2"/>
        <v>0</v>
      </c>
      <c r="AH1552" s="3" t="str">
        <f t="shared" si="3"/>
        <v>0</v>
      </c>
      <c r="AI1552" t="str">
        <f t="shared" si="4"/>
        <v>-0.03788812155</v>
      </c>
      <c r="AJ1552" t="str">
        <f t="shared" si="5"/>
        <v>13</v>
      </c>
      <c r="AK1552" s="6" t="str">
        <f t="shared" si="6"/>
        <v>0.1863948795</v>
      </c>
      <c r="AL1552" t="str">
        <f t="shared" si="7"/>
        <v>-0.06600707361</v>
      </c>
      <c r="AM1552" t="str">
        <f t="shared" si="8"/>
        <v>1.191176471</v>
      </c>
      <c r="AN1552" t="str">
        <f t="shared" si="9"/>
        <v>0.9276280267</v>
      </c>
      <c r="AO1552" s="6" t="str">
        <f>vlookup(Q1552,RPI!$C$6:$T$4758,15,FALSE)</f>
        <v>0.4642857143</v>
      </c>
      <c r="AP1552" s="8" t="str">
        <f>vlookup(Q1552,RPI!$C$6:$T$4758,13,FALSE)</f>
        <v>  0.4849 </v>
      </c>
      <c r="AQ1552" s="8" t="str">
        <f>vlookup(Q1552,RPI!$C$6:$T$4758,14,FALSE)</f>
        <v>  0.5085 </v>
      </c>
      <c r="AR1552" s="6" t="str">
        <f>vlookup(R1552,RPI!$C$6:$T$4758,15,FALSE)</f>
        <v>0.4820143885</v>
      </c>
      <c r="AS1552" s="8" t="str">
        <f>vlookup(R1552,RPI!$C$6:$T$4758,13,FALSE)</f>
        <v>  0.5465 </v>
      </c>
      <c r="AT1552" s="8" t="str">
        <f>vlookup(R1552,RPI!$C$6:$T$4758,14,FALSE)</f>
        <v>  0.5191 </v>
      </c>
    </row>
    <row r="1553" ht="12.75" customHeight="1">
      <c r="A1553" s="4">
        <v>2014.0</v>
      </c>
      <c r="B1553" s="4">
        <v>5946.0</v>
      </c>
      <c r="C1553" s="5">
        <v>41734.0</v>
      </c>
      <c r="D1553" s="4">
        <v>345.0</v>
      </c>
      <c r="E1553" s="4" t="s">
        <v>222</v>
      </c>
      <c r="F1553" s="4">
        <v>73.0</v>
      </c>
      <c r="G1553" s="4" t="s">
        <v>47</v>
      </c>
      <c r="H1553" s="4">
        <v>139.0</v>
      </c>
      <c r="I1553" s="4" t="s">
        <v>135</v>
      </c>
      <c r="J1553" s="4">
        <v>74.0</v>
      </c>
      <c r="K1553" s="4" t="s">
        <v>108</v>
      </c>
      <c r="L1553" s="4" t="s">
        <v>1465</v>
      </c>
      <c r="M1553" s="4">
        <v>1.0</v>
      </c>
      <c r="N1553" s="4">
        <v>1.0</v>
      </c>
      <c r="O1553" s="4">
        <v>0.0</v>
      </c>
      <c r="P1553" s="4">
        <v>0.0</v>
      </c>
      <c r="Q1553" t="str">
        <f t="shared" si="1"/>
        <v>Wisconsin2014</v>
      </c>
      <c r="R1553" t="s">
        <v>1577</v>
      </c>
      <c r="S1553" t="str">
        <f>vlookup(Q1553,RPI!$C$6:$T$4758,16,FALSE)</f>
        <v>0.6407370086</v>
      </c>
      <c r="T1553" s="6" t="str">
        <f>VLOOKUP(Q1553,RPI!$C$6:$T$4758, 17, FALSE)</f>
        <v>0.6448962481</v>
      </c>
      <c r="U1553" s="6" t="str">
        <f>VLOOKUP(Q1553,RPI!$C$6:$T$4758, 18, FALSE)</f>
        <v>0.6407370086</v>
      </c>
      <c r="V1553">
        <v>0.5470644821380747</v>
      </c>
      <c r="W1553">
        <v>0.5501224970495379</v>
      </c>
      <c r="X1553">
        <v>0.5516054808694782</v>
      </c>
      <c r="Y1553">
        <v>0.5530590014347178</v>
      </c>
      <c r="Z1553" s="6" t="str">
        <f>vlookup(R1553,RPI!$C$6:$T$4758,16,FALSE)</f>
        <v>0.6196681861</v>
      </c>
      <c r="AA1553">
        <v>0.5312238839539615</v>
      </c>
      <c r="AB1553">
        <v>0.5340124074871658</v>
      </c>
      <c r="AC1553">
        <v>0.5366658468353707</v>
      </c>
      <c r="AD1553">
        <v>0.5391937856738631</v>
      </c>
      <c r="AE1553">
        <v>0.5416049220577719</v>
      </c>
      <c r="AF1553">
        <v>0.5439071684114395</v>
      </c>
      <c r="AG1553" t="str">
        <f t="shared" si="2"/>
        <v>0</v>
      </c>
      <c r="AH1553" s="3" t="str">
        <f t="shared" si="3"/>
        <v>0</v>
      </c>
      <c r="AI1553" t="str">
        <f t="shared" si="4"/>
        <v>0.02106882249</v>
      </c>
      <c r="AJ1553" t="str">
        <f t="shared" si="5"/>
        <v>-1</v>
      </c>
      <c r="AK1553" s="6" t="str">
        <f t="shared" si="6"/>
        <v>-0.01433806765</v>
      </c>
      <c r="AL1553" t="str">
        <f t="shared" si="7"/>
        <v>0.03670520627</v>
      </c>
      <c r="AM1553" t="str">
        <f t="shared" si="8"/>
        <v>0.9864864865</v>
      </c>
      <c r="AN1553" t="str">
        <f t="shared" si="9"/>
        <v>1.034000168</v>
      </c>
      <c r="AO1553" s="6" t="str">
        <f>vlookup(Q1553,RPI!$C$6:$T$4758,15,FALSE)</f>
        <v>0.7712418301</v>
      </c>
      <c r="AP1553" s="8" t="str">
        <f>vlookup(Q1553,RPI!$C$6:$T$4758,13,FALSE)</f>
        <v>  0.6214 </v>
      </c>
      <c r="AQ1553" s="8" t="str">
        <f>vlookup(Q1553,RPI!$C$6:$T$4758,14,FALSE)</f>
        <v>  0.5489 </v>
      </c>
      <c r="AR1553" s="6" t="str">
        <f>vlookup(R1553,RPI!$C$6:$T$4758,15,FALSE)</f>
        <v>0.6901408451</v>
      </c>
      <c r="AS1553" s="8" t="str">
        <f>vlookup(R1553,RPI!$C$6:$T$4758,13,FALSE)</f>
        <v>  0.6228 </v>
      </c>
      <c r="AT1553" s="8" t="str">
        <f>vlookup(R1553,RPI!$C$6:$T$4758,14,FALSE)</f>
        <v>  0.5430 </v>
      </c>
    </row>
    <row r="1554" ht="12.75" customHeight="1">
      <c r="A1554" s="4">
        <v>2014.0</v>
      </c>
      <c r="B1554" s="4">
        <v>5947.0</v>
      </c>
      <c r="C1554" s="5">
        <v>41736.0</v>
      </c>
      <c r="D1554" s="4">
        <v>57.0</v>
      </c>
      <c r="E1554" s="4" t="s">
        <v>181</v>
      </c>
      <c r="F1554" s="4">
        <v>60.0</v>
      </c>
      <c r="G1554" s="4" t="s">
        <v>47</v>
      </c>
      <c r="H1554" s="4">
        <v>139.0</v>
      </c>
      <c r="I1554" s="4" t="s">
        <v>135</v>
      </c>
      <c r="J1554" s="4">
        <v>54.0</v>
      </c>
      <c r="K1554" s="4" t="s">
        <v>108</v>
      </c>
      <c r="L1554" s="4" t="s">
        <v>1465</v>
      </c>
      <c r="M1554" s="4">
        <v>1.0</v>
      </c>
      <c r="N1554" s="4">
        <v>1.0</v>
      </c>
      <c r="O1554" s="4">
        <v>0.0</v>
      </c>
      <c r="P1554" s="4">
        <v>0.0</v>
      </c>
      <c r="Q1554" t="str">
        <f t="shared" si="1"/>
        <v>Connecticut2014</v>
      </c>
      <c r="R1554" t="s">
        <v>1577</v>
      </c>
      <c r="S1554" t="str">
        <f>vlookup(Q1554,RPI!$C$6:$T$4758,16,FALSE)</f>
        <v>0.6140874249</v>
      </c>
      <c r="T1554" s="6" t="str">
        <f>VLOOKUP(Q1554,RPI!$C$6:$T$4758, 17, FALSE)</f>
        <v>0.6169522072</v>
      </c>
      <c r="U1554" s="6" t="str">
        <f>VLOOKUP(Q1554,RPI!$C$6:$T$4758, 18, FALSE)</f>
        <v>0.6140874249</v>
      </c>
      <c r="V1554">
        <v>0.522758495191048</v>
      </c>
      <c r="W1554">
        <v>0.5260274144227073</v>
      </c>
      <c r="X1554">
        <v>0.5275969286233384</v>
      </c>
      <c r="Y1554">
        <v>0.5291254097729727</v>
      </c>
      <c r="Z1554" s="6" t="str">
        <f>vlookup(R1554,RPI!$C$6:$T$4758,16,FALSE)</f>
        <v>0.6196681861</v>
      </c>
      <c r="AA1554">
        <v>0.5312238839539615</v>
      </c>
      <c r="AB1554">
        <v>0.5340124074871658</v>
      </c>
      <c r="AC1554">
        <v>0.5366658468353707</v>
      </c>
      <c r="AD1554">
        <v>0.5391937856738631</v>
      </c>
      <c r="AE1554">
        <v>0.5416049220577719</v>
      </c>
      <c r="AF1554">
        <v>0.5439071684114395</v>
      </c>
      <c r="AG1554" t="str">
        <f t="shared" si="2"/>
        <v>0</v>
      </c>
      <c r="AH1554" s="3" t="str">
        <f t="shared" si="3"/>
        <v>0</v>
      </c>
      <c r="AI1554" t="str">
        <f t="shared" si="4"/>
        <v>-0.005580761249</v>
      </c>
      <c r="AJ1554" t="str">
        <f t="shared" si="5"/>
        <v>6</v>
      </c>
      <c r="AK1554" s="6" t="str">
        <f t="shared" si="6"/>
        <v>0.08602840592</v>
      </c>
      <c r="AL1554" t="str">
        <f t="shared" si="7"/>
        <v>-0.009722564842</v>
      </c>
      <c r="AM1554" t="str">
        <f t="shared" si="8"/>
        <v>1.111111111</v>
      </c>
      <c r="AN1554" t="str">
        <f t="shared" si="9"/>
        <v>0.9909939523</v>
      </c>
      <c r="AO1554" s="6" t="str">
        <f>vlookup(Q1554,RPI!$C$6:$T$4758,15,FALSE)</f>
        <v>0.7532467532</v>
      </c>
      <c r="AP1554" s="8" t="str">
        <f>vlookup(Q1554,RPI!$C$6:$T$4758,13,FALSE)</f>
        <v>  0.5851 </v>
      </c>
      <c r="AQ1554" s="8" t="str">
        <f>vlookup(Q1554,RPI!$C$6:$T$4758,14,FALSE)</f>
        <v>  0.5330 </v>
      </c>
      <c r="AR1554" s="6" t="str">
        <f>vlookup(R1554,RPI!$C$6:$T$4758,15,FALSE)</f>
        <v>0.6901408451</v>
      </c>
      <c r="AS1554" s="8" t="str">
        <f>vlookup(R1554,RPI!$C$6:$T$4758,13,FALSE)</f>
        <v>  0.6228 </v>
      </c>
      <c r="AT1554" s="8" t="str">
        <f>vlookup(R1554,RPI!$C$6:$T$4758,14,FALSE)</f>
        <v>  0.5430 </v>
      </c>
    </row>
    <row r="1555" ht="12.75" customHeight="1">
      <c r="A1555" s="4">
        <v>2015.0</v>
      </c>
      <c r="B1555" s="4">
        <v>5788.0</v>
      </c>
      <c r="C1555" s="5">
        <v>42079.0</v>
      </c>
      <c r="D1555" s="4">
        <v>203.0</v>
      </c>
      <c r="E1555" s="4" t="s">
        <v>1594</v>
      </c>
      <c r="F1555" s="4">
        <v>84.0</v>
      </c>
      <c r="G1555" s="4" t="s">
        <v>47</v>
      </c>
      <c r="H1555" s="4">
        <v>197.0</v>
      </c>
      <c r="I1555" s="4" t="s">
        <v>1595</v>
      </c>
      <c r="J1555" s="4">
        <v>77.0</v>
      </c>
      <c r="K1555" s="4" t="s">
        <v>49</v>
      </c>
      <c r="L1555" s="4" t="s">
        <v>50</v>
      </c>
      <c r="M1555" s="4">
        <v>1.0</v>
      </c>
      <c r="N1555" s="4">
        <v>0.0</v>
      </c>
      <c r="O1555" s="4">
        <v>0.0</v>
      </c>
      <c r="P1555" s="4">
        <v>0.0</v>
      </c>
      <c r="Q1555" t="str">
        <f t="shared" si="1"/>
        <v>NJIT2015</v>
      </c>
      <c r="R1555" t="s">
        <v>1596</v>
      </c>
      <c r="S1555" t="str">
        <f>vlookup(Q1555,RPI!$C$6:$T$4758,16,FALSE)</f>
        <v>0.5095261207</v>
      </c>
      <c r="T1555" s="6" t="str">
        <f>VLOOKUP(Q1555,RPI!$C$6:$T$4758, 17, FALSE)</f>
        <v>0.4953205132</v>
      </c>
      <c r="U1555" s="6" t="str">
        <f>VLOOKUP(Q1555,RPI!$C$6:$T$4758, 18, FALSE)</f>
        <v>0.5095261207</v>
      </c>
      <c r="V1555">
        <v>0.426749084677015</v>
      </c>
      <c r="W1555">
        <v>0.42614503756134003</v>
      </c>
      <c r="X1555">
        <v>0.4258599323355805</v>
      </c>
      <c r="Y1555">
        <v>0.42558527903255766</v>
      </c>
      <c r="Z1555" s="6" t="str">
        <f>vlookup(R1555,RPI!$C$6:$T$4758,16,FALSE)</f>
        <v>0.491395272</v>
      </c>
      <c r="AA1555">
        <v>0.40831336748098657</v>
      </c>
      <c r="AB1555">
        <v>0.4084937550565776</v>
      </c>
      <c r="AC1555">
        <v>0.4086682710655128</v>
      </c>
      <c r="AD1555">
        <v>0.40883719759373477</v>
      </c>
      <c r="AE1555">
        <v>0.40900079894243313</v>
      </c>
      <c r="AF1555">
        <v>0.40915932300789604</v>
      </c>
      <c r="AG1555" t="str">
        <f t="shared" si="2"/>
        <v>1</v>
      </c>
      <c r="AH1555" s="3" t="str">
        <f t="shared" si="3"/>
        <v>1</v>
      </c>
      <c r="AI1555" t="str">
        <f t="shared" si="4"/>
        <v>0.01813084876</v>
      </c>
      <c r="AJ1555" t="str">
        <f t="shared" si="5"/>
        <v>7</v>
      </c>
      <c r="AK1555" s="6" t="str">
        <f t="shared" si="6"/>
        <v>0.1003664736</v>
      </c>
      <c r="AL1555" t="str">
        <f t="shared" si="7"/>
        <v>0.03158679343</v>
      </c>
      <c r="AM1555" t="str">
        <f t="shared" si="8"/>
        <v>1.090909091</v>
      </c>
      <c r="AN1555" t="str">
        <f t="shared" si="9"/>
        <v>1.036896669</v>
      </c>
      <c r="AO1555" s="6" t="str">
        <f>vlookup(Q1555,RPI!$C$6:$T$4758,15,FALSE)</f>
        <v>0.6168224299</v>
      </c>
      <c r="AP1555" s="8" t="str">
        <f>vlookup(Q1555,RPI!$C$6:$T$4758,13,FALSE)</f>
        <v>  0.4680 </v>
      </c>
      <c r="AQ1555" s="8" t="str">
        <f>vlookup(Q1555,RPI!$C$6:$T$4758,14,FALSE)</f>
        <v>  0.4853 </v>
      </c>
      <c r="AR1555" s="6" t="str">
        <f>vlookup(R1555,RPI!$C$6:$T$4758,15,FALSE)</f>
        <v>0.6220472441</v>
      </c>
      <c r="AS1555" s="8" t="str">
        <f>vlookup(R1555,RPI!$C$6:$T$4758,13,FALSE)</f>
        <v>  0.4318 </v>
      </c>
      <c r="AT1555" s="8" t="str">
        <f>vlookup(R1555,RPI!$C$6:$T$4758,14,FALSE)</f>
        <v>  0.4798 </v>
      </c>
    </row>
    <row r="1556" ht="12.75" customHeight="1">
      <c r="A1556" s="4">
        <v>2015.0</v>
      </c>
      <c r="B1556" s="4">
        <v>5789.0</v>
      </c>
      <c r="C1556" s="5">
        <v>42080.0</v>
      </c>
      <c r="D1556" s="4">
        <v>4.0</v>
      </c>
      <c r="E1556" s="4" t="s">
        <v>106</v>
      </c>
      <c r="F1556" s="4">
        <v>79.0</v>
      </c>
      <c r="G1556" s="4" t="s">
        <v>47</v>
      </c>
      <c r="H1556" s="4">
        <v>121.0</v>
      </c>
      <c r="I1556" s="4" t="s">
        <v>193</v>
      </c>
      <c r="J1556" s="4">
        <v>58.0</v>
      </c>
      <c r="K1556" s="4" t="s">
        <v>49</v>
      </c>
      <c r="L1556" s="4" t="s">
        <v>50</v>
      </c>
      <c r="M1556" s="4">
        <v>1.0</v>
      </c>
      <c r="N1556" s="4">
        <v>0.0</v>
      </c>
      <c r="O1556" s="4">
        <v>0.0</v>
      </c>
      <c r="P1556" s="4">
        <v>0.0</v>
      </c>
      <c r="Q1556" t="str">
        <f t="shared" si="1"/>
        <v>Alabama2015</v>
      </c>
      <c r="R1556" t="s">
        <v>1597</v>
      </c>
      <c r="S1556" t="str">
        <f>vlookup(Q1556,RPI!$C$6:$T$4758,16,FALSE)</f>
        <v>0.5422147142</v>
      </c>
      <c r="T1556" s="6" t="str">
        <f>VLOOKUP(Q1556,RPI!$C$6:$T$4758, 17, FALSE)</f>
        <v>0.5515337106</v>
      </c>
      <c r="U1556" s="6" t="str">
        <f>VLOOKUP(Q1556,RPI!$C$6:$T$4758, 18, FALSE)</f>
        <v>0.5422147142</v>
      </c>
      <c r="V1556">
        <v>0.4746221215636642</v>
      </c>
      <c r="W1556">
        <v>0.4796155078070504</v>
      </c>
      <c r="X1556">
        <v>0.4819807960276018</v>
      </c>
      <c r="Y1556">
        <v>0.48426452258537556</v>
      </c>
      <c r="Z1556" s="6" t="str">
        <f>vlookup(R1556,RPI!$C$6:$T$4758,16,FALSE)</f>
        <v>0.5536119366</v>
      </c>
      <c r="AA1556">
        <v>0.4767933059103635</v>
      </c>
      <c r="AB1556">
        <v>0.4803486650618981</v>
      </c>
      <c r="AC1556">
        <v>0.48366069164792846</v>
      </c>
      <c r="AD1556">
        <v>0.48675354000400095</v>
      </c>
      <c r="AE1556">
        <v>0.4896482699600403</v>
      </c>
      <c r="AF1556">
        <v>0.4923633270222565</v>
      </c>
      <c r="AG1556" t="str">
        <f t="shared" si="2"/>
        <v>0</v>
      </c>
      <c r="AH1556" s="3" t="str">
        <f t="shared" si="3"/>
        <v>0</v>
      </c>
      <c r="AI1556" t="str">
        <f t="shared" si="4"/>
        <v>-0.01139722243</v>
      </c>
      <c r="AJ1556" t="str">
        <f t="shared" si="5"/>
        <v>21</v>
      </c>
      <c r="AK1556" s="6" t="str">
        <f t="shared" si="6"/>
        <v>0.3010994207</v>
      </c>
      <c r="AL1556" t="str">
        <f t="shared" si="7"/>
        <v>-0.01985575608</v>
      </c>
      <c r="AM1556" t="str">
        <f t="shared" si="8"/>
        <v>1.362068966</v>
      </c>
      <c r="AN1556" t="str">
        <f t="shared" si="9"/>
        <v>0.9794129756</v>
      </c>
      <c r="AO1556" s="6" t="str">
        <f>vlookup(Q1556,RPI!$C$6:$T$4758,15,FALSE)</f>
        <v>0.5111111111</v>
      </c>
      <c r="AP1556" s="8" t="str">
        <f>vlookup(Q1556,RPI!$C$6:$T$4758,13,FALSE)</f>
        <v>  0.5597 </v>
      </c>
      <c r="AQ1556" s="8" t="str">
        <f>vlookup(Q1556,RPI!$C$6:$T$4758,14,FALSE)</f>
        <v>  0.5384 </v>
      </c>
      <c r="AR1556" s="6" t="str">
        <f>vlookup(R1556,RPI!$C$6:$T$4758,15,FALSE)</f>
        <v>0.5725806452</v>
      </c>
      <c r="AS1556" s="8" t="str">
        <f>vlookup(R1556,RPI!$C$6:$T$4758,13,FALSE)</f>
        <v>  0.5494 </v>
      </c>
      <c r="AT1556" s="8" t="str">
        <f>vlookup(R1556,RPI!$C$6:$T$4758,14,FALSE)</f>
        <v>  0.5431 </v>
      </c>
    </row>
    <row r="1557" ht="12.75" customHeight="1">
      <c r="A1557" s="4">
        <v>2015.0</v>
      </c>
      <c r="B1557" s="4">
        <v>5790.0</v>
      </c>
      <c r="C1557" s="5">
        <v>42080.0</v>
      </c>
      <c r="D1557" s="4">
        <v>35.0</v>
      </c>
      <c r="E1557" s="4" t="s">
        <v>1536</v>
      </c>
      <c r="F1557" s="4">
        <v>90.0</v>
      </c>
      <c r="G1557" s="4" t="s">
        <v>47</v>
      </c>
      <c r="H1557" s="4">
        <v>172.0</v>
      </c>
      <c r="I1557" s="4" t="s">
        <v>220</v>
      </c>
      <c r="J1557" s="4">
        <v>94.0</v>
      </c>
      <c r="K1557" s="4" t="s">
        <v>108</v>
      </c>
      <c r="L1557" s="4" t="s">
        <v>262</v>
      </c>
      <c r="M1557" s="4">
        <v>1.0</v>
      </c>
      <c r="N1557" s="4">
        <v>1.0</v>
      </c>
      <c r="O1557" s="4">
        <v>0.0</v>
      </c>
      <c r="P1557" s="4">
        <v>0.0</v>
      </c>
      <c r="Q1557" t="str">
        <f t="shared" si="1"/>
        <v>BYU2015</v>
      </c>
      <c r="R1557" t="s">
        <v>1598</v>
      </c>
      <c r="S1557" t="str">
        <f>vlookup(Q1557,RPI!$C$6:$T$4758,16,FALSE)</f>
        <v>0.5846533336</v>
      </c>
      <c r="T1557" s="6" t="str">
        <f>VLOOKUP(Q1557,RPI!$C$6:$T$4758, 17, FALSE)</f>
        <v>0.5883539915</v>
      </c>
      <c r="U1557" s="6" t="str">
        <f>VLOOKUP(Q1557,RPI!$C$6:$T$4758, 18, FALSE)</f>
        <v>0.5846533336</v>
      </c>
      <c r="V1557">
        <v>0.5024164915084839</v>
      </c>
      <c r="W1557">
        <v>0.504617195733836</v>
      </c>
      <c r="X1557">
        <v>0.505694463536456</v>
      </c>
      <c r="Y1557">
        <v>0.5067567692862617</v>
      </c>
      <c r="Z1557" s="6" t="str">
        <f>vlookup(R1557,RPI!$C$6:$T$4758,16,FALSE)</f>
        <v>0.5637065852</v>
      </c>
      <c r="AA1557">
        <v>0.49423437406782245</v>
      </c>
      <c r="AB1557">
        <v>0.4949084465440951</v>
      </c>
      <c r="AC1557">
        <v>0.49558696834364346</v>
      </c>
      <c r="AD1557">
        <v>0.49626998366504316</v>
      </c>
      <c r="AE1557">
        <v>0.4969575372942262</v>
      </c>
      <c r="AF1557">
        <v>0.4976496746142705</v>
      </c>
      <c r="AG1557" t="str">
        <f t="shared" si="2"/>
        <v>0</v>
      </c>
      <c r="AH1557" s="3" t="str">
        <f t="shared" si="3"/>
        <v>0</v>
      </c>
      <c r="AI1557" t="str">
        <f t="shared" si="4"/>
        <v>0.02094674843</v>
      </c>
      <c r="AJ1557" t="str">
        <f t="shared" si="5"/>
        <v>-4</v>
      </c>
      <c r="AK1557" s="6" t="str">
        <f t="shared" si="6"/>
        <v>-0.05735227062</v>
      </c>
      <c r="AL1557" t="str">
        <f t="shared" si="7"/>
        <v>0.03649253404</v>
      </c>
      <c r="AM1557" t="str">
        <f t="shared" si="8"/>
        <v>0.9574468085</v>
      </c>
      <c r="AN1557" t="str">
        <f t="shared" si="9"/>
        <v>1.037158956</v>
      </c>
      <c r="AO1557" s="6" t="str">
        <f>vlookup(Q1557,RPI!$C$6:$T$4758,15,FALSE)</f>
        <v>0.7039473684</v>
      </c>
      <c r="AP1557" s="8" t="str">
        <f>vlookup(Q1557,RPI!$C$6:$T$4758,13,FALSE)</f>
        <v>  0.5561 </v>
      </c>
      <c r="AQ1557" s="8" t="str">
        <f>vlookup(Q1557,RPI!$C$6:$T$4758,14,FALSE)</f>
        <v>  0.5225 </v>
      </c>
      <c r="AR1557" s="6" t="str">
        <f>vlookup(R1557,RPI!$C$6:$T$4758,15,FALSE)</f>
        <v>0.5975609756</v>
      </c>
      <c r="AS1557" s="8" t="str">
        <f>vlookup(R1557,RPI!$C$6:$T$4758,13,FALSE)</f>
        <v>  0.5652 </v>
      </c>
      <c r="AT1557" s="8" t="str">
        <f>vlookup(R1557,RPI!$C$6:$T$4758,14,FALSE)</f>
        <v>  0.5268 </v>
      </c>
    </row>
    <row r="1558" ht="12.75" customHeight="1">
      <c r="A1558" s="4">
        <v>2015.0</v>
      </c>
      <c r="B1558" s="4">
        <v>5791.0</v>
      </c>
      <c r="C1558" s="5">
        <v>42080.0</v>
      </c>
      <c r="D1558" s="4">
        <v>78.0</v>
      </c>
      <c r="E1558" s="4" t="s">
        <v>546</v>
      </c>
      <c r="F1558" s="4">
        <v>81.0</v>
      </c>
      <c r="G1558" s="4" t="s">
        <v>47</v>
      </c>
      <c r="H1558" s="4">
        <v>204.0</v>
      </c>
      <c r="I1558" s="4" t="s">
        <v>1308</v>
      </c>
      <c r="J1558" s="4">
        <v>75.0</v>
      </c>
      <c r="K1558" s="4" t="s">
        <v>49</v>
      </c>
      <c r="L1558" s="4" t="s">
        <v>50</v>
      </c>
      <c r="M1558" s="4">
        <v>1.0</v>
      </c>
      <c r="N1558" s="4">
        <v>0.0</v>
      </c>
      <c r="O1558" s="4">
        <v>0.0</v>
      </c>
      <c r="P1558" s="4">
        <v>0.0</v>
      </c>
      <c r="Q1558" t="str">
        <f t="shared" si="1"/>
        <v>Eastern Kentucky2015</v>
      </c>
      <c r="R1558" t="s">
        <v>1599</v>
      </c>
      <c r="S1558" t="str">
        <f>vlookup(Q1558,RPI!$C$6:$T$4758,16,FALSE)</f>
        <v>0.5091554916</v>
      </c>
      <c r="T1558" s="6" t="str">
        <f>VLOOKUP(Q1558,RPI!$C$6:$T$4758, 17, FALSE)</f>
        <v>0.5013258212</v>
      </c>
      <c r="U1558" s="6" t="str">
        <f>VLOOKUP(Q1558,RPI!$C$6:$T$4758, 18, FALSE)</f>
        <v>0.5091554916</v>
      </c>
      <c r="V1558">
        <v>0.42811153552361897</v>
      </c>
      <c r="W1558">
        <v>0.4275774901297605</v>
      </c>
      <c r="X1558">
        <v>0.4273178847299682</v>
      </c>
      <c r="Y1558">
        <v>0.4270630427320069</v>
      </c>
      <c r="Z1558" s="6" t="str">
        <f>vlookup(R1558,RPI!$C$6:$T$4758,16,FALSE)</f>
        <v>0.5045164538</v>
      </c>
      <c r="AA1558">
        <v>0.42592171329048883</v>
      </c>
      <c r="AB1558">
        <v>0.4254111618949817</v>
      </c>
      <c r="AC1558">
        <v>0.424912955438226</v>
      </c>
      <c r="AD1558">
        <v>0.42442665152480574</v>
      </c>
      <c r="AE1558">
        <v>0.42395182864812736</v>
      </c>
      <c r="AF1558">
        <v>0.42348808497190477</v>
      </c>
      <c r="AG1558" t="str">
        <f t="shared" si="2"/>
        <v>1</v>
      </c>
      <c r="AH1558" s="3" t="str">
        <f t="shared" si="3"/>
        <v>1</v>
      </c>
      <c r="AI1558" t="str">
        <f t="shared" si="4"/>
        <v>0.004639037801</v>
      </c>
      <c r="AJ1558" t="str">
        <f t="shared" si="5"/>
        <v>6</v>
      </c>
      <c r="AK1558" s="6" t="str">
        <f t="shared" si="6"/>
        <v>0.08602840592</v>
      </c>
      <c r="AL1558" t="str">
        <f t="shared" si="7"/>
        <v>0.008081934313</v>
      </c>
      <c r="AM1558" t="str">
        <f t="shared" si="8"/>
        <v>1.08</v>
      </c>
      <c r="AN1558" t="str">
        <f t="shared" si="9"/>
        <v>1.009195018</v>
      </c>
      <c r="AO1558" s="6" t="str">
        <f>vlookup(Q1558,RPI!$C$6:$T$4758,15,FALSE)</f>
        <v>0.6384615385</v>
      </c>
      <c r="AP1558" s="8" t="str">
        <f>vlookup(Q1558,RPI!$C$6:$T$4758,13,FALSE)</f>
        <v>  0.4618 </v>
      </c>
      <c r="AQ1558" s="8" t="str">
        <f>vlookup(Q1558,RPI!$C$6:$T$4758,14,FALSE)</f>
        <v>  0.4746 </v>
      </c>
      <c r="AR1558" s="6" t="str">
        <f>vlookup(R1558,RPI!$C$6:$T$4758,15,FALSE)</f>
        <v>0.6241134752</v>
      </c>
      <c r="AS1558" s="8" t="str">
        <f>vlookup(R1558,RPI!$C$6:$T$4758,13,FALSE)</f>
        <v>  0.4652 </v>
      </c>
      <c r="AT1558" s="8" t="str">
        <f>vlookup(R1558,RPI!$C$6:$T$4758,14,FALSE)</f>
        <v>  0.4635 </v>
      </c>
    </row>
    <row r="1559" ht="12.75" customHeight="1">
      <c r="A1559" s="4">
        <v>2015.0</v>
      </c>
      <c r="B1559" s="4">
        <v>5792.0</v>
      </c>
      <c r="C1559" s="5">
        <v>42080.0</v>
      </c>
      <c r="D1559" s="4">
        <v>108.0</v>
      </c>
      <c r="E1559" s="4" t="s">
        <v>182</v>
      </c>
      <c r="F1559" s="4">
        <v>74.0</v>
      </c>
      <c r="G1559" s="4" t="s">
        <v>47</v>
      </c>
      <c r="H1559" s="4">
        <v>157.0</v>
      </c>
      <c r="I1559" s="4" t="s">
        <v>169</v>
      </c>
      <c r="J1559" s="4">
        <v>64.0</v>
      </c>
      <c r="K1559" s="4" t="s">
        <v>108</v>
      </c>
      <c r="L1559" s="4" t="s">
        <v>262</v>
      </c>
      <c r="M1559" s="4">
        <v>1.0</v>
      </c>
      <c r="N1559" s="4">
        <v>1.0</v>
      </c>
      <c r="O1559" s="4">
        <v>0.0</v>
      </c>
      <c r="P1559" s="4">
        <v>0.0</v>
      </c>
      <c r="Q1559" t="str">
        <f t="shared" si="1"/>
        <v>Hampton2015</v>
      </c>
      <c r="R1559" t="s">
        <v>1600</v>
      </c>
      <c r="S1559" t="str">
        <f>vlookup(Q1559,RPI!$C$6:$T$4758,16,FALSE)</f>
        <v>0.4574593109</v>
      </c>
      <c r="T1559" s="6" t="str">
        <f>VLOOKUP(Q1559,RPI!$C$6:$T$4758, 17, FALSE)</f>
        <v>0.4477989488</v>
      </c>
      <c r="U1559" s="6" t="str">
        <f>VLOOKUP(Q1559,RPI!$C$6:$T$4758, 18, FALSE)</f>
        <v>0.4574593109</v>
      </c>
      <c r="V1559">
        <v>0.39456928377611594</v>
      </c>
      <c r="W1559">
        <v>0.39356634982006544</v>
      </c>
      <c r="X1559">
        <v>0.3930851441340816</v>
      </c>
      <c r="Y1559">
        <v>0.39261672796799096</v>
      </c>
      <c r="Z1559" s="6" t="str">
        <f>vlookup(R1559,RPI!$C$6:$T$4758,16,FALSE)</f>
        <v>0.5065208602</v>
      </c>
      <c r="AA1559">
        <v>0.4314364364135613</v>
      </c>
      <c r="AB1559">
        <v>0.4316117843407642</v>
      </c>
      <c r="AC1559">
        <v>0.4317799485540035</v>
      </c>
      <c r="AD1559">
        <v>0.43194136164919306</v>
      </c>
      <c r="AE1559">
        <v>0.4320964221717633</v>
      </c>
      <c r="AF1559">
        <v>0.4322454979022344</v>
      </c>
      <c r="AG1559" t="str">
        <f t="shared" si="2"/>
        <v>0</v>
      </c>
      <c r="AH1559" s="3" t="str">
        <f t="shared" si="3"/>
        <v>0</v>
      </c>
      <c r="AI1559" t="str">
        <f t="shared" si="4"/>
        <v>-0.04906154936</v>
      </c>
      <c r="AJ1559" t="str">
        <f t="shared" si="5"/>
        <v>10</v>
      </c>
      <c r="AK1559" s="6" t="str">
        <f t="shared" si="6"/>
        <v>0.1433806765</v>
      </c>
      <c r="AL1559" t="str">
        <f t="shared" si="7"/>
        <v>-0.08547294423</v>
      </c>
      <c r="AM1559" t="str">
        <f t="shared" si="8"/>
        <v>1.15625</v>
      </c>
      <c r="AN1559" t="str">
        <f t="shared" si="9"/>
        <v>0.9031401207</v>
      </c>
      <c r="AO1559" s="6" t="str">
        <f>vlookup(Q1559,RPI!$C$6:$T$4758,15,FALSE)</f>
        <v>0.5234899329</v>
      </c>
      <c r="AP1559" s="8" t="str">
        <f>vlookup(Q1559,RPI!$C$6:$T$4758,13,FALSE)</f>
        <v>  0.4251 </v>
      </c>
      <c r="AQ1559" s="8" t="str">
        <f>vlookup(Q1559,RPI!$C$6:$T$4758,14,FALSE)</f>
        <v>  0.4561 </v>
      </c>
      <c r="AR1559" s="6" t="str">
        <f>vlookup(R1559,RPI!$C$6:$T$4758,15,FALSE)</f>
        <v>0.6304347826</v>
      </c>
      <c r="AS1559" s="8" t="str">
        <f>vlookup(R1559,RPI!$C$6:$T$4758,13,FALSE)</f>
        <v>  0.4474 </v>
      </c>
      <c r="AT1559" s="8" t="str">
        <f>vlookup(R1559,RPI!$C$6:$T$4758,14,FALSE)</f>
        <v>  0.5008 </v>
      </c>
    </row>
    <row r="1560" ht="12.75" customHeight="1">
      <c r="A1560" s="4">
        <v>2015.0</v>
      </c>
      <c r="B1560" s="4">
        <v>5793.0</v>
      </c>
      <c r="C1560" s="5">
        <v>42080.0</v>
      </c>
      <c r="D1560" s="4">
        <v>123.0</v>
      </c>
      <c r="E1560" s="4" t="s">
        <v>1601</v>
      </c>
      <c r="F1560" s="4">
        <v>68.0</v>
      </c>
      <c r="G1560" s="4" t="s">
        <v>47</v>
      </c>
      <c r="H1560" s="4">
        <v>308.0</v>
      </c>
      <c r="I1560" s="4" t="s">
        <v>86</v>
      </c>
      <c r="J1560" s="4">
        <v>83.0</v>
      </c>
      <c r="K1560" s="4" t="s">
        <v>49</v>
      </c>
      <c r="L1560" s="4" t="s">
        <v>50</v>
      </c>
      <c r="M1560" s="4">
        <v>1.0</v>
      </c>
      <c r="N1560" s="4">
        <v>0.0</v>
      </c>
      <c r="O1560" s="4">
        <v>0.0</v>
      </c>
      <c r="P1560" s="4">
        <v>0.0</v>
      </c>
      <c r="Q1560" t="str">
        <f t="shared" si="1"/>
        <v>Incarnate Word2015</v>
      </c>
      <c r="R1560" t="s">
        <v>1602</v>
      </c>
      <c r="S1560" t="str">
        <f>vlookup(Q1560,RPI!$C$6:$T$4758,16,FALSE)</f>
        <v>0.5077350733</v>
      </c>
      <c r="T1560" s="6" t="str">
        <f>VLOOKUP(Q1560,RPI!$C$6:$T$4758, 17, FALSE)</f>
        <v>0.4915313696</v>
      </c>
      <c r="U1560" s="6" t="str">
        <f>VLOOKUP(Q1560,RPI!$C$6:$T$4758, 18, FALSE)</f>
        <v>0.5077350733</v>
      </c>
      <c r="V1560">
        <v>0.4234758140312301</v>
      </c>
      <c r="W1560">
        <v>0.42145561201102805</v>
      </c>
      <c r="X1560">
        <v>0.4204843610397771</v>
      </c>
      <c r="Y1560">
        <v>0.41953769870070967</v>
      </c>
      <c r="Z1560" s="6" t="str">
        <f>vlookup(R1560,RPI!$C$6:$T$4758,16,FALSE)</f>
        <v>0.5136148818</v>
      </c>
      <c r="AA1560">
        <v>0.4407460529070634</v>
      </c>
      <c r="AB1560">
        <v>0.44103742819843866</v>
      </c>
      <c r="AC1560">
        <v>0.4413201057199222</v>
      </c>
      <c r="AD1560">
        <v>0.4415944691966562</v>
      </c>
      <c r="AE1560">
        <v>0.44186088010884716</v>
      </c>
      <c r="AF1560">
        <v>0.4421196792806898</v>
      </c>
      <c r="AG1560" t="str">
        <f t="shared" si="2"/>
        <v>1</v>
      </c>
      <c r="AH1560" s="3" t="str">
        <f t="shared" si="3"/>
        <v>1</v>
      </c>
      <c r="AI1560" t="str">
        <f t="shared" si="4"/>
        <v>-0.005879808549</v>
      </c>
      <c r="AJ1560" t="str">
        <f t="shared" si="5"/>
        <v>-15</v>
      </c>
      <c r="AK1560" s="6" t="str">
        <f t="shared" si="6"/>
        <v>-0.2150710148</v>
      </c>
      <c r="AL1560" t="str">
        <f t="shared" si="7"/>
        <v>-0.01024355233</v>
      </c>
      <c r="AM1560" t="str">
        <f t="shared" si="8"/>
        <v>0.8192771084</v>
      </c>
      <c r="AN1560" t="str">
        <f t="shared" si="9"/>
        <v>0.9885521063</v>
      </c>
      <c r="AO1560" s="6" t="str">
        <f>vlookup(Q1560,RPI!$C$6:$T$4758,15,FALSE)</f>
        <v>0.6481481481</v>
      </c>
      <c r="AP1560" s="8" t="str">
        <f>vlookup(Q1560,RPI!$C$6:$T$4758,13,FALSE)</f>
        <v>  0.4596 </v>
      </c>
      <c r="AQ1560" s="8" t="str">
        <f>vlookup(Q1560,RPI!$C$6:$T$4758,14,FALSE)</f>
        <v>  0.4635 </v>
      </c>
      <c r="AR1560" s="6" t="str">
        <f>vlookup(R1560,RPI!$C$6:$T$4758,15,FALSE)</f>
        <v>0.5895522388</v>
      </c>
      <c r="AS1560" s="8" t="str">
        <f>vlookup(R1560,RPI!$C$6:$T$4758,13,FALSE)</f>
        <v>  0.4933 </v>
      </c>
      <c r="AT1560" s="8" t="str">
        <f>vlookup(R1560,RPI!$C$6:$T$4758,14,FALSE)</f>
        <v>  0.4782 </v>
      </c>
    </row>
    <row r="1561" ht="12.75" customHeight="1">
      <c r="A1561" s="4">
        <v>2015.0</v>
      </c>
      <c r="B1561" s="4">
        <v>5794.0</v>
      </c>
      <c r="C1561" s="5">
        <v>42080.0</v>
      </c>
      <c r="D1561" s="4">
        <v>149.0</v>
      </c>
      <c r="E1561" s="4" t="s">
        <v>85</v>
      </c>
      <c r="F1561" s="4">
        <v>89.0</v>
      </c>
      <c r="G1561" s="4" t="s">
        <v>47</v>
      </c>
      <c r="H1561" s="4">
        <v>36.0</v>
      </c>
      <c r="I1561" s="4" t="s">
        <v>311</v>
      </c>
      <c r="J1561" s="4">
        <v>79.0</v>
      </c>
      <c r="K1561" s="4" t="s">
        <v>49</v>
      </c>
      <c r="L1561" s="4" t="s">
        <v>50</v>
      </c>
      <c r="M1561" s="4">
        <v>1.0</v>
      </c>
      <c r="N1561" s="4">
        <v>0.0</v>
      </c>
      <c r="O1561" s="4">
        <v>0.0</v>
      </c>
      <c r="P1561" s="4">
        <v>0.0</v>
      </c>
      <c r="Q1561" t="str">
        <f t="shared" si="1"/>
        <v>Louisiana Tech2015</v>
      </c>
      <c r="R1561" t="s">
        <v>1603</v>
      </c>
      <c r="S1561" t="str">
        <f>vlookup(Q1561,RPI!$C$6:$T$4758,16,FALSE)</f>
        <v>0.5649367101</v>
      </c>
      <c r="T1561" s="6" t="str">
        <f>VLOOKUP(Q1561,RPI!$C$6:$T$4758, 17, FALSE)</f>
        <v>0.5516791344</v>
      </c>
      <c r="U1561" s="6" t="str">
        <f>VLOOKUP(Q1561,RPI!$C$6:$T$4758, 18, FALSE)</f>
        <v>0.5649367101</v>
      </c>
      <c r="V1561">
        <v>0.4573609525507147</v>
      </c>
      <c r="W1561">
        <v>0.4589023177598999</v>
      </c>
      <c r="X1561">
        <v>0.4596183235580857</v>
      </c>
      <c r="Y1561">
        <v>0.4603012465801176</v>
      </c>
      <c r="Z1561" s="6" t="str">
        <f>vlookup(R1561,RPI!$C$6:$T$4758,16,FALSE)</f>
        <v>0.5545935382</v>
      </c>
      <c r="AA1561">
        <v>0.4551862105727196</v>
      </c>
      <c r="AB1561">
        <v>0.4566470845564594</v>
      </c>
      <c r="AC1561">
        <v>0.45803839311240213</v>
      </c>
      <c r="AD1561">
        <v>0.459364989642487</v>
      </c>
      <c r="AE1561">
        <v>0.4606312863302953</v>
      </c>
      <c r="AF1561">
        <v>0.46184130316531213</v>
      </c>
      <c r="AG1561" t="str">
        <f t="shared" si="2"/>
        <v>1</v>
      </c>
      <c r="AH1561" s="3" t="str">
        <f t="shared" si="3"/>
        <v>1</v>
      </c>
      <c r="AI1561" t="str">
        <f t="shared" si="4"/>
        <v>0.01034317197</v>
      </c>
      <c r="AJ1561" t="str">
        <f t="shared" si="5"/>
        <v>10</v>
      </c>
      <c r="AK1561" s="6" t="str">
        <f t="shared" si="6"/>
        <v>0.1433806765</v>
      </c>
      <c r="AL1561" t="str">
        <f t="shared" si="7"/>
        <v>0.0180194342</v>
      </c>
      <c r="AM1561" t="str">
        <f t="shared" si="8"/>
        <v>1.126582278</v>
      </c>
      <c r="AN1561" t="str">
        <f t="shared" si="9"/>
        <v>1.018650004</v>
      </c>
      <c r="AO1561" s="6" t="str">
        <f>vlookup(Q1561,RPI!$C$6:$T$4758,15,FALSE)</f>
        <v>0.803030303</v>
      </c>
      <c r="AP1561" s="8" t="str">
        <f>vlookup(Q1561,RPI!$C$6:$T$4758,13,FALSE)</f>
        <v>  0.4821 </v>
      </c>
      <c r="AQ1561" s="8" t="str">
        <f>vlookup(Q1561,RPI!$C$6:$T$4758,14,FALSE)</f>
        <v>  0.4926 </v>
      </c>
      <c r="AR1561" s="6" t="str">
        <f>vlookup(R1561,RPI!$C$6:$T$4758,15,FALSE)</f>
        <v>0.7413793103</v>
      </c>
      <c r="AS1561" s="8" t="str">
        <f>vlookup(R1561,RPI!$C$6:$T$4758,13,FALSE)</f>
        <v>  0.4909 </v>
      </c>
      <c r="AT1561" s="8" t="str">
        <f>vlookup(R1561,RPI!$C$6:$T$4758,14,FALSE)</f>
        <v>  0.4952 </v>
      </c>
    </row>
    <row r="1562" ht="12.75" customHeight="1">
      <c r="A1562" s="4">
        <v>2015.0</v>
      </c>
      <c r="B1562" s="4">
        <v>5795.0</v>
      </c>
      <c r="C1562" s="5">
        <v>42080.0</v>
      </c>
      <c r="D1562" s="4">
        <v>153.0</v>
      </c>
      <c r="E1562" s="4" t="s">
        <v>1604</v>
      </c>
      <c r="F1562" s="4">
        <v>62.0</v>
      </c>
      <c r="G1562" s="4" t="s">
        <v>47</v>
      </c>
      <c r="H1562" s="4">
        <v>241.0</v>
      </c>
      <c r="I1562" s="4" t="s">
        <v>802</v>
      </c>
      <c r="J1562" s="4">
        <v>59.0</v>
      </c>
      <c r="K1562" s="4" t="s">
        <v>49</v>
      </c>
      <c r="L1562" s="4" t="s">
        <v>50</v>
      </c>
      <c r="M1562" s="4">
        <v>1.0</v>
      </c>
      <c r="N1562" s="4">
        <v>0.0</v>
      </c>
      <c r="O1562" s="4">
        <v>0.0</v>
      </c>
      <c r="P1562" s="4">
        <v>0.0</v>
      </c>
      <c r="Q1562" t="str">
        <f t="shared" si="1"/>
        <v>Loyola Chicago2015</v>
      </c>
      <c r="R1562" t="s">
        <v>1605</v>
      </c>
      <c r="S1562" t="str">
        <f>vlookup(Q1562,RPI!$C$6:$T$4758,16,FALSE)</f>
        <v>0.5212267945</v>
      </c>
      <c r="T1562" s="6" t="str">
        <f>VLOOKUP(Q1562,RPI!$C$6:$T$4758, 17, FALSE)</f>
        <v>0.5212267945</v>
      </c>
      <c r="U1562" s="6" t="str">
        <f>VLOOKUP(Q1562,RPI!$C$6:$T$4758, 18, FALSE)</f>
        <v>0.5212267945</v>
      </c>
      <c r="V1562">
        <v>0.4554529849972044</v>
      </c>
      <c r="W1562">
        <v>0.4554529849972044</v>
      </c>
      <c r="X1562">
        <v>0.4554529849972044</v>
      </c>
      <c r="Y1562">
        <v>0.4554529849972044</v>
      </c>
      <c r="Z1562" s="6" t="str">
        <f>vlookup(R1562,RPI!$C$6:$T$4758,16,FALSE)</f>
        <v>0.5150845304</v>
      </c>
      <c r="AA1562">
        <v>0.43748036374648414</v>
      </c>
      <c r="AB1562">
        <v>0.43706369707981746</v>
      </c>
      <c r="AC1562">
        <v>0.4366470304131508</v>
      </c>
      <c r="AD1562">
        <v>0.4362303637464841</v>
      </c>
      <c r="AE1562">
        <v>0.43581369707981743</v>
      </c>
      <c r="AF1562">
        <v>0.4353970304131508</v>
      </c>
      <c r="AG1562" t="str">
        <f t="shared" si="2"/>
        <v>1</v>
      </c>
      <c r="AH1562" s="3" t="str">
        <f t="shared" si="3"/>
        <v>1</v>
      </c>
      <c r="AI1562" t="str">
        <f t="shared" si="4"/>
        <v>0.006142264108</v>
      </c>
      <c r="AJ1562" t="str">
        <f t="shared" si="5"/>
        <v>3</v>
      </c>
      <c r="AK1562" s="6" t="str">
        <f t="shared" si="6"/>
        <v>0.04301420296</v>
      </c>
      <c r="AL1562" t="str">
        <f t="shared" si="7"/>
        <v>0.01070079124</v>
      </c>
      <c r="AM1562" t="str">
        <f t="shared" si="8"/>
        <v>1.050847458</v>
      </c>
      <c r="AN1562" t="str">
        <f t="shared" si="9"/>
        <v>1.011924769</v>
      </c>
      <c r="AO1562" s="6" t="str">
        <f>vlookup(Q1562,RPI!$C$6:$T$4758,15,FALSE)</f>
        <v>0.5666666667</v>
      </c>
      <c r="AP1562" s="8" t="str">
        <f>vlookup(Q1562,RPI!$C$6:$T$4758,13,FALSE)</f>
        <v>  0.5076 </v>
      </c>
      <c r="AQ1562" s="8" t="str">
        <f>vlookup(Q1562,RPI!$C$6:$T$4758,14,FALSE)</f>
        <v>  0.5031 </v>
      </c>
      <c r="AR1562" s="6" t="str">
        <f>vlookup(R1562,RPI!$C$6:$T$4758,15,FALSE)</f>
        <v>0.66875</v>
      </c>
      <c r="AS1562" s="8" t="str">
        <f>vlookup(R1562,RPI!$C$6:$T$4758,13,FALSE)</f>
        <v>  0.4493 </v>
      </c>
      <c r="AT1562" s="8" t="str">
        <f>vlookup(R1562,RPI!$C$6:$T$4758,14,FALSE)</f>
        <v>  0.4931 </v>
      </c>
    </row>
    <row r="1563" ht="12.75" customHeight="1">
      <c r="A1563" s="4">
        <v>2015.0</v>
      </c>
      <c r="B1563" s="4">
        <v>5796.0</v>
      </c>
      <c r="C1563" s="5">
        <v>42080.0</v>
      </c>
      <c r="D1563" s="4">
        <v>167.0</v>
      </c>
      <c r="E1563" s="4" t="s">
        <v>505</v>
      </c>
      <c r="F1563" s="4">
        <v>75.0</v>
      </c>
      <c r="G1563" s="4" t="s">
        <v>47</v>
      </c>
      <c r="H1563" s="4">
        <v>192.0</v>
      </c>
      <c r="I1563" s="4" t="s">
        <v>1550</v>
      </c>
      <c r="J1563" s="4">
        <v>71.0</v>
      </c>
      <c r="K1563" s="4" t="s">
        <v>49</v>
      </c>
      <c r="L1563" s="4" t="s">
        <v>50</v>
      </c>
      <c r="M1563" s="4">
        <v>1.0</v>
      </c>
      <c r="N1563" s="4">
        <v>0.0</v>
      </c>
      <c r="O1563" s="4">
        <v>0.0</v>
      </c>
      <c r="P1563" s="4">
        <v>0.0</v>
      </c>
      <c r="Q1563" t="str">
        <f t="shared" si="1"/>
        <v>Miami FL2015</v>
      </c>
      <c r="R1563" t="s">
        <v>1606</v>
      </c>
      <c r="S1563" t="str">
        <f>vlookup(Q1563,RPI!$C$6:$T$4758,16,FALSE)</f>
        <v>0.5614447273</v>
      </c>
      <c r="T1563" s="6" t="str">
        <f>VLOOKUP(Q1563,RPI!$C$6:$T$4758, 17, FALSE)</f>
        <v>0.5686951456</v>
      </c>
      <c r="U1563" s="6" t="str">
        <f>VLOOKUP(Q1563,RPI!$C$6:$T$4758, 18, FALSE)</f>
        <v>0.5614447273</v>
      </c>
      <c r="V1563">
        <v>0.4915370095928176</v>
      </c>
      <c r="W1563">
        <v>0.4937750907549307</v>
      </c>
      <c r="X1563">
        <v>0.49488851742002876</v>
      </c>
      <c r="Y1563">
        <v>0.4959982264668794</v>
      </c>
      <c r="Z1563" s="6" t="str">
        <f>vlookup(R1563,RPI!$C$6:$T$4758,16,FALSE)</f>
        <v>0.5225826267</v>
      </c>
      <c r="AA1563">
        <v>0.42730049873442993</v>
      </c>
      <c r="AB1563">
        <v>0.4262318540273643</v>
      </c>
      <c r="AC1563">
        <v>0.4251931913361282</v>
      </c>
      <c r="AD1563">
        <v>0.4241832663478116</v>
      </c>
      <c r="AE1563">
        <v>0.4232009026652191</v>
      </c>
      <c r="AF1563">
        <v>0.4222449872356195</v>
      </c>
      <c r="AG1563" t="str">
        <f t="shared" si="2"/>
        <v>1</v>
      </c>
      <c r="AH1563" s="3" t="str">
        <f t="shared" si="3"/>
        <v>1</v>
      </c>
      <c r="AI1563" t="str">
        <f t="shared" si="4"/>
        <v>0.03886210059</v>
      </c>
      <c r="AJ1563" t="str">
        <f t="shared" si="5"/>
        <v>4</v>
      </c>
      <c r="AK1563" s="6" t="str">
        <f t="shared" si="6"/>
        <v>0.05735227062</v>
      </c>
      <c r="AL1563" t="str">
        <f t="shared" si="7"/>
        <v>0.06770389845</v>
      </c>
      <c r="AM1563" t="str">
        <f t="shared" si="8"/>
        <v>1.056338028</v>
      </c>
      <c r="AN1563" t="str">
        <f t="shared" si="9"/>
        <v>1.074365466</v>
      </c>
      <c r="AO1563" s="6" t="str">
        <f>vlookup(Q1563,RPI!$C$6:$T$4758,15,FALSE)</f>
        <v>0.6073619632</v>
      </c>
      <c r="AP1563" s="8" t="str">
        <f>vlookup(Q1563,RPI!$C$6:$T$4758,13,FALSE)</f>
        <v>  0.5478 </v>
      </c>
      <c r="AQ1563" s="8" t="str">
        <f>vlookup(Q1563,RPI!$C$6:$T$4758,14,FALSE)</f>
        <v>  0.5427 </v>
      </c>
      <c r="AR1563" s="6" t="str">
        <f>vlookup(R1563,RPI!$C$6:$T$4758,15,FALSE)</f>
        <v>0.8244274809</v>
      </c>
      <c r="AS1563" s="8" t="str">
        <f>vlookup(R1563,RPI!$C$6:$T$4758,13,FALSE)</f>
        <v>  0.3985 </v>
      </c>
      <c r="AT1563" s="8" t="str">
        <f>vlookup(R1563,RPI!$C$6:$T$4758,14,FALSE)</f>
        <v>  0.4689 </v>
      </c>
    </row>
    <row r="1564" ht="12.75" customHeight="1">
      <c r="A1564" s="4">
        <v>2015.0</v>
      </c>
      <c r="B1564" s="4">
        <v>5797.0</v>
      </c>
      <c r="C1564" s="5">
        <v>42080.0</v>
      </c>
      <c r="D1564" s="4">
        <v>185.0</v>
      </c>
      <c r="E1564" s="4" t="s">
        <v>191</v>
      </c>
      <c r="F1564" s="4">
        <v>81.0</v>
      </c>
      <c r="G1564" s="4" t="s">
        <v>47</v>
      </c>
      <c r="H1564" s="4">
        <v>321.0</v>
      </c>
      <c r="I1564" s="4" t="s">
        <v>1525</v>
      </c>
      <c r="J1564" s="4">
        <v>66.0</v>
      </c>
      <c r="K1564" s="4" t="s">
        <v>49</v>
      </c>
      <c r="L1564" s="4" t="s">
        <v>50</v>
      </c>
      <c r="M1564" s="4">
        <v>1.0</v>
      </c>
      <c r="N1564" s="4">
        <v>0.0</v>
      </c>
      <c r="O1564" s="4">
        <v>0.0</v>
      </c>
      <c r="P1564" s="4">
        <v>0.0</v>
      </c>
      <c r="Q1564" t="str">
        <f t="shared" si="1"/>
        <v>Murray St.2015</v>
      </c>
      <c r="R1564" t="s">
        <v>1607</v>
      </c>
      <c r="S1564" t="str">
        <f>vlookup(Q1564,RPI!$C$6:$T$4758,16,FALSE)</f>
        <v>0.5637423964</v>
      </c>
      <c r="T1564" s="6" t="str">
        <f>VLOOKUP(Q1564,RPI!$C$6:$T$4758, 17, FALSE)</f>
        <v>0.5643054595</v>
      </c>
      <c r="U1564" s="6" t="str">
        <f>VLOOKUP(Q1564,RPI!$C$6:$T$4758, 18, FALSE)</f>
        <v>0.5637423964</v>
      </c>
      <c r="V1564">
        <v>0.4683574472272068</v>
      </c>
      <c r="W1564">
        <v>0.4688606087588305</v>
      </c>
      <c r="X1564">
        <v>0.46911081225767626</v>
      </c>
      <c r="Y1564">
        <v>0.4693601042683659</v>
      </c>
      <c r="Z1564" s="6" t="str">
        <f>vlookup(R1564,RPI!$C$6:$T$4758,16,FALSE)</f>
        <v>0.5519126596</v>
      </c>
      <c r="AA1564">
        <v>0.4636042018731435</v>
      </c>
      <c r="AB1564">
        <v>0.46577272727586966</v>
      </c>
      <c r="AC1564">
        <v>0.4678389266160352</v>
      </c>
      <c r="AD1564">
        <v>0.46980987563200877</v>
      </c>
      <c r="AE1564">
        <v>0.4716920123872972</v>
      </c>
      <c r="AF1564">
        <v>0.473491207522861</v>
      </c>
      <c r="AG1564" t="str">
        <f t="shared" si="2"/>
        <v>1</v>
      </c>
      <c r="AH1564" s="3" t="str">
        <f t="shared" si="3"/>
        <v>1</v>
      </c>
      <c r="AI1564" t="str">
        <f t="shared" si="4"/>
        <v>0.01182973681</v>
      </c>
      <c r="AJ1564" t="str">
        <f t="shared" si="5"/>
        <v>15</v>
      </c>
      <c r="AK1564" s="6" t="str">
        <f t="shared" si="6"/>
        <v>0.2150710148</v>
      </c>
      <c r="AL1564" t="str">
        <f t="shared" si="7"/>
        <v>0.02060926424</v>
      </c>
      <c r="AM1564" t="str">
        <f t="shared" si="8"/>
        <v>1.227272727</v>
      </c>
      <c r="AN1564" t="str">
        <f t="shared" si="9"/>
        <v>1.021434074</v>
      </c>
      <c r="AO1564" s="6" t="str">
        <f>vlookup(Q1564,RPI!$C$6:$T$4758,15,FALSE)</f>
        <v>0.8310810811</v>
      </c>
      <c r="AP1564" s="8" t="str">
        <f>vlookup(Q1564,RPI!$C$6:$T$4758,13,FALSE)</f>
        <v>  0.4720 </v>
      </c>
      <c r="AQ1564" s="8" t="str">
        <f>vlookup(Q1564,RPI!$C$6:$T$4758,14,FALSE)</f>
        <v>  0.4798 </v>
      </c>
      <c r="AR1564" s="6" t="str">
        <f>vlookup(R1564,RPI!$C$6:$T$4758,15,FALSE)</f>
        <v>0.6865671642</v>
      </c>
      <c r="AS1564" s="8" t="str">
        <f>vlookup(R1564,RPI!$C$6:$T$4758,13,FALSE)</f>
        <v>  0.5121 </v>
      </c>
      <c r="AT1564" s="8" t="str">
        <f>vlookup(R1564,RPI!$C$6:$T$4758,14,FALSE)</f>
        <v>  0.4969 </v>
      </c>
    </row>
    <row r="1565" ht="12.75" customHeight="1">
      <c r="A1565" s="4">
        <v>2015.0</v>
      </c>
      <c r="B1565" s="4">
        <v>5798.0</v>
      </c>
      <c r="C1565" s="5">
        <v>42080.0</v>
      </c>
      <c r="D1565" s="4">
        <v>215.0</v>
      </c>
      <c r="E1565" s="4" t="s">
        <v>501</v>
      </c>
      <c r="F1565" s="4">
        <v>91.0</v>
      </c>
      <c r="G1565" s="4" t="s">
        <v>47</v>
      </c>
      <c r="H1565" s="4">
        <v>77.0</v>
      </c>
      <c r="I1565" s="4" t="s">
        <v>1608</v>
      </c>
      <c r="J1565" s="4">
        <v>97.0</v>
      </c>
      <c r="K1565" s="4" t="s">
        <v>49</v>
      </c>
      <c r="L1565" s="4" t="s">
        <v>50</v>
      </c>
      <c r="M1565" s="4">
        <v>1.0</v>
      </c>
      <c r="N1565" s="4">
        <v>0.0</v>
      </c>
      <c r="O1565" s="4">
        <v>0.0</v>
      </c>
      <c r="P1565" s="4">
        <v>0.0</v>
      </c>
      <c r="Q1565" t="str">
        <f t="shared" si="1"/>
        <v>Oakland2015</v>
      </c>
      <c r="R1565" t="s">
        <v>1609</v>
      </c>
      <c r="S1565" t="str">
        <f>vlookup(Q1565,RPI!$C$6:$T$4758,16,FALSE)</f>
        <v>0.5110069921</v>
      </c>
      <c r="T1565" s="6" t="str">
        <f>VLOOKUP(Q1565,RPI!$C$6:$T$4758, 17, FALSE)</f>
        <v>0.5068403254</v>
      </c>
      <c r="U1565" s="6" t="str">
        <f>VLOOKUP(Q1565,RPI!$C$6:$T$4758, 18, FALSE)</f>
        <v>0.5110069921</v>
      </c>
      <c r="V1565">
        <v>0.4435717169810267</v>
      </c>
      <c r="W1565">
        <v>0.4461369614808931</v>
      </c>
      <c r="X1565">
        <v>0.4473165158714567</v>
      </c>
      <c r="Y1565">
        <v>0.4484345282938169</v>
      </c>
      <c r="Z1565" s="6" t="str">
        <f>vlookup(R1565,RPI!$C$6:$T$4758,16,FALSE)</f>
        <v>0.5023892019</v>
      </c>
      <c r="AA1565">
        <v>0.43488269528517354</v>
      </c>
      <c r="AB1565">
        <v>0.43456279180462365</v>
      </c>
      <c r="AC1565">
        <v>0.4342501041920561</v>
      </c>
      <c r="AD1565">
        <v>0.4339443910243786</v>
      </c>
      <c r="AE1565">
        <v>0.43364542152951746</v>
      </c>
      <c r="AF1565">
        <v>0.4333529750054533</v>
      </c>
      <c r="AG1565" t="str">
        <f t="shared" si="2"/>
        <v>0</v>
      </c>
      <c r="AH1565" s="3" t="str">
        <f t="shared" si="3"/>
        <v>0</v>
      </c>
      <c r="AI1565" t="str">
        <f t="shared" si="4"/>
        <v>0.008617790126</v>
      </c>
      <c r="AJ1565" t="str">
        <f t="shared" si="5"/>
        <v>-6</v>
      </c>
      <c r="AK1565" s="6" t="str">
        <f t="shared" si="6"/>
        <v>-0.08602840592</v>
      </c>
      <c r="AL1565" t="str">
        <f t="shared" si="7"/>
        <v>0.01501354736</v>
      </c>
      <c r="AM1565" t="str">
        <f t="shared" si="8"/>
        <v>0.9381443299</v>
      </c>
      <c r="AN1565" t="str">
        <f t="shared" si="9"/>
        <v>1.017153613</v>
      </c>
      <c r="AO1565" s="6" t="str">
        <f>vlookup(Q1565,RPI!$C$6:$T$4758,15,FALSE)</f>
        <v>0.4833333333</v>
      </c>
      <c r="AP1565" s="8" t="str">
        <f>vlookup(Q1565,RPI!$C$6:$T$4758,13,FALSE)</f>
        <v>  0.5220 </v>
      </c>
      <c r="AQ1565" s="8" t="str">
        <f>vlookup(Q1565,RPI!$C$6:$T$4758,14,FALSE)</f>
        <v>  0.5168 </v>
      </c>
      <c r="AR1565" s="6" t="str">
        <f>vlookup(R1565,RPI!$C$6:$T$4758,15,FALSE)</f>
        <v>0.5488721805</v>
      </c>
      <c r="AS1565" s="8" t="str">
        <f>vlookup(R1565,RPI!$C$6:$T$4758,13,FALSE)</f>
        <v>  0.4913 </v>
      </c>
      <c r="AT1565" s="8" t="str">
        <f>vlookup(R1565,RPI!$C$6:$T$4758,14,FALSE)</f>
        <v>  0.4781 </v>
      </c>
    </row>
    <row r="1566" ht="12.75" customHeight="1">
      <c r="A1566" s="4">
        <v>2015.0</v>
      </c>
      <c r="B1566" s="4">
        <v>5799.0</v>
      </c>
      <c r="C1566" s="5">
        <v>42080.0</v>
      </c>
      <c r="D1566" s="4">
        <v>228.0</v>
      </c>
      <c r="E1566" s="4" t="s">
        <v>209</v>
      </c>
      <c r="F1566" s="4">
        <v>54.0</v>
      </c>
      <c r="G1566" s="4" t="s">
        <v>47</v>
      </c>
      <c r="H1566" s="4">
        <v>97.0</v>
      </c>
      <c r="I1566" s="4" t="s">
        <v>418</v>
      </c>
      <c r="J1566" s="4">
        <v>60.0</v>
      </c>
      <c r="K1566" s="4" t="s">
        <v>49</v>
      </c>
      <c r="L1566" s="4" t="s">
        <v>50</v>
      </c>
      <c r="M1566" s="4">
        <v>1.0</v>
      </c>
      <c r="N1566" s="4">
        <v>0.0</v>
      </c>
      <c r="O1566" s="4">
        <v>0.0</v>
      </c>
      <c r="P1566" s="4">
        <v>0.0</v>
      </c>
      <c r="Q1566" t="str">
        <f t="shared" si="1"/>
        <v>Pittsburgh2015</v>
      </c>
      <c r="R1566" t="s">
        <v>1610</v>
      </c>
      <c r="S1566" t="str">
        <f>vlookup(Q1566,RPI!$C$6:$T$4758,16,FALSE)</f>
        <v>0.5505938608</v>
      </c>
      <c r="T1566" s="6" t="str">
        <f>VLOOKUP(Q1566,RPI!$C$6:$T$4758, 17, FALSE)</f>
        <v>0.5602664798</v>
      </c>
      <c r="U1566" s="6" t="str">
        <f>VLOOKUP(Q1566,RPI!$C$6:$T$4758, 18, FALSE)</f>
        <v>0.5505938608</v>
      </c>
      <c r="V1566">
        <v>0.47904742044387477</v>
      </c>
      <c r="W1566">
        <v>0.4864318323544536</v>
      </c>
      <c r="X1566">
        <v>0.4897853647419017</v>
      </c>
      <c r="Y1566">
        <v>0.4929399091691871</v>
      </c>
      <c r="Z1566" s="6" t="str">
        <f>vlookup(R1566,RPI!$C$6:$T$4758,16,FALSE)</f>
        <v>0.5426414906</v>
      </c>
      <c r="AA1566">
        <v>0.4587790567250479</v>
      </c>
      <c r="AB1566">
        <v>0.4602340831800743</v>
      </c>
      <c r="AC1566">
        <v>0.4616104595564507</v>
      </c>
      <c r="AD1566">
        <v>0.4629143950709126</v>
      </c>
      <c r="AE1566">
        <v>0.4641514620974533</v>
      </c>
      <c r="AF1566">
        <v>0.46532667577266695</v>
      </c>
      <c r="AG1566" t="str">
        <f t="shared" si="2"/>
        <v>0</v>
      </c>
      <c r="AH1566" s="3" t="str">
        <f t="shared" si="3"/>
        <v>0</v>
      </c>
      <c r="AI1566" t="str">
        <f t="shared" si="4"/>
        <v>0.007952370215</v>
      </c>
      <c r="AJ1566" t="str">
        <f t="shared" si="5"/>
        <v>-6</v>
      </c>
      <c r="AK1566" s="6" t="str">
        <f t="shared" si="6"/>
        <v>-0.08602840592</v>
      </c>
      <c r="AL1566" t="str">
        <f t="shared" si="7"/>
        <v>0.01385428109</v>
      </c>
      <c r="AM1566" t="str">
        <f t="shared" si="8"/>
        <v>0.9</v>
      </c>
      <c r="AN1566" t="str">
        <f t="shared" si="9"/>
        <v>1.014654925</v>
      </c>
      <c r="AO1566" s="6" t="str">
        <f>vlookup(Q1566,RPI!$C$6:$T$4758,15,FALSE)</f>
        <v>0.5238095238</v>
      </c>
      <c r="AP1566" s="8" t="str">
        <f>vlookup(Q1566,RPI!$C$6:$T$4758,13,FALSE)</f>
        <v>  0.5689 </v>
      </c>
      <c r="AQ1566" s="8" t="str">
        <f>vlookup(Q1566,RPI!$C$6:$T$4758,14,FALSE)</f>
        <v>  0.5408 </v>
      </c>
      <c r="AR1566" s="6" t="str">
        <f>vlookup(R1566,RPI!$C$6:$T$4758,15,FALSE)</f>
        <v>0.6592592593</v>
      </c>
      <c r="AS1566" s="8" t="str">
        <f>vlookup(R1566,RPI!$C$6:$T$4758,13,FALSE)</f>
        <v>  0.4931 </v>
      </c>
      <c r="AT1566" s="8" t="str">
        <f>vlookup(R1566,RPI!$C$6:$T$4758,14,FALSE)</f>
        <v>  0.5252 </v>
      </c>
    </row>
    <row r="1567" ht="12.75" customHeight="1">
      <c r="A1567" s="4">
        <v>2015.0</v>
      </c>
      <c r="B1567" s="4">
        <v>5800.0</v>
      </c>
      <c r="C1567" s="5">
        <v>42080.0</v>
      </c>
      <c r="D1567" s="4">
        <v>238.0</v>
      </c>
      <c r="E1567" s="4" t="s">
        <v>282</v>
      </c>
      <c r="F1567" s="4">
        <v>88.0</v>
      </c>
      <c r="G1567" s="4" t="s">
        <v>47</v>
      </c>
      <c r="H1567" s="4">
        <v>126.0</v>
      </c>
      <c r="I1567" s="4" t="s">
        <v>640</v>
      </c>
      <c r="J1567" s="4">
        <v>75.0</v>
      </c>
      <c r="K1567" s="4" t="s">
        <v>49</v>
      </c>
      <c r="L1567" s="4" t="s">
        <v>50</v>
      </c>
      <c r="M1567" s="4">
        <v>1.0</v>
      </c>
      <c r="N1567" s="4">
        <v>0.0</v>
      </c>
      <c r="O1567" s="4">
        <v>0.0</v>
      </c>
      <c r="P1567" s="4">
        <v>0.0</v>
      </c>
      <c r="Q1567" t="str">
        <f t="shared" si="1"/>
        <v>Rhode Island2015</v>
      </c>
      <c r="R1567" t="s">
        <v>1611</v>
      </c>
      <c r="S1567" t="str">
        <f>vlookup(Q1567,RPI!$C$6:$T$4758,16,FALSE)</f>
        <v>0.5612030748</v>
      </c>
      <c r="T1567" s="6" t="str">
        <f>VLOOKUP(Q1567,RPI!$C$6:$T$4758, 17, FALSE)</f>
        <v>0.5615707219</v>
      </c>
      <c r="U1567" s="6" t="str">
        <f>VLOOKUP(Q1567,RPI!$C$6:$T$4758, 18, FALSE)</f>
        <v>0.5612030748</v>
      </c>
      <c r="V1567">
        <v>0.4763765471074188</v>
      </c>
      <c r="W1567">
        <v>0.47872573131649615</v>
      </c>
      <c r="X1567">
        <v>0.47985430395425255</v>
      </c>
      <c r="Y1567">
        <v>0.48095377895493974</v>
      </c>
      <c r="Z1567" s="6" t="str">
        <f>vlookup(R1567,RPI!$C$6:$T$4758,16,FALSE)</f>
        <v>0.5739145585</v>
      </c>
      <c r="AA1567">
        <v>0.4699835014983642</v>
      </c>
      <c r="AB1567">
        <v>0.4692835795665797</v>
      </c>
      <c r="AC1567">
        <v>0.46860388009831383</v>
      </c>
      <c r="AD1567">
        <v>0.4679435391592074</v>
      </c>
      <c r="AE1567">
        <v>0.46730174133539576</v>
      </c>
      <c r="AF1567">
        <v>0.46667771637439726</v>
      </c>
      <c r="AG1567" t="str">
        <f t="shared" si="2"/>
        <v>0</v>
      </c>
      <c r="AH1567" s="3" t="str">
        <f t="shared" si="3"/>
        <v>0</v>
      </c>
      <c r="AI1567" t="str">
        <f t="shared" si="4"/>
        <v>-0.01271148367</v>
      </c>
      <c r="AJ1567" t="str">
        <f t="shared" si="5"/>
        <v>13</v>
      </c>
      <c r="AK1567" s="6" t="str">
        <f t="shared" si="6"/>
        <v>0.1863948795</v>
      </c>
      <c r="AL1567" t="str">
        <f t="shared" si="7"/>
        <v>-0.02214540611</v>
      </c>
      <c r="AM1567" t="str">
        <f t="shared" si="8"/>
        <v>1.173333333</v>
      </c>
      <c r="AN1567" t="str">
        <f t="shared" si="9"/>
        <v>0.9778512612</v>
      </c>
      <c r="AO1567" s="6" t="str">
        <f>vlookup(Q1567,RPI!$C$6:$T$4758,15,FALSE)</f>
        <v>0.6985294118</v>
      </c>
      <c r="AP1567" s="8" t="str">
        <f>vlookup(Q1567,RPI!$C$6:$T$4758,13,FALSE)</f>
        <v>  0.5052 </v>
      </c>
      <c r="AQ1567" s="8" t="str">
        <f>vlookup(Q1567,RPI!$C$6:$T$4758,14,FALSE)</f>
        <v>  0.5360 </v>
      </c>
      <c r="AR1567" s="6" t="str">
        <f>vlookup(R1567,RPI!$C$6:$T$4758,15,FALSE)</f>
        <v>0.8289473684</v>
      </c>
      <c r="AS1567" s="8" t="str">
        <f>vlookup(R1567,RPI!$C$6:$T$4758,13,FALSE)</f>
        <v>  0.4858 </v>
      </c>
      <c r="AT1567" s="8" t="str">
        <f>vlookup(R1567,RPI!$C$6:$T$4758,14,FALSE)</f>
        <v>  0.4951 </v>
      </c>
    </row>
    <row r="1568" ht="12.75" customHeight="1">
      <c r="A1568" s="4">
        <v>2015.0</v>
      </c>
      <c r="B1568" s="4">
        <v>5801.0</v>
      </c>
      <c r="C1568" s="5">
        <v>42080.0</v>
      </c>
      <c r="D1568" s="4">
        <v>274.0</v>
      </c>
      <c r="E1568" s="4" t="s">
        <v>1612</v>
      </c>
      <c r="F1568" s="4">
        <v>64.0</v>
      </c>
      <c r="G1568" s="4" t="s">
        <v>47</v>
      </c>
      <c r="H1568" s="4">
        <v>28.0</v>
      </c>
      <c r="I1568" s="4" t="s">
        <v>119</v>
      </c>
      <c r="J1568" s="4">
        <v>67.0</v>
      </c>
      <c r="K1568" s="4" t="s">
        <v>49</v>
      </c>
      <c r="L1568" s="4" t="s">
        <v>50</v>
      </c>
      <c r="M1568" s="4">
        <v>1.0</v>
      </c>
      <c r="N1568" s="4">
        <v>0.0</v>
      </c>
      <c r="O1568" s="4">
        <v>0.0</v>
      </c>
      <c r="P1568" s="4">
        <v>0.0</v>
      </c>
      <c r="Q1568" t="str">
        <f t="shared" si="1"/>
        <v>St. Francis PA2015</v>
      </c>
      <c r="R1568" t="s">
        <v>1613</v>
      </c>
      <c r="S1568" t="str">
        <f>vlookup(Q1568,RPI!$C$6:$T$4758,16,FALSE)</f>
        <v>0.4958077567</v>
      </c>
      <c r="T1568" s="6" t="str">
        <f>VLOOKUP(Q1568,RPI!$C$6:$T$4758, 17, FALSE)</f>
        <v>0.479414314</v>
      </c>
      <c r="U1568" s="6" t="str">
        <f>VLOOKUP(Q1568,RPI!$C$6:$T$4758, 18, FALSE)</f>
        <v>0.4958077567</v>
      </c>
      <c r="V1568">
        <v>0.41809355931461983</v>
      </c>
      <c r="W1568">
        <v>0.41758635704235364</v>
      </c>
      <c r="X1568">
        <v>0.41735137696866387</v>
      </c>
      <c r="Y1568">
        <v>0.41712762461180575</v>
      </c>
      <c r="Z1568" s="6" t="str">
        <f>vlookup(R1568,RPI!$C$6:$T$4758,16,FALSE)</f>
        <v>0.5275127838</v>
      </c>
      <c r="AA1568">
        <v>0.4434548127910365</v>
      </c>
      <c r="AB1568">
        <v>0.44389109983782454</v>
      </c>
      <c r="AC1568">
        <v>0.4443228813385184</v>
      </c>
      <c r="AD1568">
        <v>0.4447502267279037</v>
      </c>
      <c r="AE1568">
        <v>0.44517320402131577</v>
      </c>
      <c r="AF1568">
        <v>0.445591879850727</v>
      </c>
      <c r="AG1568" t="str">
        <f t="shared" si="2"/>
        <v>1</v>
      </c>
      <c r="AH1568" s="3" t="str">
        <f t="shared" si="3"/>
        <v>1</v>
      </c>
      <c r="AI1568" t="str">
        <f t="shared" si="4"/>
        <v>-0.03170502715</v>
      </c>
      <c r="AJ1568" t="str">
        <f t="shared" si="5"/>
        <v>-3</v>
      </c>
      <c r="AK1568" s="6" t="str">
        <f t="shared" si="6"/>
        <v>-0.04301420296</v>
      </c>
      <c r="AL1568" t="str">
        <f t="shared" si="7"/>
        <v>-0.05523514957</v>
      </c>
      <c r="AM1568" t="str">
        <f t="shared" si="8"/>
        <v>0.9552238806</v>
      </c>
      <c r="AN1568" t="str">
        <f t="shared" si="9"/>
        <v>0.9398971397</v>
      </c>
      <c r="AO1568" s="6" t="str">
        <f>vlookup(Q1568,RPI!$C$6:$T$4758,15,FALSE)</f>
        <v>0.5655737705</v>
      </c>
      <c r="AP1568" s="8" t="str">
        <f>vlookup(Q1568,RPI!$C$6:$T$4758,13,FALSE)</f>
        <v>  0.4663 </v>
      </c>
      <c r="AQ1568" s="8" t="str">
        <f>vlookup(Q1568,RPI!$C$6:$T$4758,14,FALSE)</f>
        <v>  0.4851 </v>
      </c>
      <c r="AR1568" s="6" t="str">
        <f>vlookup(R1568,RPI!$C$6:$T$4758,15,FALSE)</f>
        <v>0.6666666667</v>
      </c>
      <c r="AS1568" s="8" t="str">
        <f>vlookup(R1568,RPI!$C$6:$T$4758,13,FALSE)</f>
        <v>  0.4703 </v>
      </c>
      <c r="AT1568" s="8" t="str">
        <f>vlookup(R1568,RPI!$C$6:$T$4758,14,FALSE)</f>
        <v>  0.5028 </v>
      </c>
    </row>
    <row r="1569" ht="12.75" customHeight="1">
      <c r="A1569" s="4">
        <v>2015.0</v>
      </c>
      <c r="B1569" s="4">
        <v>5802.0</v>
      </c>
      <c r="C1569" s="5">
        <v>42080.0</v>
      </c>
      <c r="D1569" s="4">
        <v>280.0</v>
      </c>
      <c r="E1569" s="4" t="s">
        <v>165</v>
      </c>
      <c r="F1569" s="4">
        <v>77.0</v>
      </c>
      <c r="G1569" s="4" t="s">
        <v>47</v>
      </c>
      <c r="H1569" s="4">
        <v>303.0</v>
      </c>
      <c r="I1569" s="4" t="s">
        <v>1614</v>
      </c>
      <c r="J1569" s="4">
        <v>64.0</v>
      </c>
      <c r="K1569" s="4" t="s">
        <v>49</v>
      </c>
      <c r="L1569" s="4" t="s">
        <v>50</v>
      </c>
      <c r="M1569" s="4">
        <v>1.0</v>
      </c>
      <c r="N1569" s="4">
        <v>0.0</v>
      </c>
      <c r="O1569" s="4">
        <v>0.0</v>
      </c>
      <c r="P1569" s="4">
        <v>0.0</v>
      </c>
      <c r="Q1569" t="str">
        <f t="shared" si="1"/>
        <v>Stanford2015</v>
      </c>
      <c r="R1569" t="s">
        <v>1615</v>
      </c>
      <c r="S1569" t="str">
        <f>vlookup(Q1569,RPI!$C$6:$T$4758,16,FALSE)</f>
        <v>0.564384674</v>
      </c>
      <c r="T1569" s="6" t="str">
        <f>VLOOKUP(Q1569,RPI!$C$6:$T$4758, 17, FALSE)</f>
        <v>0.5669888407</v>
      </c>
      <c r="U1569" s="6" t="str">
        <f>VLOOKUP(Q1569,RPI!$C$6:$T$4758, 18, FALSE)</f>
        <v>0.564384674</v>
      </c>
      <c r="V1569">
        <v>0.4869475671142902</v>
      </c>
      <c r="W1569">
        <v>0.4915800145343213</v>
      </c>
      <c r="X1569">
        <v>0.4937261658740211</v>
      </c>
      <c r="Y1569">
        <v>0.49576977073332557</v>
      </c>
      <c r="Z1569" s="6" t="str">
        <f>vlookup(R1569,RPI!$C$6:$T$4758,16,FALSE)</f>
        <v>0.5542269122</v>
      </c>
      <c r="AA1569">
        <v>0.4471567559100333</v>
      </c>
      <c r="AB1569">
        <v>0.4467181594188052</v>
      </c>
      <c r="AC1569">
        <v>0.4462909550442324</v>
      </c>
      <c r="AD1569">
        <v>0.445874704627982</v>
      </c>
      <c r="AE1569">
        <v>0.44546899219695313</v>
      </c>
      <c r="AF1569">
        <v>0.4450734225766999</v>
      </c>
      <c r="AG1569" t="str">
        <f t="shared" si="2"/>
        <v>1</v>
      </c>
      <c r="AH1569" s="3" t="str">
        <f t="shared" si="3"/>
        <v>1</v>
      </c>
      <c r="AI1569" t="str">
        <f t="shared" si="4"/>
        <v>0.01015776182</v>
      </c>
      <c r="AJ1569" t="str">
        <f t="shared" si="5"/>
        <v>13</v>
      </c>
      <c r="AK1569" s="6" t="str">
        <f t="shared" si="6"/>
        <v>0.1863948795</v>
      </c>
      <c r="AL1569" t="str">
        <f t="shared" si="7"/>
        <v>0.01769642052</v>
      </c>
      <c r="AM1569" t="str">
        <f t="shared" si="8"/>
        <v>1.203125</v>
      </c>
      <c r="AN1569" t="str">
        <f t="shared" si="9"/>
        <v>1.018327803</v>
      </c>
      <c r="AO1569" s="6" t="str">
        <f>vlookup(Q1569,RPI!$C$6:$T$4758,15,FALSE)</f>
        <v>0.5833333333</v>
      </c>
      <c r="AP1569" s="8" t="str">
        <f>vlookup(Q1569,RPI!$C$6:$T$4758,13,FALSE)</f>
        <v>  0.5675 </v>
      </c>
      <c r="AQ1569" s="8" t="str">
        <f>vlookup(Q1569,RPI!$C$6:$T$4758,14,FALSE)</f>
        <v>  0.5393 </v>
      </c>
      <c r="AR1569" s="6" t="str">
        <f>vlookup(R1569,RPI!$C$6:$T$4758,15,FALSE)</f>
        <v>0.8473282443</v>
      </c>
      <c r="AS1569" s="8" t="str">
        <f>vlookup(R1569,RPI!$C$6:$T$4758,13,FALSE)</f>
        <v>  0.4390 </v>
      </c>
      <c r="AT1569" s="8" t="str">
        <f>vlookup(R1569,RPI!$C$6:$T$4758,14,FALSE)</f>
        <v>  0.4915 </v>
      </c>
    </row>
    <row r="1570" ht="12.75" customHeight="1">
      <c r="A1570" s="4">
        <v>2015.0</v>
      </c>
      <c r="B1570" s="4">
        <v>5803.0</v>
      </c>
      <c r="C1570" s="5">
        <v>42080.0</v>
      </c>
      <c r="D1570" s="4">
        <v>291.0</v>
      </c>
      <c r="E1570" s="4" t="s">
        <v>530</v>
      </c>
      <c r="F1570" s="4">
        <v>81.0</v>
      </c>
      <c r="G1570" s="4" t="s">
        <v>47</v>
      </c>
      <c r="H1570" s="4">
        <v>178.0</v>
      </c>
      <c r="I1570" s="4" t="s">
        <v>157</v>
      </c>
      <c r="J1570" s="4">
        <v>64.0</v>
      </c>
      <c r="K1570" s="4" t="s">
        <v>49</v>
      </c>
      <c r="L1570" s="4" t="s">
        <v>50</v>
      </c>
      <c r="M1570" s="4">
        <v>1.0</v>
      </c>
      <c r="N1570" s="4">
        <v>0.0</v>
      </c>
      <c r="O1570" s="4">
        <v>0.0</v>
      </c>
      <c r="P1570" s="4">
        <v>0.0</v>
      </c>
      <c r="Q1570" t="str">
        <f t="shared" si="1"/>
        <v>Texas A&amp;M2015</v>
      </c>
      <c r="R1570" t="s">
        <v>1616</v>
      </c>
      <c r="S1570" t="str">
        <f>vlookup(Q1570,RPI!$C$6:$T$4758,16,FALSE)</f>
        <v>0.5555359665</v>
      </c>
      <c r="T1570" s="6" t="str">
        <f>VLOOKUP(Q1570,RPI!$C$6:$T$4758, 17, FALSE)</f>
        <v>0.5612707335</v>
      </c>
      <c r="U1570" s="6" t="str">
        <f>VLOOKUP(Q1570,RPI!$C$6:$T$4758, 18, FALSE)</f>
        <v>0.5555359665</v>
      </c>
      <c r="V1570">
        <v>0.4769034878565715</v>
      </c>
      <c r="W1570">
        <v>0.48146189241497606</v>
      </c>
      <c r="X1570">
        <v>0.4836167745698582</v>
      </c>
      <c r="Y1570">
        <v>0.4856946966477803</v>
      </c>
      <c r="Z1570" s="6" t="str">
        <f>vlookup(R1570,RPI!$C$6:$T$4758,16,FALSE)</f>
        <v>0.513522395</v>
      </c>
      <c r="AA1570">
        <v>0.4319658918040139</v>
      </c>
      <c r="AB1570">
        <v>0.4327204189669918</v>
      </c>
      <c r="AC1570">
        <v>0.43345398704210913</v>
      </c>
      <c r="AD1570">
        <v>0.4341674573617439</v>
      </c>
      <c r="AE1570">
        <v>0.43486164469976685</v>
      </c>
      <c r="AF1570">
        <v>0.4355373203754425</v>
      </c>
      <c r="AG1570" t="str">
        <f t="shared" si="2"/>
        <v>1</v>
      </c>
      <c r="AH1570" s="3" t="str">
        <f t="shared" si="3"/>
        <v>1</v>
      </c>
      <c r="AI1570" t="str">
        <f t="shared" si="4"/>
        <v>0.04201357149</v>
      </c>
      <c r="AJ1570" t="str">
        <f t="shared" si="5"/>
        <v>17</v>
      </c>
      <c r="AK1570" s="6" t="str">
        <f t="shared" si="6"/>
        <v>0.2437471501</v>
      </c>
      <c r="AL1570" t="str">
        <f t="shared" si="7"/>
        <v>0.07319425699</v>
      </c>
      <c r="AM1570" t="str">
        <f t="shared" si="8"/>
        <v>1.265625</v>
      </c>
      <c r="AN1570" t="str">
        <f t="shared" si="9"/>
        <v>1.081814487</v>
      </c>
      <c r="AO1570" s="6" t="str">
        <f>vlookup(Q1570,RPI!$C$6:$T$4758,15,FALSE)</f>
        <v>0.6222222222</v>
      </c>
      <c r="AP1570" s="8" t="str">
        <f>vlookup(Q1570,RPI!$C$6:$T$4758,13,FALSE)</f>
        <v>  0.5322 </v>
      </c>
      <c r="AQ1570" s="8" t="str">
        <f>vlookup(Q1570,RPI!$C$6:$T$4758,14,FALSE)</f>
        <v>  0.5355 </v>
      </c>
      <c r="AR1570" s="6" t="str">
        <f>vlookup(R1570,RPI!$C$6:$T$4758,15,FALSE)</f>
        <v>0.6119402985</v>
      </c>
      <c r="AS1570" s="8" t="str">
        <f>vlookup(R1570,RPI!$C$6:$T$4758,13,FALSE)</f>
        <v>  0.4826 </v>
      </c>
      <c r="AT1570" s="8" t="str">
        <f>vlookup(R1570,RPI!$C$6:$T$4758,14,FALSE)</f>
        <v>  0.4769 </v>
      </c>
    </row>
    <row r="1571" ht="12.75" customHeight="1">
      <c r="A1571" s="4">
        <v>2015.0</v>
      </c>
      <c r="B1571" s="4">
        <v>5804.0</v>
      </c>
      <c r="C1571" s="5">
        <v>42080.0</v>
      </c>
      <c r="D1571" s="4">
        <v>299.0</v>
      </c>
      <c r="E1571" s="4" t="s">
        <v>139</v>
      </c>
      <c r="F1571" s="4">
        <v>70.0</v>
      </c>
      <c r="G1571" s="4" t="s">
        <v>47</v>
      </c>
      <c r="H1571" s="4">
        <v>343.0</v>
      </c>
      <c r="I1571" s="4" t="s">
        <v>1020</v>
      </c>
      <c r="J1571" s="4">
        <v>67.0</v>
      </c>
      <c r="K1571" s="4" t="s">
        <v>49</v>
      </c>
      <c r="L1571" s="4" t="s">
        <v>50</v>
      </c>
      <c r="M1571" s="4">
        <v>1.0</v>
      </c>
      <c r="N1571" s="4">
        <v>0.0</v>
      </c>
      <c r="O1571" s="4">
        <v>0.0</v>
      </c>
      <c r="P1571" s="4">
        <v>0.0</v>
      </c>
      <c r="Q1571" t="str">
        <f t="shared" si="1"/>
        <v>Tulsa2015</v>
      </c>
      <c r="R1571" t="s">
        <v>1617</v>
      </c>
      <c r="S1571" t="str">
        <f>vlookup(Q1571,RPI!$C$6:$T$4758,16,FALSE)</f>
        <v>0.5757717082</v>
      </c>
      <c r="T1571" s="6" t="str">
        <f>VLOOKUP(Q1571,RPI!$C$6:$T$4758, 17, FALSE)</f>
        <v>0.5748693847</v>
      </c>
      <c r="U1571" s="6" t="str">
        <f>VLOOKUP(Q1571,RPI!$C$6:$T$4758, 18, FALSE)</f>
        <v>0.5757717082</v>
      </c>
      <c r="V1571">
        <v>0.4867357441357204</v>
      </c>
      <c r="W1571">
        <v>0.488359120759097</v>
      </c>
      <c r="X1571">
        <v>0.4891455315801099</v>
      </c>
      <c r="Y1571">
        <v>0.4899157832746637</v>
      </c>
      <c r="Z1571" s="6" t="str">
        <f>vlookup(R1571,RPI!$C$6:$T$4758,16,FALSE)</f>
        <v>0.5421993285</v>
      </c>
      <c r="AA1571">
        <v>0.459712981454377</v>
      </c>
      <c r="AB1571">
        <v>0.4599898466025922</v>
      </c>
      <c r="AC1571">
        <v>0.460255369044549</v>
      </c>
      <c r="AD1571">
        <v>0.4605102318264272</v>
      </c>
      <c r="AE1571">
        <v>0.46075506423048557</v>
      </c>
      <c r="AF1571">
        <v>0.46099044696280833</v>
      </c>
      <c r="AG1571" t="str">
        <f t="shared" si="2"/>
        <v>1</v>
      </c>
      <c r="AH1571" s="3" t="str">
        <f t="shared" si="3"/>
        <v>1</v>
      </c>
      <c r="AI1571" t="str">
        <f t="shared" si="4"/>
        <v>0.03357237963</v>
      </c>
      <c r="AJ1571" t="str">
        <f t="shared" si="5"/>
        <v>3</v>
      </c>
      <c r="AK1571" s="6" t="str">
        <f t="shared" si="6"/>
        <v>0.04301420296</v>
      </c>
      <c r="AL1571" t="str">
        <f t="shared" si="7"/>
        <v>0.05848837162</v>
      </c>
      <c r="AM1571" t="str">
        <f t="shared" si="8"/>
        <v>1.044776119</v>
      </c>
      <c r="AN1571" t="str">
        <f t="shared" si="9"/>
        <v>1.061918888</v>
      </c>
      <c r="AO1571" s="6" t="str">
        <f>vlookup(Q1571,RPI!$C$6:$T$4758,15,FALSE)</f>
        <v>0.7132867133</v>
      </c>
      <c r="AP1571" s="8" t="str">
        <f>vlookup(Q1571,RPI!$C$6:$T$4758,13,FALSE)</f>
        <v>  0.5318 </v>
      </c>
      <c r="AQ1571" s="8" t="str">
        <f>vlookup(Q1571,RPI!$C$6:$T$4758,14,FALSE)</f>
        <v>  0.5263 </v>
      </c>
      <c r="AR1571" s="6" t="str">
        <f>vlookup(R1571,RPI!$C$6:$T$4758,15,FALSE)</f>
        <v>0.640625</v>
      </c>
      <c r="AS1571" s="8" t="str">
        <f>vlookup(R1571,RPI!$C$6:$T$4758,13,FALSE)</f>
        <v>  0.5157 </v>
      </c>
      <c r="AT1571" s="8" t="str">
        <f>vlookup(R1571,RPI!$C$6:$T$4758,14,FALSE)</f>
        <v>  0.4968 </v>
      </c>
    </row>
    <row r="1572" ht="12.75" customHeight="1">
      <c r="A1572" s="4">
        <v>2015.0</v>
      </c>
      <c r="B1572" s="4">
        <v>5805.0</v>
      </c>
      <c r="C1572" s="5">
        <v>42080.0</v>
      </c>
      <c r="D1572" s="4">
        <v>257.0</v>
      </c>
      <c r="E1572" s="4" t="s">
        <v>1522</v>
      </c>
      <c r="F1572" s="4">
        <v>73.0</v>
      </c>
      <c r="G1572" s="4" t="s">
        <v>47</v>
      </c>
      <c r="H1572" s="4">
        <v>134.0</v>
      </c>
      <c r="I1572" s="4" t="s">
        <v>919</v>
      </c>
      <c r="J1572" s="4">
        <v>72.0</v>
      </c>
      <c r="K1572" s="4" t="s">
        <v>49</v>
      </c>
      <c r="L1572" s="4" t="s">
        <v>50</v>
      </c>
      <c r="M1572" s="4">
        <v>1.0</v>
      </c>
      <c r="N1572" s="4">
        <v>0.0</v>
      </c>
      <c r="O1572" s="4">
        <v>0.0</v>
      </c>
      <c r="P1572" s="4">
        <v>0.0</v>
      </c>
      <c r="Q1572" t="str">
        <f t="shared" si="1"/>
        <v>USC Upstate2015</v>
      </c>
      <c r="R1572" t="s">
        <v>1618</v>
      </c>
      <c r="S1572" t="str">
        <f>vlookup(Q1572,RPI!$C$6:$T$4758,16,FALSE)</f>
        <v>0.4835807219</v>
      </c>
      <c r="T1572" s="6" t="str">
        <f>VLOOKUP(Q1572,RPI!$C$6:$T$4758, 17, FALSE)</f>
        <v>0.4794140552</v>
      </c>
      <c r="U1572" s="6" t="str">
        <f>VLOOKUP(Q1572,RPI!$C$6:$T$4758, 18, FALSE)</f>
        <v>0.4835807219</v>
      </c>
      <c r="V1572">
        <v>0.4007267396138833</v>
      </c>
      <c r="W1572">
        <v>0.4010807219147682</v>
      </c>
      <c r="X1572">
        <v>0.4012531357078717</v>
      </c>
      <c r="Y1572">
        <v>0.40142260225664855</v>
      </c>
      <c r="Z1572" s="6" t="str">
        <f>vlookup(R1572,RPI!$C$6:$T$4758,16,FALSE)</f>
        <v>0.5128986044</v>
      </c>
      <c r="AA1572">
        <v>0.4419847621423442</v>
      </c>
      <c r="AB1572">
        <v>0.4436818179478537</v>
      </c>
      <c r="AC1572">
        <v>0.44536247707891385</v>
      </c>
      <c r="AD1572">
        <v>0.4470269760260215</v>
      </c>
      <c r="AE1572">
        <v>0.4486755467535396</v>
      </c>
      <c r="AF1572">
        <v>0.4503084168074623</v>
      </c>
      <c r="AG1572" t="str">
        <f t="shared" si="2"/>
        <v>0</v>
      </c>
      <c r="AH1572" s="3" t="str">
        <f t="shared" si="3"/>
        <v>0</v>
      </c>
      <c r="AI1572" t="str">
        <f t="shared" si="4"/>
        <v>-0.02931788248</v>
      </c>
      <c r="AJ1572" t="str">
        <f t="shared" si="5"/>
        <v>1</v>
      </c>
      <c r="AK1572" s="6" t="str">
        <f t="shared" si="6"/>
        <v>0.01433806765</v>
      </c>
      <c r="AL1572" t="str">
        <f t="shared" si="7"/>
        <v>-0.05107636768</v>
      </c>
      <c r="AM1572" t="str">
        <f t="shared" si="8"/>
        <v>1.013888889</v>
      </c>
      <c r="AN1572" t="str">
        <f t="shared" si="9"/>
        <v>0.9428388336</v>
      </c>
      <c r="AO1572" s="6" t="str">
        <f>vlookup(Q1572,RPI!$C$6:$T$4758,15,FALSE)</f>
        <v>0.65</v>
      </c>
      <c r="AP1572" s="8" t="str">
        <f>vlookup(Q1572,RPI!$C$6:$T$4758,13,FALSE)</f>
        <v>  0.4082 </v>
      </c>
      <c r="AQ1572" s="8" t="str">
        <f>vlookup(Q1572,RPI!$C$6:$T$4758,14,FALSE)</f>
        <v>  0.4680 </v>
      </c>
      <c r="AR1572" s="6" t="str">
        <f>vlookup(R1572,RPI!$C$6:$T$4758,15,FALSE)</f>
        <v>0.5519480519</v>
      </c>
      <c r="AS1572" s="8" t="str">
        <f>vlookup(R1572,RPI!$C$6:$T$4758,13,FALSE)</f>
        <v>  0.5058 </v>
      </c>
      <c r="AT1572" s="8" t="str">
        <f>vlookup(R1572,RPI!$C$6:$T$4758,14,FALSE)</f>
        <v>  0.4880 </v>
      </c>
    </row>
    <row r="1573" ht="12.75" customHeight="1">
      <c r="A1573" s="4">
        <v>2015.0</v>
      </c>
      <c r="B1573" s="4">
        <v>5806.0</v>
      </c>
      <c r="C1573" s="5">
        <v>42081.0</v>
      </c>
      <c r="D1573" s="4">
        <v>40.0</v>
      </c>
      <c r="E1573" s="4" t="s">
        <v>1375</v>
      </c>
      <c r="F1573" s="4">
        <v>87.0</v>
      </c>
      <c r="G1573" s="4" t="s">
        <v>47</v>
      </c>
      <c r="H1573" s="4">
        <v>65.0</v>
      </c>
      <c r="I1573" s="4" t="s">
        <v>1619</v>
      </c>
      <c r="J1573" s="4">
        <v>72.0</v>
      </c>
      <c r="K1573" s="4" t="s">
        <v>49</v>
      </c>
      <c r="L1573" s="4" t="s">
        <v>50</v>
      </c>
      <c r="M1573" s="4">
        <v>1.0</v>
      </c>
      <c r="N1573" s="4">
        <v>0.0</v>
      </c>
      <c r="O1573" s="4">
        <v>0.0</v>
      </c>
      <c r="P1573" s="4">
        <v>0.0</v>
      </c>
      <c r="Q1573" t="str">
        <f t="shared" si="1"/>
        <v>Canisius2015</v>
      </c>
      <c r="R1573" t="s">
        <v>1620</v>
      </c>
      <c r="S1573" t="str">
        <f>vlookup(Q1573,RPI!$C$6:$T$4758,16,FALSE)</f>
        <v>0.495863252</v>
      </c>
      <c r="T1573" s="6" t="str">
        <f>VLOOKUP(Q1573,RPI!$C$6:$T$4758, 17, FALSE)</f>
        <v>0.4953937684</v>
      </c>
      <c r="U1573" s="6" t="str">
        <f>VLOOKUP(Q1573,RPI!$C$6:$T$4758, 18, FALSE)</f>
        <v>0.495863252</v>
      </c>
      <c r="V1573">
        <v>0.42902472083057674</v>
      </c>
      <c r="W1573">
        <v>0.4298421252571361</v>
      </c>
      <c r="X1573">
        <v>0.4302422532981092</v>
      </c>
      <c r="Y1573">
        <v>0.43063682400517994</v>
      </c>
      <c r="Z1573" s="6" t="str">
        <f>vlookup(R1573,RPI!$C$6:$T$4758,16,FALSE)</f>
        <v>0.4900772499</v>
      </c>
      <c r="AA1573">
        <v>0.4195127338171005</v>
      </c>
      <c r="AB1573">
        <v>0.4195127338171005</v>
      </c>
      <c r="AC1573">
        <v>0.4195127338171005</v>
      </c>
      <c r="AD1573">
        <v>0.4195127338171005</v>
      </c>
      <c r="AE1573">
        <v>0.4195127338171005</v>
      </c>
      <c r="AF1573">
        <v>0.4195127338171005</v>
      </c>
      <c r="AG1573" t="str">
        <f t="shared" si="2"/>
        <v>1</v>
      </c>
      <c r="AH1573" s="3" t="str">
        <f t="shared" si="3"/>
        <v>1</v>
      </c>
      <c r="AI1573" t="str">
        <f t="shared" si="4"/>
        <v>0.005786002072</v>
      </c>
      <c r="AJ1573" t="str">
        <f t="shared" si="5"/>
        <v>15</v>
      </c>
      <c r="AK1573" s="6" t="str">
        <f t="shared" si="6"/>
        <v>0.2150710148</v>
      </c>
      <c r="AL1573" t="str">
        <f t="shared" si="7"/>
        <v>0.01008012667</v>
      </c>
      <c r="AM1573" t="str">
        <f t="shared" si="8"/>
        <v>1.208333333</v>
      </c>
      <c r="AN1573" t="str">
        <f t="shared" si="9"/>
        <v>1.011806306</v>
      </c>
      <c r="AO1573" s="6" t="str">
        <f>vlookup(Q1573,RPI!$C$6:$T$4758,15,FALSE)</f>
        <v>0.5352112676</v>
      </c>
      <c r="AP1573" s="8" t="str">
        <f>vlookup(Q1573,RPI!$C$6:$T$4758,13,FALSE)</f>
        <v>  0.4836 </v>
      </c>
      <c r="AQ1573" s="8" t="str">
        <f>vlookup(Q1573,RPI!$C$6:$T$4758,14,FALSE)</f>
        <v>  0.4811 </v>
      </c>
      <c r="AR1573" s="6" t="str">
        <f>vlookup(R1573,RPI!$C$6:$T$4758,15,FALSE)</f>
        <v>0.5322580645</v>
      </c>
      <c r="AS1573" s="8" t="str">
        <f>vlookup(R1573,RPI!$C$6:$T$4758,13,FALSE)</f>
        <v>  0.4753 </v>
      </c>
      <c r="AT1573" s="8" t="str">
        <f>vlookup(R1573,RPI!$C$6:$T$4758,14,FALSE)</f>
        <v>  0.4774 </v>
      </c>
    </row>
    <row r="1574" ht="12.75" customHeight="1">
      <c r="A1574" s="4">
        <v>2015.0</v>
      </c>
      <c r="B1574" s="4">
        <v>5807.0</v>
      </c>
      <c r="C1574" s="5">
        <v>42081.0</v>
      </c>
      <c r="D1574" s="4">
        <v>54.0</v>
      </c>
      <c r="E1574" s="4" t="s">
        <v>348</v>
      </c>
      <c r="F1574" s="4">
        <v>87.0</v>
      </c>
      <c r="G1574" s="4" t="s">
        <v>47</v>
      </c>
      <c r="H1574" s="4">
        <v>99.0</v>
      </c>
      <c r="I1574" s="4" t="s">
        <v>1353</v>
      </c>
      <c r="J1574" s="4">
        <v>78.0</v>
      </c>
      <c r="K1574" s="4" t="s">
        <v>49</v>
      </c>
      <c r="L1574" s="4" t="s">
        <v>50</v>
      </c>
      <c r="M1574" s="4">
        <v>1.0</v>
      </c>
      <c r="N1574" s="4">
        <v>0.0</v>
      </c>
      <c r="O1574" s="4">
        <v>0.0</v>
      </c>
      <c r="P1574" s="4">
        <v>0.0</v>
      </c>
      <c r="Q1574" t="str">
        <f t="shared" si="1"/>
        <v>Colorado2015</v>
      </c>
      <c r="R1574" t="s">
        <v>1621</v>
      </c>
      <c r="S1574" t="str">
        <f>vlookup(Q1574,RPI!$C$6:$T$4758,16,FALSE)</f>
        <v>0.5246478604</v>
      </c>
      <c r="T1574" s="6" t="str">
        <f>VLOOKUP(Q1574,RPI!$C$6:$T$4758, 17, FALSE)</f>
        <v>0.5338808149</v>
      </c>
      <c r="U1574" s="6" t="str">
        <f>VLOOKUP(Q1574,RPI!$C$6:$T$4758, 18, FALSE)</f>
        <v>0.5246478604</v>
      </c>
      <c r="V1574">
        <v>0.46622161679672747</v>
      </c>
      <c r="W1574">
        <v>0.47180084179165543</v>
      </c>
      <c r="X1574">
        <v>0.4743856226022427</v>
      </c>
      <c r="Y1574">
        <v>0.4768468985276824</v>
      </c>
      <c r="Z1574" s="6" t="str">
        <f>vlookup(R1574,RPI!$C$6:$T$4758,16,FALSE)</f>
        <v>0.5183500201</v>
      </c>
      <c r="AA1574">
        <v>0.4470510932833257</v>
      </c>
      <c r="AB1574">
        <v>0.4469412996952713</v>
      </c>
      <c r="AC1574">
        <v>0.4468361781747936</v>
      </c>
      <c r="AD1574">
        <v>0.4467354367176692</v>
      </c>
      <c r="AE1574">
        <v>0.44663880715675386</v>
      </c>
      <c r="AF1574">
        <v>0.44654604277827525</v>
      </c>
      <c r="AG1574" t="str">
        <f t="shared" si="2"/>
        <v>1</v>
      </c>
      <c r="AH1574" s="3" t="str">
        <f t="shared" si="3"/>
        <v>1</v>
      </c>
      <c r="AI1574" t="str">
        <f t="shared" si="4"/>
        <v>0.006297840313</v>
      </c>
      <c r="AJ1574" t="str">
        <f t="shared" si="5"/>
        <v>9</v>
      </c>
      <c r="AK1574" s="6" t="str">
        <f t="shared" si="6"/>
        <v>0.1290426089</v>
      </c>
      <c r="AL1574" t="str">
        <f t="shared" si="7"/>
        <v>0.01097182948</v>
      </c>
      <c r="AM1574" t="str">
        <f t="shared" si="8"/>
        <v>1.115384615</v>
      </c>
      <c r="AN1574" t="str">
        <f t="shared" si="9"/>
        <v>1.012149783</v>
      </c>
      <c r="AO1574" s="6" t="str">
        <f>vlookup(Q1574,RPI!$C$6:$T$4758,15,FALSE)</f>
        <v>0.4318181818</v>
      </c>
      <c r="AP1574" s="8" t="str">
        <f>vlookup(Q1574,RPI!$C$6:$T$4758,13,FALSE)</f>
        <v>  0.5683 </v>
      </c>
      <c r="AQ1574" s="8" t="str">
        <f>vlookup(Q1574,RPI!$C$6:$T$4758,14,FALSE)</f>
        <v>  0.5302 </v>
      </c>
      <c r="AR1574" s="6" t="str">
        <f>vlookup(R1574,RPI!$C$6:$T$4758,15,FALSE)</f>
        <v>0.578125</v>
      </c>
      <c r="AS1574" s="8" t="str">
        <f>vlookup(R1574,RPI!$C$6:$T$4758,13,FALSE)</f>
        <v>  0.5053 </v>
      </c>
      <c r="AT1574" s="8" t="str">
        <f>vlookup(R1574,RPI!$C$6:$T$4758,14,FALSE)</f>
        <v>  0.4847 </v>
      </c>
    </row>
    <row r="1575" ht="12.75" customHeight="1">
      <c r="A1575" s="4">
        <v>2015.0</v>
      </c>
      <c r="B1575" s="4">
        <v>5808.0</v>
      </c>
      <c r="C1575" s="5">
        <v>42081.0</v>
      </c>
      <c r="D1575" s="4">
        <v>55.0</v>
      </c>
      <c r="E1575" s="4" t="s">
        <v>314</v>
      </c>
      <c r="F1575" s="4">
        <v>76.0</v>
      </c>
      <c r="G1575" s="4" t="s">
        <v>47</v>
      </c>
      <c r="H1575" s="4">
        <v>245.0</v>
      </c>
      <c r="I1575" s="4" t="s">
        <v>1278</v>
      </c>
      <c r="J1575" s="4">
        <v>86.0</v>
      </c>
      <c r="K1575" s="4" t="s">
        <v>49</v>
      </c>
      <c r="L1575" s="4" t="s">
        <v>50</v>
      </c>
      <c r="M1575" s="4">
        <v>1.0</v>
      </c>
      <c r="N1575" s="4">
        <v>0.0</v>
      </c>
      <c r="O1575" s="4">
        <v>0.0</v>
      </c>
      <c r="P1575" s="4">
        <v>0.0</v>
      </c>
      <c r="Q1575" t="str">
        <f t="shared" si="1"/>
        <v>Colorado St.2015</v>
      </c>
      <c r="R1575" t="s">
        <v>1622</v>
      </c>
      <c r="S1575" t="str">
        <f>vlookup(Q1575,RPI!$C$6:$T$4758,16,FALSE)</f>
        <v>0.5951529622</v>
      </c>
      <c r="T1575" s="6" t="str">
        <f>VLOOKUP(Q1575,RPI!$C$6:$T$4758, 17, FALSE)</f>
        <v>0.5905314833</v>
      </c>
      <c r="U1575" s="6" t="str">
        <f>VLOOKUP(Q1575,RPI!$C$6:$T$4758, 18, FALSE)</f>
        <v>0.5951529622</v>
      </c>
      <c r="V1575">
        <v>0.492911070448543</v>
      </c>
      <c r="W1575">
        <v>0.4948665188165583</v>
      </c>
      <c r="X1575">
        <v>0.49579809168418804</v>
      </c>
      <c r="Y1575">
        <v>0.4967008034302733</v>
      </c>
      <c r="Z1575" s="6" t="str">
        <f>vlookup(R1575,RPI!$C$6:$T$4758,16,FALSE)</f>
        <v>0.5406469942</v>
      </c>
      <c r="AA1575">
        <v>0.44997281054354676</v>
      </c>
      <c r="AB1575">
        <v>0.45004240411707735</v>
      </c>
      <c r="AC1575">
        <v>0.4501085246907772</v>
      </c>
      <c r="AD1575">
        <v>0.4501714259107015</v>
      </c>
      <c r="AE1575">
        <v>0.45023133731030024</v>
      </c>
      <c r="AF1575">
        <v>0.45028846710920334</v>
      </c>
      <c r="AG1575" t="str">
        <f t="shared" si="2"/>
        <v>0</v>
      </c>
      <c r="AH1575" s="3" t="str">
        <f t="shared" si="3"/>
        <v>0</v>
      </c>
      <c r="AI1575" t="str">
        <f t="shared" si="4"/>
        <v>0.05450596792</v>
      </c>
      <c r="AJ1575" t="str">
        <f t="shared" si="5"/>
        <v>-10</v>
      </c>
      <c r="AK1575" s="6" t="str">
        <f t="shared" si="6"/>
        <v>-0.1433806765</v>
      </c>
      <c r="AL1575" t="str">
        <f t="shared" si="7"/>
        <v>0.09495797864</v>
      </c>
      <c r="AM1575" t="str">
        <f t="shared" si="8"/>
        <v>0.8837209302</v>
      </c>
      <c r="AN1575" t="str">
        <f t="shared" si="9"/>
        <v>1.100816186</v>
      </c>
      <c r="AO1575" s="6" t="str">
        <f>vlookup(Q1575,RPI!$C$6:$T$4758,15,FALSE)</f>
        <v>0.8309859155</v>
      </c>
      <c r="AP1575" s="8" t="str">
        <f>vlookup(Q1575,RPI!$C$6:$T$4758,13,FALSE)</f>
        <v>  0.5222 </v>
      </c>
      <c r="AQ1575" s="8" t="str">
        <f>vlookup(Q1575,RPI!$C$6:$T$4758,14,FALSE)</f>
        <v>  0.5052 </v>
      </c>
      <c r="AR1575" s="6" t="str">
        <f>vlookup(R1575,RPI!$C$6:$T$4758,15,FALSE)</f>
        <v>0.7364341085</v>
      </c>
      <c r="AS1575" s="8" t="str">
        <f>vlookup(R1575,RPI!$C$6:$T$4758,13,FALSE)</f>
        <v>  0.4737 </v>
      </c>
      <c r="AT1575" s="8" t="str">
        <f>vlookup(R1575,RPI!$C$6:$T$4758,14,FALSE)</f>
        <v>  0.4787 </v>
      </c>
    </row>
    <row r="1576" ht="12.75" customHeight="1">
      <c r="A1576" s="4">
        <v>2015.0</v>
      </c>
      <c r="B1576" s="4">
        <v>5809.0</v>
      </c>
      <c r="C1576" s="5">
        <v>42081.0</v>
      </c>
      <c r="D1576" s="4">
        <v>57.0</v>
      </c>
      <c r="E1576" s="4" t="s">
        <v>181</v>
      </c>
      <c r="F1576" s="4">
        <v>61.0</v>
      </c>
      <c r="G1576" s="4" t="s">
        <v>47</v>
      </c>
      <c r="H1576" s="4">
        <v>12.0</v>
      </c>
      <c r="I1576" s="4" t="s">
        <v>63</v>
      </c>
      <c r="J1576" s="4">
        <v>68.0</v>
      </c>
      <c r="K1576" s="4" t="s">
        <v>49</v>
      </c>
      <c r="L1576" s="4" t="s">
        <v>50</v>
      </c>
      <c r="M1576" s="4">
        <v>1.0</v>
      </c>
      <c r="N1576" s="4">
        <v>0.0</v>
      </c>
      <c r="O1576" s="4">
        <v>0.0</v>
      </c>
      <c r="P1576" s="4">
        <v>0.0</v>
      </c>
      <c r="Q1576" t="str">
        <f t="shared" si="1"/>
        <v>Connecticut2015</v>
      </c>
      <c r="R1576" t="s">
        <v>1623</v>
      </c>
      <c r="S1576" t="str">
        <f>vlookup(Q1576,RPI!$C$6:$T$4758,16,FALSE)</f>
        <v>0.5533244988</v>
      </c>
      <c r="T1576" s="6" t="str">
        <f>VLOOKUP(Q1576,RPI!$C$6:$T$4758, 17, FALSE)</f>
        <v>0.5618698089</v>
      </c>
      <c r="U1576" s="6" t="str">
        <f>VLOOKUP(Q1576,RPI!$C$6:$T$4758, 18, FALSE)</f>
        <v>0.5533244988</v>
      </c>
      <c r="V1576">
        <v>0.48220228967459305</v>
      </c>
      <c r="W1576">
        <v>0.4872565464657954</v>
      </c>
      <c r="X1576">
        <v>0.48964651164255646</v>
      </c>
      <c r="Y1576">
        <v>0.49195153459978797</v>
      </c>
      <c r="Z1576" s="6" t="str">
        <f>vlookup(R1576,RPI!$C$6:$T$4758,16,FALSE)</f>
        <v>0.5316815327</v>
      </c>
      <c r="AA1576">
        <v>0.46175076718469266</v>
      </c>
      <c r="AB1576">
        <v>0.46602333909116883</v>
      </c>
      <c r="AC1576">
        <v>0.4700023165447587</v>
      </c>
      <c r="AD1576">
        <v>0.4737169563353478</v>
      </c>
      <c r="AE1576">
        <v>0.4771927529583526</v>
      </c>
      <c r="AF1576">
        <v>0.4804520245458259</v>
      </c>
      <c r="AG1576" t="str">
        <f t="shared" si="2"/>
        <v>0</v>
      </c>
      <c r="AH1576" s="3" t="str">
        <f t="shared" si="3"/>
        <v>0</v>
      </c>
      <c r="AI1576" t="str">
        <f t="shared" si="4"/>
        <v>0.0216429661</v>
      </c>
      <c r="AJ1576" t="str">
        <f t="shared" si="5"/>
        <v>-7</v>
      </c>
      <c r="AK1576" s="6" t="str">
        <f t="shared" si="6"/>
        <v>-0.1003664736</v>
      </c>
      <c r="AL1576" t="str">
        <f t="shared" si="7"/>
        <v>0.03770545484</v>
      </c>
      <c r="AM1576" t="str">
        <f t="shared" si="8"/>
        <v>0.8970588235</v>
      </c>
      <c r="AN1576" t="str">
        <f t="shared" si="9"/>
        <v>1.040706635</v>
      </c>
      <c r="AO1576" s="6" t="str">
        <f>vlookup(Q1576,RPI!$C$6:$T$4758,15,FALSE)</f>
        <v>0.5540540541</v>
      </c>
      <c r="AP1576" s="8" t="str">
        <f>vlookup(Q1576,RPI!$C$6:$T$4758,13,FALSE)</f>
        <v>  0.5639 </v>
      </c>
      <c r="AQ1576" s="8" t="str">
        <f>vlookup(Q1576,RPI!$C$6:$T$4758,14,FALSE)</f>
        <v>  0.5315 </v>
      </c>
      <c r="AR1576" s="6" t="str">
        <f>vlookup(R1576,RPI!$C$6:$T$4758,15,FALSE)</f>
        <v>0.4836065574</v>
      </c>
      <c r="AS1576" s="8" t="str">
        <f>vlookup(R1576,RPI!$C$6:$T$4758,13,FALSE)</f>
        <v>  0.5562 </v>
      </c>
      <c r="AT1576" s="8" t="str">
        <f>vlookup(R1576,RPI!$C$6:$T$4758,14,FALSE)</f>
        <v>  0.5307 </v>
      </c>
    </row>
    <row r="1577" ht="12.75" customHeight="1">
      <c r="A1577" s="4">
        <v>2015.0</v>
      </c>
      <c r="B1577" s="4">
        <v>5810.0</v>
      </c>
      <c r="C1577" s="5">
        <v>42081.0</v>
      </c>
      <c r="D1577" s="4">
        <v>67.0</v>
      </c>
      <c r="E1577" s="4" t="s">
        <v>74</v>
      </c>
      <c r="F1577" s="4">
        <v>56.0</v>
      </c>
      <c r="G1577" s="4" t="s">
        <v>47</v>
      </c>
      <c r="H1577" s="4">
        <v>25.0</v>
      </c>
      <c r="I1577" s="4" t="s">
        <v>403</v>
      </c>
      <c r="J1577" s="4">
        <v>55.0</v>
      </c>
      <c r="K1577" s="4" t="s">
        <v>49</v>
      </c>
      <c r="L1577" s="4" t="s">
        <v>50</v>
      </c>
      <c r="M1577" s="4">
        <v>1.0</v>
      </c>
      <c r="N1577" s="4">
        <v>0.0</v>
      </c>
      <c r="O1577" s="4">
        <v>0.0</v>
      </c>
      <c r="P1577" s="4">
        <v>0.0</v>
      </c>
      <c r="Q1577" t="str">
        <f t="shared" si="1"/>
        <v>Dayton2015</v>
      </c>
      <c r="R1577" t="s">
        <v>1624</v>
      </c>
      <c r="S1577" t="str">
        <f>vlookup(Q1577,RPI!$C$6:$T$4758,16,FALSE)</f>
        <v>0.5920343871</v>
      </c>
      <c r="T1577" s="6" t="str">
        <f>VLOOKUP(Q1577,RPI!$C$6:$T$4758, 17, FALSE)</f>
        <v>0.584863441</v>
      </c>
      <c r="U1577" s="6" t="str">
        <f>VLOOKUP(Q1577,RPI!$C$6:$T$4758, 18, FALSE)</f>
        <v>0.5920343871</v>
      </c>
      <c r="V1577">
        <v>0.4901296957893279</v>
      </c>
      <c r="W1577">
        <v>0.4942855307584686</v>
      </c>
      <c r="X1577">
        <v>0.49617621539548934</v>
      </c>
      <c r="Y1577">
        <v>0.49795663712057403</v>
      </c>
      <c r="Z1577" s="6" t="str">
        <f>vlookup(R1577,RPI!$C$6:$T$4758,16,FALSE)</f>
        <v>0.5789466253</v>
      </c>
      <c r="AA1577">
        <v>0.4855571858725458</v>
      </c>
      <c r="AB1577">
        <v>0.485942961281117</v>
      </c>
      <c r="AC1577">
        <v>0.48631743191581067</v>
      </c>
      <c r="AD1577">
        <v>0.48668108751412337</v>
      </c>
      <c r="AE1577">
        <v>0.4870343899281424</v>
      </c>
      <c r="AF1577">
        <v>0.487377775081417</v>
      </c>
      <c r="AG1577" t="str">
        <f t="shared" si="2"/>
        <v>1</v>
      </c>
      <c r="AH1577" s="3" t="str">
        <f t="shared" si="3"/>
        <v>1</v>
      </c>
      <c r="AI1577" t="str">
        <f t="shared" si="4"/>
        <v>0.01308776185</v>
      </c>
      <c r="AJ1577" t="str">
        <f t="shared" si="5"/>
        <v>1</v>
      </c>
      <c r="AK1577" s="6" t="str">
        <f t="shared" si="6"/>
        <v>0.01433806765</v>
      </c>
      <c r="AL1577" t="str">
        <f t="shared" si="7"/>
        <v>0.02280094194</v>
      </c>
      <c r="AM1577" t="str">
        <f t="shared" si="8"/>
        <v>1.018181818</v>
      </c>
      <c r="AN1577" t="str">
        <f t="shared" si="9"/>
        <v>1.022606163</v>
      </c>
      <c r="AO1577" s="6" t="str">
        <f>vlookup(Q1577,RPI!$C$6:$T$4758,15,FALSE)</f>
        <v>0.786259542</v>
      </c>
      <c r="AP1577" s="8" t="str">
        <f>vlookup(Q1577,RPI!$C$6:$T$4758,13,FALSE)</f>
        <v>  0.5263 </v>
      </c>
      <c r="AQ1577" s="8" t="str">
        <f>vlookup(Q1577,RPI!$C$6:$T$4758,14,FALSE)</f>
        <v>  0.5293 </v>
      </c>
      <c r="AR1577" s="6" t="str">
        <f>vlookup(R1577,RPI!$C$6:$T$4758,15,FALSE)</f>
        <v>0.7697841727</v>
      </c>
      <c r="AS1577" s="8" t="str">
        <f>vlookup(R1577,RPI!$C$6:$T$4758,13,FALSE)</f>
        <v>  0.5166 </v>
      </c>
      <c r="AT1577" s="8" t="str">
        <f>vlookup(R1577,RPI!$C$6:$T$4758,14,FALSE)</f>
        <v>  0.5128 </v>
      </c>
    </row>
    <row r="1578" ht="12.75" customHeight="1">
      <c r="A1578" s="4">
        <v>2015.0</v>
      </c>
      <c r="B1578" s="4">
        <v>5811.0</v>
      </c>
      <c r="C1578" s="5">
        <v>42081.0</v>
      </c>
      <c r="D1578" s="4">
        <v>69.0</v>
      </c>
      <c r="E1578" s="4" t="s">
        <v>562</v>
      </c>
      <c r="F1578" s="4">
        <v>57.0</v>
      </c>
      <c r="G1578" s="4" t="s">
        <v>47</v>
      </c>
      <c r="H1578" s="4">
        <v>237.0</v>
      </c>
      <c r="I1578" s="4" t="s">
        <v>949</v>
      </c>
      <c r="J1578" s="4">
        <v>78.0</v>
      </c>
      <c r="K1578" s="4" t="s">
        <v>49</v>
      </c>
      <c r="L1578" s="4" t="s">
        <v>50</v>
      </c>
      <c r="M1578" s="4">
        <v>1.0</v>
      </c>
      <c r="N1578" s="4">
        <v>0.0</v>
      </c>
      <c r="O1578" s="4">
        <v>0.0</v>
      </c>
      <c r="P1578" s="4">
        <v>0.0</v>
      </c>
      <c r="Q1578" t="str">
        <f t="shared" si="1"/>
        <v>Delaware St.2015</v>
      </c>
      <c r="R1578" t="s">
        <v>1625</v>
      </c>
      <c r="S1578" t="str">
        <f>vlookup(Q1578,RPI!$C$6:$T$4758,16,FALSE)</f>
        <v>0.4845924004</v>
      </c>
      <c r="T1578" s="6" t="str">
        <f>VLOOKUP(Q1578,RPI!$C$6:$T$4758, 17, FALSE)</f>
        <v>0.4677677118</v>
      </c>
      <c r="U1578" s="6" t="str">
        <f>VLOOKUP(Q1578,RPI!$C$6:$T$4758, 18, FALSE)</f>
        <v>0.4845924004</v>
      </c>
      <c r="V1578">
        <v>0.42175884266209795</v>
      </c>
      <c r="W1578">
        <v>0.41746320813362947</v>
      </c>
      <c r="X1578">
        <v>0.41532581716679445</v>
      </c>
      <c r="Y1578">
        <v>0.41319533214815596</v>
      </c>
      <c r="Z1578" s="6" t="str">
        <f>vlookup(R1578,RPI!$C$6:$T$4758,16,FALSE)</f>
        <v>0.5119695711</v>
      </c>
      <c r="AA1578">
        <v>0.4307823090631271</v>
      </c>
      <c r="AB1578">
        <v>0.43048808961002916</v>
      </c>
      <c r="AC1578">
        <v>0.4301992686790064</v>
      </c>
      <c r="AD1578">
        <v>0.4299156990376386</v>
      </c>
      <c r="AE1578">
        <v>0.4296372387591783</v>
      </c>
      <c r="AF1578">
        <v>0.4293637509856905</v>
      </c>
      <c r="AG1578" t="str">
        <f t="shared" si="2"/>
        <v>1</v>
      </c>
      <c r="AH1578" s="3" t="str">
        <f t="shared" si="3"/>
        <v>1</v>
      </c>
      <c r="AI1578" t="str">
        <f t="shared" si="4"/>
        <v>-0.02737717065</v>
      </c>
      <c r="AJ1578" t="str">
        <f t="shared" si="5"/>
        <v>-21</v>
      </c>
      <c r="AK1578" s="6" t="str">
        <f t="shared" si="6"/>
        <v>-0.3010994207</v>
      </c>
      <c r="AL1578" t="str">
        <f t="shared" si="7"/>
        <v>-0.04769534208</v>
      </c>
      <c r="AM1578" t="str">
        <f t="shared" si="8"/>
        <v>0.7307692308</v>
      </c>
      <c r="AN1578" t="str">
        <f t="shared" si="9"/>
        <v>0.9465257855</v>
      </c>
      <c r="AO1578" s="6" t="str">
        <f>vlookup(Q1578,RPI!$C$6:$T$4758,15,FALSE)</f>
        <v>0.5521472393</v>
      </c>
      <c r="AP1578" s="8" t="str">
        <f>vlookup(Q1578,RPI!$C$6:$T$4758,13,FALSE)</f>
        <v>  0.4589 </v>
      </c>
      <c r="AQ1578" s="8" t="str">
        <f>vlookup(Q1578,RPI!$C$6:$T$4758,14,FALSE)</f>
        <v>  0.4684 </v>
      </c>
      <c r="AR1578" s="6" t="str">
        <f>vlookup(R1578,RPI!$C$6:$T$4758,15,FALSE)</f>
        <v>0.6518518519</v>
      </c>
      <c r="AS1578" s="8" t="str">
        <f>vlookup(R1578,RPI!$C$6:$T$4758,13,FALSE)</f>
        <v>  0.4591 </v>
      </c>
      <c r="AT1578" s="8" t="str">
        <f>vlookup(R1578,RPI!$C$6:$T$4758,14,FALSE)</f>
        <v>  0.4779 </v>
      </c>
    </row>
    <row r="1579" ht="12.75" customHeight="1">
      <c r="A1579" s="4">
        <v>2015.0</v>
      </c>
      <c r="B1579" s="4">
        <v>5812.0</v>
      </c>
      <c r="C1579" s="5">
        <v>42081.0</v>
      </c>
      <c r="D1579" s="4">
        <v>85.0</v>
      </c>
      <c r="E1579" s="4" t="s">
        <v>913</v>
      </c>
      <c r="F1579" s="4">
        <v>82.0</v>
      </c>
      <c r="G1579" s="4" t="s">
        <v>47</v>
      </c>
      <c r="H1579" s="4">
        <v>129.0</v>
      </c>
      <c r="I1579" s="4" t="s">
        <v>1501</v>
      </c>
      <c r="J1579" s="4">
        <v>77.0</v>
      </c>
      <c r="K1579" s="4" t="s">
        <v>49</v>
      </c>
      <c r="L1579" s="4" t="s">
        <v>50</v>
      </c>
      <c r="M1579" s="4">
        <v>1.0</v>
      </c>
      <c r="N1579" s="4">
        <v>0.0</v>
      </c>
      <c r="O1579" s="4">
        <v>0.0</v>
      </c>
      <c r="P1579" s="4">
        <v>0.0</v>
      </c>
      <c r="Q1579" t="str">
        <f t="shared" si="1"/>
        <v>Evansville2015</v>
      </c>
      <c r="R1579" t="s">
        <v>1626</v>
      </c>
      <c r="S1579" t="str">
        <f>vlookup(Q1579,RPI!$C$6:$T$4758,16,FALSE)</f>
        <v>0.5228812246</v>
      </c>
      <c r="T1579" s="6" t="str">
        <f>VLOOKUP(Q1579,RPI!$C$6:$T$4758, 17, FALSE)</f>
        <v>0.5285150275</v>
      </c>
      <c r="U1579" s="6" t="str">
        <f>VLOOKUP(Q1579,RPI!$C$6:$T$4758, 18, FALSE)</f>
        <v>0.5228812246</v>
      </c>
      <c r="V1579">
        <v>0.4525891015375102</v>
      </c>
      <c r="W1579">
        <v>0.4551573632298595</v>
      </c>
      <c r="X1579">
        <v>0.4564135781880738</v>
      </c>
      <c r="Y1579">
        <v>0.45765171811091815</v>
      </c>
      <c r="Z1579" s="6" t="str">
        <f>vlookup(R1579,RPI!$C$6:$T$4758,16,FALSE)</f>
        <v>0.4764399673</v>
      </c>
      <c r="AA1579">
        <v>0.4136987290546006</v>
      </c>
      <c r="AB1579">
        <v>0.413708265943286</v>
      </c>
      <c r="AC1579">
        <v>0.4137176555441153</v>
      </c>
      <c r="AD1579">
        <v>0.4137269012430162</v>
      </c>
      <c r="AE1579">
        <v>0.41373600632292235</v>
      </c>
      <c r="AF1579">
        <v>0.41374497396766013</v>
      </c>
      <c r="AG1579" t="str">
        <f t="shared" si="2"/>
        <v>1</v>
      </c>
      <c r="AH1579" s="3" t="str">
        <f t="shared" si="3"/>
        <v>1</v>
      </c>
      <c r="AI1579" t="str">
        <f t="shared" si="4"/>
        <v>0.04644125736</v>
      </c>
      <c r="AJ1579" t="str">
        <f t="shared" si="5"/>
        <v>5</v>
      </c>
      <c r="AK1579" s="6" t="str">
        <f t="shared" si="6"/>
        <v>0.07169033827</v>
      </c>
      <c r="AL1579" t="str">
        <f t="shared" si="7"/>
        <v>0.08090798297</v>
      </c>
      <c r="AM1579" t="str">
        <f t="shared" si="8"/>
        <v>1.064935065</v>
      </c>
      <c r="AN1579" t="str">
        <f t="shared" si="9"/>
        <v>1.09747557</v>
      </c>
      <c r="AO1579" s="6" t="str">
        <f>vlookup(Q1579,RPI!$C$6:$T$4758,15,FALSE)</f>
        <v>0.5774647887</v>
      </c>
      <c r="AP1579" s="8" t="str">
        <f>vlookup(Q1579,RPI!$C$6:$T$4758,13,FALSE)</f>
        <v>  0.5073 </v>
      </c>
      <c r="AQ1579" s="8" t="str">
        <f>vlookup(Q1579,RPI!$C$6:$T$4758,14,FALSE)</f>
        <v>  0.4994 </v>
      </c>
      <c r="AR1579" s="6" t="str">
        <f>vlookup(R1579,RPI!$C$6:$T$4758,15,FALSE)</f>
        <v>0.4960629921</v>
      </c>
      <c r="AS1579" s="8" t="str">
        <f>vlookup(R1579,RPI!$C$6:$T$4758,13,FALSE)</f>
        <v>  0.4632 </v>
      </c>
      <c r="AT1579" s="8" t="str">
        <f>vlookup(R1579,RPI!$C$6:$T$4758,14,FALSE)</f>
        <v>  0.4833 </v>
      </c>
    </row>
    <row r="1580" ht="12.75" customHeight="1">
      <c r="A1580" s="4">
        <v>2015.0</v>
      </c>
      <c r="B1580" s="4">
        <v>5813.0</v>
      </c>
      <c r="C1580" s="5">
        <v>42081.0</v>
      </c>
      <c r="D1580" s="4">
        <v>89.0</v>
      </c>
      <c r="E1580" s="4" t="s">
        <v>1422</v>
      </c>
      <c r="F1580" s="4">
        <v>69.0</v>
      </c>
      <c r="G1580" s="4" t="s">
        <v>47</v>
      </c>
      <c r="H1580" s="4">
        <v>284.0</v>
      </c>
      <c r="I1580" s="4" t="s">
        <v>760</v>
      </c>
      <c r="J1580" s="4">
        <v>75.0</v>
      </c>
      <c r="K1580" s="4" t="s">
        <v>49</v>
      </c>
      <c r="L1580" s="4" t="s">
        <v>50</v>
      </c>
      <c r="M1580" s="4">
        <v>1.0</v>
      </c>
      <c r="N1580" s="4">
        <v>0.0</v>
      </c>
      <c r="O1580" s="4">
        <v>0.0</v>
      </c>
      <c r="P1580" s="4">
        <v>0.0</v>
      </c>
      <c r="Q1580" t="str">
        <f t="shared" si="1"/>
        <v>Florida Gulf Coast2015</v>
      </c>
      <c r="R1580" t="s">
        <v>1627</v>
      </c>
      <c r="S1580" t="str">
        <f>vlookup(Q1580,RPI!$C$6:$T$4758,16,FALSE)</f>
        <v>0.5183695663</v>
      </c>
      <c r="T1580" s="6" t="str">
        <f>VLOOKUP(Q1580,RPI!$C$6:$T$4758, 17, FALSE)</f>
        <v>0.5174339876</v>
      </c>
      <c r="U1580" s="6" t="str">
        <f>VLOOKUP(Q1580,RPI!$C$6:$T$4758, 18, FALSE)</f>
        <v>0.5183695663</v>
      </c>
      <c r="V1580">
        <v>0.43782455763038325</v>
      </c>
      <c r="W1580">
        <v>0.44010333475388086</v>
      </c>
      <c r="X1580">
        <v>0.4411895222932912</v>
      </c>
      <c r="Y1580">
        <v>0.4422424167280453</v>
      </c>
      <c r="Z1580" s="6" t="str">
        <f>vlookup(R1580,RPI!$C$6:$T$4758,16,FALSE)</f>
        <v>0.4811642073</v>
      </c>
      <c r="AA1580">
        <v>0.4071523495695808</v>
      </c>
      <c r="AB1580">
        <v>0.40726680346101307</v>
      </c>
      <c r="AC1580">
        <v>0.4073788134971123</v>
      </c>
      <c r="AD1580">
        <v>0.40748845712399817</v>
      </c>
      <c r="AE1580">
        <v>0.4075958085496251</v>
      </c>
      <c r="AF1580">
        <v>0.40770093891127357</v>
      </c>
      <c r="AG1580" t="str">
        <f t="shared" si="2"/>
        <v>0</v>
      </c>
      <c r="AH1580" s="3" t="str">
        <f t="shared" si="3"/>
        <v>0</v>
      </c>
      <c r="AI1580" t="str">
        <f t="shared" si="4"/>
        <v>0.03720535905</v>
      </c>
      <c r="AJ1580" t="str">
        <f t="shared" si="5"/>
        <v>-6</v>
      </c>
      <c r="AK1580" s="6" t="str">
        <f t="shared" si="6"/>
        <v>-0.08602840592</v>
      </c>
      <c r="AL1580" t="str">
        <f t="shared" si="7"/>
        <v>0.06481759383</v>
      </c>
      <c r="AM1580" t="str">
        <f t="shared" si="8"/>
        <v>0.92</v>
      </c>
      <c r="AN1580" t="str">
        <f t="shared" si="9"/>
        <v>1.077323622</v>
      </c>
      <c r="AO1580" s="6" t="str">
        <f>vlookup(Q1580,RPI!$C$6:$T$4758,15,FALSE)</f>
        <v>0.6589147287</v>
      </c>
      <c r="AP1580" s="8" t="str">
        <f>vlookup(Q1580,RPI!$C$6:$T$4758,13,FALSE)</f>
        <v>  0.4629 </v>
      </c>
      <c r="AQ1580" s="8" t="str">
        <f>vlookup(Q1580,RPI!$C$6:$T$4758,14,FALSE)</f>
        <v>  0.4888 </v>
      </c>
      <c r="AR1580" s="6" t="str">
        <f>vlookup(R1580,RPI!$C$6:$T$4758,15,FALSE)</f>
        <v>0.5869565217</v>
      </c>
      <c r="AS1580" s="8" t="str">
        <f>vlookup(R1580,RPI!$C$6:$T$4758,13,FALSE)</f>
        <v>  0.4331 </v>
      </c>
      <c r="AT1580" s="8" t="str">
        <f>vlookup(R1580,RPI!$C$6:$T$4758,14,FALSE)</f>
        <v>  0.4716 </v>
      </c>
    </row>
    <row r="1581" ht="12.75" customHeight="1">
      <c r="A1581" s="4">
        <v>2015.0</v>
      </c>
      <c r="B1581" s="4">
        <v>5814.0</v>
      </c>
      <c r="C1581" s="5">
        <v>42081.0</v>
      </c>
      <c r="D1581" s="4">
        <v>107.0</v>
      </c>
      <c r="E1581" s="4" t="s">
        <v>1499</v>
      </c>
      <c r="F1581" s="4">
        <v>70.0</v>
      </c>
      <c r="G1581" s="4" t="s">
        <v>47</v>
      </c>
      <c r="H1581" s="4">
        <v>210.0</v>
      </c>
      <c r="I1581" s="4" t="s">
        <v>611</v>
      </c>
      <c r="J1581" s="4">
        <v>75.0</v>
      </c>
      <c r="K1581" s="4" t="s">
        <v>49</v>
      </c>
      <c r="L1581" s="4" t="s">
        <v>50</v>
      </c>
      <c r="M1581" s="4">
        <v>1.0</v>
      </c>
      <c r="N1581" s="4">
        <v>0.0</v>
      </c>
      <c r="O1581" s="4">
        <v>0.0</v>
      </c>
      <c r="P1581" s="4">
        <v>0.0</v>
      </c>
      <c r="Q1581" t="str">
        <f t="shared" si="1"/>
        <v>Grand Canyon2015</v>
      </c>
      <c r="R1581" t="s">
        <v>1628</v>
      </c>
      <c r="S1581" t="str">
        <f>vlookup(Q1581,RPI!$C$6:$T$4758,16,FALSE)</f>
        <v>0.445335387</v>
      </c>
      <c r="T1581" s="6" t="str">
        <f>VLOOKUP(Q1581,RPI!$C$6:$T$4758, 17, FALSE)</f>
        <v>0.4582335181</v>
      </c>
      <c r="U1581" s="6" t="str">
        <f>VLOOKUP(Q1581,RPI!$C$6:$T$4758, 18, FALSE)</f>
        <v>0.445335387</v>
      </c>
      <c r="V1581">
        <v>0.3816754668267495</v>
      </c>
      <c r="W1581">
        <v>0.38661548094107556</v>
      </c>
      <c r="X1581">
        <v>0.3889938446268597</v>
      </c>
      <c r="Y1581">
        <v>0.39131409820513785</v>
      </c>
      <c r="Z1581" s="6" t="str">
        <f>vlookup(R1581,RPI!$C$6:$T$4758,16,FALSE)</f>
        <v>0.5062263767</v>
      </c>
      <c r="AA1581">
        <v>0.4266357974858459</v>
      </c>
      <c r="AB1581">
        <v>0.4267180045819624</v>
      </c>
      <c r="AC1581">
        <v>0.42679646844778296</v>
      </c>
      <c r="AD1581">
        <v>0.42687143905930325</v>
      </c>
      <c r="AE1581">
        <v>0.4269431446190655</v>
      </c>
      <c r="AF1581">
        <v>0.4270117938762805</v>
      </c>
      <c r="AG1581" t="str">
        <f t="shared" si="2"/>
        <v>1</v>
      </c>
      <c r="AH1581" s="3" t="str">
        <f t="shared" si="3"/>
        <v>1</v>
      </c>
      <c r="AI1581" t="str">
        <f t="shared" si="4"/>
        <v>-0.06089098971</v>
      </c>
      <c r="AJ1581" t="str">
        <f t="shared" si="5"/>
        <v>-5</v>
      </c>
      <c r="AK1581" s="6" t="str">
        <f t="shared" si="6"/>
        <v>-0.07169033827</v>
      </c>
      <c r="AL1581" t="str">
        <f t="shared" si="7"/>
        <v>-0.106081692</v>
      </c>
      <c r="AM1581" t="str">
        <f t="shared" si="8"/>
        <v>0.9333333333</v>
      </c>
      <c r="AN1581" t="str">
        <f t="shared" si="9"/>
        <v>0.879715889</v>
      </c>
      <c r="AO1581" s="6" t="str">
        <f>vlookup(Q1581,RPI!$C$6:$T$4758,15,FALSE)</f>
        <v>0.465648855</v>
      </c>
      <c r="AP1581" s="8" t="str">
        <f>vlookup(Q1581,RPI!$C$6:$T$4758,13,FALSE)</f>
        <v>  0.4222 </v>
      </c>
      <c r="AQ1581" s="8" t="str">
        <f>vlookup(Q1581,RPI!$C$6:$T$4758,14,FALSE)</f>
        <v>  0.4713 </v>
      </c>
      <c r="AR1581" s="6" t="str">
        <f>vlookup(R1581,RPI!$C$6:$T$4758,15,FALSE)</f>
        <v>0.6119402985</v>
      </c>
      <c r="AS1581" s="8" t="str">
        <f>vlookup(R1581,RPI!$C$6:$T$4758,13,FALSE)</f>
        <v>  0.4659 </v>
      </c>
      <c r="AT1581" s="8" t="str">
        <f>vlookup(R1581,RPI!$C$6:$T$4758,14,FALSE)</f>
        <v>  0.4811 </v>
      </c>
    </row>
    <row r="1582" ht="12.75" customHeight="1">
      <c r="A1582" s="4">
        <v>2015.0</v>
      </c>
      <c r="B1582" s="4">
        <v>5815.0</v>
      </c>
      <c r="C1582" s="5">
        <v>42081.0</v>
      </c>
      <c r="D1582" s="4">
        <v>112.0</v>
      </c>
      <c r="E1582" s="4" t="s">
        <v>1397</v>
      </c>
      <c r="F1582" s="4">
        <v>70.0</v>
      </c>
      <c r="G1582" s="4" t="s">
        <v>47</v>
      </c>
      <c r="H1582" s="4">
        <v>164.0</v>
      </c>
      <c r="I1582" s="4" t="s">
        <v>1629</v>
      </c>
      <c r="J1582" s="4">
        <v>64.0</v>
      </c>
      <c r="K1582" s="4" t="s">
        <v>49</v>
      </c>
      <c r="L1582" s="4" t="s">
        <v>50</v>
      </c>
      <c r="M1582" s="4">
        <v>1.0</v>
      </c>
      <c r="N1582" s="4">
        <v>0.0</v>
      </c>
      <c r="O1582" s="4">
        <v>0.0</v>
      </c>
      <c r="P1582" s="4">
        <v>0.0</v>
      </c>
      <c r="Q1582" t="str">
        <f t="shared" si="1"/>
        <v>High Point2015</v>
      </c>
      <c r="R1582" t="s">
        <v>1630</v>
      </c>
      <c r="S1582" t="str">
        <f>vlookup(Q1582,RPI!$C$6:$T$4758,16,FALSE)</f>
        <v>0.542547048</v>
      </c>
      <c r="T1582" s="6" t="str">
        <f>VLOOKUP(Q1582,RPI!$C$6:$T$4758, 17, FALSE)</f>
        <v>0.5333584702</v>
      </c>
      <c r="U1582" s="6" t="str">
        <f>VLOOKUP(Q1582,RPI!$C$6:$T$4758, 18, FALSE)</f>
        <v>0.542547048</v>
      </c>
      <c r="V1582">
        <v>0.4549325442314148</v>
      </c>
      <c r="W1582">
        <v>0.45316667121554177</v>
      </c>
      <c r="X1582">
        <v>0.4522942043104662</v>
      </c>
      <c r="Y1582">
        <v>0.4514286072235408</v>
      </c>
      <c r="Z1582" s="6" t="str">
        <f>vlookup(R1582,RPI!$C$6:$T$4758,16,FALSE)</f>
        <v>0.4897872257</v>
      </c>
      <c r="AA1582">
        <v>0.4173685626303854</v>
      </c>
      <c r="AB1582">
        <v>0.4155820203397927</v>
      </c>
      <c r="AC1582">
        <v>0.41380136451473737</v>
      </c>
      <c r="AD1582">
        <v>0.4120265661101592</v>
      </c>
      <c r="AE1582">
        <v>0.41025759627177016</v>
      </c>
      <c r="AF1582">
        <v>0.4084944263344905</v>
      </c>
      <c r="AG1582" t="str">
        <f t="shared" si="2"/>
        <v>1</v>
      </c>
      <c r="AH1582" s="3" t="str">
        <f t="shared" si="3"/>
        <v>1</v>
      </c>
      <c r="AI1582" t="str">
        <f t="shared" si="4"/>
        <v>0.05275982238</v>
      </c>
      <c r="AJ1582" t="str">
        <f t="shared" si="5"/>
        <v>6</v>
      </c>
      <c r="AK1582" s="6" t="str">
        <f t="shared" si="6"/>
        <v>0.08602840592</v>
      </c>
      <c r="AL1582" t="str">
        <f t="shared" si="7"/>
        <v>0.09191591815</v>
      </c>
      <c r="AM1582" t="str">
        <f t="shared" si="8"/>
        <v>1.09375</v>
      </c>
      <c r="AN1582" t="str">
        <f t="shared" si="9"/>
        <v>1.107719882</v>
      </c>
      <c r="AO1582" s="6" t="str">
        <f>vlookup(Q1582,RPI!$C$6:$T$4758,15,FALSE)</f>
        <v>0.7404580153</v>
      </c>
      <c r="AP1582" s="8" t="str">
        <f>vlookup(Q1582,RPI!$C$6:$T$4758,13,FALSE)</f>
        <v>  0.4775 </v>
      </c>
      <c r="AQ1582" s="8" t="str">
        <f>vlookup(Q1582,RPI!$C$6:$T$4758,14,FALSE)</f>
        <v>  0.4747 </v>
      </c>
      <c r="AR1582" s="6" t="str">
        <f>vlookup(R1582,RPI!$C$6:$T$4758,15,FALSE)</f>
        <v>0.6202531646</v>
      </c>
      <c r="AS1582" s="8" t="str">
        <f>vlookup(R1582,RPI!$C$6:$T$4758,13,FALSE)</f>
        <v>  0.4351 </v>
      </c>
      <c r="AT1582" s="8" t="str">
        <f>vlookup(R1582,RPI!$C$6:$T$4758,14,FALSE)</f>
        <v>  0.4687 </v>
      </c>
    </row>
    <row r="1583" ht="12.75" customHeight="1">
      <c r="A1583" s="4">
        <v>2015.0</v>
      </c>
      <c r="B1583" s="4">
        <v>5816.0</v>
      </c>
      <c r="C1583" s="5">
        <v>42081.0</v>
      </c>
      <c r="D1583" s="4">
        <v>113.0</v>
      </c>
      <c r="E1583" s="4" t="s">
        <v>523</v>
      </c>
      <c r="F1583" s="4">
        <v>81.0</v>
      </c>
      <c r="G1583" s="4" t="s">
        <v>47</v>
      </c>
      <c r="H1583" s="4">
        <v>325.0</v>
      </c>
      <c r="I1583" s="4" t="s">
        <v>302</v>
      </c>
      <c r="J1583" s="4">
        <v>85.0</v>
      </c>
      <c r="K1583" s="4" t="s">
        <v>49</v>
      </c>
      <c r="L1583" s="4" t="s">
        <v>50</v>
      </c>
      <c r="M1583" s="4">
        <v>1.0</v>
      </c>
      <c r="N1583" s="4">
        <v>0.0</v>
      </c>
      <c r="O1583" s="4">
        <v>0.0</v>
      </c>
      <c r="P1583" s="4">
        <v>0.0</v>
      </c>
      <c r="Q1583" t="str">
        <f t="shared" si="1"/>
        <v>Hofstra2015</v>
      </c>
      <c r="R1583" t="s">
        <v>1631</v>
      </c>
      <c r="S1583" t="str">
        <f>vlookup(Q1583,RPI!$C$6:$T$4758,16,FALSE)</f>
        <v>0.4982368516</v>
      </c>
      <c r="T1583" s="6" t="str">
        <f>VLOOKUP(Q1583,RPI!$C$6:$T$4758, 17, FALSE)</f>
        <v>0.4959058493</v>
      </c>
      <c r="U1583" s="6" t="str">
        <f>VLOOKUP(Q1583,RPI!$C$6:$T$4758, 18, FALSE)</f>
        <v>0.4982368516</v>
      </c>
      <c r="V1583">
        <v>0.42642194777727127</v>
      </c>
      <c r="W1583">
        <v>0.4253655405445669</v>
      </c>
      <c r="X1583">
        <v>0.42483233815582017</v>
      </c>
      <c r="Y1583">
        <v>0.4242957610684105</v>
      </c>
      <c r="Z1583" s="6" t="str">
        <f>vlookup(R1583,RPI!$C$6:$T$4758,16,FALSE)</f>
        <v>0.4845404487</v>
      </c>
      <c r="AA1583">
        <v>0.40621877041730015</v>
      </c>
      <c r="AB1583">
        <v>0.4072739652224949</v>
      </c>
      <c r="AC1583">
        <v>0.4082921356485601</v>
      </c>
      <c r="AD1583">
        <v>0.40927519674958857</v>
      </c>
      <c r="AE1583">
        <v>0.41022493374549734</v>
      </c>
      <c r="AF1583">
        <v>0.41114301284154253</v>
      </c>
      <c r="AG1583" t="str">
        <f t="shared" si="2"/>
        <v>0</v>
      </c>
      <c r="AH1583" s="3" t="str">
        <f t="shared" si="3"/>
        <v>0</v>
      </c>
      <c r="AI1583" t="str">
        <f t="shared" si="4"/>
        <v>0.01369640288</v>
      </c>
      <c r="AJ1583" t="str">
        <f t="shared" si="5"/>
        <v>-4</v>
      </c>
      <c r="AK1583" s="6" t="str">
        <f t="shared" si="6"/>
        <v>-0.05735227062</v>
      </c>
      <c r="AL1583" t="str">
        <f t="shared" si="7"/>
        <v>0.02386129046</v>
      </c>
      <c r="AM1583" t="str">
        <f t="shared" si="8"/>
        <v>0.9529411765</v>
      </c>
      <c r="AN1583" t="str">
        <f t="shared" si="9"/>
        <v>1.02826679</v>
      </c>
      <c r="AO1583" s="6" t="str">
        <f>vlookup(Q1583,RPI!$C$6:$T$4758,15,FALSE)</f>
        <v>0.6153846154</v>
      </c>
      <c r="AP1583" s="8" t="str">
        <f>vlookup(Q1583,RPI!$C$6:$T$4758,13,FALSE)</f>
        <v>  0.4479 </v>
      </c>
      <c r="AQ1583" s="8" t="str">
        <f>vlookup(Q1583,RPI!$C$6:$T$4758,14,FALSE)</f>
        <v>  0.4818 </v>
      </c>
      <c r="AR1583" s="6" t="str">
        <f>vlookup(R1583,RPI!$C$6:$T$4758,15,FALSE)</f>
        <v>0.5769230769</v>
      </c>
      <c r="AS1583" s="8" t="str">
        <f>vlookup(R1583,RPI!$C$6:$T$4758,13,FALSE)</f>
        <v>  0.4402 </v>
      </c>
      <c r="AT1583" s="8" t="str">
        <f>vlookup(R1583,RPI!$C$6:$T$4758,14,FALSE)</f>
        <v>  0.4808 </v>
      </c>
    </row>
    <row r="1584" ht="12.75" customHeight="1">
      <c r="A1584" s="4">
        <v>2015.0</v>
      </c>
      <c r="B1584" s="4">
        <v>5817.0</v>
      </c>
      <c r="C1584" s="5">
        <v>42081.0</v>
      </c>
      <c r="D1584" s="4">
        <v>122.0</v>
      </c>
      <c r="E1584" s="4" t="s">
        <v>813</v>
      </c>
      <c r="F1584" s="4">
        <v>69.0</v>
      </c>
      <c r="G1584" s="4" t="s">
        <v>47</v>
      </c>
      <c r="H1584" s="4">
        <v>340.0</v>
      </c>
      <c r="I1584" s="4" t="s">
        <v>1482</v>
      </c>
      <c r="J1584" s="4">
        <v>56.0</v>
      </c>
      <c r="K1584" s="4" t="s">
        <v>49</v>
      </c>
      <c r="L1584" s="4" t="s">
        <v>50</v>
      </c>
      <c r="M1584" s="4">
        <v>1.0</v>
      </c>
      <c r="N1584" s="4">
        <v>0.0</v>
      </c>
      <c r="O1584" s="4">
        <v>0.0</v>
      </c>
      <c r="P1584" s="4">
        <v>0.0</v>
      </c>
      <c r="Q1584" t="str">
        <f t="shared" si="1"/>
        <v>Illinois St.2015</v>
      </c>
      <c r="R1584" t="s">
        <v>1632</v>
      </c>
      <c r="S1584" t="str">
        <f>vlookup(Q1584,RPI!$C$6:$T$4758,16,FALSE)</f>
        <v>0.5621302816</v>
      </c>
      <c r="T1584" s="6" t="str">
        <f>VLOOKUP(Q1584,RPI!$C$6:$T$4758, 17, FALSE)</f>
        <v>0.5645341277</v>
      </c>
      <c r="U1584" s="6" t="str">
        <f>VLOOKUP(Q1584,RPI!$C$6:$T$4758, 18, FALSE)</f>
        <v>0.5621302816</v>
      </c>
      <c r="V1584">
        <v>0.49161746104558307</v>
      </c>
      <c r="W1584">
        <v>0.49277890123141355</v>
      </c>
      <c r="X1584">
        <v>0.4933535721566942</v>
      </c>
      <c r="Y1584">
        <v>0.49392426612055423</v>
      </c>
      <c r="Z1584" s="6" t="str">
        <f>vlookup(R1584,RPI!$C$6:$T$4758,16,FALSE)</f>
        <v>0.5687231238</v>
      </c>
      <c r="AA1584">
        <v>0.4759052274178486</v>
      </c>
      <c r="AB1584">
        <v>0.4764154314994812</v>
      </c>
      <c r="AC1584">
        <v>0.47690562757791255</v>
      </c>
      <c r="AD1584">
        <v>0.47737696996101964</v>
      </c>
      <c r="AE1584">
        <v>0.47783052583910385</v>
      </c>
      <c r="AF1584">
        <v>0.47826728335133306</v>
      </c>
      <c r="AG1584" t="str">
        <f t="shared" si="2"/>
        <v>0</v>
      </c>
      <c r="AH1584" s="3" t="str">
        <f t="shared" si="3"/>
        <v>0</v>
      </c>
      <c r="AI1584" t="str">
        <f t="shared" si="4"/>
        <v>-0.006592842249</v>
      </c>
      <c r="AJ1584" t="str">
        <f t="shared" si="5"/>
        <v>13</v>
      </c>
      <c r="AK1584" s="6" t="str">
        <f t="shared" si="6"/>
        <v>0.1863948795</v>
      </c>
      <c r="AL1584" t="str">
        <f t="shared" si="7"/>
        <v>-0.01148576931</v>
      </c>
      <c r="AM1584" t="str">
        <f t="shared" si="8"/>
        <v>1.232142857</v>
      </c>
      <c r="AN1584" t="str">
        <f t="shared" si="9"/>
        <v>0.9884076417</v>
      </c>
      <c r="AO1584" s="6" t="str">
        <f>vlookup(Q1584,RPI!$C$6:$T$4758,15,FALSE)</f>
        <v>0.6153846154</v>
      </c>
      <c r="AP1584" s="8" t="str">
        <f>vlookup(Q1584,RPI!$C$6:$T$4758,13,FALSE)</f>
        <v>  0.5637 </v>
      </c>
      <c r="AQ1584" s="8" t="str">
        <f>vlookup(Q1584,RPI!$C$6:$T$4758,14,FALSE)</f>
        <v>  0.5058 </v>
      </c>
      <c r="AR1584" s="6" t="str">
        <f>vlookup(R1584,RPI!$C$6:$T$4758,15,FALSE)</f>
        <v>0.7692307692</v>
      </c>
      <c r="AS1584" s="8" t="str">
        <f>vlookup(R1584,RPI!$C$6:$T$4758,13,FALSE)</f>
        <v>  0.5025 </v>
      </c>
      <c r="AT1584" s="8" t="str">
        <f>vlookup(R1584,RPI!$C$6:$T$4758,14,FALSE)</f>
        <v>  0.5007 </v>
      </c>
    </row>
    <row r="1585" ht="12.75" customHeight="1">
      <c r="A1585" s="4">
        <v>2015.0</v>
      </c>
      <c r="B1585" s="4">
        <v>5818.0</v>
      </c>
      <c r="C1585" s="5">
        <v>42081.0</v>
      </c>
      <c r="D1585" s="4">
        <v>309.0</v>
      </c>
      <c r="E1585" s="4" t="s">
        <v>1633</v>
      </c>
      <c r="F1585" s="4">
        <v>71.0</v>
      </c>
      <c r="G1585" s="4" t="s">
        <v>47</v>
      </c>
      <c r="H1585" s="4">
        <v>79.0</v>
      </c>
      <c r="I1585" s="4" t="s">
        <v>1478</v>
      </c>
      <c r="J1585" s="4">
        <v>67.0</v>
      </c>
      <c r="K1585" s="4" t="s">
        <v>49</v>
      </c>
      <c r="L1585" s="4" t="s">
        <v>50</v>
      </c>
      <c r="M1585" s="4">
        <v>1.0</v>
      </c>
      <c r="N1585" s="4">
        <v>0.0</v>
      </c>
      <c r="O1585" s="4">
        <v>0.0</v>
      </c>
      <c r="P1585" s="4">
        <v>0.0</v>
      </c>
      <c r="Q1585" t="str">
        <f t="shared" si="1"/>
        <v>Louisiana Monroe2015</v>
      </c>
      <c r="R1585" t="s">
        <v>1634</v>
      </c>
      <c r="S1585" t="str">
        <f>vlookup(Q1585,RPI!$C$6:$T$4758,16,FALSE)</f>
        <v>0.519027861</v>
      </c>
      <c r="T1585" s="6" t="str">
        <f>VLOOKUP(Q1585,RPI!$C$6:$T$4758, 17, FALSE)</f>
        <v>0.5127018873</v>
      </c>
      <c r="U1585" s="6" t="str">
        <f>VLOOKUP(Q1585,RPI!$C$6:$T$4758, 18, FALSE)</f>
        <v>0.519027861</v>
      </c>
      <c r="V1585">
        <v>0.44710254406645183</v>
      </c>
      <c r="W1585">
        <v>0.4461878278974984</v>
      </c>
      <c r="X1585">
        <v>0.4457381780953443</v>
      </c>
      <c r="Y1585">
        <v>0.445293552313326</v>
      </c>
      <c r="Z1585" s="6" t="str">
        <f>vlookup(R1585,RPI!$C$6:$T$4758,16,FALSE)</f>
        <v>0.5140084671</v>
      </c>
      <c r="AA1585">
        <v>0.43634051464351953</v>
      </c>
      <c r="AB1585">
        <v>0.43845471910392964</v>
      </c>
      <c r="AC1585">
        <v>0.4404588906184448</v>
      </c>
      <c r="AD1585">
        <v>0.44236140125903534</v>
      </c>
      <c r="AE1585">
        <v>0.4441697947654623</v>
      </c>
      <c r="AF1585">
        <v>0.4458908865164066</v>
      </c>
      <c r="AG1585" t="str">
        <f t="shared" si="2"/>
        <v>1</v>
      </c>
      <c r="AH1585" s="3" t="str">
        <f t="shared" si="3"/>
        <v>1</v>
      </c>
      <c r="AI1585" t="str">
        <f t="shared" si="4"/>
        <v>0.005019393885</v>
      </c>
      <c r="AJ1585" t="str">
        <f t="shared" si="5"/>
        <v>4</v>
      </c>
      <c r="AK1585" s="6" t="str">
        <f t="shared" si="6"/>
        <v>0.05735227062</v>
      </c>
      <c r="AL1585" t="str">
        <f t="shared" si="7"/>
        <v>0.008744574502</v>
      </c>
      <c r="AM1585" t="str">
        <f t="shared" si="8"/>
        <v>1.059701493</v>
      </c>
      <c r="AN1585" t="str">
        <f t="shared" si="9"/>
        <v>1.009765197</v>
      </c>
      <c r="AO1585" s="6" t="str">
        <f>vlookup(Q1585,RPI!$C$6:$T$4758,15,FALSE)</f>
        <v>0.6115107914</v>
      </c>
      <c r="AP1585" s="8" t="str">
        <f>vlookup(Q1585,RPI!$C$6:$T$4758,13,FALSE)</f>
        <v>  0.4917 </v>
      </c>
      <c r="AQ1585" s="8" t="str">
        <f>vlookup(Q1585,RPI!$C$6:$T$4758,14,FALSE)</f>
        <v>  0.4812 </v>
      </c>
      <c r="AR1585" s="6" t="str">
        <f>vlookup(R1585,RPI!$C$6:$T$4758,15,FALSE)</f>
        <v>0.5655737705</v>
      </c>
      <c r="AS1585" s="8" t="str">
        <f>vlookup(R1585,RPI!$C$6:$T$4758,13,FALSE)</f>
        <v>  0.4877 </v>
      </c>
      <c r="AT1585" s="8" t="str">
        <f>vlookup(R1585,RPI!$C$6:$T$4758,14,FALSE)</f>
        <v>  0.5150 </v>
      </c>
    </row>
    <row r="1586" ht="12.75" customHeight="1">
      <c r="A1586" s="4">
        <v>2015.0</v>
      </c>
      <c r="B1586" s="4">
        <v>5819.0</v>
      </c>
      <c r="C1586" s="5">
        <v>42081.0</v>
      </c>
      <c r="D1586" s="4">
        <v>166.0</v>
      </c>
      <c r="E1586" s="4" t="s">
        <v>1231</v>
      </c>
      <c r="F1586" s="4">
        <v>72.0</v>
      </c>
      <c r="G1586" s="4" t="s">
        <v>47</v>
      </c>
      <c r="H1586" s="4">
        <v>282.0</v>
      </c>
      <c r="I1586" s="4" t="s">
        <v>1048</v>
      </c>
      <c r="J1586" s="4">
        <v>70.0</v>
      </c>
      <c r="K1586" s="4" t="s">
        <v>49</v>
      </c>
      <c r="L1586" s="4" t="s">
        <v>50</v>
      </c>
      <c r="M1586" s="4">
        <v>1.0</v>
      </c>
      <c r="N1586" s="4">
        <v>0.0</v>
      </c>
      <c r="O1586" s="4">
        <v>0.0</v>
      </c>
      <c r="P1586" s="4">
        <v>0.0</v>
      </c>
      <c r="Q1586" t="str">
        <f t="shared" si="1"/>
        <v>Mercer2015</v>
      </c>
      <c r="R1586" t="s">
        <v>1635</v>
      </c>
      <c r="S1586" t="str">
        <f>vlookup(Q1586,RPI!$C$6:$T$4758,16,FALSE)</f>
        <v>0.481642202</v>
      </c>
      <c r="T1586" s="6" t="str">
        <f>VLOOKUP(Q1586,RPI!$C$6:$T$4758, 17, FALSE)</f>
        <v>0.4773411268</v>
      </c>
      <c r="U1586" s="6" t="str">
        <f>VLOOKUP(Q1586,RPI!$C$6:$T$4758, 18, FALSE)</f>
        <v>0.481642202</v>
      </c>
      <c r="V1586">
        <v>0.41561656101391864</v>
      </c>
      <c r="W1586">
        <v>0.4168273872247449</v>
      </c>
      <c r="X1586">
        <v>0.41739977779713544</v>
      </c>
      <c r="Y1586">
        <v>0.41795172584908347</v>
      </c>
      <c r="Z1586" s="6" t="str">
        <f>vlookup(R1586,RPI!$C$6:$T$4758,16,FALSE)</f>
        <v>0.5342597552</v>
      </c>
      <c r="AA1586">
        <v>0.4419129392784885</v>
      </c>
      <c r="AB1586">
        <v>0.441459688825238</v>
      </c>
      <c r="AC1586">
        <v>0.4410199682362637</v>
      </c>
      <c r="AD1586">
        <v>0.44059318060578867</v>
      </c>
      <c r="AE1586">
        <v>0.44017876363126934</v>
      </c>
      <c r="AF1586">
        <v>0.43977618714173633</v>
      </c>
      <c r="AG1586" t="str">
        <f t="shared" si="2"/>
        <v>0</v>
      </c>
      <c r="AH1586" s="3" t="str">
        <f t="shared" si="3"/>
        <v>0</v>
      </c>
      <c r="AI1586" t="str">
        <f t="shared" si="4"/>
        <v>-0.05261755318</v>
      </c>
      <c r="AJ1586" t="str">
        <f t="shared" si="5"/>
        <v>2</v>
      </c>
      <c r="AK1586" s="6" t="str">
        <f t="shared" si="6"/>
        <v>0.02867613531</v>
      </c>
      <c r="AL1586" t="str">
        <f t="shared" si="7"/>
        <v>-0.0916680628</v>
      </c>
      <c r="AM1586" t="str">
        <f t="shared" si="8"/>
        <v>1.028571429</v>
      </c>
      <c r="AN1586" t="str">
        <f t="shared" si="9"/>
        <v>0.9015131635</v>
      </c>
      <c r="AO1586" s="6" t="str">
        <f>vlookup(Q1586,RPI!$C$6:$T$4758,15,FALSE)</f>
        <v>0.5333333333</v>
      </c>
      <c r="AP1586" s="8" t="str">
        <f>vlookup(Q1586,RPI!$C$6:$T$4758,13,FALSE)</f>
        <v>  0.4536 </v>
      </c>
      <c r="AQ1586" s="8" t="str">
        <f>vlookup(Q1586,RPI!$C$6:$T$4758,14,FALSE)</f>
        <v>  0.4861 </v>
      </c>
      <c r="AR1586" s="6" t="str">
        <f>vlookup(R1586,RPI!$C$6:$T$4758,15,FALSE)</f>
        <v>0.7112676056</v>
      </c>
      <c r="AS1586" s="8" t="str">
        <f>vlookup(R1586,RPI!$C$6:$T$4758,13,FALSE)</f>
        <v>  0.4694 </v>
      </c>
      <c r="AT1586" s="8" t="str">
        <f>vlookup(R1586,RPI!$C$6:$T$4758,14,FALSE)</f>
        <v>  0.4870 </v>
      </c>
    </row>
    <row r="1587" ht="12.75" customHeight="1">
      <c r="A1587" s="4">
        <v>2015.0</v>
      </c>
      <c r="B1587" s="4">
        <v>5820.0</v>
      </c>
      <c r="C1587" s="5">
        <v>42081.0</v>
      </c>
      <c r="D1587" s="4">
        <v>184.0</v>
      </c>
      <c r="E1587" s="4" t="s">
        <v>1040</v>
      </c>
      <c r="F1587" s="4">
        <v>56.0</v>
      </c>
      <c r="G1587" s="4" t="s">
        <v>47</v>
      </c>
      <c r="H1587" s="4">
        <v>138.0</v>
      </c>
      <c r="I1587" s="4" t="s">
        <v>154</v>
      </c>
      <c r="J1587" s="4">
        <v>68.0</v>
      </c>
      <c r="K1587" s="4" t="s">
        <v>49</v>
      </c>
      <c r="L1587" s="4" t="s">
        <v>50</v>
      </c>
      <c r="M1587" s="4">
        <v>1.0</v>
      </c>
      <c r="N1587" s="4">
        <v>0.0</v>
      </c>
      <c r="O1587" s="4">
        <v>0.0</v>
      </c>
      <c r="P1587" s="4">
        <v>0.0</v>
      </c>
      <c r="Q1587" t="str">
        <f t="shared" si="1"/>
        <v>Middle Tennessee2015</v>
      </c>
      <c r="R1587" t="s">
        <v>1636</v>
      </c>
      <c r="S1587" t="str">
        <f>vlookup(Q1587,RPI!$C$6:$T$4758,16,FALSE)</f>
        <v>0.5138884417</v>
      </c>
      <c r="T1587" s="6" t="str">
        <f>VLOOKUP(Q1587,RPI!$C$6:$T$4758, 17, FALSE)</f>
        <v>0.5124385659</v>
      </c>
      <c r="U1587" s="6" t="str">
        <f>VLOOKUP(Q1587,RPI!$C$6:$T$4758, 18, FALSE)</f>
        <v>0.5138884417</v>
      </c>
      <c r="V1587">
        <v>0.4459947156635198</v>
      </c>
      <c r="W1587">
        <v>0.4488572510520067</v>
      </c>
      <c r="X1587">
        <v>0.45018697610578023</v>
      </c>
      <c r="Y1587">
        <v>0.4514552617181252</v>
      </c>
      <c r="Z1587" s="6" t="str">
        <f>vlookup(R1587,RPI!$C$6:$T$4758,16,FALSE)</f>
        <v>0.5370991478</v>
      </c>
      <c r="AA1587">
        <v>0.45546496491069377</v>
      </c>
      <c r="AB1587">
        <v>0.4560646650606188</v>
      </c>
      <c r="AC1587">
        <v>0.45665411392592975</v>
      </c>
      <c r="AD1587">
        <v>0.4572335721325066</v>
      </c>
      <c r="AE1587">
        <v>0.45780329154569566</v>
      </c>
      <c r="AF1587">
        <v>0.45836351563533145</v>
      </c>
      <c r="AG1587" t="str">
        <f t="shared" si="2"/>
        <v>1</v>
      </c>
      <c r="AH1587" s="3" t="str">
        <f t="shared" si="3"/>
        <v>1</v>
      </c>
      <c r="AI1587" t="str">
        <f t="shared" si="4"/>
        <v>-0.02321070616</v>
      </c>
      <c r="AJ1587" t="str">
        <f t="shared" si="5"/>
        <v>-12</v>
      </c>
      <c r="AK1587" s="6" t="str">
        <f t="shared" si="6"/>
        <v>-0.1720568118</v>
      </c>
      <c r="AL1587" t="str">
        <f t="shared" si="7"/>
        <v>-0.0404367049</v>
      </c>
      <c r="AM1587" t="str">
        <f t="shared" si="8"/>
        <v>0.8235294118</v>
      </c>
      <c r="AN1587" t="str">
        <f t="shared" si="9"/>
        <v>0.9567850624</v>
      </c>
      <c r="AO1587" s="6" t="str">
        <f>vlookup(Q1587,RPI!$C$6:$T$4758,15,FALSE)</f>
        <v>0.5352112676</v>
      </c>
      <c r="AP1587" s="8" t="str">
        <f>vlookup(Q1587,RPI!$C$6:$T$4758,13,FALSE)</f>
        <v>  0.5103 </v>
      </c>
      <c r="AQ1587" s="8" t="str">
        <f>vlookup(Q1587,RPI!$C$6:$T$4758,14,FALSE)</f>
        <v>  0.4998 </v>
      </c>
      <c r="AR1587" s="6" t="str">
        <f>vlookup(R1587,RPI!$C$6:$T$4758,15,FALSE)</f>
        <v>0.6482758621</v>
      </c>
      <c r="AS1587" s="8" t="str">
        <f>vlookup(R1587,RPI!$C$6:$T$4758,13,FALSE)</f>
        <v>  0.5006 </v>
      </c>
      <c r="AT1587" s="8" t="str">
        <f>vlookup(R1587,RPI!$C$6:$T$4758,14,FALSE)</f>
        <v>  0.4989 </v>
      </c>
    </row>
    <row r="1588" ht="12.75" customHeight="1">
      <c r="A1588" s="4">
        <v>2015.0</v>
      </c>
      <c r="B1588" s="4">
        <v>5821.0</v>
      </c>
      <c r="C1588" s="5">
        <v>42081.0</v>
      </c>
      <c r="D1588" s="4">
        <v>207.0</v>
      </c>
      <c r="E1588" s="4" t="s">
        <v>1637</v>
      </c>
      <c r="F1588" s="4">
        <v>77.0</v>
      </c>
      <c r="G1588" s="4" t="s">
        <v>47</v>
      </c>
      <c r="H1588" s="4">
        <v>242.0</v>
      </c>
      <c r="I1588" s="4" t="s">
        <v>805</v>
      </c>
      <c r="J1588" s="4">
        <v>81.0</v>
      </c>
      <c r="K1588" s="4" t="s">
        <v>108</v>
      </c>
      <c r="L1588" s="4" t="s">
        <v>262</v>
      </c>
      <c r="M1588" s="4">
        <v>1.0</v>
      </c>
      <c r="N1588" s="4">
        <v>1.0</v>
      </c>
      <c r="O1588" s="4">
        <v>0.0</v>
      </c>
      <c r="P1588" s="4">
        <v>0.0</v>
      </c>
      <c r="Q1588" t="str">
        <f t="shared" si="1"/>
        <v>North Florida2015</v>
      </c>
      <c r="R1588" t="s">
        <v>1638</v>
      </c>
      <c r="S1588" t="str">
        <f>vlookup(Q1588,RPI!$C$6:$T$4758,16,FALSE)</f>
        <v>0.5100769215</v>
      </c>
      <c r="T1588" s="6" t="str">
        <f>VLOOKUP(Q1588,RPI!$C$6:$T$4758, 17, FALSE)</f>
        <v>0.4940622795</v>
      </c>
      <c r="U1588" s="6" t="str">
        <f>VLOOKUP(Q1588,RPI!$C$6:$T$4758, 18, FALSE)</f>
        <v>0.5100769215</v>
      </c>
      <c r="V1588">
        <v>0.42126753214186274</v>
      </c>
      <c r="W1588">
        <v>0.4191277427582749</v>
      </c>
      <c r="X1588">
        <v>0.41809618900253503</v>
      </c>
      <c r="Y1588">
        <v>0.4170889889610959</v>
      </c>
      <c r="Z1588" s="6" t="str">
        <f>vlookup(R1588,RPI!$C$6:$T$4758,16,FALSE)</f>
        <v>0.5058482603</v>
      </c>
      <c r="AA1588">
        <v>0.4323723731296403</v>
      </c>
      <c r="AB1588">
        <v>0.43271036321526446</v>
      </c>
      <c r="AC1588">
        <v>0.4330441151806927</v>
      </c>
      <c r="AD1588">
        <v>0.43337370824312493</v>
      </c>
      <c r="AE1588">
        <v>0.43369921965772523</v>
      </c>
      <c r="AF1588">
        <v>0.434020724777992</v>
      </c>
      <c r="AG1588" t="str">
        <f t="shared" si="2"/>
        <v>0</v>
      </c>
      <c r="AH1588" s="3" t="str">
        <f t="shared" si="3"/>
        <v>0</v>
      </c>
      <c r="AI1588" t="str">
        <f t="shared" si="4"/>
        <v>0.00422866116</v>
      </c>
      <c r="AJ1588" t="str">
        <f t="shared" si="5"/>
        <v>-4</v>
      </c>
      <c r="AK1588" s="6" t="str">
        <f t="shared" si="6"/>
        <v>-0.05735227062</v>
      </c>
      <c r="AL1588" t="str">
        <f t="shared" si="7"/>
        <v>0.007366993586</v>
      </c>
      <c r="AM1588" t="str">
        <f t="shared" si="8"/>
        <v>0.950617284</v>
      </c>
      <c r="AN1588" t="str">
        <f t="shared" si="9"/>
        <v>1.008359545</v>
      </c>
      <c r="AO1588" s="6" t="str">
        <f>vlookup(Q1588,RPI!$C$6:$T$4758,15,FALSE)</f>
        <v>0.7092198582</v>
      </c>
      <c r="AP1588" s="8" t="str">
        <f>vlookup(Q1588,RPI!$C$6:$T$4758,13,FALSE)</f>
        <v>  0.4262 </v>
      </c>
      <c r="AQ1588" s="8" t="str">
        <f>vlookup(Q1588,RPI!$C$6:$T$4758,14,FALSE)</f>
        <v>  0.4787 </v>
      </c>
      <c r="AR1588" s="6" t="str">
        <f>vlookup(R1588,RPI!$C$6:$T$4758,15,FALSE)</f>
        <v>0.5796178344</v>
      </c>
      <c r="AS1588" s="8" t="str">
        <f>vlookup(R1588,RPI!$C$6:$T$4758,13,FALSE)</f>
        <v>  0.4719 </v>
      </c>
      <c r="AT1588" s="8" t="str">
        <f>vlookup(R1588,RPI!$C$6:$T$4758,14,FALSE)</f>
        <v>  0.5000 </v>
      </c>
    </row>
    <row r="1589" ht="12.75" customHeight="1">
      <c r="A1589" s="4">
        <v>2015.0</v>
      </c>
      <c r="B1589" s="4">
        <v>5822.0</v>
      </c>
      <c r="C1589" s="5">
        <v>42081.0</v>
      </c>
      <c r="D1589" s="4">
        <v>220.0</v>
      </c>
      <c r="E1589" s="4" t="s">
        <v>571</v>
      </c>
      <c r="F1589" s="4">
        <v>65.0</v>
      </c>
      <c r="G1589" s="4" t="s">
        <v>47</v>
      </c>
      <c r="H1589" s="4">
        <v>43.0</v>
      </c>
      <c r="I1589" s="4" t="s">
        <v>1390</v>
      </c>
      <c r="J1589" s="4">
        <v>56.0</v>
      </c>
      <c r="K1589" s="4" t="s">
        <v>49</v>
      </c>
      <c r="L1589" s="4" t="s">
        <v>50</v>
      </c>
      <c r="M1589" s="4">
        <v>1.0</v>
      </c>
      <c r="N1589" s="4">
        <v>0.0</v>
      </c>
      <c r="O1589" s="4">
        <v>0.0</v>
      </c>
      <c r="P1589" s="4">
        <v>0.0</v>
      </c>
      <c r="Q1589" t="str">
        <f t="shared" si="1"/>
        <v>Old Dominion2015</v>
      </c>
      <c r="R1589" t="s">
        <v>1639</v>
      </c>
      <c r="S1589" t="str">
        <f>vlookup(Q1589,RPI!$C$6:$T$4758,16,FALSE)</f>
        <v>0.5762466648</v>
      </c>
      <c r="T1589" s="6" t="str">
        <f>VLOOKUP(Q1589,RPI!$C$6:$T$4758, 17, FALSE)</f>
        <v>0.5714479444</v>
      </c>
      <c r="U1589" s="6" t="str">
        <f>VLOOKUP(Q1589,RPI!$C$6:$T$4758, 18, FALSE)</f>
        <v>0.5762466648</v>
      </c>
      <c r="V1589">
        <v>0.468808648261157</v>
      </c>
      <c r="W1589">
        <v>0.4743078749324063</v>
      </c>
      <c r="X1589">
        <v>0.4768006562531649</v>
      </c>
      <c r="Y1589">
        <v>0.47914289660606246</v>
      </c>
      <c r="Z1589" s="6" t="str">
        <f>vlookup(R1589,RPI!$C$6:$T$4758,16,FALSE)</f>
        <v>0.5075509936</v>
      </c>
      <c r="AA1589">
        <v>0.42394592116276425</v>
      </c>
      <c r="AB1589">
        <v>0.4244986422511996</v>
      </c>
      <c r="AC1589">
        <v>0.4250292544960976</v>
      </c>
      <c r="AD1589">
        <v>0.4255390584176662</v>
      </c>
      <c r="AE1589">
        <v>0.4260292544960976</v>
      </c>
      <c r="AF1589">
        <v>0.4265009526093051</v>
      </c>
      <c r="AG1589" t="str">
        <f t="shared" si="2"/>
        <v>1</v>
      </c>
      <c r="AH1589" s="3" t="str">
        <f t="shared" si="3"/>
        <v>1</v>
      </c>
      <c r="AI1589" t="str">
        <f t="shared" si="4"/>
        <v>0.06869567116</v>
      </c>
      <c r="AJ1589" t="str">
        <f t="shared" si="5"/>
        <v>9</v>
      </c>
      <c r="AK1589" s="6" t="str">
        <f t="shared" si="6"/>
        <v>0.1290426089</v>
      </c>
      <c r="AL1589" t="str">
        <f t="shared" si="7"/>
        <v>0.119678676</v>
      </c>
      <c r="AM1589" t="str">
        <f t="shared" si="8"/>
        <v>1.160714286</v>
      </c>
      <c r="AN1589" t="str">
        <f t="shared" si="9"/>
        <v>1.135347329</v>
      </c>
      <c r="AO1589" s="6" t="str">
        <f>vlookup(Q1589,RPI!$C$6:$T$4758,15,FALSE)</f>
        <v>0.7933884298</v>
      </c>
      <c r="AP1589" s="8" t="str">
        <f>vlookup(Q1589,RPI!$C$6:$T$4758,13,FALSE)</f>
        <v>  0.5042 </v>
      </c>
      <c r="AQ1589" s="8" t="str">
        <f>vlookup(Q1589,RPI!$C$6:$T$4758,14,FALSE)</f>
        <v>  0.5031 </v>
      </c>
      <c r="AR1589" s="6" t="str">
        <f>vlookup(R1589,RPI!$C$6:$T$4758,15,FALSE)</f>
        <v>0.6260869565</v>
      </c>
      <c r="AS1589" s="8" t="str">
        <f>vlookup(R1589,RPI!$C$6:$T$4758,13,FALSE)</f>
        <v>  0.4604 </v>
      </c>
      <c r="AT1589" s="8" t="str">
        <f>vlookup(R1589,RPI!$C$6:$T$4758,14,FALSE)</f>
        <v>  0.4833 </v>
      </c>
    </row>
    <row r="1590" ht="12.75" customHeight="1">
      <c r="A1590" s="4">
        <v>2015.0</v>
      </c>
      <c r="B1590" s="4">
        <v>5823.0</v>
      </c>
      <c r="C1590" s="5">
        <v>42081.0</v>
      </c>
      <c r="D1590" s="4">
        <v>221.0</v>
      </c>
      <c r="E1590" s="4" t="s">
        <v>513</v>
      </c>
      <c r="F1590" s="4">
        <v>91.0</v>
      </c>
      <c r="G1590" s="4" t="s">
        <v>47</v>
      </c>
      <c r="H1590" s="4">
        <v>254.0</v>
      </c>
      <c r="I1590" s="4" t="s">
        <v>287</v>
      </c>
      <c r="J1590" s="4">
        <v>87.0</v>
      </c>
      <c r="K1590" s="4" t="s">
        <v>49</v>
      </c>
      <c r="L1590" s="4" t="s">
        <v>50</v>
      </c>
      <c r="M1590" s="4">
        <v>1.0</v>
      </c>
      <c r="N1590" s="4">
        <v>0.0</v>
      </c>
      <c r="O1590" s="4">
        <v>0.0</v>
      </c>
      <c r="P1590" s="4">
        <v>0.0</v>
      </c>
      <c r="Q1590" t="str">
        <f t="shared" si="1"/>
        <v>Oral Roberts2015</v>
      </c>
      <c r="R1590" t="s">
        <v>1640</v>
      </c>
      <c r="S1590" t="str">
        <f>vlookup(Q1590,RPI!$C$6:$T$4758,16,FALSE)</f>
        <v>0.5072272356</v>
      </c>
      <c r="T1590" s="6" t="str">
        <f>VLOOKUP(Q1590,RPI!$C$6:$T$4758, 17, FALSE)</f>
        <v>0.4977034261</v>
      </c>
      <c r="U1590" s="6" t="str">
        <f>VLOOKUP(Q1590,RPI!$C$6:$T$4758, 18, FALSE)</f>
        <v>0.5072272356</v>
      </c>
      <c r="V1590">
        <v>0.43437009274959565</v>
      </c>
      <c r="W1590">
        <v>0.4349807797724964</v>
      </c>
      <c r="X1590">
        <v>0.4352656151376553</v>
      </c>
      <c r="Y1590">
        <v>0.43553797596127447</v>
      </c>
      <c r="Z1590" s="6" t="str">
        <f>vlookup(R1590,RPI!$C$6:$T$4758,16,FALSE)</f>
        <v>0.5439238015</v>
      </c>
      <c r="AA1590">
        <v>0.46891133057087964</v>
      </c>
      <c r="AB1590">
        <v>0.4700395548080345</v>
      </c>
      <c r="AC1590">
        <v>0.47111037428948277</v>
      </c>
      <c r="AD1590">
        <v>0.4721280615065844</v>
      </c>
      <c r="AE1590">
        <v>0.47309647522714104</v>
      </c>
      <c r="AF1590">
        <v>0.4740191093899987</v>
      </c>
      <c r="AG1590" t="str">
        <f t="shared" si="2"/>
        <v>0</v>
      </c>
      <c r="AH1590" s="3" t="str">
        <f t="shared" si="3"/>
        <v>0</v>
      </c>
      <c r="AI1590" t="str">
        <f t="shared" si="4"/>
        <v>-0.03669656587</v>
      </c>
      <c r="AJ1590" t="str">
        <f t="shared" si="5"/>
        <v>4</v>
      </c>
      <c r="AK1590" s="6" t="str">
        <f t="shared" si="6"/>
        <v>0.05735227062</v>
      </c>
      <c r="AL1590" t="str">
        <f t="shared" si="7"/>
        <v>-0.06393119598</v>
      </c>
      <c r="AM1590" t="str">
        <f t="shared" si="8"/>
        <v>1.045977011</v>
      </c>
      <c r="AN1590" t="str">
        <f t="shared" si="9"/>
        <v>0.9325336274</v>
      </c>
      <c r="AO1590" s="6" t="str">
        <f>vlookup(Q1590,RPI!$C$6:$T$4758,15,FALSE)</f>
        <v>0.5714285714</v>
      </c>
      <c r="AP1590" s="8" t="str">
        <f>vlookup(Q1590,RPI!$C$6:$T$4758,13,FALSE)</f>
        <v>  0.4784 </v>
      </c>
      <c r="AQ1590" s="8" t="str">
        <f>vlookup(Q1590,RPI!$C$6:$T$4758,14,FALSE)</f>
        <v>  0.5007 </v>
      </c>
      <c r="AR1590" s="6" t="str">
        <f>vlookup(R1590,RPI!$C$6:$T$4758,15,FALSE)</f>
        <v>0.5887096774</v>
      </c>
      <c r="AS1590" s="8" t="str">
        <f>vlookup(R1590,RPI!$C$6:$T$4758,13,FALSE)</f>
        <v>  0.5400 </v>
      </c>
      <c r="AT1590" s="8" t="str">
        <f>vlookup(R1590,RPI!$C$6:$T$4758,14,FALSE)</f>
        <v>  0.5069 </v>
      </c>
    </row>
    <row r="1591" ht="12.75" customHeight="1">
      <c r="A1591" s="4">
        <v>2015.0</v>
      </c>
      <c r="B1591" s="4">
        <v>5824.0</v>
      </c>
      <c r="C1591" s="5">
        <v>42081.0</v>
      </c>
      <c r="D1591" s="4">
        <v>229.0</v>
      </c>
      <c r="E1591" s="4" t="s">
        <v>923</v>
      </c>
      <c r="F1591" s="4">
        <v>66.0</v>
      </c>
      <c r="G1591" s="4" t="s">
        <v>47</v>
      </c>
      <c r="H1591" s="4">
        <v>64.0</v>
      </c>
      <c r="I1591" s="4" t="s">
        <v>1641</v>
      </c>
      <c r="J1591" s="4">
        <v>73.0</v>
      </c>
      <c r="K1591" s="4" t="s">
        <v>49</v>
      </c>
      <c r="L1591" s="4" t="s">
        <v>50</v>
      </c>
      <c r="M1591" s="4">
        <v>1.0</v>
      </c>
      <c r="N1591" s="4">
        <v>0.0</v>
      </c>
      <c r="O1591" s="4">
        <v>0.0</v>
      </c>
      <c r="P1591" s="4">
        <v>0.0</v>
      </c>
      <c r="Q1591" t="str">
        <f t="shared" si="1"/>
        <v>Portland2015</v>
      </c>
      <c r="R1591" t="s">
        <v>1642</v>
      </c>
      <c r="S1591" t="str">
        <f>vlookup(Q1591,RPI!$C$6:$T$4758,16,FALSE)</f>
        <v>0.5092259281</v>
      </c>
      <c r="T1591" s="6" t="str">
        <f>VLOOKUP(Q1591,RPI!$C$6:$T$4758, 17, FALSE)</f>
        <v>0.5109620392</v>
      </c>
      <c r="U1591" s="6" t="str">
        <f>VLOOKUP(Q1591,RPI!$C$6:$T$4758, 18, FALSE)</f>
        <v>0.5092259281</v>
      </c>
      <c r="V1591">
        <v>0.4513825999799176</v>
      </c>
      <c r="W1591">
        <v>0.45250547730988805</v>
      </c>
      <c r="X1591">
        <v>0.45305762746754813</v>
      </c>
      <c r="Y1591">
        <v>0.45360372113353375</v>
      </c>
      <c r="Z1591" s="6" t="str">
        <f>vlookup(R1591,RPI!$C$6:$T$4758,16,FALSE)</f>
        <v>0.5143437039</v>
      </c>
      <c r="AA1591">
        <v>0.42455930526208396</v>
      </c>
      <c r="AB1591">
        <v>0.4250166344595706</v>
      </c>
      <c r="AC1591">
        <v>0.42545114108674126</v>
      </c>
      <c r="AD1591">
        <v>0.4258644919605291</v>
      </c>
      <c r="AE1591">
        <v>0.42625819544360666</v>
      </c>
      <c r="AF1591">
        <v>0.4266336198363985</v>
      </c>
      <c r="AG1591" t="str">
        <f t="shared" si="2"/>
        <v>1</v>
      </c>
      <c r="AH1591" s="3" t="str">
        <f t="shared" si="3"/>
        <v>1</v>
      </c>
      <c r="AI1591" t="str">
        <f t="shared" si="4"/>
        <v>-0.005117775749</v>
      </c>
      <c r="AJ1591" t="str">
        <f t="shared" si="5"/>
        <v>-7</v>
      </c>
      <c r="AK1591" s="6" t="str">
        <f t="shared" si="6"/>
        <v>-0.1003664736</v>
      </c>
      <c r="AL1591" t="str">
        <f t="shared" si="7"/>
        <v>-0.0089159712</v>
      </c>
      <c r="AM1591" t="str">
        <f t="shared" si="8"/>
        <v>0.904109589</v>
      </c>
      <c r="AN1591" t="str">
        <f t="shared" si="9"/>
        <v>0.9900498913</v>
      </c>
      <c r="AO1591" s="6" t="str">
        <f>vlookup(Q1591,RPI!$C$6:$T$4758,15,FALSE)</f>
        <v>0.4930555556</v>
      </c>
      <c r="AP1591" s="8" t="str">
        <f>vlookup(Q1591,RPI!$C$6:$T$4758,13,FALSE)</f>
        <v>  0.5191 </v>
      </c>
      <c r="AQ1591" s="8" t="str">
        <f>vlookup(Q1591,RPI!$C$6:$T$4758,14,FALSE)</f>
        <v>  0.5056 </v>
      </c>
      <c r="AR1591" s="6" t="str">
        <f>vlookup(R1591,RPI!$C$6:$T$4758,15,FALSE)</f>
        <v>0.6722689076</v>
      </c>
      <c r="AS1591" s="8" t="str">
        <f>vlookup(R1591,RPI!$C$6:$T$4758,13,FALSE)</f>
        <v>  0.4580 </v>
      </c>
      <c r="AT1591" s="8" t="str">
        <f>vlookup(R1591,RPI!$C$6:$T$4758,14,FALSE)</f>
        <v>  0.4691 </v>
      </c>
    </row>
    <row r="1592" ht="12.75" customHeight="1">
      <c r="A1592" s="4">
        <v>2015.0</v>
      </c>
      <c r="B1592" s="4">
        <v>5825.0</v>
      </c>
      <c r="C1592" s="5">
        <v>42081.0</v>
      </c>
      <c r="D1592" s="4">
        <v>240.0</v>
      </c>
      <c r="E1592" s="4" t="s">
        <v>91</v>
      </c>
      <c r="F1592" s="4">
        <v>84.0</v>
      </c>
      <c r="G1592" s="4" t="s">
        <v>47</v>
      </c>
      <c r="H1592" s="4">
        <v>273.0</v>
      </c>
      <c r="I1592" s="4" t="s">
        <v>1643</v>
      </c>
      <c r="J1592" s="4">
        <v>74.0</v>
      </c>
      <c r="K1592" s="4" t="s">
        <v>49</v>
      </c>
      <c r="L1592" s="4" t="s">
        <v>50</v>
      </c>
      <c r="M1592" s="4">
        <v>1.0</v>
      </c>
      <c r="N1592" s="4">
        <v>0.0</v>
      </c>
      <c r="O1592" s="4">
        <v>0.0</v>
      </c>
      <c r="P1592" s="4">
        <v>0.0</v>
      </c>
      <c r="Q1592" t="str">
        <f t="shared" si="1"/>
        <v>Richmond2015</v>
      </c>
      <c r="R1592" t="s">
        <v>1644</v>
      </c>
      <c r="S1592" t="str">
        <f>vlookup(Q1592,RPI!$C$6:$T$4758,16,FALSE)</f>
        <v>0.5650327802</v>
      </c>
      <c r="T1592" s="6" t="str">
        <f>VLOOKUP(Q1592,RPI!$C$6:$T$4758, 17, FALSE)</f>
        <v>0.5669859052</v>
      </c>
      <c r="U1592" s="6" t="str">
        <f>VLOOKUP(Q1592,RPI!$C$6:$T$4758, 18, FALSE)</f>
        <v>0.5650327802</v>
      </c>
      <c r="V1592">
        <v>0.4833632199852555</v>
      </c>
      <c r="W1592">
        <v>0.4884784751005106</v>
      </c>
      <c r="X1592">
        <v>0.4908273167350665</v>
      </c>
      <c r="Y1592">
        <v>0.4930517164287188</v>
      </c>
      <c r="Z1592" s="6" t="str">
        <f>vlookup(R1592,RPI!$C$6:$T$4758,16,FALSE)</f>
        <v>0.5060777863</v>
      </c>
      <c r="AA1592">
        <v>0.423353551108329</v>
      </c>
      <c r="AB1592">
        <v>0.42360719557887955</v>
      </c>
      <c r="AC1592">
        <v>0.4238575566258631</v>
      </c>
      <c r="AD1592">
        <v>0.42410469759507197</v>
      </c>
      <c r="AE1592">
        <v>0.4243486802132366</v>
      </c>
      <c r="AF1592">
        <v>0.42458956463942454</v>
      </c>
      <c r="AG1592" t="str">
        <f t="shared" si="2"/>
        <v>1</v>
      </c>
      <c r="AH1592" s="3" t="str">
        <f t="shared" si="3"/>
        <v>1</v>
      </c>
      <c r="AI1592" t="str">
        <f t="shared" si="4"/>
        <v>0.05895499392</v>
      </c>
      <c r="AJ1592" t="str">
        <f t="shared" si="5"/>
        <v>10</v>
      </c>
      <c r="AK1592" s="6" t="str">
        <f t="shared" si="6"/>
        <v>0.1433806765</v>
      </c>
      <c r="AL1592" t="str">
        <f t="shared" si="7"/>
        <v>0.1027088825</v>
      </c>
      <c r="AM1592" t="str">
        <f t="shared" si="8"/>
        <v>1.135135135</v>
      </c>
      <c r="AN1592" t="str">
        <f t="shared" si="9"/>
        <v>1.116493937</v>
      </c>
      <c r="AO1592" s="6" t="str">
        <f>vlookup(Q1592,RPI!$C$6:$T$4758,15,FALSE)</f>
        <v>0.5859375</v>
      </c>
      <c r="AP1592" s="8" t="str">
        <f>vlookup(Q1592,RPI!$C$6:$T$4758,13,FALSE)</f>
        <v>  0.5782 </v>
      </c>
      <c r="AQ1592" s="8" t="str">
        <f>vlookup(Q1592,RPI!$C$6:$T$4758,14,FALSE)</f>
        <v>  0.5177 </v>
      </c>
      <c r="AR1592" s="6" t="str">
        <f>vlookup(R1592,RPI!$C$6:$T$4758,15,FALSE)</f>
        <v>0.6751592357</v>
      </c>
      <c r="AS1592" s="8" t="str">
        <f>vlookup(R1592,RPI!$C$6:$T$4758,13,FALSE)</f>
        <v>  0.4332 </v>
      </c>
      <c r="AT1592" s="8" t="str">
        <f>vlookup(R1592,RPI!$C$6:$T$4758,14,FALSE)</f>
        <v>  0.4827 </v>
      </c>
    </row>
    <row r="1593" ht="12.75" customHeight="1">
      <c r="A1593" s="4">
        <v>2015.0</v>
      </c>
      <c r="B1593" s="4">
        <v>5826.0</v>
      </c>
      <c r="C1593" s="5">
        <v>42081.0</v>
      </c>
      <c r="D1593" s="4">
        <v>278.0</v>
      </c>
      <c r="E1593" s="4" t="s">
        <v>1487</v>
      </c>
      <c r="F1593" s="4">
        <v>64.0</v>
      </c>
      <c r="G1593" s="4" t="s">
        <v>47</v>
      </c>
      <c r="H1593" s="4">
        <v>324.0</v>
      </c>
      <c r="I1593" s="4" t="s">
        <v>100</v>
      </c>
      <c r="J1593" s="4">
        <v>75.0</v>
      </c>
      <c r="K1593" s="4" t="s">
        <v>49</v>
      </c>
      <c r="L1593" s="4" t="s">
        <v>50</v>
      </c>
      <c r="M1593" s="4">
        <v>1.0</v>
      </c>
      <c r="N1593" s="4">
        <v>0.0</v>
      </c>
      <c r="O1593" s="4">
        <v>0.0</v>
      </c>
      <c r="P1593" s="4">
        <v>0.0</v>
      </c>
      <c r="Q1593" t="str">
        <f t="shared" si="1"/>
        <v>Saint Mary's2015</v>
      </c>
      <c r="R1593" t="s">
        <v>1645</v>
      </c>
      <c r="S1593" t="str">
        <f>vlookup(Q1593,RPI!$C$6:$T$4758,16,FALSE)</f>
        <v>0.5585570536</v>
      </c>
      <c r="T1593" s="6" t="str">
        <f>VLOOKUP(Q1593,RPI!$C$6:$T$4758, 17, FALSE)</f>
        <v>0.5655573129</v>
      </c>
      <c r="U1593" s="6" t="str">
        <f>VLOOKUP(Q1593,RPI!$C$6:$T$4758, 18, FALSE)</f>
        <v>0.5585570536</v>
      </c>
      <c r="V1593">
        <v>0.4718472234628819</v>
      </c>
      <c r="W1593">
        <v>0.4755710559910622</v>
      </c>
      <c r="X1593">
        <v>0.47737291044018176</v>
      </c>
      <c r="Y1593">
        <v>0.4791364275605966</v>
      </c>
      <c r="Z1593" s="6" t="str">
        <f>vlookup(R1593,RPI!$C$6:$T$4758,16,FALSE)</f>
        <v>0.5317381215</v>
      </c>
      <c r="AA1593">
        <v>0.4580127866762989</v>
      </c>
      <c r="AB1593">
        <v>0.4607542055999221</v>
      </c>
      <c r="AC1593">
        <v>0.463376862692919</v>
      </c>
      <c r="AD1593">
        <v>0.46588831171130124</v>
      </c>
      <c r="AE1593">
        <v>0.468295479109543</v>
      </c>
      <c r="AF1593">
        <v>0.470604727833958</v>
      </c>
      <c r="AG1593" t="str">
        <f t="shared" si="2"/>
        <v>0</v>
      </c>
      <c r="AH1593" s="3" t="str">
        <f t="shared" si="3"/>
        <v>0</v>
      </c>
      <c r="AI1593" t="str">
        <f t="shared" si="4"/>
        <v>0.02681893205</v>
      </c>
      <c r="AJ1593" t="str">
        <f t="shared" si="5"/>
        <v>-11</v>
      </c>
      <c r="AK1593" s="6" t="str">
        <f t="shared" si="6"/>
        <v>-0.1577187442</v>
      </c>
      <c r="AL1593" t="str">
        <f t="shared" si="7"/>
        <v>0.04672280254</v>
      </c>
      <c r="AM1593" t="str">
        <f t="shared" si="8"/>
        <v>0.8533333333</v>
      </c>
      <c r="AN1593" t="str">
        <f t="shared" si="9"/>
        <v>1.050436354</v>
      </c>
      <c r="AO1593" s="6" t="str">
        <f>vlookup(Q1593,RPI!$C$6:$T$4758,15,FALSE)</f>
        <v>0.6616541353</v>
      </c>
      <c r="AP1593" s="8" t="str">
        <f>vlookup(Q1593,RPI!$C$6:$T$4758,13,FALSE)</f>
        <v>  0.5298 </v>
      </c>
      <c r="AQ1593" s="8" t="str">
        <f>vlookup(Q1593,RPI!$C$6:$T$4758,14,FALSE)</f>
        <v>  0.5130 </v>
      </c>
      <c r="AR1593" s="6" t="str">
        <f>vlookup(R1593,RPI!$C$6:$T$4758,15,FALSE)</f>
        <v>0.5496183206</v>
      </c>
      <c r="AS1593" s="8" t="str">
        <f>vlookup(R1593,RPI!$C$6:$T$4758,13,FALSE)</f>
        <v>  0.5164 </v>
      </c>
      <c r="AT1593" s="8" t="str">
        <f>vlookup(R1593,RPI!$C$6:$T$4758,14,FALSE)</f>
        <v>  0.5446 </v>
      </c>
    </row>
    <row r="1594" ht="12.75" customHeight="1">
      <c r="A1594" s="4">
        <v>2015.0</v>
      </c>
      <c r="B1594" s="4">
        <v>5827.0</v>
      </c>
      <c r="C1594" s="5">
        <v>42081.0</v>
      </c>
      <c r="D1594" s="4">
        <v>248.0</v>
      </c>
      <c r="E1594" s="4" t="s">
        <v>332</v>
      </c>
      <c r="F1594" s="4">
        <v>87.0</v>
      </c>
      <c r="G1594" s="4" t="s">
        <v>47</v>
      </c>
      <c r="H1594" s="4">
        <v>313.0</v>
      </c>
      <c r="I1594" s="4" t="s">
        <v>1646</v>
      </c>
      <c r="J1594" s="4">
        <v>71.0</v>
      </c>
      <c r="K1594" s="4" t="s">
        <v>49</v>
      </c>
      <c r="L1594" s="4" t="s">
        <v>50</v>
      </c>
      <c r="M1594" s="4">
        <v>1.0</v>
      </c>
      <c r="N1594" s="4">
        <v>0.0</v>
      </c>
      <c r="O1594" s="4">
        <v>0.0</v>
      </c>
      <c r="P1594" s="4">
        <v>0.0</v>
      </c>
      <c r="Q1594" t="str">
        <f t="shared" si="1"/>
        <v>Sam Houston St.2015</v>
      </c>
      <c r="R1594" t="s">
        <v>1647</v>
      </c>
      <c r="S1594" t="str">
        <f>vlookup(Q1594,RPI!$C$6:$T$4758,16,FALSE)</f>
        <v>0.5466925765</v>
      </c>
      <c r="T1594" s="6" t="str">
        <f>VLOOKUP(Q1594,RPI!$C$6:$T$4758, 17, FALSE)</f>
        <v>0.5387957615</v>
      </c>
      <c r="U1594" s="6" t="str">
        <f>VLOOKUP(Q1594,RPI!$C$6:$T$4758, 18, FALSE)</f>
        <v>0.5466925765</v>
      </c>
      <c r="V1594">
        <v>0.4542959322138588</v>
      </c>
      <c r="W1594">
        <v>0.4545820879970672</v>
      </c>
      <c r="X1594">
        <v>0.45471945365345523</v>
      </c>
      <c r="Y1594">
        <v>0.4548532112062984</v>
      </c>
      <c r="Z1594" s="6" t="str">
        <f>vlookup(R1594,RPI!$C$6:$T$4758,16,FALSE)</f>
        <v>0.5138123501</v>
      </c>
      <c r="AA1594">
        <v>0.43351481742454023</v>
      </c>
      <c r="AB1594">
        <v>0.4330431193113327</v>
      </c>
      <c r="AC1594">
        <v>0.43258857385678723</v>
      </c>
      <c r="AD1594">
        <v>0.4321502621684756</v>
      </c>
      <c r="AE1594">
        <v>0.4317273298376485</v>
      </c>
      <c r="AF1594">
        <v>0.4313189813802982</v>
      </c>
      <c r="AG1594" t="str">
        <f t="shared" si="2"/>
        <v>1</v>
      </c>
      <c r="AH1594" s="3" t="str">
        <f t="shared" si="3"/>
        <v>1</v>
      </c>
      <c r="AI1594" t="str">
        <f t="shared" si="4"/>
        <v>0.03288022638</v>
      </c>
      <c r="AJ1594" t="str">
        <f t="shared" si="5"/>
        <v>16</v>
      </c>
      <c r="AK1594" s="6" t="str">
        <f t="shared" si="6"/>
        <v>0.2294090825</v>
      </c>
      <c r="AL1594" t="str">
        <f t="shared" si="7"/>
        <v>0.05728253167</v>
      </c>
      <c r="AM1594" t="str">
        <f t="shared" si="8"/>
        <v>1.225352113</v>
      </c>
      <c r="AN1594" t="str">
        <f t="shared" si="9"/>
        <v>1.063992674</v>
      </c>
      <c r="AO1594" s="6" t="str">
        <f>vlookup(Q1594,RPI!$C$6:$T$4758,15,FALSE)</f>
        <v>0.7557251908</v>
      </c>
      <c r="AP1594" s="8" t="str">
        <f>vlookup(Q1594,RPI!$C$6:$T$4758,13,FALSE)</f>
        <v>  0.4822 </v>
      </c>
      <c r="AQ1594" s="8" t="str">
        <f>vlookup(Q1594,RPI!$C$6:$T$4758,14,FALSE)</f>
        <v>  0.4667 </v>
      </c>
      <c r="AR1594" s="6" t="str">
        <f>vlookup(R1594,RPI!$C$6:$T$4758,15,FALSE)</f>
        <v>0.6230769231</v>
      </c>
      <c r="AS1594" s="8" t="str">
        <f>vlookup(R1594,RPI!$C$6:$T$4758,13,FALSE)</f>
        <v>  0.4700 </v>
      </c>
      <c r="AT1594" s="8" t="str">
        <f>vlookup(R1594,RPI!$C$6:$T$4758,14,FALSE)</f>
        <v>  0.4922 </v>
      </c>
    </row>
    <row r="1595" ht="12.75" customHeight="1">
      <c r="A1595" s="4">
        <v>2015.0</v>
      </c>
      <c r="B1595" s="4">
        <v>5828.0</v>
      </c>
      <c r="C1595" s="5">
        <v>42081.0</v>
      </c>
      <c r="D1595" s="4">
        <v>260.0</v>
      </c>
      <c r="E1595" s="4" t="s">
        <v>1648</v>
      </c>
      <c r="F1595" s="4">
        <v>62.0</v>
      </c>
      <c r="G1595" s="4" t="s">
        <v>47</v>
      </c>
      <c r="H1595" s="4">
        <v>227.0</v>
      </c>
      <c r="I1595" s="4" t="s">
        <v>172</v>
      </c>
      <c r="J1595" s="4">
        <v>45.0</v>
      </c>
      <c r="K1595" s="4" t="s">
        <v>49</v>
      </c>
      <c r="L1595" s="4" t="s">
        <v>50</v>
      </c>
      <c r="M1595" s="4">
        <v>1.0</v>
      </c>
      <c r="N1595" s="4">
        <v>0.0</v>
      </c>
      <c r="O1595" s="4">
        <v>0.0</v>
      </c>
      <c r="P1595" s="4">
        <v>0.0</v>
      </c>
      <c r="Q1595" t="str">
        <f t="shared" si="1"/>
        <v>Seattle2015</v>
      </c>
      <c r="R1595" t="s">
        <v>1649</v>
      </c>
      <c r="S1595" t="str">
        <f>vlookup(Q1595,RPI!$C$6:$T$4758,16,FALSE)</f>
        <v>0.4387694984</v>
      </c>
      <c r="T1595" s="6" t="str">
        <f>VLOOKUP(Q1595,RPI!$C$6:$T$4758, 17, FALSE)</f>
        <v>0.4478889056</v>
      </c>
      <c r="U1595" s="6" t="str">
        <f>VLOOKUP(Q1595,RPI!$C$6:$T$4758, 18, FALSE)</f>
        <v>0.4387694984</v>
      </c>
      <c r="V1595">
        <v>0.37821965862293633</v>
      </c>
      <c r="W1595">
        <v>0.38361948392270606</v>
      </c>
      <c r="X1595">
        <v>0.38613461167640106</v>
      </c>
      <c r="Y1595">
        <v>0.3885375404224963</v>
      </c>
      <c r="Z1595" s="6" t="str">
        <f>vlookup(R1595,RPI!$C$6:$T$4758,16,FALSE)</f>
        <v>0.5155769736</v>
      </c>
      <c r="AA1595">
        <v>0.4470240456295443</v>
      </c>
      <c r="AB1595">
        <v>0.44753261871876254</v>
      </c>
      <c r="AC1595">
        <v>0.4480357525236041</v>
      </c>
      <c r="AD1595">
        <v>0.4485335338411602</v>
      </c>
      <c r="AE1595">
        <v>0.4490260476315463</v>
      </c>
      <c r="AF1595">
        <v>0.44951337706624417</v>
      </c>
      <c r="AG1595" t="str">
        <f t="shared" si="2"/>
        <v>0</v>
      </c>
      <c r="AH1595" s="3" t="str">
        <f t="shared" si="3"/>
        <v>0</v>
      </c>
      <c r="AI1595" t="str">
        <f t="shared" si="4"/>
        <v>-0.07680747516</v>
      </c>
      <c r="AJ1595" t="str">
        <f t="shared" si="5"/>
        <v>17</v>
      </c>
      <c r="AK1595" s="6" t="str">
        <f t="shared" si="6"/>
        <v>0.2437471501</v>
      </c>
      <c r="AL1595" t="str">
        <f t="shared" si="7"/>
        <v>-0.1338107158</v>
      </c>
      <c r="AM1595" t="str">
        <f t="shared" si="8"/>
        <v>1.377777778</v>
      </c>
      <c r="AN1595" t="str">
        <f t="shared" si="9"/>
        <v>0.8510261724</v>
      </c>
      <c r="AO1595" s="6" t="str">
        <f>vlookup(Q1595,RPI!$C$6:$T$4758,15,FALSE)</f>
        <v>0.4462809917</v>
      </c>
      <c r="AP1595" s="8" t="str">
        <f>vlookup(Q1595,RPI!$C$6:$T$4758,13,FALSE)</f>
        <v>  0.4180 </v>
      </c>
      <c r="AQ1595" s="8" t="str">
        <f>vlookup(Q1595,RPI!$C$6:$T$4758,14,FALSE)</f>
        <v>  0.4728 </v>
      </c>
      <c r="AR1595" s="6" t="str">
        <f>vlookup(R1595,RPI!$C$6:$T$4758,15,FALSE)</f>
        <v>0.5625</v>
      </c>
      <c r="AS1595" s="8" t="str">
        <f>vlookup(R1595,RPI!$C$6:$T$4758,13,FALSE)</f>
        <v>  0.4898 </v>
      </c>
      <c r="AT1595" s="8" t="str">
        <f>vlookup(R1595,RPI!$C$6:$T$4758,14,FALSE)</f>
        <v>  0.5203 </v>
      </c>
    </row>
    <row r="1596" ht="12.75" customHeight="1">
      <c r="A1596" s="4">
        <v>2015.0</v>
      </c>
      <c r="B1596" s="4">
        <v>5829.0</v>
      </c>
      <c r="C1596" s="5">
        <v>42081.0</v>
      </c>
      <c r="D1596" s="4">
        <v>286.0</v>
      </c>
      <c r="E1596" s="4" t="s">
        <v>79</v>
      </c>
      <c r="F1596" s="4">
        <v>73.0</v>
      </c>
      <c r="G1596" s="4" t="s">
        <v>47</v>
      </c>
      <c r="H1596" s="4">
        <v>32.0</v>
      </c>
      <c r="I1596" s="4" t="s">
        <v>568</v>
      </c>
      <c r="J1596" s="4">
        <v>67.0</v>
      </c>
      <c r="K1596" s="4" t="s">
        <v>49</v>
      </c>
      <c r="L1596" s="4" t="s">
        <v>50</v>
      </c>
      <c r="M1596" s="4">
        <v>1.0</v>
      </c>
      <c r="N1596" s="4">
        <v>0.0</v>
      </c>
      <c r="O1596" s="4">
        <v>0.0</v>
      </c>
      <c r="P1596" s="4">
        <v>0.0</v>
      </c>
      <c r="Q1596" t="str">
        <f t="shared" si="1"/>
        <v>Temple2015</v>
      </c>
      <c r="R1596" t="s">
        <v>1650</v>
      </c>
      <c r="S1596" t="str">
        <f>vlookup(Q1596,RPI!$C$6:$T$4758,16,FALSE)</f>
        <v>0.5866766681</v>
      </c>
      <c r="T1596" s="6" t="str">
        <f>VLOOKUP(Q1596,RPI!$C$6:$T$4758, 17, FALSE)</f>
        <v>0.5867811613</v>
      </c>
      <c r="U1596" s="6" t="str">
        <f>VLOOKUP(Q1596,RPI!$C$6:$T$4758, 18, FALSE)</f>
        <v>0.5866766681</v>
      </c>
      <c r="V1596">
        <v>0.4995923084872109</v>
      </c>
      <c r="W1596">
        <v>0.5026249439551913</v>
      </c>
      <c r="X1596">
        <v>0.5040641607874531</v>
      </c>
      <c r="Y1596">
        <v>0.5054554037253062</v>
      </c>
      <c r="Z1596" s="6" t="str">
        <f>vlookup(R1596,RPI!$C$6:$T$4758,16,FALSE)</f>
        <v>0.5162184137</v>
      </c>
      <c r="AA1596">
        <v>0.4386821818092595</v>
      </c>
      <c r="AB1596">
        <v>0.43955026312696244</v>
      </c>
      <c r="AC1596">
        <v>0.4403863548483681</v>
      </c>
      <c r="AD1596">
        <v>0.4411921932509071</v>
      </c>
      <c r="AE1596">
        <v>0.44196939119325895</v>
      </c>
      <c r="AF1596">
        <v>0.4427194488900048</v>
      </c>
      <c r="AG1596" t="str">
        <f t="shared" si="2"/>
        <v>1</v>
      </c>
      <c r="AH1596" s="3" t="str">
        <f t="shared" si="3"/>
        <v>1</v>
      </c>
      <c r="AI1596" t="str">
        <f t="shared" si="4"/>
        <v>0.0704582544</v>
      </c>
      <c r="AJ1596" t="str">
        <f t="shared" si="5"/>
        <v>6</v>
      </c>
      <c r="AK1596" s="6" t="str">
        <f t="shared" si="6"/>
        <v>0.08602840592</v>
      </c>
      <c r="AL1596" t="str">
        <f t="shared" si="7"/>
        <v>0.1227493735</v>
      </c>
      <c r="AM1596" t="str">
        <f t="shared" si="8"/>
        <v>1.089552239</v>
      </c>
      <c r="AN1596" t="str">
        <f t="shared" si="9"/>
        <v>1.136489231</v>
      </c>
      <c r="AO1596" s="6" t="str">
        <f>vlookup(Q1596,RPI!$C$6:$T$4758,15,FALSE)</f>
        <v>0.6965517241</v>
      </c>
      <c r="AP1596" s="8" t="str">
        <f>vlookup(Q1596,RPI!$C$6:$T$4758,13,FALSE)</f>
        <v>  0.5617 </v>
      </c>
      <c r="AQ1596" s="8" t="str">
        <f>vlookup(Q1596,RPI!$C$6:$T$4758,14,FALSE)</f>
        <v>  0.5268 </v>
      </c>
      <c r="AR1596" s="6" t="str">
        <f>vlookup(R1596,RPI!$C$6:$T$4758,15,FALSE)</f>
        <v>0.5797101449</v>
      </c>
      <c r="AS1596" s="8" t="str">
        <f>vlookup(R1596,RPI!$C$6:$T$4758,13,FALSE)</f>
        <v>  0.4916 </v>
      </c>
      <c r="AT1596" s="8" t="str">
        <f>vlookup(R1596,RPI!$C$6:$T$4758,14,FALSE)</f>
        <v>  0.5020 </v>
      </c>
    </row>
    <row r="1597" ht="12.75" customHeight="1">
      <c r="A1597" s="4">
        <v>2015.0</v>
      </c>
      <c r="B1597" s="4">
        <v>5830.0</v>
      </c>
      <c r="C1597" s="5">
        <v>42081.0</v>
      </c>
      <c r="D1597" s="4">
        <v>333.0</v>
      </c>
      <c r="E1597" s="4" t="s">
        <v>300</v>
      </c>
      <c r="F1597" s="4">
        <v>57.0</v>
      </c>
      <c r="G1597" s="4" t="s">
        <v>47</v>
      </c>
      <c r="H1597" s="4">
        <v>50.0</v>
      </c>
      <c r="I1597" s="4" t="s">
        <v>810</v>
      </c>
      <c r="J1597" s="4">
        <v>86.0</v>
      </c>
      <c r="K1597" s="4" t="s">
        <v>49</v>
      </c>
      <c r="L1597" s="4" t="s">
        <v>50</v>
      </c>
      <c r="M1597" s="4">
        <v>1.0</v>
      </c>
      <c r="N1597" s="4">
        <v>0.0</v>
      </c>
      <c r="O1597" s="4">
        <v>0.0</v>
      </c>
      <c r="P1597" s="4">
        <v>0.0</v>
      </c>
      <c r="Q1597" t="str">
        <f t="shared" si="1"/>
        <v>Western Michigan2015</v>
      </c>
      <c r="R1597" t="s">
        <v>1651</v>
      </c>
      <c r="S1597" t="str">
        <f>vlookup(Q1597,RPI!$C$6:$T$4758,16,FALSE)</f>
        <v>0.5234177733</v>
      </c>
      <c r="T1597" s="6" t="str">
        <f>VLOOKUP(Q1597,RPI!$C$6:$T$4758, 17, FALSE)</f>
        <v>0.5174162729</v>
      </c>
      <c r="U1597" s="6" t="str">
        <f>VLOOKUP(Q1597,RPI!$C$6:$T$4758, 18, FALSE)</f>
        <v>0.5234177733</v>
      </c>
      <c r="V1597">
        <v>0.44507051657125785</v>
      </c>
      <c r="W1597">
        <v>0.4471163504280136</v>
      </c>
      <c r="X1597">
        <v>0.4480672569589064</v>
      </c>
      <c r="Y1597">
        <v>0.4489745593102521</v>
      </c>
      <c r="Z1597" s="6" t="str">
        <f>vlookup(R1597,RPI!$C$6:$T$4758,16,FALSE)</f>
        <v>0.5222842996</v>
      </c>
      <c r="AA1597">
        <v>0.4454409816435405</v>
      </c>
      <c r="AB1597">
        <v>0.4462110294396106</v>
      </c>
      <c r="AC1597">
        <v>0.44694474104203674</v>
      </c>
      <c r="AD1597">
        <v>0.4476446290599539</v>
      </c>
      <c r="AE1597">
        <v>0.4483129796628522</v>
      </c>
      <c r="AF1597">
        <v>0.44895187752731774</v>
      </c>
      <c r="AG1597" t="str">
        <f t="shared" si="2"/>
        <v>0</v>
      </c>
      <c r="AH1597" s="3" t="str">
        <f t="shared" si="3"/>
        <v>0</v>
      </c>
      <c r="AI1597" t="str">
        <f t="shared" si="4"/>
        <v>0.001133473672</v>
      </c>
      <c r="AJ1597" t="str">
        <f t="shared" si="5"/>
        <v>-29</v>
      </c>
      <c r="AK1597" s="6" t="str">
        <f t="shared" si="6"/>
        <v>-0.415803962</v>
      </c>
      <c r="AL1597" t="str">
        <f t="shared" si="7"/>
        <v>0.001974689614</v>
      </c>
      <c r="AM1597" t="str">
        <f t="shared" si="8"/>
        <v>0.6627906977</v>
      </c>
      <c r="AN1597" t="str">
        <f t="shared" si="9"/>
        <v>1.002170224</v>
      </c>
      <c r="AO1597" s="6" t="str">
        <f>vlookup(Q1597,RPI!$C$6:$T$4758,15,FALSE)</f>
        <v>0.6046511628</v>
      </c>
      <c r="AP1597" s="8" t="str">
        <f>vlookup(Q1597,RPI!$C$6:$T$4758,13,FALSE)</f>
        <v>  0.4899 </v>
      </c>
      <c r="AQ1597" s="8" t="str">
        <f>vlookup(Q1597,RPI!$C$6:$T$4758,14,FALSE)</f>
        <v>  0.5092 </v>
      </c>
      <c r="AR1597" s="6" t="str">
        <f>vlookup(R1597,RPI!$C$6:$T$4758,15,FALSE)</f>
        <v>0.564516129</v>
      </c>
      <c r="AS1597" s="8" t="str">
        <f>vlookup(R1597,RPI!$C$6:$T$4758,13,FALSE)</f>
        <v>  0.5104 </v>
      </c>
      <c r="AT1597" s="8" t="str">
        <f>vlookup(R1597,RPI!$C$6:$T$4758,14,FALSE)</f>
        <v>  0.5039 </v>
      </c>
    </row>
    <row r="1598" ht="12.75" customHeight="1">
      <c r="A1598" s="4">
        <v>2015.0</v>
      </c>
      <c r="B1598" s="4">
        <v>5831.0</v>
      </c>
      <c r="C1598" s="5">
        <v>42082.0</v>
      </c>
      <c r="D1598" s="4">
        <v>11.0</v>
      </c>
      <c r="E1598" s="4" t="s">
        <v>111</v>
      </c>
      <c r="F1598" s="4">
        <v>93.0</v>
      </c>
      <c r="G1598" s="4" t="s">
        <v>47</v>
      </c>
      <c r="H1598" s="4">
        <v>301.0</v>
      </c>
      <c r="I1598" s="4" t="s">
        <v>261</v>
      </c>
      <c r="J1598" s="4">
        <v>72.0</v>
      </c>
      <c r="K1598" s="4" t="s">
        <v>108</v>
      </c>
      <c r="L1598" s="4" t="s">
        <v>943</v>
      </c>
      <c r="M1598" s="4">
        <v>1.0</v>
      </c>
      <c r="N1598" s="4">
        <v>1.0</v>
      </c>
      <c r="O1598" s="4">
        <v>0.0</v>
      </c>
      <c r="P1598" s="4">
        <v>0.0</v>
      </c>
      <c r="Q1598" t="str">
        <f t="shared" si="1"/>
        <v>Arizona2015</v>
      </c>
      <c r="R1598" t="s">
        <v>1652</v>
      </c>
      <c r="S1598" t="str">
        <f>vlookup(Q1598,RPI!$C$6:$T$4758,16,FALSE)</f>
        <v>0.6617328533</v>
      </c>
      <c r="T1598" s="6" t="str">
        <f>VLOOKUP(Q1598,RPI!$C$6:$T$4758, 17, FALSE)</f>
        <v>0.6550849887</v>
      </c>
      <c r="U1598" s="6" t="str">
        <f>VLOOKUP(Q1598,RPI!$C$6:$T$4758, 18, FALSE)</f>
        <v>0.6617328533</v>
      </c>
      <c r="V1598">
        <v>0.5454473836081368</v>
      </c>
      <c r="W1598">
        <v>0.548291072453538</v>
      </c>
      <c r="X1598">
        <v>0.5496270336560756</v>
      </c>
      <c r="Y1598">
        <v>0.5509102595479864</v>
      </c>
      <c r="Z1598" s="6" t="str">
        <f>vlookup(R1598,RPI!$C$6:$T$4758,16,FALSE)</f>
        <v>0.5315397491</v>
      </c>
      <c r="AA1598">
        <v>0.43837035019866755</v>
      </c>
      <c r="AB1598">
        <v>0.4369160931917929</v>
      </c>
      <c r="AC1598">
        <v>0.4355080030740254</v>
      </c>
      <c r="AD1598">
        <v>0.43414391577243805</v>
      </c>
      <c r="AE1598">
        <v>0.4328218003878227</v>
      </c>
      <c r="AF1598">
        <v>0.43153974910577136</v>
      </c>
      <c r="AG1598" t="str">
        <f t="shared" si="2"/>
        <v>1</v>
      </c>
      <c r="AH1598" s="3" t="str">
        <f t="shared" si="3"/>
        <v>1</v>
      </c>
      <c r="AI1598" t="str">
        <f t="shared" si="4"/>
        <v>0.1301931042</v>
      </c>
      <c r="AJ1598" t="str">
        <f t="shared" si="5"/>
        <v>21</v>
      </c>
      <c r="AK1598" s="6" t="str">
        <f t="shared" si="6"/>
        <v>0.3010994207</v>
      </c>
      <c r="AL1598" t="str">
        <f t="shared" si="7"/>
        <v>0.2268168877</v>
      </c>
      <c r="AM1598" t="str">
        <f t="shared" si="8"/>
        <v>1.291666667</v>
      </c>
      <c r="AN1598" t="str">
        <f t="shared" si="9"/>
        <v>1.244935782</v>
      </c>
      <c r="AO1598" s="6" t="str">
        <f>vlookup(Q1598,RPI!$C$6:$T$4758,15,FALSE)</f>
        <v>0.9383561644</v>
      </c>
      <c r="AP1598" s="8" t="str">
        <f>vlookup(Q1598,RPI!$C$6:$T$4758,13,FALSE)</f>
        <v>  0.5827 </v>
      </c>
      <c r="AQ1598" s="8" t="str">
        <f>vlookup(Q1598,RPI!$C$6:$T$4758,14,FALSE)</f>
        <v>  0.5431 </v>
      </c>
      <c r="AR1598" s="6" t="str">
        <f>vlookup(R1598,RPI!$C$6:$T$4758,15,FALSE)</f>
        <v>0.7333333333</v>
      </c>
      <c r="AS1598" s="8" t="str">
        <f>vlookup(R1598,RPI!$C$6:$T$4758,13,FALSE)</f>
        <v>  0.4493 </v>
      </c>
      <c r="AT1598" s="8" t="str">
        <f>vlookup(R1598,RPI!$C$6:$T$4758,14,FALSE)</f>
        <v>  0.4943 </v>
      </c>
    </row>
    <row r="1599" ht="12.75" customHeight="1">
      <c r="A1599" s="4">
        <v>2015.0</v>
      </c>
      <c r="B1599" s="4">
        <v>5832.0</v>
      </c>
      <c r="C1599" s="5">
        <v>42082.0</v>
      </c>
      <c r="D1599" s="4">
        <v>15.0</v>
      </c>
      <c r="E1599" s="4" t="s">
        <v>652</v>
      </c>
      <c r="F1599" s="4">
        <v>56.0</v>
      </c>
      <c r="G1599" s="4" t="s">
        <v>47</v>
      </c>
      <c r="H1599" s="4">
        <v>346.0</v>
      </c>
      <c r="I1599" s="4" t="s">
        <v>1087</v>
      </c>
      <c r="J1599" s="4">
        <v>53.0</v>
      </c>
      <c r="K1599" s="4" t="s">
        <v>108</v>
      </c>
      <c r="L1599" s="4" t="s">
        <v>632</v>
      </c>
      <c r="M1599" s="4">
        <v>1.0</v>
      </c>
      <c r="N1599" s="4">
        <v>1.0</v>
      </c>
      <c r="O1599" s="4">
        <v>0.0</v>
      </c>
      <c r="P1599" s="4">
        <v>0.0</v>
      </c>
      <c r="Q1599" t="str">
        <f t="shared" si="1"/>
        <v>Arkansas2015</v>
      </c>
      <c r="R1599" t="s">
        <v>1653</v>
      </c>
      <c r="S1599" t="str">
        <f>vlookup(Q1599,RPI!$C$6:$T$4758,16,FALSE)</f>
        <v>0.6102364196</v>
      </c>
      <c r="T1599" s="6" t="str">
        <f>VLOOKUP(Q1599,RPI!$C$6:$T$4758, 17, FALSE)</f>
        <v>0.6104406679</v>
      </c>
      <c r="U1599" s="6" t="str">
        <f>VLOOKUP(Q1599,RPI!$C$6:$T$4758, 18, FALSE)</f>
        <v>0.6102364196</v>
      </c>
      <c r="V1599">
        <v>0.5090077870931381</v>
      </c>
      <c r="W1599">
        <v>0.5133722169894829</v>
      </c>
      <c r="X1599">
        <v>0.5154180435033945</v>
      </c>
      <c r="Y1599">
        <v>0.5173803668942893</v>
      </c>
      <c r="Z1599" s="6" t="str">
        <f>vlookup(R1599,RPI!$C$6:$T$4758,16,FALSE)</f>
        <v>0.5774872177</v>
      </c>
      <c r="AA1599">
        <v>0.47698574275833316</v>
      </c>
      <c r="AB1599">
        <v>0.4764345861056395</v>
      </c>
      <c r="AC1599">
        <v>0.47589301478603613</v>
      </c>
      <c r="AD1599">
        <v>0.4753607809029776</v>
      </c>
      <c r="AE1599">
        <v>0.4748376450350142</v>
      </c>
      <c r="AF1599">
        <v>0.4743233758766772</v>
      </c>
      <c r="AG1599" t="str">
        <f t="shared" si="2"/>
        <v>1</v>
      </c>
      <c r="AH1599" s="3" t="str">
        <f t="shared" si="3"/>
        <v>1</v>
      </c>
      <c r="AI1599" t="str">
        <f t="shared" si="4"/>
        <v>0.03274920189</v>
      </c>
      <c r="AJ1599" t="str">
        <f t="shared" si="5"/>
        <v>3</v>
      </c>
      <c r="AK1599" s="6" t="str">
        <f t="shared" si="6"/>
        <v>0.04301420296</v>
      </c>
      <c r="AL1599" t="str">
        <f t="shared" si="7"/>
        <v>0.05705426638</v>
      </c>
      <c r="AM1599" t="str">
        <f t="shared" si="8"/>
        <v>1.056603774</v>
      </c>
      <c r="AN1599" t="str">
        <f t="shared" si="9"/>
        <v>1.05670983</v>
      </c>
      <c r="AO1599" s="6" t="str">
        <f>vlookup(Q1599,RPI!$C$6:$T$4758,15,FALSE)</f>
        <v>0.7638888889</v>
      </c>
      <c r="AP1599" s="8" t="str">
        <f>vlookup(Q1599,RPI!$C$6:$T$4758,13,FALSE)</f>
        <v>  0.5732 </v>
      </c>
      <c r="AQ1599" s="8" t="str">
        <f>vlookup(Q1599,RPI!$C$6:$T$4758,14,FALSE)</f>
        <v>  0.5306 </v>
      </c>
      <c r="AR1599" s="6" t="str">
        <f>vlookup(R1599,RPI!$C$6:$T$4758,15,FALSE)</f>
        <v>0.8533333333</v>
      </c>
      <c r="AS1599" s="8" t="str">
        <f>vlookup(R1599,RPI!$C$6:$T$4758,13,FALSE)</f>
        <v>  0.4813 </v>
      </c>
      <c r="AT1599" s="8" t="str">
        <f>vlookup(R1599,RPI!$C$6:$T$4758,14,FALSE)</f>
        <v>  0.4941 </v>
      </c>
    </row>
    <row r="1600" ht="12.75" customHeight="1">
      <c r="A1600" s="4">
        <v>2015.0</v>
      </c>
      <c r="B1600" s="4">
        <v>5833.0</v>
      </c>
      <c r="C1600" s="5">
        <v>42082.0</v>
      </c>
      <c r="D1600" s="4">
        <v>21.0</v>
      </c>
      <c r="E1600" s="4" t="s">
        <v>834</v>
      </c>
      <c r="F1600" s="4">
        <v>56.0</v>
      </c>
      <c r="G1600" s="4" t="s">
        <v>47</v>
      </c>
      <c r="H1600" s="4">
        <v>103.0</v>
      </c>
      <c r="I1600" s="4" t="s">
        <v>98</v>
      </c>
      <c r="J1600" s="4">
        <v>57.0</v>
      </c>
      <c r="K1600" s="4" t="s">
        <v>108</v>
      </c>
      <c r="L1600" s="4" t="s">
        <v>632</v>
      </c>
      <c r="M1600" s="4">
        <v>1.0</v>
      </c>
      <c r="N1600" s="4">
        <v>1.0</v>
      </c>
      <c r="O1600" s="4">
        <v>0.0</v>
      </c>
      <c r="P1600" s="4">
        <v>0.0</v>
      </c>
      <c r="Q1600" t="str">
        <f t="shared" si="1"/>
        <v>Baylor2015</v>
      </c>
      <c r="R1600" t="s">
        <v>1654</v>
      </c>
      <c r="S1600" t="str">
        <f>vlookup(Q1600,RPI!$C$6:$T$4758,16,FALSE)</f>
        <v>0.6251282929</v>
      </c>
      <c r="T1600" s="6" t="str">
        <f>VLOOKUP(Q1600,RPI!$C$6:$T$4758, 17, FALSE)</f>
        <v>0.6265069693</v>
      </c>
      <c r="U1600" s="6" t="str">
        <f>VLOOKUP(Q1600,RPI!$C$6:$T$4758, 18, FALSE)</f>
        <v>0.6251282929</v>
      </c>
      <c r="V1600">
        <v>0.5324676174808431</v>
      </c>
      <c r="W1600">
        <v>0.5368017388362412</v>
      </c>
      <c r="X1600">
        <v>0.5388333582215838</v>
      </c>
      <c r="Y1600">
        <v>0.5407820543667086</v>
      </c>
      <c r="Z1600" s="6" t="str">
        <f>vlookup(R1600,RPI!$C$6:$T$4758,16,FALSE)</f>
        <v>0.5710678775</v>
      </c>
      <c r="AA1600">
        <v>0.47415229312398216</v>
      </c>
      <c r="AB1600">
        <v>0.473746448968138</v>
      </c>
      <c r="AC1600">
        <v>0.473354844958113</v>
      </c>
      <c r="AD1600">
        <v>0.47297674453464045</v>
      </c>
      <c r="AE1600">
        <v>0.47261146107467555</v>
      </c>
      <c r="AF1600">
        <v>0.47225835373004277</v>
      </c>
      <c r="AG1600" t="str">
        <f t="shared" si="2"/>
        <v>0</v>
      </c>
      <c r="AH1600" s="3" t="str">
        <f t="shared" si="3"/>
        <v>0</v>
      </c>
      <c r="AI1600" t="str">
        <f t="shared" si="4"/>
        <v>0.05406041532</v>
      </c>
      <c r="AJ1600" t="str">
        <f t="shared" si="5"/>
        <v>-1</v>
      </c>
      <c r="AK1600" s="6" t="str">
        <f t="shared" si="6"/>
        <v>-0.01433806765</v>
      </c>
      <c r="AL1600" t="str">
        <f t="shared" si="7"/>
        <v>0.09418175585</v>
      </c>
      <c r="AM1600" t="str">
        <f t="shared" si="8"/>
        <v>0.9824561404</v>
      </c>
      <c r="AN1600" t="str">
        <f t="shared" si="9"/>
        <v>1.094665481</v>
      </c>
      <c r="AO1600" s="6" t="str">
        <f>vlookup(Q1600,RPI!$C$6:$T$4758,15,FALSE)</f>
        <v>0.7132352941</v>
      </c>
      <c r="AP1600" s="8" t="str">
        <f>vlookup(Q1600,RPI!$C$6:$T$4758,13,FALSE)</f>
        <v>  0.6263 </v>
      </c>
      <c r="AQ1600" s="8" t="str">
        <f>vlookup(Q1600,RPI!$C$6:$T$4758,14,FALSE)</f>
        <v>  0.5346 </v>
      </c>
      <c r="AR1600" s="6" t="str">
        <f>vlookup(R1600,RPI!$C$6:$T$4758,15,FALSE)</f>
        <v>0.7785714286</v>
      </c>
      <c r="AS1600" s="8" t="str">
        <f>vlookup(R1600,RPI!$C$6:$T$4758,13,FALSE)</f>
        <v>  0.5085 </v>
      </c>
      <c r="AT1600" s="8" t="str">
        <f>vlookup(R1600,RPI!$C$6:$T$4758,14,FALSE)</f>
        <v>  0.4887 </v>
      </c>
    </row>
    <row r="1601" ht="12.75" customHeight="1">
      <c r="A1601" s="4">
        <v>2015.0</v>
      </c>
      <c r="B1601" s="4">
        <v>5834.0</v>
      </c>
      <c r="C1601" s="5">
        <v>42082.0</v>
      </c>
      <c r="D1601" s="4">
        <v>34.0</v>
      </c>
      <c r="E1601" s="4" t="s">
        <v>118</v>
      </c>
      <c r="F1601" s="4">
        <v>56.0</v>
      </c>
      <c r="G1601" s="4" t="s">
        <v>47</v>
      </c>
      <c r="H1601" s="4">
        <v>290.0</v>
      </c>
      <c r="I1601" s="4" t="s">
        <v>213</v>
      </c>
      <c r="J1601" s="4">
        <v>48.0</v>
      </c>
      <c r="K1601" s="4" t="s">
        <v>108</v>
      </c>
      <c r="L1601" s="4" t="s">
        <v>176</v>
      </c>
      <c r="M1601" s="4">
        <v>1.0</v>
      </c>
      <c r="N1601" s="4">
        <v>1.0</v>
      </c>
      <c r="O1601" s="4">
        <v>0.0</v>
      </c>
      <c r="P1601" s="4">
        <v>0.0</v>
      </c>
      <c r="Q1601" t="str">
        <f t="shared" si="1"/>
        <v>Butler2015</v>
      </c>
      <c r="R1601" t="s">
        <v>1655</v>
      </c>
      <c r="S1601" t="str">
        <f>vlookup(Q1601,RPI!$C$6:$T$4758,16,FALSE)</f>
        <v>0.5898762637</v>
      </c>
      <c r="T1601" s="6" t="str">
        <f>VLOOKUP(Q1601,RPI!$C$6:$T$4758, 17, FALSE)</f>
        <v>0.5939430445</v>
      </c>
      <c r="U1601" s="6" t="str">
        <f>VLOOKUP(Q1601,RPI!$C$6:$T$4758, 18, FALSE)</f>
        <v>0.5898762637</v>
      </c>
      <c r="V1601">
        <v>0.5076536301288519</v>
      </c>
      <c r="W1601">
        <v>0.5108202413798216</v>
      </c>
      <c r="X1601">
        <v>0.5123458223210441</v>
      </c>
      <c r="Y1601">
        <v>0.5138347683854618</v>
      </c>
      <c r="Z1601" s="6" t="str">
        <f>vlookup(R1601,RPI!$C$6:$T$4758,16,FALSE)</f>
        <v>0.5749338043</v>
      </c>
      <c r="AA1601">
        <v>0.5001612317509356</v>
      </c>
      <c r="AB1601">
        <v>0.502757716510031</v>
      </c>
      <c r="AC1601">
        <v>0.5052568883820734</v>
      </c>
      <c r="AD1601">
        <v>0.5076641174762145</v>
      </c>
      <c r="AE1601">
        <v>0.5099843859134245</v>
      </c>
      <c r="AF1601">
        <v>0.5122223222447979</v>
      </c>
      <c r="AG1601" t="str">
        <f t="shared" si="2"/>
        <v>1</v>
      </c>
      <c r="AH1601" s="3" t="str">
        <f t="shared" si="3"/>
        <v>1</v>
      </c>
      <c r="AI1601" t="str">
        <f t="shared" si="4"/>
        <v>0.01494245941</v>
      </c>
      <c r="AJ1601" t="str">
        <f t="shared" si="5"/>
        <v>8</v>
      </c>
      <c r="AK1601" s="6" t="str">
        <f t="shared" si="6"/>
        <v>0.1147045412</v>
      </c>
      <c r="AL1601" t="str">
        <f t="shared" si="7"/>
        <v>0.02603211713</v>
      </c>
      <c r="AM1601" t="str">
        <f t="shared" si="8"/>
        <v>1.166666667</v>
      </c>
      <c r="AN1601" t="str">
        <f t="shared" si="9"/>
        <v>1.025989878</v>
      </c>
      <c r="AO1601" s="6" t="str">
        <f>vlookup(Q1601,RPI!$C$6:$T$4758,15,FALSE)</f>
        <v>0.6712328767</v>
      </c>
      <c r="AP1601" s="8" t="str">
        <f>vlookup(Q1601,RPI!$C$6:$T$4758,13,FALSE)</f>
        <v>  0.5727 </v>
      </c>
      <c r="AQ1601" s="8" t="str">
        <f>vlookup(Q1601,RPI!$C$6:$T$4758,14,FALSE)</f>
        <v>  0.5429 </v>
      </c>
      <c r="AR1601" s="6" t="str">
        <f>vlookup(R1601,RPI!$C$6:$T$4758,15,FALSE)</f>
        <v>0.5734265734</v>
      </c>
      <c r="AS1601" s="8" t="str">
        <f>vlookup(R1601,RPI!$C$6:$T$4758,13,FALSE)</f>
        <v>  0.5921 </v>
      </c>
      <c r="AT1601" s="8" t="str">
        <f>vlookup(R1601,RPI!$C$6:$T$4758,14,FALSE)</f>
        <v>  0.5420 </v>
      </c>
    </row>
    <row r="1602" ht="12.75" customHeight="1">
      <c r="A1602" s="4">
        <v>2015.0</v>
      </c>
      <c r="B1602" s="4">
        <v>5835.0</v>
      </c>
      <c r="C1602" s="5">
        <v>42082.0</v>
      </c>
      <c r="D1602" s="4">
        <v>47.0</v>
      </c>
      <c r="E1602" s="4" t="s">
        <v>178</v>
      </c>
      <c r="F1602" s="4">
        <v>66.0</v>
      </c>
      <c r="G1602" s="4" t="s">
        <v>47</v>
      </c>
      <c r="H1602" s="4">
        <v>235.0</v>
      </c>
      <c r="I1602" s="4" t="s">
        <v>342</v>
      </c>
      <c r="J1602" s="4">
        <v>65.0</v>
      </c>
      <c r="K1602" s="4" t="s">
        <v>305</v>
      </c>
      <c r="L1602" s="4" t="s">
        <v>1282</v>
      </c>
      <c r="M1602" s="4">
        <v>1.0</v>
      </c>
      <c r="N1602" s="4">
        <v>1.0</v>
      </c>
      <c r="O1602" s="4">
        <v>0.0</v>
      </c>
      <c r="P1602" s="4">
        <v>1.0</v>
      </c>
      <c r="Q1602" t="str">
        <f t="shared" si="1"/>
        <v>Cincinnati2015</v>
      </c>
      <c r="R1602" t="s">
        <v>1656</v>
      </c>
      <c r="S1602" t="str">
        <f>vlookup(Q1602,RPI!$C$6:$T$4758,16,FALSE)</f>
        <v>0.5822383192</v>
      </c>
      <c r="T1602" s="6" t="str">
        <f>VLOOKUP(Q1602,RPI!$C$6:$T$4758, 17, FALSE)</f>
        <v>0.5849956721</v>
      </c>
      <c r="U1602" s="6" t="str">
        <f>VLOOKUP(Q1602,RPI!$C$6:$T$4758, 18, FALSE)</f>
        <v>0.5822383192</v>
      </c>
      <c r="V1602">
        <v>0.49124567210674286</v>
      </c>
      <c r="W1602">
        <v>0.4957405351204415</v>
      </c>
      <c r="X1602">
        <v>0.49785221573090394</v>
      </c>
      <c r="Y1602">
        <v>0.4998805405277955</v>
      </c>
      <c r="Z1602" s="6" t="str">
        <f>vlookup(R1602,RPI!$C$6:$T$4758,16,FALSE)</f>
        <v>0.5658885782</v>
      </c>
      <c r="AA1602">
        <v>0.4877772354912535</v>
      </c>
      <c r="AB1602">
        <v>0.49056562487661404</v>
      </c>
      <c r="AC1602">
        <v>0.4932247840943821</v>
      </c>
      <c r="AD1602">
        <v>0.4957634935914847</v>
      </c>
      <c r="AE1602">
        <v>0.49818975598990817</v>
      </c>
      <c r="AF1602">
        <v>0.5005108803510666</v>
      </c>
      <c r="AG1602" t="str">
        <f t="shared" si="2"/>
        <v>1</v>
      </c>
      <c r="AH1602" s="3" t="str">
        <f t="shared" si="3"/>
        <v>1</v>
      </c>
      <c r="AI1602" t="str">
        <f t="shared" si="4"/>
        <v>0.01634974097</v>
      </c>
      <c r="AJ1602" t="str">
        <f t="shared" si="5"/>
        <v>1</v>
      </c>
      <c r="AK1602" s="6" t="str">
        <f t="shared" si="6"/>
        <v>0.01433806765</v>
      </c>
      <c r="AL1602" t="str">
        <f t="shared" si="7"/>
        <v>0.02848382321</v>
      </c>
      <c r="AM1602" t="str">
        <f t="shared" si="8"/>
        <v>1.015384615</v>
      </c>
      <c r="AN1602" t="str">
        <f t="shared" si="9"/>
        <v>1.028892156</v>
      </c>
      <c r="AO1602" s="6" t="str">
        <f>vlookup(Q1602,RPI!$C$6:$T$4758,15,FALSE)</f>
        <v>0.6764705882</v>
      </c>
      <c r="AP1602" s="8" t="str">
        <f>vlookup(Q1602,RPI!$C$6:$T$4758,13,FALSE)</f>
        <v>  0.5632 </v>
      </c>
      <c r="AQ1602" s="8" t="str">
        <f>vlookup(Q1602,RPI!$C$6:$T$4758,14,FALSE)</f>
        <v>  0.5260 </v>
      </c>
      <c r="AR1602" s="6" t="str">
        <f>vlookup(R1602,RPI!$C$6:$T$4758,15,FALSE)</f>
        <v>0.6115107914</v>
      </c>
      <c r="AS1602" s="8" t="str">
        <f>vlookup(R1602,RPI!$C$6:$T$4758,13,FALSE)</f>
        <v>  0.5573 </v>
      </c>
      <c r="AT1602" s="8" t="str">
        <f>vlookup(R1602,RPI!$C$6:$T$4758,14,FALSE)</f>
        <v>  0.5375 </v>
      </c>
    </row>
    <row r="1603" ht="12.75" customHeight="1">
      <c r="A1603" s="4">
        <v>2015.0</v>
      </c>
      <c r="B1603" s="4">
        <v>5836.0</v>
      </c>
      <c r="C1603" s="5">
        <v>42082.0</v>
      </c>
      <c r="D1603" s="4">
        <v>101.0</v>
      </c>
      <c r="E1603" s="4" t="s">
        <v>271</v>
      </c>
      <c r="F1603" s="4">
        <v>84.0</v>
      </c>
      <c r="G1603" s="4" t="s">
        <v>47</v>
      </c>
      <c r="H1603" s="4">
        <v>80.0</v>
      </c>
      <c r="I1603" s="4" t="s">
        <v>330</v>
      </c>
      <c r="J1603" s="4">
        <v>74.0</v>
      </c>
      <c r="K1603" s="4" t="s">
        <v>108</v>
      </c>
      <c r="L1603" s="4" t="s">
        <v>943</v>
      </c>
      <c r="M1603" s="4">
        <v>1.0</v>
      </c>
      <c r="N1603" s="4">
        <v>1.0</v>
      </c>
      <c r="O1603" s="4">
        <v>0.0</v>
      </c>
      <c r="P1603" s="4">
        <v>0.0</v>
      </c>
      <c r="Q1603" t="str">
        <f t="shared" si="1"/>
        <v>Georgetown2015</v>
      </c>
      <c r="R1603" t="s">
        <v>1657</v>
      </c>
      <c r="S1603" t="str">
        <f>vlookup(Q1603,RPI!$C$6:$T$4758,16,FALSE)</f>
        <v>0.6006975372</v>
      </c>
      <c r="T1603" s="6" t="str">
        <f>VLOOKUP(Q1603,RPI!$C$6:$T$4758, 17, FALSE)</f>
        <v>0.6076436168</v>
      </c>
      <c r="U1603" s="6" t="str">
        <f>VLOOKUP(Q1603,RPI!$C$6:$T$4758, 18, FALSE)</f>
        <v>0.6006975372</v>
      </c>
      <c r="V1603">
        <v>0.5208130499112953</v>
      </c>
      <c r="W1603">
        <v>0.5255308043330517</v>
      </c>
      <c r="X1603">
        <v>0.5277721729005835</v>
      </c>
      <c r="Y1603">
        <v>0.5299403207163629</v>
      </c>
      <c r="Z1603" s="6" t="str">
        <f>vlookup(R1603,RPI!$C$6:$T$4758,16,FALSE)</f>
        <v>0.5570671412</v>
      </c>
      <c r="AA1603">
        <v>0.4611857667820066</v>
      </c>
      <c r="AB1603">
        <v>0.4602482122730236</v>
      </c>
      <c r="AC1603">
        <v>0.4593201760839286</v>
      </c>
      <c r="AD1603">
        <v>0.45840151399775386</v>
      </c>
      <c r="AE1603">
        <v>0.45749208469636476</v>
      </c>
      <c r="AF1603">
        <v>0.45659174968798955</v>
      </c>
      <c r="AG1603" t="str">
        <f t="shared" si="2"/>
        <v>1</v>
      </c>
      <c r="AH1603" s="3" t="str">
        <f t="shared" si="3"/>
        <v>1</v>
      </c>
      <c r="AI1603" t="str">
        <f t="shared" si="4"/>
        <v>0.043630396</v>
      </c>
      <c r="AJ1603" t="str">
        <f t="shared" si="5"/>
        <v>10</v>
      </c>
      <c r="AK1603" s="6" t="str">
        <f t="shared" si="6"/>
        <v>0.1433806765</v>
      </c>
      <c r="AL1603" t="str">
        <f t="shared" si="7"/>
        <v>0.07601101988</v>
      </c>
      <c r="AM1603" t="str">
        <f t="shared" si="8"/>
        <v>1.135135135</v>
      </c>
      <c r="AN1603" t="str">
        <f t="shared" si="9"/>
        <v>1.078321611</v>
      </c>
      <c r="AO1603" s="6" t="str">
        <f>vlookup(Q1603,RPI!$C$6:$T$4758,15,FALSE)</f>
        <v>0.6496350365</v>
      </c>
      <c r="AP1603" s="8" t="str">
        <f>vlookup(Q1603,RPI!$C$6:$T$4758,13,FALSE)</f>
        <v>  0.6046 </v>
      </c>
      <c r="AQ1603" s="8" t="str">
        <f>vlookup(Q1603,RPI!$C$6:$T$4758,14,FALSE)</f>
        <v>  0.5439 </v>
      </c>
      <c r="AR1603" s="6" t="str">
        <f>vlookup(R1603,RPI!$C$6:$T$4758,15,FALSE)</f>
        <v>0.7852348993</v>
      </c>
      <c r="AS1603" s="8" t="str">
        <f>vlookup(R1603,RPI!$C$6:$T$4758,13,FALSE)</f>
        <v>  0.4809 </v>
      </c>
      <c r="AT1603" s="8" t="str">
        <f>vlookup(R1603,RPI!$C$6:$T$4758,14,FALSE)</f>
        <v>  0.4812 </v>
      </c>
    </row>
    <row r="1604" ht="12.75" customHeight="1">
      <c r="A1604" s="4">
        <v>2015.0</v>
      </c>
      <c r="B1604" s="4">
        <v>5837.0</v>
      </c>
      <c r="C1604" s="5">
        <v>42082.0</v>
      </c>
      <c r="D1604" s="4">
        <v>128.0</v>
      </c>
      <c r="E1604" s="4" t="s">
        <v>275</v>
      </c>
      <c r="F1604" s="4">
        <v>59.0</v>
      </c>
      <c r="G1604" s="4" t="s">
        <v>47</v>
      </c>
      <c r="H1604" s="4">
        <v>302.0</v>
      </c>
      <c r="I1604" s="4" t="s">
        <v>296</v>
      </c>
      <c r="J1604" s="4">
        <v>60.0</v>
      </c>
      <c r="K1604" s="4" t="s">
        <v>108</v>
      </c>
      <c r="L1604" s="4" t="s">
        <v>1282</v>
      </c>
      <c r="M1604" s="4">
        <v>1.0</v>
      </c>
      <c r="N1604" s="4">
        <v>1.0</v>
      </c>
      <c r="O1604" s="4">
        <v>0.0</v>
      </c>
      <c r="P1604" s="4">
        <v>0.0</v>
      </c>
      <c r="Q1604" t="str">
        <f t="shared" si="1"/>
        <v>Iowa St.2015</v>
      </c>
      <c r="R1604" t="s">
        <v>1658</v>
      </c>
      <c r="S1604" t="str">
        <f>vlookup(Q1604,RPI!$C$6:$T$4758,16,FALSE)</f>
        <v>0.6308904323</v>
      </c>
      <c r="T1604" s="6" t="str">
        <f>VLOOKUP(Q1604,RPI!$C$6:$T$4758, 17, FALSE)</f>
        <v>0.6286785323</v>
      </c>
      <c r="U1604" s="6" t="str">
        <f>VLOOKUP(Q1604,RPI!$C$6:$T$4758, 18, FALSE)</f>
        <v>0.6308904323</v>
      </c>
      <c r="V1604">
        <v>0.5354384390207437</v>
      </c>
      <c r="W1604">
        <v>0.5396495563705472</v>
      </c>
      <c r="X1604">
        <v>0.541597760126684</v>
      </c>
      <c r="Y1604">
        <v>0.5434512595335642</v>
      </c>
      <c r="Z1604" s="6" t="str">
        <f>vlookup(R1604,RPI!$C$6:$T$4758,16,FALSE)</f>
        <v>0.5209120585</v>
      </c>
      <c r="AA1604">
        <v>0.45449976776247825</v>
      </c>
      <c r="AB1604">
        <v>0.4571090862698799</v>
      </c>
      <c r="AC1604">
        <v>0.45959747379476373</v>
      </c>
      <c r="AD1604">
        <v>0.4619731469021442</v>
      </c>
      <c r="AE1604">
        <v>0.46424359428415507</v>
      </c>
      <c r="AF1604">
        <v>0.46641565561294557</v>
      </c>
      <c r="AG1604" t="str">
        <f t="shared" si="2"/>
        <v>0</v>
      </c>
      <c r="AH1604" s="3" t="str">
        <f t="shared" si="3"/>
        <v>0</v>
      </c>
      <c r="AI1604" t="str">
        <f t="shared" si="4"/>
        <v>0.1099783738</v>
      </c>
      <c r="AJ1604" t="str">
        <f t="shared" si="5"/>
        <v>-1</v>
      </c>
      <c r="AK1604" s="6" t="str">
        <f t="shared" si="6"/>
        <v>-0.01433806765</v>
      </c>
      <c r="AL1604" t="str">
        <f t="shared" si="7"/>
        <v>0.1915996443</v>
      </c>
      <c r="AM1604" t="str">
        <f t="shared" si="8"/>
        <v>0.9833333333</v>
      </c>
      <c r="AN1604" t="str">
        <f t="shared" si="9"/>
        <v>1.211126565</v>
      </c>
      <c r="AO1604" s="6" t="str">
        <f>vlookup(Q1604,RPI!$C$6:$T$4758,15,FALSE)</f>
        <v>0.7664233577</v>
      </c>
      <c r="AP1604" s="8" t="str">
        <f>vlookup(Q1604,RPI!$C$6:$T$4758,13,FALSE)</f>
        <v>  0.6055 </v>
      </c>
      <c r="AQ1604" s="8" t="str">
        <f>vlookup(Q1604,RPI!$C$6:$T$4758,14,FALSE)</f>
        <v>  0.5462 </v>
      </c>
      <c r="AR1604" s="6" t="str">
        <f>vlookup(R1604,RPI!$C$6:$T$4758,15,FALSE)</f>
        <v>0.5179856115</v>
      </c>
      <c r="AS1604" s="8" t="str">
        <f>vlookup(R1604,RPI!$C$6:$T$4758,13,FALSE)</f>
        <v>  0.5280 </v>
      </c>
      <c r="AT1604" s="8" t="str">
        <f>vlookup(R1604,RPI!$C$6:$T$4758,14,FALSE)</f>
        <v>  0.5097 </v>
      </c>
    </row>
    <row r="1605" ht="12.75" customHeight="1">
      <c r="A1605" s="4">
        <v>2015.0</v>
      </c>
      <c r="B1605" s="4">
        <v>5838.0</v>
      </c>
      <c r="C1605" s="5">
        <v>42082.0</v>
      </c>
      <c r="D1605" s="4">
        <v>139.0</v>
      </c>
      <c r="E1605" s="4" t="s">
        <v>135</v>
      </c>
      <c r="F1605" s="4">
        <v>79.0</v>
      </c>
      <c r="G1605" s="4" t="s">
        <v>47</v>
      </c>
      <c r="H1605" s="4">
        <v>108.0</v>
      </c>
      <c r="I1605" s="4" t="s">
        <v>182</v>
      </c>
      <c r="J1605" s="4">
        <v>56.0</v>
      </c>
      <c r="K1605" s="4" t="s">
        <v>198</v>
      </c>
      <c r="L1605" s="4" t="s">
        <v>1282</v>
      </c>
      <c r="M1605" s="4">
        <v>1.0</v>
      </c>
      <c r="N1605" s="4">
        <v>1.0</v>
      </c>
      <c r="O1605" s="4">
        <v>0.0</v>
      </c>
      <c r="P1605" s="4">
        <v>0.0</v>
      </c>
      <c r="Q1605" t="str">
        <f t="shared" si="1"/>
        <v>Kentucky2015</v>
      </c>
      <c r="R1605" t="s">
        <v>1659</v>
      </c>
      <c r="S1605" t="str">
        <f>vlookup(Q1605,RPI!$C$6:$T$4758,16,FALSE)</f>
        <v>0.6761596948</v>
      </c>
      <c r="T1605" s="6" t="str">
        <f>VLOOKUP(Q1605,RPI!$C$6:$T$4758, 17, FALSE)</f>
        <v>0.6761596948</v>
      </c>
      <c r="U1605" s="6" t="str">
        <f>VLOOKUP(Q1605,RPI!$C$6:$T$4758, 18, FALSE)</f>
        <v>0.6761596948</v>
      </c>
      <c r="V1605">
        <v>0.5522280708592162</v>
      </c>
      <c r="W1605">
        <v>0.5559275223198616</v>
      </c>
      <c r="X1605">
        <v>0.5576956425032584</v>
      </c>
      <c r="Y1605">
        <v>0.5594125128262669</v>
      </c>
      <c r="Z1605" s="6" t="str">
        <f>vlookup(R1605,RPI!$C$6:$T$4758,16,FALSE)</f>
        <v>0.4574593109</v>
      </c>
      <c r="AA1605">
        <v>0.39456928377611594</v>
      </c>
      <c r="AB1605">
        <v>0.3940608760786717</v>
      </c>
      <c r="AC1605">
        <v>0.39356634982006544</v>
      </c>
      <c r="AD1605">
        <v>0.3930851441340816</v>
      </c>
      <c r="AE1605">
        <v>0.39261672796799096</v>
      </c>
      <c r="AF1605">
        <v>0.39216059812756837</v>
      </c>
      <c r="AG1605" t="str">
        <f t="shared" si="2"/>
        <v>1</v>
      </c>
      <c r="AH1605" s="3" t="str">
        <f t="shared" si="3"/>
        <v>1</v>
      </c>
      <c r="AI1605" t="str">
        <f t="shared" si="4"/>
        <v>0.2187003839</v>
      </c>
      <c r="AJ1605" t="str">
        <f t="shared" si="5"/>
        <v>23</v>
      </c>
      <c r="AK1605" s="6" t="str">
        <f t="shared" si="6"/>
        <v>0.329775556</v>
      </c>
      <c r="AL1605" t="str">
        <f t="shared" si="7"/>
        <v>0.3810105054</v>
      </c>
      <c r="AM1605" t="str">
        <f t="shared" si="8"/>
        <v>1.410714286</v>
      </c>
      <c r="AN1605" t="str">
        <f t="shared" si="9"/>
        <v>1.478076145</v>
      </c>
      <c r="AO1605" s="6" t="str">
        <f>vlookup(Q1605,RPI!$C$6:$T$4758,15,FALSE)</f>
        <v>1</v>
      </c>
      <c r="AP1605" s="8" t="str">
        <f>vlookup(Q1605,RPI!$C$6:$T$4758,13,FALSE)</f>
        <v>  0.5754 </v>
      </c>
      <c r="AQ1605" s="8" t="str">
        <f>vlookup(Q1605,RPI!$C$6:$T$4758,14,FALSE)</f>
        <v>  0.5539 </v>
      </c>
      <c r="AR1605" s="6" t="str">
        <f>vlookup(R1605,RPI!$C$6:$T$4758,15,FALSE)</f>
        <v>0.5234899329</v>
      </c>
      <c r="AS1605" s="8" t="str">
        <f>vlookup(R1605,RPI!$C$6:$T$4758,13,FALSE)</f>
        <v>  0.4251 </v>
      </c>
      <c r="AT1605" s="8" t="str">
        <f>vlookup(R1605,RPI!$C$6:$T$4758,14,FALSE)</f>
        <v>  0.4561 </v>
      </c>
    </row>
    <row r="1606" ht="12.75" customHeight="1">
      <c r="A1606" s="4">
        <v>2015.0</v>
      </c>
      <c r="B1606" s="4">
        <v>5839.0</v>
      </c>
      <c r="C1606" s="5">
        <v>42082.0</v>
      </c>
      <c r="D1606" s="4">
        <v>205.0</v>
      </c>
      <c r="E1606" s="4" t="s">
        <v>264</v>
      </c>
      <c r="F1606" s="4">
        <v>67.0</v>
      </c>
      <c r="G1606" s="4" t="s">
        <v>47</v>
      </c>
      <c r="H1606" s="4">
        <v>110.0</v>
      </c>
      <c r="I1606" s="4" t="s">
        <v>1029</v>
      </c>
      <c r="J1606" s="4">
        <v>65.0</v>
      </c>
      <c r="K1606" s="4" t="s">
        <v>108</v>
      </c>
      <c r="L1606" s="4" t="s">
        <v>632</v>
      </c>
      <c r="M1606" s="4">
        <v>1.0</v>
      </c>
      <c r="N1606" s="4">
        <v>1.0</v>
      </c>
      <c r="O1606" s="4">
        <v>0.0</v>
      </c>
      <c r="P1606" s="4">
        <v>0.0</v>
      </c>
      <c r="Q1606" t="str">
        <f t="shared" si="1"/>
        <v>North Carolina2015</v>
      </c>
      <c r="R1606" t="s">
        <v>1660</v>
      </c>
      <c r="S1606" t="str">
        <f>vlookup(Q1606,RPI!$C$6:$T$4758,16,FALSE)</f>
        <v>0.6243826697</v>
      </c>
      <c r="T1606" s="6" t="str">
        <f>VLOOKUP(Q1606,RPI!$C$6:$T$4758, 17, FALSE)</f>
        <v>0.6291445745</v>
      </c>
      <c r="U1606" s="6" t="str">
        <f>VLOOKUP(Q1606,RPI!$C$6:$T$4758, 18, FALSE)</f>
        <v>0.6243826697</v>
      </c>
      <c r="V1606">
        <v>0.5514660030603409</v>
      </c>
      <c r="W1606">
        <v>0.5533285858417978</v>
      </c>
      <c r="X1606">
        <v>0.5542506565256874</v>
      </c>
      <c r="Y1606">
        <v>0.5551666609550777</v>
      </c>
      <c r="Z1606" s="6" t="str">
        <f>vlookup(R1606,RPI!$C$6:$T$4758,16,FALSE)</f>
        <v>0.5701918888</v>
      </c>
      <c r="AA1606">
        <v>0.4768040616913597</v>
      </c>
      <c r="AB1606">
        <v>0.476726101139399</v>
      </c>
      <c r="AC1606">
        <v>0.476649055975524</v>
      </c>
      <c r="AD1606">
        <v>0.47657291017153847</v>
      </c>
      <c r="AE1606">
        <v>0.47649764807127426</v>
      </c>
      <c r="AF1606">
        <v>0.47642325437985933</v>
      </c>
      <c r="AG1606" t="str">
        <f t="shared" si="2"/>
        <v>1</v>
      </c>
      <c r="AH1606" s="3" t="str">
        <f t="shared" si="3"/>
        <v>1</v>
      </c>
      <c r="AI1606" t="str">
        <f t="shared" si="4"/>
        <v>0.05419078088</v>
      </c>
      <c r="AJ1606" t="str">
        <f t="shared" si="5"/>
        <v>2</v>
      </c>
      <c r="AK1606" s="6" t="str">
        <f t="shared" si="6"/>
        <v>0.02867613531</v>
      </c>
      <c r="AL1606" t="str">
        <f t="shared" si="7"/>
        <v>0.09440887318</v>
      </c>
      <c r="AM1606" t="str">
        <f t="shared" si="8"/>
        <v>1.030769231</v>
      </c>
      <c r="AN1606" t="str">
        <f t="shared" si="9"/>
        <v>1.095039551</v>
      </c>
      <c r="AO1606" s="6" t="str">
        <f>vlookup(Q1606,RPI!$C$6:$T$4758,15,FALSE)</f>
        <v>0.6666666667</v>
      </c>
      <c r="AP1606" s="8" t="str">
        <f>vlookup(Q1606,RPI!$C$6:$T$4758,13,FALSE)</f>
        <v>  0.6405 </v>
      </c>
      <c r="AQ1606" s="8" t="str">
        <f>vlookup(Q1606,RPI!$C$6:$T$4758,14,FALSE)</f>
        <v>  0.5499 </v>
      </c>
      <c r="AR1606" s="6" t="str">
        <f>vlookup(R1606,RPI!$C$6:$T$4758,15,FALSE)</f>
        <v>0.7596899225</v>
      </c>
      <c r="AS1606" s="8" t="str">
        <f>vlookup(R1606,RPI!$C$6:$T$4758,13,FALSE)</f>
        <v>  0.5095 </v>
      </c>
      <c r="AT1606" s="8" t="str">
        <f>vlookup(R1606,RPI!$C$6:$T$4758,14,FALSE)</f>
        <v>  0.5020 </v>
      </c>
    </row>
    <row r="1607" ht="12.75" customHeight="1">
      <c r="A1607" s="4">
        <v>2015.0</v>
      </c>
      <c r="B1607" s="4">
        <v>5840.0</v>
      </c>
      <c r="C1607" s="5">
        <v>42082.0</v>
      </c>
      <c r="D1607" s="4">
        <v>193.0</v>
      </c>
      <c r="E1607" s="4" t="s">
        <v>203</v>
      </c>
      <c r="F1607" s="4">
        <v>66.0</v>
      </c>
      <c r="G1607" s="4" t="s">
        <v>47</v>
      </c>
      <c r="H1607" s="4">
        <v>154.0</v>
      </c>
      <c r="I1607" s="4" t="s">
        <v>83</v>
      </c>
      <c r="J1607" s="4">
        <v>65.0</v>
      </c>
      <c r="K1607" s="4" t="s">
        <v>108</v>
      </c>
      <c r="L1607" s="4" t="s">
        <v>176</v>
      </c>
      <c r="M1607" s="4">
        <v>1.0</v>
      </c>
      <c r="N1607" s="4">
        <v>1.0</v>
      </c>
      <c r="O1607" s="4">
        <v>0.0</v>
      </c>
      <c r="P1607" s="4">
        <v>0.0</v>
      </c>
      <c r="Q1607" t="str">
        <f t="shared" si="1"/>
        <v>North Carolina St.2015</v>
      </c>
      <c r="R1607" t="s">
        <v>1661</v>
      </c>
      <c r="S1607" t="str">
        <f>vlookup(Q1607,RPI!$C$6:$T$4758,16,FALSE)</f>
        <v>0.5777565947</v>
      </c>
      <c r="T1607" s="6" t="str">
        <f>VLOOKUP(Q1607,RPI!$C$6:$T$4758, 17, FALSE)</f>
        <v>0.5916878536</v>
      </c>
      <c r="U1607" s="6" t="str">
        <f>VLOOKUP(Q1607,RPI!$C$6:$T$4758, 18, FALSE)</f>
        <v>0.5777565947</v>
      </c>
      <c r="V1607">
        <v>0.5058506681757458</v>
      </c>
      <c r="W1607">
        <v>0.5115423390377473</v>
      </c>
      <c r="X1607">
        <v>0.5142769366017382</v>
      </c>
      <c r="Y1607">
        <v>0.5169411908200316</v>
      </c>
      <c r="Z1607" s="6" t="str">
        <f>vlookup(R1607,RPI!$C$6:$T$4758,16,FALSE)</f>
        <v>0.5639919654</v>
      </c>
      <c r="AA1607">
        <v>0.4835700053593208</v>
      </c>
      <c r="AB1607">
        <v>0.48513471957755416</v>
      </c>
      <c r="AC1607">
        <v>0.486678145166968</v>
      </c>
      <c r="AD1607">
        <v>0.4882007136538222</v>
      </c>
      <c r="AE1607">
        <v>0.489702844979779</v>
      </c>
      <c r="AF1607">
        <v>0.49118494788805644</v>
      </c>
      <c r="AG1607" t="str">
        <f t="shared" si="2"/>
        <v>1</v>
      </c>
      <c r="AH1607" s="3" t="str">
        <f t="shared" si="3"/>
        <v>1</v>
      </c>
      <c r="AI1607" t="str">
        <f t="shared" si="4"/>
        <v>0.01376462926</v>
      </c>
      <c r="AJ1607" t="str">
        <f t="shared" si="5"/>
        <v>1</v>
      </c>
      <c r="AK1607" s="6" t="str">
        <f t="shared" si="6"/>
        <v>0.01433806765</v>
      </c>
      <c r="AL1607" t="str">
        <f t="shared" si="7"/>
        <v>0.02398015155</v>
      </c>
      <c r="AM1607" t="str">
        <f t="shared" si="8"/>
        <v>1.015384615</v>
      </c>
      <c r="AN1607" t="str">
        <f t="shared" si="9"/>
        <v>1.024405719</v>
      </c>
      <c r="AO1607" s="6" t="str">
        <f>vlookup(Q1607,RPI!$C$6:$T$4758,15,FALSE)</f>
        <v>0.5503355705</v>
      </c>
      <c r="AP1607" s="8" t="str">
        <f>vlookup(Q1607,RPI!$C$6:$T$4758,13,FALSE)</f>
        <v>  0.6105 </v>
      </c>
      <c r="AQ1607" s="8" t="str">
        <f>vlookup(Q1607,RPI!$C$6:$T$4758,14,FALSE)</f>
        <v>  0.5398 </v>
      </c>
      <c r="AR1607" s="6" t="str">
        <f>vlookup(R1607,RPI!$C$6:$T$4758,15,FALSE)</f>
        <v>0.6578947368</v>
      </c>
      <c r="AS1607" s="8" t="str">
        <f>vlookup(R1607,RPI!$C$6:$T$4758,13,FALSE)</f>
        <v>  0.5309 </v>
      </c>
      <c r="AT1607" s="8" t="str">
        <f>vlookup(R1607,RPI!$C$6:$T$4758,14,FALSE)</f>
        <v>  0.5363 </v>
      </c>
    </row>
    <row r="1608" ht="12.75" customHeight="1">
      <c r="A1608" s="4">
        <v>2015.0</v>
      </c>
      <c r="B1608" s="4">
        <v>5841.0</v>
      </c>
      <c r="C1608" s="5">
        <v>42082.0</v>
      </c>
      <c r="D1608" s="4">
        <v>213.0</v>
      </c>
      <c r="E1608" s="4" t="s">
        <v>660</v>
      </c>
      <c r="F1608" s="4">
        <v>79.0</v>
      </c>
      <c r="G1608" s="4" t="s">
        <v>47</v>
      </c>
      <c r="H1608" s="4">
        <v>294.0</v>
      </c>
      <c r="I1608" s="4" t="s">
        <v>908</v>
      </c>
      <c r="J1608" s="4">
        <v>104.0</v>
      </c>
      <c r="K1608" s="4" t="s">
        <v>49</v>
      </c>
      <c r="L1608" s="4" t="s">
        <v>50</v>
      </c>
      <c r="M1608" s="4">
        <v>1.0</v>
      </c>
      <c r="N1608" s="4">
        <v>0.0</v>
      </c>
      <c r="O1608" s="4">
        <v>0.0</v>
      </c>
      <c r="P1608" s="4">
        <v>0.0</v>
      </c>
      <c r="Q1608" t="str">
        <f t="shared" si="1"/>
        <v>Northwestern St.2015</v>
      </c>
      <c r="R1608" t="s">
        <v>1662</v>
      </c>
      <c r="S1608" t="str">
        <f>vlookup(Q1608,RPI!$C$6:$T$4758,16,FALSE)</f>
        <v>0.5096453818</v>
      </c>
      <c r="T1608" s="6" t="str">
        <f>VLOOKUP(Q1608,RPI!$C$6:$T$4758, 17, FALSE)</f>
        <v>0.5018400558</v>
      </c>
      <c r="U1608" s="6" t="str">
        <f>VLOOKUP(Q1608,RPI!$C$6:$T$4758, 18, FALSE)</f>
        <v>0.5096453818</v>
      </c>
      <c r="V1608">
        <v>0.4351161153814227</v>
      </c>
      <c r="W1608">
        <v>0.43509545550496875</v>
      </c>
      <c r="X1608">
        <v>0.43508555427959317</v>
      </c>
      <c r="Y1608">
        <v>0.43507592326309713</v>
      </c>
      <c r="Z1608" s="6" t="str">
        <f>vlookup(R1608,RPI!$C$6:$T$4758,16,FALSE)</f>
        <v>0.4948770221</v>
      </c>
      <c r="AA1608">
        <v>0.41759985657495874</v>
      </c>
      <c r="AB1608">
        <v>0.4162275187366514</v>
      </c>
      <c r="AC1608">
        <v>0.4148704009113382</v>
      </c>
      <c r="AD1608">
        <v>0.41352825129733367</v>
      </c>
      <c r="AE1608">
        <v>0.4122008236169379</v>
      </c>
      <c r="AF1608">
        <v>0.4108878769657829</v>
      </c>
      <c r="AG1608" t="str">
        <f t="shared" si="2"/>
        <v>0</v>
      </c>
      <c r="AH1608" s="3" t="str">
        <f t="shared" si="3"/>
        <v>0</v>
      </c>
      <c r="AI1608" t="str">
        <f t="shared" si="4"/>
        <v>0.01476835965</v>
      </c>
      <c r="AJ1608" t="str">
        <f t="shared" si="5"/>
        <v>-25</v>
      </c>
      <c r="AK1608" s="6" t="str">
        <f t="shared" si="6"/>
        <v>-0.3584516914</v>
      </c>
      <c r="AL1608" t="str">
        <f t="shared" si="7"/>
        <v>0.02572880795</v>
      </c>
      <c r="AM1608" t="str">
        <f t="shared" si="8"/>
        <v>0.7596153846</v>
      </c>
      <c r="AN1608" t="str">
        <f t="shared" si="9"/>
        <v>1.029842484</v>
      </c>
      <c r="AO1608" s="6" t="str">
        <f>vlookup(Q1608,RPI!$C$6:$T$4758,15,FALSE)</f>
        <v>0.5867768595</v>
      </c>
      <c r="AP1608" s="8" t="str">
        <f>vlookup(Q1608,RPI!$C$6:$T$4758,13,FALSE)</f>
        <v>  0.4859 </v>
      </c>
      <c r="AQ1608" s="8" t="str">
        <f>vlookup(Q1608,RPI!$C$6:$T$4758,14,FALSE)</f>
        <v>  0.4799 </v>
      </c>
      <c r="AR1608" s="6" t="str">
        <f>vlookup(R1608,RPI!$C$6:$T$4758,15,FALSE)</f>
        <v>0.6268656716</v>
      </c>
      <c r="AS1608" s="8" t="str">
        <f>vlookup(R1608,RPI!$C$6:$T$4758,13,FALSE)</f>
        <v>  0.4374 </v>
      </c>
      <c r="AT1608" s="8" t="str">
        <f>vlookup(R1608,RPI!$C$6:$T$4758,14,FALSE)</f>
        <v>  0.4779 </v>
      </c>
    </row>
    <row r="1609" ht="12.75" customHeight="1">
      <c r="A1609" s="4">
        <v>2015.0</v>
      </c>
      <c r="B1609" s="4">
        <v>5842.0</v>
      </c>
      <c r="C1609" s="5">
        <v>42082.0</v>
      </c>
      <c r="D1609" s="4">
        <v>214.0</v>
      </c>
      <c r="E1609" s="4" t="s">
        <v>147</v>
      </c>
      <c r="F1609" s="4">
        <v>69.0</v>
      </c>
      <c r="G1609" s="4" t="s">
        <v>47</v>
      </c>
      <c r="H1609" s="4">
        <v>209.0</v>
      </c>
      <c r="I1609" s="4" t="s">
        <v>515</v>
      </c>
      <c r="J1609" s="4">
        <v>65.0</v>
      </c>
      <c r="K1609" s="4" t="s">
        <v>108</v>
      </c>
      <c r="L1609" s="4" t="s">
        <v>176</v>
      </c>
      <c r="M1609" s="4">
        <v>1.0</v>
      </c>
      <c r="N1609" s="4">
        <v>1.0</v>
      </c>
      <c r="O1609" s="4">
        <v>0.0</v>
      </c>
      <c r="P1609" s="4">
        <v>0.0</v>
      </c>
      <c r="Q1609" t="str">
        <f t="shared" si="1"/>
        <v>Notre Dame2015</v>
      </c>
      <c r="R1609" t="s">
        <v>1663</v>
      </c>
      <c r="S1609" t="str">
        <f>vlookup(Q1609,RPI!$C$6:$T$4758,16,FALSE)</f>
        <v>0.6137376775</v>
      </c>
      <c r="T1609" s="6" t="str">
        <f>VLOOKUP(Q1609,RPI!$C$6:$T$4758, 17, FALSE)</f>
        <v>0.6186396383</v>
      </c>
      <c r="U1609" s="6" t="str">
        <f>VLOOKUP(Q1609,RPI!$C$6:$T$4758, 18, FALSE)</f>
        <v>0.6137376775</v>
      </c>
      <c r="V1609">
        <v>0.5106675020958248</v>
      </c>
      <c r="W1609">
        <v>0.5155738357265116</v>
      </c>
      <c r="X1609">
        <v>0.517904344201088</v>
      </c>
      <c r="Y1609">
        <v>0.5201584425617437</v>
      </c>
      <c r="Z1609" s="6" t="str">
        <f>vlookup(R1609,RPI!$C$6:$T$4758,16,FALSE)</f>
        <v>0.5451031223</v>
      </c>
      <c r="AA1609">
        <v>0.4646944684477953</v>
      </c>
      <c r="AB1609">
        <v>0.4643033341583559</v>
      </c>
      <c r="AC1609">
        <v>0.4639187735544533</v>
      </c>
      <c r="AD1609">
        <v>0.4635406222939491</v>
      </c>
      <c r="AE1609">
        <v>0.4631687214675028</v>
      </c>
      <c r="AF1609">
        <v>0.46280291737591633</v>
      </c>
      <c r="AG1609" t="str">
        <f t="shared" si="2"/>
        <v>1</v>
      </c>
      <c r="AH1609" s="3" t="str">
        <f t="shared" si="3"/>
        <v>1</v>
      </c>
      <c r="AI1609" t="str">
        <f t="shared" si="4"/>
        <v>0.06863455524</v>
      </c>
      <c r="AJ1609" t="str">
        <f t="shared" si="5"/>
        <v>4</v>
      </c>
      <c r="AK1609" s="6" t="str">
        <f t="shared" si="6"/>
        <v>0.05735227062</v>
      </c>
      <c r="AL1609" t="str">
        <f t="shared" si="7"/>
        <v>0.1195722024</v>
      </c>
      <c r="AM1609" t="str">
        <f t="shared" si="8"/>
        <v>1.061538462</v>
      </c>
      <c r="AN1609" t="str">
        <f t="shared" si="9"/>
        <v>1.125911139</v>
      </c>
      <c r="AO1609" s="6" t="str">
        <f>vlookup(Q1609,RPI!$C$6:$T$4758,15,FALSE)</f>
        <v>0.8333333333</v>
      </c>
      <c r="AP1609" s="8" t="str">
        <f>vlookup(Q1609,RPI!$C$6:$T$4758,13,FALSE)</f>
        <v>  0.5404 </v>
      </c>
      <c r="AQ1609" s="8" t="str">
        <f>vlookup(Q1609,RPI!$C$6:$T$4758,14,FALSE)</f>
        <v>  0.5408 </v>
      </c>
      <c r="AR1609" s="6" t="str">
        <f>vlookup(R1609,RPI!$C$6:$T$4758,15,FALSE)</f>
        <v>0.70625</v>
      </c>
      <c r="AS1609" s="8" t="str">
        <f>vlookup(R1609,RPI!$C$6:$T$4758,13,FALSE)</f>
        <v>  0.4871 </v>
      </c>
      <c r="AT1609" s="8" t="str">
        <f>vlookup(R1609,RPI!$C$6:$T$4758,14,FALSE)</f>
        <v>  0.4999 </v>
      </c>
    </row>
    <row r="1610" ht="12.75" customHeight="1">
      <c r="A1610" s="4">
        <v>2015.0</v>
      </c>
      <c r="B1610" s="4">
        <v>5843.0</v>
      </c>
      <c r="C1610" s="5">
        <v>42082.0</v>
      </c>
      <c r="D1610" s="4">
        <v>264.0</v>
      </c>
      <c r="E1610" s="4" t="s">
        <v>1513</v>
      </c>
      <c r="F1610" s="4">
        <v>59.0</v>
      </c>
      <c r="G1610" s="4" t="s">
        <v>47</v>
      </c>
      <c r="H1610" s="4">
        <v>307.0</v>
      </c>
      <c r="I1610" s="4" t="s">
        <v>219</v>
      </c>
      <c r="J1610" s="4">
        <v>60.0</v>
      </c>
      <c r="K1610" s="4" t="s">
        <v>108</v>
      </c>
      <c r="L1610" s="4" t="s">
        <v>1282</v>
      </c>
      <c r="M1610" s="4">
        <v>1.0</v>
      </c>
      <c r="N1610" s="4">
        <v>1.0</v>
      </c>
      <c r="O1610" s="4">
        <v>0.0</v>
      </c>
      <c r="P1610" s="4">
        <v>0.0</v>
      </c>
      <c r="Q1610" t="str">
        <f t="shared" si="1"/>
        <v>SMU2015</v>
      </c>
      <c r="R1610" t="s">
        <v>1664</v>
      </c>
      <c r="S1610" t="str">
        <f>vlookup(Q1610,RPI!$C$6:$T$4758,16,FALSE)</f>
        <v>0.6257232196</v>
      </c>
      <c r="T1610" s="6" t="str">
        <f>VLOOKUP(Q1610,RPI!$C$6:$T$4758, 17, FALSE)</f>
        <v>0.6239871085</v>
      </c>
      <c r="U1610" s="6" t="str">
        <f>VLOOKUP(Q1610,RPI!$C$6:$T$4758, 18, FALSE)</f>
        <v>0.6257232196</v>
      </c>
      <c r="V1610">
        <v>0.5200000395034922</v>
      </c>
      <c r="W1610">
        <v>0.5223721755831034</v>
      </c>
      <c r="X1610">
        <v>0.5235111150915259</v>
      </c>
      <c r="Y1610">
        <v>0.5246202784036499</v>
      </c>
      <c r="Z1610" s="6" t="str">
        <f>vlookup(R1610,RPI!$C$6:$T$4758,16,FALSE)</f>
        <v>0.5707345808</v>
      </c>
      <c r="AA1610">
        <v>0.49004968308439156</v>
      </c>
      <c r="AB1610">
        <v>0.49416055928829106</v>
      </c>
      <c r="AC1610">
        <v>0.4979499144483101</v>
      </c>
      <c r="AD1610">
        <v>0.5014540493274675</v>
      </c>
      <c r="AE1610">
        <v>0.5047039982568415</v>
      </c>
      <c r="AF1610">
        <v>0.5077264507611592</v>
      </c>
      <c r="AG1610" t="str">
        <f t="shared" si="2"/>
        <v>0</v>
      </c>
      <c r="AH1610" s="3" t="str">
        <f t="shared" si="3"/>
        <v>0</v>
      </c>
      <c r="AI1610" t="str">
        <f t="shared" si="4"/>
        <v>0.05498863874</v>
      </c>
      <c r="AJ1610" t="str">
        <f t="shared" si="5"/>
        <v>-1</v>
      </c>
      <c r="AK1610" s="6" t="str">
        <f t="shared" si="6"/>
        <v>-0.01433806765</v>
      </c>
      <c r="AL1610" t="str">
        <f t="shared" si="7"/>
        <v>0.09579886719</v>
      </c>
      <c r="AM1610" t="str">
        <f t="shared" si="8"/>
        <v>0.9833333333</v>
      </c>
      <c r="AN1610" t="str">
        <f t="shared" si="9"/>
        <v>1.09634713</v>
      </c>
      <c r="AO1610" s="6" t="str">
        <f>vlookup(Q1610,RPI!$C$6:$T$4758,15,FALSE)</f>
        <v>0.8194444444</v>
      </c>
      <c r="AP1610" s="8" t="str">
        <f>vlookup(Q1610,RPI!$C$6:$T$4758,13,FALSE)</f>
        <v>  0.5795 </v>
      </c>
      <c r="AQ1610" s="8" t="str">
        <f>vlookup(Q1610,RPI!$C$6:$T$4758,14,FALSE)</f>
        <v>  0.5245 </v>
      </c>
      <c r="AR1610" s="6" t="str">
        <f>vlookup(R1610,RPI!$C$6:$T$4758,15,FALSE)</f>
        <v>0.5853658537</v>
      </c>
      <c r="AS1610" s="8" t="str">
        <f>vlookup(R1610,RPI!$C$6:$T$4758,13,FALSE)</f>
        <v>  0.5797 </v>
      </c>
      <c r="AT1610" s="8" t="str">
        <f>vlookup(R1610,RPI!$C$6:$T$4758,14,FALSE)</f>
        <v>  0.5382 </v>
      </c>
    </row>
    <row r="1611" ht="12.75" customHeight="1">
      <c r="A1611" s="4">
        <v>2015.0</v>
      </c>
      <c r="B1611" s="4">
        <v>5844.0</v>
      </c>
      <c r="C1611" s="5">
        <v>42082.0</v>
      </c>
      <c r="D1611" s="4">
        <v>318.0</v>
      </c>
      <c r="E1611" s="4" t="s">
        <v>128</v>
      </c>
      <c r="F1611" s="4">
        <v>57.0</v>
      </c>
      <c r="G1611" s="4" t="s">
        <v>47</v>
      </c>
      <c r="H1611" s="4">
        <v>262.0</v>
      </c>
      <c r="I1611" s="4" t="s">
        <v>796</v>
      </c>
      <c r="J1611" s="4">
        <v>50.0</v>
      </c>
      <c r="K1611" s="4" t="s">
        <v>108</v>
      </c>
      <c r="L1611" s="4" t="s">
        <v>943</v>
      </c>
      <c r="M1611" s="4">
        <v>1.0</v>
      </c>
      <c r="N1611" s="4">
        <v>1.0</v>
      </c>
      <c r="O1611" s="4">
        <v>0.0</v>
      </c>
      <c r="P1611" s="4">
        <v>0.0</v>
      </c>
      <c r="Q1611" t="str">
        <f t="shared" si="1"/>
        <v>Utah2015</v>
      </c>
      <c r="R1611" t="s">
        <v>1665</v>
      </c>
      <c r="S1611" t="str">
        <f>vlookup(Q1611,RPI!$C$6:$T$4758,16,FALSE)</f>
        <v>0.6101371462</v>
      </c>
      <c r="T1611" s="6" t="str">
        <f>VLOOKUP(Q1611,RPI!$C$6:$T$4758, 17, FALSE)</f>
        <v>0.6066897194</v>
      </c>
      <c r="U1611" s="6" t="str">
        <f>VLOOKUP(Q1611,RPI!$C$6:$T$4758, 18, FALSE)</f>
        <v>0.6101371462</v>
      </c>
      <c r="V1611">
        <v>0.510828489964863</v>
      </c>
      <c r="W1611">
        <v>0.5141661372640933</v>
      </c>
      <c r="X1611">
        <v>0.5157288166533089</v>
      </c>
      <c r="Y1611">
        <v>0.5172266097011038</v>
      </c>
      <c r="Z1611" s="6" t="str">
        <f>vlookup(R1611,RPI!$C$6:$T$4758,16,FALSE)</f>
        <v>0.5929452772</v>
      </c>
      <c r="AA1611">
        <v>0.4868550319914465</v>
      </c>
      <c r="AB1611">
        <v>0.4869231147801175</v>
      </c>
      <c r="AC1611">
        <v>0.4869902036594648</v>
      </c>
      <c r="AD1611">
        <v>0.487056320236213</v>
      </c>
      <c r="AE1611">
        <v>0.48712148549531004</v>
      </c>
      <c r="AF1611">
        <v>0.4871857198221343</v>
      </c>
      <c r="AG1611" t="str">
        <f t="shared" si="2"/>
        <v>1</v>
      </c>
      <c r="AH1611" s="3" t="str">
        <f t="shared" si="3"/>
        <v>1</v>
      </c>
      <c r="AI1611" t="str">
        <f t="shared" si="4"/>
        <v>0.017191869</v>
      </c>
      <c r="AJ1611" t="str">
        <f t="shared" si="5"/>
        <v>7</v>
      </c>
      <c r="AK1611" s="6" t="str">
        <f t="shared" si="6"/>
        <v>0.1003664736</v>
      </c>
      <c r="AL1611" t="str">
        <f t="shared" si="7"/>
        <v>0.02995094283</v>
      </c>
      <c r="AM1611" t="str">
        <f t="shared" si="8"/>
        <v>1.14</v>
      </c>
      <c r="AN1611" t="str">
        <f t="shared" si="9"/>
        <v>1.028994023</v>
      </c>
      <c r="AO1611" s="6" t="str">
        <f>vlookup(Q1611,RPI!$C$6:$T$4758,15,FALSE)</f>
        <v>0.7557251908</v>
      </c>
      <c r="AP1611" s="8" t="str">
        <f>vlookup(Q1611,RPI!$C$6:$T$4758,13,FALSE)</f>
        <v>  0.5767 </v>
      </c>
      <c r="AQ1611" s="8" t="str">
        <f>vlookup(Q1611,RPI!$C$6:$T$4758,14,FALSE)</f>
        <v>  0.5313 </v>
      </c>
      <c r="AR1611" s="6" t="str">
        <f>vlookup(R1611,RPI!$C$6:$T$4758,15,FALSE)</f>
        <v>0.8873239437</v>
      </c>
      <c r="AS1611" s="8" t="str">
        <f>vlookup(R1611,RPI!$C$6:$T$4758,13,FALSE)</f>
        <v>  0.4997 </v>
      </c>
      <c r="AT1611" s="8" t="str">
        <f>vlookup(R1611,RPI!$C$6:$T$4758,14,FALSE)</f>
        <v>  0.4851 </v>
      </c>
    </row>
    <row r="1612" ht="12.75" customHeight="1">
      <c r="A1612" s="4">
        <v>2015.0</v>
      </c>
      <c r="B1612" s="4">
        <v>5845.0</v>
      </c>
      <c r="C1612" s="5">
        <v>42082.0</v>
      </c>
      <c r="D1612" s="4">
        <v>322.0</v>
      </c>
      <c r="E1612" s="4" t="s">
        <v>1559</v>
      </c>
      <c r="F1612" s="4">
        <v>72.0</v>
      </c>
      <c r="G1612" s="4" t="s">
        <v>47</v>
      </c>
      <c r="H1612" s="4">
        <v>217.0</v>
      </c>
      <c r="I1612" s="4" t="s">
        <v>150</v>
      </c>
      <c r="J1612" s="4">
        <v>75.0</v>
      </c>
      <c r="K1612" s="4" t="s">
        <v>305</v>
      </c>
      <c r="L1612" s="4" t="s">
        <v>943</v>
      </c>
      <c r="M1612" s="4">
        <v>1.0</v>
      </c>
      <c r="N1612" s="4">
        <v>1.0</v>
      </c>
      <c r="O1612" s="4">
        <v>0.0</v>
      </c>
      <c r="P1612" s="4">
        <v>1.0</v>
      </c>
      <c r="Q1612" t="str">
        <f t="shared" si="1"/>
        <v>VCU2015</v>
      </c>
      <c r="R1612" t="s">
        <v>1666</v>
      </c>
      <c r="S1612" t="str">
        <f>vlookup(Q1612,RPI!$C$6:$T$4758,16,FALSE)</f>
        <v>0.619524081</v>
      </c>
      <c r="T1612" s="6" t="str">
        <f>VLOOKUP(Q1612,RPI!$C$6:$T$4758, 17, FALSE)</f>
        <v>0.6226036361</v>
      </c>
      <c r="U1612" s="6" t="str">
        <f>VLOOKUP(Q1612,RPI!$C$6:$T$4758, 18, FALSE)</f>
        <v>0.619524081</v>
      </c>
      <c r="V1612">
        <v>0.535250006151981</v>
      </c>
      <c r="W1612">
        <v>0.5372129750097454</v>
      </c>
      <c r="X1612">
        <v>0.5381755240477166</v>
      </c>
      <c r="Y1612">
        <v>0.5391257721395157</v>
      </c>
      <c r="Z1612" s="6" t="str">
        <f>vlookup(R1612,RPI!$C$6:$T$4758,16,FALSE)</f>
        <v>0.5738681058</v>
      </c>
      <c r="AA1612">
        <v>0.481010962951751</v>
      </c>
      <c r="AB1612">
        <v>0.48469221404997626</v>
      </c>
      <c r="AC1612">
        <v>0.48814956078802324</v>
      </c>
      <c r="AD1612">
        <v>0.49140282803111607</v>
      </c>
      <c r="AE1612">
        <v>0.4944695673041159</v>
      </c>
      <c r="AF1612">
        <v>0.49736537356845667</v>
      </c>
      <c r="AG1612" t="str">
        <f t="shared" si="2"/>
        <v>0</v>
      </c>
      <c r="AH1612" s="3" t="str">
        <f t="shared" si="3"/>
        <v>0</v>
      </c>
      <c r="AI1612" t="str">
        <f t="shared" si="4"/>
        <v>0.04565597514</v>
      </c>
      <c r="AJ1612" t="str">
        <f t="shared" si="5"/>
        <v>-3</v>
      </c>
      <c r="AK1612" s="6" t="str">
        <f t="shared" si="6"/>
        <v>-0.04301420296</v>
      </c>
      <c r="AL1612" t="str">
        <f t="shared" si="7"/>
        <v>0.07953989769</v>
      </c>
      <c r="AM1612" t="str">
        <f t="shared" si="8"/>
        <v>0.96</v>
      </c>
      <c r="AN1612" t="str">
        <f t="shared" si="9"/>
        <v>1.079558307</v>
      </c>
      <c r="AO1612" s="6" t="str">
        <f>vlookup(Q1612,RPI!$C$6:$T$4758,15,FALSE)</f>
        <v>0.7305389222</v>
      </c>
      <c r="AP1612" s="8" t="str">
        <f>vlookup(Q1612,RPI!$C$6:$T$4758,13,FALSE)</f>
        <v>  0.6087 </v>
      </c>
      <c r="AQ1612" s="8" t="str">
        <f>vlookup(Q1612,RPI!$C$6:$T$4758,14,FALSE)</f>
        <v>  0.5301 </v>
      </c>
      <c r="AR1612" s="6" t="str">
        <f>vlookup(R1612,RPI!$C$6:$T$4758,15,FALSE)</f>
        <v>0.6666666667</v>
      </c>
      <c r="AS1612" s="8" t="str">
        <f>vlookup(R1612,RPI!$C$6:$T$4758,13,FALSE)</f>
        <v>  0.5447 </v>
      </c>
      <c r="AT1612" s="8" t="str">
        <f>vlookup(R1612,RPI!$C$6:$T$4758,14,FALSE)</f>
        <v>  0.5394 </v>
      </c>
    </row>
    <row r="1613" ht="12.75" customHeight="1">
      <c r="A1613" s="4">
        <v>2015.0</v>
      </c>
      <c r="B1613" s="4">
        <v>5846.0</v>
      </c>
      <c r="C1613" s="5">
        <v>42082.0</v>
      </c>
      <c r="D1613" s="4">
        <v>326.0</v>
      </c>
      <c r="E1613" s="4" t="s">
        <v>168</v>
      </c>
      <c r="F1613" s="4">
        <v>93.0</v>
      </c>
      <c r="G1613" s="4" t="s">
        <v>47</v>
      </c>
      <c r="H1613" s="4">
        <v>141.0</v>
      </c>
      <c r="I1613" s="4" t="s">
        <v>1667</v>
      </c>
      <c r="J1613" s="4">
        <v>52.0</v>
      </c>
      <c r="K1613" s="4" t="s">
        <v>108</v>
      </c>
      <c r="L1613" s="4" t="s">
        <v>176</v>
      </c>
      <c r="M1613" s="4">
        <v>1.0</v>
      </c>
      <c r="N1613" s="4">
        <v>1.0</v>
      </c>
      <c r="O1613" s="4">
        <v>0.0</v>
      </c>
      <c r="P1613" s="4">
        <v>0.0</v>
      </c>
      <c r="Q1613" t="str">
        <f t="shared" si="1"/>
        <v>Villanova2015</v>
      </c>
      <c r="R1613" t="s">
        <v>1668</v>
      </c>
      <c r="S1613" t="str">
        <f>vlookup(Q1613,RPI!$C$6:$T$4758,16,FALSE)</f>
        <v>0.6657082658</v>
      </c>
      <c r="T1613" s="6" t="str">
        <f>VLOOKUP(Q1613,RPI!$C$6:$T$4758, 17, FALSE)</f>
        <v>0.6608708045</v>
      </c>
      <c r="U1613" s="6" t="str">
        <f>VLOOKUP(Q1613,RPI!$C$6:$T$4758, 18, FALSE)</f>
        <v>0.6657082658</v>
      </c>
      <c r="V1613">
        <v>0.5516828815493964</v>
      </c>
      <c r="W1613">
        <v>0.5537928103582732</v>
      </c>
      <c r="X1613">
        <v>0.5547996598321039</v>
      </c>
      <c r="Y1613">
        <v>0.5557763540804287</v>
      </c>
      <c r="Z1613" s="6" t="str">
        <f>vlookup(R1613,RPI!$C$6:$T$4758,16,FALSE)</f>
        <v>0.5305402128</v>
      </c>
      <c r="AA1613">
        <v>0.4465491977231256</v>
      </c>
      <c r="AB1613">
        <v>0.44643110608401365</v>
      </c>
      <c r="AC1613">
        <v>0.4463146211338692</v>
      </c>
      <c r="AD1613">
        <v>0.44619971030467265</v>
      </c>
      <c r="AE1613">
        <v>0.4460863419027137</v>
      </c>
      <c r="AF1613">
        <v>0.4459744850794474</v>
      </c>
      <c r="AG1613" t="str">
        <f t="shared" si="2"/>
        <v>1</v>
      </c>
      <c r="AH1613" s="3" t="str">
        <f t="shared" si="3"/>
        <v>1</v>
      </c>
      <c r="AI1613" t="str">
        <f t="shared" si="4"/>
        <v>0.135168053</v>
      </c>
      <c r="AJ1613" t="str">
        <f t="shared" si="5"/>
        <v>41</v>
      </c>
      <c r="AK1613" s="6" t="str">
        <f t="shared" si="6"/>
        <v>0.5878607738</v>
      </c>
      <c r="AL1613" t="str">
        <f t="shared" si="7"/>
        <v>0.2354840319</v>
      </c>
      <c r="AM1613" t="str">
        <f t="shared" si="8"/>
        <v>1.788461538</v>
      </c>
      <c r="AN1613" t="str">
        <f t="shared" si="9"/>
        <v>1.254774379</v>
      </c>
      <c r="AO1613" s="6" t="str">
        <f>vlookup(Q1613,RPI!$C$6:$T$4758,15,FALSE)</f>
        <v>0.9605263158</v>
      </c>
      <c r="AP1613" s="8" t="str">
        <f>vlookup(Q1613,RPI!$C$6:$T$4758,13,FALSE)</f>
        <v>  0.5777 </v>
      </c>
      <c r="AQ1613" s="8" t="str">
        <f>vlookup(Q1613,RPI!$C$6:$T$4758,14,FALSE)</f>
        <v>  0.5469 </v>
      </c>
      <c r="AR1613" s="6" t="str">
        <f>vlookup(R1613,RPI!$C$6:$T$4758,15,FALSE)</f>
        <v>0.6549295775</v>
      </c>
      <c r="AS1613" s="8" t="str">
        <f>vlookup(R1613,RPI!$C$6:$T$4758,13,FALSE)</f>
        <v>  0.4865 </v>
      </c>
      <c r="AT1613" s="8" t="str">
        <f>vlookup(R1613,RPI!$C$6:$T$4758,14,FALSE)</f>
        <v>  0.4943 </v>
      </c>
    </row>
    <row r="1614" ht="12.75" customHeight="1">
      <c r="A1614" s="4">
        <v>2015.0</v>
      </c>
      <c r="B1614" s="4">
        <v>5847.0</v>
      </c>
      <c r="C1614" s="5">
        <v>42082.0</v>
      </c>
      <c r="D1614" s="4">
        <v>349.0</v>
      </c>
      <c r="E1614" s="4" t="s">
        <v>363</v>
      </c>
      <c r="F1614" s="4">
        <v>76.0</v>
      </c>
      <c r="G1614" s="4" t="s">
        <v>47</v>
      </c>
      <c r="H1614" s="4">
        <v>172.0</v>
      </c>
      <c r="I1614" s="4" t="s">
        <v>220</v>
      </c>
      <c r="J1614" s="4">
        <v>57.0</v>
      </c>
      <c r="K1614" s="4" t="s">
        <v>108</v>
      </c>
      <c r="L1614" s="4" t="s">
        <v>632</v>
      </c>
      <c r="M1614" s="4">
        <v>1.0</v>
      </c>
      <c r="N1614" s="4">
        <v>1.0</v>
      </c>
      <c r="O1614" s="4">
        <v>0.0</v>
      </c>
      <c r="P1614" s="4">
        <v>0.0</v>
      </c>
      <c r="Q1614" t="str">
        <f t="shared" si="1"/>
        <v>Xavier2015</v>
      </c>
      <c r="R1614" t="s">
        <v>1598</v>
      </c>
      <c r="S1614" t="str">
        <f>vlookup(Q1614,RPI!$C$6:$T$4758,16,FALSE)</f>
        <v>0.5920003208</v>
      </c>
      <c r="T1614" s="6" t="str">
        <f>VLOOKUP(Q1614,RPI!$C$6:$T$4758, 17, FALSE)</f>
        <v>0.5940148252</v>
      </c>
      <c r="U1614" s="6" t="str">
        <f>VLOOKUP(Q1614,RPI!$C$6:$T$4758, 18, FALSE)</f>
        <v>0.5920003208</v>
      </c>
      <c r="V1614">
        <v>0.5154959176267897</v>
      </c>
      <c r="W1614">
        <v>0.5192263481551653</v>
      </c>
      <c r="X1614">
        <v>0.520978899410107</v>
      </c>
      <c r="Y1614">
        <v>0.5226622710102483</v>
      </c>
      <c r="Z1614" s="6" t="str">
        <f>vlookup(R1614,RPI!$C$6:$T$4758,16,FALSE)</f>
        <v>0.5637065852</v>
      </c>
      <c r="AA1614">
        <v>0.49423437406782245</v>
      </c>
      <c r="AB1614">
        <v>0.4949084465440951</v>
      </c>
      <c r="AC1614">
        <v>0.49558696834364346</v>
      </c>
      <c r="AD1614">
        <v>0.49626998366504316</v>
      </c>
      <c r="AE1614">
        <v>0.4969575372942262</v>
      </c>
      <c r="AF1614">
        <v>0.4976496746142705</v>
      </c>
      <c r="AG1614" t="str">
        <f t="shared" si="2"/>
        <v>1</v>
      </c>
      <c r="AH1614" s="3" t="str">
        <f t="shared" si="3"/>
        <v>1</v>
      </c>
      <c r="AI1614" t="str">
        <f t="shared" si="4"/>
        <v>0.02829373557</v>
      </c>
      <c r="AJ1614" t="str">
        <f t="shared" si="5"/>
        <v>19</v>
      </c>
      <c r="AK1614" s="6" t="str">
        <f t="shared" si="6"/>
        <v>0.2724232854</v>
      </c>
      <c r="AL1614" t="str">
        <f t="shared" si="7"/>
        <v>0.0492921425</v>
      </c>
      <c r="AM1614" t="str">
        <f t="shared" si="8"/>
        <v>1.333333333</v>
      </c>
      <c r="AN1614" t="str">
        <f t="shared" si="9"/>
        <v>1.05019231</v>
      </c>
      <c r="AO1614" s="6" t="str">
        <f>vlookup(Q1614,RPI!$C$6:$T$4758,15,FALSE)</f>
        <v>0.6095890411</v>
      </c>
      <c r="AP1614" s="8" t="str">
        <f>vlookup(Q1614,RPI!$C$6:$T$4758,13,FALSE)</f>
        <v>  0.6072 </v>
      </c>
      <c r="AQ1614" s="8" t="str">
        <f>vlookup(Q1614,RPI!$C$6:$T$4758,14,FALSE)</f>
        <v>  0.5441 </v>
      </c>
      <c r="AR1614" s="6" t="str">
        <f>vlookup(R1614,RPI!$C$6:$T$4758,15,FALSE)</f>
        <v>0.5975609756</v>
      </c>
      <c r="AS1614" s="8" t="str">
        <f>vlookup(R1614,RPI!$C$6:$T$4758,13,FALSE)</f>
        <v>  0.5652 </v>
      </c>
      <c r="AT1614" s="8" t="str">
        <f>vlookup(R1614,RPI!$C$6:$T$4758,14,FALSE)</f>
        <v>  0.5268 </v>
      </c>
    </row>
    <row r="1615" ht="12.75" customHeight="1">
      <c r="A1615" s="4">
        <v>2015.0</v>
      </c>
      <c r="B1615" s="4">
        <v>5848.0</v>
      </c>
      <c r="C1615" s="5">
        <v>42083.0</v>
      </c>
      <c r="D1615" s="4">
        <v>75.0</v>
      </c>
      <c r="E1615" s="4" t="s">
        <v>121</v>
      </c>
      <c r="F1615" s="4">
        <v>85.0</v>
      </c>
      <c r="G1615" s="4" t="s">
        <v>47</v>
      </c>
      <c r="H1615" s="4">
        <v>242.0</v>
      </c>
      <c r="I1615" s="4" t="s">
        <v>805</v>
      </c>
      <c r="J1615" s="4">
        <v>56.0</v>
      </c>
      <c r="K1615" s="4" t="s">
        <v>108</v>
      </c>
      <c r="L1615" s="4" t="s">
        <v>563</v>
      </c>
      <c r="M1615" s="4">
        <v>1.0</v>
      </c>
      <c r="N1615" s="4">
        <v>1.0</v>
      </c>
      <c r="O1615" s="4">
        <v>0.0</v>
      </c>
      <c r="P1615" s="4">
        <v>0.0</v>
      </c>
      <c r="Q1615" t="str">
        <f t="shared" si="1"/>
        <v>Duke2015</v>
      </c>
      <c r="R1615" t="s">
        <v>1638</v>
      </c>
      <c r="S1615" t="str">
        <f>vlookup(Q1615,RPI!$C$6:$T$4758,16,FALSE)</f>
        <v>0.6599967624</v>
      </c>
      <c r="T1615" s="6" t="str">
        <f>VLOOKUP(Q1615,RPI!$C$6:$T$4758, 17, FALSE)</f>
        <v>0.6594950566</v>
      </c>
      <c r="U1615" s="6" t="str">
        <f>VLOOKUP(Q1615,RPI!$C$6:$T$4758, 18, FALSE)</f>
        <v>0.6599967624</v>
      </c>
      <c r="V1615">
        <v>0.5548423346692481</v>
      </c>
      <c r="W1615">
        <v>0.5572419556208431</v>
      </c>
      <c r="X1615">
        <v>0.5583987694754942</v>
      </c>
      <c r="Y1615">
        <v>0.5595282723791081</v>
      </c>
      <c r="Z1615" s="6" t="str">
        <f>vlookup(R1615,RPI!$C$6:$T$4758,16,FALSE)</f>
        <v>0.5058482603</v>
      </c>
      <c r="AA1615">
        <v>0.4323723731296403</v>
      </c>
      <c r="AB1615">
        <v>0.43271036321526446</v>
      </c>
      <c r="AC1615">
        <v>0.4330441151806927</v>
      </c>
      <c r="AD1615">
        <v>0.43337370824312493</v>
      </c>
      <c r="AE1615">
        <v>0.43369921965772523</v>
      </c>
      <c r="AF1615">
        <v>0.434020724777992</v>
      </c>
      <c r="AG1615" t="str">
        <f t="shared" si="2"/>
        <v>1</v>
      </c>
      <c r="AH1615" s="3" t="str">
        <f t="shared" si="3"/>
        <v>1</v>
      </c>
      <c r="AI1615" t="str">
        <f t="shared" si="4"/>
        <v>0.1541485021</v>
      </c>
      <c r="AJ1615" t="str">
        <f t="shared" si="5"/>
        <v>29</v>
      </c>
      <c r="AK1615" s="6" t="str">
        <f t="shared" si="6"/>
        <v>0.415803962</v>
      </c>
      <c r="AL1615" t="str">
        <f t="shared" si="7"/>
        <v>0.2685509629</v>
      </c>
      <c r="AM1615" t="str">
        <f t="shared" si="8"/>
        <v>1.517857143</v>
      </c>
      <c r="AN1615" t="str">
        <f t="shared" si="9"/>
        <v>1.304732692</v>
      </c>
      <c r="AO1615" s="6" t="str">
        <f>vlookup(Q1615,RPI!$C$6:$T$4758,15,FALSE)</f>
        <v>0.880794702</v>
      </c>
      <c r="AP1615" s="8" t="str">
        <f>vlookup(Q1615,RPI!$C$6:$T$4758,13,FALSE)</f>
        <v>  0.6042 </v>
      </c>
      <c r="AQ1615" s="8" t="str">
        <f>vlookup(Q1615,RPI!$C$6:$T$4758,14,FALSE)</f>
        <v>  0.5508 </v>
      </c>
      <c r="AR1615" s="6" t="str">
        <f>vlookup(R1615,RPI!$C$6:$T$4758,15,FALSE)</f>
        <v>0.5796178344</v>
      </c>
      <c r="AS1615" s="8" t="str">
        <f>vlookup(R1615,RPI!$C$6:$T$4758,13,FALSE)</f>
        <v>  0.4719 </v>
      </c>
      <c r="AT1615" s="8" t="str">
        <f>vlookup(R1615,RPI!$C$6:$T$4758,14,FALSE)</f>
        <v>  0.5000 </v>
      </c>
    </row>
    <row r="1616" ht="12.75" customHeight="1">
      <c r="A1616" s="4">
        <v>2015.0</v>
      </c>
      <c r="B1616" s="4">
        <v>5849.0</v>
      </c>
      <c r="C1616" s="5">
        <v>42083.0</v>
      </c>
      <c r="D1616" s="4">
        <v>78.0</v>
      </c>
      <c r="E1616" s="4" t="s">
        <v>546</v>
      </c>
      <c r="F1616" s="4">
        <v>66.0</v>
      </c>
      <c r="G1616" s="4" t="s">
        <v>47</v>
      </c>
      <c r="H1616" s="4">
        <v>112.0</v>
      </c>
      <c r="I1616" s="4" t="s">
        <v>1397</v>
      </c>
      <c r="J1616" s="4">
        <v>65.0</v>
      </c>
      <c r="K1616" s="4" t="s">
        <v>49</v>
      </c>
      <c r="L1616" s="4" t="s">
        <v>50</v>
      </c>
      <c r="M1616" s="4">
        <v>1.0</v>
      </c>
      <c r="N1616" s="4">
        <v>0.0</v>
      </c>
      <c r="O1616" s="4">
        <v>0.0</v>
      </c>
      <c r="P1616" s="4">
        <v>0.0</v>
      </c>
      <c r="Q1616" t="str">
        <f t="shared" si="1"/>
        <v>Eastern Kentucky2015</v>
      </c>
      <c r="R1616" t="s">
        <v>1669</v>
      </c>
      <c r="S1616" t="str">
        <f>vlookup(Q1616,RPI!$C$6:$T$4758,16,FALSE)</f>
        <v>0.5091554916</v>
      </c>
      <c r="T1616" s="6" t="str">
        <f>VLOOKUP(Q1616,RPI!$C$6:$T$4758, 17, FALSE)</f>
        <v>0.5013258212</v>
      </c>
      <c r="U1616" s="6" t="str">
        <f>VLOOKUP(Q1616,RPI!$C$6:$T$4758, 18, FALSE)</f>
        <v>0.5091554916</v>
      </c>
      <c r="V1616">
        <v>0.42811153552361897</v>
      </c>
      <c r="W1616">
        <v>0.4275774901297605</v>
      </c>
      <c r="X1616">
        <v>0.4273178847299682</v>
      </c>
      <c r="Y1616">
        <v>0.4270630427320069</v>
      </c>
      <c r="Z1616" s="6" t="str">
        <f>vlookup(R1616,RPI!$C$6:$T$4758,16,FALSE)</f>
        <v>0.542547048</v>
      </c>
      <c r="AA1616">
        <v>0.4549325442314148</v>
      </c>
      <c r="AB1616">
        <v>0.4540460900481479</v>
      </c>
      <c r="AC1616">
        <v>0.45316667121554177</v>
      </c>
      <c r="AD1616">
        <v>0.4522942043104662</v>
      </c>
      <c r="AE1616">
        <v>0.4514286072235408</v>
      </c>
      <c r="AF1616">
        <v>0.4505697991333756</v>
      </c>
      <c r="AG1616" t="str">
        <f t="shared" si="2"/>
        <v>0</v>
      </c>
      <c r="AH1616" s="3" t="str">
        <f t="shared" si="3"/>
        <v>0</v>
      </c>
      <c r="AI1616" t="str">
        <f t="shared" si="4"/>
        <v>-0.03339155648</v>
      </c>
      <c r="AJ1616" t="str">
        <f t="shared" si="5"/>
        <v>1</v>
      </c>
      <c r="AK1616" s="6" t="str">
        <f t="shared" si="6"/>
        <v>0.01433806765</v>
      </c>
      <c r="AL1616" t="str">
        <f t="shared" si="7"/>
        <v>-0.05817334923</v>
      </c>
      <c r="AM1616" t="str">
        <f t="shared" si="8"/>
        <v>1.015384615</v>
      </c>
      <c r="AN1616" t="str">
        <f t="shared" si="9"/>
        <v>0.9384540814</v>
      </c>
      <c r="AO1616" s="6" t="str">
        <f>vlookup(Q1616,RPI!$C$6:$T$4758,15,FALSE)</f>
        <v>0.6384615385</v>
      </c>
      <c r="AP1616" s="8" t="str">
        <f>vlookup(Q1616,RPI!$C$6:$T$4758,13,FALSE)</f>
        <v>  0.4618 </v>
      </c>
      <c r="AQ1616" s="8" t="str">
        <f>vlookup(Q1616,RPI!$C$6:$T$4758,14,FALSE)</f>
        <v>  0.4746 </v>
      </c>
      <c r="AR1616" s="6" t="str">
        <f>vlookup(R1616,RPI!$C$6:$T$4758,15,FALSE)</f>
        <v>0.7404580153</v>
      </c>
      <c r="AS1616" s="8" t="str">
        <f>vlookup(R1616,RPI!$C$6:$T$4758,13,FALSE)</f>
        <v>  0.4775 </v>
      </c>
      <c r="AT1616" s="8" t="str">
        <f>vlookup(R1616,RPI!$C$6:$T$4758,14,FALSE)</f>
        <v>  0.4747 </v>
      </c>
    </row>
    <row r="1617" ht="12.75" customHeight="1">
      <c r="A1617" s="4">
        <v>2015.0</v>
      </c>
      <c r="B1617" s="4">
        <v>5850.0</v>
      </c>
      <c r="C1617" s="5">
        <v>42083.0</v>
      </c>
      <c r="D1617" s="4">
        <v>105.0</v>
      </c>
      <c r="E1617" s="4" t="s">
        <v>124</v>
      </c>
      <c r="F1617" s="4">
        <v>86.0</v>
      </c>
      <c r="G1617" s="4" t="s">
        <v>47</v>
      </c>
      <c r="H1617" s="4">
        <v>187.0</v>
      </c>
      <c r="I1617" s="4" t="s">
        <v>965</v>
      </c>
      <c r="J1617" s="4">
        <v>76.0</v>
      </c>
      <c r="K1617" s="4" t="s">
        <v>108</v>
      </c>
      <c r="L1617" s="4" t="s">
        <v>440</v>
      </c>
      <c r="M1617" s="4">
        <v>1.0</v>
      </c>
      <c r="N1617" s="4">
        <v>1.0</v>
      </c>
      <c r="O1617" s="4">
        <v>0.0</v>
      </c>
      <c r="P1617" s="4">
        <v>0.0</v>
      </c>
      <c r="Q1617" t="str">
        <f t="shared" si="1"/>
        <v>Gonzaga2015</v>
      </c>
      <c r="R1617" t="s">
        <v>1670</v>
      </c>
      <c r="S1617" t="str">
        <f>vlookup(Q1617,RPI!$C$6:$T$4758,16,FALSE)</f>
        <v>0.64319893</v>
      </c>
      <c r="T1617" s="6" t="str">
        <f>VLOOKUP(Q1617,RPI!$C$6:$T$4758, 17, FALSE)</f>
        <v>0.6439709817</v>
      </c>
      <c r="U1617" s="6" t="str">
        <f>VLOOKUP(Q1617,RPI!$C$6:$T$4758, 18, FALSE)</f>
        <v>0.64319893</v>
      </c>
      <c r="V1617">
        <v>0.5320038527755414</v>
      </c>
      <c r="W1617">
        <v>0.5337044366426691</v>
      </c>
      <c r="X1617">
        <v>0.5345377792353646</v>
      </c>
      <c r="Y1617">
        <v>0.5353601206057143</v>
      </c>
      <c r="Z1617" s="6" t="str">
        <f>vlookup(R1617,RPI!$C$6:$T$4758,16,FALSE)</f>
        <v>0.5399164652</v>
      </c>
      <c r="AA1617">
        <v>0.4424383950076605</v>
      </c>
      <c r="AB1617">
        <v>0.44319027470690864</v>
      </c>
      <c r="AC1617">
        <v>0.4438974882854093</v>
      </c>
      <c r="AD1617">
        <v>0.444563901080535</v>
      </c>
      <c r="AE1617">
        <v>0.44519294493387795</v>
      </c>
      <c r="AF1617">
        <v>0.44578767730431124</v>
      </c>
      <c r="AG1617" t="str">
        <f t="shared" si="2"/>
        <v>1</v>
      </c>
      <c r="AH1617" s="3" t="str">
        <f t="shared" si="3"/>
        <v>1</v>
      </c>
      <c r="AI1617" t="str">
        <f t="shared" si="4"/>
        <v>0.1032824648</v>
      </c>
      <c r="AJ1617" t="str">
        <f t="shared" si="5"/>
        <v>10</v>
      </c>
      <c r="AK1617" s="6" t="str">
        <f t="shared" si="6"/>
        <v>0.1433806765</v>
      </c>
      <c r="AL1617" t="str">
        <f t="shared" si="7"/>
        <v>0.1799343165</v>
      </c>
      <c r="AM1617" t="str">
        <f t="shared" si="8"/>
        <v>1.131578947</v>
      </c>
      <c r="AN1617" t="str">
        <f t="shared" si="9"/>
        <v>1.191293416</v>
      </c>
      <c r="AO1617" s="6" t="str">
        <f>vlookup(Q1617,RPI!$C$6:$T$4758,15,FALSE)</f>
        <v>0.9363057325</v>
      </c>
      <c r="AP1617" s="8" t="str">
        <f>vlookup(Q1617,RPI!$C$6:$T$4758,13,FALSE)</f>
        <v>  0.5553 </v>
      </c>
      <c r="AQ1617" s="8" t="str">
        <f>vlookup(Q1617,RPI!$C$6:$T$4758,14,FALSE)</f>
        <v>  0.5260 </v>
      </c>
      <c r="AR1617" s="6" t="str">
        <f>vlookup(R1617,RPI!$C$6:$T$4758,15,FALSE)</f>
        <v>0.7583333333</v>
      </c>
      <c r="AS1617" s="8" t="str">
        <f>vlookup(R1617,RPI!$C$6:$T$4758,13,FALSE)</f>
        <v>  0.4595 </v>
      </c>
      <c r="AT1617" s="8" t="str">
        <f>vlookup(R1617,RPI!$C$6:$T$4758,14,FALSE)</f>
        <v>  0.4824 </v>
      </c>
    </row>
    <row r="1618" ht="12.75" customHeight="1">
      <c r="A1618" s="4">
        <v>2015.0</v>
      </c>
      <c r="B1618" s="4">
        <v>5851.0</v>
      </c>
      <c r="C1618" s="5">
        <v>42083.0</v>
      </c>
      <c r="D1618" s="4">
        <v>127.0</v>
      </c>
      <c r="E1618" s="4" t="s">
        <v>82</v>
      </c>
      <c r="F1618" s="4">
        <v>83.0</v>
      </c>
      <c r="G1618" s="4" t="s">
        <v>47</v>
      </c>
      <c r="H1618" s="4">
        <v>66.0</v>
      </c>
      <c r="I1618" s="4" t="s">
        <v>151</v>
      </c>
      <c r="J1618" s="4">
        <v>52.0</v>
      </c>
      <c r="K1618" s="4" t="s">
        <v>108</v>
      </c>
      <c r="L1618" s="4" t="s">
        <v>440</v>
      </c>
      <c r="M1618" s="4">
        <v>1.0</v>
      </c>
      <c r="N1618" s="4">
        <v>1.0</v>
      </c>
      <c r="O1618" s="4">
        <v>0.0</v>
      </c>
      <c r="P1618" s="4">
        <v>0.0</v>
      </c>
      <c r="Q1618" t="str">
        <f t="shared" si="1"/>
        <v>Iowa2015</v>
      </c>
      <c r="R1618" t="s">
        <v>1671</v>
      </c>
      <c r="S1618" t="str">
        <f>vlookup(Q1618,RPI!$C$6:$T$4758,16,FALSE)</f>
        <v>0.5766994603</v>
      </c>
      <c r="T1618" s="6" t="str">
        <f>VLOOKUP(Q1618,RPI!$C$6:$T$4758, 17, FALSE)</f>
        <v>0.5870457441</v>
      </c>
      <c r="U1618" s="6" t="str">
        <f>VLOOKUP(Q1618,RPI!$C$6:$T$4758, 18, FALSE)</f>
        <v>0.5766994603</v>
      </c>
      <c r="V1618">
        <v>0.49973763002638233</v>
      </c>
      <c r="W1618">
        <v>0.5041688110717792</v>
      </c>
      <c r="X1618">
        <v>0.5063165773948034</v>
      </c>
      <c r="Y1618">
        <v>0.5084209544991805</v>
      </c>
      <c r="Z1618" s="6" t="str">
        <f>vlookup(R1618,RPI!$C$6:$T$4758,16,FALSE)</f>
        <v>0.5872550668</v>
      </c>
      <c r="AA1618">
        <v>0.48869473145943937</v>
      </c>
      <c r="AB1618">
        <v>0.4892723774228149</v>
      </c>
      <c r="AC1618">
        <v>0.4898352928880351</v>
      </c>
      <c r="AD1618">
        <v>0.4903840342228361</v>
      </c>
      <c r="AE1618">
        <v>0.49091913012480015</v>
      </c>
      <c r="AF1618">
        <v>0.49144108332040015</v>
      </c>
      <c r="AG1618" t="str">
        <f t="shared" si="2"/>
        <v>0</v>
      </c>
      <c r="AH1618" s="3" t="str">
        <f t="shared" si="3"/>
        <v>0</v>
      </c>
      <c r="AI1618" t="str">
        <f t="shared" si="4"/>
        <v>-0.01055560653</v>
      </c>
      <c r="AJ1618" t="str">
        <f t="shared" si="5"/>
        <v>31</v>
      </c>
      <c r="AK1618" s="6" t="str">
        <f t="shared" si="6"/>
        <v>0.4444800973</v>
      </c>
      <c r="AL1618" t="str">
        <f t="shared" si="7"/>
        <v>-0.01838952866</v>
      </c>
      <c r="AM1618" t="str">
        <f t="shared" si="8"/>
        <v>1.596153846</v>
      </c>
      <c r="AN1618" t="str">
        <f t="shared" si="9"/>
        <v>0.9820255165</v>
      </c>
      <c r="AO1618" s="6" t="str">
        <f>vlookup(Q1618,RPI!$C$6:$T$4758,15,FALSE)</f>
        <v>0.6148648649</v>
      </c>
      <c r="AP1618" s="8" t="str">
        <f>vlookup(Q1618,RPI!$C$6:$T$4758,13,FALSE)</f>
        <v>  0.5781 </v>
      </c>
      <c r="AQ1618" s="8" t="str">
        <f>vlookup(Q1618,RPI!$C$6:$T$4758,14,FALSE)</f>
        <v>  0.5358 </v>
      </c>
      <c r="AR1618" s="6" t="str">
        <f>vlookup(R1618,RPI!$C$6:$T$4758,15,FALSE)</f>
        <v>0.7867647059</v>
      </c>
      <c r="AS1618" s="8" t="str">
        <f>vlookup(R1618,RPI!$C$6:$T$4758,13,FALSE)</f>
        <v>  0.5194 </v>
      </c>
      <c r="AT1618" s="8" t="str">
        <f>vlookup(R1618,RPI!$C$6:$T$4758,14,FALSE)</f>
        <v>  0.5234 </v>
      </c>
    </row>
    <row r="1619" ht="12.75" customHeight="1">
      <c r="A1619" s="4">
        <v>2015.0</v>
      </c>
      <c r="B1619" s="4">
        <v>5852.0</v>
      </c>
      <c r="C1619" s="5">
        <v>42083.0</v>
      </c>
      <c r="D1619" s="4">
        <v>135.0</v>
      </c>
      <c r="E1619" s="4" t="s">
        <v>131</v>
      </c>
      <c r="F1619" s="4">
        <v>75.0</v>
      </c>
      <c r="G1619" s="4" t="s">
        <v>47</v>
      </c>
      <c r="H1619" s="4">
        <v>199.0</v>
      </c>
      <c r="I1619" s="4" t="s">
        <v>756</v>
      </c>
      <c r="J1619" s="4">
        <v>56.0</v>
      </c>
      <c r="K1619" s="4" t="s">
        <v>108</v>
      </c>
      <c r="L1619" s="4" t="s">
        <v>827</v>
      </c>
      <c r="M1619" s="4">
        <v>1.0</v>
      </c>
      <c r="N1619" s="4">
        <v>1.0</v>
      </c>
      <c r="O1619" s="4">
        <v>0.0</v>
      </c>
      <c r="P1619" s="4">
        <v>0.0</v>
      </c>
      <c r="Q1619" t="str">
        <f t="shared" si="1"/>
        <v>Kansas2015</v>
      </c>
      <c r="R1619" t="s">
        <v>1672</v>
      </c>
      <c r="S1619" t="str">
        <f>vlookup(Q1619,RPI!$C$6:$T$4758,16,FALSE)</f>
        <v>0.6680216966</v>
      </c>
      <c r="T1619" s="6" t="str">
        <f>VLOOKUP(Q1619,RPI!$C$6:$T$4758, 17, FALSE)</f>
        <v>0.6599228049</v>
      </c>
      <c r="U1619" s="6" t="str">
        <f>VLOOKUP(Q1619,RPI!$C$6:$T$4758, 18, FALSE)</f>
        <v>0.6680216966</v>
      </c>
      <c r="V1619">
        <v>0.5697078727758847</v>
      </c>
      <c r="W1619">
        <v>0.5729130009810129</v>
      </c>
      <c r="X1619">
        <v>0.5743801371312478</v>
      </c>
      <c r="Y1619">
        <v>0.5757668822595517</v>
      </c>
      <c r="Z1619" s="6" t="str">
        <f>vlookup(R1619,RPI!$C$6:$T$4758,16,FALSE)</f>
        <v>0.5357920506</v>
      </c>
      <c r="AA1619">
        <v>0.44121116239612346</v>
      </c>
      <c r="AB1619">
        <v>0.44246465854183603</v>
      </c>
      <c r="AC1619">
        <v>0.4436600603920253</v>
      </c>
      <c r="AD1619">
        <v>0.44480131512008064</v>
      </c>
      <c r="AE1619">
        <v>0.4458920202349682</v>
      </c>
      <c r="AF1619">
        <v>0.44693546146154406</v>
      </c>
      <c r="AG1619" t="str">
        <f t="shared" si="2"/>
        <v>1</v>
      </c>
      <c r="AH1619" s="3" t="str">
        <f t="shared" si="3"/>
        <v>1</v>
      </c>
      <c r="AI1619" t="str">
        <f t="shared" si="4"/>
        <v>0.132229646</v>
      </c>
      <c r="AJ1619" t="str">
        <f t="shared" si="5"/>
        <v>19</v>
      </c>
      <c r="AK1619" s="6" t="str">
        <f t="shared" si="6"/>
        <v>0.2724232854</v>
      </c>
      <c r="AL1619" t="str">
        <f t="shared" si="7"/>
        <v>0.2303648643</v>
      </c>
      <c r="AM1619" t="str">
        <f t="shared" si="8"/>
        <v>1.339285714</v>
      </c>
      <c r="AN1619" t="str">
        <f t="shared" si="9"/>
        <v>1.246792848</v>
      </c>
      <c r="AO1619" s="6" t="str">
        <f>vlookup(Q1619,RPI!$C$6:$T$4758,15,FALSE)</f>
        <v>0.7971014493</v>
      </c>
      <c r="AP1619" s="8" t="str">
        <f>vlookup(Q1619,RPI!$C$6:$T$4758,13,FALSE)</f>
        <v>  0.6560 </v>
      </c>
      <c r="AQ1619" s="8" t="str">
        <f>vlookup(Q1619,RPI!$C$6:$T$4758,14,FALSE)</f>
        <v>  0.5630 </v>
      </c>
      <c r="AR1619" s="6" t="str">
        <f>vlookup(R1619,RPI!$C$6:$T$4758,15,FALSE)</f>
        <v>0.7054263566</v>
      </c>
      <c r="AS1619" s="8" t="str">
        <f>vlookup(R1619,RPI!$C$6:$T$4758,13,FALSE)</f>
        <v>  0.4814 </v>
      </c>
      <c r="AT1619" s="8" t="str">
        <f>vlookup(R1619,RPI!$C$6:$T$4758,14,FALSE)</f>
        <v>  0.4750 </v>
      </c>
    </row>
    <row r="1620" ht="12.75" customHeight="1">
      <c r="A1620" s="4">
        <v>2015.0</v>
      </c>
      <c r="B1620" s="4">
        <v>5853.0</v>
      </c>
      <c r="C1620" s="5">
        <v>42083.0</v>
      </c>
      <c r="D1620" s="4">
        <v>150.0</v>
      </c>
      <c r="E1620" s="4" t="s">
        <v>59</v>
      </c>
      <c r="F1620" s="4">
        <v>57.0</v>
      </c>
      <c r="G1620" s="4" t="s">
        <v>47</v>
      </c>
      <c r="H1620" s="4">
        <v>304.0</v>
      </c>
      <c r="I1620" s="4" t="s">
        <v>1396</v>
      </c>
      <c r="J1620" s="4">
        <v>55.0</v>
      </c>
      <c r="K1620" s="4" t="s">
        <v>108</v>
      </c>
      <c r="L1620" s="4" t="s">
        <v>440</v>
      </c>
      <c r="M1620" s="4">
        <v>1.0</v>
      </c>
      <c r="N1620" s="4">
        <v>1.0</v>
      </c>
      <c r="O1620" s="4">
        <v>0.0</v>
      </c>
      <c r="P1620" s="4">
        <v>0.0</v>
      </c>
      <c r="Q1620" t="str">
        <f t="shared" si="1"/>
        <v>Louisville2015</v>
      </c>
      <c r="R1620" t="s">
        <v>1673</v>
      </c>
      <c r="S1620" t="str">
        <f>vlookup(Q1620,RPI!$C$6:$T$4758,16,FALSE)</f>
        <v>0.6066688983</v>
      </c>
      <c r="T1620" s="6" t="str">
        <f>VLOOKUP(Q1620,RPI!$C$6:$T$4758, 17, FALSE)</f>
        <v>0.6160867065</v>
      </c>
      <c r="U1620" s="6" t="str">
        <f>VLOOKUP(Q1620,RPI!$C$6:$T$4758, 18, FALSE)</f>
        <v>0.6066688983</v>
      </c>
      <c r="V1620">
        <v>0.5155432282582573</v>
      </c>
      <c r="W1620">
        <v>0.5202675214597041</v>
      </c>
      <c r="X1620">
        <v>0.522546438062751</v>
      </c>
      <c r="Y1620">
        <v>0.5247724444959097</v>
      </c>
      <c r="Z1620" s="6" t="str">
        <f>vlookup(R1620,RPI!$C$6:$T$4758,16,FALSE)</f>
        <v>0.5424730928</v>
      </c>
      <c r="AA1620">
        <v>0.4637096884115687</v>
      </c>
      <c r="AB1620">
        <v>0.4633765187405299</v>
      </c>
      <c r="AC1620">
        <v>0.46305311228329443</v>
      </c>
      <c r="AD1620">
        <v>0.46273904608475175</v>
      </c>
      <c r="AE1620">
        <v>0.4624339212726444</v>
      </c>
      <c r="AF1620">
        <v>0.4621373613675435</v>
      </c>
      <c r="AG1620" t="str">
        <f t="shared" si="2"/>
        <v>1</v>
      </c>
      <c r="AH1620" s="3" t="str">
        <f t="shared" si="3"/>
        <v>1</v>
      </c>
      <c r="AI1620" t="str">
        <f t="shared" si="4"/>
        <v>0.06419580552</v>
      </c>
      <c r="AJ1620" t="str">
        <f t="shared" si="5"/>
        <v>2</v>
      </c>
      <c r="AK1620" s="6" t="str">
        <f t="shared" si="6"/>
        <v>0.02867613531</v>
      </c>
      <c r="AL1620" t="str">
        <f t="shared" si="7"/>
        <v>0.1118392015</v>
      </c>
      <c r="AM1620" t="str">
        <f t="shared" si="8"/>
        <v>1.036363636</v>
      </c>
      <c r="AN1620" t="str">
        <f t="shared" si="9"/>
        <v>1.118339152</v>
      </c>
      <c r="AO1620" s="6" t="str">
        <f>vlookup(Q1620,RPI!$C$6:$T$4758,15,FALSE)</f>
        <v>0.7123287671</v>
      </c>
      <c r="AP1620" s="8" t="str">
        <f>vlookup(Q1620,RPI!$C$6:$T$4758,13,FALSE)</f>
        <v>  0.5856 </v>
      </c>
      <c r="AQ1620" s="8" t="str">
        <f>vlookup(Q1620,RPI!$C$6:$T$4758,14,FALSE)</f>
        <v>  0.5430 </v>
      </c>
      <c r="AR1620" s="6" t="str">
        <f>vlookup(R1620,RPI!$C$6:$T$4758,15,FALSE)</f>
        <v>0.654676259</v>
      </c>
      <c r="AS1620" s="8" t="str">
        <f>vlookup(R1620,RPI!$C$6:$T$4758,13,FALSE)</f>
        <v>  0.5059 </v>
      </c>
      <c r="AT1620" s="8" t="str">
        <f>vlookup(R1620,RPI!$C$6:$T$4758,14,FALSE)</f>
        <v>  0.5033 </v>
      </c>
    </row>
    <row r="1621" ht="12.75" customHeight="1">
      <c r="A1621" s="4">
        <v>2015.0</v>
      </c>
      <c r="B1621" s="4">
        <v>5854.0</v>
      </c>
      <c r="C1621" s="5">
        <v>42083.0</v>
      </c>
      <c r="D1621" s="4">
        <v>161.0</v>
      </c>
      <c r="E1621" s="4" t="s">
        <v>197</v>
      </c>
      <c r="F1621" s="4">
        <v>65.0</v>
      </c>
      <c r="G1621" s="4" t="s">
        <v>47</v>
      </c>
      <c r="H1621" s="4">
        <v>323.0</v>
      </c>
      <c r="I1621" s="4" t="s">
        <v>136</v>
      </c>
      <c r="J1621" s="4">
        <v>62.0</v>
      </c>
      <c r="K1621" s="4" t="s">
        <v>108</v>
      </c>
      <c r="L1621" s="4" t="s">
        <v>454</v>
      </c>
      <c r="M1621" s="4">
        <v>1.0</v>
      </c>
      <c r="N1621" s="4">
        <v>1.0</v>
      </c>
      <c r="O1621" s="4">
        <v>0.0</v>
      </c>
      <c r="P1621" s="4">
        <v>0.0</v>
      </c>
      <c r="Q1621" t="str">
        <f t="shared" si="1"/>
        <v>Maryland2015</v>
      </c>
      <c r="R1621" t="s">
        <v>1674</v>
      </c>
      <c r="S1621" t="str">
        <f>vlookup(Q1621,RPI!$C$6:$T$4758,16,FALSE)</f>
        <v>0.6235257063</v>
      </c>
      <c r="T1621" s="6" t="str">
        <f>VLOOKUP(Q1621,RPI!$C$6:$T$4758, 17, FALSE)</f>
        <v>0.6225156053</v>
      </c>
      <c r="U1621" s="6" t="str">
        <f>VLOOKUP(Q1621,RPI!$C$6:$T$4758, 18, FALSE)</f>
        <v>0.6235257063</v>
      </c>
      <c r="V1621">
        <v>0.51430042593851</v>
      </c>
      <c r="W1621">
        <v>0.5197092811439348</v>
      </c>
      <c r="X1621">
        <v>0.5222074388447454</v>
      </c>
      <c r="Y1621">
        <v>0.5245817209570861</v>
      </c>
      <c r="Z1621" s="6" t="str">
        <f>vlookup(R1621,RPI!$C$6:$T$4758,16,FALSE)</f>
        <v>0.5712353846</v>
      </c>
      <c r="AA1621">
        <v>0.46781234059808324</v>
      </c>
      <c r="AB1621">
        <v>0.4682308206784314</v>
      </c>
      <c r="AC1621">
        <v>0.46863822567158697</v>
      </c>
      <c r="AD1621">
        <v>0.46903498948954825</v>
      </c>
      <c r="AE1621">
        <v>0.4694215236694773</v>
      </c>
      <c r="AF1621">
        <v>0.4697982187975537</v>
      </c>
      <c r="AG1621" t="str">
        <f t="shared" si="2"/>
        <v>1</v>
      </c>
      <c r="AH1621" s="3" t="str">
        <f t="shared" si="3"/>
        <v>1</v>
      </c>
      <c r="AI1621" t="str">
        <f t="shared" si="4"/>
        <v>0.05229032169</v>
      </c>
      <c r="AJ1621" t="str">
        <f t="shared" si="5"/>
        <v>3</v>
      </c>
      <c r="AK1621" s="6" t="str">
        <f t="shared" si="6"/>
        <v>0.04301420296</v>
      </c>
      <c r="AL1621" t="str">
        <f t="shared" si="7"/>
        <v>0.09109797402</v>
      </c>
      <c r="AM1621" t="str">
        <f t="shared" si="8"/>
        <v>1.048387097</v>
      </c>
      <c r="AN1621" t="str">
        <f t="shared" si="9"/>
        <v>1.09153901</v>
      </c>
      <c r="AO1621" s="6" t="str">
        <f>vlookup(Q1621,RPI!$C$6:$T$4758,15,FALSE)</f>
        <v>0.8222222222</v>
      </c>
      <c r="AP1621" s="8" t="str">
        <f>vlookup(Q1621,RPI!$C$6:$T$4758,13,FALSE)</f>
        <v>  0.5684 </v>
      </c>
      <c r="AQ1621" s="8" t="str">
        <f>vlookup(Q1621,RPI!$C$6:$T$4758,14,FALSE)</f>
        <v>  0.5351 </v>
      </c>
      <c r="AR1621" s="6" t="str">
        <f>vlookup(R1621,RPI!$C$6:$T$4758,15,FALSE)</f>
        <v>0.8602941176</v>
      </c>
      <c r="AS1621" s="8" t="str">
        <f>vlookup(R1621,RPI!$C$6:$T$4758,13,FALSE)</f>
        <v>  0.4635 </v>
      </c>
      <c r="AT1621" s="8" t="str">
        <f>vlookup(R1621,RPI!$C$6:$T$4758,14,FALSE)</f>
        <v>  0.4977 </v>
      </c>
    </row>
    <row r="1622" ht="12.75" customHeight="1">
      <c r="A1622" s="4">
        <v>2015.0</v>
      </c>
      <c r="B1622" s="4">
        <v>5855.0</v>
      </c>
      <c r="C1622" s="5">
        <v>42083.0</v>
      </c>
      <c r="D1622" s="4">
        <v>170.0</v>
      </c>
      <c r="E1622" s="4" t="s">
        <v>204</v>
      </c>
      <c r="F1622" s="4">
        <v>70.0</v>
      </c>
      <c r="G1622" s="4" t="s">
        <v>47</v>
      </c>
      <c r="H1622" s="4">
        <v>102.0</v>
      </c>
      <c r="I1622" s="4" t="s">
        <v>190</v>
      </c>
      <c r="J1622" s="4">
        <v>63.0</v>
      </c>
      <c r="K1622" s="4" t="s">
        <v>108</v>
      </c>
      <c r="L1622" s="4" t="s">
        <v>563</v>
      </c>
      <c r="M1622" s="4">
        <v>1.0</v>
      </c>
      <c r="N1622" s="4">
        <v>1.0</v>
      </c>
      <c r="O1622" s="4">
        <v>0.0</v>
      </c>
      <c r="P1622" s="4">
        <v>0.0</v>
      </c>
      <c r="Q1622" t="str">
        <f t="shared" si="1"/>
        <v>Michigan St.2015</v>
      </c>
      <c r="R1622" t="s">
        <v>1675</v>
      </c>
      <c r="S1622" t="str">
        <f>vlookup(Q1622,RPI!$C$6:$T$4758,16,FALSE)</f>
        <v>0.6045867652</v>
      </c>
      <c r="T1622" s="6" t="str">
        <f>VLOOKUP(Q1622,RPI!$C$6:$T$4758, 17, FALSE)</f>
        <v>0.6096419122</v>
      </c>
      <c r="U1622" s="6" t="str">
        <f>VLOOKUP(Q1622,RPI!$C$6:$T$4758, 18, FALSE)</f>
        <v>0.6045867652</v>
      </c>
      <c r="V1622">
        <v>0.528131102776935</v>
      </c>
      <c r="W1622">
        <v>0.5308603996238789</v>
      </c>
      <c r="X1622">
        <v>0.532190931836764</v>
      </c>
      <c r="Y1622">
        <v>0.5334994717816676</v>
      </c>
      <c r="Z1622" s="6" t="str">
        <f>vlookup(R1622,RPI!$C$6:$T$4758,16,FALSE)</f>
        <v>0.5804549283</v>
      </c>
      <c r="AA1622">
        <v>0.5028120063502213</v>
      </c>
      <c r="AB1622">
        <v>0.5039633998315628</v>
      </c>
      <c r="AC1622">
        <v>0.5050991280954711</v>
      </c>
      <c r="AD1622">
        <v>0.5062195086801374</v>
      </c>
      <c r="AE1622">
        <v>0.5073248505992377</v>
      </c>
      <c r="AF1622">
        <v>0.5084154546260834</v>
      </c>
      <c r="AG1622" t="str">
        <f t="shared" si="2"/>
        <v>1</v>
      </c>
      <c r="AH1622" s="3" t="str">
        <f t="shared" si="3"/>
        <v>1</v>
      </c>
      <c r="AI1622" t="str">
        <f t="shared" si="4"/>
        <v>0.02413183686</v>
      </c>
      <c r="AJ1622" t="str">
        <f t="shared" si="5"/>
        <v>7</v>
      </c>
      <c r="AK1622" s="6" t="str">
        <f t="shared" si="6"/>
        <v>0.1003664736</v>
      </c>
      <c r="AL1622" t="str">
        <f t="shared" si="7"/>
        <v>0.04204145961</v>
      </c>
      <c r="AM1622" t="str">
        <f t="shared" si="8"/>
        <v>1.111111111</v>
      </c>
      <c r="AN1622" t="str">
        <f t="shared" si="9"/>
        <v>1.041574006</v>
      </c>
      <c r="AO1622" s="6" t="str">
        <f>vlookup(Q1622,RPI!$C$6:$T$4758,15,FALSE)</f>
        <v>0.65625</v>
      </c>
      <c r="AP1622" s="8" t="str">
        <f>vlookup(Q1622,RPI!$C$6:$T$4758,13,FALSE)</f>
        <v>  0.6118 </v>
      </c>
      <c r="AQ1622" s="8" t="str">
        <f>vlookup(Q1622,RPI!$C$6:$T$4758,14,FALSE)</f>
        <v>  0.5386 </v>
      </c>
      <c r="AR1622" s="6" t="str">
        <f>vlookup(R1622,RPI!$C$6:$T$4758,15,FALSE)</f>
        <v>0.6381578947</v>
      </c>
      <c r="AS1622" s="8" t="str">
        <f>vlookup(R1622,RPI!$C$6:$T$4758,13,FALSE)</f>
        <v>  0.5727 </v>
      </c>
      <c r="AT1622" s="8" t="str">
        <f>vlookup(R1622,RPI!$C$6:$T$4758,14,FALSE)</f>
        <v>  0.5382 </v>
      </c>
    </row>
    <row r="1623" ht="12.75" customHeight="1">
      <c r="A1623" s="4">
        <v>2015.0</v>
      </c>
      <c r="B1623" s="4">
        <v>5856.0</v>
      </c>
      <c r="C1623" s="5">
        <v>42083.0</v>
      </c>
      <c r="D1623" s="4">
        <v>211.0</v>
      </c>
      <c r="E1623" s="4" t="s">
        <v>472</v>
      </c>
      <c r="F1623" s="4">
        <v>71.0</v>
      </c>
      <c r="G1623" s="4" t="s">
        <v>47</v>
      </c>
      <c r="H1623" s="4">
        <v>348.0</v>
      </c>
      <c r="I1623" s="4" t="s">
        <v>125</v>
      </c>
      <c r="J1623" s="4">
        <v>54.0</v>
      </c>
      <c r="K1623" s="4" t="s">
        <v>108</v>
      </c>
      <c r="L1623" s="4" t="s">
        <v>440</v>
      </c>
      <c r="M1623" s="4">
        <v>1.0</v>
      </c>
      <c r="N1623" s="4">
        <v>1.0</v>
      </c>
      <c r="O1623" s="4">
        <v>0.0</v>
      </c>
      <c r="P1623" s="4">
        <v>0.0</v>
      </c>
      <c r="Q1623" t="str">
        <f t="shared" si="1"/>
        <v>Northern Iowa2015</v>
      </c>
      <c r="R1623" t="s">
        <v>1676</v>
      </c>
      <c r="S1623" t="str">
        <f>vlookup(Q1623,RPI!$C$6:$T$4758,16,FALSE)</f>
        <v>0.6221616493</v>
      </c>
      <c r="T1623" s="6" t="str">
        <f>VLOOKUP(Q1623,RPI!$C$6:$T$4758, 17, FALSE)</f>
        <v>0.614740499</v>
      </c>
      <c r="U1623" s="6" t="str">
        <f>VLOOKUP(Q1623,RPI!$C$6:$T$4758, 18, FALSE)</f>
        <v>0.6221616493</v>
      </c>
      <c r="V1623">
        <v>0.5090893933901915</v>
      </c>
      <c r="W1623">
        <v>0.5105044209832297</v>
      </c>
      <c r="X1623">
        <v>0.5111791119747555</v>
      </c>
      <c r="Y1623">
        <v>0.5118332540020725</v>
      </c>
      <c r="Z1623" s="6" t="str">
        <f>vlookup(R1623,RPI!$C$6:$T$4758,16,FALSE)</f>
        <v>0.5560806279</v>
      </c>
      <c r="AA1623">
        <v>0.4575004697403061</v>
      </c>
      <c r="AB1623">
        <v>0.4597519565712322</v>
      </c>
      <c r="AC1623">
        <v>0.4618838954288348</v>
      </c>
      <c r="AD1623">
        <v>0.46390556158690616</v>
      </c>
      <c r="AE1623">
        <v>0.4658252949975118</v>
      </c>
      <c r="AF1623">
        <v>0.46765061528956303</v>
      </c>
      <c r="AG1623" t="str">
        <f t="shared" si="2"/>
        <v>1</v>
      </c>
      <c r="AH1623" s="3" t="str">
        <f t="shared" si="3"/>
        <v>1</v>
      </c>
      <c r="AI1623" t="str">
        <f t="shared" si="4"/>
        <v>0.06608102142</v>
      </c>
      <c r="AJ1623" t="str">
        <f t="shared" si="5"/>
        <v>17</v>
      </c>
      <c r="AK1623" s="6" t="str">
        <f t="shared" si="6"/>
        <v>0.2437471501</v>
      </c>
      <c r="AL1623" t="str">
        <f t="shared" si="7"/>
        <v>0.1151235444</v>
      </c>
      <c r="AM1623" t="str">
        <f t="shared" si="8"/>
        <v>1.314814815</v>
      </c>
      <c r="AN1623" t="str">
        <f t="shared" si="9"/>
        <v>1.118833525</v>
      </c>
      <c r="AO1623" s="6" t="str">
        <f>vlookup(Q1623,RPI!$C$6:$T$4758,15,FALSE)</f>
        <v>0.9387755102</v>
      </c>
      <c r="AP1623" s="8" t="str">
        <f>vlookup(Q1623,RPI!$C$6:$T$4758,13,FALSE)</f>
        <v>  0.5159 </v>
      </c>
      <c r="AQ1623" s="8" t="str">
        <f>vlookup(Q1623,RPI!$C$6:$T$4758,14,FALSE)</f>
        <v>  0.5180 </v>
      </c>
      <c r="AR1623" s="6" t="str">
        <f>vlookup(R1623,RPI!$C$6:$T$4758,15,FALSE)</f>
        <v>0.7307692308</v>
      </c>
      <c r="AS1623" s="8" t="str">
        <f>vlookup(R1623,RPI!$C$6:$T$4758,13,FALSE)</f>
        <v>  0.4949 </v>
      </c>
      <c r="AT1623" s="8" t="str">
        <f>vlookup(R1623,RPI!$C$6:$T$4758,14,FALSE)</f>
        <v>  0.5038 </v>
      </c>
    </row>
    <row r="1624" ht="12.75" customHeight="1">
      <c r="A1624" s="4">
        <v>2015.0</v>
      </c>
      <c r="B1624" s="4">
        <v>5857.0</v>
      </c>
      <c r="C1624" s="5">
        <v>42083.0</v>
      </c>
      <c r="D1624" s="4">
        <v>218.0</v>
      </c>
      <c r="E1624" s="4" t="s">
        <v>206</v>
      </c>
      <c r="F1624" s="4">
        <v>69.0</v>
      </c>
      <c r="G1624" s="4" t="s">
        <v>47</v>
      </c>
      <c r="H1624" s="4">
        <v>7.0</v>
      </c>
      <c r="I1624" s="4" t="s">
        <v>656</v>
      </c>
      <c r="J1624" s="4">
        <v>60.0</v>
      </c>
      <c r="K1624" s="4" t="s">
        <v>108</v>
      </c>
      <c r="L1624" s="4" t="s">
        <v>454</v>
      </c>
      <c r="M1624" s="4">
        <v>1.0</v>
      </c>
      <c r="N1624" s="4">
        <v>1.0</v>
      </c>
      <c r="O1624" s="4">
        <v>0.0</v>
      </c>
      <c r="P1624" s="4">
        <v>0.0</v>
      </c>
      <c r="Q1624" t="str">
        <f t="shared" si="1"/>
        <v>Oklahoma2015</v>
      </c>
      <c r="R1624" t="s">
        <v>1677</v>
      </c>
      <c r="S1624" t="str">
        <f>vlookup(Q1624,RPI!$C$6:$T$4758,16,FALSE)</f>
        <v>0.6115185492</v>
      </c>
      <c r="T1624" s="6" t="str">
        <f>VLOOKUP(Q1624,RPI!$C$6:$T$4758, 17, FALSE)</f>
        <v>0.609151125</v>
      </c>
      <c r="U1624" s="6" t="str">
        <f>VLOOKUP(Q1624,RPI!$C$6:$T$4758, 18, FALSE)</f>
        <v>0.6115185492</v>
      </c>
      <c r="V1624">
        <v>0.5230604386797139</v>
      </c>
      <c r="W1624">
        <v>0.5269601398241122</v>
      </c>
      <c r="X1624">
        <v>0.5287616322006005</v>
      </c>
      <c r="Y1624">
        <v>0.5304740048128809</v>
      </c>
      <c r="Z1624" s="6" t="str">
        <f>vlookup(R1624,RPI!$C$6:$T$4758,16,FALSE)</f>
        <v>0.5378454144</v>
      </c>
      <c r="AA1624">
        <v>0.4407758173488435</v>
      </c>
      <c r="AB1624">
        <v>0.44047443097150774</v>
      </c>
      <c r="AC1624">
        <v>0.4401749460855117</v>
      </c>
      <c r="AD1624">
        <v>0.4398773447522577</v>
      </c>
      <c r="AE1624">
        <v>0.4395816092580837</v>
      </c>
      <c r="AF1624">
        <v>0.4392877221107483</v>
      </c>
      <c r="AG1624" t="str">
        <f t="shared" si="2"/>
        <v>1</v>
      </c>
      <c r="AH1624" s="3" t="str">
        <f t="shared" si="3"/>
        <v>1</v>
      </c>
      <c r="AI1624" t="str">
        <f t="shared" si="4"/>
        <v>0.07367313478</v>
      </c>
      <c r="AJ1624" t="str">
        <f t="shared" si="5"/>
        <v>9</v>
      </c>
      <c r="AK1624" s="6" t="str">
        <f t="shared" si="6"/>
        <v>0.1290426089</v>
      </c>
      <c r="AL1624" t="str">
        <f t="shared" si="7"/>
        <v>0.1283502014</v>
      </c>
      <c r="AM1624" t="str">
        <f t="shared" si="8"/>
        <v>1.15</v>
      </c>
      <c r="AN1624" t="str">
        <f t="shared" si="9"/>
        <v>1.136978271</v>
      </c>
      <c r="AO1624" s="6" t="str">
        <f>vlookup(Q1624,RPI!$C$6:$T$4758,15,FALSE)</f>
        <v>0.696969697</v>
      </c>
      <c r="AP1624" s="8" t="str">
        <f>vlookup(Q1624,RPI!$C$6:$T$4758,13,FALSE)</f>
        <v>  0.5968 </v>
      </c>
      <c r="AQ1624" s="8" t="str">
        <f>vlookup(Q1624,RPI!$C$6:$T$4758,14,FALSE)</f>
        <v>  0.5555 </v>
      </c>
      <c r="AR1624" s="6" t="str">
        <f>vlookup(R1624,RPI!$C$6:$T$4758,15,FALSE)</f>
        <v>0.7692307692</v>
      </c>
      <c r="AS1624" s="8" t="str">
        <f>vlookup(R1624,RPI!$C$6:$T$4758,13,FALSE)</f>
        <v>  0.4493 </v>
      </c>
      <c r="AT1624" s="8" t="str">
        <f>vlookup(R1624,RPI!$C$6:$T$4758,14,FALSE)</f>
        <v>  0.4836 </v>
      </c>
    </row>
    <row r="1625" ht="12.75" customHeight="1">
      <c r="A1625" s="4">
        <v>2015.0</v>
      </c>
      <c r="B1625" s="4">
        <v>5858.0</v>
      </c>
      <c r="C1625" s="5">
        <v>42083.0</v>
      </c>
      <c r="D1625" s="4">
        <v>222.0</v>
      </c>
      <c r="E1625" s="4" t="s">
        <v>156</v>
      </c>
      <c r="F1625" s="4">
        <v>79.0</v>
      </c>
      <c r="G1625" s="4" t="s">
        <v>47</v>
      </c>
      <c r="H1625" s="4">
        <v>219.0</v>
      </c>
      <c r="I1625" s="4" t="s">
        <v>153</v>
      </c>
      <c r="J1625" s="4">
        <v>73.0</v>
      </c>
      <c r="K1625" s="4" t="s">
        <v>108</v>
      </c>
      <c r="L1625" s="4" t="s">
        <v>827</v>
      </c>
      <c r="M1625" s="4">
        <v>1.0</v>
      </c>
      <c r="N1625" s="4">
        <v>1.0</v>
      </c>
      <c r="O1625" s="4">
        <v>0.0</v>
      </c>
      <c r="P1625" s="4">
        <v>0.0</v>
      </c>
      <c r="Q1625" t="str">
        <f t="shared" si="1"/>
        <v>Oregon2015</v>
      </c>
      <c r="R1625" t="s">
        <v>1678</v>
      </c>
      <c r="S1625" t="str">
        <f>vlookup(Q1625,RPI!$C$6:$T$4758,16,FALSE)</f>
        <v>0.5964423236</v>
      </c>
      <c r="T1625" s="6" t="str">
        <f>VLOOKUP(Q1625,RPI!$C$6:$T$4758, 17, FALSE)</f>
        <v>0.6020015126</v>
      </c>
      <c r="U1625" s="6" t="str">
        <f>VLOOKUP(Q1625,RPI!$C$6:$T$4758, 18, FALSE)</f>
        <v>0.5964423236</v>
      </c>
      <c r="V1625">
        <v>0.5066319289051484</v>
      </c>
      <c r="W1625">
        <v>0.5124293200791201</v>
      </c>
      <c r="X1625">
        <v>0.5151310659659449</v>
      </c>
      <c r="Y1625">
        <v>0.5177131433807809</v>
      </c>
      <c r="Z1625" s="6" t="str">
        <f>vlookup(R1625,RPI!$C$6:$T$4758,16,FALSE)</f>
        <v>0.56825696</v>
      </c>
      <c r="AA1625">
        <v>0.4963521981239319</v>
      </c>
      <c r="AB1625">
        <v>0.4987350106239319</v>
      </c>
      <c r="AC1625">
        <v>0.5010086866735501</v>
      </c>
      <c r="AD1625">
        <v>0.503180556332887</v>
      </c>
      <c r="AE1625">
        <v>0.5052573076129829</v>
      </c>
      <c r="AF1625">
        <v>0.5072450552667891</v>
      </c>
      <c r="AG1625" t="str">
        <f t="shared" si="2"/>
        <v>1</v>
      </c>
      <c r="AH1625" s="3" t="str">
        <f t="shared" si="3"/>
        <v>1</v>
      </c>
      <c r="AI1625" t="str">
        <f t="shared" si="4"/>
        <v>0.02818536355</v>
      </c>
      <c r="AJ1625" t="str">
        <f t="shared" si="5"/>
        <v>6</v>
      </c>
      <c r="AK1625" s="6" t="str">
        <f t="shared" si="6"/>
        <v>0.08602840592</v>
      </c>
      <c r="AL1625" t="str">
        <f t="shared" si="7"/>
        <v>0.04910334138</v>
      </c>
      <c r="AM1625" t="str">
        <f t="shared" si="8"/>
        <v>1.082191781</v>
      </c>
      <c r="AN1625" t="str">
        <f t="shared" si="9"/>
        <v>1.04959968</v>
      </c>
      <c r="AO1625" s="6" t="str">
        <f>vlookup(Q1625,RPI!$C$6:$T$4758,15,FALSE)</f>
        <v>0.7050359712</v>
      </c>
      <c r="AP1625" s="8" t="str">
        <f>vlookup(Q1625,RPI!$C$6:$T$4758,13,FALSE)</f>
        <v>  0.5702 </v>
      </c>
      <c r="AQ1625" s="8" t="str">
        <f>vlookup(Q1625,RPI!$C$6:$T$4758,14,FALSE)</f>
        <v>  0.5404 </v>
      </c>
      <c r="AR1625" s="6" t="str">
        <f>vlookup(R1625,RPI!$C$6:$T$4758,15,FALSE)</f>
        <v>0.5476190476</v>
      </c>
      <c r="AS1625" s="8" t="str">
        <f>vlookup(R1625,RPI!$C$6:$T$4758,13,FALSE)</f>
        <v>  0.5877 </v>
      </c>
      <c r="AT1625" s="8" t="str">
        <f>vlookup(R1625,RPI!$C$6:$T$4758,14,FALSE)</f>
        <v>  0.5500 </v>
      </c>
    </row>
    <row r="1626" ht="12.75" customHeight="1">
      <c r="A1626" s="4">
        <v>2015.0</v>
      </c>
      <c r="B1626" s="4">
        <v>5859.0</v>
      </c>
      <c r="C1626" s="5">
        <v>42083.0</v>
      </c>
      <c r="D1626" s="4">
        <v>234.0</v>
      </c>
      <c r="E1626" s="4" t="s">
        <v>285</v>
      </c>
      <c r="F1626" s="4">
        <v>53.0</v>
      </c>
      <c r="G1626" s="4" t="s">
        <v>47</v>
      </c>
      <c r="H1626" s="4">
        <v>67.0</v>
      </c>
      <c r="I1626" s="4" t="s">
        <v>74</v>
      </c>
      <c r="J1626" s="4">
        <v>66.0</v>
      </c>
      <c r="K1626" s="4" t="s">
        <v>108</v>
      </c>
      <c r="L1626" s="4" t="s">
        <v>454</v>
      </c>
      <c r="M1626" s="4">
        <v>1.0</v>
      </c>
      <c r="N1626" s="4">
        <v>1.0</v>
      </c>
      <c r="O1626" s="4">
        <v>0.0</v>
      </c>
      <c r="P1626" s="4">
        <v>0.0</v>
      </c>
      <c r="Q1626" t="str">
        <f t="shared" si="1"/>
        <v>Providence2015</v>
      </c>
      <c r="R1626" t="s">
        <v>1679</v>
      </c>
      <c r="S1626" t="str">
        <f>vlookup(Q1626,RPI!$C$6:$T$4758,16,FALSE)</f>
        <v>0.6049472276</v>
      </c>
      <c r="T1626" s="6" t="str">
        <f>VLOOKUP(Q1626,RPI!$C$6:$T$4758, 17, FALSE)</f>
        <v>0.6083485881</v>
      </c>
      <c r="U1626" s="6" t="str">
        <f>VLOOKUP(Q1626,RPI!$C$6:$T$4758, 18, FALSE)</f>
        <v>0.6049472276</v>
      </c>
      <c r="V1626">
        <v>0.5221167040907818</v>
      </c>
      <c r="W1626">
        <v>0.525577368362356</v>
      </c>
      <c r="X1626">
        <v>0.5272300942395612</v>
      </c>
      <c r="Y1626">
        <v>0.5288341309747212</v>
      </c>
      <c r="Z1626" s="6" t="str">
        <f>vlookup(R1626,RPI!$C$6:$T$4758,16,FALSE)</f>
        <v>0.5920343871</v>
      </c>
      <c r="AA1626">
        <v>0.4901296957893279</v>
      </c>
      <c r="AB1626">
        <v>0.4922740128927661</v>
      </c>
      <c r="AC1626">
        <v>0.4942855307584686</v>
      </c>
      <c r="AD1626">
        <v>0.49617621539548934</v>
      </c>
      <c r="AE1626">
        <v>0.49795663712057403</v>
      </c>
      <c r="AF1626">
        <v>0.4996361682812373</v>
      </c>
      <c r="AG1626" t="str">
        <f t="shared" si="2"/>
        <v>0</v>
      </c>
      <c r="AH1626" s="3" t="str">
        <f t="shared" si="3"/>
        <v>0</v>
      </c>
      <c r="AI1626" t="str">
        <f t="shared" si="4"/>
        <v>0.01291284049</v>
      </c>
      <c r="AJ1626" t="str">
        <f t="shared" si="5"/>
        <v>-13</v>
      </c>
      <c r="AK1626" s="6" t="str">
        <f t="shared" si="6"/>
        <v>-0.1863948795</v>
      </c>
      <c r="AL1626" t="str">
        <f t="shared" si="7"/>
        <v>0.0224962014</v>
      </c>
      <c r="AM1626" t="str">
        <f t="shared" si="8"/>
        <v>0.803030303</v>
      </c>
      <c r="AN1626" t="str">
        <f t="shared" si="9"/>
        <v>1.021810964</v>
      </c>
      <c r="AO1626" s="6" t="str">
        <f>vlookup(Q1626,RPI!$C$6:$T$4758,15,FALSE)</f>
        <v>0.6530612245</v>
      </c>
      <c r="AP1626" s="8" t="str">
        <f>vlookup(Q1626,RPI!$C$6:$T$4758,13,FALSE)</f>
        <v>  0.6132 </v>
      </c>
      <c r="AQ1626" s="8" t="str">
        <f>vlookup(Q1626,RPI!$C$6:$T$4758,14,FALSE)</f>
        <v>  0.5403 </v>
      </c>
      <c r="AR1626" s="6" t="str">
        <f>vlookup(R1626,RPI!$C$6:$T$4758,15,FALSE)</f>
        <v>0.786259542</v>
      </c>
      <c r="AS1626" s="8" t="str">
        <f>vlookup(R1626,RPI!$C$6:$T$4758,13,FALSE)</f>
        <v>  0.5263 </v>
      </c>
      <c r="AT1626" s="8" t="str">
        <f>vlookup(R1626,RPI!$C$6:$T$4758,14,FALSE)</f>
        <v>  0.5293 </v>
      </c>
    </row>
    <row r="1627" ht="12.75" customHeight="1">
      <c r="A1627" s="4">
        <v>2015.0</v>
      </c>
      <c r="B1627" s="4">
        <v>5860.0</v>
      </c>
      <c r="C1627" s="5">
        <v>42083.0</v>
      </c>
      <c r="D1627" s="4">
        <v>251.0</v>
      </c>
      <c r="E1627" s="4" t="s">
        <v>194</v>
      </c>
      <c r="F1627" s="4">
        <v>76.0</v>
      </c>
      <c r="G1627" s="4" t="s">
        <v>47</v>
      </c>
      <c r="H1627" s="4">
        <v>275.0</v>
      </c>
      <c r="I1627" s="4" t="s">
        <v>290</v>
      </c>
      <c r="J1627" s="4">
        <v>64.0</v>
      </c>
      <c r="K1627" s="4" t="s">
        <v>108</v>
      </c>
      <c r="L1627" s="4" t="s">
        <v>563</v>
      </c>
      <c r="M1627" s="4">
        <v>1.0</v>
      </c>
      <c r="N1627" s="4">
        <v>1.0</v>
      </c>
      <c r="O1627" s="4">
        <v>0.0</v>
      </c>
      <c r="P1627" s="4">
        <v>0.0</v>
      </c>
      <c r="Q1627" t="str">
        <f t="shared" si="1"/>
        <v>San Diego St.2015</v>
      </c>
      <c r="R1627" t="s">
        <v>1680</v>
      </c>
      <c r="S1627" t="str">
        <f>vlookup(Q1627,RPI!$C$6:$T$4758,16,FALSE)</f>
        <v>0.6020234358</v>
      </c>
      <c r="T1627" s="6" t="str">
        <f>VLOOKUP(Q1627,RPI!$C$6:$T$4758, 17, FALSE)</f>
        <v>0.5981549639</v>
      </c>
      <c r="U1627" s="6" t="str">
        <f>VLOOKUP(Q1627,RPI!$C$6:$T$4758, 18, FALSE)</f>
        <v>0.6020234358</v>
      </c>
      <c r="V1627">
        <v>0.5042155699296431</v>
      </c>
      <c r="W1627">
        <v>0.5071930802242266</v>
      </c>
      <c r="X1627">
        <v>0.5085903760109338</v>
      </c>
      <c r="Y1627">
        <v>0.5099315930369706</v>
      </c>
      <c r="Z1627" s="6" t="str">
        <f>vlookup(R1627,RPI!$C$6:$T$4758,16,FALSE)</f>
        <v>0.5744070916</v>
      </c>
      <c r="AA1627">
        <v>0.4914612206545743</v>
      </c>
      <c r="AB1627">
        <v>0.4949471475390777</v>
      </c>
      <c r="AC1627">
        <v>0.49828732138311405</v>
      </c>
      <c r="AD1627">
        <v>0.5014906962983845</v>
      </c>
      <c r="AE1627">
        <v>0.5045655076719048</v>
      </c>
      <c r="AF1627">
        <v>0.5075193428602375</v>
      </c>
      <c r="AG1627" t="str">
        <f t="shared" si="2"/>
        <v>1</v>
      </c>
      <c r="AH1627" s="3" t="str">
        <f t="shared" si="3"/>
        <v>1</v>
      </c>
      <c r="AI1627" t="str">
        <f t="shared" si="4"/>
        <v>0.02761634425</v>
      </c>
      <c r="AJ1627" t="str">
        <f t="shared" si="5"/>
        <v>12</v>
      </c>
      <c r="AK1627" s="6" t="str">
        <f t="shared" si="6"/>
        <v>0.1720568118</v>
      </c>
      <c r="AL1627" t="str">
        <f t="shared" si="7"/>
        <v>0.04811202015</v>
      </c>
      <c r="AM1627" t="str">
        <f t="shared" si="8"/>
        <v>1.1875</v>
      </c>
      <c r="AN1627" t="str">
        <f t="shared" si="9"/>
        <v>1.048078</v>
      </c>
      <c r="AO1627" s="6" t="str">
        <f>vlookup(Q1627,RPI!$C$6:$T$4758,15,FALSE)</f>
        <v>0.7730496454</v>
      </c>
      <c r="AP1627" s="8" t="str">
        <f>vlookup(Q1627,RPI!$C$6:$T$4758,13,FALSE)</f>
        <v>  0.5556 </v>
      </c>
      <c r="AQ1627" s="8" t="str">
        <f>vlookup(Q1627,RPI!$C$6:$T$4758,14,FALSE)</f>
        <v>  0.5238 </v>
      </c>
      <c r="AR1627" s="6" t="str">
        <f>vlookup(R1627,RPI!$C$6:$T$4758,15,FALSE)</f>
        <v>0.5954198473</v>
      </c>
      <c r="AS1627" s="8" t="str">
        <f>vlookup(R1627,RPI!$C$6:$T$4758,13,FALSE)</f>
        <v>  0.5787 </v>
      </c>
      <c r="AT1627" s="8" t="str">
        <f>vlookup(R1627,RPI!$C$6:$T$4758,14,FALSE)</f>
        <v>  0.5448 </v>
      </c>
    </row>
    <row r="1628" ht="12.75" customHeight="1">
      <c r="A1628" s="4">
        <v>2015.0</v>
      </c>
      <c r="B1628" s="4">
        <v>5861.0</v>
      </c>
      <c r="C1628" s="5">
        <v>42083.0</v>
      </c>
      <c r="D1628" s="4">
        <v>324.0</v>
      </c>
      <c r="E1628" s="4" t="s">
        <v>100</v>
      </c>
      <c r="F1628" s="4">
        <v>92.0</v>
      </c>
      <c r="G1628" s="4" t="s">
        <v>47</v>
      </c>
      <c r="H1628" s="4">
        <v>245.0</v>
      </c>
      <c r="I1628" s="4" t="s">
        <v>1278</v>
      </c>
      <c r="J1628" s="4">
        <v>77.0</v>
      </c>
      <c r="K1628" s="4" t="s">
        <v>49</v>
      </c>
      <c r="L1628" s="4" t="s">
        <v>50</v>
      </c>
      <c r="M1628" s="4">
        <v>1.0</v>
      </c>
      <c r="N1628" s="4">
        <v>0.0</v>
      </c>
      <c r="O1628" s="4">
        <v>0.0</v>
      </c>
      <c r="P1628" s="4">
        <v>0.0</v>
      </c>
      <c r="Q1628" t="str">
        <f t="shared" si="1"/>
        <v>Vanderbilt2015</v>
      </c>
      <c r="R1628" t="s">
        <v>1622</v>
      </c>
      <c r="S1628" t="str">
        <f>vlookup(Q1628,RPI!$C$6:$T$4758,16,FALSE)</f>
        <v>0.5317381215</v>
      </c>
      <c r="T1628" s="6" t="str">
        <f>VLOOKUP(Q1628,RPI!$C$6:$T$4758, 17, FALSE)</f>
        <v>0.5394948317</v>
      </c>
      <c r="U1628" s="6" t="str">
        <f>VLOOKUP(Q1628,RPI!$C$6:$T$4758, 18, FALSE)</f>
        <v>0.5317381215</v>
      </c>
      <c r="V1628">
        <v>0.4580127866762989</v>
      </c>
      <c r="W1628">
        <v>0.463376862692919</v>
      </c>
      <c r="X1628">
        <v>0.46588831171130124</v>
      </c>
      <c r="Y1628">
        <v>0.468295479109543</v>
      </c>
      <c r="Z1628" s="6" t="str">
        <f>vlookup(R1628,RPI!$C$6:$T$4758,16,FALSE)</f>
        <v>0.5406469942</v>
      </c>
      <c r="AA1628">
        <v>0.44997281054354676</v>
      </c>
      <c r="AB1628">
        <v>0.45004240411707735</v>
      </c>
      <c r="AC1628">
        <v>0.4501085246907772</v>
      </c>
      <c r="AD1628">
        <v>0.4501714259107015</v>
      </c>
      <c r="AE1628">
        <v>0.45023133731030024</v>
      </c>
      <c r="AF1628">
        <v>0.45028846710920334</v>
      </c>
      <c r="AG1628" t="str">
        <f t="shared" si="2"/>
        <v>0</v>
      </c>
      <c r="AH1628" s="3" t="str">
        <f t="shared" si="3"/>
        <v>0</v>
      </c>
      <c r="AI1628" t="str">
        <f t="shared" si="4"/>
        <v>-0.008908872695</v>
      </c>
      <c r="AJ1628" t="str">
        <f t="shared" si="5"/>
        <v>15</v>
      </c>
      <c r="AK1628" s="6" t="str">
        <f t="shared" si="6"/>
        <v>0.2150710148</v>
      </c>
      <c r="AL1628" t="str">
        <f t="shared" si="7"/>
        <v>-0.01552065903</v>
      </c>
      <c r="AM1628" t="str">
        <f t="shared" si="8"/>
        <v>1.194805195</v>
      </c>
      <c r="AN1628" t="str">
        <f t="shared" si="9"/>
        <v>0.9835218307</v>
      </c>
      <c r="AO1628" s="6" t="str">
        <f>vlookup(Q1628,RPI!$C$6:$T$4758,15,FALSE)</f>
        <v>0.5496183206</v>
      </c>
      <c r="AP1628" s="8" t="str">
        <f>vlookup(Q1628,RPI!$C$6:$T$4758,13,FALSE)</f>
        <v>  0.5164 </v>
      </c>
      <c r="AQ1628" s="8" t="str">
        <f>vlookup(Q1628,RPI!$C$6:$T$4758,14,FALSE)</f>
        <v>  0.5446 </v>
      </c>
      <c r="AR1628" s="6" t="str">
        <f>vlookup(R1628,RPI!$C$6:$T$4758,15,FALSE)</f>
        <v>0.7364341085</v>
      </c>
      <c r="AS1628" s="8" t="str">
        <f>vlookup(R1628,RPI!$C$6:$T$4758,13,FALSE)</f>
        <v>  0.4737 </v>
      </c>
      <c r="AT1628" s="8" t="str">
        <f>vlookup(R1628,RPI!$C$6:$T$4758,14,FALSE)</f>
        <v>  0.4787 </v>
      </c>
    </row>
    <row r="1629" ht="12.75" customHeight="1">
      <c r="A1629" s="4">
        <v>2015.0</v>
      </c>
      <c r="B1629" s="4">
        <v>5862.0</v>
      </c>
      <c r="C1629" s="5">
        <v>42083.0</v>
      </c>
      <c r="D1629" s="4">
        <v>327.0</v>
      </c>
      <c r="E1629" s="4" t="s">
        <v>103</v>
      </c>
      <c r="F1629" s="4">
        <v>79.0</v>
      </c>
      <c r="G1629" s="4" t="s">
        <v>47</v>
      </c>
      <c r="H1629" s="4">
        <v>22.0</v>
      </c>
      <c r="I1629" s="4" t="s">
        <v>401</v>
      </c>
      <c r="J1629" s="4">
        <v>67.0</v>
      </c>
      <c r="K1629" s="4" t="s">
        <v>108</v>
      </c>
      <c r="L1629" s="4" t="s">
        <v>563</v>
      </c>
      <c r="M1629" s="4">
        <v>1.0</v>
      </c>
      <c r="N1629" s="4">
        <v>1.0</v>
      </c>
      <c r="O1629" s="4">
        <v>0.0</v>
      </c>
      <c r="P1629" s="4">
        <v>0.0</v>
      </c>
      <c r="Q1629" t="str">
        <f t="shared" si="1"/>
        <v>Virginia2015</v>
      </c>
      <c r="R1629" t="s">
        <v>1681</v>
      </c>
      <c r="S1629" t="str">
        <f>vlookup(Q1629,RPI!$C$6:$T$4758,16,FALSE)</f>
        <v>0.6543072415</v>
      </c>
      <c r="T1629" s="6" t="str">
        <f>VLOOKUP(Q1629,RPI!$C$6:$T$4758, 17, FALSE)</f>
        <v>0.6555407941</v>
      </c>
      <c r="U1629" s="6" t="str">
        <f>VLOOKUP(Q1629,RPI!$C$6:$T$4758, 18, FALSE)</f>
        <v>0.6543072415</v>
      </c>
      <c r="V1629">
        <v>0.5453576044789676</v>
      </c>
      <c r="W1629">
        <v>0.5471755730457046</v>
      </c>
      <c r="X1629">
        <v>0.5480661319719778</v>
      </c>
      <c r="Y1629">
        <v>0.5489447370871602</v>
      </c>
      <c r="Z1629" s="6" t="str">
        <f>vlookup(R1629,RPI!$C$6:$T$4758,16,FALSE)</f>
        <v>0.5331380548</v>
      </c>
      <c r="AA1629">
        <v>0.4394290115718448</v>
      </c>
      <c r="AB1629">
        <v>0.4399982809270029</v>
      </c>
      <c r="AC1629">
        <v>0.44054546222957985</v>
      </c>
      <c r="AD1629">
        <v>0.44107181656216254</v>
      </c>
      <c r="AE1629">
        <v>0.44157851080082877</v>
      </c>
      <c r="AF1629">
        <v>0.4420666262507439</v>
      </c>
      <c r="AG1629" t="str">
        <f t="shared" si="2"/>
        <v>1</v>
      </c>
      <c r="AH1629" s="3" t="str">
        <f t="shared" si="3"/>
        <v>1</v>
      </c>
      <c r="AI1629" t="str">
        <f t="shared" si="4"/>
        <v>0.1211691867</v>
      </c>
      <c r="AJ1629" t="str">
        <f t="shared" si="5"/>
        <v>12</v>
      </c>
      <c r="AK1629" s="6" t="str">
        <f t="shared" si="6"/>
        <v>0.1720568118</v>
      </c>
      <c r="AL1629" t="str">
        <f t="shared" si="7"/>
        <v>0.2110958025</v>
      </c>
      <c r="AM1629" t="str">
        <f t="shared" si="8"/>
        <v>1.179104478</v>
      </c>
      <c r="AN1629" t="str">
        <f t="shared" si="9"/>
        <v>1.227275441</v>
      </c>
      <c r="AO1629" s="6" t="str">
        <f>vlookup(Q1629,RPI!$C$6:$T$4758,15,FALSE)</f>
        <v>0.9013157895</v>
      </c>
      <c r="AP1629" s="8" t="str">
        <f>vlookup(Q1629,RPI!$C$6:$T$4758,13,FALSE)</f>
        <v>  0.5840 </v>
      </c>
      <c r="AQ1629" s="8" t="str">
        <f>vlookup(Q1629,RPI!$C$6:$T$4758,14,FALSE)</f>
        <v>  0.5480 </v>
      </c>
      <c r="AR1629" s="6" t="str">
        <f>vlookup(R1629,RPI!$C$6:$T$4758,15,FALSE)</f>
        <v>0.7142857143</v>
      </c>
      <c r="AS1629" s="8" t="str">
        <f>vlookup(R1629,RPI!$C$6:$T$4758,13,FALSE)</f>
        <v>  0.4647 </v>
      </c>
      <c r="AT1629" s="8" t="str">
        <f>vlookup(R1629,RPI!$C$6:$T$4758,14,FALSE)</f>
        <v>  0.4888 </v>
      </c>
    </row>
    <row r="1630" ht="12.75" customHeight="1">
      <c r="A1630" s="4">
        <v>2015.0</v>
      </c>
      <c r="B1630" s="4">
        <v>5863.0</v>
      </c>
      <c r="C1630" s="5">
        <v>42083.0</v>
      </c>
      <c r="D1630" s="4">
        <v>339.0</v>
      </c>
      <c r="E1630" s="4" t="s">
        <v>407</v>
      </c>
      <c r="F1630" s="4">
        <v>68.0</v>
      </c>
      <c r="G1630" s="4" t="s">
        <v>47</v>
      </c>
      <c r="H1630" s="4">
        <v>33.0</v>
      </c>
      <c r="I1630" s="4" t="s">
        <v>509</v>
      </c>
      <c r="J1630" s="4">
        <v>62.0</v>
      </c>
      <c r="K1630" s="4" t="s">
        <v>108</v>
      </c>
      <c r="L1630" s="4" t="s">
        <v>454</v>
      </c>
      <c r="M1630" s="4">
        <v>1.0</v>
      </c>
      <c r="N1630" s="4">
        <v>1.0</v>
      </c>
      <c r="O1630" s="4">
        <v>0.0</v>
      </c>
      <c r="P1630" s="4">
        <v>0.0</v>
      </c>
      <c r="Q1630" t="str">
        <f t="shared" si="1"/>
        <v>West Virginia2015</v>
      </c>
      <c r="R1630" t="s">
        <v>1682</v>
      </c>
      <c r="S1630" t="str">
        <f>vlookup(Q1630,RPI!$C$6:$T$4758,16,FALSE)</f>
        <v>0.6007964649</v>
      </c>
      <c r="T1630" s="6" t="str">
        <f>VLOOKUP(Q1630,RPI!$C$6:$T$4758, 17, FALSE)</f>
        <v>0.6026670635</v>
      </c>
      <c r="U1630" s="6" t="str">
        <f>VLOOKUP(Q1630,RPI!$C$6:$T$4758, 18, FALSE)</f>
        <v>0.6007964649</v>
      </c>
      <c r="V1630">
        <v>0.515836706331798</v>
      </c>
      <c r="W1630">
        <v>0.5192042411910456</v>
      </c>
      <c r="X1630">
        <v>0.5208056504311769</v>
      </c>
      <c r="Y1630">
        <v>0.5223556775566516</v>
      </c>
      <c r="Z1630" s="6" t="str">
        <f>vlookup(R1630,RPI!$C$6:$T$4758,16,FALSE)</f>
        <v>0.5958374837</v>
      </c>
      <c r="AA1630">
        <v>0.5014211644297061</v>
      </c>
      <c r="AB1630">
        <v>0.5011298152589306</v>
      </c>
      <c r="AC1630">
        <v>0.5008453911957798</v>
      </c>
      <c r="AD1630">
        <v>0.5005676482347834</v>
      </c>
      <c r="AE1630">
        <v>0.5002963537007422</v>
      </c>
      <c r="AF1630">
        <v>0.5000312855986297</v>
      </c>
      <c r="AG1630" t="str">
        <f t="shared" si="2"/>
        <v>1</v>
      </c>
      <c r="AH1630" s="3" t="str">
        <f t="shared" si="3"/>
        <v>1</v>
      </c>
      <c r="AI1630" t="str">
        <f t="shared" si="4"/>
        <v>0.004958981216</v>
      </c>
      <c r="AJ1630" t="str">
        <f t="shared" si="5"/>
        <v>6</v>
      </c>
      <c r="AK1630" s="6" t="str">
        <f t="shared" si="6"/>
        <v>0.08602840592</v>
      </c>
      <c r="AL1630" t="str">
        <f t="shared" si="7"/>
        <v>0.008639326119</v>
      </c>
      <c r="AM1630" t="str">
        <f t="shared" si="8"/>
        <v>1.096774194</v>
      </c>
      <c r="AN1630" t="str">
        <f t="shared" si="9"/>
        <v>1.008322708</v>
      </c>
      <c r="AO1630" s="6" t="str">
        <f>vlookup(Q1630,RPI!$C$6:$T$4758,15,FALSE)</f>
        <v>0.7112676056</v>
      </c>
      <c r="AP1630" s="8" t="str">
        <f>vlookup(Q1630,RPI!$C$6:$T$4758,13,FALSE)</f>
        <v>  0.5725 </v>
      </c>
      <c r="AQ1630" s="8" t="str">
        <f>vlookup(Q1630,RPI!$C$6:$T$4758,14,FALSE)</f>
        <v>  0.5469 </v>
      </c>
      <c r="AR1630" s="6" t="str">
        <f>vlookup(R1630,RPI!$C$6:$T$4758,15,FALSE)</f>
        <v>0.7602739726</v>
      </c>
      <c r="AS1630" s="8" t="str">
        <f>vlookup(R1630,RPI!$C$6:$T$4758,13,FALSE)</f>
        <v>  0.5610 </v>
      </c>
      <c r="AT1630" s="8" t="str">
        <f>vlookup(R1630,RPI!$C$6:$T$4758,14,FALSE)</f>
        <v>  0.5011 </v>
      </c>
    </row>
    <row r="1631" ht="12.75" customHeight="1">
      <c r="A1631" s="4">
        <v>2015.0</v>
      </c>
      <c r="B1631" s="4">
        <v>5864.0</v>
      </c>
      <c r="C1631" s="5">
        <v>42083.0</v>
      </c>
      <c r="D1631" s="4">
        <v>342.0</v>
      </c>
      <c r="E1631" s="4" t="s">
        <v>276</v>
      </c>
      <c r="F1631" s="4">
        <v>81.0</v>
      </c>
      <c r="G1631" s="4" t="s">
        <v>47</v>
      </c>
      <c r="H1631" s="4">
        <v>124.0</v>
      </c>
      <c r="I1631" s="4" t="s">
        <v>127</v>
      </c>
      <c r="J1631" s="4">
        <v>76.0</v>
      </c>
      <c r="K1631" s="4" t="s">
        <v>108</v>
      </c>
      <c r="L1631" s="4" t="s">
        <v>827</v>
      </c>
      <c r="M1631" s="4">
        <v>1.0</v>
      </c>
      <c r="N1631" s="4">
        <v>1.0</v>
      </c>
      <c r="O1631" s="4">
        <v>0.0</v>
      </c>
      <c r="P1631" s="4">
        <v>0.0</v>
      </c>
      <c r="Q1631" t="str">
        <f t="shared" si="1"/>
        <v>Wichita St.2015</v>
      </c>
      <c r="R1631" t="s">
        <v>1683</v>
      </c>
      <c r="S1631" t="str">
        <f>vlookup(Q1631,RPI!$C$6:$T$4758,16,FALSE)</f>
        <v>0.6160832789</v>
      </c>
      <c r="T1631" s="6" t="str">
        <f>VLOOKUP(Q1631,RPI!$C$6:$T$4758, 17, FALSE)</f>
        <v>0.6117972424</v>
      </c>
      <c r="U1631" s="6" t="str">
        <f>VLOOKUP(Q1631,RPI!$C$6:$T$4758, 18, FALSE)</f>
        <v>0.6160832789</v>
      </c>
      <c r="V1631">
        <v>0.5097960476522092</v>
      </c>
      <c r="W1631">
        <v>0.510903132998425</v>
      </c>
      <c r="X1631">
        <v>0.5114388194562713</v>
      </c>
      <c r="Y1631">
        <v>0.5119631083299082</v>
      </c>
      <c r="Z1631" s="6" t="str">
        <f>vlookup(R1631,RPI!$C$6:$T$4758,16,FALSE)</f>
        <v>0.5628204156</v>
      </c>
      <c r="AA1631">
        <v>0.4889490990727036</v>
      </c>
      <c r="AB1631">
        <v>0.4927263420196216</v>
      </c>
      <c r="AC1631">
        <v>0.49631738284943805</v>
      </c>
      <c r="AD1631">
        <v>0.49973565882833554</v>
      </c>
      <c r="AE1631">
        <v>0.5029933446605733</v>
      </c>
      <c r="AF1631">
        <v>0.5061014973726429</v>
      </c>
      <c r="AG1631" t="str">
        <f t="shared" si="2"/>
        <v>1</v>
      </c>
      <c r="AH1631" s="3" t="str">
        <f t="shared" si="3"/>
        <v>1</v>
      </c>
      <c r="AI1631" t="str">
        <f t="shared" si="4"/>
        <v>0.05326286329</v>
      </c>
      <c r="AJ1631" t="str">
        <f t="shared" si="5"/>
        <v>5</v>
      </c>
      <c r="AK1631" s="6" t="str">
        <f t="shared" si="6"/>
        <v>0.07169033827</v>
      </c>
      <c r="AL1631" t="str">
        <f t="shared" si="7"/>
        <v>0.09279229463</v>
      </c>
      <c r="AM1631" t="str">
        <f t="shared" si="8"/>
        <v>1.065789474</v>
      </c>
      <c r="AN1631" t="str">
        <f t="shared" si="9"/>
        <v>1.094635628</v>
      </c>
      <c r="AO1631" s="6" t="str">
        <f>vlookup(Q1631,RPI!$C$6:$T$4758,15,FALSE)</f>
        <v>0.8881118881</v>
      </c>
      <c r="AP1631" s="8" t="str">
        <f>vlookup(Q1631,RPI!$C$6:$T$4758,13,FALSE)</f>
        <v>  0.5275 </v>
      </c>
      <c r="AQ1631" s="8" t="str">
        <f>vlookup(Q1631,RPI!$C$6:$T$4758,14,FALSE)</f>
        <v>  0.5213 </v>
      </c>
      <c r="AR1631" s="6" t="str">
        <f>vlookup(R1631,RPI!$C$6:$T$4758,15,FALSE)</f>
        <v>0.5547445255</v>
      </c>
      <c r="AS1631" s="8" t="str">
        <f>vlookup(R1631,RPI!$C$6:$T$4758,13,FALSE)</f>
        <v>  0.5814 </v>
      </c>
      <c r="AT1631" s="8" t="str">
        <f>vlookup(R1631,RPI!$C$6:$T$4758,14,FALSE)</f>
        <v>  0.5338 </v>
      </c>
    </row>
    <row r="1632" ht="12.75" customHeight="1">
      <c r="A1632" s="4">
        <v>2015.0</v>
      </c>
      <c r="B1632" s="4">
        <v>5865.0</v>
      </c>
      <c r="C1632" s="5">
        <v>42083.0</v>
      </c>
      <c r="D1632" s="4">
        <v>345.0</v>
      </c>
      <c r="E1632" s="4" t="s">
        <v>222</v>
      </c>
      <c r="F1632" s="4">
        <v>86.0</v>
      </c>
      <c r="G1632" s="4" t="s">
        <v>47</v>
      </c>
      <c r="H1632" s="4">
        <v>51.0</v>
      </c>
      <c r="I1632" s="4" t="s">
        <v>1026</v>
      </c>
      <c r="J1632" s="4">
        <v>72.0</v>
      </c>
      <c r="K1632" s="4" t="s">
        <v>108</v>
      </c>
      <c r="L1632" s="4" t="s">
        <v>827</v>
      </c>
      <c r="M1632" s="4">
        <v>1.0</v>
      </c>
      <c r="N1632" s="4">
        <v>1.0</v>
      </c>
      <c r="O1632" s="4">
        <v>0.0</v>
      </c>
      <c r="P1632" s="4">
        <v>0.0</v>
      </c>
      <c r="Q1632" t="str">
        <f t="shared" si="1"/>
        <v>Wisconsin2015</v>
      </c>
      <c r="R1632" t="s">
        <v>1684</v>
      </c>
      <c r="S1632" t="str">
        <f>vlookup(Q1632,RPI!$C$6:$T$4758,16,FALSE)</f>
        <v>0.6663687252</v>
      </c>
      <c r="T1632" s="6" t="str">
        <f>VLOOKUP(Q1632,RPI!$C$6:$T$4758, 17, FALSE)</f>
        <v>0.6648795219</v>
      </c>
      <c r="U1632" s="6" t="str">
        <f>VLOOKUP(Q1632,RPI!$C$6:$T$4758, 18, FALSE)</f>
        <v>0.6663687252</v>
      </c>
      <c r="V1632">
        <v>0.5577010572966883</v>
      </c>
      <c r="W1632">
        <v>0.559446651080122</v>
      </c>
      <c r="X1632">
        <v>0.5602936085901762</v>
      </c>
      <c r="Y1632">
        <v>0.5611240131847245</v>
      </c>
      <c r="Z1632" s="6" t="str">
        <f>vlookup(R1632,RPI!$C$6:$T$4758,16,FALSE)</f>
        <v>0.5218582179</v>
      </c>
      <c r="AA1632">
        <v>0.4269518261810519</v>
      </c>
      <c r="AB1632">
        <v>0.4270482700331947</v>
      </c>
      <c r="AC1632">
        <v>0.4271418876918681</v>
      </c>
      <c r="AD1632">
        <v>0.4272328015914463</v>
      </c>
      <c r="AE1632">
        <v>0.427321127194951</v>
      </c>
      <c r="AF1632">
        <v>0.42740697348326967</v>
      </c>
      <c r="AG1632" t="str">
        <f t="shared" si="2"/>
        <v>1</v>
      </c>
      <c r="AH1632" s="3" t="str">
        <f t="shared" si="3"/>
        <v>1</v>
      </c>
      <c r="AI1632" t="str">
        <f t="shared" si="4"/>
        <v>0.1445105073</v>
      </c>
      <c r="AJ1632" t="str">
        <f t="shared" si="5"/>
        <v>14</v>
      </c>
      <c r="AK1632" s="6" t="str">
        <f t="shared" si="6"/>
        <v>0.2007329472</v>
      </c>
      <c r="AL1632" t="str">
        <f t="shared" si="7"/>
        <v>0.2517600584</v>
      </c>
      <c r="AM1632" t="str">
        <f t="shared" si="8"/>
        <v>1.194444444</v>
      </c>
      <c r="AN1632" t="str">
        <f t="shared" si="9"/>
        <v>1.276915266</v>
      </c>
      <c r="AO1632" s="6" t="str">
        <f>vlookup(Q1632,RPI!$C$6:$T$4758,15,FALSE)</f>
        <v>0.917721519</v>
      </c>
      <c r="AP1632" s="8" t="str">
        <f>vlookup(Q1632,RPI!$C$6:$T$4758,13,FALSE)</f>
        <v>  0.5985 </v>
      </c>
      <c r="AQ1632" s="8" t="str">
        <f>vlookup(Q1632,RPI!$C$6:$T$4758,14,FALSE)</f>
        <v>  0.5507 </v>
      </c>
      <c r="AR1632" s="6" t="str">
        <f>vlookup(R1632,RPI!$C$6:$T$4758,15,FALSE)</f>
        <v>0.7286821705</v>
      </c>
      <c r="AS1632" s="8" t="str">
        <f>vlookup(R1632,RPI!$C$6:$T$4758,13,FALSE)</f>
        <v>  0.4395 </v>
      </c>
      <c r="AT1632" s="8" t="str">
        <f>vlookup(R1632,RPI!$C$6:$T$4758,14,FALSE)</f>
        <v>  0.4797 </v>
      </c>
    </row>
    <row r="1633" ht="12.75" customHeight="1">
      <c r="A1633" s="4">
        <v>2015.0</v>
      </c>
      <c r="B1633" s="4">
        <v>5866.0</v>
      </c>
      <c r="C1633" s="5">
        <v>42084.0</v>
      </c>
      <c r="D1633" s="4">
        <v>11.0</v>
      </c>
      <c r="E1633" s="4" t="s">
        <v>111</v>
      </c>
      <c r="F1633" s="4">
        <v>73.0</v>
      </c>
      <c r="G1633" s="4" t="s">
        <v>47</v>
      </c>
      <c r="H1633" s="4">
        <v>217.0</v>
      </c>
      <c r="I1633" s="4" t="s">
        <v>150</v>
      </c>
      <c r="J1633" s="4">
        <v>58.0</v>
      </c>
      <c r="K1633" s="4" t="s">
        <v>108</v>
      </c>
      <c r="L1633" s="4" t="s">
        <v>943</v>
      </c>
      <c r="M1633" s="4">
        <v>1.0</v>
      </c>
      <c r="N1633" s="4">
        <v>1.0</v>
      </c>
      <c r="O1633" s="4">
        <v>0.0</v>
      </c>
      <c r="P1633" s="4">
        <v>0.0</v>
      </c>
      <c r="Q1633" t="str">
        <f t="shared" si="1"/>
        <v>Arizona2015</v>
      </c>
      <c r="R1633" t="s">
        <v>1666</v>
      </c>
      <c r="S1633" t="str">
        <f>vlookup(Q1633,RPI!$C$6:$T$4758,16,FALSE)</f>
        <v>0.6617328533</v>
      </c>
      <c r="T1633" s="6" t="str">
        <f>VLOOKUP(Q1633,RPI!$C$6:$T$4758, 17, FALSE)</f>
        <v>0.6550849887</v>
      </c>
      <c r="U1633" s="6" t="str">
        <f>VLOOKUP(Q1633,RPI!$C$6:$T$4758, 18, FALSE)</f>
        <v>0.6617328533</v>
      </c>
      <c r="V1633">
        <v>0.5454473836081368</v>
      </c>
      <c r="W1633">
        <v>0.548291072453538</v>
      </c>
      <c r="X1633">
        <v>0.5496270336560756</v>
      </c>
      <c r="Y1633">
        <v>0.5509102595479864</v>
      </c>
      <c r="Z1633" s="6" t="str">
        <f>vlookup(R1633,RPI!$C$6:$T$4758,16,FALSE)</f>
        <v>0.5738681058</v>
      </c>
      <c r="AA1633">
        <v>0.481010962951751</v>
      </c>
      <c r="AB1633">
        <v>0.48469221404997626</v>
      </c>
      <c r="AC1633">
        <v>0.48814956078802324</v>
      </c>
      <c r="AD1633">
        <v>0.49140282803111607</v>
      </c>
      <c r="AE1633">
        <v>0.4944695673041159</v>
      </c>
      <c r="AF1633">
        <v>0.49736537356845667</v>
      </c>
      <c r="AG1633" t="str">
        <f t="shared" si="2"/>
        <v>1</v>
      </c>
      <c r="AH1633" s="3" t="str">
        <f t="shared" si="3"/>
        <v>1</v>
      </c>
      <c r="AI1633" t="str">
        <f t="shared" si="4"/>
        <v>0.08786474747</v>
      </c>
      <c r="AJ1633" t="str">
        <f t="shared" si="5"/>
        <v>15</v>
      </c>
      <c r="AK1633" s="6" t="str">
        <f t="shared" si="6"/>
        <v>0.2150710148</v>
      </c>
      <c r="AL1633" t="str">
        <f t="shared" si="7"/>
        <v>0.1530742253</v>
      </c>
      <c r="AM1633" t="str">
        <f t="shared" si="8"/>
        <v>1.25862069</v>
      </c>
      <c r="AN1633" t="str">
        <f t="shared" si="9"/>
        <v>1.153109655</v>
      </c>
      <c r="AO1633" s="6" t="str">
        <f>vlookup(Q1633,RPI!$C$6:$T$4758,15,FALSE)</f>
        <v>0.9383561644</v>
      </c>
      <c r="AP1633" s="8" t="str">
        <f>vlookup(Q1633,RPI!$C$6:$T$4758,13,FALSE)</f>
        <v>  0.5827 </v>
      </c>
      <c r="AQ1633" s="8" t="str">
        <f>vlookup(Q1633,RPI!$C$6:$T$4758,14,FALSE)</f>
        <v>  0.5431 </v>
      </c>
      <c r="AR1633" s="6" t="str">
        <f>vlookup(R1633,RPI!$C$6:$T$4758,15,FALSE)</f>
        <v>0.6666666667</v>
      </c>
      <c r="AS1633" s="8" t="str">
        <f>vlookup(R1633,RPI!$C$6:$T$4758,13,FALSE)</f>
        <v>  0.5447 </v>
      </c>
      <c r="AT1633" s="8" t="str">
        <f>vlookup(R1633,RPI!$C$6:$T$4758,14,FALSE)</f>
        <v>  0.5394 </v>
      </c>
    </row>
    <row r="1634" ht="12.75" customHeight="1">
      <c r="A1634" s="4">
        <v>2015.0</v>
      </c>
      <c r="B1634" s="4">
        <v>5867.0</v>
      </c>
      <c r="C1634" s="5">
        <v>42084.0</v>
      </c>
      <c r="D1634" s="4">
        <v>28.0</v>
      </c>
      <c r="E1634" s="4" t="s">
        <v>119</v>
      </c>
      <c r="F1634" s="4">
        <v>59.0</v>
      </c>
      <c r="G1634" s="4" t="s">
        <v>47</v>
      </c>
      <c r="H1634" s="4">
        <v>40.0</v>
      </c>
      <c r="I1634" s="4" t="s">
        <v>1375</v>
      </c>
      <c r="J1634" s="4">
        <v>82.0</v>
      </c>
      <c r="K1634" s="4" t="s">
        <v>49</v>
      </c>
      <c r="L1634" s="4" t="s">
        <v>50</v>
      </c>
      <c r="M1634" s="4">
        <v>1.0</v>
      </c>
      <c r="N1634" s="4">
        <v>0.0</v>
      </c>
      <c r="O1634" s="4">
        <v>0.0</v>
      </c>
      <c r="P1634" s="4">
        <v>0.0</v>
      </c>
      <c r="Q1634" t="str">
        <f t="shared" si="1"/>
        <v>Bowling Green2015</v>
      </c>
      <c r="R1634" t="s">
        <v>1685</v>
      </c>
      <c r="S1634" t="str">
        <f>vlookup(Q1634,RPI!$C$6:$T$4758,16,FALSE)</f>
        <v>0.5275127838</v>
      </c>
      <c r="T1634" s="6" t="str">
        <f>VLOOKUP(Q1634,RPI!$C$6:$T$4758, 17, FALSE)</f>
        <v>0.5275127838</v>
      </c>
      <c r="U1634" s="6" t="str">
        <f>VLOOKUP(Q1634,RPI!$C$6:$T$4758, 18, FALSE)</f>
        <v>0.5275127838</v>
      </c>
      <c r="V1634">
        <v>0.4434548127910365</v>
      </c>
      <c r="W1634">
        <v>0.4443228813385184</v>
      </c>
      <c r="X1634">
        <v>0.4447502267279037</v>
      </c>
      <c r="Y1634">
        <v>0.44517320402131577</v>
      </c>
      <c r="Z1634" s="6" t="str">
        <f>vlookup(R1634,RPI!$C$6:$T$4758,16,FALSE)</f>
        <v>0.495863252</v>
      </c>
      <c r="AA1634">
        <v>0.42902472083057674</v>
      </c>
      <c r="AB1634">
        <v>0.4294363216411137</v>
      </c>
      <c r="AC1634">
        <v>0.4298421252571361</v>
      </c>
      <c r="AD1634">
        <v>0.4302422532981092</v>
      </c>
      <c r="AE1634">
        <v>0.43063682400517994</v>
      </c>
      <c r="AF1634">
        <v>0.4310259523576704</v>
      </c>
      <c r="AG1634" t="str">
        <f t="shared" si="2"/>
        <v>0</v>
      </c>
      <c r="AH1634" s="3" t="str">
        <f t="shared" si="3"/>
        <v>0</v>
      </c>
      <c r="AI1634" t="str">
        <f t="shared" si="4"/>
        <v>0.03164953179</v>
      </c>
      <c r="AJ1634" t="str">
        <f t="shared" si="5"/>
        <v>-23</v>
      </c>
      <c r="AK1634" s="6" t="str">
        <f t="shared" si="6"/>
        <v>-0.329775556</v>
      </c>
      <c r="AL1634" t="str">
        <f t="shared" si="7"/>
        <v>0.05513846791</v>
      </c>
      <c r="AM1634" t="str">
        <f t="shared" si="8"/>
        <v>0.7195121951</v>
      </c>
      <c r="AN1634" t="str">
        <f t="shared" si="9"/>
        <v>1.063827137</v>
      </c>
      <c r="AO1634" s="6" t="str">
        <f>vlookup(Q1634,RPI!$C$6:$T$4758,15,FALSE)</f>
        <v>0.6666666667</v>
      </c>
      <c r="AP1634" s="8" t="str">
        <f>vlookup(Q1634,RPI!$C$6:$T$4758,13,FALSE)</f>
        <v>  0.4703 </v>
      </c>
      <c r="AQ1634" s="8" t="str">
        <f>vlookup(Q1634,RPI!$C$6:$T$4758,14,FALSE)</f>
        <v>  0.5028 </v>
      </c>
      <c r="AR1634" s="6" t="str">
        <f>vlookup(R1634,RPI!$C$6:$T$4758,15,FALSE)</f>
        <v>0.5352112676</v>
      </c>
      <c r="AS1634" s="8" t="str">
        <f>vlookup(R1634,RPI!$C$6:$T$4758,13,FALSE)</f>
        <v>  0.4836 </v>
      </c>
      <c r="AT1634" s="8" t="str">
        <f>vlookup(R1634,RPI!$C$6:$T$4758,14,FALSE)</f>
        <v>  0.4811 </v>
      </c>
    </row>
    <row r="1635" ht="12.75" customHeight="1">
      <c r="A1635" s="4">
        <v>2015.0</v>
      </c>
      <c r="B1635" s="4">
        <v>5868.0</v>
      </c>
      <c r="C1635" s="5">
        <v>42084.0</v>
      </c>
      <c r="D1635" s="4">
        <v>101.0</v>
      </c>
      <c r="E1635" s="4" t="s">
        <v>271</v>
      </c>
      <c r="F1635" s="4">
        <v>64.0</v>
      </c>
      <c r="G1635" s="4" t="s">
        <v>47</v>
      </c>
      <c r="H1635" s="4">
        <v>318.0</v>
      </c>
      <c r="I1635" s="4" t="s">
        <v>128</v>
      </c>
      <c r="J1635" s="4">
        <v>75.0</v>
      </c>
      <c r="K1635" s="4" t="s">
        <v>108</v>
      </c>
      <c r="L1635" s="4" t="s">
        <v>943</v>
      </c>
      <c r="M1635" s="4">
        <v>1.0</v>
      </c>
      <c r="N1635" s="4">
        <v>1.0</v>
      </c>
      <c r="O1635" s="4">
        <v>0.0</v>
      </c>
      <c r="P1635" s="4">
        <v>0.0</v>
      </c>
      <c r="Q1635" t="str">
        <f t="shared" si="1"/>
        <v>Georgetown2015</v>
      </c>
      <c r="R1635" t="s">
        <v>1686</v>
      </c>
      <c r="S1635" t="str">
        <f>vlookup(Q1635,RPI!$C$6:$T$4758,16,FALSE)</f>
        <v>0.6006975372</v>
      </c>
      <c r="T1635" s="6" t="str">
        <f>VLOOKUP(Q1635,RPI!$C$6:$T$4758, 17, FALSE)</f>
        <v>0.6076436168</v>
      </c>
      <c r="U1635" s="6" t="str">
        <f>VLOOKUP(Q1635,RPI!$C$6:$T$4758, 18, FALSE)</f>
        <v>0.6006975372</v>
      </c>
      <c r="V1635">
        <v>0.5208130499112953</v>
      </c>
      <c r="W1635">
        <v>0.5255308043330517</v>
      </c>
      <c r="X1635">
        <v>0.5277721729005835</v>
      </c>
      <c r="Y1635">
        <v>0.5299403207163629</v>
      </c>
      <c r="Z1635" s="6" t="str">
        <f>vlookup(R1635,RPI!$C$6:$T$4758,16,FALSE)</f>
        <v>0.6101371462</v>
      </c>
      <c r="AA1635">
        <v>0.510828489964863</v>
      </c>
      <c r="AB1635">
        <v>0.5125342617395618</v>
      </c>
      <c r="AC1635">
        <v>0.5141661372640933</v>
      </c>
      <c r="AD1635">
        <v>0.5157288166533089</v>
      </c>
      <c r="AE1635">
        <v>0.5172266097011038</v>
      </c>
      <c r="AF1635">
        <v>0.5186634755740731</v>
      </c>
      <c r="AG1635" t="str">
        <f t="shared" si="2"/>
        <v>1</v>
      </c>
      <c r="AH1635" s="3" t="str">
        <f t="shared" si="3"/>
        <v>1</v>
      </c>
      <c r="AI1635" t="str">
        <f t="shared" si="4"/>
        <v>-0.009439608975</v>
      </c>
      <c r="AJ1635" t="str">
        <f t="shared" si="5"/>
        <v>-11</v>
      </c>
      <c r="AK1635" s="6" t="str">
        <f t="shared" si="6"/>
        <v>-0.1577187442</v>
      </c>
      <c r="AL1635" t="str">
        <f t="shared" si="7"/>
        <v>-0.0164452852</v>
      </c>
      <c r="AM1635" t="str">
        <f t="shared" si="8"/>
        <v>0.8533333333</v>
      </c>
      <c r="AN1635" t="str">
        <f t="shared" si="9"/>
        <v>0.9845287096</v>
      </c>
      <c r="AO1635" s="6" t="str">
        <f>vlookup(Q1635,RPI!$C$6:$T$4758,15,FALSE)</f>
        <v>0.6496350365</v>
      </c>
      <c r="AP1635" s="8" t="str">
        <f>vlookup(Q1635,RPI!$C$6:$T$4758,13,FALSE)</f>
        <v>  0.6046 </v>
      </c>
      <c r="AQ1635" s="8" t="str">
        <f>vlookup(Q1635,RPI!$C$6:$T$4758,14,FALSE)</f>
        <v>  0.5439 </v>
      </c>
      <c r="AR1635" s="6" t="str">
        <f>vlookup(R1635,RPI!$C$6:$T$4758,15,FALSE)</f>
        <v>0.7557251908</v>
      </c>
      <c r="AS1635" s="8" t="str">
        <f>vlookup(R1635,RPI!$C$6:$T$4758,13,FALSE)</f>
        <v>  0.5767 </v>
      </c>
      <c r="AT1635" s="8" t="str">
        <f>vlookup(R1635,RPI!$C$6:$T$4758,14,FALSE)</f>
        <v>  0.5313 </v>
      </c>
    </row>
    <row r="1636" ht="12.75" customHeight="1">
      <c r="A1636" s="4">
        <v>2015.0</v>
      </c>
      <c r="B1636" s="4">
        <v>5869.0</v>
      </c>
      <c r="C1636" s="5">
        <v>42084.0</v>
      </c>
      <c r="D1636" s="4">
        <v>139.0</v>
      </c>
      <c r="E1636" s="4" t="s">
        <v>135</v>
      </c>
      <c r="F1636" s="4">
        <v>64.0</v>
      </c>
      <c r="G1636" s="4" t="s">
        <v>47</v>
      </c>
      <c r="H1636" s="4">
        <v>47.0</v>
      </c>
      <c r="I1636" s="4" t="s">
        <v>178</v>
      </c>
      <c r="J1636" s="4">
        <v>51.0</v>
      </c>
      <c r="K1636" s="4" t="s">
        <v>108</v>
      </c>
      <c r="L1636" s="4" t="s">
        <v>1282</v>
      </c>
      <c r="M1636" s="4">
        <v>1.0</v>
      </c>
      <c r="N1636" s="4">
        <v>1.0</v>
      </c>
      <c r="O1636" s="4">
        <v>0.0</v>
      </c>
      <c r="P1636" s="4">
        <v>0.0</v>
      </c>
      <c r="Q1636" t="str">
        <f t="shared" si="1"/>
        <v>Kentucky2015</v>
      </c>
      <c r="R1636" t="s">
        <v>1687</v>
      </c>
      <c r="S1636" t="str">
        <f>vlookup(Q1636,RPI!$C$6:$T$4758,16,FALSE)</f>
        <v>0.6761596948</v>
      </c>
      <c r="T1636" s="6" t="str">
        <f>VLOOKUP(Q1636,RPI!$C$6:$T$4758, 17, FALSE)</f>
        <v>0.6761596948</v>
      </c>
      <c r="U1636" s="6" t="str">
        <f>VLOOKUP(Q1636,RPI!$C$6:$T$4758, 18, FALSE)</f>
        <v>0.6761596948</v>
      </c>
      <c r="V1636">
        <v>0.5522280708592162</v>
      </c>
      <c r="W1636">
        <v>0.5559275223198616</v>
      </c>
      <c r="X1636">
        <v>0.5576956425032584</v>
      </c>
      <c r="Y1636">
        <v>0.5594125128262669</v>
      </c>
      <c r="Z1636" s="6" t="str">
        <f>vlookup(R1636,RPI!$C$6:$T$4758,16,FALSE)</f>
        <v>0.5822383192</v>
      </c>
      <c r="AA1636">
        <v>0.49124567210674286</v>
      </c>
      <c r="AB1636">
        <v>0.4935402525263233</v>
      </c>
      <c r="AC1636">
        <v>0.4957405351204415</v>
      </c>
      <c r="AD1636">
        <v>0.49785221573090394</v>
      </c>
      <c r="AE1636">
        <v>0.4998805405277955</v>
      </c>
      <c r="AF1636">
        <v>0.5018303495260977</v>
      </c>
      <c r="AG1636" t="str">
        <f t="shared" si="2"/>
        <v>1</v>
      </c>
      <c r="AH1636" s="3" t="str">
        <f t="shared" si="3"/>
        <v>1</v>
      </c>
      <c r="AI1636" t="str">
        <f t="shared" si="4"/>
        <v>0.09392137563</v>
      </c>
      <c r="AJ1636" t="str">
        <f t="shared" si="5"/>
        <v>13</v>
      </c>
      <c r="AK1636" s="6" t="str">
        <f t="shared" si="6"/>
        <v>0.1863948795</v>
      </c>
      <c r="AL1636" t="str">
        <f t="shared" si="7"/>
        <v>0.1636258252</v>
      </c>
      <c r="AM1636" t="str">
        <f t="shared" si="8"/>
        <v>1.254901961</v>
      </c>
      <c r="AN1636" t="str">
        <f t="shared" si="9"/>
        <v>1.16131088</v>
      </c>
      <c r="AO1636" s="6" t="str">
        <f>vlookup(Q1636,RPI!$C$6:$T$4758,15,FALSE)</f>
        <v>1</v>
      </c>
      <c r="AP1636" s="8" t="str">
        <f>vlookup(Q1636,RPI!$C$6:$T$4758,13,FALSE)</f>
        <v>  0.5754 </v>
      </c>
      <c r="AQ1636" s="8" t="str">
        <f>vlookup(Q1636,RPI!$C$6:$T$4758,14,FALSE)</f>
        <v>  0.5539 </v>
      </c>
      <c r="AR1636" s="6" t="str">
        <f>vlookup(R1636,RPI!$C$6:$T$4758,15,FALSE)</f>
        <v>0.6764705882</v>
      </c>
      <c r="AS1636" s="8" t="str">
        <f>vlookup(R1636,RPI!$C$6:$T$4758,13,FALSE)</f>
        <v>  0.5632 </v>
      </c>
      <c r="AT1636" s="8" t="str">
        <f>vlookup(R1636,RPI!$C$6:$T$4758,14,FALSE)</f>
        <v>  0.5260 </v>
      </c>
    </row>
    <row r="1637" ht="12.75" customHeight="1">
      <c r="A1637" s="4">
        <v>2015.0</v>
      </c>
      <c r="B1637" s="4">
        <v>5870.0</v>
      </c>
      <c r="C1637" s="5">
        <v>42084.0</v>
      </c>
      <c r="D1637" s="4">
        <v>167.0</v>
      </c>
      <c r="E1637" s="4" t="s">
        <v>505</v>
      </c>
      <c r="F1637" s="4">
        <v>73.0</v>
      </c>
      <c r="G1637" s="4" t="s">
        <v>47</v>
      </c>
      <c r="H1637" s="4">
        <v>4.0</v>
      </c>
      <c r="I1637" s="4" t="s">
        <v>106</v>
      </c>
      <c r="J1637" s="4">
        <v>66.0</v>
      </c>
      <c r="K1637" s="4" t="s">
        <v>49</v>
      </c>
      <c r="L1637" s="4" t="s">
        <v>50</v>
      </c>
      <c r="M1637" s="4">
        <v>1.0</v>
      </c>
      <c r="N1637" s="4">
        <v>0.0</v>
      </c>
      <c r="O1637" s="4">
        <v>0.0</v>
      </c>
      <c r="P1637" s="4">
        <v>0.0</v>
      </c>
      <c r="Q1637" t="str">
        <f t="shared" si="1"/>
        <v>Miami FL2015</v>
      </c>
      <c r="R1637" t="s">
        <v>1688</v>
      </c>
      <c r="S1637" t="str">
        <f>vlookup(Q1637,RPI!$C$6:$T$4758,16,FALSE)</f>
        <v>0.5614447273</v>
      </c>
      <c r="T1637" s="6" t="str">
        <f>VLOOKUP(Q1637,RPI!$C$6:$T$4758, 17, FALSE)</f>
        <v>0.5686951456</v>
      </c>
      <c r="U1637" s="6" t="str">
        <f>VLOOKUP(Q1637,RPI!$C$6:$T$4758, 18, FALSE)</f>
        <v>0.5614447273</v>
      </c>
      <c r="V1637">
        <v>0.4915370095928176</v>
      </c>
      <c r="W1637">
        <v>0.4937750907549307</v>
      </c>
      <c r="X1637">
        <v>0.49488851742002876</v>
      </c>
      <c r="Y1637">
        <v>0.4959982264668794</v>
      </c>
      <c r="Z1637" s="6" t="str">
        <f>vlookup(R1637,RPI!$C$6:$T$4758,16,FALSE)</f>
        <v>0.5422147142</v>
      </c>
      <c r="AA1637">
        <v>0.4746221215636642</v>
      </c>
      <c r="AB1637">
        <v>0.47716420910575175</v>
      </c>
      <c r="AC1637">
        <v>0.4796155078070504</v>
      </c>
      <c r="AD1637">
        <v>0.4819807960276018</v>
      </c>
      <c r="AE1637">
        <v>0.48426452258537556</v>
      </c>
      <c r="AF1637">
        <v>0.4864708346835638</v>
      </c>
      <c r="AG1637" t="str">
        <f t="shared" si="2"/>
        <v>1</v>
      </c>
      <c r="AH1637" s="3" t="str">
        <f t="shared" si="3"/>
        <v>1</v>
      </c>
      <c r="AI1637" t="str">
        <f t="shared" si="4"/>
        <v>0.01923001312</v>
      </c>
      <c r="AJ1637" t="str">
        <f t="shared" si="5"/>
        <v>7</v>
      </c>
      <c r="AK1637" s="6" t="str">
        <f t="shared" si="6"/>
        <v>0.1003664736</v>
      </c>
      <c r="AL1637" t="str">
        <f t="shared" si="7"/>
        <v>0.03350171082</v>
      </c>
      <c r="AM1637" t="str">
        <f t="shared" si="8"/>
        <v>1.106060606</v>
      </c>
      <c r="AN1637" t="str">
        <f t="shared" si="9"/>
        <v>1.035465679</v>
      </c>
      <c r="AO1637" s="6" t="str">
        <f>vlookup(Q1637,RPI!$C$6:$T$4758,15,FALSE)</f>
        <v>0.6073619632</v>
      </c>
      <c r="AP1637" s="8" t="str">
        <f>vlookup(Q1637,RPI!$C$6:$T$4758,13,FALSE)</f>
        <v>  0.5478 </v>
      </c>
      <c r="AQ1637" s="8" t="str">
        <f>vlookup(Q1637,RPI!$C$6:$T$4758,14,FALSE)</f>
        <v>  0.5427 </v>
      </c>
      <c r="AR1637" s="6" t="str">
        <f>vlookup(R1637,RPI!$C$6:$T$4758,15,FALSE)</f>
        <v>0.5111111111</v>
      </c>
      <c r="AS1637" s="8" t="str">
        <f>vlookup(R1637,RPI!$C$6:$T$4758,13,FALSE)</f>
        <v>  0.5597 </v>
      </c>
      <c r="AT1637" s="8" t="str">
        <f>vlookup(R1637,RPI!$C$6:$T$4758,14,FALSE)</f>
        <v>  0.5384 </v>
      </c>
    </row>
    <row r="1638" ht="12.75" customHeight="1">
      <c r="A1638" s="4">
        <v>2015.0</v>
      </c>
      <c r="B1638" s="4">
        <v>5871.0</v>
      </c>
      <c r="C1638" s="5">
        <v>42084.0</v>
      </c>
      <c r="D1638" s="4">
        <v>205.0</v>
      </c>
      <c r="E1638" s="4" t="s">
        <v>264</v>
      </c>
      <c r="F1638" s="4">
        <v>87.0</v>
      </c>
      <c r="G1638" s="4" t="s">
        <v>47</v>
      </c>
      <c r="H1638" s="4">
        <v>15.0</v>
      </c>
      <c r="I1638" s="4" t="s">
        <v>652</v>
      </c>
      <c r="J1638" s="4">
        <v>78.0</v>
      </c>
      <c r="K1638" s="4" t="s">
        <v>108</v>
      </c>
      <c r="L1638" s="4" t="s">
        <v>632</v>
      </c>
      <c r="M1638" s="4">
        <v>1.0</v>
      </c>
      <c r="N1638" s="4">
        <v>1.0</v>
      </c>
      <c r="O1638" s="4">
        <v>0.0</v>
      </c>
      <c r="P1638" s="4">
        <v>0.0</v>
      </c>
      <c r="Q1638" t="str">
        <f t="shared" si="1"/>
        <v>North Carolina2015</v>
      </c>
      <c r="R1638" t="s">
        <v>1689</v>
      </c>
      <c r="S1638" t="str">
        <f>vlookup(Q1638,RPI!$C$6:$T$4758,16,FALSE)</f>
        <v>0.6243826697</v>
      </c>
      <c r="T1638" s="6" t="str">
        <f>VLOOKUP(Q1638,RPI!$C$6:$T$4758, 17, FALSE)</f>
        <v>0.6291445745</v>
      </c>
      <c r="U1638" s="6" t="str">
        <f>VLOOKUP(Q1638,RPI!$C$6:$T$4758, 18, FALSE)</f>
        <v>0.6243826697</v>
      </c>
      <c r="V1638">
        <v>0.5514660030603409</v>
      </c>
      <c r="W1638">
        <v>0.5533285858417978</v>
      </c>
      <c r="X1638">
        <v>0.5542506565256874</v>
      </c>
      <c r="Y1638">
        <v>0.5551666609550777</v>
      </c>
      <c r="Z1638" s="6" t="str">
        <f>vlookup(R1638,RPI!$C$6:$T$4758,16,FALSE)</f>
        <v>0.6102364196</v>
      </c>
      <c r="AA1638">
        <v>0.5090077870931381</v>
      </c>
      <c r="AB1638">
        <v>0.5112374414967056</v>
      </c>
      <c r="AC1638">
        <v>0.5133722169894829</v>
      </c>
      <c r="AD1638">
        <v>0.5154180435033945</v>
      </c>
      <c r="AE1638">
        <v>0.5173803668942893</v>
      </c>
      <c r="AF1638">
        <v>0.5192641973495483</v>
      </c>
      <c r="AG1638" t="str">
        <f t="shared" si="2"/>
        <v>1</v>
      </c>
      <c r="AH1638" s="3" t="str">
        <f t="shared" si="3"/>
        <v>1</v>
      </c>
      <c r="AI1638" t="str">
        <f t="shared" si="4"/>
        <v>0.01414625016</v>
      </c>
      <c r="AJ1638" t="str">
        <f t="shared" si="5"/>
        <v>9</v>
      </c>
      <c r="AK1638" s="6" t="str">
        <f t="shared" si="6"/>
        <v>0.1290426089</v>
      </c>
      <c r="AL1638" t="str">
        <f t="shared" si="7"/>
        <v>0.02464499524</v>
      </c>
      <c r="AM1638" t="str">
        <f t="shared" si="8"/>
        <v>1.115384615</v>
      </c>
      <c r="AN1638" t="str">
        <f t="shared" si="9"/>
        <v>1.023181589</v>
      </c>
      <c r="AO1638" s="6" t="str">
        <f>vlookup(Q1638,RPI!$C$6:$T$4758,15,FALSE)</f>
        <v>0.6666666667</v>
      </c>
      <c r="AP1638" s="8" t="str">
        <f>vlookup(Q1638,RPI!$C$6:$T$4758,13,FALSE)</f>
        <v>  0.6405 </v>
      </c>
      <c r="AQ1638" s="8" t="str">
        <f>vlookup(Q1638,RPI!$C$6:$T$4758,14,FALSE)</f>
        <v>  0.5499 </v>
      </c>
      <c r="AR1638" s="6" t="str">
        <f>vlookup(R1638,RPI!$C$6:$T$4758,15,FALSE)</f>
        <v>0.7638888889</v>
      </c>
      <c r="AS1638" s="8" t="str">
        <f>vlookup(R1638,RPI!$C$6:$T$4758,13,FALSE)</f>
        <v>  0.5732 </v>
      </c>
      <c r="AT1638" s="8" t="str">
        <f>vlookup(R1638,RPI!$C$6:$T$4758,14,FALSE)</f>
        <v>  0.5306 </v>
      </c>
    </row>
    <row r="1639" ht="12.75" customHeight="1">
      <c r="A1639" s="4">
        <v>2015.0</v>
      </c>
      <c r="B1639" s="4">
        <v>5872.0</v>
      </c>
      <c r="C1639" s="5">
        <v>42084.0</v>
      </c>
      <c r="D1639" s="4">
        <v>214.0</v>
      </c>
      <c r="E1639" s="4" t="s">
        <v>147</v>
      </c>
      <c r="F1639" s="4">
        <v>67.0</v>
      </c>
      <c r="G1639" s="4" t="s">
        <v>47</v>
      </c>
      <c r="H1639" s="4">
        <v>34.0</v>
      </c>
      <c r="I1639" s="4" t="s">
        <v>118</v>
      </c>
      <c r="J1639" s="4">
        <v>64.0</v>
      </c>
      <c r="K1639" s="4" t="s">
        <v>305</v>
      </c>
      <c r="L1639" s="4" t="s">
        <v>176</v>
      </c>
      <c r="M1639" s="4">
        <v>1.0</v>
      </c>
      <c r="N1639" s="4">
        <v>1.0</v>
      </c>
      <c r="O1639" s="4">
        <v>0.0</v>
      </c>
      <c r="P1639" s="4">
        <v>1.0</v>
      </c>
      <c r="Q1639" t="str">
        <f t="shared" si="1"/>
        <v>Notre Dame2015</v>
      </c>
      <c r="R1639" t="s">
        <v>1690</v>
      </c>
      <c r="S1639" t="str">
        <f>vlookup(Q1639,RPI!$C$6:$T$4758,16,FALSE)</f>
        <v>0.6137376775</v>
      </c>
      <c r="T1639" s="6" t="str">
        <f>VLOOKUP(Q1639,RPI!$C$6:$T$4758, 17, FALSE)</f>
        <v>0.6186396383</v>
      </c>
      <c r="U1639" s="6" t="str">
        <f>VLOOKUP(Q1639,RPI!$C$6:$T$4758, 18, FALSE)</f>
        <v>0.6137376775</v>
      </c>
      <c r="V1639">
        <v>0.5106675020958248</v>
      </c>
      <c r="W1639">
        <v>0.5155738357265116</v>
      </c>
      <c r="X1639">
        <v>0.517904344201088</v>
      </c>
      <c r="Y1639">
        <v>0.5201584425617437</v>
      </c>
      <c r="Z1639" s="6" t="str">
        <f>vlookup(R1639,RPI!$C$6:$T$4758,16,FALSE)</f>
        <v>0.5898762637</v>
      </c>
      <c r="AA1639">
        <v>0.5076536301288519</v>
      </c>
      <c r="AB1639">
        <v>0.5092566566429104</v>
      </c>
      <c r="AC1639">
        <v>0.5108202413798216</v>
      </c>
      <c r="AD1639">
        <v>0.5123458223210441</v>
      </c>
      <c r="AE1639">
        <v>0.5138347683854618</v>
      </c>
      <c r="AF1639">
        <v>0.5152883835263171</v>
      </c>
      <c r="AG1639" t="str">
        <f t="shared" si="2"/>
        <v>1</v>
      </c>
      <c r="AH1639" s="3" t="str">
        <f t="shared" si="3"/>
        <v>1</v>
      </c>
      <c r="AI1639" t="str">
        <f t="shared" si="4"/>
        <v>0.02386141381</v>
      </c>
      <c r="AJ1639" t="str">
        <f t="shared" si="5"/>
        <v>3</v>
      </c>
      <c r="AK1639" s="6" t="str">
        <f t="shared" si="6"/>
        <v>0.04301420296</v>
      </c>
      <c r="AL1639" t="str">
        <f t="shared" si="7"/>
        <v>0.04157034008</v>
      </c>
      <c r="AM1639" t="str">
        <f t="shared" si="8"/>
        <v>1.046875</v>
      </c>
      <c r="AN1639" t="str">
        <f t="shared" si="9"/>
        <v>1.040451558</v>
      </c>
      <c r="AO1639" s="6" t="str">
        <f>vlookup(Q1639,RPI!$C$6:$T$4758,15,FALSE)</f>
        <v>0.8333333333</v>
      </c>
      <c r="AP1639" s="8" t="str">
        <f>vlookup(Q1639,RPI!$C$6:$T$4758,13,FALSE)</f>
        <v>  0.5404 </v>
      </c>
      <c r="AQ1639" s="8" t="str">
        <f>vlookup(Q1639,RPI!$C$6:$T$4758,14,FALSE)</f>
        <v>  0.5408 </v>
      </c>
      <c r="AR1639" s="6" t="str">
        <f>vlookup(R1639,RPI!$C$6:$T$4758,15,FALSE)</f>
        <v>0.6712328767</v>
      </c>
      <c r="AS1639" s="8" t="str">
        <f>vlookup(R1639,RPI!$C$6:$T$4758,13,FALSE)</f>
        <v>  0.5727 </v>
      </c>
      <c r="AT1639" s="8" t="str">
        <f>vlookup(R1639,RPI!$C$6:$T$4758,14,FALSE)</f>
        <v>  0.5429 </v>
      </c>
    </row>
    <row r="1640" ht="12.75" customHeight="1">
      <c r="A1640" s="4">
        <v>2015.0</v>
      </c>
      <c r="B1640" s="4">
        <v>5873.0</v>
      </c>
      <c r="C1640" s="5">
        <v>42084.0</v>
      </c>
      <c r="D1640" s="4">
        <v>64.0</v>
      </c>
      <c r="E1640" s="4" t="s">
        <v>1641</v>
      </c>
      <c r="F1640" s="4">
        <v>73.0</v>
      </c>
      <c r="G1640" s="4" t="s">
        <v>47</v>
      </c>
      <c r="H1640" s="4">
        <v>210.0</v>
      </c>
      <c r="I1640" s="4" t="s">
        <v>611</v>
      </c>
      <c r="J1640" s="4">
        <v>78.0</v>
      </c>
      <c r="K1640" s="4" t="s">
        <v>49</v>
      </c>
      <c r="L1640" s="4" t="s">
        <v>50</v>
      </c>
      <c r="M1640" s="4">
        <v>1.0</v>
      </c>
      <c r="N1640" s="4">
        <v>0.0</v>
      </c>
      <c r="O1640" s="4">
        <v>0.0</v>
      </c>
      <c r="P1640" s="4">
        <v>0.0</v>
      </c>
      <c r="Q1640" t="str">
        <f t="shared" si="1"/>
        <v>Sacramento St.2015</v>
      </c>
      <c r="R1640" t="s">
        <v>1628</v>
      </c>
      <c r="S1640" t="str">
        <f>vlookup(Q1640,RPI!$C$6:$T$4758,16,FALSE)</f>
        <v>0.5143437039</v>
      </c>
      <c r="T1640" s="6" t="str">
        <f>VLOOKUP(Q1640,RPI!$C$6:$T$4758, 17, FALSE)</f>
        <v>0.5014488908</v>
      </c>
      <c r="U1640" s="6" t="str">
        <f>VLOOKUP(Q1640,RPI!$C$6:$T$4758, 18, FALSE)</f>
        <v>0.5143437039</v>
      </c>
      <c r="V1640">
        <v>0.42455930526208396</v>
      </c>
      <c r="W1640">
        <v>0.42545114108674126</v>
      </c>
      <c r="X1640">
        <v>0.4258644919605291</v>
      </c>
      <c r="Y1640">
        <v>0.42625819544360666</v>
      </c>
      <c r="Z1640" s="6" t="str">
        <f>vlookup(R1640,RPI!$C$6:$T$4758,16,FALSE)</f>
        <v>0.5062263767</v>
      </c>
      <c r="AA1640">
        <v>0.4266357974858459</v>
      </c>
      <c r="AB1640">
        <v>0.4267180045819624</v>
      </c>
      <c r="AC1640">
        <v>0.42679646844778296</v>
      </c>
      <c r="AD1640">
        <v>0.42687143905930325</v>
      </c>
      <c r="AE1640">
        <v>0.4269431446190655</v>
      </c>
      <c r="AF1640">
        <v>0.4270117938762805</v>
      </c>
      <c r="AG1640" t="str">
        <f t="shared" si="2"/>
        <v>0</v>
      </c>
      <c r="AH1640" s="3" t="str">
        <f t="shared" si="3"/>
        <v>0</v>
      </c>
      <c r="AI1640" t="str">
        <f t="shared" si="4"/>
        <v>0.00811732717</v>
      </c>
      <c r="AJ1640" t="str">
        <f t="shared" si="5"/>
        <v>-5</v>
      </c>
      <c r="AK1640" s="6" t="str">
        <f t="shared" si="6"/>
        <v>-0.07169033827</v>
      </c>
      <c r="AL1640" t="str">
        <f t="shared" si="7"/>
        <v>0.01414166209</v>
      </c>
      <c r="AM1640" t="str">
        <f t="shared" si="8"/>
        <v>0.9358974359</v>
      </c>
      <c r="AN1640" t="str">
        <f t="shared" si="9"/>
        <v>1.016034975</v>
      </c>
      <c r="AO1640" s="6" t="str">
        <f>vlookup(Q1640,RPI!$C$6:$T$4758,15,FALSE)</f>
        <v>0.6722689076</v>
      </c>
      <c r="AP1640" s="8" t="str">
        <f>vlookup(Q1640,RPI!$C$6:$T$4758,13,FALSE)</f>
        <v>  0.4580 </v>
      </c>
      <c r="AQ1640" s="8" t="str">
        <f>vlookup(Q1640,RPI!$C$6:$T$4758,14,FALSE)</f>
        <v>  0.4691 </v>
      </c>
      <c r="AR1640" s="6" t="str">
        <f>vlookup(R1640,RPI!$C$6:$T$4758,15,FALSE)</f>
        <v>0.6119402985</v>
      </c>
      <c r="AS1640" s="8" t="str">
        <f>vlookup(R1640,RPI!$C$6:$T$4758,13,FALSE)</f>
        <v>  0.4659 </v>
      </c>
      <c r="AT1640" s="8" t="str">
        <f>vlookup(R1640,RPI!$C$6:$T$4758,14,FALSE)</f>
        <v>  0.4811 </v>
      </c>
    </row>
    <row r="1641" ht="12.75" customHeight="1">
      <c r="A1641" s="4">
        <v>2015.0</v>
      </c>
      <c r="B1641" s="4">
        <v>5874.0</v>
      </c>
      <c r="C1641" s="5">
        <v>42084.0</v>
      </c>
      <c r="D1641" s="4">
        <v>248.0</v>
      </c>
      <c r="E1641" s="4" t="s">
        <v>332</v>
      </c>
      <c r="F1641" s="4">
        <v>70.0</v>
      </c>
      <c r="G1641" s="4" t="s">
        <v>47</v>
      </c>
      <c r="H1641" s="4">
        <v>308.0</v>
      </c>
      <c r="I1641" s="4" t="s">
        <v>86</v>
      </c>
      <c r="J1641" s="4">
        <v>71.0</v>
      </c>
      <c r="K1641" s="4" t="s">
        <v>49</v>
      </c>
      <c r="L1641" s="4" t="s">
        <v>50</v>
      </c>
      <c r="M1641" s="4">
        <v>1.0</v>
      </c>
      <c r="N1641" s="4">
        <v>0.0</v>
      </c>
      <c r="O1641" s="4">
        <v>0.0</v>
      </c>
      <c r="P1641" s="4">
        <v>0.0</v>
      </c>
      <c r="Q1641" t="str">
        <f t="shared" si="1"/>
        <v>Sam Houston St.2015</v>
      </c>
      <c r="R1641" t="s">
        <v>1602</v>
      </c>
      <c r="S1641" t="str">
        <f>vlookup(Q1641,RPI!$C$6:$T$4758,16,FALSE)</f>
        <v>0.5466925765</v>
      </c>
      <c r="T1641" s="6" t="str">
        <f>VLOOKUP(Q1641,RPI!$C$6:$T$4758, 17, FALSE)</f>
        <v>0.5387957615</v>
      </c>
      <c r="U1641" s="6" t="str">
        <f>VLOOKUP(Q1641,RPI!$C$6:$T$4758, 18, FALSE)</f>
        <v>0.5466925765</v>
      </c>
      <c r="V1641">
        <v>0.4542959322138588</v>
      </c>
      <c r="W1641">
        <v>0.4545820879970672</v>
      </c>
      <c r="X1641">
        <v>0.45471945365345523</v>
      </c>
      <c r="Y1641">
        <v>0.4548532112062984</v>
      </c>
      <c r="Z1641" s="6" t="str">
        <f>vlookup(R1641,RPI!$C$6:$T$4758,16,FALSE)</f>
        <v>0.5136148818</v>
      </c>
      <c r="AA1641">
        <v>0.4407460529070634</v>
      </c>
      <c r="AB1641">
        <v>0.44103742819843866</v>
      </c>
      <c r="AC1641">
        <v>0.4413201057199222</v>
      </c>
      <c r="AD1641">
        <v>0.4415944691966562</v>
      </c>
      <c r="AE1641">
        <v>0.44186088010884716</v>
      </c>
      <c r="AF1641">
        <v>0.4421196792806898</v>
      </c>
      <c r="AG1641" t="str">
        <f t="shared" si="2"/>
        <v>0</v>
      </c>
      <c r="AH1641" s="3" t="str">
        <f t="shared" si="3"/>
        <v>0</v>
      </c>
      <c r="AI1641" t="str">
        <f t="shared" si="4"/>
        <v>0.03307769462</v>
      </c>
      <c r="AJ1641" t="str">
        <f t="shared" si="5"/>
        <v>-1</v>
      </c>
      <c r="AK1641" s="6" t="str">
        <f t="shared" si="6"/>
        <v>-0.01433806765</v>
      </c>
      <c r="AL1641" t="str">
        <f t="shared" si="7"/>
        <v>0.05762655244</v>
      </c>
      <c r="AM1641" t="str">
        <f t="shared" si="8"/>
        <v>0.985915493</v>
      </c>
      <c r="AN1641" t="str">
        <f t="shared" si="9"/>
        <v>1.064401745</v>
      </c>
      <c r="AO1641" s="6" t="str">
        <f>vlookup(Q1641,RPI!$C$6:$T$4758,15,FALSE)</f>
        <v>0.7557251908</v>
      </c>
      <c r="AP1641" s="8" t="str">
        <f>vlookup(Q1641,RPI!$C$6:$T$4758,13,FALSE)</f>
        <v>  0.4822 </v>
      </c>
      <c r="AQ1641" s="8" t="str">
        <f>vlookup(Q1641,RPI!$C$6:$T$4758,14,FALSE)</f>
        <v>  0.4667 </v>
      </c>
      <c r="AR1641" s="6" t="str">
        <f>vlookup(R1641,RPI!$C$6:$T$4758,15,FALSE)</f>
        <v>0.5895522388</v>
      </c>
      <c r="AS1641" s="8" t="str">
        <f>vlookup(R1641,RPI!$C$6:$T$4758,13,FALSE)</f>
        <v>  0.4933 </v>
      </c>
      <c r="AT1641" s="8" t="str">
        <f>vlookup(R1641,RPI!$C$6:$T$4758,14,FALSE)</f>
        <v>  0.4782 </v>
      </c>
    </row>
    <row r="1642" ht="12.75" customHeight="1">
      <c r="A1642" s="4">
        <v>2015.0</v>
      </c>
      <c r="B1642" s="4">
        <v>5875.0</v>
      </c>
      <c r="C1642" s="5">
        <v>42084.0</v>
      </c>
      <c r="D1642" s="4">
        <v>307.0</v>
      </c>
      <c r="E1642" s="4" t="s">
        <v>219</v>
      </c>
      <c r="F1642" s="4">
        <v>92.0</v>
      </c>
      <c r="G1642" s="4" t="s">
        <v>47</v>
      </c>
      <c r="H1642" s="4">
        <v>302.0</v>
      </c>
      <c r="I1642" s="4" t="s">
        <v>296</v>
      </c>
      <c r="J1642" s="4">
        <v>75.0</v>
      </c>
      <c r="K1642" s="4" t="s">
        <v>108</v>
      </c>
      <c r="L1642" s="4" t="s">
        <v>1282</v>
      </c>
      <c r="M1642" s="4">
        <v>1.0</v>
      </c>
      <c r="N1642" s="4">
        <v>1.0</v>
      </c>
      <c r="O1642" s="4">
        <v>0.0</v>
      </c>
      <c r="P1642" s="4">
        <v>0.0</v>
      </c>
      <c r="Q1642" t="str">
        <f t="shared" si="1"/>
        <v>UCLA2015</v>
      </c>
      <c r="R1642" t="s">
        <v>1658</v>
      </c>
      <c r="S1642" t="str">
        <f>vlookup(Q1642,RPI!$C$6:$T$4758,16,FALSE)</f>
        <v>0.5707345808</v>
      </c>
      <c r="T1642" s="6" t="str">
        <f>VLOOKUP(Q1642,RPI!$C$6:$T$4758, 17, FALSE)</f>
        <v>0.5759082689</v>
      </c>
      <c r="U1642" s="6" t="str">
        <f>VLOOKUP(Q1642,RPI!$C$6:$T$4758, 18, FALSE)</f>
        <v>0.5707345808</v>
      </c>
      <c r="V1642">
        <v>0.49004968308439156</v>
      </c>
      <c r="W1642">
        <v>0.4979499144483101</v>
      </c>
      <c r="X1642">
        <v>0.5014540493274675</v>
      </c>
      <c r="Y1642">
        <v>0.5047039982568415</v>
      </c>
      <c r="Z1642" s="6" t="str">
        <f>vlookup(R1642,RPI!$C$6:$T$4758,16,FALSE)</f>
        <v>0.5209120585</v>
      </c>
      <c r="AA1642">
        <v>0.45449976776247825</v>
      </c>
      <c r="AB1642">
        <v>0.4571090862698799</v>
      </c>
      <c r="AC1642">
        <v>0.45959747379476373</v>
      </c>
      <c r="AD1642">
        <v>0.4619731469021442</v>
      </c>
      <c r="AE1642">
        <v>0.46424359428415507</v>
      </c>
      <c r="AF1642">
        <v>0.46641565561294557</v>
      </c>
      <c r="AG1642" t="str">
        <f t="shared" si="2"/>
        <v>1</v>
      </c>
      <c r="AH1642" s="3" t="str">
        <f t="shared" si="3"/>
        <v>1</v>
      </c>
      <c r="AI1642" t="str">
        <f t="shared" si="4"/>
        <v>0.04982252235</v>
      </c>
      <c r="AJ1642" t="str">
        <f t="shared" si="5"/>
        <v>17</v>
      </c>
      <c r="AK1642" s="6" t="str">
        <f t="shared" si="6"/>
        <v>0.2437471501</v>
      </c>
      <c r="AL1642" t="str">
        <f t="shared" si="7"/>
        <v>0.08679867899</v>
      </c>
      <c r="AM1642" t="str">
        <f t="shared" si="8"/>
        <v>1.226666667</v>
      </c>
      <c r="AN1642" t="str">
        <f t="shared" si="9"/>
        <v>1.095644786</v>
      </c>
      <c r="AO1642" s="6" t="str">
        <f>vlookup(Q1642,RPI!$C$6:$T$4758,15,FALSE)</f>
        <v>0.5853658537</v>
      </c>
      <c r="AP1642" s="8" t="str">
        <f>vlookup(Q1642,RPI!$C$6:$T$4758,13,FALSE)</f>
        <v>  0.5797 </v>
      </c>
      <c r="AQ1642" s="8" t="str">
        <f>vlookup(Q1642,RPI!$C$6:$T$4758,14,FALSE)</f>
        <v>  0.5382 </v>
      </c>
      <c r="AR1642" s="6" t="str">
        <f>vlookup(R1642,RPI!$C$6:$T$4758,15,FALSE)</f>
        <v>0.5179856115</v>
      </c>
      <c r="AS1642" s="8" t="str">
        <f>vlookup(R1642,RPI!$C$6:$T$4758,13,FALSE)</f>
        <v>  0.5280 </v>
      </c>
      <c r="AT1642" s="8" t="str">
        <f>vlookup(R1642,RPI!$C$6:$T$4758,14,FALSE)</f>
        <v>  0.5097 </v>
      </c>
    </row>
    <row r="1643" ht="12.75" customHeight="1">
      <c r="A1643" s="4">
        <v>2015.0</v>
      </c>
      <c r="B1643" s="4">
        <v>5876.0</v>
      </c>
      <c r="C1643" s="5">
        <v>42084.0</v>
      </c>
      <c r="D1643" s="4">
        <v>257.0</v>
      </c>
      <c r="E1643" s="4" t="s">
        <v>1522</v>
      </c>
      <c r="F1643" s="4">
        <v>49.0</v>
      </c>
      <c r="G1643" s="4" t="s">
        <v>47</v>
      </c>
      <c r="H1643" s="4">
        <v>294.0</v>
      </c>
      <c r="I1643" s="4" t="s">
        <v>908</v>
      </c>
      <c r="J1643" s="4">
        <v>60.0</v>
      </c>
      <c r="K1643" s="4" t="s">
        <v>49</v>
      </c>
      <c r="L1643" s="4" t="s">
        <v>50</v>
      </c>
      <c r="M1643" s="4">
        <v>1.0</v>
      </c>
      <c r="N1643" s="4">
        <v>0.0</v>
      </c>
      <c r="O1643" s="4">
        <v>0.0</v>
      </c>
      <c r="P1643" s="4">
        <v>0.0</v>
      </c>
      <c r="Q1643" t="str">
        <f t="shared" si="1"/>
        <v>USC Upstate2015</v>
      </c>
      <c r="R1643" t="s">
        <v>1662</v>
      </c>
      <c r="S1643" t="str">
        <f>vlookup(Q1643,RPI!$C$6:$T$4758,16,FALSE)</f>
        <v>0.4835807219</v>
      </c>
      <c r="T1643" s="6" t="str">
        <f>VLOOKUP(Q1643,RPI!$C$6:$T$4758, 17, FALSE)</f>
        <v>0.4794140552</v>
      </c>
      <c r="U1643" s="6" t="str">
        <f>VLOOKUP(Q1643,RPI!$C$6:$T$4758, 18, FALSE)</f>
        <v>0.4835807219</v>
      </c>
      <c r="V1643">
        <v>0.4007267396138833</v>
      </c>
      <c r="W1643">
        <v>0.4010807219147682</v>
      </c>
      <c r="X1643">
        <v>0.4012531357078717</v>
      </c>
      <c r="Y1643">
        <v>0.40142260225664855</v>
      </c>
      <c r="Z1643" s="6" t="str">
        <f>vlookup(R1643,RPI!$C$6:$T$4758,16,FALSE)</f>
        <v>0.4948770221</v>
      </c>
      <c r="AA1643">
        <v>0.41759985657495874</v>
      </c>
      <c r="AB1643">
        <v>0.4162275187366514</v>
      </c>
      <c r="AC1643">
        <v>0.4148704009113382</v>
      </c>
      <c r="AD1643">
        <v>0.41352825129733367</v>
      </c>
      <c r="AE1643">
        <v>0.4122008236169379</v>
      </c>
      <c r="AF1643">
        <v>0.4108878769657829</v>
      </c>
      <c r="AG1643" t="str">
        <f t="shared" si="2"/>
        <v>1</v>
      </c>
      <c r="AH1643" s="3" t="str">
        <f t="shared" si="3"/>
        <v>1</v>
      </c>
      <c r="AI1643" t="str">
        <f t="shared" si="4"/>
        <v>-0.01129630023</v>
      </c>
      <c r="AJ1643" t="str">
        <f t="shared" si="5"/>
        <v>-11</v>
      </c>
      <c r="AK1643" s="6" t="str">
        <f t="shared" si="6"/>
        <v>-0.1577187442</v>
      </c>
      <c r="AL1643" t="str">
        <f t="shared" si="7"/>
        <v>-0.01967993372</v>
      </c>
      <c r="AM1643" t="str">
        <f t="shared" si="8"/>
        <v>0.8166666667</v>
      </c>
      <c r="AN1643" t="str">
        <f t="shared" si="9"/>
        <v>0.9771735204</v>
      </c>
      <c r="AO1643" s="6" t="str">
        <f>vlookup(Q1643,RPI!$C$6:$T$4758,15,FALSE)</f>
        <v>0.65</v>
      </c>
      <c r="AP1643" s="8" t="str">
        <f>vlookup(Q1643,RPI!$C$6:$T$4758,13,FALSE)</f>
        <v>  0.4082 </v>
      </c>
      <c r="AQ1643" s="8" t="str">
        <f>vlookup(Q1643,RPI!$C$6:$T$4758,14,FALSE)</f>
        <v>  0.4680 </v>
      </c>
      <c r="AR1643" s="6" t="str">
        <f>vlookup(R1643,RPI!$C$6:$T$4758,15,FALSE)</f>
        <v>0.6268656716</v>
      </c>
      <c r="AS1643" s="8" t="str">
        <f>vlookup(R1643,RPI!$C$6:$T$4758,13,FALSE)</f>
        <v>  0.4374 </v>
      </c>
      <c r="AT1643" s="8" t="str">
        <f>vlookup(R1643,RPI!$C$6:$T$4758,14,FALSE)</f>
        <v>  0.4779 </v>
      </c>
    </row>
    <row r="1644" ht="12.75" customHeight="1">
      <c r="A1644" s="4">
        <v>2015.0</v>
      </c>
      <c r="B1644" s="4">
        <v>5877.0</v>
      </c>
      <c r="C1644" s="5">
        <v>42084.0</v>
      </c>
      <c r="D1644" s="4">
        <v>326.0</v>
      </c>
      <c r="E1644" s="4" t="s">
        <v>168</v>
      </c>
      <c r="F1644" s="4">
        <v>68.0</v>
      </c>
      <c r="G1644" s="4" t="s">
        <v>47</v>
      </c>
      <c r="H1644" s="4">
        <v>193.0</v>
      </c>
      <c r="I1644" s="4" t="s">
        <v>203</v>
      </c>
      <c r="J1644" s="4">
        <v>71.0</v>
      </c>
      <c r="K1644" s="4" t="s">
        <v>108</v>
      </c>
      <c r="L1644" s="4" t="s">
        <v>176</v>
      </c>
      <c r="M1644" s="4">
        <v>1.0</v>
      </c>
      <c r="N1644" s="4">
        <v>1.0</v>
      </c>
      <c r="O1644" s="4">
        <v>0.0</v>
      </c>
      <c r="P1644" s="4">
        <v>0.0</v>
      </c>
      <c r="Q1644" t="str">
        <f t="shared" si="1"/>
        <v>Villanova2015</v>
      </c>
      <c r="R1644" t="s">
        <v>1691</v>
      </c>
      <c r="S1644" t="str">
        <f>vlookup(Q1644,RPI!$C$6:$T$4758,16,FALSE)</f>
        <v>0.6657082658</v>
      </c>
      <c r="T1644" s="6" t="str">
        <f>VLOOKUP(Q1644,RPI!$C$6:$T$4758, 17, FALSE)</f>
        <v>0.6608708045</v>
      </c>
      <c r="U1644" s="6" t="str">
        <f>VLOOKUP(Q1644,RPI!$C$6:$T$4758, 18, FALSE)</f>
        <v>0.6657082658</v>
      </c>
      <c r="V1644">
        <v>0.5516828815493964</v>
      </c>
      <c r="W1644">
        <v>0.5537928103582732</v>
      </c>
      <c r="X1644">
        <v>0.5547996598321039</v>
      </c>
      <c r="Y1644">
        <v>0.5557763540804287</v>
      </c>
      <c r="Z1644" s="6" t="str">
        <f>vlookup(R1644,RPI!$C$6:$T$4758,16,FALSE)</f>
        <v>0.5777565947</v>
      </c>
      <c r="AA1644">
        <v>0.5058506681757458</v>
      </c>
      <c r="AB1644">
        <v>0.50873457498375</v>
      </c>
      <c r="AC1644">
        <v>0.5115423390377473</v>
      </c>
      <c r="AD1644">
        <v>0.5142769366017382</v>
      </c>
      <c r="AE1644">
        <v>0.5169411908200316</v>
      </c>
      <c r="AF1644">
        <v>0.5195377814391302</v>
      </c>
      <c r="AG1644" t="str">
        <f t="shared" si="2"/>
        <v>0</v>
      </c>
      <c r="AH1644" s="3" t="str">
        <f t="shared" si="3"/>
        <v>0</v>
      </c>
      <c r="AI1644" t="str">
        <f t="shared" si="4"/>
        <v>0.08795167111</v>
      </c>
      <c r="AJ1644" t="str">
        <f t="shared" si="5"/>
        <v>-3</v>
      </c>
      <c r="AK1644" s="6" t="str">
        <f t="shared" si="6"/>
        <v>-0.04301420296</v>
      </c>
      <c r="AL1644" t="str">
        <f t="shared" si="7"/>
        <v>0.15322566</v>
      </c>
      <c r="AM1644" t="str">
        <f t="shared" si="8"/>
        <v>0.9577464789</v>
      </c>
      <c r="AN1644" t="str">
        <f t="shared" si="9"/>
        <v>1.152229627</v>
      </c>
      <c r="AO1644" s="6" t="str">
        <f>vlookup(Q1644,RPI!$C$6:$T$4758,15,FALSE)</f>
        <v>0.9605263158</v>
      </c>
      <c r="AP1644" s="8" t="str">
        <f>vlookup(Q1644,RPI!$C$6:$T$4758,13,FALSE)</f>
        <v>  0.5777 </v>
      </c>
      <c r="AQ1644" s="8" t="str">
        <f>vlookup(Q1644,RPI!$C$6:$T$4758,14,FALSE)</f>
        <v>  0.5469 </v>
      </c>
      <c r="AR1644" s="6" t="str">
        <f>vlookup(R1644,RPI!$C$6:$T$4758,15,FALSE)</f>
        <v>0.5503355705</v>
      </c>
      <c r="AS1644" s="8" t="str">
        <f>vlookup(R1644,RPI!$C$6:$T$4758,13,FALSE)</f>
        <v>  0.6105 </v>
      </c>
      <c r="AT1644" s="8" t="str">
        <f>vlookup(R1644,RPI!$C$6:$T$4758,14,FALSE)</f>
        <v>  0.5398 </v>
      </c>
    </row>
    <row r="1645" ht="12.75" customHeight="1">
      <c r="A1645" s="4">
        <v>2015.0</v>
      </c>
      <c r="B1645" s="4">
        <v>5878.0</v>
      </c>
      <c r="C1645" s="5">
        <v>42084.0</v>
      </c>
      <c r="D1645" s="4">
        <v>349.0</v>
      </c>
      <c r="E1645" s="4" t="s">
        <v>363</v>
      </c>
      <c r="F1645" s="4">
        <v>75.0</v>
      </c>
      <c r="G1645" s="4" t="s">
        <v>47</v>
      </c>
      <c r="H1645" s="4">
        <v>103.0</v>
      </c>
      <c r="I1645" s="4" t="s">
        <v>98</v>
      </c>
      <c r="J1645" s="4">
        <v>67.0</v>
      </c>
      <c r="K1645" s="4" t="s">
        <v>108</v>
      </c>
      <c r="L1645" s="4" t="s">
        <v>632</v>
      </c>
      <c r="M1645" s="4">
        <v>1.0</v>
      </c>
      <c r="N1645" s="4">
        <v>1.0</v>
      </c>
      <c r="O1645" s="4">
        <v>0.0</v>
      </c>
      <c r="P1645" s="4">
        <v>0.0</v>
      </c>
      <c r="Q1645" t="str">
        <f t="shared" si="1"/>
        <v>Xavier2015</v>
      </c>
      <c r="R1645" t="s">
        <v>1654</v>
      </c>
      <c r="S1645" t="str">
        <f>vlookup(Q1645,RPI!$C$6:$T$4758,16,FALSE)</f>
        <v>0.5920003208</v>
      </c>
      <c r="T1645" s="6" t="str">
        <f>VLOOKUP(Q1645,RPI!$C$6:$T$4758, 17, FALSE)</f>
        <v>0.5940148252</v>
      </c>
      <c r="U1645" s="6" t="str">
        <f>VLOOKUP(Q1645,RPI!$C$6:$T$4758, 18, FALSE)</f>
        <v>0.5920003208</v>
      </c>
      <c r="V1645">
        <v>0.5154959176267897</v>
      </c>
      <c r="W1645">
        <v>0.5192263481551653</v>
      </c>
      <c r="X1645">
        <v>0.520978899410107</v>
      </c>
      <c r="Y1645">
        <v>0.5226622710102483</v>
      </c>
      <c r="Z1645" s="6" t="str">
        <f>vlookup(R1645,RPI!$C$6:$T$4758,16,FALSE)</f>
        <v>0.5710678775</v>
      </c>
      <c r="AA1645">
        <v>0.47415229312398216</v>
      </c>
      <c r="AB1645">
        <v>0.473746448968138</v>
      </c>
      <c r="AC1645">
        <v>0.473354844958113</v>
      </c>
      <c r="AD1645">
        <v>0.47297674453464045</v>
      </c>
      <c r="AE1645">
        <v>0.47261146107467555</v>
      </c>
      <c r="AF1645">
        <v>0.47225835373004277</v>
      </c>
      <c r="AG1645" t="str">
        <f t="shared" si="2"/>
        <v>1</v>
      </c>
      <c r="AH1645" s="3" t="str">
        <f t="shared" si="3"/>
        <v>1</v>
      </c>
      <c r="AI1645" t="str">
        <f t="shared" si="4"/>
        <v>0.02093244322</v>
      </c>
      <c r="AJ1645" t="str">
        <f t="shared" si="5"/>
        <v>8</v>
      </c>
      <c r="AK1645" s="6" t="str">
        <f t="shared" si="6"/>
        <v>0.1147045412</v>
      </c>
      <c r="AL1645" t="str">
        <f t="shared" si="7"/>
        <v>0.03646761211</v>
      </c>
      <c r="AM1645" t="str">
        <f t="shared" si="8"/>
        <v>1.119402985</v>
      </c>
      <c r="AN1645" t="str">
        <f t="shared" si="9"/>
        <v>1.036654913</v>
      </c>
      <c r="AO1645" s="6" t="str">
        <f>vlookup(Q1645,RPI!$C$6:$T$4758,15,FALSE)</f>
        <v>0.6095890411</v>
      </c>
      <c r="AP1645" s="8" t="str">
        <f>vlookup(Q1645,RPI!$C$6:$T$4758,13,FALSE)</f>
        <v>  0.6072 </v>
      </c>
      <c r="AQ1645" s="8" t="str">
        <f>vlookup(Q1645,RPI!$C$6:$T$4758,14,FALSE)</f>
        <v>  0.5441 </v>
      </c>
      <c r="AR1645" s="6" t="str">
        <f>vlookup(R1645,RPI!$C$6:$T$4758,15,FALSE)</f>
        <v>0.7785714286</v>
      </c>
      <c r="AS1645" s="8" t="str">
        <f>vlookup(R1645,RPI!$C$6:$T$4758,13,FALSE)</f>
        <v>  0.5085 </v>
      </c>
      <c r="AT1645" s="8" t="str">
        <f>vlookup(R1645,RPI!$C$6:$T$4758,14,FALSE)</f>
        <v>  0.4887 </v>
      </c>
    </row>
    <row r="1646" ht="12.75" customHeight="1">
      <c r="A1646" s="4">
        <v>2015.0</v>
      </c>
      <c r="B1646" s="4">
        <v>5879.0</v>
      </c>
      <c r="C1646" s="5">
        <v>42085.0</v>
      </c>
      <c r="D1646" s="4">
        <v>75.0</v>
      </c>
      <c r="E1646" s="4" t="s">
        <v>121</v>
      </c>
      <c r="F1646" s="4">
        <v>68.0</v>
      </c>
      <c r="G1646" s="4" t="s">
        <v>47</v>
      </c>
      <c r="H1646" s="4">
        <v>251.0</v>
      </c>
      <c r="I1646" s="4" t="s">
        <v>194</v>
      </c>
      <c r="J1646" s="4">
        <v>49.0</v>
      </c>
      <c r="K1646" s="4" t="s">
        <v>108</v>
      </c>
      <c r="L1646" s="4" t="s">
        <v>563</v>
      </c>
      <c r="M1646" s="4">
        <v>1.0</v>
      </c>
      <c r="N1646" s="4">
        <v>1.0</v>
      </c>
      <c r="O1646" s="4">
        <v>0.0</v>
      </c>
      <c r="P1646" s="4">
        <v>0.0</v>
      </c>
      <c r="Q1646" t="str">
        <f t="shared" si="1"/>
        <v>Duke2015</v>
      </c>
      <c r="R1646" t="s">
        <v>1692</v>
      </c>
      <c r="S1646" t="str">
        <f>vlookup(Q1646,RPI!$C$6:$T$4758,16,FALSE)</f>
        <v>0.6599967624</v>
      </c>
      <c r="T1646" s="6" t="str">
        <f>VLOOKUP(Q1646,RPI!$C$6:$T$4758, 17, FALSE)</f>
        <v>0.6594950566</v>
      </c>
      <c r="U1646" s="6" t="str">
        <f>VLOOKUP(Q1646,RPI!$C$6:$T$4758, 18, FALSE)</f>
        <v>0.6599967624</v>
      </c>
      <c r="V1646">
        <v>0.5548423346692481</v>
      </c>
      <c r="W1646">
        <v>0.5572419556208431</v>
      </c>
      <c r="X1646">
        <v>0.5583987694754942</v>
      </c>
      <c r="Y1646">
        <v>0.5595282723791081</v>
      </c>
      <c r="Z1646" s="6" t="str">
        <f>vlookup(R1646,RPI!$C$6:$T$4758,16,FALSE)</f>
        <v>0.6020234358</v>
      </c>
      <c r="AA1646">
        <v>0.5042155699296431</v>
      </c>
      <c r="AB1646">
        <v>0.5057361134430691</v>
      </c>
      <c r="AC1646">
        <v>0.5071930802242266</v>
      </c>
      <c r="AD1646">
        <v>0.5085903760109338</v>
      </c>
      <c r="AE1646">
        <v>0.5099315930369706</v>
      </c>
      <c r="AF1646">
        <v>0.5112200408685403</v>
      </c>
      <c r="AG1646" t="str">
        <f t="shared" si="2"/>
        <v>1</v>
      </c>
      <c r="AH1646" s="3" t="str">
        <f t="shared" si="3"/>
        <v>1</v>
      </c>
      <c r="AI1646" t="str">
        <f t="shared" si="4"/>
        <v>0.05797332656</v>
      </c>
      <c r="AJ1646" t="str">
        <f t="shared" si="5"/>
        <v>19</v>
      </c>
      <c r="AK1646" s="6" t="str">
        <f t="shared" si="6"/>
        <v>0.2724232854</v>
      </c>
      <c r="AL1646" t="str">
        <f t="shared" si="7"/>
        <v>0.1009986633</v>
      </c>
      <c r="AM1646" t="str">
        <f t="shared" si="8"/>
        <v>1.387755102</v>
      </c>
      <c r="AN1646" t="str">
        <f t="shared" si="9"/>
        <v>1.096297458</v>
      </c>
      <c r="AO1646" s="6" t="str">
        <f>vlookup(Q1646,RPI!$C$6:$T$4758,15,FALSE)</f>
        <v>0.880794702</v>
      </c>
      <c r="AP1646" s="8" t="str">
        <f>vlookup(Q1646,RPI!$C$6:$T$4758,13,FALSE)</f>
        <v>  0.6042 </v>
      </c>
      <c r="AQ1646" s="8" t="str">
        <f>vlookup(Q1646,RPI!$C$6:$T$4758,14,FALSE)</f>
        <v>  0.5508 </v>
      </c>
      <c r="AR1646" s="6" t="str">
        <f>vlookup(R1646,RPI!$C$6:$T$4758,15,FALSE)</f>
        <v>0.7730496454</v>
      </c>
      <c r="AS1646" s="8" t="str">
        <f>vlookup(R1646,RPI!$C$6:$T$4758,13,FALSE)</f>
        <v>  0.5556 </v>
      </c>
      <c r="AT1646" s="8" t="str">
        <f>vlookup(R1646,RPI!$C$6:$T$4758,14,FALSE)</f>
        <v>  0.5238 </v>
      </c>
    </row>
    <row r="1647" ht="12.75" customHeight="1">
      <c r="A1647" s="4">
        <v>2015.0</v>
      </c>
      <c r="B1647" s="4">
        <v>5880.0</v>
      </c>
      <c r="C1647" s="5">
        <v>42085.0</v>
      </c>
      <c r="D1647" s="4">
        <v>105.0</v>
      </c>
      <c r="E1647" s="4" t="s">
        <v>124</v>
      </c>
      <c r="F1647" s="4">
        <v>87.0</v>
      </c>
      <c r="G1647" s="4" t="s">
        <v>47</v>
      </c>
      <c r="H1647" s="4">
        <v>127.0</v>
      </c>
      <c r="I1647" s="4" t="s">
        <v>82</v>
      </c>
      <c r="J1647" s="4">
        <v>68.0</v>
      </c>
      <c r="K1647" s="4" t="s">
        <v>108</v>
      </c>
      <c r="L1647" s="4" t="s">
        <v>440</v>
      </c>
      <c r="M1647" s="4">
        <v>1.0</v>
      </c>
      <c r="N1647" s="4">
        <v>1.0</v>
      </c>
      <c r="O1647" s="4">
        <v>0.0</v>
      </c>
      <c r="P1647" s="4">
        <v>0.0</v>
      </c>
      <c r="Q1647" t="str">
        <f t="shared" si="1"/>
        <v>Gonzaga2015</v>
      </c>
      <c r="R1647" t="s">
        <v>1693</v>
      </c>
      <c r="S1647" t="str">
        <f>vlookup(Q1647,RPI!$C$6:$T$4758,16,FALSE)</f>
        <v>0.64319893</v>
      </c>
      <c r="T1647" s="6" t="str">
        <f>VLOOKUP(Q1647,RPI!$C$6:$T$4758, 17, FALSE)</f>
        <v>0.6439709817</v>
      </c>
      <c r="U1647" s="6" t="str">
        <f>VLOOKUP(Q1647,RPI!$C$6:$T$4758, 18, FALSE)</f>
        <v>0.64319893</v>
      </c>
      <c r="V1647">
        <v>0.5320038527755414</v>
      </c>
      <c r="W1647">
        <v>0.5337044366426691</v>
      </c>
      <c r="X1647">
        <v>0.5345377792353646</v>
      </c>
      <c r="Y1647">
        <v>0.5353601206057143</v>
      </c>
      <c r="Z1647" s="6" t="str">
        <f>vlookup(R1647,RPI!$C$6:$T$4758,16,FALSE)</f>
        <v>0.5766994603</v>
      </c>
      <c r="AA1647">
        <v>0.49973763002638233</v>
      </c>
      <c r="AB1647">
        <v>0.5019762996170256</v>
      </c>
      <c r="AC1647">
        <v>0.5041688110717792</v>
      </c>
      <c r="AD1647">
        <v>0.5063165773948034</v>
      </c>
      <c r="AE1647">
        <v>0.5084209544991805</v>
      </c>
      <c r="AF1647">
        <v>0.51048324406147</v>
      </c>
      <c r="AG1647" t="str">
        <f t="shared" si="2"/>
        <v>1</v>
      </c>
      <c r="AH1647" s="3" t="str">
        <f t="shared" si="3"/>
        <v>1</v>
      </c>
      <c r="AI1647" t="str">
        <f t="shared" si="4"/>
        <v>0.06649946969</v>
      </c>
      <c r="AJ1647" t="str">
        <f t="shared" si="5"/>
        <v>19</v>
      </c>
      <c r="AK1647" s="6" t="str">
        <f t="shared" si="6"/>
        <v>0.2724232854</v>
      </c>
      <c r="AL1647" t="str">
        <f t="shared" si="7"/>
        <v>0.1158525472</v>
      </c>
      <c r="AM1647" t="str">
        <f t="shared" si="8"/>
        <v>1.279411765</v>
      </c>
      <c r="AN1647" t="str">
        <f t="shared" si="9"/>
        <v>1.115310442</v>
      </c>
      <c r="AO1647" s="6" t="str">
        <f>vlookup(Q1647,RPI!$C$6:$T$4758,15,FALSE)</f>
        <v>0.9363057325</v>
      </c>
      <c r="AP1647" s="8" t="str">
        <f>vlookup(Q1647,RPI!$C$6:$T$4758,13,FALSE)</f>
        <v>  0.5553 </v>
      </c>
      <c r="AQ1647" s="8" t="str">
        <f>vlookup(Q1647,RPI!$C$6:$T$4758,14,FALSE)</f>
        <v>  0.5260 </v>
      </c>
      <c r="AR1647" s="6" t="str">
        <f>vlookup(R1647,RPI!$C$6:$T$4758,15,FALSE)</f>
        <v>0.6148648649</v>
      </c>
      <c r="AS1647" s="8" t="str">
        <f>vlookup(R1647,RPI!$C$6:$T$4758,13,FALSE)</f>
        <v>  0.5781 </v>
      </c>
      <c r="AT1647" s="8" t="str">
        <f>vlookup(R1647,RPI!$C$6:$T$4758,14,FALSE)</f>
        <v>  0.5358 </v>
      </c>
    </row>
    <row r="1648" ht="12.75" customHeight="1">
      <c r="A1648" s="4">
        <v>2015.0</v>
      </c>
      <c r="B1648" s="4">
        <v>5881.0</v>
      </c>
      <c r="C1648" s="5">
        <v>42085.0</v>
      </c>
      <c r="D1648" s="4">
        <v>135.0</v>
      </c>
      <c r="E1648" s="4" t="s">
        <v>131</v>
      </c>
      <c r="F1648" s="4">
        <v>65.0</v>
      </c>
      <c r="G1648" s="4" t="s">
        <v>47</v>
      </c>
      <c r="H1648" s="4">
        <v>342.0</v>
      </c>
      <c r="I1648" s="4" t="s">
        <v>276</v>
      </c>
      <c r="J1648" s="4">
        <v>78.0</v>
      </c>
      <c r="K1648" s="4" t="s">
        <v>108</v>
      </c>
      <c r="L1648" s="4" t="s">
        <v>827</v>
      </c>
      <c r="M1648" s="4">
        <v>1.0</v>
      </c>
      <c r="N1648" s="4">
        <v>1.0</v>
      </c>
      <c r="O1648" s="4">
        <v>0.0</v>
      </c>
      <c r="P1648" s="4">
        <v>0.0</v>
      </c>
      <c r="Q1648" t="str">
        <f t="shared" si="1"/>
        <v>Kansas2015</v>
      </c>
      <c r="R1648" t="s">
        <v>1694</v>
      </c>
      <c r="S1648" t="str">
        <f>vlookup(Q1648,RPI!$C$6:$T$4758,16,FALSE)</f>
        <v>0.6680216966</v>
      </c>
      <c r="T1648" s="6" t="str">
        <f>VLOOKUP(Q1648,RPI!$C$6:$T$4758, 17, FALSE)</f>
        <v>0.6599228049</v>
      </c>
      <c r="U1648" s="6" t="str">
        <f>VLOOKUP(Q1648,RPI!$C$6:$T$4758, 18, FALSE)</f>
        <v>0.6680216966</v>
      </c>
      <c r="V1648">
        <v>0.5697078727758847</v>
      </c>
      <c r="W1648">
        <v>0.5729130009810129</v>
      </c>
      <c r="X1648">
        <v>0.5743801371312478</v>
      </c>
      <c r="Y1648">
        <v>0.5757668822595517</v>
      </c>
      <c r="Z1648" s="6" t="str">
        <f>vlookup(R1648,RPI!$C$6:$T$4758,16,FALSE)</f>
        <v>0.6160832789</v>
      </c>
      <c r="AA1648">
        <v>0.5097960476522092</v>
      </c>
      <c r="AB1648">
        <v>0.5103556732118348</v>
      </c>
      <c r="AC1648">
        <v>0.510903132998425</v>
      </c>
      <c r="AD1648">
        <v>0.5114388194562713</v>
      </c>
      <c r="AE1648">
        <v>0.5119631083299082</v>
      </c>
      <c r="AF1648">
        <v>0.5124763595430475</v>
      </c>
      <c r="AG1648" t="str">
        <f t="shared" si="2"/>
        <v>0</v>
      </c>
      <c r="AH1648" s="3" t="str">
        <f t="shared" si="3"/>
        <v>0</v>
      </c>
      <c r="AI1648" t="str">
        <f t="shared" si="4"/>
        <v>0.05193841769</v>
      </c>
      <c r="AJ1648" t="str">
        <f t="shared" si="5"/>
        <v>-13</v>
      </c>
      <c r="AK1648" s="6" t="str">
        <f t="shared" si="6"/>
        <v>-0.1863948795</v>
      </c>
      <c r="AL1648" t="str">
        <f t="shared" si="7"/>
        <v>0.09048490185</v>
      </c>
      <c r="AM1648" t="str">
        <f t="shared" si="8"/>
        <v>0.8333333333</v>
      </c>
      <c r="AN1648" t="str">
        <f t="shared" si="9"/>
        <v>1.084304216</v>
      </c>
      <c r="AO1648" s="6" t="str">
        <f>vlookup(Q1648,RPI!$C$6:$T$4758,15,FALSE)</f>
        <v>0.7971014493</v>
      </c>
      <c r="AP1648" s="8" t="str">
        <f>vlookup(Q1648,RPI!$C$6:$T$4758,13,FALSE)</f>
        <v>  0.6560 </v>
      </c>
      <c r="AQ1648" s="8" t="str">
        <f>vlookup(Q1648,RPI!$C$6:$T$4758,14,FALSE)</f>
        <v>  0.5630 </v>
      </c>
      <c r="AR1648" s="6" t="str">
        <f>vlookup(R1648,RPI!$C$6:$T$4758,15,FALSE)</f>
        <v>0.8881118881</v>
      </c>
      <c r="AS1648" s="8" t="str">
        <f>vlookup(R1648,RPI!$C$6:$T$4758,13,FALSE)</f>
        <v>  0.5275 </v>
      </c>
      <c r="AT1648" s="8" t="str">
        <f>vlookup(R1648,RPI!$C$6:$T$4758,14,FALSE)</f>
        <v>  0.5213 </v>
      </c>
    </row>
    <row r="1649" ht="12.75" customHeight="1">
      <c r="A1649" s="4">
        <v>2015.0</v>
      </c>
      <c r="B1649" s="4">
        <v>5882.0</v>
      </c>
      <c r="C1649" s="5">
        <v>42085.0</v>
      </c>
      <c r="D1649" s="4">
        <v>150.0</v>
      </c>
      <c r="E1649" s="4" t="s">
        <v>59</v>
      </c>
      <c r="F1649" s="4">
        <v>66.0</v>
      </c>
      <c r="G1649" s="4" t="s">
        <v>47</v>
      </c>
      <c r="H1649" s="4">
        <v>211.0</v>
      </c>
      <c r="I1649" s="4" t="s">
        <v>472</v>
      </c>
      <c r="J1649" s="4">
        <v>53.0</v>
      </c>
      <c r="K1649" s="4" t="s">
        <v>108</v>
      </c>
      <c r="L1649" s="4" t="s">
        <v>440</v>
      </c>
      <c r="M1649" s="4">
        <v>1.0</v>
      </c>
      <c r="N1649" s="4">
        <v>1.0</v>
      </c>
      <c r="O1649" s="4">
        <v>0.0</v>
      </c>
      <c r="P1649" s="4">
        <v>0.0</v>
      </c>
      <c r="Q1649" t="str">
        <f t="shared" si="1"/>
        <v>Louisville2015</v>
      </c>
      <c r="R1649" t="s">
        <v>1695</v>
      </c>
      <c r="S1649" t="str">
        <f>vlookup(Q1649,RPI!$C$6:$T$4758,16,FALSE)</f>
        <v>0.6066688983</v>
      </c>
      <c r="T1649" s="6" t="str">
        <f>VLOOKUP(Q1649,RPI!$C$6:$T$4758, 17, FALSE)</f>
        <v>0.6160867065</v>
      </c>
      <c r="U1649" s="6" t="str">
        <f>VLOOKUP(Q1649,RPI!$C$6:$T$4758, 18, FALSE)</f>
        <v>0.6066688983</v>
      </c>
      <c r="V1649">
        <v>0.5155432282582573</v>
      </c>
      <c r="W1649">
        <v>0.5202675214597041</v>
      </c>
      <c r="X1649">
        <v>0.522546438062751</v>
      </c>
      <c r="Y1649">
        <v>0.5247724444959097</v>
      </c>
      <c r="Z1649" s="6" t="str">
        <f>vlookup(R1649,RPI!$C$6:$T$4758,16,FALSE)</f>
        <v>0.6221616493</v>
      </c>
      <c r="AA1649">
        <v>0.5090893933901915</v>
      </c>
      <c r="AB1649">
        <v>0.5098081973004849</v>
      </c>
      <c r="AC1649">
        <v>0.5105044209832297</v>
      </c>
      <c r="AD1649">
        <v>0.5111791119747555</v>
      </c>
      <c r="AE1649">
        <v>0.5118332540020725</v>
      </c>
      <c r="AF1649">
        <v>0.51246777176857</v>
      </c>
      <c r="AG1649" t="str">
        <f t="shared" si="2"/>
        <v>0</v>
      </c>
      <c r="AH1649" s="3" t="str">
        <f t="shared" si="3"/>
        <v>0</v>
      </c>
      <c r="AI1649" t="str">
        <f t="shared" si="4"/>
        <v>-0.01549275102</v>
      </c>
      <c r="AJ1649" t="str">
        <f t="shared" si="5"/>
        <v>13</v>
      </c>
      <c r="AK1649" s="6" t="str">
        <f t="shared" si="6"/>
        <v>0.1863948795</v>
      </c>
      <c r="AL1649" t="str">
        <f t="shared" si="7"/>
        <v>-0.02699081177</v>
      </c>
      <c r="AM1649" t="str">
        <f t="shared" si="8"/>
        <v>1.245283019</v>
      </c>
      <c r="AN1649" t="str">
        <f t="shared" si="9"/>
        <v>0.9750985117</v>
      </c>
      <c r="AO1649" s="6" t="str">
        <f>vlookup(Q1649,RPI!$C$6:$T$4758,15,FALSE)</f>
        <v>0.7123287671</v>
      </c>
      <c r="AP1649" s="8" t="str">
        <f>vlookup(Q1649,RPI!$C$6:$T$4758,13,FALSE)</f>
        <v>  0.5856 </v>
      </c>
      <c r="AQ1649" s="8" t="str">
        <f>vlookup(Q1649,RPI!$C$6:$T$4758,14,FALSE)</f>
        <v>  0.5430 </v>
      </c>
      <c r="AR1649" s="6" t="str">
        <f>vlookup(R1649,RPI!$C$6:$T$4758,15,FALSE)</f>
        <v>0.9387755102</v>
      </c>
      <c r="AS1649" s="8" t="str">
        <f>vlookup(R1649,RPI!$C$6:$T$4758,13,FALSE)</f>
        <v>  0.5159 </v>
      </c>
      <c r="AT1649" s="8" t="str">
        <f>vlookup(R1649,RPI!$C$6:$T$4758,14,FALSE)</f>
        <v>  0.5180 </v>
      </c>
    </row>
    <row r="1650" ht="12.75" customHeight="1">
      <c r="A1650" s="4">
        <v>2015.0</v>
      </c>
      <c r="B1650" s="4">
        <v>5883.0</v>
      </c>
      <c r="C1650" s="5">
        <v>42085.0</v>
      </c>
      <c r="D1650" s="4">
        <v>161.0</v>
      </c>
      <c r="E1650" s="4" t="s">
        <v>197</v>
      </c>
      <c r="F1650" s="4">
        <v>59.0</v>
      </c>
      <c r="G1650" s="4" t="s">
        <v>47</v>
      </c>
      <c r="H1650" s="4">
        <v>339.0</v>
      </c>
      <c r="I1650" s="4" t="s">
        <v>407</v>
      </c>
      <c r="J1650" s="4">
        <v>69.0</v>
      </c>
      <c r="K1650" s="4" t="s">
        <v>108</v>
      </c>
      <c r="L1650" s="4" t="s">
        <v>454</v>
      </c>
      <c r="M1650" s="4">
        <v>1.0</v>
      </c>
      <c r="N1650" s="4">
        <v>1.0</v>
      </c>
      <c r="O1650" s="4">
        <v>0.0</v>
      </c>
      <c r="P1650" s="4">
        <v>0.0</v>
      </c>
      <c r="Q1650" t="str">
        <f t="shared" si="1"/>
        <v>Maryland2015</v>
      </c>
      <c r="R1650" t="s">
        <v>1696</v>
      </c>
      <c r="S1650" t="str">
        <f>vlookup(Q1650,RPI!$C$6:$T$4758,16,FALSE)</f>
        <v>0.6235257063</v>
      </c>
      <c r="T1650" s="6" t="str">
        <f>VLOOKUP(Q1650,RPI!$C$6:$T$4758, 17, FALSE)</f>
        <v>0.6225156053</v>
      </c>
      <c r="U1650" s="6" t="str">
        <f>VLOOKUP(Q1650,RPI!$C$6:$T$4758, 18, FALSE)</f>
        <v>0.6235257063</v>
      </c>
      <c r="V1650">
        <v>0.51430042593851</v>
      </c>
      <c r="W1650">
        <v>0.5197092811439348</v>
      </c>
      <c r="X1650">
        <v>0.5222074388447454</v>
      </c>
      <c r="Y1650">
        <v>0.5245817209570861</v>
      </c>
      <c r="Z1650" s="6" t="str">
        <f>vlookup(R1650,RPI!$C$6:$T$4758,16,FALSE)</f>
        <v>0.6007964649</v>
      </c>
      <c r="AA1650">
        <v>0.515836706331798</v>
      </c>
      <c r="AB1650">
        <v>0.5175488518641682</v>
      </c>
      <c r="AC1650">
        <v>0.5192042411910456</v>
      </c>
      <c r="AD1650">
        <v>0.5208056504311769</v>
      </c>
      <c r="AE1650">
        <v>0.5223556775566516</v>
      </c>
      <c r="AF1650">
        <v>0.5238567564571113</v>
      </c>
      <c r="AG1650" t="str">
        <f t="shared" si="2"/>
        <v>0</v>
      </c>
      <c r="AH1650" s="3" t="str">
        <f t="shared" si="3"/>
        <v>0</v>
      </c>
      <c r="AI1650" t="str">
        <f t="shared" si="4"/>
        <v>0.02272924138</v>
      </c>
      <c r="AJ1650" t="str">
        <f t="shared" si="5"/>
        <v>-10</v>
      </c>
      <c r="AK1650" s="6" t="str">
        <f t="shared" si="6"/>
        <v>-0.1433806765</v>
      </c>
      <c r="AL1650" t="str">
        <f t="shared" si="7"/>
        <v>0.03959791743</v>
      </c>
      <c r="AM1650" t="str">
        <f t="shared" si="8"/>
        <v>0.8550724638</v>
      </c>
      <c r="AN1650" t="str">
        <f t="shared" si="9"/>
        <v>1.037831849</v>
      </c>
      <c r="AO1650" s="6" t="str">
        <f>vlookup(Q1650,RPI!$C$6:$T$4758,15,FALSE)</f>
        <v>0.8222222222</v>
      </c>
      <c r="AP1650" s="8" t="str">
        <f>vlookup(Q1650,RPI!$C$6:$T$4758,13,FALSE)</f>
        <v>  0.5684 </v>
      </c>
      <c r="AQ1650" s="8" t="str">
        <f>vlookup(Q1650,RPI!$C$6:$T$4758,14,FALSE)</f>
        <v>  0.5351 </v>
      </c>
      <c r="AR1650" s="6" t="str">
        <f>vlookup(R1650,RPI!$C$6:$T$4758,15,FALSE)</f>
        <v>0.7112676056</v>
      </c>
      <c r="AS1650" s="8" t="str">
        <f>vlookup(R1650,RPI!$C$6:$T$4758,13,FALSE)</f>
        <v>  0.5725 </v>
      </c>
      <c r="AT1650" s="8" t="str">
        <f>vlookup(R1650,RPI!$C$6:$T$4758,14,FALSE)</f>
        <v>  0.5469 </v>
      </c>
    </row>
    <row r="1651" ht="12.75" customHeight="1">
      <c r="A1651" s="4">
        <v>2015.0</v>
      </c>
      <c r="B1651" s="4">
        <v>5884.0</v>
      </c>
      <c r="C1651" s="5">
        <v>42085.0</v>
      </c>
      <c r="D1651" s="4">
        <v>218.0</v>
      </c>
      <c r="E1651" s="4" t="s">
        <v>206</v>
      </c>
      <c r="F1651" s="4">
        <v>72.0</v>
      </c>
      <c r="G1651" s="4" t="s">
        <v>47</v>
      </c>
      <c r="H1651" s="4">
        <v>67.0</v>
      </c>
      <c r="I1651" s="4" t="s">
        <v>74</v>
      </c>
      <c r="J1651" s="4">
        <v>66.0</v>
      </c>
      <c r="K1651" s="4" t="s">
        <v>108</v>
      </c>
      <c r="L1651" s="4" t="s">
        <v>454</v>
      </c>
      <c r="M1651" s="4">
        <v>1.0</v>
      </c>
      <c r="N1651" s="4">
        <v>1.0</v>
      </c>
      <c r="O1651" s="4">
        <v>0.0</v>
      </c>
      <c r="P1651" s="4">
        <v>0.0</v>
      </c>
      <c r="Q1651" t="str">
        <f t="shared" si="1"/>
        <v>Oklahoma2015</v>
      </c>
      <c r="R1651" t="s">
        <v>1679</v>
      </c>
      <c r="S1651" t="str">
        <f>vlookup(Q1651,RPI!$C$6:$T$4758,16,FALSE)</f>
        <v>0.6115185492</v>
      </c>
      <c r="T1651" s="6" t="str">
        <f>VLOOKUP(Q1651,RPI!$C$6:$T$4758, 17, FALSE)</f>
        <v>0.609151125</v>
      </c>
      <c r="U1651" s="6" t="str">
        <f>VLOOKUP(Q1651,RPI!$C$6:$T$4758, 18, FALSE)</f>
        <v>0.6115185492</v>
      </c>
      <c r="V1651">
        <v>0.5230604386797139</v>
      </c>
      <c r="W1651">
        <v>0.5269601398241122</v>
      </c>
      <c r="X1651">
        <v>0.5287616322006005</v>
      </c>
      <c r="Y1651">
        <v>0.5304740048128809</v>
      </c>
      <c r="Z1651" s="6" t="str">
        <f>vlookup(R1651,RPI!$C$6:$T$4758,16,FALSE)</f>
        <v>0.5920343871</v>
      </c>
      <c r="AA1651">
        <v>0.4901296957893279</v>
      </c>
      <c r="AB1651">
        <v>0.4922740128927661</v>
      </c>
      <c r="AC1651">
        <v>0.4942855307584686</v>
      </c>
      <c r="AD1651">
        <v>0.49617621539548934</v>
      </c>
      <c r="AE1651">
        <v>0.49795663712057403</v>
      </c>
      <c r="AF1651">
        <v>0.4996361682812373</v>
      </c>
      <c r="AG1651" t="str">
        <f t="shared" si="2"/>
        <v>1</v>
      </c>
      <c r="AH1651" s="3" t="str">
        <f t="shared" si="3"/>
        <v>1</v>
      </c>
      <c r="AI1651" t="str">
        <f t="shared" si="4"/>
        <v>0.01948416209</v>
      </c>
      <c r="AJ1651" t="str">
        <f t="shared" si="5"/>
        <v>6</v>
      </c>
      <c r="AK1651" s="6" t="str">
        <f t="shared" si="6"/>
        <v>0.08602840592</v>
      </c>
      <c r="AL1651" t="str">
        <f t="shared" si="7"/>
        <v>0.03394447833</v>
      </c>
      <c r="AM1651" t="str">
        <f t="shared" si="8"/>
        <v>1.090909091</v>
      </c>
      <c r="AN1651" t="str">
        <f t="shared" si="9"/>
        <v>1.032910524</v>
      </c>
      <c r="AO1651" s="6" t="str">
        <f>vlookup(Q1651,RPI!$C$6:$T$4758,15,FALSE)</f>
        <v>0.696969697</v>
      </c>
      <c r="AP1651" s="8" t="str">
        <f>vlookup(Q1651,RPI!$C$6:$T$4758,13,FALSE)</f>
        <v>  0.5968 </v>
      </c>
      <c r="AQ1651" s="8" t="str">
        <f>vlookup(Q1651,RPI!$C$6:$T$4758,14,FALSE)</f>
        <v>  0.5555 </v>
      </c>
      <c r="AR1651" s="6" t="str">
        <f>vlookup(R1651,RPI!$C$6:$T$4758,15,FALSE)</f>
        <v>0.786259542</v>
      </c>
      <c r="AS1651" s="8" t="str">
        <f>vlookup(R1651,RPI!$C$6:$T$4758,13,FALSE)</f>
        <v>  0.5263 </v>
      </c>
      <c r="AT1651" s="8" t="str">
        <f>vlookup(R1651,RPI!$C$6:$T$4758,14,FALSE)</f>
        <v>  0.5293 </v>
      </c>
    </row>
    <row r="1652" ht="12.75" customHeight="1">
      <c r="A1652" s="4">
        <v>2015.0</v>
      </c>
      <c r="B1652" s="4">
        <v>5885.0</v>
      </c>
      <c r="C1652" s="5">
        <v>42085.0</v>
      </c>
      <c r="D1652" s="4">
        <v>240.0</v>
      </c>
      <c r="E1652" s="4" t="s">
        <v>91</v>
      </c>
      <c r="F1652" s="4">
        <v>76.0</v>
      </c>
      <c r="G1652" s="4" t="s">
        <v>47</v>
      </c>
      <c r="H1652" s="4">
        <v>12.0</v>
      </c>
      <c r="I1652" s="4" t="s">
        <v>63</v>
      </c>
      <c r="J1652" s="4">
        <v>70.0</v>
      </c>
      <c r="K1652" s="4" t="s">
        <v>288</v>
      </c>
      <c r="L1652" s="4" t="s">
        <v>50</v>
      </c>
      <c r="M1652" s="4">
        <v>1.0</v>
      </c>
      <c r="N1652" s="4">
        <v>0.0</v>
      </c>
      <c r="O1652" s="4">
        <v>0.0</v>
      </c>
      <c r="P1652" s="4">
        <v>1.0</v>
      </c>
      <c r="Q1652" t="str">
        <f t="shared" si="1"/>
        <v>Richmond2015</v>
      </c>
      <c r="R1652" t="s">
        <v>1623</v>
      </c>
      <c r="S1652" t="str">
        <f>vlookup(Q1652,RPI!$C$6:$T$4758,16,FALSE)</f>
        <v>0.5650327802</v>
      </c>
      <c r="T1652" s="6" t="str">
        <f>VLOOKUP(Q1652,RPI!$C$6:$T$4758, 17, FALSE)</f>
        <v>0.5669859052</v>
      </c>
      <c r="U1652" s="6" t="str">
        <f>VLOOKUP(Q1652,RPI!$C$6:$T$4758, 18, FALSE)</f>
        <v>0.5650327802</v>
      </c>
      <c r="V1652">
        <v>0.4833632199852555</v>
      </c>
      <c r="W1652">
        <v>0.4884784751005106</v>
      </c>
      <c r="X1652">
        <v>0.4908273167350665</v>
      </c>
      <c r="Y1652">
        <v>0.4930517164287188</v>
      </c>
      <c r="Z1652" s="6" t="str">
        <f>vlookup(R1652,RPI!$C$6:$T$4758,16,FALSE)</f>
        <v>0.5316815327</v>
      </c>
      <c r="AA1652">
        <v>0.46175076718469266</v>
      </c>
      <c r="AB1652">
        <v>0.46602333909116883</v>
      </c>
      <c r="AC1652">
        <v>0.4700023165447587</v>
      </c>
      <c r="AD1652">
        <v>0.4737169563353478</v>
      </c>
      <c r="AE1652">
        <v>0.4771927529583526</v>
      </c>
      <c r="AF1652">
        <v>0.4804520245458259</v>
      </c>
      <c r="AG1652" t="str">
        <f t="shared" si="2"/>
        <v>1</v>
      </c>
      <c r="AH1652" s="3" t="str">
        <f t="shared" si="3"/>
        <v>1</v>
      </c>
      <c r="AI1652" t="str">
        <f t="shared" si="4"/>
        <v>0.03335124743</v>
      </c>
      <c r="AJ1652" t="str">
        <f t="shared" si="5"/>
        <v>6</v>
      </c>
      <c r="AK1652" s="6" t="str">
        <f t="shared" si="6"/>
        <v>0.08602840592</v>
      </c>
      <c r="AL1652" t="str">
        <f t="shared" si="7"/>
        <v>0.05810312451</v>
      </c>
      <c r="AM1652" t="str">
        <f t="shared" si="8"/>
        <v>1.085714286</v>
      </c>
      <c r="AN1652" t="str">
        <f t="shared" si="9"/>
        <v>1.062727865</v>
      </c>
      <c r="AO1652" s="6" t="str">
        <f>vlookup(Q1652,RPI!$C$6:$T$4758,15,FALSE)</f>
        <v>0.5859375</v>
      </c>
      <c r="AP1652" s="8" t="str">
        <f>vlookup(Q1652,RPI!$C$6:$T$4758,13,FALSE)</f>
        <v>  0.5782 </v>
      </c>
      <c r="AQ1652" s="8" t="str">
        <f>vlookup(Q1652,RPI!$C$6:$T$4758,14,FALSE)</f>
        <v>  0.5177 </v>
      </c>
      <c r="AR1652" s="6" t="str">
        <f>vlookup(R1652,RPI!$C$6:$T$4758,15,FALSE)</f>
        <v>0.4836065574</v>
      </c>
      <c r="AS1652" s="8" t="str">
        <f>vlookup(R1652,RPI!$C$6:$T$4758,13,FALSE)</f>
        <v>  0.5562 </v>
      </c>
      <c r="AT1652" s="8" t="str">
        <f>vlookup(R1652,RPI!$C$6:$T$4758,14,FALSE)</f>
        <v>  0.5307 </v>
      </c>
    </row>
    <row r="1653" ht="12.75" customHeight="1">
      <c r="A1653" s="4">
        <v>2015.0</v>
      </c>
      <c r="B1653" s="4">
        <v>5886.0</v>
      </c>
      <c r="C1653" s="5">
        <v>42085.0</v>
      </c>
      <c r="D1653" s="4">
        <v>280.0</v>
      </c>
      <c r="E1653" s="4" t="s">
        <v>165</v>
      </c>
      <c r="F1653" s="4">
        <v>74.0</v>
      </c>
      <c r="G1653" s="4" t="s">
        <v>47</v>
      </c>
      <c r="H1653" s="4">
        <v>238.0</v>
      </c>
      <c r="I1653" s="4" t="s">
        <v>282</v>
      </c>
      <c r="J1653" s="4">
        <v>65.0</v>
      </c>
      <c r="K1653" s="4" t="s">
        <v>49</v>
      </c>
      <c r="L1653" s="4" t="s">
        <v>50</v>
      </c>
      <c r="M1653" s="4">
        <v>1.0</v>
      </c>
      <c r="N1653" s="4">
        <v>0.0</v>
      </c>
      <c r="O1653" s="4">
        <v>0.0</v>
      </c>
      <c r="P1653" s="4">
        <v>0.0</v>
      </c>
      <c r="Q1653" t="str">
        <f t="shared" si="1"/>
        <v>Stanford2015</v>
      </c>
      <c r="R1653" t="s">
        <v>1697</v>
      </c>
      <c r="S1653" t="str">
        <f>vlookup(Q1653,RPI!$C$6:$T$4758,16,FALSE)</f>
        <v>0.564384674</v>
      </c>
      <c r="T1653" s="6" t="str">
        <f>VLOOKUP(Q1653,RPI!$C$6:$T$4758, 17, FALSE)</f>
        <v>0.5669888407</v>
      </c>
      <c r="U1653" s="6" t="str">
        <f>VLOOKUP(Q1653,RPI!$C$6:$T$4758, 18, FALSE)</f>
        <v>0.564384674</v>
      </c>
      <c r="V1653">
        <v>0.4869475671142902</v>
      </c>
      <c r="W1653">
        <v>0.4915800145343213</v>
      </c>
      <c r="X1653">
        <v>0.4937261658740211</v>
      </c>
      <c r="Y1653">
        <v>0.49576977073332557</v>
      </c>
      <c r="Z1653" s="6" t="str">
        <f>vlookup(R1653,RPI!$C$6:$T$4758,16,FALSE)</f>
        <v>0.5612030748</v>
      </c>
      <c r="AA1653">
        <v>0.4763765471074188</v>
      </c>
      <c r="AB1653">
        <v>0.4775668904470758</v>
      </c>
      <c r="AC1653">
        <v>0.47872573131649615</v>
      </c>
      <c r="AD1653">
        <v>0.47985430395425255</v>
      </c>
      <c r="AE1653">
        <v>0.48095377895493974</v>
      </c>
      <c r="AF1653">
        <v>0.4820252673192458</v>
      </c>
      <c r="AG1653" t="str">
        <f t="shared" si="2"/>
        <v>1</v>
      </c>
      <c r="AH1653" s="3" t="str">
        <f t="shared" si="3"/>
        <v>1</v>
      </c>
      <c r="AI1653" t="str">
        <f t="shared" si="4"/>
        <v>0.003181599227</v>
      </c>
      <c r="AJ1653" t="str">
        <f t="shared" si="5"/>
        <v>9</v>
      </c>
      <c r="AK1653" s="6" t="str">
        <f t="shared" si="6"/>
        <v>0.1290426089</v>
      </c>
      <c r="AL1653" t="str">
        <f t="shared" si="7"/>
        <v>0.005542846828</v>
      </c>
      <c r="AM1653" t="str">
        <f t="shared" si="8"/>
        <v>1.138461538</v>
      </c>
      <c r="AN1653" t="str">
        <f t="shared" si="9"/>
        <v>1.005669248</v>
      </c>
      <c r="AO1653" s="6" t="str">
        <f>vlookup(Q1653,RPI!$C$6:$T$4758,15,FALSE)</f>
        <v>0.5833333333</v>
      </c>
      <c r="AP1653" s="8" t="str">
        <f>vlookup(Q1653,RPI!$C$6:$T$4758,13,FALSE)</f>
        <v>  0.5675 </v>
      </c>
      <c r="AQ1653" s="8" t="str">
        <f>vlookup(Q1653,RPI!$C$6:$T$4758,14,FALSE)</f>
        <v>  0.5393 </v>
      </c>
      <c r="AR1653" s="6" t="str">
        <f>vlookup(R1653,RPI!$C$6:$T$4758,15,FALSE)</f>
        <v>0.6985294118</v>
      </c>
      <c r="AS1653" s="8" t="str">
        <f>vlookup(R1653,RPI!$C$6:$T$4758,13,FALSE)</f>
        <v>  0.5052 </v>
      </c>
      <c r="AT1653" s="8" t="str">
        <f>vlookup(R1653,RPI!$C$6:$T$4758,14,FALSE)</f>
        <v>  0.5360 </v>
      </c>
    </row>
    <row r="1654" ht="12.75" customHeight="1">
      <c r="A1654" s="4">
        <v>2015.0</v>
      </c>
      <c r="B1654" s="4">
        <v>5887.0</v>
      </c>
      <c r="C1654" s="5">
        <v>42085.0</v>
      </c>
      <c r="D1654" s="4">
        <v>286.0</v>
      </c>
      <c r="E1654" s="4" t="s">
        <v>79</v>
      </c>
      <c r="F1654" s="4">
        <v>90.0</v>
      </c>
      <c r="G1654" s="4" t="s">
        <v>47</v>
      </c>
      <c r="H1654" s="4">
        <v>97.0</v>
      </c>
      <c r="I1654" s="4" t="s">
        <v>418</v>
      </c>
      <c r="J1654" s="4">
        <v>77.0</v>
      </c>
      <c r="K1654" s="4" t="s">
        <v>49</v>
      </c>
      <c r="L1654" s="4" t="s">
        <v>50</v>
      </c>
      <c r="M1654" s="4">
        <v>1.0</v>
      </c>
      <c r="N1654" s="4">
        <v>0.0</v>
      </c>
      <c r="O1654" s="4">
        <v>0.0</v>
      </c>
      <c r="P1654" s="4">
        <v>0.0</v>
      </c>
      <c r="Q1654" t="str">
        <f t="shared" si="1"/>
        <v>Temple2015</v>
      </c>
      <c r="R1654" t="s">
        <v>1610</v>
      </c>
      <c r="S1654" t="str">
        <f>vlookup(Q1654,RPI!$C$6:$T$4758,16,FALSE)</f>
        <v>0.5866766681</v>
      </c>
      <c r="T1654" s="6" t="str">
        <f>VLOOKUP(Q1654,RPI!$C$6:$T$4758, 17, FALSE)</f>
        <v>0.5867811613</v>
      </c>
      <c r="U1654" s="6" t="str">
        <f>VLOOKUP(Q1654,RPI!$C$6:$T$4758, 18, FALSE)</f>
        <v>0.5866766681</v>
      </c>
      <c r="V1654">
        <v>0.4995923084872109</v>
      </c>
      <c r="W1654">
        <v>0.5026249439551913</v>
      </c>
      <c r="X1654">
        <v>0.5040641607874531</v>
      </c>
      <c r="Y1654">
        <v>0.5054554037253062</v>
      </c>
      <c r="Z1654" s="6" t="str">
        <f>vlookup(R1654,RPI!$C$6:$T$4758,16,FALSE)</f>
        <v>0.5426414906</v>
      </c>
      <c r="AA1654">
        <v>0.4587790567250479</v>
      </c>
      <c r="AB1654">
        <v>0.4602340831800743</v>
      </c>
      <c r="AC1654">
        <v>0.4616104595564507</v>
      </c>
      <c r="AD1654">
        <v>0.4629143950709126</v>
      </c>
      <c r="AE1654">
        <v>0.4641514620974533</v>
      </c>
      <c r="AF1654">
        <v>0.46532667577266695</v>
      </c>
      <c r="AG1654" t="str">
        <f t="shared" si="2"/>
        <v>1</v>
      </c>
      <c r="AH1654" s="3" t="str">
        <f t="shared" si="3"/>
        <v>1</v>
      </c>
      <c r="AI1654" t="str">
        <f t="shared" si="4"/>
        <v>0.04403517751</v>
      </c>
      <c r="AJ1654" t="str">
        <f t="shared" si="5"/>
        <v>13</v>
      </c>
      <c r="AK1654" s="6" t="str">
        <f t="shared" si="6"/>
        <v>0.1863948795</v>
      </c>
      <c r="AL1654" t="str">
        <f t="shared" si="7"/>
        <v>0.076716213</v>
      </c>
      <c r="AM1654" t="str">
        <f t="shared" si="8"/>
        <v>1.168831169</v>
      </c>
      <c r="AN1654" t="str">
        <f t="shared" si="9"/>
        <v>1.081149669</v>
      </c>
      <c r="AO1654" s="6" t="str">
        <f>vlookup(Q1654,RPI!$C$6:$T$4758,15,FALSE)</f>
        <v>0.6965517241</v>
      </c>
      <c r="AP1654" s="8" t="str">
        <f>vlookup(Q1654,RPI!$C$6:$T$4758,13,FALSE)</f>
        <v>  0.5617 </v>
      </c>
      <c r="AQ1654" s="8" t="str">
        <f>vlookup(Q1654,RPI!$C$6:$T$4758,14,FALSE)</f>
        <v>  0.5268 </v>
      </c>
      <c r="AR1654" s="6" t="str">
        <f>vlookup(R1654,RPI!$C$6:$T$4758,15,FALSE)</f>
        <v>0.6592592593</v>
      </c>
      <c r="AS1654" s="8" t="str">
        <f>vlookup(R1654,RPI!$C$6:$T$4758,13,FALSE)</f>
        <v>  0.4931 </v>
      </c>
      <c r="AT1654" s="8" t="str">
        <f>vlookup(R1654,RPI!$C$6:$T$4758,14,FALSE)</f>
        <v>  0.5252 </v>
      </c>
    </row>
    <row r="1655" ht="12.75" customHeight="1">
      <c r="A1655" s="4">
        <v>2015.0</v>
      </c>
      <c r="B1655" s="4">
        <v>5888.0</v>
      </c>
      <c r="C1655" s="5">
        <v>42085.0</v>
      </c>
      <c r="D1655" s="4">
        <v>327.0</v>
      </c>
      <c r="E1655" s="4" t="s">
        <v>103</v>
      </c>
      <c r="F1655" s="4">
        <v>54.0</v>
      </c>
      <c r="G1655" s="4" t="s">
        <v>47</v>
      </c>
      <c r="H1655" s="4">
        <v>170.0</v>
      </c>
      <c r="I1655" s="4" t="s">
        <v>204</v>
      </c>
      <c r="J1655" s="4">
        <v>60.0</v>
      </c>
      <c r="K1655" s="4" t="s">
        <v>108</v>
      </c>
      <c r="L1655" s="4" t="s">
        <v>563</v>
      </c>
      <c r="M1655" s="4">
        <v>1.0</v>
      </c>
      <c r="N1655" s="4">
        <v>1.0</v>
      </c>
      <c r="O1655" s="4">
        <v>0.0</v>
      </c>
      <c r="P1655" s="4">
        <v>0.0</v>
      </c>
      <c r="Q1655" t="str">
        <f t="shared" si="1"/>
        <v>Virginia2015</v>
      </c>
      <c r="R1655" t="s">
        <v>1698</v>
      </c>
      <c r="S1655" t="str">
        <f>vlookup(Q1655,RPI!$C$6:$T$4758,16,FALSE)</f>
        <v>0.6543072415</v>
      </c>
      <c r="T1655" s="6" t="str">
        <f>VLOOKUP(Q1655,RPI!$C$6:$T$4758, 17, FALSE)</f>
        <v>0.6555407941</v>
      </c>
      <c r="U1655" s="6" t="str">
        <f>VLOOKUP(Q1655,RPI!$C$6:$T$4758, 18, FALSE)</f>
        <v>0.6543072415</v>
      </c>
      <c r="V1655">
        <v>0.5453576044789676</v>
      </c>
      <c r="W1655">
        <v>0.5471755730457046</v>
      </c>
      <c r="X1655">
        <v>0.5480661319719778</v>
      </c>
      <c r="Y1655">
        <v>0.5489447370871602</v>
      </c>
      <c r="Z1655" s="6" t="str">
        <f>vlookup(R1655,RPI!$C$6:$T$4758,16,FALSE)</f>
        <v>0.6045867652</v>
      </c>
      <c r="AA1655">
        <v>0.528131102776935</v>
      </c>
      <c r="AB1655">
        <v>0.529507316017555</v>
      </c>
      <c r="AC1655">
        <v>0.5308603996238789</v>
      </c>
      <c r="AD1655">
        <v>0.532190931836764</v>
      </c>
      <c r="AE1655">
        <v>0.5334994717816676</v>
      </c>
      <c r="AF1655">
        <v>0.5347865602520645</v>
      </c>
      <c r="AG1655" t="str">
        <f t="shared" si="2"/>
        <v>0</v>
      </c>
      <c r="AH1655" s="3" t="str">
        <f t="shared" si="3"/>
        <v>0</v>
      </c>
      <c r="AI1655" t="str">
        <f t="shared" si="4"/>
        <v>0.04972047633</v>
      </c>
      <c r="AJ1655" t="str">
        <f t="shared" si="5"/>
        <v>-6</v>
      </c>
      <c r="AK1655" s="6" t="str">
        <f t="shared" si="6"/>
        <v>-0.08602840592</v>
      </c>
      <c r="AL1655" t="str">
        <f t="shared" si="7"/>
        <v>0.08662089876</v>
      </c>
      <c r="AM1655" t="str">
        <f t="shared" si="8"/>
        <v>0.9</v>
      </c>
      <c r="AN1655" t="str">
        <f t="shared" si="9"/>
        <v>1.082238777</v>
      </c>
      <c r="AO1655" s="6" t="str">
        <f>vlookup(Q1655,RPI!$C$6:$T$4758,15,FALSE)</f>
        <v>0.9013157895</v>
      </c>
      <c r="AP1655" s="8" t="str">
        <f>vlookup(Q1655,RPI!$C$6:$T$4758,13,FALSE)</f>
        <v>  0.5840 </v>
      </c>
      <c r="AQ1655" s="8" t="str">
        <f>vlookup(Q1655,RPI!$C$6:$T$4758,14,FALSE)</f>
        <v>  0.5480 </v>
      </c>
      <c r="AR1655" s="6" t="str">
        <f>vlookup(R1655,RPI!$C$6:$T$4758,15,FALSE)</f>
        <v>0.65625</v>
      </c>
      <c r="AS1655" s="8" t="str">
        <f>vlookup(R1655,RPI!$C$6:$T$4758,13,FALSE)</f>
        <v>  0.6118 </v>
      </c>
      <c r="AT1655" s="8" t="str">
        <f>vlookup(R1655,RPI!$C$6:$T$4758,14,FALSE)</f>
        <v>  0.5386 </v>
      </c>
    </row>
    <row r="1656" ht="12.75" customHeight="1">
      <c r="A1656" s="4">
        <v>2015.0</v>
      </c>
      <c r="B1656" s="4">
        <v>5889.0</v>
      </c>
      <c r="C1656" s="5">
        <v>42085.0</v>
      </c>
      <c r="D1656" s="4">
        <v>345.0</v>
      </c>
      <c r="E1656" s="4" t="s">
        <v>222</v>
      </c>
      <c r="F1656" s="4">
        <v>72.0</v>
      </c>
      <c r="G1656" s="4" t="s">
        <v>47</v>
      </c>
      <c r="H1656" s="4">
        <v>222.0</v>
      </c>
      <c r="I1656" s="4" t="s">
        <v>156</v>
      </c>
      <c r="J1656" s="4">
        <v>65.0</v>
      </c>
      <c r="K1656" s="4" t="s">
        <v>108</v>
      </c>
      <c r="L1656" s="4" t="s">
        <v>827</v>
      </c>
      <c r="M1656" s="4">
        <v>1.0</v>
      </c>
      <c r="N1656" s="4">
        <v>1.0</v>
      </c>
      <c r="O1656" s="4">
        <v>0.0</v>
      </c>
      <c r="P1656" s="4">
        <v>0.0</v>
      </c>
      <c r="Q1656" t="str">
        <f t="shared" si="1"/>
        <v>Wisconsin2015</v>
      </c>
      <c r="R1656" t="s">
        <v>1699</v>
      </c>
      <c r="S1656" t="str">
        <f>vlookup(Q1656,RPI!$C$6:$T$4758,16,FALSE)</f>
        <v>0.6663687252</v>
      </c>
      <c r="T1656" s="6" t="str">
        <f>VLOOKUP(Q1656,RPI!$C$6:$T$4758, 17, FALSE)</f>
        <v>0.6648795219</v>
      </c>
      <c r="U1656" s="6" t="str">
        <f>VLOOKUP(Q1656,RPI!$C$6:$T$4758, 18, FALSE)</f>
        <v>0.6663687252</v>
      </c>
      <c r="V1656">
        <v>0.5577010572966883</v>
      </c>
      <c r="W1656">
        <v>0.559446651080122</v>
      </c>
      <c r="X1656">
        <v>0.5602936085901762</v>
      </c>
      <c r="Y1656">
        <v>0.5611240131847245</v>
      </c>
      <c r="Z1656" s="6" t="str">
        <f>vlookup(R1656,RPI!$C$6:$T$4758,16,FALSE)</f>
        <v>0.5964423236</v>
      </c>
      <c r="AA1656">
        <v>0.5066319289051484</v>
      </c>
      <c r="AB1656">
        <v>0.5095993891684678</v>
      </c>
      <c r="AC1656">
        <v>0.5124293200791201</v>
      </c>
      <c r="AD1656">
        <v>0.5151310659659449</v>
      </c>
      <c r="AE1656">
        <v>0.5177131433807809</v>
      </c>
      <c r="AF1656">
        <v>0.5201833307743072</v>
      </c>
      <c r="AG1656" t="str">
        <f t="shared" si="2"/>
        <v>1</v>
      </c>
      <c r="AH1656" s="3" t="str">
        <f t="shared" si="3"/>
        <v>1</v>
      </c>
      <c r="AI1656" t="str">
        <f t="shared" si="4"/>
        <v>0.0699264016</v>
      </c>
      <c r="AJ1656" t="str">
        <f t="shared" si="5"/>
        <v>7</v>
      </c>
      <c r="AK1656" s="6" t="str">
        <f t="shared" si="6"/>
        <v>0.1003664736</v>
      </c>
      <c r="AL1656" t="str">
        <f t="shared" si="7"/>
        <v>0.1218228022</v>
      </c>
      <c r="AM1656" t="str">
        <f t="shared" si="8"/>
        <v>1.107692308</v>
      </c>
      <c r="AN1656" t="str">
        <f t="shared" si="9"/>
        <v>1.117239168</v>
      </c>
      <c r="AO1656" s="6" t="str">
        <f>vlookup(Q1656,RPI!$C$6:$T$4758,15,FALSE)</f>
        <v>0.917721519</v>
      </c>
      <c r="AP1656" s="8" t="str">
        <f>vlookup(Q1656,RPI!$C$6:$T$4758,13,FALSE)</f>
        <v>  0.5985 </v>
      </c>
      <c r="AQ1656" s="8" t="str">
        <f>vlookup(Q1656,RPI!$C$6:$T$4758,14,FALSE)</f>
        <v>  0.5507 </v>
      </c>
      <c r="AR1656" s="6" t="str">
        <f>vlookup(R1656,RPI!$C$6:$T$4758,15,FALSE)</f>
        <v>0.7050359712</v>
      </c>
      <c r="AS1656" s="8" t="str">
        <f>vlookup(R1656,RPI!$C$6:$T$4758,13,FALSE)</f>
        <v>  0.5702 </v>
      </c>
      <c r="AT1656" s="8" t="str">
        <f>vlookup(R1656,RPI!$C$6:$T$4758,14,FALSE)</f>
        <v>  0.5404 </v>
      </c>
    </row>
    <row r="1657" ht="12.75" customHeight="1">
      <c r="A1657" s="4">
        <v>2015.0</v>
      </c>
      <c r="B1657" s="4">
        <v>5890.0</v>
      </c>
      <c r="C1657" s="5">
        <v>42086.0</v>
      </c>
      <c r="D1657" s="4">
        <v>77.0</v>
      </c>
      <c r="E1657" s="4" t="s">
        <v>1608</v>
      </c>
      <c r="F1657" s="4">
        <v>68.0</v>
      </c>
      <c r="G1657" s="4" t="s">
        <v>47</v>
      </c>
      <c r="H1657" s="4">
        <v>85.0</v>
      </c>
      <c r="I1657" s="4" t="s">
        <v>913</v>
      </c>
      <c r="J1657" s="4">
        <v>83.0</v>
      </c>
      <c r="K1657" s="4" t="s">
        <v>49</v>
      </c>
      <c r="L1657" s="4" t="s">
        <v>50</v>
      </c>
      <c r="M1657" s="4">
        <v>1.0</v>
      </c>
      <c r="N1657" s="4">
        <v>0.0</v>
      </c>
      <c r="O1657" s="4">
        <v>0.0</v>
      </c>
      <c r="P1657" s="4">
        <v>0.0</v>
      </c>
      <c r="Q1657" t="str">
        <f t="shared" si="1"/>
        <v>Eastern Illinois2015</v>
      </c>
      <c r="R1657" t="s">
        <v>1700</v>
      </c>
      <c r="S1657" t="str">
        <f>vlookup(Q1657,RPI!$C$6:$T$4758,16,FALSE)</f>
        <v>0.5023892019</v>
      </c>
      <c r="T1657" s="6" t="str">
        <f>VLOOKUP(Q1657,RPI!$C$6:$T$4758, 17, FALSE)</f>
        <v>0.4944815017</v>
      </c>
      <c r="U1657" s="6" t="str">
        <f>VLOOKUP(Q1657,RPI!$C$6:$T$4758, 18, FALSE)</f>
        <v>0.5023892019</v>
      </c>
      <c r="V1657">
        <v>0.43488269528517354</v>
      </c>
      <c r="W1657">
        <v>0.4342501041920561</v>
      </c>
      <c r="X1657">
        <v>0.4339443910243786</v>
      </c>
      <c r="Y1657">
        <v>0.43364542152951746</v>
      </c>
      <c r="Z1657" s="6" t="str">
        <f>vlookup(R1657,RPI!$C$6:$T$4758,16,FALSE)</f>
        <v>0.5228812246</v>
      </c>
      <c r="AA1657">
        <v>0.4525891015375102</v>
      </c>
      <c r="AB1657">
        <v>0.45388267452225967</v>
      </c>
      <c r="AC1657">
        <v>0.4551573632298595</v>
      </c>
      <c r="AD1657">
        <v>0.4564135781880738</v>
      </c>
      <c r="AE1657">
        <v>0.45765171811091815</v>
      </c>
      <c r="AF1657">
        <v>0.458872170320579</v>
      </c>
      <c r="AG1657" t="str">
        <f t="shared" si="2"/>
        <v>1</v>
      </c>
      <c r="AH1657" s="3" t="str">
        <f t="shared" si="3"/>
        <v>1</v>
      </c>
      <c r="AI1657" t="str">
        <f t="shared" si="4"/>
        <v>-0.02049202271</v>
      </c>
      <c r="AJ1657" t="str">
        <f t="shared" si="5"/>
        <v>-15</v>
      </c>
      <c r="AK1657" s="6" t="str">
        <f t="shared" si="6"/>
        <v>-0.2150710148</v>
      </c>
      <c r="AL1657" t="str">
        <f t="shared" si="7"/>
        <v>-0.03570033024</v>
      </c>
      <c r="AM1657" t="str">
        <f t="shared" si="8"/>
        <v>0.8192771084</v>
      </c>
      <c r="AN1657" t="str">
        <f t="shared" si="9"/>
        <v>0.9608094119</v>
      </c>
      <c r="AO1657" s="6" t="str">
        <f>vlookup(Q1657,RPI!$C$6:$T$4758,15,FALSE)</f>
        <v>0.5488721805</v>
      </c>
      <c r="AP1657" s="8" t="str">
        <f>vlookup(Q1657,RPI!$C$6:$T$4758,13,FALSE)</f>
        <v>  0.4913 </v>
      </c>
      <c r="AQ1657" s="8" t="str">
        <f>vlookup(Q1657,RPI!$C$6:$T$4758,14,FALSE)</f>
        <v>  0.4781 </v>
      </c>
      <c r="AR1657" s="6" t="str">
        <f>vlookup(R1657,RPI!$C$6:$T$4758,15,FALSE)</f>
        <v>0.5774647887</v>
      </c>
      <c r="AS1657" s="8" t="str">
        <f>vlookup(R1657,RPI!$C$6:$T$4758,13,FALSE)</f>
        <v>  0.5073 </v>
      </c>
      <c r="AT1657" s="8" t="str">
        <f>vlookup(R1657,RPI!$C$6:$T$4758,14,FALSE)</f>
        <v>  0.4994 </v>
      </c>
    </row>
    <row r="1658" ht="12.75" customHeight="1">
      <c r="A1658" s="4">
        <v>2015.0</v>
      </c>
      <c r="B1658" s="4">
        <v>5891.0</v>
      </c>
      <c r="C1658" s="5">
        <v>42086.0</v>
      </c>
      <c r="D1658" s="4">
        <v>153.0</v>
      </c>
      <c r="E1658" s="4" t="s">
        <v>1604</v>
      </c>
      <c r="F1658" s="4">
        <v>86.0</v>
      </c>
      <c r="G1658" s="4" t="s">
        <v>47</v>
      </c>
      <c r="H1658" s="4">
        <v>221.0</v>
      </c>
      <c r="I1658" s="4" t="s">
        <v>513</v>
      </c>
      <c r="J1658" s="4">
        <v>78.0</v>
      </c>
      <c r="K1658" s="4" t="s">
        <v>49</v>
      </c>
      <c r="L1658" s="4" t="s">
        <v>50</v>
      </c>
      <c r="M1658" s="4">
        <v>1.0</v>
      </c>
      <c r="N1658" s="4">
        <v>0.0</v>
      </c>
      <c r="O1658" s="4">
        <v>0.0</v>
      </c>
      <c r="P1658" s="4">
        <v>0.0</v>
      </c>
      <c r="Q1658" t="str">
        <f t="shared" si="1"/>
        <v>Loyola Chicago2015</v>
      </c>
      <c r="R1658" t="s">
        <v>1701</v>
      </c>
      <c r="S1658" t="str">
        <f>vlookup(Q1658,RPI!$C$6:$T$4758,16,FALSE)</f>
        <v>0.5212267945</v>
      </c>
      <c r="T1658" s="6" t="str">
        <f>VLOOKUP(Q1658,RPI!$C$6:$T$4758, 17, FALSE)</f>
        <v>0.5212267945</v>
      </c>
      <c r="U1658" s="6" t="str">
        <f>VLOOKUP(Q1658,RPI!$C$6:$T$4758, 18, FALSE)</f>
        <v>0.5212267945</v>
      </c>
      <c r="V1658">
        <v>0.4554529849972044</v>
      </c>
      <c r="W1658">
        <v>0.4554529849972044</v>
      </c>
      <c r="X1658">
        <v>0.4554529849972044</v>
      </c>
      <c r="Y1658">
        <v>0.4554529849972044</v>
      </c>
      <c r="Z1658" s="6" t="str">
        <f>vlookup(R1658,RPI!$C$6:$T$4758,16,FALSE)</f>
        <v>0.5072272356</v>
      </c>
      <c r="AA1658">
        <v>0.43437009274959565</v>
      </c>
      <c r="AB1658">
        <v>0.43468259274959564</v>
      </c>
      <c r="AC1658">
        <v>0.4349807797724964</v>
      </c>
      <c r="AD1658">
        <v>0.4352656151376553</v>
      </c>
      <c r="AE1658">
        <v>0.43553797596127447</v>
      </c>
      <c r="AF1658">
        <v>0.43579866417816704</v>
      </c>
      <c r="AG1658" t="str">
        <f t="shared" si="2"/>
        <v>1</v>
      </c>
      <c r="AH1658" s="3" t="str">
        <f t="shared" si="3"/>
        <v>1</v>
      </c>
      <c r="AI1658" t="str">
        <f t="shared" si="4"/>
        <v>0.01399955891</v>
      </c>
      <c r="AJ1658" t="str">
        <f t="shared" si="5"/>
        <v>8</v>
      </c>
      <c r="AK1658" s="6" t="str">
        <f t="shared" si="6"/>
        <v>0.1147045412</v>
      </c>
      <c r="AL1658" t="str">
        <f t="shared" si="7"/>
        <v>0.024389436</v>
      </c>
      <c r="AM1658" t="str">
        <f t="shared" si="8"/>
        <v>1.102564103</v>
      </c>
      <c r="AN1658" t="str">
        <f t="shared" si="9"/>
        <v>1.027600172</v>
      </c>
      <c r="AO1658" s="6" t="str">
        <f>vlookup(Q1658,RPI!$C$6:$T$4758,15,FALSE)</f>
        <v>0.5666666667</v>
      </c>
      <c r="AP1658" s="8" t="str">
        <f>vlookup(Q1658,RPI!$C$6:$T$4758,13,FALSE)</f>
        <v>  0.5076 </v>
      </c>
      <c r="AQ1658" s="8" t="str">
        <f>vlookup(Q1658,RPI!$C$6:$T$4758,14,FALSE)</f>
        <v>  0.5031 </v>
      </c>
      <c r="AR1658" s="6" t="str">
        <f>vlookup(R1658,RPI!$C$6:$T$4758,15,FALSE)</f>
        <v>0.5714285714</v>
      </c>
      <c r="AS1658" s="8" t="str">
        <f>vlookup(R1658,RPI!$C$6:$T$4758,13,FALSE)</f>
        <v>  0.4784 </v>
      </c>
      <c r="AT1658" s="8" t="str">
        <f>vlookup(R1658,RPI!$C$6:$T$4758,14,FALSE)</f>
        <v>  0.5007 </v>
      </c>
    </row>
    <row r="1659" ht="12.75" customHeight="1">
      <c r="A1659" s="4">
        <v>2015.0</v>
      </c>
      <c r="B1659" s="4">
        <v>5892.0</v>
      </c>
      <c r="C1659" s="5">
        <v>42086.0</v>
      </c>
      <c r="D1659" s="4">
        <v>166.0</v>
      </c>
      <c r="E1659" s="4" t="s">
        <v>1231</v>
      </c>
      <c r="F1659" s="4">
        <v>69.0</v>
      </c>
      <c r="G1659" s="4" t="s">
        <v>47</v>
      </c>
      <c r="H1659" s="4">
        <v>309.0</v>
      </c>
      <c r="I1659" s="4" t="s">
        <v>1633</v>
      </c>
      <c r="J1659" s="4">
        <v>71.0</v>
      </c>
      <c r="K1659" s="4" t="s">
        <v>49</v>
      </c>
      <c r="L1659" s="4" t="s">
        <v>50</v>
      </c>
      <c r="M1659" s="4">
        <v>1.0</v>
      </c>
      <c r="N1659" s="4">
        <v>0.0</v>
      </c>
      <c r="O1659" s="4">
        <v>0.0</v>
      </c>
      <c r="P1659" s="4">
        <v>0.0</v>
      </c>
      <c r="Q1659" t="str">
        <f t="shared" si="1"/>
        <v>Mercer2015</v>
      </c>
      <c r="R1659" t="s">
        <v>1702</v>
      </c>
      <c r="S1659" t="str">
        <f>vlookup(Q1659,RPI!$C$6:$T$4758,16,FALSE)</f>
        <v>0.481642202</v>
      </c>
      <c r="T1659" s="6" t="str">
        <f>VLOOKUP(Q1659,RPI!$C$6:$T$4758, 17, FALSE)</f>
        <v>0.4773411268</v>
      </c>
      <c r="U1659" s="6" t="str">
        <f>VLOOKUP(Q1659,RPI!$C$6:$T$4758, 18, FALSE)</f>
        <v>0.481642202</v>
      </c>
      <c r="V1659">
        <v>0.41561656101391864</v>
      </c>
      <c r="W1659">
        <v>0.4168273872247449</v>
      </c>
      <c r="X1659">
        <v>0.41739977779713544</v>
      </c>
      <c r="Y1659">
        <v>0.41795172584908347</v>
      </c>
      <c r="Z1659" s="6" t="str">
        <f>vlookup(R1659,RPI!$C$6:$T$4758,16,FALSE)</f>
        <v>0.519027861</v>
      </c>
      <c r="AA1659">
        <v>0.44710254406645183</v>
      </c>
      <c r="AB1659">
        <v>0.44664258735649515</v>
      </c>
      <c r="AC1659">
        <v>0.4461878278974984</v>
      </c>
      <c r="AD1659">
        <v>0.4457381780953443</v>
      </c>
      <c r="AE1659">
        <v>0.445293552313326</v>
      </c>
      <c r="AF1659">
        <v>0.4448538668177746</v>
      </c>
      <c r="AG1659" t="str">
        <f t="shared" si="2"/>
        <v>1</v>
      </c>
      <c r="AH1659" s="3" t="str">
        <f t="shared" si="3"/>
        <v>1</v>
      </c>
      <c r="AI1659" t="str">
        <f t="shared" si="4"/>
        <v>-0.03738565892</v>
      </c>
      <c r="AJ1659" t="str">
        <f t="shared" si="5"/>
        <v>-2</v>
      </c>
      <c r="AK1659" s="6" t="str">
        <f t="shared" si="6"/>
        <v>-0.02867613531</v>
      </c>
      <c r="AL1659" t="str">
        <f t="shared" si="7"/>
        <v>-0.06513170458</v>
      </c>
      <c r="AM1659" t="str">
        <f t="shared" si="8"/>
        <v>0.9718309859</v>
      </c>
      <c r="AN1659" t="str">
        <f t="shared" si="9"/>
        <v>0.9279698418</v>
      </c>
      <c r="AO1659" s="6" t="str">
        <f>vlookup(Q1659,RPI!$C$6:$T$4758,15,FALSE)</f>
        <v>0.5333333333</v>
      </c>
      <c r="AP1659" s="8" t="str">
        <f>vlookup(Q1659,RPI!$C$6:$T$4758,13,FALSE)</f>
        <v>  0.4536 </v>
      </c>
      <c r="AQ1659" s="8" t="str">
        <f>vlookup(Q1659,RPI!$C$6:$T$4758,14,FALSE)</f>
        <v>  0.4861 </v>
      </c>
      <c r="AR1659" s="6" t="str">
        <f>vlookup(R1659,RPI!$C$6:$T$4758,15,FALSE)</f>
        <v>0.6115107914</v>
      </c>
      <c r="AS1659" s="8" t="str">
        <f>vlookup(R1659,RPI!$C$6:$T$4758,13,FALSE)</f>
        <v>  0.4917 </v>
      </c>
      <c r="AT1659" s="8" t="str">
        <f>vlookup(R1659,RPI!$C$6:$T$4758,14,FALSE)</f>
        <v>  0.4812 </v>
      </c>
    </row>
    <row r="1660" ht="12.75" customHeight="1">
      <c r="A1660" s="4">
        <v>2015.0</v>
      </c>
      <c r="B1660" s="4">
        <v>5893.0</v>
      </c>
      <c r="C1660" s="5">
        <v>42086.0</v>
      </c>
      <c r="D1660" s="4">
        <v>203.0</v>
      </c>
      <c r="E1660" s="4" t="s">
        <v>1594</v>
      </c>
      <c r="F1660" s="4">
        <v>80.0</v>
      </c>
      <c r="G1660" s="4" t="s">
        <v>47</v>
      </c>
      <c r="H1660" s="4">
        <v>50.0</v>
      </c>
      <c r="I1660" s="4" t="s">
        <v>810</v>
      </c>
      <c r="J1660" s="4">
        <v>77.0</v>
      </c>
      <c r="K1660" s="4" t="s">
        <v>49</v>
      </c>
      <c r="L1660" s="4" t="s">
        <v>50</v>
      </c>
      <c r="M1660" s="4">
        <v>1.0</v>
      </c>
      <c r="N1660" s="4">
        <v>0.0</v>
      </c>
      <c r="O1660" s="4">
        <v>0.0</v>
      </c>
      <c r="P1660" s="4">
        <v>0.0</v>
      </c>
      <c r="Q1660" t="str">
        <f t="shared" si="1"/>
        <v>NJIT2015</v>
      </c>
      <c r="R1660" t="s">
        <v>1651</v>
      </c>
      <c r="S1660" t="str">
        <f>vlookup(Q1660,RPI!$C$6:$T$4758,16,FALSE)</f>
        <v>0.5095261207</v>
      </c>
      <c r="T1660" s="6" t="str">
        <f>VLOOKUP(Q1660,RPI!$C$6:$T$4758, 17, FALSE)</f>
        <v>0.4953205132</v>
      </c>
      <c r="U1660" s="6" t="str">
        <f>VLOOKUP(Q1660,RPI!$C$6:$T$4758, 18, FALSE)</f>
        <v>0.5095261207</v>
      </c>
      <c r="V1660">
        <v>0.426749084677015</v>
      </c>
      <c r="W1660">
        <v>0.42614503756134003</v>
      </c>
      <c r="X1660">
        <v>0.4258599323355805</v>
      </c>
      <c r="Y1660">
        <v>0.42558527903255766</v>
      </c>
      <c r="Z1660" s="6" t="str">
        <f>vlookup(R1660,RPI!$C$6:$T$4758,16,FALSE)</f>
        <v>0.5222842996</v>
      </c>
      <c r="AA1660">
        <v>0.4454409816435405</v>
      </c>
      <c r="AB1660">
        <v>0.4462110294396106</v>
      </c>
      <c r="AC1660">
        <v>0.44694474104203674</v>
      </c>
      <c r="AD1660">
        <v>0.4476446290599539</v>
      </c>
      <c r="AE1660">
        <v>0.4483129796628522</v>
      </c>
      <c r="AF1660">
        <v>0.44895187752731774</v>
      </c>
      <c r="AG1660" t="str">
        <f t="shared" si="2"/>
        <v>0</v>
      </c>
      <c r="AH1660" s="3" t="str">
        <f t="shared" si="3"/>
        <v>0</v>
      </c>
      <c r="AI1660" t="str">
        <f t="shared" si="4"/>
        <v>-0.01275817889</v>
      </c>
      <c r="AJ1660" t="str">
        <f t="shared" si="5"/>
        <v>3</v>
      </c>
      <c r="AK1660" s="6" t="str">
        <f t="shared" si="6"/>
        <v>0.04301420296</v>
      </c>
      <c r="AL1660" t="str">
        <f t="shared" si="7"/>
        <v>-0.02222675653</v>
      </c>
      <c r="AM1660" t="str">
        <f t="shared" si="8"/>
        <v>1.038961039</v>
      </c>
      <c r="AN1660" t="str">
        <f t="shared" si="9"/>
        <v>0.9755723484</v>
      </c>
      <c r="AO1660" s="6" t="str">
        <f>vlookup(Q1660,RPI!$C$6:$T$4758,15,FALSE)</f>
        <v>0.6168224299</v>
      </c>
      <c r="AP1660" s="8" t="str">
        <f>vlookup(Q1660,RPI!$C$6:$T$4758,13,FALSE)</f>
        <v>  0.4680 </v>
      </c>
      <c r="AQ1660" s="8" t="str">
        <f>vlookup(Q1660,RPI!$C$6:$T$4758,14,FALSE)</f>
        <v>  0.4853 </v>
      </c>
      <c r="AR1660" s="6" t="str">
        <f>vlookup(R1660,RPI!$C$6:$T$4758,15,FALSE)</f>
        <v>0.564516129</v>
      </c>
      <c r="AS1660" s="8" t="str">
        <f>vlookup(R1660,RPI!$C$6:$T$4758,13,FALSE)</f>
        <v>  0.5104 </v>
      </c>
      <c r="AT1660" s="8" t="str">
        <f>vlookup(R1660,RPI!$C$6:$T$4758,14,FALSE)</f>
        <v>  0.5039 </v>
      </c>
    </row>
    <row r="1661" ht="12.75" customHeight="1">
      <c r="A1661" s="4">
        <v>2015.0</v>
      </c>
      <c r="B1661" s="4">
        <v>5894.0</v>
      </c>
      <c r="C1661" s="5">
        <v>42086.0</v>
      </c>
      <c r="D1661" s="4">
        <v>220.0</v>
      </c>
      <c r="E1661" s="4" t="s">
        <v>571</v>
      </c>
      <c r="F1661" s="4">
        <v>50.0</v>
      </c>
      <c r="G1661" s="4" t="s">
        <v>47</v>
      </c>
      <c r="H1661" s="4">
        <v>122.0</v>
      </c>
      <c r="I1661" s="4" t="s">
        <v>813</v>
      </c>
      <c r="J1661" s="4">
        <v>49.0</v>
      </c>
      <c r="K1661" s="4" t="s">
        <v>49</v>
      </c>
      <c r="L1661" s="4" t="s">
        <v>50</v>
      </c>
      <c r="M1661" s="4">
        <v>1.0</v>
      </c>
      <c r="N1661" s="4">
        <v>0.0</v>
      </c>
      <c r="O1661" s="4">
        <v>0.0</v>
      </c>
      <c r="P1661" s="4">
        <v>0.0</v>
      </c>
      <c r="Q1661" t="str">
        <f t="shared" si="1"/>
        <v>Old Dominion2015</v>
      </c>
      <c r="R1661" t="s">
        <v>1703</v>
      </c>
      <c r="S1661" t="str">
        <f>vlookup(Q1661,RPI!$C$6:$T$4758,16,FALSE)</f>
        <v>0.5762466648</v>
      </c>
      <c r="T1661" s="6" t="str">
        <f>VLOOKUP(Q1661,RPI!$C$6:$T$4758, 17, FALSE)</f>
        <v>0.5714479444</v>
      </c>
      <c r="U1661" s="6" t="str">
        <f>VLOOKUP(Q1661,RPI!$C$6:$T$4758, 18, FALSE)</f>
        <v>0.5762466648</v>
      </c>
      <c r="V1661">
        <v>0.468808648261157</v>
      </c>
      <c r="W1661">
        <v>0.4743078749324063</v>
      </c>
      <c r="X1661">
        <v>0.4768006562531649</v>
      </c>
      <c r="Y1661">
        <v>0.47914289660606246</v>
      </c>
      <c r="Z1661" s="6" t="str">
        <f>vlookup(R1661,RPI!$C$6:$T$4758,16,FALSE)</f>
        <v>0.5621302816</v>
      </c>
      <c r="AA1661">
        <v>0.49161746104558307</v>
      </c>
      <c r="AB1661">
        <v>0.49220021162833366</v>
      </c>
      <c r="AC1661">
        <v>0.49277890123141355</v>
      </c>
      <c r="AD1661">
        <v>0.4933535721566942</v>
      </c>
      <c r="AE1661">
        <v>0.49392426612055423</v>
      </c>
      <c r="AF1661">
        <v>0.4944910242639739</v>
      </c>
      <c r="AG1661" t="str">
        <f t="shared" si="2"/>
        <v>1</v>
      </c>
      <c r="AH1661" s="3" t="str">
        <f t="shared" si="3"/>
        <v>1</v>
      </c>
      <c r="AI1661" t="str">
        <f t="shared" si="4"/>
        <v>0.01411638323</v>
      </c>
      <c r="AJ1661" t="str">
        <f t="shared" si="5"/>
        <v>1</v>
      </c>
      <c r="AK1661" s="6" t="str">
        <f t="shared" si="6"/>
        <v>0.01433806765</v>
      </c>
      <c r="AL1661" t="str">
        <f t="shared" si="7"/>
        <v>0.02459296236</v>
      </c>
      <c r="AM1661" t="str">
        <f t="shared" si="8"/>
        <v>1.020408163</v>
      </c>
      <c r="AN1661" t="str">
        <f t="shared" si="9"/>
        <v>1.025112298</v>
      </c>
      <c r="AO1661" s="6" t="str">
        <f>vlookup(Q1661,RPI!$C$6:$T$4758,15,FALSE)</f>
        <v>0.7933884298</v>
      </c>
      <c r="AP1661" s="8" t="str">
        <f>vlookup(Q1661,RPI!$C$6:$T$4758,13,FALSE)</f>
        <v>  0.5042 </v>
      </c>
      <c r="AQ1661" s="8" t="str">
        <f>vlookup(Q1661,RPI!$C$6:$T$4758,14,FALSE)</f>
        <v>  0.5031 </v>
      </c>
      <c r="AR1661" s="6" t="str">
        <f>vlookup(R1661,RPI!$C$6:$T$4758,15,FALSE)</f>
        <v>0.6153846154</v>
      </c>
      <c r="AS1661" s="8" t="str">
        <f>vlookup(R1661,RPI!$C$6:$T$4758,13,FALSE)</f>
        <v>  0.5637 </v>
      </c>
      <c r="AT1661" s="8" t="str">
        <f>vlookup(R1661,RPI!$C$6:$T$4758,14,FALSE)</f>
        <v>  0.5058 </v>
      </c>
    </row>
    <row r="1662" ht="12.75" customHeight="1">
      <c r="A1662" s="4">
        <v>2015.0</v>
      </c>
      <c r="B1662" s="4">
        <v>5895.0</v>
      </c>
      <c r="C1662" s="5">
        <v>42086.0</v>
      </c>
      <c r="D1662" s="4">
        <v>260.0</v>
      </c>
      <c r="E1662" s="4" t="s">
        <v>1648</v>
      </c>
      <c r="F1662" s="4">
        <v>72.0</v>
      </c>
      <c r="G1662" s="4" t="s">
        <v>47</v>
      </c>
      <c r="H1662" s="4">
        <v>54.0</v>
      </c>
      <c r="I1662" s="4" t="s">
        <v>348</v>
      </c>
      <c r="J1662" s="4">
        <v>65.0</v>
      </c>
      <c r="K1662" s="4" t="s">
        <v>49</v>
      </c>
      <c r="L1662" s="4" t="s">
        <v>50</v>
      </c>
      <c r="M1662" s="4">
        <v>1.0</v>
      </c>
      <c r="N1662" s="4">
        <v>0.0</v>
      </c>
      <c r="O1662" s="4">
        <v>0.0</v>
      </c>
      <c r="P1662" s="4">
        <v>0.0</v>
      </c>
      <c r="Q1662" t="str">
        <f t="shared" si="1"/>
        <v>Seattle2015</v>
      </c>
      <c r="R1662" t="s">
        <v>1704</v>
      </c>
      <c r="S1662" t="str">
        <f>vlookup(Q1662,RPI!$C$6:$T$4758,16,FALSE)</f>
        <v>0.4387694984</v>
      </c>
      <c r="T1662" s="6" t="str">
        <f>VLOOKUP(Q1662,RPI!$C$6:$T$4758, 17, FALSE)</f>
        <v>0.4478889056</v>
      </c>
      <c r="U1662" s="6" t="str">
        <f>VLOOKUP(Q1662,RPI!$C$6:$T$4758, 18, FALSE)</f>
        <v>0.4387694984</v>
      </c>
      <c r="V1662">
        <v>0.37821965862293633</v>
      </c>
      <c r="W1662">
        <v>0.38361948392270606</v>
      </c>
      <c r="X1662">
        <v>0.38613461167640106</v>
      </c>
      <c r="Y1662">
        <v>0.3885375404224963</v>
      </c>
      <c r="Z1662" s="6" t="str">
        <f>vlookup(R1662,RPI!$C$6:$T$4758,16,FALSE)</f>
        <v>0.5246478604</v>
      </c>
      <c r="AA1662">
        <v>0.46622161679672747</v>
      </c>
      <c r="AB1662">
        <v>0.4690830207922879</v>
      </c>
      <c r="AC1662">
        <v>0.47180084179165543</v>
      </c>
      <c r="AD1662">
        <v>0.4743856226022427</v>
      </c>
      <c r="AE1662">
        <v>0.4768468985276824</v>
      </c>
      <c r="AF1662">
        <v>0.479193314909935</v>
      </c>
      <c r="AG1662" t="str">
        <f t="shared" si="2"/>
        <v>0</v>
      </c>
      <c r="AH1662" s="3" t="str">
        <f t="shared" si="3"/>
        <v>0</v>
      </c>
      <c r="AI1662" t="str">
        <f t="shared" si="4"/>
        <v>-0.08587836197</v>
      </c>
      <c r="AJ1662" t="str">
        <f t="shared" si="5"/>
        <v>7</v>
      </c>
      <c r="AK1662" s="6" t="str">
        <f t="shared" si="6"/>
        <v>0.1003664736</v>
      </c>
      <c r="AL1662" t="str">
        <f t="shared" si="7"/>
        <v>-0.149613629</v>
      </c>
      <c r="AM1662" t="str">
        <f t="shared" si="8"/>
        <v>1.107692308</v>
      </c>
      <c r="AN1662" t="str">
        <f t="shared" si="9"/>
        <v>0.8363123755</v>
      </c>
      <c r="AO1662" s="6" t="str">
        <f>vlookup(Q1662,RPI!$C$6:$T$4758,15,FALSE)</f>
        <v>0.4462809917</v>
      </c>
      <c r="AP1662" s="8" t="str">
        <f>vlookup(Q1662,RPI!$C$6:$T$4758,13,FALSE)</f>
        <v>  0.4180 </v>
      </c>
      <c r="AQ1662" s="8" t="str">
        <f>vlookup(Q1662,RPI!$C$6:$T$4758,14,FALSE)</f>
        <v>  0.4728 </v>
      </c>
      <c r="AR1662" s="6" t="str">
        <f>vlookup(R1662,RPI!$C$6:$T$4758,15,FALSE)</f>
        <v>0.4318181818</v>
      </c>
      <c r="AS1662" s="8" t="str">
        <f>vlookup(R1662,RPI!$C$6:$T$4758,13,FALSE)</f>
        <v>  0.5683 </v>
      </c>
      <c r="AT1662" s="8" t="str">
        <f>vlookup(R1662,RPI!$C$6:$T$4758,14,FALSE)</f>
        <v>  0.5302 </v>
      </c>
    </row>
    <row r="1663" ht="12.75" customHeight="1">
      <c r="A1663" s="4">
        <v>2015.0</v>
      </c>
      <c r="B1663" s="4">
        <v>5896.0</v>
      </c>
      <c r="C1663" s="5">
        <v>42086.0</v>
      </c>
      <c r="D1663" s="4">
        <v>291.0</v>
      </c>
      <c r="E1663" s="4" t="s">
        <v>530</v>
      </c>
      <c r="F1663" s="4">
        <v>72.0</v>
      </c>
      <c r="G1663" s="4" t="s">
        <v>47</v>
      </c>
      <c r="H1663" s="4">
        <v>149.0</v>
      </c>
      <c r="I1663" s="4" t="s">
        <v>85</v>
      </c>
      <c r="J1663" s="4">
        <v>84.0</v>
      </c>
      <c r="K1663" s="4" t="s">
        <v>49</v>
      </c>
      <c r="L1663" s="4" t="s">
        <v>50</v>
      </c>
      <c r="M1663" s="4">
        <v>1.0</v>
      </c>
      <c r="N1663" s="4">
        <v>0.0</v>
      </c>
      <c r="O1663" s="4">
        <v>0.0</v>
      </c>
      <c r="P1663" s="4">
        <v>0.0</v>
      </c>
      <c r="Q1663" t="str">
        <f t="shared" si="1"/>
        <v>Texas A&amp;M2015</v>
      </c>
      <c r="R1663" t="s">
        <v>1705</v>
      </c>
      <c r="S1663" t="str">
        <f>vlookup(Q1663,RPI!$C$6:$T$4758,16,FALSE)</f>
        <v>0.5555359665</v>
      </c>
      <c r="T1663" s="6" t="str">
        <f>VLOOKUP(Q1663,RPI!$C$6:$T$4758, 17, FALSE)</f>
        <v>0.5612707335</v>
      </c>
      <c r="U1663" s="6" t="str">
        <f>VLOOKUP(Q1663,RPI!$C$6:$T$4758, 18, FALSE)</f>
        <v>0.5555359665</v>
      </c>
      <c r="V1663">
        <v>0.4769034878565715</v>
      </c>
      <c r="W1663">
        <v>0.48146189241497606</v>
      </c>
      <c r="X1663">
        <v>0.4836167745698582</v>
      </c>
      <c r="Y1663">
        <v>0.4856946966477803</v>
      </c>
      <c r="Z1663" s="6" t="str">
        <f>vlookup(R1663,RPI!$C$6:$T$4758,16,FALSE)</f>
        <v>0.5649367101</v>
      </c>
      <c r="AA1663">
        <v>0.4573609525507147</v>
      </c>
      <c r="AB1663">
        <v>0.45815076557457024</v>
      </c>
      <c r="AC1663">
        <v>0.4589023177598999</v>
      </c>
      <c r="AD1663">
        <v>0.4596183235580857</v>
      </c>
      <c r="AE1663">
        <v>0.4603012465801176</v>
      </c>
      <c r="AF1663">
        <v>0.4609533279172836</v>
      </c>
      <c r="AG1663" t="str">
        <f t="shared" si="2"/>
        <v>1</v>
      </c>
      <c r="AH1663" s="3" t="str">
        <f t="shared" si="3"/>
        <v>1</v>
      </c>
      <c r="AI1663" t="str">
        <f t="shared" si="4"/>
        <v>-0.009400743637</v>
      </c>
      <c r="AJ1663" t="str">
        <f t="shared" si="5"/>
        <v>-12</v>
      </c>
      <c r="AK1663" s="6" t="str">
        <f t="shared" si="6"/>
        <v>-0.1720568118</v>
      </c>
      <c r="AL1663" t="str">
        <f t="shared" si="7"/>
        <v>-0.01637757566</v>
      </c>
      <c r="AM1663" t="str">
        <f t="shared" si="8"/>
        <v>0.8571428571</v>
      </c>
      <c r="AN1663" t="str">
        <f t="shared" si="9"/>
        <v>0.9833596517</v>
      </c>
      <c r="AO1663" s="6" t="str">
        <f>vlookup(Q1663,RPI!$C$6:$T$4758,15,FALSE)</f>
        <v>0.6222222222</v>
      </c>
      <c r="AP1663" s="8" t="str">
        <f>vlookup(Q1663,RPI!$C$6:$T$4758,13,FALSE)</f>
        <v>  0.5322 </v>
      </c>
      <c r="AQ1663" s="8" t="str">
        <f>vlookup(Q1663,RPI!$C$6:$T$4758,14,FALSE)</f>
        <v>  0.5355 </v>
      </c>
      <c r="AR1663" s="6" t="str">
        <f>vlookup(R1663,RPI!$C$6:$T$4758,15,FALSE)</f>
        <v>0.803030303</v>
      </c>
      <c r="AS1663" s="8" t="str">
        <f>vlookup(R1663,RPI!$C$6:$T$4758,13,FALSE)</f>
        <v>  0.4821 </v>
      </c>
      <c r="AT1663" s="8" t="str">
        <f>vlookup(R1663,RPI!$C$6:$T$4758,14,FALSE)</f>
        <v>  0.4926 </v>
      </c>
    </row>
    <row r="1664" ht="12.75" customHeight="1">
      <c r="A1664" s="4">
        <v>2015.0</v>
      </c>
      <c r="B1664" s="4">
        <v>5897.0</v>
      </c>
      <c r="C1664" s="5">
        <v>42086.0</v>
      </c>
      <c r="D1664" s="4">
        <v>284.0</v>
      </c>
      <c r="E1664" s="4" t="s">
        <v>760</v>
      </c>
      <c r="F1664" s="4">
        <v>65.0</v>
      </c>
      <c r="G1664" s="4" t="s">
        <v>47</v>
      </c>
      <c r="H1664" s="4">
        <v>138.0</v>
      </c>
      <c r="I1664" s="4" t="s">
        <v>154</v>
      </c>
      <c r="J1664" s="4">
        <v>69.0</v>
      </c>
      <c r="K1664" s="4" t="s">
        <v>49</v>
      </c>
      <c r="L1664" s="4" t="s">
        <v>50</v>
      </c>
      <c r="M1664" s="4">
        <v>1.0</v>
      </c>
      <c r="N1664" s="4">
        <v>0.0</v>
      </c>
      <c r="O1664" s="4">
        <v>0.0</v>
      </c>
      <c r="P1664" s="4">
        <v>0.0</v>
      </c>
      <c r="Q1664" t="str">
        <f t="shared" si="1"/>
        <v>Texas A&amp;M Corpus Chris2015</v>
      </c>
      <c r="R1664" t="s">
        <v>1636</v>
      </c>
      <c r="S1664" t="str">
        <f>vlookup(Q1664,RPI!$C$6:$T$4758,16,FALSE)</f>
        <v>0.4811642073</v>
      </c>
      <c r="T1664" s="6" t="str">
        <f>VLOOKUP(Q1664,RPI!$C$6:$T$4758, 17, FALSE)</f>
        <v>0.4760917435</v>
      </c>
      <c r="U1664" s="6" t="str">
        <f>VLOOKUP(Q1664,RPI!$C$6:$T$4758, 18, FALSE)</f>
        <v>0.4811642073</v>
      </c>
      <c r="V1664">
        <v>0.4071523495695808</v>
      </c>
      <c r="W1664">
        <v>0.4073788134971123</v>
      </c>
      <c r="X1664">
        <v>0.40748845712399817</v>
      </c>
      <c r="Y1664">
        <v>0.4075958085496251</v>
      </c>
      <c r="Z1664" s="6" t="str">
        <f>vlookup(R1664,RPI!$C$6:$T$4758,16,FALSE)</f>
        <v>0.5370991478</v>
      </c>
      <c r="AA1664">
        <v>0.45546496491069377</v>
      </c>
      <c r="AB1664">
        <v>0.4560646650606188</v>
      </c>
      <c r="AC1664">
        <v>0.45665411392592975</v>
      </c>
      <c r="AD1664">
        <v>0.4572335721325066</v>
      </c>
      <c r="AE1664">
        <v>0.45780329154569566</v>
      </c>
      <c r="AF1664">
        <v>0.45836351563533145</v>
      </c>
      <c r="AG1664" t="str">
        <f t="shared" si="2"/>
        <v>1</v>
      </c>
      <c r="AH1664" s="3" t="str">
        <f t="shared" si="3"/>
        <v>1</v>
      </c>
      <c r="AI1664" t="str">
        <f t="shared" si="4"/>
        <v>-0.05593494054</v>
      </c>
      <c r="AJ1664" t="str">
        <f t="shared" si="5"/>
        <v>-4</v>
      </c>
      <c r="AK1664" s="6" t="str">
        <f t="shared" si="6"/>
        <v>-0.05735227062</v>
      </c>
      <c r="AL1664" t="str">
        <f t="shared" si="7"/>
        <v>-0.09744747394</v>
      </c>
      <c r="AM1664" t="str">
        <f t="shared" si="8"/>
        <v>0.9420289855</v>
      </c>
      <c r="AN1664" t="str">
        <f t="shared" si="9"/>
        <v>0.8958573277</v>
      </c>
      <c r="AO1664" s="6" t="str">
        <f>vlookup(Q1664,RPI!$C$6:$T$4758,15,FALSE)</f>
        <v>0.5869565217</v>
      </c>
      <c r="AP1664" s="8" t="str">
        <f>vlookup(Q1664,RPI!$C$6:$T$4758,13,FALSE)</f>
        <v>  0.4331 </v>
      </c>
      <c r="AQ1664" s="8" t="str">
        <f>vlookup(Q1664,RPI!$C$6:$T$4758,14,FALSE)</f>
        <v>  0.4716 </v>
      </c>
      <c r="AR1664" s="6" t="str">
        <f>vlookup(R1664,RPI!$C$6:$T$4758,15,FALSE)</f>
        <v>0.6482758621</v>
      </c>
      <c r="AS1664" s="8" t="str">
        <f>vlookup(R1664,RPI!$C$6:$T$4758,13,FALSE)</f>
        <v>  0.5006 </v>
      </c>
      <c r="AT1664" s="8" t="str">
        <f>vlookup(R1664,RPI!$C$6:$T$4758,14,FALSE)</f>
        <v>  0.4989 </v>
      </c>
    </row>
    <row r="1665" ht="12.75" customHeight="1">
      <c r="A1665" s="4">
        <v>2015.0</v>
      </c>
      <c r="B1665" s="4">
        <v>5898.0</v>
      </c>
      <c r="C1665" s="5">
        <v>42086.0</v>
      </c>
      <c r="D1665" s="4">
        <v>299.0</v>
      </c>
      <c r="E1665" s="4" t="s">
        <v>139</v>
      </c>
      <c r="F1665" s="4">
        <v>62.0</v>
      </c>
      <c r="G1665" s="4" t="s">
        <v>47</v>
      </c>
      <c r="H1665" s="4">
        <v>185.0</v>
      </c>
      <c r="I1665" s="4" t="s">
        <v>191</v>
      </c>
      <c r="J1665" s="4">
        <v>83.0</v>
      </c>
      <c r="K1665" s="4" t="s">
        <v>49</v>
      </c>
      <c r="L1665" s="4" t="s">
        <v>50</v>
      </c>
      <c r="M1665" s="4">
        <v>1.0</v>
      </c>
      <c r="N1665" s="4">
        <v>0.0</v>
      </c>
      <c r="O1665" s="4">
        <v>0.0</v>
      </c>
      <c r="P1665" s="4">
        <v>0.0</v>
      </c>
      <c r="Q1665" t="str">
        <f t="shared" si="1"/>
        <v>Tulsa2015</v>
      </c>
      <c r="R1665" t="s">
        <v>1706</v>
      </c>
      <c r="S1665" t="str">
        <f>vlookup(Q1665,RPI!$C$6:$T$4758,16,FALSE)</f>
        <v>0.5757717082</v>
      </c>
      <c r="T1665" s="6" t="str">
        <f>VLOOKUP(Q1665,RPI!$C$6:$T$4758, 17, FALSE)</f>
        <v>0.5748693847</v>
      </c>
      <c r="U1665" s="6" t="str">
        <f>VLOOKUP(Q1665,RPI!$C$6:$T$4758, 18, FALSE)</f>
        <v>0.5757717082</v>
      </c>
      <c r="V1665">
        <v>0.4867357441357204</v>
      </c>
      <c r="W1665">
        <v>0.488359120759097</v>
      </c>
      <c r="X1665">
        <v>0.4891455315801099</v>
      </c>
      <c r="Y1665">
        <v>0.4899157832746637</v>
      </c>
      <c r="Z1665" s="6" t="str">
        <f>vlookup(R1665,RPI!$C$6:$T$4758,16,FALSE)</f>
        <v>0.5637423964</v>
      </c>
      <c r="AA1665">
        <v>0.4683574472272068</v>
      </c>
      <c r="AB1665">
        <v>0.468609488763652</v>
      </c>
      <c r="AC1665">
        <v>0.4688606087588305</v>
      </c>
      <c r="AD1665">
        <v>0.46911081225767626</v>
      </c>
      <c r="AE1665">
        <v>0.4693601042683659</v>
      </c>
      <c r="AF1665">
        <v>0.469608489762653</v>
      </c>
      <c r="AG1665" t="str">
        <f t="shared" si="2"/>
        <v>0</v>
      </c>
      <c r="AH1665" s="3" t="str">
        <f t="shared" si="3"/>
        <v>0</v>
      </c>
      <c r="AI1665" t="str">
        <f t="shared" si="4"/>
        <v>0.01202931178</v>
      </c>
      <c r="AJ1665" t="str">
        <f t="shared" si="5"/>
        <v>-21</v>
      </c>
      <c r="AK1665" s="6" t="str">
        <f t="shared" si="6"/>
        <v>-0.3010994207</v>
      </c>
      <c r="AL1665" t="str">
        <f t="shared" si="7"/>
        <v>0.02095695525</v>
      </c>
      <c r="AM1665" t="str">
        <f t="shared" si="8"/>
        <v>0.7469879518</v>
      </c>
      <c r="AN1665" t="str">
        <f t="shared" si="9"/>
        <v>1.021338313</v>
      </c>
      <c r="AO1665" s="6" t="str">
        <f>vlookup(Q1665,RPI!$C$6:$T$4758,15,FALSE)</f>
        <v>0.7132867133</v>
      </c>
      <c r="AP1665" s="8" t="str">
        <f>vlookup(Q1665,RPI!$C$6:$T$4758,13,FALSE)</f>
        <v>  0.5318 </v>
      </c>
      <c r="AQ1665" s="8" t="str">
        <f>vlookup(Q1665,RPI!$C$6:$T$4758,14,FALSE)</f>
        <v>  0.5263 </v>
      </c>
      <c r="AR1665" s="6" t="str">
        <f>vlookup(R1665,RPI!$C$6:$T$4758,15,FALSE)</f>
        <v>0.8310810811</v>
      </c>
      <c r="AS1665" s="8" t="str">
        <f>vlookup(R1665,RPI!$C$6:$T$4758,13,FALSE)</f>
        <v>  0.4720 </v>
      </c>
      <c r="AT1665" s="8" t="str">
        <f>vlookup(R1665,RPI!$C$6:$T$4758,14,FALSE)</f>
        <v>  0.4798 </v>
      </c>
    </row>
    <row r="1666" ht="12.75" customHeight="1">
      <c r="A1666" s="4">
        <v>2015.0</v>
      </c>
      <c r="B1666" s="4">
        <v>5899.0</v>
      </c>
      <c r="C1666" s="5">
        <v>42086.0</v>
      </c>
      <c r="D1666" s="4">
        <v>325.0</v>
      </c>
      <c r="E1666" s="4" t="s">
        <v>302</v>
      </c>
      <c r="F1666" s="4">
        <v>78.0</v>
      </c>
      <c r="G1666" s="4" t="s">
        <v>47</v>
      </c>
      <c r="H1666" s="4">
        <v>237.0</v>
      </c>
      <c r="I1666" s="4" t="s">
        <v>949</v>
      </c>
      <c r="J1666" s="4">
        <v>71.0</v>
      </c>
      <c r="K1666" s="4" t="s">
        <v>49</v>
      </c>
      <c r="L1666" s="4" t="s">
        <v>50</v>
      </c>
      <c r="M1666" s="4">
        <v>1.0</v>
      </c>
      <c r="N1666" s="4">
        <v>0.0</v>
      </c>
      <c r="O1666" s="4">
        <v>0.0</v>
      </c>
      <c r="P1666" s="4">
        <v>0.0</v>
      </c>
      <c r="Q1666" t="str">
        <f t="shared" si="1"/>
        <v>Vermont2015</v>
      </c>
      <c r="R1666" t="s">
        <v>1625</v>
      </c>
      <c r="S1666" t="str">
        <f>vlookup(Q1666,RPI!$C$6:$T$4758,16,FALSE)</f>
        <v>0.4845404487</v>
      </c>
      <c r="T1666" s="6" t="str">
        <f>VLOOKUP(Q1666,RPI!$C$6:$T$4758, 17, FALSE)</f>
        <v>0.4819763462</v>
      </c>
      <c r="U1666" s="6" t="str">
        <f>VLOOKUP(Q1666,RPI!$C$6:$T$4758, 18, FALSE)</f>
        <v>0.4845404487</v>
      </c>
      <c r="V1666">
        <v>0.40621877041730015</v>
      </c>
      <c r="W1666">
        <v>0.4082921356485601</v>
      </c>
      <c r="X1666">
        <v>0.40927519674958857</v>
      </c>
      <c r="Y1666">
        <v>0.41022493374549734</v>
      </c>
      <c r="Z1666" s="6" t="str">
        <f>vlookup(R1666,RPI!$C$6:$T$4758,16,FALSE)</f>
        <v>0.5119695711</v>
      </c>
      <c r="AA1666">
        <v>0.4307823090631271</v>
      </c>
      <c r="AB1666">
        <v>0.43048808961002916</v>
      </c>
      <c r="AC1666">
        <v>0.4301992686790064</v>
      </c>
      <c r="AD1666">
        <v>0.4299156990376386</v>
      </c>
      <c r="AE1666">
        <v>0.4296372387591783</v>
      </c>
      <c r="AF1666">
        <v>0.4293637509856905</v>
      </c>
      <c r="AG1666" t="str">
        <f t="shared" si="2"/>
        <v>0</v>
      </c>
      <c r="AH1666" s="3" t="str">
        <f t="shared" si="3"/>
        <v>0</v>
      </c>
      <c r="AI1666" t="str">
        <f t="shared" si="4"/>
        <v>-0.02742912235</v>
      </c>
      <c r="AJ1666" t="str">
        <f t="shared" si="5"/>
        <v>7</v>
      </c>
      <c r="AK1666" s="6" t="str">
        <f t="shared" si="6"/>
        <v>0.1003664736</v>
      </c>
      <c r="AL1666" t="str">
        <f t="shared" si="7"/>
        <v>-0.04778585013</v>
      </c>
      <c r="AM1666" t="str">
        <f t="shared" si="8"/>
        <v>1.098591549</v>
      </c>
      <c r="AN1666" t="str">
        <f t="shared" si="9"/>
        <v>0.9464243113</v>
      </c>
      <c r="AO1666" s="6" t="str">
        <f>vlookup(Q1666,RPI!$C$6:$T$4758,15,FALSE)</f>
        <v>0.5769230769</v>
      </c>
      <c r="AP1666" s="8" t="str">
        <f>vlookup(Q1666,RPI!$C$6:$T$4758,13,FALSE)</f>
        <v>  0.4402 </v>
      </c>
      <c r="AQ1666" s="8" t="str">
        <f>vlookup(Q1666,RPI!$C$6:$T$4758,14,FALSE)</f>
        <v>  0.4808 </v>
      </c>
      <c r="AR1666" s="6" t="str">
        <f>vlookup(R1666,RPI!$C$6:$T$4758,15,FALSE)</f>
        <v>0.6518518519</v>
      </c>
      <c r="AS1666" s="8" t="str">
        <f>vlookup(R1666,RPI!$C$6:$T$4758,13,FALSE)</f>
        <v>  0.4591 </v>
      </c>
      <c r="AT1666" s="8" t="str">
        <f>vlookup(R1666,RPI!$C$6:$T$4758,14,FALSE)</f>
        <v>  0.4779 </v>
      </c>
    </row>
    <row r="1667" ht="12.75" customHeight="1">
      <c r="A1667" s="4">
        <v>2015.0</v>
      </c>
      <c r="B1667" s="4">
        <v>5900.0</v>
      </c>
      <c r="C1667" s="5">
        <v>42087.0</v>
      </c>
      <c r="D1667" s="4">
        <v>240.0</v>
      </c>
      <c r="E1667" s="4" t="s">
        <v>91</v>
      </c>
      <c r="F1667" s="4">
        <v>61.0</v>
      </c>
      <c r="G1667" s="4" t="s">
        <v>47</v>
      </c>
      <c r="H1667" s="4">
        <v>167.0</v>
      </c>
      <c r="I1667" s="4" t="s">
        <v>505</v>
      </c>
      <c r="J1667" s="4">
        <v>63.0</v>
      </c>
      <c r="K1667" s="4" t="s">
        <v>49</v>
      </c>
      <c r="L1667" s="4" t="s">
        <v>50</v>
      </c>
      <c r="M1667" s="4">
        <v>1.0</v>
      </c>
      <c r="N1667" s="4">
        <v>0.0</v>
      </c>
      <c r="O1667" s="4">
        <v>0.0</v>
      </c>
      <c r="P1667" s="4">
        <v>0.0</v>
      </c>
      <c r="Q1667" t="str">
        <f t="shared" si="1"/>
        <v>Richmond2015</v>
      </c>
      <c r="R1667" t="s">
        <v>1707</v>
      </c>
      <c r="S1667" t="str">
        <f>vlookup(Q1667,RPI!$C$6:$T$4758,16,FALSE)</f>
        <v>0.5650327802</v>
      </c>
      <c r="T1667" s="6" t="str">
        <f>VLOOKUP(Q1667,RPI!$C$6:$T$4758, 17, FALSE)</f>
        <v>0.5669859052</v>
      </c>
      <c r="U1667" s="6" t="str">
        <f>VLOOKUP(Q1667,RPI!$C$6:$T$4758, 18, FALSE)</f>
        <v>0.5650327802</v>
      </c>
      <c r="V1667">
        <v>0.4833632199852555</v>
      </c>
      <c r="W1667">
        <v>0.4884784751005106</v>
      </c>
      <c r="X1667">
        <v>0.4908273167350665</v>
      </c>
      <c r="Y1667">
        <v>0.4930517164287188</v>
      </c>
      <c r="Z1667" s="6" t="str">
        <f>vlookup(R1667,RPI!$C$6:$T$4758,16,FALSE)</f>
        <v>0.5614447273</v>
      </c>
      <c r="AA1667">
        <v>0.4915370095928176</v>
      </c>
      <c r="AB1667">
        <v>0.4926579277587417</v>
      </c>
      <c r="AC1667">
        <v>0.4937750907549307</v>
      </c>
      <c r="AD1667">
        <v>0.49488851742002876</v>
      </c>
      <c r="AE1667">
        <v>0.4959982264668794</v>
      </c>
      <c r="AF1667">
        <v>0.49710423648357394</v>
      </c>
      <c r="AG1667" t="str">
        <f t="shared" si="2"/>
        <v>0</v>
      </c>
      <c r="AH1667" s="3" t="str">
        <f t="shared" si="3"/>
        <v>0</v>
      </c>
      <c r="AI1667" t="str">
        <f t="shared" si="4"/>
        <v>0.003588052889</v>
      </c>
      <c r="AJ1667" t="str">
        <f t="shared" si="5"/>
        <v>-2</v>
      </c>
      <c r="AK1667" s="6" t="str">
        <f t="shared" si="6"/>
        <v>-0.02867613531</v>
      </c>
      <c r="AL1667" t="str">
        <f t="shared" si="7"/>
        <v>0.006250953108</v>
      </c>
      <c r="AM1667" t="str">
        <f t="shared" si="8"/>
        <v>0.9682539683</v>
      </c>
      <c r="AN1667" t="str">
        <f t="shared" si="9"/>
        <v>1.00639075</v>
      </c>
      <c r="AO1667" s="6" t="str">
        <f>vlookup(Q1667,RPI!$C$6:$T$4758,15,FALSE)</f>
        <v>0.5859375</v>
      </c>
      <c r="AP1667" s="8" t="str">
        <f>vlookup(Q1667,RPI!$C$6:$T$4758,13,FALSE)</f>
        <v>  0.5782 </v>
      </c>
      <c r="AQ1667" s="8" t="str">
        <f>vlookup(Q1667,RPI!$C$6:$T$4758,14,FALSE)</f>
        <v>  0.5177 </v>
      </c>
      <c r="AR1667" s="6" t="str">
        <f>vlookup(R1667,RPI!$C$6:$T$4758,15,FALSE)</f>
        <v>0.6073619632</v>
      </c>
      <c r="AS1667" s="8" t="str">
        <f>vlookup(R1667,RPI!$C$6:$T$4758,13,FALSE)</f>
        <v>  0.5478 </v>
      </c>
      <c r="AT1667" s="8" t="str">
        <f>vlookup(R1667,RPI!$C$6:$T$4758,14,FALSE)</f>
        <v>  0.5427 </v>
      </c>
    </row>
    <row r="1668" ht="12.75" customHeight="1">
      <c r="A1668" s="4">
        <v>2015.0</v>
      </c>
      <c r="B1668" s="4">
        <v>5901.0</v>
      </c>
      <c r="C1668" s="5">
        <v>42087.0</v>
      </c>
      <c r="D1668" s="4">
        <v>280.0</v>
      </c>
      <c r="E1668" s="4" t="s">
        <v>165</v>
      </c>
      <c r="F1668" s="4">
        <v>78.0</v>
      </c>
      <c r="G1668" s="4" t="s">
        <v>47</v>
      </c>
      <c r="H1668" s="4">
        <v>324.0</v>
      </c>
      <c r="I1668" s="4" t="s">
        <v>100</v>
      </c>
      <c r="J1668" s="4">
        <v>75.0</v>
      </c>
      <c r="K1668" s="4" t="s">
        <v>49</v>
      </c>
      <c r="L1668" s="4" t="s">
        <v>50</v>
      </c>
      <c r="M1668" s="4">
        <v>1.0</v>
      </c>
      <c r="N1668" s="4">
        <v>0.0</v>
      </c>
      <c r="O1668" s="4">
        <v>0.0</v>
      </c>
      <c r="P1668" s="4">
        <v>0.0</v>
      </c>
      <c r="Q1668" t="str">
        <f t="shared" si="1"/>
        <v>Stanford2015</v>
      </c>
      <c r="R1668" t="s">
        <v>1645</v>
      </c>
      <c r="S1668" t="str">
        <f>vlookup(Q1668,RPI!$C$6:$T$4758,16,FALSE)</f>
        <v>0.564384674</v>
      </c>
      <c r="T1668" s="6" t="str">
        <f>VLOOKUP(Q1668,RPI!$C$6:$T$4758, 17, FALSE)</f>
        <v>0.5669888407</v>
      </c>
      <c r="U1668" s="6" t="str">
        <f>VLOOKUP(Q1668,RPI!$C$6:$T$4758, 18, FALSE)</f>
        <v>0.564384674</v>
      </c>
      <c r="V1668">
        <v>0.4869475671142902</v>
      </c>
      <c r="W1668">
        <v>0.4915800145343213</v>
      </c>
      <c r="X1668">
        <v>0.4937261658740211</v>
      </c>
      <c r="Y1668">
        <v>0.49576977073332557</v>
      </c>
      <c r="Z1668" s="6" t="str">
        <f>vlookup(R1668,RPI!$C$6:$T$4758,16,FALSE)</f>
        <v>0.5317381215</v>
      </c>
      <c r="AA1668">
        <v>0.4580127866762989</v>
      </c>
      <c r="AB1668">
        <v>0.4607542055999221</v>
      </c>
      <c r="AC1668">
        <v>0.463376862692919</v>
      </c>
      <c r="AD1668">
        <v>0.46588831171130124</v>
      </c>
      <c r="AE1668">
        <v>0.468295479109543</v>
      </c>
      <c r="AF1668">
        <v>0.470604727833958</v>
      </c>
      <c r="AG1668" t="str">
        <f t="shared" si="2"/>
        <v>1</v>
      </c>
      <c r="AH1668" s="3" t="str">
        <f t="shared" si="3"/>
        <v>1</v>
      </c>
      <c r="AI1668" t="str">
        <f t="shared" si="4"/>
        <v>0.03264655249</v>
      </c>
      <c r="AJ1668" t="str">
        <f t="shared" si="5"/>
        <v>3</v>
      </c>
      <c r="AK1668" s="6" t="str">
        <f t="shared" si="6"/>
        <v>0.04301420296</v>
      </c>
      <c r="AL1668" t="str">
        <f t="shared" si="7"/>
        <v>0.05687543496</v>
      </c>
      <c r="AM1668" t="str">
        <f t="shared" si="8"/>
        <v>1.04</v>
      </c>
      <c r="AN1668" t="str">
        <f t="shared" si="9"/>
        <v>1.061395922</v>
      </c>
      <c r="AO1668" s="6" t="str">
        <f>vlookup(Q1668,RPI!$C$6:$T$4758,15,FALSE)</f>
        <v>0.5833333333</v>
      </c>
      <c r="AP1668" s="8" t="str">
        <f>vlookup(Q1668,RPI!$C$6:$T$4758,13,FALSE)</f>
        <v>  0.5675 </v>
      </c>
      <c r="AQ1668" s="8" t="str">
        <f>vlookup(Q1668,RPI!$C$6:$T$4758,14,FALSE)</f>
        <v>  0.5393 </v>
      </c>
      <c r="AR1668" s="6" t="str">
        <f>vlookup(R1668,RPI!$C$6:$T$4758,15,FALSE)</f>
        <v>0.5496183206</v>
      </c>
      <c r="AS1668" s="8" t="str">
        <f>vlookup(R1668,RPI!$C$6:$T$4758,13,FALSE)</f>
        <v>  0.5164 </v>
      </c>
      <c r="AT1668" s="8" t="str">
        <f>vlookup(R1668,RPI!$C$6:$T$4758,14,FALSE)</f>
        <v>  0.5446 </v>
      </c>
    </row>
    <row r="1669" ht="12.75" customHeight="1">
      <c r="A1669" s="4">
        <v>2015.0</v>
      </c>
      <c r="B1669" s="4">
        <v>5902.0</v>
      </c>
      <c r="C1669" s="5">
        <v>42088.0</v>
      </c>
      <c r="D1669" s="4">
        <v>78.0</v>
      </c>
      <c r="E1669" s="4" t="s">
        <v>546</v>
      </c>
      <c r="F1669" s="4">
        <v>69.0</v>
      </c>
      <c r="G1669" s="4" t="s">
        <v>47</v>
      </c>
      <c r="H1669" s="4">
        <v>294.0</v>
      </c>
      <c r="I1669" s="4" t="s">
        <v>908</v>
      </c>
      <c r="J1669" s="4">
        <v>70.0</v>
      </c>
      <c r="K1669" s="4" t="s">
        <v>49</v>
      </c>
      <c r="L1669" s="4" t="s">
        <v>50</v>
      </c>
      <c r="M1669" s="4">
        <v>1.0</v>
      </c>
      <c r="N1669" s="4">
        <v>0.0</v>
      </c>
      <c r="O1669" s="4">
        <v>0.0</v>
      </c>
      <c r="P1669" s="4">
        <v>0.0</v>
      </c>
      <c r="Q1669" t="str">
        <f t="shared" si="1"/>
        <v>Eastern Kentucky2015</v>
      </c>
      <c r="R1669" t="s">
        <v>1662</v>
      </c>
      <c r="S1669" t="str">
        <f>vlookup(Q1669,RPI!$C$6:$T$4758,16,FALSE)</f>
        <v>0.5091554916</v>
      </c>
      <c r="T1669" s="6" t="str">
        <f>VLOOKUP(Q1669,RPI!$C$6:$T$4758, 17, FALSE)</f>
        <v>0.5013258212</v>
      </c>
      <c r="U1669" s="6" t="str">
        <f>VLOOKUP(Q1669,RPI!$C$6:$T$4758, 18, FALSE)</f>
        <v>0.5091554916</v>
      </c>
      <c r="V1669">
        <v>0.42811153552361897</v>
      </c>
      <c r="W1669">
        <v>0.4275774901297605</v>
      </c>
      <c r="X1669">
        <v>0.4273178847299682</v>
      </c>
      <c r="Y1669">
        <v>0.4270630427320069</v>
      </c>
      <c r="Z1669" s="6" t="str">
        <f>vlookup(R1669,RPI!$C$6:$T$4758,16,FALSE)</f>
        <v>0.4948770221</v>
      </c>
      <c r="AA1669">
        <v>0.41759985657495874</v>
      </c>
      <c r="AB1669">
        <v>0.4162275187366514</v>
      </c>
      <c r="AC1669">
        <v>0.4148704009113382</v>
      </c>
      <c r="AD1669">
        <v>0.41352825129733367</v>
      </c>
      <c r="AE1669">
        <v>0.4122008236169379</v>
      </c>
      <c r="AF1669">
        <v>0.4108878769657829</v>
      </c>
      <c r="AG1669" t="str">
        <f t="shared" si="2"/>
        <v>0</v>
      </c>
      <c r="AH1669" s="3" t="str">
        <f t="shared" si="3"/>
        <v>0</v>
      </c>
      <c r="AI1669" t="str">
        <f t="shared" si="4"/>
        <v>0.01427846942</v>
      </c>
      <c r="AJ1669" t="str">
        <f t="shared" si="5"/>
        <v>-1</v>
      </c>
      <c r="AK1669" s="6" t="str">
        <f t="shared" si="6"/>
        <v>-0.01433806765</v>
      </c>
      <c r="AL1669" t="str">
        <f t="shared" si="7"/>
        <v>0.02487534202</v>
      </c>
      <c r="AM1669" t="str">
        <f t="shared" si="8"/>
        <v>0.9857142857</v>
      </c>
      <c r="AN1669" t="str">
        <f t="shared" si="9"/>
        <v>1.028852561</v>
      </c>
      <c r="AO1669" s="6" t="str">
        <f>vlookup(Q1669,RPI!$C$6:$T$4758,15,FALSE)</f>
        <v>0.6384615385</v>
      </c>
      <c r="AP1669" s="8" t="str">
        <f>vlookup(Q1669,RPI!$C$6:$T$4758,13,FALSE)</f>
        <v>  0.4618 </v>
      </c>
      <c r="AQ1669" s="8" t="str">
        <f>vlookup(Q1669,RPI!$C$6:$T$4758,14,FALSE)</f>
        <v>  0.4746 </v>
      </c>
      <c r="AR1669" s="6" t="str">
        <f>vlookup(R1669,RPI!$C$6:$T$4758,15,FALSE)</f>
        <v>0.6268656716</v>
      </c>
      <c r="AS1669" s="8" t="str">
        <f>vlookup(R1669,RPI!$C$6:$T$4758,13,FALSE)</f>
        <v>  0.4374 </v>
      </c>
      <c r="AT1669" s="8" t="str">
        <f>vlookup(R1669,RPI!$C$6:$T$4758,14,FALSE)</f>
        <v>  0.4779 </v>
      </c>
    </row>
    <row r="1670" ht="12.75" customHeight="1">
      <c r="A1670" s="4">
        <v>2015.0</v>
      </c>
      <c r="B1670" s="4">
        <v>5903.0</v>
      </c>
      <c r="C1670" s="5">
        <v>42088.0</v>
      </c>
      <c r="D1670" s="4">
        <v>309.0</v>
      </c>
      <c r="E1670" s="4" t="s">
        <v>1633</v>
      </c>
      <c r="F1670" s="4">
        <v>71.0</v>
      </c>
      <c r="G1670" s="4" t="s">
        <v>47</v>
      </c>
      <c r="H1670" s="4">
        <v>325.0</v>
      </c>
      <c r="I1670" s="4" t="s">
        <v>302</v>
      </c>
      <c r="J1670" s="4">
        <v>65.0</v>
      </c>
      <c r="K1670" s="4" t="s">
        <v>49</v>
      </c>
      <c r="L1670" s="4" t="s">
        <v>50</v>
      </c>
      <c r="M1670" s="4">
        <v>1.0</v>
      </c>
      <c r="N1670" s="4">
        <v>0.0</v>
      </c>
      <c r="O1670" s="4">
        <v>0.0</v>
      </c>
      <c r="P1670" s="4">
        <v>0.0</v>
      </c>
      <c r="Q1670" t="str">
        <f t="shared" si="1"/>
        <v>Louisiana Monroe2015</v>
      </c>
      <c r="R1670" t="s">
        <v>1631</v>
      </c>
      <c r="S1670" t="str">
        <f>vlookup(Q1670,RPI!$C$6:$T$4758,16,FALSE)</f>
        <v>0.519027861</v>
      </c>
      <c r="T1670" s="6" t="str">
        <f>VLOOKUP(Q1670,RPI!$C$6:$T$4758, 17, FALSE)</f>
        <v>0.5127018873</v>
      </c>
      <c r="U1670" s="6" t="str">
        <f>VLOOKUP(Q1670,RPI!$C$6:$T$4758, 18, FALSE)</f>
        <v>0.519027861</v>
      </c>
      <c r="V1670">
        <v>0.44710254406645183</v>
      </c>
      <c r="W1670">
        <v>0.4461878278974984</v>
      </c>
      <c r="X1670">
        <v>0.4457381780953443</v>
      </c>
      <c r="Y1670">
        <v>0.445293552313326</v>
      </c>
      <c r="Z1670" s="6" t="str">
        <f>vlookup(R1670,RPI!$C$6:$T$4758,16,FALSE)</f>
        <v>0.4845404487</v>
      </c>
      <c r="AA1670">
        <v>0.40621877041730015</v>
      </c>
      <c r="AB1670">
        <v>0.4072739652224949</v>
      </c>
      <c r="AC1670">
        <v>0.4082921356485601</v>
      </c>
      <c r="AD1670">
        <v>0.40927519674958857</v>
      </c>
      <c r="AE1670">
        <v>0.41022493374549734</v>
      </c>
      <c r="AF1670">
        <v>0.41114301284154253</v>
      </c>
      <c r="AG1670" t="str">
        <f t="shared" si="2"/>
        <v>1</v>
      </c>
      <c r="AH1670" s="3" t="str">
        <f t="shared" si="3"/>
        <v>1</v>
      </c>
      <c r="AI1670" t="str">
        <f t="shared" si="4"/>
        <v>0.03448741222</v>
      </c>
      <c r="AJ1670" t="str">
        <f t="shared" si="5"/>
        <v>6</v>
      </c>
      <c r="AK1670" s="6" t="str">
        <f t="shared" si="6"/>
        <v>0.08602840592</v>
      </c>
      <c r="AL1670" t="str">
        <f t="shared" si="7"/>
        <v>0.06008250247</v>
      </c>
      <c r="AM1670" t="str">
        <f t="shared" si="8"/>
        <v>1.092307692</v>
      </c>
      <c r="AN1670" t="str">
        <f t="shared" si="9"/>
        <v>1.071175507</v>
      </c>
      <c r="AO1670" s="6" t="str">
        <f>vlookup(Q1670,RPI!$C$6:$T$4758,15,FALSE)</f>
        <v>0.6115107914</v>
      </c>
      <c r="AP1670" s="8" t="str">
        <f>vlookup(Q1670,RPI!$C$6:$T$4758,13,FALSE)</f>
        <v>  0.4917 </v>
      </c>
      <c r="AQ1670" s="8" t="str">
        <f>vlookup(Q1670,RPI!$C$6:$T$4758,14,FALSE)</f>
        <v>  0.4812 </v>
      </c>
      <c r="AR1670" s="6" t="str">
        <f>vlookup(R1670,RPI!$C$6:$T$4758,15,FALSE)</f>
        <v>0.5769230769</v>
      </c>
      <c r="AS1670" s="8" t="str">
        <f>vlookup(R1670,RPI!$C$6:$T$4758,13,FALSE)</f>
        <v>  0.4402 </v>
      </c>
      <c r="AT1670" s="8" t="str">
        <f>vlookup(R1670,RPI!$C$6:$T$4758,14,FALSE)</f>
        <v>  0.4808 </v>
      </c>
    </row>
    <row r="1671" ht="12.75" customHeight="1">
      <c r="A1671" s="4">
        <v>2015.0</v>
      </c>
      <c r="B1671" s="4">
        <v>5904.0</v>
      </c>
      <c r="C1671" s="5">
        <v>42088.0</v>
      </c>
      <c r="D1671" s="4">
        <v>153.0</v>
      </c>
      <c r="E1671" s="4" t="s">
        <v>1604</v>
      </c>
      <c r="F1671" s="4">
        <v>63.0</v>
      </c>
      <c r="G1671" s="4" t="s">
        <v>47</v>
      </c>
      <c r="H1671" s="4">
        <v>260.0</v>
      </c>
      <c r="I1671" s="4" t="s">
        <v>1648</v>
      </c>
      <c r="J1671" s="4">
        <v>48.0</v>
      </c>
      <c r="K1671" s="4" t="s">
        <v>49</v>
      </c>
      <c r="L1671" s="4" t="s">
        <v>50</v>
      </c>
      <c r="M1671" s="4">
        <v>1.0</v>
      </c>
      <c r="N1671" s="4">
        <v>0.0</v>
      </c>
      <c r="O1671" s="4">
        <v>0.0</v>
      </c>
      <c r="P1671" s="4">
        <v>0.0</v>
      </c>
      <c r="Q1671" t="str">
        <f t="shared" si="1"/>
        <v>Loyola Chicago2015</v>
      </c>
      <c r="R1671" t="s">
        <v>1708</v>
      </c>
      <c r="S1671" t="str">
        <f>vlookup(Q1671,RPI!$C$6:$T$4758,16,FALSE)</f>
        <v>0.5212267945</v>
      </c>
      <c r="T1671" s="6" t="str">
        <f>VLOOKUP(Q1671,RPI!$C$6:$T$4758, 17, FALSE)</f>
        <v>0.5212267945</v>
      </c>
      <c r="U1671" s="6" t="str">
        <f>VLOOKUP(Q1671,RPI!$C$6:$T$4758, 18, FALSE)</f>
        <v>0.5212267945</v>
      </c>
      <c r="V1671">
        <v>0.4554529849972044</v>
      </c>
      <c r="W1671">
        <v>0.4554529849972044</v>
      </c>
      <c r="X1671">
        <v>0.4554529849972044</v>
      </c>
      <c r="Y1671">
        <v>0.4554529849972044</v>
      </c>
      <c r="Z1671" s="6" t="str">
        <f>vlookup(R1671,RPI!$C$6:$T$4758,16,FALSE)</f>
        <v>0.4387694984</v>
      </c>
      <c r="AA1671">
        <v>0.37821965862293633</v>
      </c>
      <c r="AB1671">
        <v>0.38098411101743995</v>
      </c>
      <c r="AC1671">
        <v>0.38361948392270606</v>
      </c>
      <c r="AD1671">
        <v>0.38613461167640106</v>
      </c>
      <c r="AE1671">
        <v>0.3885375404224963</v>
      </c>
      <c r="AF1671">
        <v>0.3908356140960346</v>
      </c>
      <c r="AG1671" t="str">
        <f t="shared" si="2"/>
        <v>1</v>
      </c>
      <c r="AH1671" s="3" t="str">
        <f t="shared" si="3"/>
        <v>1</v>
      </c>
      <c r="AI1671" t="str">
        <f t="shared" si="4"/>
        <v>0.08245729613</v>
      </c>
      <c r="AJ1671" t="str">
        <f t="shared" si="5"/>
        <v>15</v>
      </c>
      <c r="AK1671" s="6" t="str">
        <f t="shared" si="6"/>
        <v>0.2150710148</v>
      </c>
      <c r="AL1671" t="str">
        <f t="shared" si="7"/>
        <v>0.1436535936</v>
      </c>
      <c r="AM1671" t="str">
        <f t="shared" si="8"/>
        <v>1.3125</v>
      </c>
      <c r="AN1671" t="str">
        <f t="shared" si="9"/>
        <v>1.187928506</v>
      </c>
      <c r="AO1671" s="6" t="str">
        <f>vlookup(Q1671,RPI!$C$6:$T$4758,15,FALSE)</f>
        <v>0.5666666667</v>
      </c>
      <c r="AP1671" s="8" t="str">
        <f>vlookup(Q1671,RPI!$C$6:$T$4758,13,FALSE)</f>
        <v>  0.5076 </v>
      </c>
      <c r="AQ1671" s="8" t="str">
        <f>vlookup(Q1671,RPI!$C$6:$T$4758,14,FALSE)</f>
        <v>  0.5031 </v>
      </c>
      <c r="AR1671" s="6" t="str">
        <f>vlookup(R1671,RPI!$C$6:$T$4758,15,FALSE)</f>
        <v>0.4462809917</v>
      </c>
      <c r="AS1671" s="8" t="str">
        <f>vlookup(R1671,RPI!$C$6:$T$4758,13,FALSE)</f>
        <v>  0.4180 </v>
      </c>
      <c r="AT1671" s="8" t="str">
        <f>vlookup(R1671,RPI!$C$6:$T$4758,14,FALSE)</f>
        <v>  0.4728 </v>
      </c>
    </row>
    <row r="1672" ht="12.75" customHeight="1">
      <c r="A1672" s="4">
        <v>2015.0</v>
      </c>
      <c r="B1672" s="4">
        <v>5905.0</v>
      </c>
      <c r="C1672" s="5">
        <v>42088.0</v>
      </c>
      <c r="D1672" s="4">
        <v>220.0</v>
      </c>
      <c r="E1672" s="4" t="s">
        <v>571</v>
      </c>
      <c r="F1672" s="4">
        <v>72.0</v>
      </c>
      <c r="G1672" s="4" t="s">
        <v>47</v>
      </c>
      <c r="H1672" s="4">
        <v>185.0</v>
      </c>
      <c r="I1672" s="4" t="s">
        <v>191</v>
      </c>
      <c r="J1672" s="4">
        <v>69.0</v>
      </c>
      <c r="K1672" s="4" t="s">
        <v>49</v>
      </c>
      <c r="L1672" s="4" t="s">
        <v>50</v>
      </c>
      <c r="M1672" s="4">
        <v>1.0</v>
      </c>
      <c r="N1672" s="4">
        <v>0.0</v>
      </c>
      <c r="O1672" s="4">
        <v>0.0</v>
      </c>
      <c r="P1672" s="4">
        <v>0.0</v>
      </c>
      <c r="Q1672" t="str">
        <f t="shared" si="1"/>
        <v>Old Dominion2015</v>
      </c>
      <c r="R1672" t="s">
        <v>1706</v>
      </c>
      <c r="S1672" t="str">
        <f>vlookup(Q1672,RPI!$C$6:$T$4758,16,FALSE)</f>
        <v>0.5762466648</v>
      </c>
      <c r="T1672" s="6" t="str">
        <f>VLOOKUP(Q1672,RPI!$C$6:$T$4758, 17, FALSE)</f>
        <v>0.5714479444</v>
      </c>
      <c r="U1672" s="6" t="str">
        <f>VLOOKUP(Q1672,RPI!$C$6:$T$4758, 18, FALSE)</f>
        <v>0.5762466648</v>
      </c>
      <c r="V1672">
        <v>0.468808648261157</v>
      </c>
      <c r="W1672">
        <v>0.4743078749324063</v>
      </c>
      <c r="X1672">
        <v>0.4768006562531649</v>
      </c>
      <c r="Y1672">
        <v>0.47914289660606246</v>
      </c>
      <c r="Z1672" s="6" t="str">
        <f>vlookup(R1672,RPI!$C$6:$T$4758,16,FALSE)</f>
        <v>0.5637423964</v>
      </c>
      <c r="AA1672">
        <v>0.4683574472272068</v>
      </c>
      <c r="AB1672">
        <v>0.468609488763652</v>
      </c>
      <c r="AC1672">
        <v>0.4688606087588305</v>
      </c>
      <c r="AD1672">
        <v>0.46911081225767626</v>
      </c>
      <c r="AE1672">
        <v>0.4693601042683659</v>
      </c>
      <c r="AF1672">
        <v>0.469608489762653</v>
      </c>
      <c r="AG1672" t="str">
        <f t="shared" si="2"/>
        <v>1</v>
      </c>
      <c r="AH1672" s="3" t="str">
        <f t="shared" si="3"/>
        <v>1</v>
      </c>
      <c r="AI1672" t="str">
        <f t="shared" si="4"/>
        <v>0.01250426839</v>
      </c>
      <c r="AJ1672" t="str">
        <f t="shared" si="5"/>
        <v>3</v>
      </c>
      <c r="AK1672" s="6" t="str">
        <f t="shared" si="6"/>
        <v>0.04301420296</v>
      </c>
      <c r="AL1672" t="str">
        <f t="shared" si="7"/>
        <v>0.02178440446</v>
      </c>
      <c r="AM1672" t="str">
        <f t="shared" si="8"/>
        <v>1.043478261</v>
      </c>
      <c r="AN1672" t="str">
        <f t="shared" si="9"/>
        <v>1.02218082</v>
      </c>
      <c r="AO1672" s="6" t="str">
        <f>vlookup(Q1672,RPI!$C$6:$T$4758,15,FALSE)</f>
        <v>0.7933884298</v>
      </c>
      <c r="AP1672" s="8" t="str">
        <f>vlookup(Q1672,RPI!$C$6:$T$4758,13,FALSE)</f>
        <v>  0.5042 </v>
      </c>
      <c r="AQ1672" s="8" t="str">
        <f>vlookup(Q1672,RPI!$C$6:$T$4758,14,FALSE)</f>
        <v>  0.5031 </v>
      </c>
      <c r="AR1672" s="6" t="str">
        <f>vlookup(R1672,RPI!$C$6:$T$4758,15,FALSE)</f>
        <v>0.8310810811</v>
      </c>
      <c r="AS1672" s="8" t="str">
        <f>vlookup(R1672,RPI!$C$6:$T$4758,13,FALSE)</f>
        <v>  0.4720 </v>
      </c>
      <c r="AT1672" s="8" t="str">
        <f>vlookup(R1672,RPI!$C$6:$T$4758,14,FALSE)</f>
        <v>  0.4798 </v>
      </c>
    </row>
    <row r="1673" ht="12.75" customHeight="1">
      <c r="A1673" s="4">
        <v>2015.0</v>
      </c>
      <c r="B1673" s="4">
        <v>5906.0</v>
      </c>
      <c r="C1673" s="5">
        <v>42088.0</v>
      </c>
      <c r="D1673" s="4">
        <v>286.0</v>
      </c>
      <c r="E1673" s="4" t="s">
        <v>79</v>
      </c>
      <c r="F1673" s="4">
        <v>77.0</v>
      </c>
      <c r="G1673" s="4" t="s">
        <v>47</v>
      </c>
      <c r="H1673" s="4">
        <v>149.0</v>
      </c>
      <c r="I1673" s="4" t="s">
        <v>85</v>
      </c>
      <c r="J1673" s="4">
        <v>59.0</v>
      </c>
      <c r="K1673" s="4" t="s">
        <v>49</v>
      </c>
      <c r="L1673" s="4" t="s">
        <v>50</v>
      </c>
      <c r="M1673" s="4">
        <v>1.0</v>
      </c>
      <c r="N1673" s="4">
        <v>0.0</v>
      </c>
      <c r="O1673" s="4">
        <v>0.0</v>
      </c>
      <c r="P1673" s="4">
        <v>0.0</v>
      </c>
      <c r="Q1673" t="str">
        <f t="shared" si="1"/>
        <v>Temple2015</v>
      </c>
      <c r="R1673" t="s">
        <v>1705</v>
      </c>
      <c r="S1673" t="str">
        <f>vlookup(Q1673,RPI!$C$6:$T$4758,16,FALSE)</f>
        <v>0.5866766681</v>
      </c>
      <c r="T1673" s="6" t="str">
        <f>VLOOKUP(Q1673,RPI!$C$6:$T$4758, 17, FALSE)</f>
        <v>0.5867811613</v>
      </c>
      <c r="U1673" s="6" t="str">
        <f>VLOOKUP(Q1673,RPI!$C$6:$T$4758, 18, FALSE)</f>
        <v>0.5866766681</v>
      </c>
      <c r="V1673">
        <v>0.4995923084872109</v>
      </c>
      <c r="W1673">
        <v>0.5026249439551913</v>
      </c>
      <c r="X1673">
        <v>0.5040641607874531</v>
      </c>
      <c r="Y1673">
        <v>0.5054554037253062</v>
      </c>
      <c r="Z1673" s="6" t="str">
        <f>vlookup(R1673,RPI!$C$6:$T$4758,16,FALSE)</f>
        <v>0.5649367101</v>
      </c>
      <c r="AA1673">
        <v>0.4573609525507147</v>
      </c>
      <c r="AB1673">
        <v>0.45815076557457024</v>
      </c>
      <c r="AC1673">
        <v>0.4589023177598999</v>
      </c>
      <c r="AD1673">
        <v>0.4596183235580857</v>
      </c>
      <c r="AE1673">
        <v>0.4603012465801176</v>
      </c>
      <c r="AF1673">
        <v>0.4609533279172836</v>
      </c>
      <c r="AG1673" t="str">
        <f t="shared" si="2"/>
        <v>1</v>
      </c>
      <c r="AH1673" s="3" t="str">
        <f t="shared" si="3"/>
        <v>1</v>
      </c>
      <c r="AI1673" t="str">
        <f t="shared" si="4"/>
        <v>0.02173995797</v>
      </c>
      <c r="AJ1673" t="str">
        <f t="shared" si="5"/>
        <v>18</v>
      </c>
      <c r="AK1673" s="6" t="str">
        <f t="shared" si="6"/>
        <v>0.2580852178</v>
      </c>
      <c r="AL1673" t="str">
        <f t="shared" si="7"/>
        <v>0.03787442995</v>
      </c>
      <c r="AM1673" t="str">
        <f t="shared" si="8"/>
        <v>1.305084746</v>
      </c>
      <c r="AN1673" t="str">
        <f t="shared" si="9"/>
        <v>1.038482112</v>
      </c>
      <c r="AO1673" s="6" t="str">
        <f>vlookup(Q1673,RPI!$C$6:$T$4758,15,FALSE)</f>
        <v>0.6965517241</v>
      </c>
      <c r="AP1673" s="8" t="str">
        <f>vlookup(Q1673,RPI!$C$6:$T$4758,13,FALSE)</f>
        <v>  0.5617 </v>
      </c>
      <c r="AQ1673" s="8" t="str">
        <f>vlookup(Q1673,RPI!$C$6:$T$4758,14,FALSE)</f>
        <v>  0.5268 </v>
      </c>
      <c r="AR1673" s="6" t="str">
        <f>vlookup(R1673,RPI!$C$6:$T$4758,15,FALSE)</f>
        <v>0.803030303</v>
      </c>
      <c r="AS1673" s="8" t="str">
        <f>vlookup(R1673,RPI!$C$6:$T$4758,13,FALSE)</f>
        <v>  0.4821 </v>
      </c>
      <c r="AT1673" s="8" t="str">
        <f>vlookup(R1673,RPI!$C$6:$T$4758,14,FALSE)</f>
        <v>  0.4926 </v>
      </c>
    </row>
    <row r="1674" ht="12.75" customHeight="1">
      <c r="A1674" s="4">
        <v>2015.0</v>
      </c>
      <c r="B1674" s="4">
        <v>5907.0</v>
      </c>
      <c r="C1674" s="5">
        <v>42089.0</v>
      </c>
      <c r="D1674" s="4">
        <v>11.0</v>
      </c>
      <c r="E1674" s="4" t="s">
        <v>111</v>
      </c>
      <c r="F1674" s="4">
        <v>68.0</v>
      </c>
      <c r="G1674" s="4" t="s">
        <v>47</v>
      </c>
      <c r="H1674" s="4">
        <v>349.0</v>
      </c>
      <c r="I1674" s="4" t="s">
        <v>363</v>
      </c>
      <c r="J1674" s="4">
        <v>60.0</v>
      </c>
      <c r="K1674" s="4" t="s">
        <v>108</v>
      </c>
      <c r="L1674" s="4" t="s">
        <v>1462</v>
      </c>
      <c r="M1674" s="4">
        <v>1.0</v>
      </c>
      <c r="N1674" s="4">
        <v>1.0</v>
      </c>
      <c r="O1674" s="4">
        <v>0.0</v>
      </c>
      <c r="P1674" s="4">
        <v>0.0</v>
      </c>
      <c r="Q1674" t="str">
        <f t="shared" si="1"/>
        <v>Arizona2015</v>
      </c>
      <c r="R1674" t="s">
        <v>1709</v>
      </c>
      <c r="S1674" t="str">
        <f>vlookup(Q1674,RPI!$C$6:$T$4758,16,FALSE)</f>
        <v>0.6617328533</v>
      </c>
      <c r="T1674" s="6" t="str">
        <f>VLOOKUP(Q1674,RPI!$C$6:$T$4758, 17, FALSE)</f>
        <v>0.6550849887</v>
      </c>
      <c r="U1674" s="6" t="str">
        <f>VLOOKUP(Q1674,RPI!$C$6:$T$4758, 18, FALSE)</f>
        <v>0.6617328533</v>
      </c>
      <c r="V1674">
        <v>0.5454473836081368</v>
      </c>
      <c r="W1674">
        <v>0.548291072453538</v>
      </c>
      <c r="X1674">
        <v>0.5496270336560756</v>
      </c>
      <c r="Y1674">
        <v>0.5509102595479864</v>
      </c>
      <c r="Z1674" s="6" t="str">
        <f>vlookup(R1674,RPI!$C$6:$T$4758,16,FALSE)</f>
        <v>0.5920003208</v>
      </c>
      <c r="AA1674">
        <v>0.5154959176267897</v>
      </c>
      <c r="AB1674">
        <v>0.5174002632811353</v>
      </c>
      <c r="AC1674">
        <v>0.5192263481551653</v>
      </c>
      <c r="AD1674">
        <v>0.520978899410107</v>
      </c>
      <c r="AE1674">
        <v>0.5226622710102483</v>
      </c>
      <c r="AF1674">
        <v>0.5242804798387712</v>
      </c>
      <c r="AG1674" t="str">
        <f t="shared" si="2"/>
        <v>1</v>
      </c>
      <c r="AH1674" s="3" t="str">
        <f t="shared" si="3"/>
        <v>1</v>
      </c>
      <c r="AI1674" t="str">
        <f t="shared" si="4"/>
        <v>0.06973253252</v>
      </c>
      <c r="AJ1674" t="str">
        <f t="shared" si="5"/>
        <v>8</v>
      </c>
      <c r="AK1674" s="6" t="str">
        <f t="shared" si="6"/>
        <v>0.1147045412</v>
      </c>
      <c r="AL1674" t="str">
        <f t="shared" si="7"/>
        <v>0.1214850517</v>
      </c>
      <c r="AM1674" t="str">
        <f t="shared" si="8"/>
        <v>1.133333333</v>
      </c>
      <c r="AN1674" t="str">
        <f t="shared" si="9"/>
        <v>1.117791376</v>
      </c>
      <c r="AO1674" s="6" t="str">
        <f>vlookup(Q1674,RPI!$C$6:$T$4758,15,FALSE)</f>
        <v>0.9383561644</v>
      </c>
      <c r="AP1674" s="8" t="str">
        <f>vlookup(Q1674,RPI!$C$6:$T$4758,13,FALSE)</f>
        <v>  0.5827 </v>
      </c>
      <c r="AQ1674" s="8" t="str">
        <f>vlookup(Q1674,RPI!$C$6:$T$4758,14,FALSE)</f>
        <v>  0.5431 </v>
      </c>
      <c r="AR1674" s="6" t="str">
        <f>vlookup(R1674,RPI!$C$6:$T$4758,15,FALSE)</f>
        <v>0.6095890411</v>
      </c>
      <c r="AS1674" s="8" t="str">
        <f>vlookup(R1674,RPI!$C$6:$T$4758,13,FALSE)</f>
        <v>  0.6072 </v>
      </c>
      <c r="AT1674" s="8" t="str">
        <f>vlookup(R1674,RPI!$C$6:$T$4758,14,FALSE)</f>
        <v>  0.5441 </v>
      </c>
    </row>
    <row r="1675" ht="12.75" customHeight="1">
      <c r="A1675" s="4">
        <v>2015.0</v>
      </c>
      <c r="B1675" s="4">
        <v>5908.0</v>
      </c>
      <c r="C1675" s="5">
        <v>42089.0</v>
      </c>
      <c r="D1675" s="4">
        <v>139.0</v>
      </c>
      <c r="E1675" s="4" t="s">
        <v>135</v>
      </c>
      <c r="F1675" s="4">
        <v>78.0</v>
      </c>
      <c r="G1675" s="4" t="s">
        <v>47</v>
      </c>
      <c r="H1675" s="4">
        <v>339.0</v>
      </c>
      <c r="I1675" s="4" t="s">
        <v>407</v>
      </c>
      <c r="J1675" s="4">
        <v>39.0</v>
      </c>
      <c r="K1675" s="4" t="s">
        <v>108</v>
      </c>
      <c r="L1675" s="4" t="s">
        <v>536</v>
      </c>
      <c r="M1675" s="4">
        <v>1.0</v>
      </c>
      <c r="N1675" s="4">
        <v>1.0</v>
      </c>
      <c r="O1675" s="4">
        <v>0.0</v>
      </c>
      <c r="P1675" s="4">
        <v>0.0</v>
      </c>
      <c r="Q1675" t="str">
        <f t="shared" si="1"/>
        <v>Kentucky2015</v>
      </c>
      <c r="R1675" t="s">
        <v>1696</v>
      </c>
      <c r="S1675" t="str">
        <f>vlookup(Q1675,RPI!$C$6:$T$4758,16,FALSE)</f>
        <v>0.6761596948</v>
      </c>
      <c r="T1675" s="6" t="str">
        <f>VLOOKUP(Q1675,RPI!$C$6:$T$4758, 17, FALSE)</f>
        <v>0.6761596948</v>
      </c>
      <c r="U1675" s="6" t="str">
        <f>VLOOKUP(Q1675,RPI!$C$6:$T$4758, 18, FALSE)</f>
        <v>0.6761596948</v>
      </c>
      <c r="V1675">
        <v>0.5522280708592162</v>
      </c>
      <c r="W1675">
        <v>0.5559275223198616</v>
      </c>
      <c r="X1675">
        <v>0.5576956425032584</v>
      </c>
      <c r="Y1675">
        <v>0.5594125128262669</v>
      </c>
      <c r="Z1675" s="6" t="str">
        <f>vlookup(R1675,RPI!$C$6:$T$4758,16,FALSE)</f>
        <v>0.6007964649</v>
      </c>
      <c r="AA1675">
        <v>0.515836706331798</v>
      </c>
      <c r="AB1675">
        <v>0.5175488518641682</v>
      </c>
      <c r="AC1675">
        <v>0.5192042411910456</v>
      </c>
      <c r="AD1675">
        <v>0.5208056504311769</v>
      </c>
      <c r="AE1675">
        <v>0.5223556775566516</v>
      </c>
      <c r="AF1675">
        <v>0.5238567564571113</v>
      </c>
      <c r="AG1675" t="str">
        <f t="shared" si="2"/>
        <v>1</v>
      </c>
      <c r="AH1675" s="3" t="str">
        <f t="shared" si="3"/>
        <v>1</v>
      </c>
      <c r="AI1675" t="str">
        <f t="shared" si="4"/>
        <v>0.07536322991</v>
      </c>
      <c r="AJ1675" t="str">
        <f t="shared" si="5"/>
        <v>39</v>
      </c>
      <c r="AK1675" s="6" t="str">
        <f t="shared" si="6"/>
        <v>0.5591846385</v>
      </c>
      <c r="AL1675" t="str">
        <f t="shared" si="7"/>
        <v>0.1312946132</v>
      </c>
      <c r="AM1675" t="str">
        <f t="shared" si="8"/>
        <v>2</v>
      </c>
      <c r="AN1675" t="str">
        <f t="shared" si="9"/>
        <v>1.12543887</v>
      </c>
      <c r="AO1675" s="6" t="str">
        <f>vlookup(Q1675,RPI!$C$6:$T$4758,15,FALSE)</f>
        <v>1</v>
      </c>
      <c r="AP1675" s="8" t="str">
        <f>vlookup(Q1675,RPI!$C$6:$T$4758,13,FALSE)</f>
        <v>  0.5754 </v>
      </c>
      <c r="AQ1675" s="8" t="str">
        <f>vlookup(Q1675,RPI!$C$6:$T$4758,14,FALSE)</f>
        <v>  0.5539 </v>
      </c>
      <c r="AR1675" s="6" t="str">
        <f>vlookup(R1675,RPI!$C$6:$T$4758,15,FALSE)</f>
        <v>0.7112676056</v>
      </c>
      <c r="AS1675" s="8" t="str">
        <f>vlookup(R1675,RPI!$C$6:$T$4758,13,FALSE)</f>
        <v>  0.5725 </v>
      </c>
      <c r="AT1675" s="8" t="str">
        <f>vlookup(R1675,RPI!$C$6:$T$4758,14,FALSE)</f>
        <v>  0.5469 </v>
      </c>
    </row>
    <row r="1676" ht="12.75" customHeight="1">
      <c r="A1676" s="4">
        <v>2015.0</v>
      </c>
      <c r="B1676" s="4">
        <v>5909.0</v>
      </c>
      <c r="C1676" s="5">
        <v>42089.0</v>
      </c>
      <c r="D1676" s="4">
        <v>308.0</v>
      </c>
      <c r="E1676" s="4" t="s">
        <v>86</v>
      </c>
      <c r="F1676" s="4">
        <v>82.0</v>
      </c>
      <c r="G1676" s="4" t="s">
        <v>47</v>
      </c>
      <c r="H1676" s="4">
        <v>85.0</v>
      </c>
      <c r="I1676" s="4" t="s">
        <v>913</v>
      </c>
      <c r="J1676" s="4">
        <v>89.0</v>
      </c>
      <c r="K1676" s="4" t="s">
        <v>49</v>
      </c>
      <c r="L1676" s="4" t="s">
        <v>50</v>
      </c>
      <c r="M1676" s="4">
        <v>1.0</v>
      </c>
      <c r="N1676" s="4">
        <v>0.0</v>
      </c>
      <c r="O1676" s="4">
        <v>0.0</v>
      </c>
      <c r="P1676" s="4">
        <v>0.0</v>
      </c>
      <c r="Q1676" t="str">
        <f t="shared" si="1"/>
        <v>Louisiana Lafayette2015</v>
      </c>
      <c r="R1676" t="s">
        <v>1700</v>
      </c>
      <c r="S1676" t="str">
        <f>vlookup(Q1676,RPI!$C$6:$T$4758,16,FALSE)</f>
        <v>0.5136148818</v>
      </c>
      <c r="T1676" s="6" t="str">
        <f>VLOOKUP(Q1676,RPI!$C$6:$T$4758, 17, FALSE)</f>
        <v>0.5078934888</v>
      </c>
      <c r="U1676" s="6" t="str">
        <f>VLOOKUP(Q1676,RPI!$C$6:$T$4758, 18, FALSE)</f>
        <v>0.5136148818</v>
      </c>
      <c r="V1676">
        <v>0.4407460529070634</v>
      </c>
      <c r="W1676">
        <v>0.4413201057199222</v>
      </c>
      <c r="X1676">
        <v>0.4415944691966562</v>
      </c>
      <c r="Y1676">
        <v>0.44186088010884716</v>
      </c>
      <c r="Z1676" s="6" t="str">
        <f>vlookup(R1676,RPI!$C$6:$T$4758,16,FALSE)</f>
        <v>0.5228812246</v>
      </c>
      <c r="AA1676">
        <v>0.4525891015375102</v>
      </c>
      <c r="AB1676">
        <v>0.45388267452225967</v>
      </c>
      <c r="AC1676">
        <v>0.4551573632298595</v>
      </c>
      <c r="AD1676">
        <v>0.4564135781880738</v>
      </c>
      <c r="AE1676">
        <v>0.45765171811091815</v>
      </c>
      <c r="AF1676">
        <v>0.458872170320579</v>
      </c>
      <c r="AG1676" t="str">
        <f t="shared" si="2"/>
        <v>1</v>
      </c>
      <c r="AH1676" s="3" t="str">
        <f t="shared" si="3"/>
        <v>1</v>
      </c>
      <c r="AI1676" t="str">
        <f t="shared" si="4"/>
        <v>-0.009266342807</v>
      </c>
      <c r="AJ1676" t="str">
        <f t="shared" si="5"/>
        <v>-7</v>
      </c>
      <c r="AK1676" s="6" t="str">
        <f t="shared" si="6"/>
        <v>-0.1003664736</v>
      </c>
      <c r="AL1676" t="str">
        <f t="shared" si="7"/>
        <v>-0.01614342825</v>
      </c>
      <c r="AM1676" t="str">
        <f t="shared" si="8"/>
        <v>0.9213483146</v>
      </c>
      <c r="AN1676" t="str">
        <f t="shared" si="9"/>
        <v>0.9822783027</v>
      </c>
      <c r="AO1676" s="6" t="str">
        <f>vlookup(Q1676,RPI!$C$6:$T$4758,15,FALSE)</f>
        <v>0.5895522388</v>
      </c>
      <c r="AP1676" s="8" t="str">
        <f>vlookup(Q1676,RPI!$C$6:$T$4758,13,FALSE)</f>
        <v>  0.4933 </v>
      </c>
      <c r="AQ1676" s="8" t="str">
        <f>vlookup(Q1676,RPI!$C$6:$T$4758,14,FALSE)</f>
        <v>  0.4782 </v>
      </c>
      <c r="AR1676" s="6" t="str">
        <f>vlookup(R1676,RPI!$C$6:$T$4758,15,FALSE)</f>
        <v>0.5774647887</v>
      </c>
      <c r="AS1676" s="8" t="str">
        <f>vlookup(R1676,RPI!$C$6:$T$4758,13,FALSE)</f>
        <v>  0.5073 </v>
      </c>
      <c r="AT1676" s="8" t="str">
        <f>vlookup(R1676,RPI!$C$6:$T$4758,14,FALSE)</f>
        <v>  0.4994 </v>
      </c>
    </row>
    <row r="1677" ht="12.75" customHeight="1">
      <c r="A1677" s="4">
        <v>2015.0</v>
      </c>
      <c r="B1677" s="4">
        <v>5910.0</v>
      </c>
      <c r="C1677" s="5">
        <v>42089.0</v>
      </c>
      <c r="D1677" s="4">
        <v>214.0</v>
      </c>
      <c r="E1677" s="4" t="s">
        <v>147</v>
      </c>
      <c r="F1677" s="4">
        <v>81.0</v>
      </c>
      <c r="G1677" s="4" t="s">
        <v>47</v>
      </c>
      <c r="H1677" s="4">
        <v>342.0</v>
      </c>
      <c r="I1677" s="4" t="s">
        <v>276</v>
      </c>
      <c r="J1677" s="4">
        <v>70.0</v>
      </c>
      <c r="K1677" s="4" t="s">
        <v>108</v>
      </c>
      <c r="L1677" s="4" t="s">
        <v>536</v>
      </c>
      <c r="M1677" s="4">
        <v>1.0</v>
      </c>
      <c r="N1677" s="4">
        <v>1.0</v>
      </c>
      <c r="O1677" s="4">
        <v>0.0</v>
      </c>
      <c r="P1677" s="4">
        <v>0.0</v>
      </c>
      <c r="Q1677" t="str">
        <f t="shared" si="1"/>
        <v>Notre Dame2015</v>
      </c>
      <c r="R1677" t="s">
        <v>1694</v>
      </c>
      <c r="S1677" t="str">
        <f>vlookup(Q1677,RPI!$C$6:$T$4758,16,FALSE)</f>
        <v>0.6137376775</v>
      </c>
      <c r="T1677" s="6" t="str">
        <f>VLOOKUP(Q1677,RPI!$C$6:$T$4758, 17, FALSE)</f>
        <v>0.6186396383</v>
      </c>
      <c r="U1677" s="6" t="str">
        <f>VLOOKUP(Q1677,RPI!$C$6:$T$4758, 18, FALSE)</f>
        <v>0.6137376775</v>
      </c>
      <c r="V1677">
        <v>0.5106675020958248</v>
      </c>
      <c r="W1677">
        <v>0.5155738357265116</v>
      </c>
      <c r="X1677">
        <v>0.517904344201088</v>
      </c>
      <c r="Y1677">
        <v>0.5201584425617437</v>
      </c>
      <c r="Z1677" s="6" t="str">
        <f>vlookup(R1677,RPI!$C$6:$T$4758,16,FALSE)</f>
        <v>0.6160832789</v>
      </c>
      <c r="AA1677">
        <v>0.5097960476522092</v>
      </c>
      <c r="AB1677">
        <v>0.5103556732118348</v>
      </c>
      <c r="AC1677">
        <v>0.510903132998425</v>
      </c>
      <c r="AD1677">
        <v>0.5114388194562713</v>
      </c>
      <c r="AE1677">
        <v>0.5119631083299082</v>
      </c>
      <c r="AF1677">
        <v>0.5124763595430475</v>
      </c>
      <c r="AG1677" t="str">
        <f t="shared" si="2"/>
        <v>0</v>
      </c>
      <c r="AH1677" s="3" t="str">
        <f t="shared" si="3"/>
        <v>0</v>
      </c>
      <c r="AI1677" t="str">
        <f t="shared" si="4"/>
        <v>-0.002345601405</v>
      </c>
      <c r="AJ1677" t="str">
        <f t="shared" si="5"/>
        <v>11</v>
      </c>
      <c r="AK1677" s="6" t="str">
        <f t="shared" si="6"/>
        <v>0.1577187442</v>
      </c>
      <c r="AL1677" t="str">
        <f t="shared" si="7"/>
        <v>-0.004086406986</v>
      </c>
      <c r="AM1677" t="str">
        <f t="shared" si="8"/>
        <v>1.157142857</v>
      </c>
      <c r="AN1677" t="str">
        <f t="shared" si="9"/>
        <v>0.9961927202</v>
      </c>
      <c r="AO1677" s="6" t="str">
        <f>vlookup(Q1677,RPI!$C$6:$T$4758,15,FALSE)</f>
        <v>0.8333333333</v>
      </c>
      <c r="AP1677" s="8" t="str">
        <f>vlookup(Q1677,RPI!$C$6:$T$4758,13,FALSE)</f>
        <v>  0.5404 </v>
      </c>
      <c r="AQ1677" s="8" t="str">
        <f>vlookup(Q1677,RPI!$C$6:$T$4758,14,FALSE)</f>
        <v>  0.5408 </v>
      </c>
      <c r="AR1677" s="6" t="str">
        <f>vlookup(R1677,RPI!$C$6:$T$4758,15,FALSE)</f>
        <v>0.8881118881</v>
      </c>
      <c r="AS1677" s="8" t="str">
        <f>vlookup(R1677,RPI!$C$6:$T$4758,13,FALSE)</f>
        <v>  0.5275 </v>
      </c>
      <c r="AT1677" s="8" t="str">
        <f>vlookup(R1677,RPI!$C$6:$T$4758,14,FALSE)</f>
        <v>  0.5213 </v>
      </c>
    </row>
    <row r="1678" ht="12.75" customHeight="1">
      <c r="A1678" s="4">
        <v>2015.0</v>
      </c>
      <c r="B1678" s="4">
        <v>5911.0</v>
      </c>
      <c r="C1678" s="5">
        <v>42089.0</v>
      </c>
      <c r="D1678" s="4">
        <v>345.0</v>
      </c>
      <c r="E1678" s="4" t="s">
        <v>222</v>
      </c>
      <c r="F1678" s="4">
        <v>79.0</v>
      </c>
      <c r="G1678" s="4" t="s">
        <v>47</v>
      </c>
      <c r="H1678" s="4">
        <v>205.0</v>
      </c>
      <c r="I1678" s="4" t="s">
        <v>264</v>
      </c>
      <c r="J1678" s="4">
        <v>72.0</v>
      </c>
      <c r="K1678" s="4" t="s">
        <v>108</v>
      </c>
      <c r="L1678" s="4" t="s">
        <v>1462</v>
      </c>
      <c r="M1678" s="4">
        <v>1.0</v>
      </c>
      <c r="N1678" s="4">
        <v>1.0</v>
      </c>
      <c r="O1678" s="4">
        <v>0.0</v>
      </c>
      <c r="P1678" s="4">
        <v>0.0</v>
      </c>
      <c r="Q1678" t="str">
        <f t="shared" si="1"/>
        <v>Wisconsin2015</v>
      </c>
      <c r="R1678" t="s">
        <v>1710</v>
      </c>
      <c r="S1678" t="str">
        <f>vlookup(Q1678,RPI!$C$6:$T$4758,16,FALSE)</f>
        <v>0.6663687252</v>
      </c>
      <c r="T1678" s="6" t="str">
        <f>VLOOKUP(Q1678,RPI!$C$6:$T$4758, 17, FALSE)</f>
        <v>0.6648795219</v>
      </c>
      <c r="U1678" s="6" t="str">
        <f>VLOOKUP(Q1678,RPI!$C$6:$T$4758, 18, FALSE)</f>
        <v>0.6663687252</v>
      </c>
      <c r="V1678">
        <v>0.5577010572966883</v>
      </c>
      <c r="W1678">
        <v>0.559446651080122</v>
      </c>
      <c r="X1678">
        <v>0.5602936085901762</v>
      </c>
      <c r="Y1678">
        <v>0.5611240131847245</v>
      </c>
      <c r="Z1678" s="6" t="str">
        <f>vlookup(R1678,RPI!$C$6:$T$4758,16,FALSE)</f>
        <v>0.6243826697</v>
      </c>
      <c r="AA1678">
        <v>0.5514660030603409</v>
      </c>
      <c r="AB1678">
        <v>0.5524003884424007</v>
      </c>
      <c r="AC1678">
        <v>0.5533285858417978</v>
      </c>
      <c r="AD1678">
        <v>0.5542506565256874</v>
      </c>
      <c r="AE1678">
        <v>0.5551666609550777</v>
      </c>
      <c r="AF1678">
        <v>0.5560766587980458</v>
      </c>
      <c r="AG1678" t="str">
        <f t="shared" si="2"/>
        <v>1</v>
      </c>
      <c r="AH1678" s="3" t="str">
        <f t="shared" si="3"/>
        <v>1</v>
      </c>
      <c r="AI1678" t="str">
        <f t="shared" si="4"/>
        <v>0.04198605545</v>
      </c>
      <c r="AJ1678" t="str">
        <f t="shared" si="5"/>
        <v>7</v>
      </c>
      <c r="AK1678" s="6" t="str">
        <f t="shared" si="6"/>
        <v>0.1003664736</v>
      </c>
      <c r="AL1678" t="str">
        <f t="shared" si="7"/>
        <v>0.07314631972</v>
      </c>
      <c r="AM1678" t="str">
        <f t="shared" si="8"/>
        <v>1.097222222</v>
      </c>
      <c r="AN1678" t="str">
        <f t="shared" si="9"/>
        <v>1.067244108</v>
      </c>
      <c r="AO1678" s="6" t="str">
        <f>vlookup(Q1678,RPI!$C$6:$T$4758,15,FALSE)</f>
        <v>0.917721519</v>
      </c>
      <c r="AP1678" s="8" t="str">
        <f>vlookup(Q1678,RPI!$C$6:$T$4758,13,FALSE)</f>
        <v>  0.5985 </v>
      </c>
      <c r="AQ1678" s="8" t="str">
        <f>vlookup(Q1678,RPI!$C$6:$T$4758,14,FALSE)</f>
        <v>  0.5507 </v>
      </c>
      <c r="AR1678" s="6" t="str">
        <f>vlookup(R1678,RPI!$C$6:$T$4758,15,FALSE)</f>
        <v>0.6666666667</v>
      </c>
      <c r="AS1678" s="8" t="str">
        <f>vlookup(R1678,RPI!$C$6:$T$4758,13,FALSE)</f>
        <v>  0.6405 </v>
      </c>
      <c r="AT1678" s="8" t="str">
        <f>vlookup(R1678,RPI!$C$6:$T$4758,14,FALSE)</f>
        <v>  0.5499 </v>
      </c>
    </row>
    <row r="1679" ht="12.75" customHeight="1">
      <c r="A1679" s="4">
        <v>2015.0</v>
      </c>
      <c r="B1679" s="4">
        <v>5912.0</v>
      </c>
      <c r="C1679" s="5">
        <v>42090.0</v>
      </c>
      <c r="D1679" s="4">
        <v>75.0</v>
      </c>
      <c r="E1679" s="4" t="s">
        <v>121</v>
      </c>
      <c r="F1679" s="4">
        <v>63.0</v>
      </c>
      <c r="G1679" s="4" t="s">
        <v>47</v>
      </c>
      <c r="H1679" s="4">
        <v>318.0</v>
      </c>
      <c r="I1679" s="4" t="s">
        <v>128</v>
      </c>
      <c r="J1679" s="4">
        <v>57.0</v>
      </c>
      <c r="K1679" s="4" t="s">
        <v>108</v>
      </c>
      <c r="L1679" s="4" t="s">
        <v>887</v>
      </c>
      <c r="M1679" s="4">
        <v>1.0</v>
      </c>
      <c r="N1679" s="4">
        <v>1.0</v>
      </c>
      <c r="O1679" s="4">
        <v>0.0</v>
      </c>
      <c r="P1679" s="4">
        <v>0.0</v>
      </c>
      <c r="Q1679" t="str">
        <f t="shared" si="1"/>
        <v>Duke2015</v>
      </c>
      <c r="R1679" t="s">
        <v>1686</v>
      </c>
      <c r="S1679" t="str">
        <f>vlookup(Q1679,RPI!$C$6:$T$4758,16,FALSE)</f>
        <v>0.6599967624</v>
      </c>
      <c r="T1679" s="6" t="str">
        <f>VLOOKUP(Q1679,RPI!$C$6:$T$4758, 17, FALSE)</f>
        <v>0.6594950566</v>
      </c>
      <c r="U1679" s="6" t="str">
        <f>VLOOKUP(Q1679,RPI!$C$6:$T$4758, 18, FALSE)</f>
        <v>0.6599967624</v>
      </c>
      <c r="V1679">
        <v>0.5548423346692481</v>
      </c>
      <c r="W1679">
        <v>0.5572419556208431</v>
      </c>
      <c r="X1679">
        <v>0.5583987694754942</v>
      </c>
      <c r="Y1679">
        <v>0.5595282723791081</v>
      </c>
      <c r="Z1679" s="6" t="str">
        <f>vlookup(R1679,RPI!$C$6:$T$4758,16,FALSE)</f>
        <v>0.6101371462</v>
      </c>
      <c r="AA1679">
        <v>0.510828489964863</v>
      </c>
      <c r="AB1679">
        <v>0.5125342617395618</v>
      </c>
      <c r="AC1679">
        <v>0.5141661372640933</v>
      </c>
      <c r="AD1679">
        <v>0.5157288166533089</v>
      </c>
      <c r="AE1679">
        <v>0.5172266097011038</v>
      </c>
      <c r="AF1679">
        <v>0.5186634755740731</v>
      </c>
      <c r="AG1679" t="str">
        <f t="shared" si="2"/>
        <v>1</v>
      </c>
      <c r="AH1679" s="3" t="str">
        <f t="shared" si="3"/>
        <v>1</v>
      </c>
      <c r="AI1679" t="str">
        <f t="shared" si="4"/>
        <v>0.04985961621</v>
      </c>
      <c r="AJ1679" t="str">
        <f t="shared" si="5"/>
        <v>6</v>
      </c>
      <c r="AK1679" s="6" t="str">
        <f t="shared" si="6"/>
        <v>0.08602840592</v>
      </c>
      <c r="AL1679" t="str">
        <f t="shared" si="7"/>
        <v>0.08686330234</v>
      </c>
      <c r="AM1679" t="str">
        <f t="shared" si="8"/>
        <v>1.105263158</v>
      </c>
      <c r="AN1679" t="str">
        <f t="shared" si="9"/>
        <v>1.081718703</v>
      </c>
      <c r="AO1679" s="6" t="str">
        <f>vlookup(Q1679,RPI!$C$6:$T$4758,15,FALSE)</f>
        <v>0.880794702</v>
      </c>
      <c r="AP1679" s="8" t="str">
        <f>vlookup(Q1679,RPI!$C$6:$T$4758,13,FALSE)</f>
        <v>  0.6042 </v>
      </c>
      <c r="AQ1679" s="8" t="str">
        <f>vlookup(Q1679,RPI!$C$6:$T$4758,14,FALSE)</f>
        <v>  0.5508 </v>
      </c>
      <c r="AR1679" s="6" t="str">
        <f>vlookup(R1679,RPI!$C$6:$T$4758,15,FALSE)</f>
        <v>0.7557251908</v>
      </c>
      <c r="AS1679" s="8" t="str">
        <f>vlookup(R1679,RPI!$C$6:$T$4758,13,FALSE)</f>
        <v>  0.5767 </v>
      </c>
      <c r="AT1679" s="8" t="str">
        <f>vlookup(R1679,RPI!$C$6:$T$4758,14,FALSE)</f>
        <v>  0.5313 </v>
      </c>
    </row>
    <row r="1680" ht="12.75" customHeight="1">
      <c r="A1680" s="4">
        <v>2015.0</v>
      </c>
      <c r="B1680" s="4">
        <v>5913.0</v>
      </c>
      <c r="C1680" s="5">
        <v>42090.0</v>
      </c>
      <c r="D1680" s="4">
        <v>105.0</v>
      </c>
      <c r="E1680" s="4" t="s">
        <v>124</v>
      </c>
      <c r="F1680" s="4">
        <v>74.0</v>
      </c>
      <c r="G1680" s="4" t="s">
        <v>47</v>
      </c>
      <c r="H1680" s="4">
        <v>307.0</v>
      </c>
      <c r="I1680" s="4" t="s">
        <v>219</v>
      </c>
      <c r="J1680" s="4">
        <v>62.0</v>
      </c>
      <c r="K1680" s="4" t="s">
        <v>108</v>
      </c>
      <c r="L1680" s="4" t="s">
        <v>887</v>
      </c>
      <c r="M1680" s="4">
        <v>1.0</v>
      </c>
      <c r="N1680" s="4">
        <v>1.0</v>
      </c>
      <c r="O1680" s="4">
        <v>0.0</v>
      </c>
      <c r="P1680" s="4">
        <v>0.0</v>
      </c>
      <c r="Q1680" t="str">
        <f t="shared" si="1"/>
        <v>Gonzaga2015</v>
      </c>
      <c r="R1680" t="s">
        <v>1664</v>
      </c>
      <c r="S1680" t="str">
        <f>vlookup(Q1680,RPI!$C$6:$T$4758,16,FALSE)</f>
        <v>0.64319893</v>
      </c>
      <c r="T1680" s="6" t="str">
        <f>VLOOKUP(Q1680,RPI!$C$6:$T$4758, 17, FALSE)</f>
        <v>0.6439709817</v>
      </c>
      <c r="U1680" s="6" t="str">
        <f>VLOOKUP(Q1680,RPI!$C$6:$T$4758, 18, FALSE)</f>
        <v>0.64319893</v>
      </c>
      <c r="V1680">
        <v>0.5320038527755414</v>
      </c>
      <c r="W1680">
        <v>0.5337044366426691</v>
      </c>
      <c r="X1680">
        <v>0.5345377792353646</v>
      </c>
      <c r="Y1680">
        <v>0.5353601206057143</v>
      </c>
      <c r="Z1680" s="6" t="str">
        <f>vlookup(R1680,RPI!$C$6:$T$4758,16,FALSE)</f>
        <v>0.5707345808</v>
      </c>
      <c r="AA1680">
        <v>0.49004968308439156</v>
      </c>
      <c r="AB1680">
        <v>0.49416055928829106</v>
      </c>
      <c r="AC1680">
        <v>0.4979499144483101</v>
      </c>
      <c r="AD1680">
        <v>0.5014540493274675</v>
      </c>
      <c r="AE1680">
        <v>0.5047039982568415</v>
      </c>
      <c r="AF1680">
        <v>0.5077264507611592</v>
      </c>
      <c r="AG1680" t="str">
        <f t="shared" si="2"/>
        <v>1</v>
      </c>
      <c r="AH1680" s="3" t="str">
        <f t="shared" si="3"/>
        <v>1</v>
      </c>
      <c r="AI1680" t="str">
        <f t="shared" si="4"/>
        <v>0.07246434912</v>
      </c>
      <c r="AJ1680" t="str">
        <f t="shared" si="5"/>
        <v>12</v>
      </c>
      <c r="AK1680" s="6" t="str">
        <f t="shared" si="6"/>
        <v>0.1720568118</v>
      </c>
      <c r="AL1680" t="str">
        <f t="shared" si="7"/>
        <v>0.1262443064</v>
      </c>
      <c r="AM1680" t="str">
        <f t="shared" si="8"/>
        <v>1.193548387</v>
      </c>
      <c r="AN1680" t="str">
        <f t="shared" si="9"/>
        <v>1.12696681</v>
      </c>
      <c r="AO1680" s="6" t="str">
        <f>vlookup(Q1680,RPI!$C$6:$T$4758,15,FALSE)</f>
        <v>0.9363057325</v>
      </c>
      <c r="AP1680" s="8" t="str">
        <f>vlookup(Q1680,RPI!$C$6:$T$4758,13,FALSE)</f>
        <v>  0.5553 </v>
      </c>
      <c r="AQ1680" s="8" t="str">
        <f>vlookup(Q1680,RPI!$C$6:$T$4758,14,FALSE)</f>
        <v>  0.5260 </v>
      </c>
      <c r="AR1680" s="6" t="str">
        <f>vlookup(R1680,RPI!$C$6:$T$4758,15,FALSE)</f>
        <v>0.5853658537</v>
      </c>
      <c r="AS1680" s="8" t="str">
        <f>vlookup(R1680,RPI!$C$6:$T$4758,13,FALSE)</f>
        <v>  0.5797 </v>
      </c>
      <c r="AT1680" s="8" t="str">
        <f>vlookup(R1680,RPI!$C$6:$T$4758,14,FALSE)</f>
        <v>  0.5382 </v>
      </c>
    </row>
    <row r="1681" ht="12.75" customHeight="1">
      <c r="A1681" s="4">
        <v>2015.0</v>
      </c>
      <c r="B1681" s="4">
        <v>5914.0</v>
      </c>
      <c r="C1681" s="5">
        <v>42090.0</v>
      </c>
      <c r="D1681" s="4">
        <v>150.0</v>
      </c>
      <c r="E1681" s="4" t="s">
        <v>59</v>
      </c>
      <c r="F1681" s="4">
        <v>75.0</v>
      </c>
      <c r="G1681" s="4" t="s">
        <v>47</v>
      </c>
      <c r="H1681" s="4">
        <v>193.0</v>
      </c>
      <c r="I1681" s="4" t="s">
        <v>203</v>
      </c>
      <c r="J1681" s="4">
        <v>65.0</v>
      </c>
      <c r="K1681" s="4" t="s">
        <v>108</v>
      </c>
      <c r="L1681" s="4" t="s">
        <v>247</v>
      </c>
      <c r="M1681" s="4">
        <v>1.0</v>
      </c>
      <c r="N1681" s="4">
        <v>1.0</v>
      </c>
      <c r="O1681" s="4">
        <v>0.0</v>
      </c>
      <c r="P1681" s="4">
        <v>0.0</v>
      </c>
      <c r="Q1681" t="str">
        <f t="shared" si="1"/>
        <v>Louisville2015</v>
      </c>
      <c r="R1681" t="s">
        <v>1691</v>
      </c>
      <c r="S1681" t="str">
        <f>vlookup(Q1681,RPI!$C$6:$T$4758,16,FALSE)</f>
        <v>0.6066688983</v>
      </c>
      <c r="T1681" s="6" t="str">
        <f>VLOOKUP(Q1681,RPI!$C$6:$T$4758, 17, FALSE)</f>
        <v>0.6160867065</v>
      </c>
      <c r="U1681" s="6" t="str">
        <f>VLOOKUP(Q1681,RPI!$C$6:$T$4758, 18, FALSE)</f>
        <v>0.6066688983</v>
      </c>
      <c r="V1681">
        <v>0.5155432282582573</v>
      </c>
      <c r="W1681">
        <v>0.5202675214597041</v>
      </c>
      <c r="X1681">
        <v>0.522546438062751</v>
      </c>
      <c r="Y1681">
        <v>0.5247724444959097</v>
      </c>
      <c r="Z1681" s="6" t="str">
        <f>vlookup(R1681,RPI!$C$6:$T$4758,16,FALSE)</f>
        <v>0.5777565947</v>
      </c>
      <c r="AA1681">
        <v>0.5058506681757458</v>
      </c>
      <c r="AB1681">
        <v>0.50873457498375</v>
      </c>
      <c r="AC1681">
        <v>0.5115423390377473</v>
      </c>
      <c r="AD1681">
        <v>0.5142769366017382</v>
      </c>
      <c r="AE1681">
        <v>0.5169411908200316</v>
      </c>
      <c r="AF1681">
        <v>0.5195377814391302</v>
      </c>
      <c r="AG1681" t="str">
        <f t="shared" si="2"/>
        <v>1</v>
      </c>
      <c r="AH1681" s="3" t="str">
        <f t="shared" si="3"/>
        <v>1</v>
      </c>
      <c r="AI1681" t="str">
        <f t="shared" si="4"/>
        <v>0.02891230361</v>
      </c>
      <c r="AJ1681" t="str">
        <f t="shared" si="5"/>
        <v>10</v>
      </c>
      <c r="AK1681" s="6" t="str">
        <f t="shared" si="6"/>
        <v>0.1433806765</v>
      </c>
      <c r="AL1681" t="str">
        <f t="shared" si="7"/>
        <v>0.05036978542</v>
      </c>
      <c r="AM1681" t="str">
        <f t="shared" si="8"/>
        <v>1.153846154</v>
      </c>
      <c r="AN1681" t="str">
        <f t="shared" si="9"/>
        <v>1.05004236</v>
      </c>
      <c r="AO1681" s="6" t="str">
        <f>vlookup(Q1681,RPI!$C$6:$T$4758,15,FALSE)</f>
        <v>0.7123287671</v>
      </c>
      <c r="AP1681" s="8" t="str">
        <f>vlookup(Q1681,RPI!$C$6:$T$4758,13,FALSE)</f>
        <v>  0.5856 </v>
      </c>
      <c r="AQ1681" s="8" t="str">
        <f>vlookup(Q1681,RPI!$C$6:$T$4758,14,FALSE)</f>
        <v>  0.5430 </v>
      </c>
      <c r="AR1681" s="6" t="str">
        <f>vlookup(R1681,RPI!$C$6:$T$4758,15,FALSE)</f>
        <v>0.5503355705</v>
      </c>
      <c r="AS1681" s="8" t="str">
        <f>vlookup(R1681,RPI!$C$6:$T$4758,13,FALSE)</f>
        <v>  0.6105 </v>
      </c>
      <c r="AT1681" s="8" t="str">
        <f>vlookup(R1681,RPI!$C$6:$T$4758,14,FALSE)</f>
        <v>  0.5398 </v>
      </c>
    </row>
    <row r="1682" ht="12.75" customHeight="1">
      <c r="A1682" s="4">
        <v>2015.0</v>
      </c>
      <c r="B1682" s="4">
        <v>5915.0</v>
      </c>
      <c r="C1682" s="5">
        <v>42090.0</v>
      </c>
      <c r="D1682" s="4">
        <v>210.0</v>
      </c>
      <c r="E1682" s="4" t="s">
        <v>611</v>
      </c>
      <c r="F1682" s="4">
        <v>74.0</v>
      </c>
      <c r="G1682" s="4" t="s">
        <v>47</v>
      </c>
      <c r="H1682" s="4">
        <v>138.0</v>
      </c>
      <c r="I1682" s="4" t="s">
        <v>154</v>
      </c>
      <c r="J1682" s="4">
        <v>73.0</v>
      </c>
      <c r="K1682" s="4" t="s">
        <v>288</v>
      </c>
      <c r="L1682" s="4" t="s">
        <v>50</v>
      </c>
      <c r="M1682" s="4">
        <v>1.0</v>
      </c>
      <c r="N1682" s="4">
        <v>0.0</v>
      </c>
      <c r="O1682" s="4">
        <v>0.0</v>
      </c>
      <c r="P1682" s="4">
        <v>1.0</v>
      </c>
      <c r="Q1682" t="str">
        <f t="shared" si="1"/>
        <v>Northern Arizona2015</v>
      </c>
      <c r="R1682" t="s">
        <v>1636</v>
      </c>
      <c r="S1682" t="str">
        <f>vlookup(Q1682,RPI!$C$6:$T$4758,16,FALSE)</f>
        <v>0.5062263767</v>
      </c>
      <c r="T1682" s="6" t="str">
        <f>VLOOKUP(Q1682,RPI!$C$6:$T$4758, 17, FALSE)</f>
        <v>0.4938663021</v>
      </c>
      <c r="U1682" s="6" t="str">
        <f>VLOOKUP(Q1682,RPI!$C$6:$T$4758, 18, FALSE)</f>
        <v>0.5062263767</v>
      </c>
      <c r="V1682">
        <v>0.4266357974858459</v>
      </c>
      <c r="W1682">
        <v>0.42679646844778296</v>
      </c>
      <c r="X1682">
        <v>0.42687143905930325</v>
      </c>
      <c r="Y1682">
        <v>0.4269431446190655</v>
      </c>
      <c r="Z1682" s="6" t="str">
        <f>vlookup(R1682,RPI!$C$6:$T$4758,16,FALSE)</f>
        <v>0.5370991478</v>
      </c>
      <c r="AA1682">
        <v>0.45546496491069377</v>
      </c>
      <c r="AB1682">
        <v>0.4560646650606188</v>
      </c>
      <c r="AC1682">
        <v>0.45665411392592975</v>
      </c>
      <c r="AD1682">
        <v>0.4572335721325066</v>
      </c>
      <c r="AE1682">
        <v>0.45780329154569566</v>
      </c>
      <c r="AF1682">
        <v>0.45836351563533145</v>
      </c>
      <c r="AG1682" t="str">
        <f t="shared" si="2"/>
        <v>0</v>
      </c>
      <c r="AH1682" s="3" t="str">
        <f t="shared" si="3"/>
        <v>0</v>
      </c>
      <c r="AI1682" t="str">
        <f t="shared" si="4"/>
        <v>-0.03087277112</v>
      </c>
      <c r="AJ1682" t="str">
        <f t="shared" si="5"/>
        <v>1</v>
      </c>
      <c r="AK1682" s="6" t="str">
        <f t="shared" si="6"/>
        <v>0.01433806765</v>
      </c>
      <c r="AL1682" t="str">
        <f t="shared" si="7"/>
        <v>-0.05378522852</v>
      </c>
      <c r="AM1682" t="str">
        <f t="shared" si="8"/>
        <v>1.01369863</v>
      </c>
      <c r="AN1682" t="str">
        <f t="shared" si="9"/>
        <v>0.9425194189</v>
      </c>
      <c r="AO1682" s="6" t="str">
        <f>vlookup(Q1682,RPI!$C$6:$T$4758,15,FALSE)</f>
        <v>0.6119402985</v>
      </c>
      <c r="AP1682" s="8" t="str">
        <f>vlookup(Q1682,RPI!$C$6:$T$4758,13,FALSE)</f>
        <v>  0.4659 </v>
      </c>
      <c r="AQ1682" s="8" t="str">
        <f>vlookup(Q1682,RPI!$C$6:$T$4758,14,FALSE)</f>
        <v>  0.4811 </v>
      </c>
      <c r="AR1682" s="6" t="str">
        <f>vlookup(R1682,RPI!$C$6:$T$4758,15,FALSE)</f>
        <v>0.6482758621</v>
      </c>
      <c r="AS1682" s="8" t="str">
        <f>vlookup(R1682,RPI!$C$6:$T$4758,13,FALSE)</f>
        <v>  0.5006 </v>
      </c>
      <c r="AT1682" s="8" t="str">
        <f>vlookup(R1682,RPI!$C$6:$T$4758,14,FALSE)</f>
        <v>  0.4989 </v>
      </c>
    </row>
    <row r="1683" ht="12.75" customHeight="1">
      <c r="A1683" s="4">
        <v>2015.0</v>
      </c>
      <c r="B1683" s="4">
        <v>5916.0</v>
      </c>
      <c r="C1683" s="5">
        <v>42090.0</v>
      </c>
      <c r="D1683" s="4">
        <v>218.0</v>
      </c>
      <c r="E1683" s="4" t="s">
        <v>206</v>
      </c>
      <c r="F1683" s="4">
        <v>58.0</v>
      </c>
      <c r="G1683" s="4" t="s">
        <v>47</v>
      </c>
      <c r="H1683" s="4">
        <v>170.0</v>
      </c>
      <c r="I1683" s="4" t="s">
        <v>204</v>
      </c>
      <c r="J1683" s="4">
        <v>62.0</v>
      </c>
      <c r="K1683" s="4" t="s">
        <v>108</v>
      </c>
      <c r="L1683" s="4" t="s">
        <v>247</v>
      </c>
      <c r="M1683" s="4">
        <v>1.0</v>
      </c>
      <c r="N1683" s="4">
        <v>1.0</v>
      </c>
      <c r="O1683" s="4">
        <v>0.0</v>
      </c>
      <c r="P1683" s="4">
        <v>0.0</v>
      </c>
      <c r="Q1683" t="str">
        <f t="shared" si="1"/>
        <v>Oklahoma2015</v>
      </c>
      <c r="R1683" t="s">
        <v>1698</v>
      </c>
      <c r="S1683" t="str">
        <f>vlookup(Q1683,RPI!$C$6:$T$4758,16,FALSE)</f>
        <v>0.6115185492</v>
      </c>
      <c r="T1683" s="6" t="str">
        <f>VLOOKUP(Q1683,RPI!$C$6:$T$4758, 17, FALSE)</f>
        <v>0.609151125</v>
      </c>
      <c r="U1683" s="6" t="str">
        <f>VLOOKUP(Q1683,RPI!$C$6:$T$4758, 18, FALSE)</f>
        <v>0.6115185492</v>
      </c>
      <c r="V1683">
        <v>0.5230604386797139</v>
      </c>
      <c r="W1683">
        <v>0.5269601398241122</v>
      </c>
      <c r="X1683">
        <v>0.5287616322006005</v>
      </c>
      <c r="Y1683">
        <v>0.5304740048128809</v>
      </c>
      <c r="Z1683" s="6" t="str">
        <f>vlookup(R1683,RPI!$C$6:$T$4758,16,FALSE)</f>
        <v>0.6045867652</v>
      </c>
      <c r="AA1683">
        <v>0.528131102776935</v>
      </c>
      <c r="AB1683">
        <v>0.529507316017555</v>
      </c>
      <c r="AC1683">
        <v>0.5308603996238789</v>
      </c>
      <c r="AD1683">
        <v>0.532190931836764</v>
      </c>
      <c r="AE1683">
        <v>0.5334994717816676</v>
      </c>
      <c r="AF1683">
        <v>0.5347865602520645</v>
      </c>
      <c r="AG1683" t="str">
        <f t="shared" si="2"/>
        <v>0</v>
      </c>
      <c r="AH1683" s="3" t="str">
        <f t="shared" si="3"/>
        <v>0</v>
      </c>
      <c r="AI1683" t="str">
        <f t="shared" si="4"/>
        <v>0.006931784027</v>
      </c>
      <c r="AJ1683" t="str">
        <f t="shared" si="5"/>
        <v>-4</v>
      </c>
      <c r="AK1683" s="6" t="str">
        <f t="shared" si="6"/>
        <v>-0.05735227062</v>
      </c>
      <c r="AL1683" t="str">
        <f t="shared" si="7"/>
        <v>0.01207625925</v>
      </c>
      <c r="AM1683" t="str">
        <f t="shared" si="8"/>
        <v>0.935483871</v>
      </c>
      <c r="AN1683" t="str">
        <f t="shared" si="9"/>
        <v>1.011465325</v>
      </c>
      <c r="AO1683" s="6" t="str">
        <f>vlookup(Q1683,RPI!$C$6:$T$4758,15,FALSE)</f>
        <v>0.696969697</v>
      </c>
      <c r="AP1683" s="8" t="str">
        <f>vlookup(Q1683,RPI!$C$6:$T$4758,13,FALSE)</f>
        <v>  0.5968 </v>
      </c>
      <c r="AQ1683" s="8" t="str">
        <f>vlookup(Q1683,RPI!$C$6:$T$4758,14,FALSE)</f>
        <v>  0.5555 </v>
      </c>
      <c r="AR1683" s="6" t="str">
        <f>vlookup(R1683,RPI!$C$6:$T$4758,15,FALSE)</f>
        <v>0.65625</v>
      </c>
      <c r="AS1683" s="8" t="str">
        <f>vlookup(R1683,RPI!$C$6:$T$4758,13,FALSE)</f>
        <v>  0.6118 </v>
      </c>
      <c r="AT1683" s="8" t="str">
        <f>vlookup(R1683,RPI!$C$6:$T$4758,14,FALSE)</f>
        <v>  0.5386 </v>
      </c>
    </row>
    <row r="1684" ht="12.75" customHeight="1">
      <c r="A1684" s="4">
        <v>2015.0</v>
      </c>
      <c r="B1684" s="4">
        <v>5917.0</v>
      </c>
      <c r="C1684" s="5">
        <v>42091.0</v>
      </c>
      <c r="D1684" s="4">
        <v>139.0</v>
      </c>
      <c r="E1684" s="4" t="s">
        <v>135</v>
      </c>
      <c r="F1684" s="4">
        <v>68.0</v>
      </c>
      <c r="G1684" s="4" t="s">
        <v>47</v>
      </c>
      <c r="H1684" s="4">
        <v>214.0</v>
      </c>
      <c r="I1684" s="4" t="s">
        <v>147</v>
      </c>
      <c r="J1684" s="4">
        <v>66.0</v>
      </c>
      <c r="K1684" s="4" t="s">
        <v>108</v>
      </c>
      <c r="L1684" s="4" t="s">
        <v>536</v>
      </c>
      <c r="M1684" s="4">
        <v>1.0</v>
      </c>
      <c r="N1684" s="4">
        <v>1.0</v>
      </c>
      <c r="O1684" s="4">
        <v>0.0</v>
      </c>
      <c r="P1684" s="4">
        <v>0.0</v>
      </c>
      <c r="Q1684" t="str">
        <f t="shared" si="1"/>
        <v>Kentucky2015</v>
      </c>
      <c r="R1684" t="s">
        <v>1711</v>
      </c>
      <c r="S1684" t="str">
        <f>vlookup(Q1684,RPI!$C$6:$T$4758,16,FALSE)</f>
        <v>0.6761596948</v>
      </c>
      <c r="T1684" s="6" t="str">
        <f>VLOOKUP(Q1684,RPI!$C$6:$T$4758, 17, FALSE)</f>
        <v>0.6761596948</v>
      </c>
      <c r="U1684" s="6" t="str">
        <f>VLOOKUP(Q1684,RPI!$C$6:$T$4758, 18, FALSE)</f>
        <v>0.6761596948</v>
      </c>
      <c r="V1684">
        <v>0.5522280708592162</v>
      </c>
      <c r="W1684">
        <v>0.5559275223198616</v>
      </c>
      <c r="X1684">
        <v>0.5576956425032584</v>
      </c>
      <c r="Y1684">
        <v>0.5594125128262669</v>
      </c>
      <c r="Z1684" s="6" t="str">
        <f>vlookup(R1684,RPI!$C$6:$T$4758,16,FALSE)</f>
        <v>0.6137376775</v>
      </c>
      <c r="AA1684">
        <v>0.5106675020958248</v>
      </c>
      <c r="AB1684">
        <v>0.5131629648907431</v>
      </c>
      <c r="AC1684">
        <v>0.5155738357265116</v>
      </c>
      <c r="AD1684">
        <v>0.517904344201088</v>
      </c>
      <c r="AE1684">
        <v>0.5201584425617437</v>
      </c>
      <c r="AF1684">
        <v>0.5223398280720557</v>
      </c>
      <c r="AG1684" t="str">
        <f t="shared" si="2"/>
        <v>1</v>
      </c>
      <c r="AH1684" s="3" t="str">
        <f t="shared" si="3"/>
        <v>1</v>
      </c>
      <c r="AI1684" t="str">
        <f t="shared" si="4"/>
        <v>0.06242201726</v>
      </c>
      <c r="AJ1684" t="str">
        <f t="shared" si="5"/>
        <v>2</v>
      </c>
      <c r="AK1684" s="6" t="str">
        <f t="shared" si="6"/>
        <v>0.02867613531</v>
      </c>
      <c r="AL1684" t="str">
        <f t="shared" si="7"/>
        <v>0.108748983</v>
      </c>
      <c r="AM1684" t="str">
        <f t="shared" si="8"/>
        <v>1.03030303</v>
      </c>
      <c r="AN1684" t="str">
        <f t="shared" si="9"/>
        <v>1.101707976</v>
      </c>
      <c r="AO1684" s="6" t="str">
        <f>vlookup(Q1684,RPI!$C$6:$T$4758,15,FALSE)</f>
        <v>1</v>
      </c>
      <c r="AP1684" s="8" t="str">
        <f>vlookup(Q1684,RPI!$C$6:$T$4758,13,FALSE)</f>
        <v>  0.5754 </v>
      </c>
      <c r="AQ1684" s="8" t="str">
        <f>vlookup(Q1684,RPI!$C$6:$T$4758,14,FALSE)</f>
        <v>  0.5539 </v>
      </c>
      <c r="AR1684" s="6" t="str">
        <f>vlookup(R1684,RPI!$C$6:$T$4758,15,FALSE)</f>
        <v>0.8333333333</v>
      </c>
      <c r="AS1684" s="8" t="str">
        <f>vlookup(R1684,RPI!$C$6:$T$4758,13,FALSE)</f>
        <v>  0.5404 </v>
      </c>
      <c r="AT1684" s="8" t="str">
        <f>vlookup(R1684,RPI!$C$6:$T$4758,14,FALSE)</f>
        <v>  0.5408 </v>
      </c>
    </row>
    <row r="1685" ht="12.75" customHeight="1">
      <c r="A1685" s="4">
        <v>2015.0</v>
      </c>
      <c r="B1685" s="4">
        <v>5918.0</v>
      </c>
      <c r="C1685" s="5">
        <v>42091.0</v>
      </c>
      <c r="D1685" s="4">
        <v>203.0</v>
      </c>
      <c r="E1685" s="4" t="s">
        <v>1594</v>
      </c>
      <c r="F1685" s="4">
        <v>78.0</v>
      </c>
      <c r="G1685" s="4" t="s">
        <v>47</v>
      </c>
      <c r="H1685" s="4">
        <v>40.0</v>
      </c>
      <c r="I1685" s="4" t="s">
        <v>1375</v>
      </c>
      <c r="J1685" s="4">
        <v>73.0</v>
      </c>
      <c r="K1685" s="4" t="s">
        <v>49</v>
      </c>
      <c r="L1685" s="4" t="s">
        <v>50</v>
      </c>
      <c r="M1685" s="4">
        <v>1.0</v>
      </c>
      <c r="N1685" s="4">
        <v>0.0</v>
      </c>
      <c r="O1685" s="4">
        <v>0.0</v>
      </c>
      <c r="P1685" s="4">
        <v>0.0</v>
      </c>
      <c r="Q1685" t="str">
        <f t="shared" si="1"/>
        <v>NJIT2015</v>
      </c>
      <c r="R1685" t="s">
        <v>1685</v>
      </c>
      <c r="S1685" t="str">
        <f>vlookup(Q1685,RPI!$C$6:$T$4758,16,FALSE)</f>
        <v>0.5095261207</v>
      </c>
      <c r="T1685" s="6" t="str">
        <f>VLOOKUP(Q1685,RPI!$C$6:$T$4758, 17, FALSE)</f>
        <v>0.4953205132</v>
      </c>
      <c r="U1685" s="6" t="str">
        <f>VLOOKUP(Q1685,RPI!$C$6:$T$4758, 18, FALSE)</f>
        <v>0.5095261207</v>
      </c>
      <c r="V1685">
        <v>0.426749084677015</v>
      </c>
      <c r="W1685">
        <v>0.42614503756134003</v>
      </c>
      <c r="X1685">
        <v>0.4258599323355805</v>
      </c>
      <c r="Y1685">
        <v>0.42558527903255766</v>
      </c>
      <c r="Z1685" s="6" t="str">
        <f>vlookup(R1685,RPI!$C$6:$T$4758,16,FALSE)</f>
        <v>0.495863252</v>
      </c>
      <c r="AA1685">
        <v>0.42902472083057674</v>
      </c>
      <c r="AB1685">
        <v>0.4294363216411137</v>
      </c>
      <c r="AC1685">
        <v>0.4298421252571361</v>
      </c>
      <c r="AD1685">
        <v>0.4302422532981092</v>
      </c>
      <c r="AE1685">
        <v>0.43063682400517994</v>
      </c>
      <c r="AF1685">
        <v>0.4310259523576704</v>
      </c>
      <c r="AG1685" t="str">
        <f t="shared" si="2"/>
        <v>1</v>
      </c>
      <c r="AH1685" s="3" t="str">
        <f t="shared" si="3"/>
        <v>1</v>
      </c>
      <c r="AI1685" t="str">
        <f t="shared" si="4"/>
        <v>0.01366286871</v>
      </c>
      <c r="AJ1685" t="str">
        <f t="shared" si="5"/>
        <v>5</v>
      </c>
      <c r="AK1685" s="6" t="str">
        <f t="shared" si="6"/>
        <v>0.07169033827</v>
      </c>
      <c r="AL1685" t="str">
        <f t="shared" si="7"/>
        <v>0.02380286864</v>
      </c>
      <c r="AM1685" t="str">
        <f t="shared" si="8"/>
        <v>1.068493151</v>
      </c>
      <c r="AN1685" t="str">
        <f t="shared" si="9"/>
        <v>1.027553703</v>
      </c>
      <c r="AO1685" s="6" t="str">
        <f>vlookup(Q1685,RPI!$C$6:$T$4758,15,FALSE)</f>
        <v>0.6168224299</v>
      </c>
      <c r="AP1685" s="8" t="str">
        <f>vlookup(Q1685,RPI!$C$6:$T$4758,13,FALSE)</f>
        <v>  0.4680 </v>
      </c>
      <c r="AQ1685" s="8" t="str">
        <f>vlookup(Q1685,RPI!$C$6:$T$4758,14,FALSE)</f>
        <v>  0.4853 </v>
      </c>
      <c r="AR1685" s="6" t="str">
        <f>vlookup(R1685,RPI!$C$6:$T$4758,15,FALSE)</f>
        <v>0.5352112676</v>
      </c>
      <c r="AS1685" s="8" t="str">
        <f>vlookup(R1685,RPI!$C$6:$T$4758,13,FALSE)</f>
        <v>  0.4836 </v>
      </c>
      <c r="AT1685" s="8" t="str">
        <f>vlookup(R1685,RPI!$C$6:$T$4758,14,FALSE)</f>
        <v>  0.4811 </v>
      </c>
    </row>
    <row r="1686" ht="12.75" customHeight="1">
      <c r="A1686" s="4">
        <v>2015.0</v>
      </c>
      <c r="B1686" s="4">
        <v>5919.0</v>
      </c>
      <c r="C1686" s="5">
        <v>42091.0</v>
      </c>
      <c r="D1686" s="4">
        <v>345.0</v>
      </c>
      <c r="E1686" s="4" t="s">
        <v>222</v>
      </c>
      <c r="F1686" s="4">
        <v>85.0</v>
      </c>
      <c r="G1686" s="4" t="s">
        <v>47</v>
      </c>
      <c r="H1686" s="4">
        <v>11.0</v>
      </c>
      <c r="I1686" s="4" t="s">
        <v>111</v>
      </c>
      <c r="J1686" s="4">
        <v>78.0</v>
      </c>
      <c r="K1686" s="4" t="s">
        <v>108</v>
      </c>
      <c r="L1686" s="4" t="s">
        <v>1462</v>
      </c>
      <c r="M1686" s="4">
        <v>1.0</v>
      </c>
      <c r="N1686" s="4">
        <v>1.0</v>
      </c>
      <c r="O1686" s="4">
        <v>0.0</v>
      </c>
      <c r="P1686" s="4">
        <v>0.0</v>
      </c>
      <c r="Q1686" t="str">
        <f t="shared" si="1"/>
        <v>Wisconsin2015</v>
      </c>
      <c r="R1686" t="s">
        <v>1712</v>
      </c>
      <c r="S1686" t="str">
        <f>vlookup(Q1686,RPI!$C$6:$T$4758,16,FALSE)</f>
        <v>0.6663687252</v>
      </c>
      <c r="T1686" s="6" t="str">
        <f>VLOOKUP(Q1686,RPI!$C$6:$T$4758, 17, FALSE)</f>
        <v>0.6648795219</v>
      </c>
      <c r="U1686" s="6" t="str">
        <f>VLOOKUP(Q1686,RPI!$C$6:$T$4758, 18, FALSE)</f>
        <v>0.6663687252</v>
      </c>
      <c r="V1686">
        <v>0.5577010572966883</v>
      </c>
      <c r="W1686">
        <v>0.559446651080122</v>
      </c>
      <c r="X1686">
        <v>0.5602936085901762</v>
      </c>
      <c r="Y1686">
        <v>0.5611240131847245</v>
      </c>
      <c r="Z1686" s="6" t="str">
        <f>vlookup(R1686,RPI!$C$6:$T$4758,16,FALSE)</f>
        <v>0.6617328533</v>
      </c>
      <c r="AA1686">
        <v>0.5454473836081368</v>
      </c>
      <c r="AB1686">
        <v>0.5468990569348102</v>
      </c>
      <c r="AC1686">
        <v>0.548291072453538</v>
      </c>
      <c r="AD1686">
        <v>0.5496270336560756</v>
      </c>
      <c r="AE1686">
        <v>0.5509102595479864</v>
      </c>
      <c r="AF1686">
        <v>0.5521438121795654</v>
      </c>
      <c r="AG1686" t="str">
        <f t="shared" si="2"/>
        <v>1</v>
      </c>
      <c r="AH1686" s="3" t="str">
        <f t="shared" si="3"/>
        <v>1</v>
      </c>
      <c r="AI1686" t="str">
        <f t="shared" si="4"/>
        <v>0.004635871904</v>
      </c>
      <c r="AJ1686" t="str">
        <f t="shared" si="5"/>
        <v>7</v>
      </c>
      <c r="AK1686" s="6" t="str">
        <f t="shared" si="6"/>
        <v>0.1003664736</v>
      </c>
      <c r="AL1686" t="str">
        <f t="shared" si="7"/>
        <v>0.008076418821</v>
      </c>
      <c r="AM1686" t="str">
        <f t="shared" si="8"/>
        <v>1.08974359</v>
      </c>
      <c r="AN1686" t="str">
        <f t="shared" si="9"/>
        <v>1.007005655</v>
      </c>
      <c r="AO1686" s="6" t="str">
        <f>vlookup(Q1686,RPI!$C$6:$T$4758,15,FALSE)</f>
        <v>0.917721519</v>
      </c>
      <c r="AP1686" s="8" t="str">
        <f>vlookup(Q1686,RPI!$C$6:$T$4758,13,FALSE)</f>
        <v>  0.5985 </v>
      </c>
      <c r="AQ1686" s="8" t="str">
        <f>vlookup(Q1686,RPI!$C$6:$T$4758,14,FALSE)</f>
        <v>  0.5507 </v>
      </c>
      <c r="AR1686" s="6" t="str">
        <f>vlookup(R1686,RPI!$C$6:$T$4758,15,FALSE)</f>
        <v>0.9383561644</v>
      </c>
      <c r="AS1686" s="8" t="str">
        <f>vlookup(R1686,RPI!$C$6:$T$4758,13,FALSE)</f>
        <v>  0.5827 </v>
      </c>
      <c r="AT1686" s="8" t="str">
        <f>vlookup(R1686,RPI!$C$6:$T$4758,14,FALSE)</f>
        <v>  0.5431 </v>
      </c>
    </row>
    <row r="1687" ht="12.75" customHeight="1">
      <c r="A1687" s="4">
        <v>2015.0</v>
      </c>
      <c r="B1687" s="4">
        <v>5920.0</v>
      </c>
      <c r="C1687" s="5">
        <v>42092.0</v>
      </c>
      <c r="D1687" s="4">
        <v>75.0</v>
      </c>
      <c r="E1687" s="4" t="s">
        <v>121</v>
      </c>
      <c r="F1687" s="4">
        <v>66.0</v>
      </c>
      <c r="G1687" s="4" t="s">
        <v>47</v>
      </c>
      <c r="H1687" s="4">
        <v>105.0</v>
      </c>
      <c r="I1687" s="4" t="s">
        <v>124</v>
      </c>
      <c r="J1687" s="4">
        <v>52.0</v>
      </c>
      <c r="K1687" s="4" t="s">
        <v>108</v>
      </c>
      <c r="L1687" s="4" t="s">
        <v>887</v>
      </c>
      <c r="M1687" s="4">
        <v>1.0</v>
      </c>
      <c r="N1687" s="4">
        <v>1.0</v>
      </c>
      <c r="O1687" s="4">
        <v>0.0</v>
      </c>
      <c r="P1687" s="4">
        <v>0.0</v>
      </c>
      <c r="Q1687" t="str">
        <f t="shared" si="1"/>
        <v>Duke2015</v>
      </c>
      <c r="R1687" t="s">
        <v>1713</v>
      </c>
      <c r="S1687" t="str">
        <f>vlookup(Q1687,RPI!$C$6:$T$4758,16,FALSE)</f>
        <v>0.6599967624</v>
      </c>
      <c r="T1687" s="6" t="str">
        <f>VLOOKUP(Q1687,RPI!$C$6:$T$4758, 17, FALSE)</f>
        <v>0.6594950566</v>
      </c>
      <c r="U1687" s="6" t="str">
        <f>VLOOKUP(Q1687,RPI!$C$6:$T$4758, 18, FALSE)</f>
        <v>0.6599967624</v>
      </c>
      <c r="V1687">
        <v>0.5548423346692481</v>
      </c>
      <c r="W1687">
        <v>0.5572419556208431</v>
      </c>
      <c r="X1687">
        <v>0.5583987694754942</v>
      </c>
      <c r="Y1687">
        <v>0.5595282723791081</v>
      </c>
      <c r="Z1687" s="6" t="str">
        <f>vlookup(R1687,RPI!$C$6:$T$4758,16,FALSE)</f>
        <v>0.64319893</v>
      </c>
      <c r="AA1687">
        <v>0.5320038527755414</v>
      </c>
      <c r="AB1687">
        <v>0.5328598705807117</v>
      </c>
      <c r="AC1687">
        <v>0.5337044366426691</v>
      </c>
      <c r="AD1687">
        <v>0.5345377792353646</v>
      </c>
      <c r="AE1687">
        <v>0.5353601206057143</v>
      </c>
      <c r="AF1687">
        <v>0.5361716771712068</v>
      </c>
      <c r="AG1687" t="str">
        <f t="shared" si="2"/>
        <v>1</v>
      </c>
      <c r="AH1687" s="3" t="str">
        <f t="shared" si="3"/>
        <v>1</v>
      </c>
      <c r="AI1687" t="str">
        <f t="shared" si="4"/>
        <v>0.01679783241</v>
      </c>
      <c r="AJ1687" t="str">
        <f t="shared" si="5"/>
        <v>14</v>
      </c>
      <c r="AK1687" s="6" t="str">
        <f t="shared" si="6"/>
        <v>0.2007329472</v>
      </c>
      <c r="AL1687" t="str">
        <f t="shared" si="7"/>
        <v>0.02926446905</v>
      </c>
      <c r="AM1687" t="str">
        <f t="shared" si="8"/>
        <v>1.269230769</v>
      </c>
      <c r="AN1687" t="str">
        <f t="shared" si="9"/>
        <v>1.026116076</v>
      </c>
      <c r="AO1687" s="6" t="str">
        <f>vlookup(Q1687,RPI!$C$6:$T$4758,15,FALSE)</f>
        <v>0.880794702</v>
      </c>
      <c r="AP1687" s="8" t="str">
        <f>vlookup(Q1687,RPI!$C$6:$T$4758,13,FALSE)</f>
        <v>  0.6042 </v>
      </c>
      <c r="AQ1687" s="8" t="str">
        <f>vlookup(Q1687,RPI!$C$6:$T$4758,14,FALSE)</f>
        <v>  0.5508 </v>
      </c>
      <c r="AR1687" s="6" t="str">
        <f>vlookup(R1687,RPI!$C$6:$T$4758,15,FALSE)</f>
        <v>0.9363057325</v>
      </c>
      <c r="AS1687" s="8" t="str">
        <f>vlookup(R1687,RPI!$C$6:$T$4758,13,FALSE)</f>
        <v>  0.5553 </v>
      </c>
      <c r="AT1687" s="8" t="str">
        <f>vlookup(R1687,RPI!$C$6:$T$4758,14,FALSE)</f>
        <v>  0.5260 </v>
      </c>
    </row>
    <row r="1688" ht="12.75" customHeight="1">
      <c r="A1688" s="4">
        <v>2015.0</v>
      </c>
      <c r="B1688" s="4">
        <v>5921.0</v>
      </c>
      <c r="C1688" s="5">
        <v>42092.0</v>
      </c>
      <c r="D1688" s="4">
        <v>150.0</v>
      </c>
      <c r="E1688" s="4" t="s">
        <v>59</v>
      </c>
      <c r="F1688" s="4">
        <v>70.0</v>
      </c>
      <c r="G1688" s="4" t="s">
        <v>47</v>
      </c>
      <c r="H1688" s="4">
        <v>170.0</v>
      </c>
      <c r="I1688" s="4" t="s">
        <v>204</v>
      </c>
      <c r="J1688" s="4">
        <v>76.0</v>
      </c>
      <c r="K1688" s="4" t="s">
        <v>305</v>
      </c>
      <c r="L1688" s="4" t="s">
        <v>247</v>
      </c>
      <c r="M1688" s="4">
        <v>1.0</v>
      </c>
      <c r="N1688" s="4">
        <v>1.0</v>
      </c>
      <c r="O1688" s="4">
        <v>0.0</v>
      </c>
      <c r="P1688" s="4">
        <v>1.0</v>
      </c>
      <c r="Q1688" t="str">
        <f t="shared" si="1"/>
        <v>Louisville2015</v>
      </c>
      <c r="R1688" t="s">
        <v>1698</v>
      </c>
      <c r="S1688" t="str">
        <f>vlookup(Q1688,RPI!$C$6:$T$4758,16,FALSE)</f>
        <v>0.6066688983</v>
      </c>
      <c r="T1688" s="6" t="str">
        <f>VLOOKUP(Q1688,RPI!$C$6:$T$4758, 17, FALSE)</f>
        <v>0.6160867065</v>
      </c>
      <c r="U1688" s="6" t="str">
        <f>VLOOKUP(Q1688,RPI!$C$6:$T$4758, 18, FALSE)</f>
        <v>0.6066688983</v>
      </c>
      <c r="V1688">
        <v>0.5155432282582573</v>
      </c>
      <c r="W1688">
        <v>0.5202675214597041</v>
      </c>
      <c r="X1688">
        <v>0.522546438062751</v>
      </c>
      <c r="Y1688">
        <v>0.5247724444959097</v>
      </c>
      <c r="Z1688" s="6" t="str">
        <f>vlookup(R1688,RPI!$C$6:$T$4758,16,FALSE)</f>
        <v>0.6045867652</v>
      </c>
      <c r="AA1688">
        <v>0.528131102776935</v>
      </c>
      <c r="AB1688">
        <v>0.529507316017555</v>
      </c>
      <c r="AC1688">
        <v>0.5308603996238789</v>
      </c>
      <c r="AD1688">
        <v>0.532190931836764</v>
      </c>
      <c r="AE1688">
        <v>0.5334994717816676</v>
      </c>
      <c r="AF1688">
        <v>0.5347865602520645</v>
      </c>
      <c r="AG1688" t="str">
        <f t="shared" si="2"/>
        <v>0</v>
      </c>
      <c r="AH1688" s="3" t="str">
        <f t="shared" si="3"/>
        <v>0</v>
      </c>
      <c r="AI1688" t="str">
        <f t="shared" si="4"/>
        <v>0.00208213313</v>
      </c>
      <c r="AJ1688" t="str">
        <f t="shared" si="5"/>
        <v>-6</v>
      </c>
      <c r="AK1688" s="6" t="str">
        <f t="shared" si="6"/>
        <v>-0.08602840592</v>
      </c>
      <c r="AL1688" t="str">
        <f t="shared" si="7"/>
        <v>0.003627403765</v>
      </c>
      <c r="AM1688" t="str">
        <f t="shared" si="8"/>
        <v>0.9210526316</v>
      </c>
      <c r="AN1688" t="str">
        <f t="shared" si="9"/>
        <v>1.003443895</v>
      </c>
      <c r="AO1688" s="6" t="str">
        <f>vlookup(Q1688,RPI!$C$6:$T$4758,15,FALSE)</f>
        <v>0.7123287671</v>
      </c>
      <c r="AP1688" s="8" t="str">
        <f>vlookup(Q1688,RPI!$C$6:$T$4758,13,FALSE)</f>
        <v>  0.5856 </v>
      </c>
      <c r="AQ1688" s="8" t="str">
        <f>vlookup(Q1688,RPI!$C$6:$T$4758,14,FALSE)</f>
        <v>  0.5430 </v>
      </c>
      <c r="AR1688" s="6" t="str">
        <f>vlookup(R1688,RPI!$C$6:$T$4758,15,FALSE)</f>
        <v>0.65625</v>
      </c>
      <c r="AS1688" s="8" t="str">
        <f>vlookup(R1688,RPI!$C$6:$T$4758,13,FALSE)</f>
        <v>  0.6118 </v>
      </c>
      <c r="AT1688" s="8" t="str">
        <f>vlookup(R1688,RPI!$C$6:$T$4758,14,FALSE)</f>
        <v>  0.5386 </v>
      </c>
    </row>
    <row r="1689" ht="12.75" customHeight="1">
      <c r="A1689" s="4">
        <v>2015.0</v>
      </c>
      <c r="B1689" s="4">
        <v>5922.0</v>
      </c>
      <c r="C1689" s="5">
        <v>42093.0</v>
      </c>
      <c r="D1689" s="4">
        <v>153.0</v>
      </c>
      <c r="E1689" s="4" t="s">
        <v>1604</v>
      </c>
      <c r="F1689" s="4">
        <v>65.0</v>
      </c>
      <c r="G1689" s="4" t="s">
        <v>47</v>
      </c>
      <c r="H1689" s="4">
        <v>309.0</v>
      </c>
      <c r="I1689" s="4" t="s">
        <v>1633</v>
      </c>
      <c r="J1689" s="4">
        <v>58.0</v>
      </c>
      <c r="K1689" s="4" t="s">
        <v>49</v>
      </c>
      <c r="L1689" s="4" t="s">
        <v>50</v>
      </c>
      <c r="M1689" s="4">
        <v>1.0</v>
      </c>
      <c r="N1689" s="4">
        <v>0.0</v>
      </c>
      <c r="O1689" s="4">
        <v>0.0</v>
      </c>
      <c r="P1689" s="4">
        <v>0.0</v>
      </c>
      <c r="Q1689" t="str">
        <f t="shared" si="1"/>
        <v>Loyola Chicago2015</v>
      </c>
      <c r="R1689" t="s">
        <v>1702</v>
      </c>
      <c r="S1689" t="str">
        <f>vlookup(Q1689,RPI!$C$6:$T$4758,16,FALSE)</f>
        <v>0.5212267945</v>
      </c>
      <c r="T1689" s="6" t="str">
        <f>VLOOKUP(Q1689,RPI!$C$6:$T$4758, 17, FALSE)</f>
        <v>0.5212267945</v>
      </c>
      <c r="U1689" s="6" t="str">
        <f>VLOOKUP(Q1689,RPI!$C$6:$T$4758, 18, FALSE)</f>
        <v>0.5212267945</v>
      </c>
      <c r="V1689">
        <v>0.4554529849972044</v>
      </c>
      <c r="W1689">
        <v>0.4554529849972044</v>
      </c>
      <c r="X1689">
        <v>0.4554529849972044</v>
      </c>
      <c r="Y1689">
        <v>0.4554529849972044</v>
      </c>
      <c r="Z1689" s="6" t="str">
        <f>vlookup(R1689,RPI!$C$6:$T$4758,16,FALSE)</f>
        <v>0.519027861</v>
      </c>
      <c r="AA1689">
        <v>0.44710254406645183</v>
      </c>
      <c r="AB1689">
        <v>0.44664258735649515</v>
      </c>
      <c r="AC1689">
        <v>0.4461878278974984</v>
      </c>
      <c r="AD1689">
        <v>0.4457381780953443</v>
      </c>
      <c r="AE1689">
        <v>0.445293552313326</v>
      </c>
      <c r="AF1689">
        <v>0.4448538668177746</v>
      </c>
      <c r="AG1689" t="str">
        <f t="shared" si="2"/>
        <v>1</v>
      </c>
      <c r="AH1689" s="3" t="str">
        <f t="shared" si="3"/>
        <v>1</v>
      </c>
      <c r="AI1689" t="str">
        <f t="shared" si="4"/>
        <v>0.002198933565</v>
      </c>
      <c r="AJ1689" t="str">
        <f t="shared" si="5"/>
        <v>7</v>
      </c>
      <c r="AK1689" s="6" t="str">
        <f t="shared" si="6"/>
        <v>0.1003664736</v>
      </c>
      <c r="AL1689" t="str">
        <f t="shared" si="7"/>
        <v>0.003830888515</v>
      </c>
      <c r="AM1689" t="str">
        <f t="shared" si="8"/>
        <v>1.120689655</v>
      </c>
      <c r="AN1689" t="str">
        <f t="shared" si="9"/>
        <v>1.004236639</v>
      </c>
      <c r="AO1689" s="6" t="str">
        <f>vlookup(Q1689,RPI!$C$6:$T$4758,15,FALSE)</f>
        <v>0.5666666667</v>
      </c>
      <c r="AP1689" s="8" t="str">
        <f>vlookup(Q1689,RPI!$C$6:$T$4758,13,FALSE)</f>
        <v>  0.5076 </v>
      </c>
      <c r="AQ1689" s="8" t="str">
        <f>vlookup(Q1689,RPI!$C$6:$T$4758,14,FALSE)</f>
        <v>  0.5031 </v>
      </c>
      <c r="AR1689" s="6" t="str">
        <f>vlookup(R1689,RPI!$C$6:$T$4758,15,FALSE)</f>
        <v>0.6115107914</v>
      </c>
      <c r="AS1689" s="8" t="str">
        <f>vlookup(R1689,RPI!$C$6:$T$4758,13,FALSE)</f>
        <v>  0.4917 </v>
      </c>
      <c r="AT1689" s="8" t="str">
        <f>vlookup(R1689,RPI!$C$6:$T$4758,14,FALSE)</f>
        <v>  0.4812 </v>
      </c>
    </row>
    <row r="1690" ht="12.75" customHeight="1">
      <c r="A1690" s="4">
        <v>2015.0</v>
      </c>
      <c r="B1690" s="4">
        <v>5923.0</v>
      </c>
      <c r="C1690" s="5">
        <v>42094.0</v>
      </c>
      <c r="D1690" s="4">
        <v>85.0</v>
      </c>
      <c r="E1690" s="4" t="s">
        <v>913</v>
      </c>
      <c r="F1690" s="4">
        <v>79.0</v>
      </c>
      <c r="G1690" s="4" t="s">
        <v>47</v>
      </c>
      <c r="H1690" s="4">
        <v>294.0</v>
      </c>
      <c r="I1690" s="4" t="s">
        <v>908</v>
      </c>
      <c r="J1690" s="4">
        <v>66.0</v>
      </c>
      <c r="K1690" s="4" t="s">
        <v>49</v>
      </c>
      <c r="L1690" s="4" t="s">
        <v>50</v>
      </c>
      <c r="M1690" s="4">
        <v>1.0</v>
      </c>
      <c r="N1690" s="4">
        <v>0.0</v>
      </c>
      <c r="O1690" s="4">
        <v>0.0</v>
      </c>
      <c r="P1690" s="4">
        <v>0.0</v>
      </c>
      <c r="Q1690" t="str">
        <f t="shared" si="1"/>
        <v>Evansville2015</v>
      </c>
      <c r="R1690" t="s">
        <v>1662</v>
      </c>
      <c r="S1690" t="str">
        <f>vlookup(Q1690,RPI!$C$6:$T$4758,16,FALSE)</f>
        <v>0.5228812246</v>
      </c>
      <c r="T1690" s="6" t="str">
        <f>VLOOKUP(Q1690,RPI!$C$6:$T$4758, 17, FALSE)</f>
        <v>0.5285150275</v>
      </c>
      <c r="U1690" s="6" t="str">
        <f>VLOOKUP(Q1690,RPI!$C$6:$T$4758, 18, FALSE)</f>
        <v>0.5228812246</v>
      </c>
      <c r="V1690">
        <v>0.4525891015375102</v>
      </c>
      <c r="W1690">
        <v>0.4551573632298595</v>
      </c>
      <c r="X1690">
        <v>0.4564135781880738</v>
      </c>
      <c r="Y1690">
        <v>0.45765171811091815</v>
      </c>
      <c r="Z1690" s="6" t="str">
        <f>vlookup(R1690,RPI!$C$6:$T$4758,16,FALSE)</f>
        <v>0.4948770221</v>
      </c>
      <c r="AA1690">
        <v>0.41759985657495874</v>
      </c>
      <c r="AB1690">
        <v>0.4162275187366514</v>
      </c>
      <c r="AC1690">
        <v>0.4148704009113382</v>
      </c>
      <c r="AD1690">
        <v>0.41352825129733367</v>
      </c>
      <c r="AE1690">
        <v>0.4122008236169379</v>
      </c>
      <c r="AF1690">
        <v>0.4108878769657829</v>
      </c>
      <c r="AG1690" t="str">
        <f t="shared" si="2"/>
        <v>1</v>
      </c>
      <c r="AH1690" s="3" t="str">
        <f t="shared" si="3"/>
        <v>1</v>
      </c>
      <c r="AI1690" t="str">
        <f t="shared" si="4"/>
        <v>0.0280042025</v>
      </c>
      <c r="AJ1690" t="str">
        <f t="shared" si="5"/>
        <v>13</v>
      </c>
      <c r="AK1690" s="6" t="str">
        <f t="shared" si="6"/>
        <v>0.1863948795</v>
      </c>
      <c r="AL1690" t="str">
        <f t="shared" si="7"/>
        <v>0.04878773029</v>
      </c>
      <c r="AM1690" t="str">
        <f t="shared" si="8"/>
        <v>1.196969697</v>
      </c>
      <c r="AN1690" t="str">
        <f t="shared" si="9"/>
        <v>1.056588205</v>
      </c>
      <c r="AO1690" s="6" t="str">
        <f>vlookup(Q1690,RPI!$C$6:$T$4758,15,FALSE)</f>
        <v>0.5774647887</v>
      </c>
      <c r="AP1690" s="8" t="str">
        <f>vlookup(Q1690,RPI!$C$6:$T$4758,13,FALSE)</f>
        <v>  0.5073 </v>
      </c>
      <c r="AQ1690" s="8" t="str">
        <f>vlookup(Q1690,RPI!$C$6:$T$4758,14,FALSE)</f>
        <v>  0.4994 </v>
      </c>
      <c r="AR1690" s="6" t="str">
        <f>vlookup(R1690,RPI!$C$6:$T$4758,15,FALSE)</f>
        <v>0.6268656716</v>
      </c>
      <c r="AS1690" s="8" t="str">
        <f>vlookup(R1690,RPI!$C$6:$T$4758,13,FALSE)</f>
        <v>  0.4374 </v>
      </c>
      <c r="AT1690" s="8" t="str">
        <f>vlookup(R1690,RPI!$C$6:$T$4758,14,FALSE)</f>
        <v>  0.4779 </v>
      </c>
    </row>
    <row r="1691" ht="12.75" customHeight="1">
      <c r="A1691" s="4">
        <v>2015.0</v>
      </c>
      <c r="B1691" s="4">
        <v>5924.0</v>
      </c>
      <c r="C1691" s="5">
        <v>42094.0</v>
      </c>
      <c r="D1691" s="4">
        <v>210.0</v>
      </c>
      <c r="E1691" s="4" t="s">
        <v>611</v>
      </c>
      <c r="F1691" s="4">
        <v>68.0</v>
      </c>
      <c r="G1691" s="4" t="s">
        <v>47</v>
      </c>
      <c r="H1691" s="4">
        <v>203.0</v>
      </c>
      <c r="I1691" s="4" t="s">
        <v>1594</v>
      </c>
      <c r="J1691" s="4">
        <v>61.0</v>
      </c>
      <c r="K1691" s="4" t="s">
        <v>49</v>
      </c>
      <c r="L1691" s="4" t="s">
        <v>50</v>
      </c>
      <c r="M1691" s="4">
        <v>1.0</v>
      </c>
      <c r="N1691" s="4">
        <v>0.0</v>
      </c>
      <c r="O1691" s="4">
        <v>0.0</v>
      </c>
      <c r="P1691" s="4">
        <v>0.0</v>
      </c>
      <c r="Q1691" t="str">
        <f t="shared" si="1"/>
        <v>Northern Arizona2015</v>
      </c>
      <c r="R1691" t="s">
        <v>1714</v>
      </c>
      <c r="S1691" t="str">
        <f>vlookup(Q1691,RPI!$C$6:$T$4758,16,FALSE)</f>
        <v>0.5062263767</v>
      </c>
      <c r="T1691" s="6" t="str">
        <f>VLOOKUP(Q1691,RPI!$C$6:$T$4758, 17, FALSE)</f>
        <v>0.4938663021</v>
      </c>
      <c r="U1691" s="6" t="str">
        <f>VLOOKUP(Q1691,RPI!$C$6:$T$4758, 18, FALSE)</f>
        <v>0.5062263767</v>
      </c>
      <c r="V1691">
        <v>0.4266357974858459</v>
      </c>
      <c r="W1691">
        <v>0.42679646844778296</v>
      </c>
      <c r="X1691">
        <v>0.42687143905930325</v>
      </c>
      <c r="Y1691">
        <v>0.4269431446190655</v>
      </c>
      <c r="Z1691" s="6" t="str">
        <f>vlookup(R1691,RPI!$C$6:$T$4758,16,FALSE)</f>
        <v>0.5095261207</v>
      </c>
      <c r="AA1691">
        <v>0.426749084677015</v>
      </c>
      <c r="AB1691">
        <v>0.426441202903616</v>
      </c>
      <c r="AC1691">
        <v>0.42614503756134003</v>
      </c>
      <c r="AD1691">
        <v>0.4258599323355805</v>
      </c>
      <c r="AE1691">
        <v>0.42558527903255766</v>
      </c>
      <c r="AF1691">
        <v>0.4253205132484436</v>
      </c>
      <c r="AG1691" t="str">
        <f t="shared" si="2"/>
        <v>0</v>
      </c>
      <c r="AH1691" s="3" t="str">
        <f t="shared" si="3"/>
        <v>0</v>
      </c>
      <c r="AI1691" t="str">
        <f t="shared" si="4"/>
        <v>-0.003299744025</v>
      </c>
      <c r="AJ1691" t="str">
        <f t="shared" si="5"/>
        <v>7</v>
      </c>
      <c r="AK1691" s="6" t="str">
        <f t="shared" si="6"/>
        <v>0.1003664736</v>
      </c>
      <c r="AL1691" t="str">
        <f t="shared" si="7"/>
        <v>-0.00574867367</v>
      </c>
      <c r="AM1691" t="str">
        <f t="shared" si="8"/>
        <v>1.114754098</v>
      </c>
      <c r="AN1691" t="str">
        <f t="shared" si="9"/>
        <v>0.9935238962</v>
      </c>
      <c r="AO1691" s="6" t="str">
        <f>vlookup(Q1691,RPI!$C$6:$T$4758,15,FALSE)</f>
        <v>0.6119402985</v>
      </c>
      <c r="AP1691" s="8" t="str">
        <f>vlookup(Q1691,RPI!$C$6:$T$4758,13,FALSE)</f>
        <v>  0.4659 </v>
      </c>
      <c r="AQ1691" s="8" t="str">
        <f>vlookup(Q1691,RPI!$C$6:$T$4758,14,FALSE)</f>
        <v>  0.4811 </v>
      </c>
      <c r="AR1691" s="6" t="str">
        <f>vlookup(R1691,RPI!$C$6:$T$4758,15,FALSE)</f>
        <v>0.6168224299</v>
      </c>
      <c r="AS1691" s="8" t="str">
        <f>vlookup(R1691,RPI!$C$6:$T$4758,13,FALSE)</f>
        <v>  0.4680 </v>
      </c>
      <c r="AT1691" s="8" t="str">
        <f>vlookup(R1691,RPI!$C$6:$T$4758,14,FALSE)</f>
        <v>  0.4853 </v>
      </c>
    </row>
    <row r="1692" ht="12.75" customHeight="1">
      <c r="A1692" s="4">
        <v>2015.0</v>
      </c>
      <c r="B1692" s="4">
        <v>5925.0</v>
      </c>
      <c r="C1692" s="5">
        <v>42094.0</v>
      </c>
      <c r="D1692" s="4">
        <v>220.0</v>
      </c>
      <c r="E1692" s="4" t="s">
        <v>571</v>
      </c>
      <c r="F1692" s="4">
        <v>60.0</v>
      </c>
      <c r="G1692" s="4" t="s">
        <v>47</v>
      </c>
      <c r="H1692" s="4">
        <v>280.0</v>
      </c>
      <c r="I1692" s="4" t="s">
        <v>165</v>
      </c>
      <c r="J1692" s="4">
        <v>67.0</v>
      </c>
      <c r="K1692" s="4" t="s">
        <v>108</v>
      </c>
      <c r="L1692" s="4" t="s">
        <v>254</v>
      </c>
      <c r="M1692" s="4">
        <v>1.0</v>
      </c>
      <c r="N1692" s="4">
        <v>1.0</v>
      </c>
      <c r="O1692" s="4">
        <v>0.0</v>
      </c>
      <c r="P1692" s="4">
        <v>0.0</v>
      </c>
      <c r="Q1692" t="str">
        <f t="shared" si="1"/>
        <v>Old Dominion2015</v>
      </c>
      <c r="R1692" t="s">
        <v>1715</v>
      </c>
      <c r="S1692" t="str">
        <f>vlookup(Q1692,RPI!$C$6:$T$4758,16,FALSE)</f>
        <v>0.5762466648</v>
      </c>
      <c r="T1692" s="6" t="str">
        <f>VLOOKUP(Q1692,RPI!$C$6:$T$4758, 17, FALSE)</f>
        <v>0.5714479444</v>
      </c>
      <c r="U1692" s="6" t="str">
        <f>VLOOKUP(Q1692,RPI!$C$6:$T$4758, 18, FALSE)</f>
        <v>0.5762466648</v>
      </c>
      <c r="V1692">
        <v>0.468808648261157</v>
      </c>
      <c r="W1692">
        <v>0.4743078749324063</v>
      </c>
      <c r="X1692">
        <v>0.4768006562531649</v>
      </c>
      <c r="Y1692">
        <v>0.47914289660606246</v>
      </c>
      <c r="Z1692" s="6" t="str">
        <f>vlookup(R1692,RPI!$C$6:$T$4758,16,FALSE)</f>
        <v>0.564384674</v>
      </c>
      <c r="AA1692">
        <v>0.4869475671142902</v>
      </c>
      <c r="AB1692">
        <v>0.4893233995227253</v>
      </c>
      <c r="AC1692">
        <v>0.4915800145343213</v>
      </c>
      <c r="AD1692">
        <v>0.4937261658740211</v>
      </c>
      <c r="AE1692">
        <v>0.49576977073332557</v>
      </c>
      <c r="AF1692">
        <v>0.4977180073658625</v>
      </c>
      <c r="AG1692" t="str">
        <f t="shared" si="2"/>
        <v>0</v>
      </c>
      <c r="AH1692" s="3" t="str">
        <f t="shared" si="3"/>
        <v>0</v>
      </c>
      <c r="AI1692" t="str">
        <f t="shared" si="4"/>
        <v>0.01186199076</v>
      </c>
      <c r="AJ1692" t="str">
        <f t="shared" si="5"/>
        <v>-7</v>
      </c>
      <c r="AK1692" s="6" t="str">
        <f t="shared" si="6"/>
        <v>-0.1003664736</v>
      </c>
      <c r="AL1692" t="str">
        <f t="shared" si="7"/>
        <v>0.02066545569</v>
      </c>
      <c r="AM1692" t="str">
        <f t="shared" si="8"/>
        <v>0.8955223881</v>
      </c>
      <c r="AN1692" t="str">
        <f t="shared" si="9"/>
        <v>1.021017564</v>
      </c>
      <c r="AO1692" s="6" t="str">
        <f>vlookup(Q1692,RPI!$C$6:$T$4758,15,FALSE)</f>
        <v>0.7933884298</v>
      </c>
      <c r="AP1692" s="8" t="str">
        <f>vlookup(Q1692,RPI!$C$6:$T$4758,13,FALSE)</f>
        <v>  0.5042 </v>
      </c>
      <c r="AQ1692" s="8" t="str">
        <f>vlookup(Q1692,RPI!$C$6:$T$4758,14,FALSE)</f>
        <v>  0.5031 </v>
      </c>
      <c r="AR1692" s="6" t="str">
        <f>vlookup(R1692,RPI!$C$6:$T$4758,15,FALSE)</f>
        <v>0.5833333333</v>
      </c>
      <c r="AS1692" s="8" t="str">
        <f>vlookup(R1692,RPI!$C$6:$T$4758,13,FALSE)</f>
        <v>  0.5675 </v>
      </c>
      <c r="AT1692" s="8" t="str">
        <f>vlookup(R1692,RPI!$C$6:$T$4758,14,FALSE)</f>
        <v>  0.5393 </v>
      </c>
    </row>
    <row r="1693" ht="12.75" customHeight="1">
      <c r="A1693" s="4">
        <v>2015.0</v>
      </c>
      <c r="B1693" s="4">
        <v>5926.0</v>
      </c>
      <c r="C1693" s="5">
        <v>42094.0</v>
      </c>
      <c r="D1693" s="4">
        <v>286.0</v>
      </c>
      <c r="E1693" s="4" t="s">
        <v>79</v>
      </c>
      <c r="F1693" s="4">
        <v>57.0</v>
      </c>
      <c r="G1693" s="4" t="s">
        <v>47</v>
      </c>
      <c r="H1693" s="4">
        <v>167.0</v>
      </c>
      <c r="I1693" s="4" t="s">
        <v>505</v>
      </c>
      <c r="J1693" s="4">
        <v>60.0</v>
      </c>
      <c r="K1693" s="4" t="s">
        <v>108</v>
      </c>
      <c r="L1693" s="4" t="s">
        <v>254</v>
      </c>
      <c r="M1693" s="4">
        <v>1.0</v>
      </c>
      <c r="N1693" s="4">
        <v>1.0</v>
      </c>
      <c r="O1693" s="4">
        <v>0.0</v>
      </c>
      <c r="P1693" s="4">
        <v>0.0</v>
      </c>
      <c r="Q1693" t="str">
        <f t="shared" si="1"/>
        <v>Temple2015</v>
      </c>
      <c r="R1693" t="s">
        <v>1707</v>
      </c>
      <c r="S1693" t="str">
        <f>vlookup(Q1693,RPI!$C$6:$T$4758,16,FALSE)</f>
        <v>0.5866766681</v>
      </c>
      <c r="T1693" s="6" t="str">
        <f>VLOOKUP(Q1693,RPI!$C$6:$T$4758, 17, FALSE)</f>
        <v>0.5867811613</v>
      </c>
      <c r="U1693" s="6" t="str">
        <f>VLOOKUP(Q1693,RPI!$C$6:$T$4758, 18, FALSE)</f>
        <v>0.5866766681</v>
      </c>
      <c r="V1693">
        <v>0.4995923084872109</v>
      </c>
      <c r="W1693">
        <v>0.5026249439551913</v>
      </c>
      <c r="X1693">
        <v>0.5040641607874531</v>
      </c>
      <c r="Y1693">
        <v>0.5054554037253062</v>
      </c>
      <c r="Z1693" s="6" t="str">
        <f>vlookup(R1693,RPI!$C$6:$T$4758,16,FALSE)</f>
        <v>0.5614447273</v>
      </c>
      <c r="AA1693">
        <v>0.4915370095928176</v>
      </c>
      <c r="AB1693">
        <v>0.4926579277587417</v>
      </c>
      <c r="AC1693">
        <v>0.4937750907549307</v>
      </c>
      <c r="AD1693">
        <v>0.49488851742002876</v>
      </c>
      <c r="AE1693">
        <v>0.4959982264668794</v>
      </c>
      <c r="AF1693">
        <v>0.49710423648357394</v>
      </c>
      <c r="AG1693" t="str">
        <f t="shared" si="2"/>
        <v>0</v>
      </c>
      <c r="AH1693" s="3" t="str">
        <f t="shared" si="3"/>
        <v>0</v>
      </c>
      <c r="AI1693" t="str">
        <f t="shared" si="4"/>
        <v>0.02523194081</v>
      </c>
      <c r="AJ1693" t="str">
        <f t="shared" si="5"/>
        <v>-3</v>
      </c>
      <c r="AK1693" s="6" t="str">
        <f t="shared" si="6"/>
        <v>-0.04301420296</v>
      </c>
      <c r="AL1693" t="str">
        <f t="shared" si="7"/>
        <v>0.04395801392</v>
      </c>
      <c r="AM1693" t="str">
        <f t="shared" si="8"/>
        <v>0.95</v>
      </c>
      <c r="AN1693" t="str">
        <f t="shared" si="9"/>
        <v>1.044941095</v>
      </c>
      <c r="AO1693" s="6" t="str">
        <f>vlookup(Q1693,RPI!$C$6:$T$4758,15,FALSE)</f>
        <v>0.6965517241</v>
      </c>
      <c r="AP1693" s="8" t="str">
        <f>vlookup(Q1693,RPI!$C$6:$T$4758,13,FALSE)</f>
        <v>  0.5617 </v>
      </c>
      <c r="AQ1693" s="8" t="str">
        <f>vlookup(Q1693,RPI!$C$6:$T$4758,14,FALSE)</f>
        <v>  0.5268 </v>
      </c>
      <c r="AR1693" s="6" t="str">
        <f>vlookup(R1693,RPI!$C$6:$T$4758,15,FALSE)</f>
        <v>0.6073619632</v>
      </c>
      <c r="AS1693" s="8" t="str">
        <f>vlookup(R1693,RPI!$C$6:$T$4758,13,FALSE)</f>
        <v>  0.5478 </v>
      </c>
      <c r="AT1693" s="8" t="str">
        <f>vlookup(R1693,RPI!$C$6:$T$4758,14,FALSE)</f>
        <v>  0.5427 </v>
      </c>
    </row>
    <row r="1694" ht="12.75" customHeight="1">
      <c r="A1694" s="4">
        <v>2015.0</v>
      </c>
      <c r="B1694" s="4">
        <v>5927.0</v>
      </c>
      <c r="C1694" s="5">
        <v>42095.0</v>
      </c>
      <c r="D1694" s="4">
        <v>309.0</v>
      </c>
      <c r="E1694" s="4" t="s">
        <v>1633</v>
      </c>
      <c r="F1694" s="4">
        <v>62.0</v>
      </c>
      <c r="G1694" s="4" t="s">
        <v>47</v>
      </c>
      <c r="H1694" s="4">
        <v>153.0</v>
      </c>
      <c r="I1694" s="4" t="s">
        <v>1604</v>
      </c>
      <c r="J1694" s="4">
        <v>63.0</v>
      </c>
      <c r="K1694" s="4" t="s">
        <v>49</v>
      </c>
      <c r="L1694" s="4" t="s">
        <v>50</v>
      </c>
      <c r="M1694" s="4">
        <v>1.0</v>
      </c>
      <c r="N1694" s="4">
        <v>0.0</v>
      </c>
      <c r="O1694" s="4">
        <v>0.0</v>
      </c>
      <c r="P1694" s="4">
        <v>0.0</v>
      </c>
      <c r="Q1694" t="str">
        <f t="shared" si="1"/>
        <v>Louisiana Monroe2015</v>
      </c>
      <c r="R1694" t="s">
        <v>1716</v>
      </c>
      <c r="S1694" t="str">
        <f>vlookup(Q1694,RPI!$C$6:$T$4758,16,FALSE)</f>
        <v>0.519027861</v>
      </c>
      <c r="T1694" s="6" t="str">
        <f>VLOOKUP(Q1694,RPI!$C$6:$T$4758, 17, FALSE)</f>
        <v>0.5127018873</v>
      </c>
      <c r="U1694" s="6" t="str">
        <f>VLOOKUP(Q1694,RPI!$C$6:$T$4758, 18, FALSE)</f>
        <v>0.519027861</v>
      </c>
      <c r="V1694">
        <v>0.44710254406645183</v>
      </c>
      <c r="W1694">
        <v>0.4461878278974984</v>
      </c>
      <c r="X1694">
        <v>0.4457381780953443</v>
      </c>
      <c r="Y1694">
        <v>0.445293552313326</v>
      </c>
      <c r="Z1694" s="6" t="str">
        <f>vlookup(R1694,RPI!$C$6:$T$4758,16,FALSE)</f>
        <v>0.5212267945</v>
      </c>
      <c r="AA1694">
        <v>0.4554529849972044</v>
      </c>
      <c r="AB1694">
        <v>0.4554529849972044</v>
      </c>
      <c r="AC1694">
        <v>0.4554529849972044</v>
      </c>
      <c r="AD1694">
        <v>0.4554529849972044</v>
      </c>
      <c r="AE1694">
        <v>0.4554529849972044</v>
      </c>
      <c r="AF1694">
        <v>0.4554529849972044</v>
      </c>
      <c r="AG1694" t="str">
        <f t="shared" si="2"/>
        <v>1</v>
      </c>
      <c r="AH1694" s="3" t="str">
        <f t="shared" si="3"/>
        <v>1</v>
      </c>
      <c r="AI1694" t="str">
        <f t="shared" si="4"/>
        <v>-0.002198933565</v>
      </c>
      <c r="AJ1694" t="str">
        <f t="shared" si="5"/>
        <v>-1</v>
      </c>
      <c r="AK1694" s="6" t="str">
        <f t="shared" si="6"/>
        <v>-0.01433806765</v>
      </c>
      <c r="AL1694" t="str">
        <f t="shared" si="7"/>
        <v>-0.003830888515</v>
      </c>
      <c r="AM1694" t="str">
        <f t="shared" si="8"/>
        <v>0.9841269841</v>
      </c>
      <c r="AN1694" t="str">
        <f t="shared" si="9"/>
        <v>0.9957812346</v>
      </c>
      <c r="AO1694" s="6" t="str">
        <f>vlookup(Q1694,RPI!$C$6:$T$4758,15,FALSE)</f>
        <v>0.6115107914</v>
      </c>
      <c r="AP1694" s="8" t="str">
        <f>vlookup(Q1694,RPI!$C$6:$T$4758,13,FALSE)</f>
        <v>  0.4917 </v>
      </c>
      <c r="AQ1694" s="8" t="str">
        <f>vlookup(Q1694,RPI!$C$6:$T$4758,14,FALSE)</f>
        <v>  0.4812 </v>
      </c>
      <c r="AR1694" s="6" t="str">
        <f>vlookup(R1694,RPI!$C$6:$T$4758,15,FALSE)</f>
        <v>0.5666666667</v>
      </c>
      <c r="AS1694" s="8" t="str">
        <f>vlookup(R1694,RPI!$C$6:$T$4758,13,FALSE)</f>
        <v>  0.5076 </v>
      </c>
      <c r="AT1694" s="8" t="str">
        <f>vlookup(R1694,RPI!$C$6:$T$4758,14,FALSE)</f>
        <v>  0.5031 </v>
      </c>
    </row>
    <row r="1695" ht="12.75" customHeight="1">
      <c r="A1695" s="4">
        <v>2015.0</v>
      </c>
      <c r="B1695" s="4">
        <v>5928.0</v>
      </c>
      <c r="C1695" s="5">
        <v>42096.0</v>
      </c>
      <c r="D1695" s="4">
        <v>85.0</v>
      </c>
      <c r="E1695" s="4" t="s">
        <v>913</v>
      </c>
      <c r="F1695" s="4">
        <v>71.0</v>
      </c>
      <c r="G1695" s="4" t="s">
        <v>47</v>
      </c>
      <c r="H1695" s="4">
        <v>210.0</v>
      </c>
      <c r="I1695" s="4" t="s">
        <v>611</v>
      </c>
      <c r="J1695" s="4">
        <v>65.0</v>
      </c>
      <c r="K1695" s="4" t="s">
        <v>49</v>
      </c>
      <c r="L1695" s="4" t="s">
        <v>50</v>
      </c>
      <c r="M1695" s="4">
        <v>1.0</v>
      </c>
      <c r="N1695" s="4">
        <v>0.0</v>
      </c>
      <c r="O1695" s="4">
        <v>0.0</v>
      </c>
      <c r="P1695" s="4">
        <v>0.0</v>
      </c>
      <c r="Q1695" t="str">
        <f t="shared" si="1"/>
        <v>Evansville2015</v>
      </c>
      <c r="R1695" t="s">
        <v>1628</v>
      </c>
      <c r="S1695" t="str">
        <f>vlookup(Q1695,RPI!$C$6:$T$4758,16,FALSE)</f>
        <v>0.5228812246</v>
      </c>
      <c r="T1695" s="6" t="str">
        <f>VLOOKUP(Q1695,RPI!$C$6:$T$4758, 17, FALSE)</f>
        <v>0.5285150275</v>
      </c>
      <c r="U1695" s="6" t="str">
        <f>VLOOKUP(Q1695,RPI!$C$6:$T$4758, 18, FALSE)</f>
        <v>0.5228812246</v>
      </c>
      <c r="V1695">
        <v>0.4525891015375102</v>
      </c>
      <c r="W1695">
        <v>0.4551573632298595</v>
      </c>
      <c r="X1695">
        <v>0.4564135781880738</v>
      </c>
      <c r="Y1695">
        <v>0.45765171811091815</v>
      </c>
      <c r="Z1695" s="6" t="str">
        <f>vlookup(R1695,RPI!$C$6:$T$4758,16,FALSE)</f>
        <v>0.5062263767</v>
      </c>
      <c r="AA1695">
        <v>0.4266357974858459</v>
      </c>
      <c r="AB1695">
        <v>0.4267180045819624</v>
      </c>
      <c r="AC1695">
        <v>0.42679646844778296</v>
      </c>
      <c r="AD1695">
        <v>0.42687143905930325</v>
      </c>
      <c r="AE1695">
        <v>0.4269431446190655</v>
      </c>
      <c r="AF1695">
        <v>0.4270117938762805</v>
      </c>
      <c r="AG1695" t="str">
        <f t="shared" si="2"/>
        <v>1</v>
      </c>
      <c r="AH1695" s="3" t="str">
        <f t="shared" si="3"/>
        <v>1</v>
      </c>
      <c r="AI1695" t="str">
        <f t="shared" si="4"/>
        <v>0.01665484795</v>
      </c>
      <c r="AJ1695" t="str">
        <f t="shared" si="5"/>
        <v>6</v>
      </c>
      <c r="AK1695" s="6" t="str">
        <f t="shared" si="6"/>
        <v>0.08602840592</v>
      </c>
      <c r="AL1695" t="str">
        <f t="shared" si="7"/>
        <v>0.0290153676</v>
      </c>
      <c r="AM1695" t="str">
        <f t="shared" si="8"/>
        <v>1.092307692</v>
      </c>
      <c r="AN1695" t="str">
        <f t="shared" si="9"/>
        <v>1.0329</v>
      </c>
      <c r="AO1695" s="6" t="str">
        <f>vlookup(Q1695,RPI!$C$6:$T$4758,15,FALSE)</f>
        <v>0.5774647887</v>
      </c>
      <c r="AP1695" s="8" t="str">
        <f>vlookup(Q1695,RPI!$C$6:$T$4758,13,FALSE)</f>
        <v>  0.5073 </v>
      </c>
      <c r="AQ1695" s="8" t="str">
        <f>vlookup(Q1695,RPI!$C$6:$T$4758,14,FALSE)</f>
        <v>  0.4994 </v>
      </c>
      <c r="AR1695" s="6" t="str">
        <f>vlookup(R1695,RPI!$C$6:$T$4758,15,FALSE)</f>
        <v>0.6119402985</v>
      </c>
      <c r="AS1695" s="8" t="str">
        <f>vlookup(R1695,RPI!$C$6:$T$4758,13,FALSE)</f>
        <v>  0.4659 </v>
      </c>
      <c r="AT1695" s="8" t="str">
        <f>vlookup(R1695,RPI!$C$6:$T$4758,14,FALSE)</f>
        <v>  0.4811 </v>
      </c>
    </row>
    <row r="1696" ht="12.75" customHeight="1">
      <c r="A1696" s="4">
        <v>2015.0</v>
      </c>
      <c r="B1696" s="4">
        <v>5929.0</v>
      </c>
      <c r="C1696" s="5">
        <v>42096.0</v>
      </c>
      <c r="D1696" s="4">
        <v>280.0</v>
      </c>
      <c r="E1696" s="4" t="s">
        <v>165</v>
      </c>
      <c r="F1696" s="4">
        <v>66.0</v>
      </c>
      <c r="G1696" s="4" t="s">
        <v>47</v>
      </c>
      <c r="H1696" s="4">
        <v>167.0</v>
      </c>
      <c r="I1696" s="4" t="s">
        <v>505</v>
      </c>
      <c r="J1696" s="4">
        <v>64.0</v>
      </c>
      <c r="K1696" s="4" t="s">
        <v>305</v>
      </c>
      <c r="L1696" s="4" t="s">
        <v>254</v>
      </c>
      <c r="M1696" s="4">
        <v>1.0</v>
      </c>
      <c r="N1696" s="4">
        <v>1.0</v>
      </c>
      <c r="O1696" s="4">
        <v>0.0</v>
      </c>
      <c r="P1696" s="4">
        <v>1.0</v>
      </c>
      <c r="Q1696" t="str">
        <f t="shared" si="1"/>
        <v>Stanford2015</v>
      </c>
      <c r="R1696" t="s">
        <v>1707</v>
      </c>
      <c r="S1696" t="str">
        <f>vlookup(Q1696,RPI!$C$6:$T$4758,16,FALSE)</f>
        <v>0.564384674</v>
      </c>
      <c r="T1696" s="6" t="str">
        <f>VLOOKUP(Q1696,RPI!$C$6:$T$4758, 17, FALSE)</f>
        <v>0.5669888407</v>
      </c>
      <c r="U1696" s="6" t="str">
        <f>VLOOKUP(Q1696,RPI!$C$6:$T$4758, 18, FALSE)</f>
        <v>0.564384674</v>
      </c>
      <c r="V1696">
        <v>0.4869475671142902</v>
      </c>
      <c r="W1696">
        <v>0.4915800145343213</v>
      </c>
      <c r="X1696">
        <v>0.4937261658740211</v>
      </c>
      <c r="Y1696">
        <v>0.49576977073332557</v>
      </c>
      <c r="Z1696" s="6" t="str">
        <f>vlookup(R1696,RPI!$C$6:$T$4758,16,FALSE)</f>
        <v>0.5614447273</v>
      </c>
      <c r="AA1696">
        <v>0.4915370095928176</v>
      </c>
      <c r="AB1696">
        <v>0.4926579277587417</v>
      </c>
      <c r="AC1696">
        <v>0.4937750907549307</v>
      </c>
      <c r="AD1696">
        <v>0.49488851742002876</v>
      </c>
      <c r="AE1696">
        <v>0.4959982264668794</v>
      </c>
      <c r="AF1696">
        <v>0.49710423648357394</v>
      </c>
      <c r="AG1696" t="str">
        <f t="shared" si="2"/>
        <v>1</v>
      </c>
      <c r="AH1696" s="3" t="str">
        <f t="shared" si="3"/>
        <v>1</v>
      </c>
      <c r="AI1696" t="str">
        <f t="shared" si="4"/>
        <v>0.002939946751</v>
      </c>
      <c r="AJ1696" t="str">
        <f t="shared" si="5"/>
        <v>2</v>
      </c>
      <c r="AK1696" s="6" t="str">
        <f t="shared" si="6"/>
        <v>0.02867613531</v>
      </c>
      <c r="AL1696" t="str">
        <f t="shared" si="7"/>
        <v>0.005121850165</v>
      </c>
      <c r="AM1696" t="str">
        <f t="shared" si="8"/>
        <v>1.03125</v>
      </c>
      <c r="AN1696" t="str">
        <f t="shared" si="9"/>
        <v>1.005236396</v>
      </c>
      <c r="AO1696" s="6" t="str">
        <f>vlookup(Q1696,RPI!$C$6:$T$4758,15,FALSE)</f>
        <v>0.5833333333</v>
      </c>
      <c r="AP1696" s="8" t="str">
        <f>vlookup(Q1696,RPI!$C$6:$T$4758,13,FALSE)</f>
        <v>  0.5675 </v>
      </c>
      <c r="AQ1696" s="8" t="str">
        <f>vlookup(Q1696,RPI!$C$6:$T$4758,14,FALSE)</f>
        <v>  0.5393 </v>
      </c>
      <c r="AR1696" s="6" t="str">
        <f>vlookup(R1696,RPI!$C$6:$T$4758,15,FALSE)</f>
        <v>0.6073619632</v>
      </c>
      <c r="AS1696" s="8" t="str">
        <f>vlookup(R1696,RPI!$C$6:$T$4758,13,FALSE)</f>
        <v>  0.5478 </v>
      </c>
      <c r="AT1696" s="8" t="str">
        <f>vlookup(R1696,RPI!$C$6:$T$4758,14,FALSE)</f>
        <v>  0.5427 </v>
      </c>
    </row>
    <row r="1697" ht="12.75" customHeight="1">
      <c r="A1697" s="4">
        <v>2015.0</v>
      </c>
      <c r="B1697" s="4">
        <v>5930.0</v>
      </c>
      <c r="C1697" s="5">
        <v>42098.0</v>
      </c>
      <c r="D1697" s="4">
        <v>75.0</v>
      </c>
      <c r="E1697" s="4" t="s">
        <v>121</v>
      </c>
      <c r="F1697" s="4">
        <v>81.0</v>
      </c>
      <c r="G1697" s="4" t="s">
        <v>47</v>
      </c>
      <c r="H1697" s="4">
        <v>170.0</v>
      </c>
      <c r="I1697" s="4" t="s">
        <v>204</v>
      </c>
      <c r="J1697" s="4">
        <v>61.0</v>
      </c>
      <c r="K1697" s="4" t="s">
        <v>108</v>
      </c>
      <c r="L1697" s="4" t="s">
        <v>316</v>
      </c>
      <c r="M1697" s="4">
        <v>1.0</v>
      </c>
      <c r="N1697" s="4">
        <v>1.0</v>
      </c>
      <c r="O1697" s="4">
        <v>0.0</v>
      </c>
      <c r="P1697" s="4">
        <v>0.0</v>
      </c>
      <c r="Q1697" t="str">
        <f t="shared" si="1"/>
        <v>Duke2015</v>
      </c>
      <c r="R1697" t="s">
        <v>1698</v>
      </c>
      <c r="S1697" t="str">
        <f>vlookup(Q1697,RPI!$C$6:$T$4758,16,FALSE)</f>
        <v>0.6599967624</v>
      </c>
      <c r="T1697" s="6" t="str">
        <f>VLOOKUP(Q1697,RPI!$C$6:$T$4758, 17, FALSE)</f>
        <v>0.6594950566</v>
      </c>
      <c r="U1697" s="6" t="str">
        <f>VLOOKUP(Q1697,RPI!$C$6:$T$4758, 18, FALSE)</f>
        <v>0.6599967624</v>
      </c>
      <c r="V1697">
        <v>0.5548423346692481</v>
      </c>
      <c r="W1697">
        <v>0.5572419556208431</v>
      </c>
      <c r="X1697">
        <v>0.5583987694754942</v>
      </c>
      <c r="Y1697">
        <v>0.5595282723791081</v>
      </c>
      <c r="Z1697" s="6" t="str">
        <f>vlookup(R1697,RPI!$C$6:$T$4758,16,FALSE)</f>
        <v>0.6045867652</v>
      </c>
      <c r="AA1697">
        <v>0.528131102776935</v>
      </c>
      <c r="AB1697">
        <v>0.529507316017555</v>
      </c>
      <c r="AC1697">
        <v>0.5308603996238789</v>
      </c>
      <c r="AD1697">
        <v>0.532190931836764</v>
      </c>
      <c r="AE1697">
        <v>0.5334994717816676</v>
      </c>
      <c r="AF1697">
        <v>0.5347865602520645</v>
      </c>
      <c r="AG1697" t="str">
        <f t="shared" si="2"/>
        <v>1</v>
      </c>
      <c r="AH1697" s="3" t="str">
        <f t="shared" si="3"/>
        <v>1</v>
      </c>
      <c r="AI1697" t="str">
        <f t="shared" si="4"/>
        <v>0.05540999721</v>
      </c>
      <c r="AJ1697" t="str">
        <f t="shared" si="5"/>
        <v>20</v>
      </c>
      <c r="AK1697" s="6" t="str">
        <f t="shared" si="6"/>
        <v>0.2867613531</v>
      </c>
      <c r="AL1697" t="str">
        <f t="shared" si="7"/>
        <v>0.09653294</v>
      </c>
      <c r="AM1697" t="str">
        <f t="shared" si="8"/>
        <v>1.327868852</v>
      </c>
      <c r="AN1697" t="str">
        <f t="shared" si="9"/>
        <v>1.091649372</v>
      </c>
      <c r="AO1697" s="6" t="str">
        <f>vlookup(Q1697,RPI!$C$6:$T$4758,15,FALSE)</f>
        <v>0.880794702</v>
      </c>
      <c r="AP1697" s="8" t="str">
        <f>vlookup(Q1697,RPI!$C$6:$T$4758,13,FALSE)</f>
        <v>  0.6042 </v>
      </c>
      <c r="AQ1697" s="8" t="str">
        <f>vlookup(Q1697,RPI!$C$6:$T$4758,14,FALSE)</f>
        <v>  0.5508 </v>
      </c>
      <c r="AR1697" s="6" t="str">
        <f>vlookup(R1697,RPI!$C$6:$T$4758,15,FALSE)</f>
        <v>0.65625</v>
      </c>
      <c r="AS1697" s="8" t="str">
        <f>vlookup(R1697,RPI!$C$6:$T$4758,13,FALSE)</f>
        <v>  0.6118 </v>
      </c>
      <c r="AT1697" s="8" t="str">
        <f>vlookup(R1697,RPI!$C$6:$T$4758,14,FALSE)</f>
        <v>  0.5386 </v>
      </c>
    </row>
    <row r="1698" ht="12.75" customHeight="1">
      <c r="A1698" s="4">
        <v>2015.0</v>
      </c>
      <c r="B1698" s="4">
        <v>5931.0</v>
      </c>
      <c r="C1698" s="5">
        <v>42098.0</v>
      </c>
      <c r="D1698" s="4">
        <v>139.0</v>
      </c>
      <c r="E1698" s="4" t="s">
        <v>135</v>
      </c>
      <c r="F1698" s="4">
        <v>64.0</v>
      </c>
      <c r="G1698" s="4" t="s">
        <v>47</v>
      </c>
      <c r="H1698" s="4">
        <v>345.0</v>
      </c>
      <c r="I1698" s="4" t="s">
        <v>222</v>
      </c>
      <c r="J1698" s="4">
        <v>71.0</v>
      </c>
      <c r="K1698" s="4" t="s">
        <v>108</v>
      </c>
      <c r="L1698" s="4" t="s">
        <v>316</v>
      </c>
      <c r="M1698" s="4">
        <v>1.0</v>
      </c>
      <c r="N1698" s="4">
        <v>1.0</v>
      </c>
      <c r="O1698" s="4">
        <v>0.0</v>
      </c>
      <c r="P1698" s="4">
        <v>0.0</v>
      </c>
      <c r="Q1698" t="str">
        <f t="shared" si="1"/>
        <v>Kentucky2015</v>
      </c>
      <c r="R1698" t="s">
        <v>1717</v>
      </c>
      <c r="S1698" t="str">
        <f>vlookup(Q1698,RPI!$C$6:$T$4758,16,FALSE)</f>
        <v>0.6761596948</v>
      </c>
      <c r="T1698" s="6" t="str">
        <f>VLOOKUP(Q1698,RPI!$C$6:$T$4758, 17, FALSE)</f>
        <v>0.6761596948</v>
      </c>
      <c r="U1698" s="6" t="str">
        <f>VLOOKUP(Q1698,RPI!$C$6:$T$4758, 18, FALSE)</f>
        <v>0.6761596948</v>
      </c>
      <c r="V1698">
        <v>0.5522280708592162</v>
      </c>
      <c r="W1698">
        <v>0.5559275223198616</v>
      </c>
      <c r="X1698">
        <v>0.5576956425032584</v>
      </c>
      <c r="Y1698">
        <v>0.5594125128262669</v>
      </c>
      <c r="Z1698" s="6" t="str">
        <f>vlookup(R1698,RPI!$C$6:$T$4758,16,FALSE)</f>
        <v>0.6663687252</v>
      </c>
      <c r="AA1698">
        <v>0.5577010572966883</v>
      </c>
      <c r="AB1698">
        <v>0.5585826407342949</v>
      </c>
      <c r="AC1698">
        <v>0.559446651080122</v>
      </c>
      <c r="AD1698">
        <v>0.5602936085901762</v>
      </c>
      <c r="AE1698">
        <v>0.5611240131847245</v>
      </c>
      <c r="AF1698">
        <v>0.5619383454322815</v>
      </c>
      <c r="AG1698" t="str">
        <f t="shared" si="2"/>
        <v>0</v>
      </c>
      <c r="AH1698" s="3" t="str">
        <f t="shared" si="3"/>
        <v>0</v>
      </c>
      <c r="AI1698" t="str">
        <f t="shared" si="4"/>
        <v>0.009790969612</v>
      </c>
      <c r="AJ1698" t="str">
        <f t="shared" si="5"/>
        <v>-7</v>
      </c>
      <c r="AK1698" s="6" t="str">
        <f t="shared" si="6"/>
        <v>-0.1003664736</v>
      </c>
      <c r="AL1698" t="str">
        <f t="shared" si="7"/>
        <v>0.01705741075</v>
      </c>
      <c r="AM1698" t="str">
        <f t="shared" si="8"/>
        <v>0.9014084507</v>
      </c>
      <c r="AN1698" t="str">
        <f t="shared" si="9"/>
        <v>1.014693021</v>
      </c>
      <c r="AO1698" s="6" t="str">
        <f>vlookup(Q1698,RPI!$C$6:$T$4758,15,FALSE)</f>
        <v>1</v>
      </c>
      <c r="AP1698" s="8" t="str">
        <f>vlookup(Q1698,RPI!$C$6:$T$4758,13,FALSE)</f>
        <v>  0.5754 </v>
      </c>
      <c r="AQ1698" s="8" t="str">
        <f>vlookup(Q1698,RPI!$C$6:$T$4758,14,FALSE)</f>
        <v>  0.5539 </v>
      </c>
      <c r="AR1698" s="6" t="str">
        <f>vlookup(R1698,RPI!$C$6:$T$4758,15,FALSE)</f>
        <v>0.917721519</v>
      </c>
      <c r="AS1698" s="8" t="str">
        <f>vlookup(R1698,RPI!$C$6:$T$4758,13,FALSE)</f>
        <v>  0.5985 </v>
      </c>
      <c r="AT1698" s="8" t="str">
        <f>vlookup(R1698,RPI!$C$6:$T$4758,14,FALSE)</f>
        <v>  0.5507 </v>
      </c>
    </row>
    <row r="1699" ht="12.75" customHeight="1">
      <c r="A1699" s="4">
        <v>2015.0</v>
      </c>
      <c r="B1699" s="4">
        <v>5932.0</v>
      </c>
      <c r="C1699" s="5">
        <v>42100.0</v>
      </c>
      <c r="D1699" s="4">
        <v>345.0</v>
      </c>
      <c r="E1699" s="4" t="s">
        <v>222</v>
      </c>
      <c r="F1699" s="4">
        <v>63.0</v>
      </c>
      <c r="G1699" s="4" t="s">
        <v>47</v>
      </c>
      <c r="H1699" s="4">
        <v>75.0</v>
      </c>
      <c r="I1699" s="4" t="s">
        <v>121</v>
      </c>
      <c r="J1699" s="4">
        <v>68.0</v>
      </c>
      <c r="K1699" s="4" t="s">
        <v>108</v>
      </c>
      <c r="L1699" s="4" t="s">
        <v>316</v>
      </c>
      <c r="M1699" s="4">
        <v>1.0</v>
      </c>
      <c r="N1699" s="4">
        <v>1.0</v>
      </c>
      <c r="O1699" s="4">
        <v>0.0</v>
      </c>
      <c r="P1699" s="4">
        <v>0.0</v>
      </c>
      <c r="Q1699" t="str">
        <f t="shared" si="1"/>
        <v>Wisconsin2015</v>
      </c>
      <c r="R1699" t="s">
        <v>1718</v>
      </c>
      <c r="S1699" t="str">
        <f>vlookup(Q1699,RPI!$C$6:$T$4758,16,FALSE)</f>
        <v>0.6663687252</v>
      </c>
      <c r="T1699" s="6" t="str">
        <f>VLOOKUP(Q1699,RPI!$C$6:$T$4758, 17, FALSE)</f>
        <v>0.6648795219</v>
      </c>
      <c r="U1699" s="6" t="str">
        <f>VLOOKUP(Q1699,RPI!$C$6:$T$4758, 18, FALSE)</f>
        <v>0.6663687252</v>
      </c>
      <c r="V1699">
        <v>0.5577010572966883</v>
      </c>
      <c r="W1699">
        <v>0.559446651080122</v>
      </c>
      <c r="X1699">
        <v>0.5602936085901762</v>
      </c>
      <c r="Y1699">
        <v>0.5611240131847245</v>
      </c>
      <c r="Z1699" s="6" t="str">
        <f>vlookup(R1699,RPI!$C$6:$T$4758,16,FALSE)</f>
        <v>0.6599967624</v>
      </c>
      <c r="AA1699">
        <v>0.5548423346692481</v>
      </c>
      <c r="AB1699">
        <v>0.5560568281403788</v>
      </c>
      <c r="AC1699">
        <v>0.5572419556208431</v>
      </c>
      <c r="AD1699">
        <v>0.5583987694754942</v>
      </c>
      <c r="AE1699">
        <v>0.5595282723791081</v>
      </c>
      <c r="AF1699">
        <v>0.5606314202149709</v>
      </c>
      <c r="AG1699" t="str">
        <f t="shared" si="2"/>
        <v>0</v>
      </c>
      <c r="AH1699" s="3" t="str">
        <f t="shared" si="3"/>
        <v>0</v>
      </c>
      <c r="AI1699" t="str">
        <f t="shared" si="4"/>
        <v>0.006371962801</v>
      </c>
      <c r="AJ1699" t="str">
        <f t="shared" si="5"/>
        <v>-5</v>
      </c>
      <c r="AK1699" s="6" t="str">
        <f t="shared" si="6"/>
        <v>-0.07169033827</v>
      </c>
      <c r="AL1699" t="str">
        <f t="shared" si="7"/>
        <v>0.01110096253</v>
      </c>
      <c r="AM1699" t="str">
        <f t="shared" si="8"/>
        <v>0.9264705882</v>
      </c>
      <c r="AN1699" t="str">
        <f t="shared" si="9"/>
        <v>1.009654536</v>
      </c>
      <c r="AO1699" s="6" t="str">
        <f>vlookup(Q1699,RPI!$C$6:$T$4758,15,FALSE)</f>
        <v>0.917721519</v>
      </c>
      <c r="AP1699" s="8" t="str">
        <f>vlookup(Q1699,RPI!$C$6:$T$4758,13,FALSE)</f>
        <v>  0.5985 </v>
      </c>
      <c r="AQ1699" s="8" t="str">
        <f>vlookup(Q1699,RPI!$C$6:$T$4758,14,FALSE)</f>
        <v>  0.5507 </v>
      </c>
      <c r="AR1699" s="6" t="str">
        <f>vlookup(R1699,RPI!$C$6:$T$4758,15,FALSE)</f>
        <v>0.880794702</v>
      </c>
      <c r="AS1699" s="8" t="str">
        <f>vlookup(R1699,RPI!$C$6:$T$4758,13,FALSE)</f>
        <v>  0.6042 </v>
      </c>
      <c r="AT1699" s="8" t="str">
        <f>vlookup(R1699,RPI!$C$6:$T$4758,14,FALSE)</f>
        <v>  0.5508 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sheetData>
    <row r="1">
      <c r="A1" s="3" t="s">
        <v>1719</v>
      </c>
      <c r="D1" s="3" t="s">
        <v>1720</v>
      </c>
      <c r="J1" s="11">
        <v>1.0</v>
      </c>
    </row>
    <row r="2">
      <c r="A2" t="str">
        <f>Max(POST!AW7)</f>
        <v>0.6313309776</v>
      </c>
      <c r="B2" t="str">
        <f>Max(RPI!D2)</f>
        <v>0.6</v>
      </c>
    </row>
    <row r="3">
      <c r="A3" t="str">
        <f>POST!AW3</f>
        <v>0.6</v>
      </c>
      <c r="B3" t="str">
        <f>'RPI'!RPI!D2</f>
        <v>#ERROR!</v>
      </c>
    </row>
    <row r="4">
      <c r="A4" s="3" t="s">
        <v>1721</v>
      </c>
    </row>
    <row r="6">
      <c r="A6" s="3" t="s">
        <v>50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3" max="3" width="22.71"/>
  </cols>
  <sheetData>
    <row r="1">
      <c r="U1" s="10"/>
      <c r="V1" s="10"/>
      <c r="W1" s="10"/>
    </row>
    <row r="2">
      <c r="C2" s="3" t="s">
        <v>55</v>
      </c>
      <c r="D2" s="3" t="str">
        <f>POST!AW3</f>
        <v>0.6</v>
      </c>
      <c r="Q2" s="9"/>
      <c r="U2" s="12"/>
      <c r="V2" s="12"/>
      <c r="W2" s="10"/>
    </row>
    <row r="3">
      <c r="C3" s="3"/>
      <c r="R3" s="3">
        <v>0.4787</v>
      </c>
      <c r="U3" s="12"/>
      <c r="V3" s="12"/>
      <c r="W3" s="10"/>
    </row>
    <row r="4">
      <c r="U4" s="10"/>
      <c r="V4" s="10"/>
      <c r="W4" s="10"/>
    </row>
    <row r="5">
      <c r="A5" s="13" t="s">
        <v>1722</v>
      </c>
      <c r="B5" s="13" t="s">
        <v>4</v>
      </c>
      <c r="C5" s="13" t="s">
        <v>16</v>
      </c>
      <c r="D5" s="13" t="s">
        <v>3</v>
      </c>
      <c r="E5" s="13" t="s">
        <v>1723</v>
      </c>
      <c r="F5" s="13" t="s">
        <v>1724</v>
      </c>
      <c r="G5" s="13" t="s">
        <v>1725</v>
      </c>
      <c r="H5" s="13" t="s">
        <v>1726</v>
      </c>
      <c r="I5" s="13" t="s">
        <v>1727</v>
      </c>
      <c r="J5" s="13" t="s">
        <v>1728</v>
      </c>
      <c r="K5" s="13" t="s">
        <v>1729</v>
      </c>
      <c r="L5" s="13" t="s">
        <v>1730</v>
      </c>
      <c r="M5" s="13" t="s">
        <v>1731</v>
      </c>
      <c r="N5" s="14" t="s">
        <v>1732</v>
      </c>
      <c r="O5" s="14" t="s">
        <v>41</v>
      </c>
      <c r="P5" s="14" t="s">
        <v>42</v>
      </c>
      <c r="Q5" s="15" t="s">
        <v>1733</v>
      </c>
      <c r="R5" s="15" t="s">
        <v>18</v>
      </c>
      <c r="S5" s="15" t="s">
        <v>19</v>
      </c>
      <c r="T5" s="15" t="s">
        <v>20</v>
      </c>
      <c r="U5" s="16"/>
      <c r="V5" s="10"/>
      <c r="W5" s="10"/>
    </row>
    <row r="6">
      <c r="A6" s="17">
        <v>2002.0</v>
      </c>
      <c r="B6" s="18" t="s">
        <v>425</v>
      </c>
      <c r="C6" s="18" t="s">
        <v>1734</v>
      </c>
      <c r="D6" s="19">
        <v>1.0</v>
      </c>
      <c r="E6" s="19">
        <v>2.0</v>
      </c>
      <c r="F6" s="19">
        <v>12.0</v>
      </c>
      <c r="G6" s="19">
        <v>5.0</v>
      </c>
      <c r="H6" s="19">
        <v>6.0</v>
      </c>
      <c r="I6" s="19">
        <v>2.0</v>
      </c>
      <c r="J6" s="19">
        <v>1.0</v>
      </c>
      <c r="K6" s="19">
        <v>9.0</v>
      </c>
      <c r="L6" s="19">
        <v>19.0</v>
      </c>
      <c r="M6" s="19">
        <v>28.0</v>
      </c>
      <c r="N6" s="20">
        <v>0.3214285671710968</v>
      </c>
      <c r="O6" s="20">
        <v>0.5466468930244446</v>
      </c>
      <c r="P6" s="20">
        <v>0.4985201954841614</v>
      </c>
      <c r="Q6" s="21" t="str">
        <f t="shared" ref="Q6:Q4758" si="1">(($D$2*G6)+I6+(2-$D$2)*E6)/(($D$2)*(G6+F6)+(I6+J6)+(2-$D$2)*(E6+H6))</f>
        <v>0.3196721311</v>
      </c>
      <c r="R6" s="21" t="str">
        <f>(0.25*Q6) + (0.5*O6) + (0.25*P6)</f>
        <v>0.4778715282</v>
      </c>
      <c r="S6" s="9">
        <v>0.4783106382404055</v>
      </c>
      <c r="T6" s="6">
        <v>0.4778715281701479</v>
      </c>
      <c r="U6" s="9"/>
      <c r="V6" s="10"/>
      <c r="W6" s="10"/>
    </row>
    <row r="7">
      <c r="A7" s="17">
        <v>2002.0</v>
      </c>
      <c r="B7" s="18" t="s">
        <v>616</v>
      </c>
      <c r="C7" s="18" t="s">
        <v>1735</v>
      </c>
      <c r="D7" s="19">
        <v>2.0</v>
      </c>
      <c r="E7" s="19">
        <v>3.0</v>
      </c>
      <c r="F7" s="19">
        <v>9.0</v>
      </c>
      <c r="G7" s="19">
        <v>5.0</v>
      </c>
      <c r="H7" s="19">
        <v>7.0</v>
      </c>
      <c r="I7" s="19">
        <v>1.0</v>
      </c>
      <c r="J7" s="19">
        <v>5.0</v>
      </c>
      <c r="K7" s="19">
        <v>9.0</v>
      </c>
      <c r="L7" s="19">
        <v>21.0</v>
      </c>
      <c r="M7" s="19">
        <v>30.0</v>
      </c>
      <c r="N7" s="20">
        <v>0.30000001192092896</v>
      </c>
      <c r="O7" s="20">
        <v>0.5334879755973816</v>
      </c>
      <c r="P7" s="20">
        <v>0.49220091104507446</v>
      </c>
      <c r="Q7" s="21" t="str">
        <f t="shared" si="1"/>
        <v>0.2887323944</v>
      </c>
      <c r="R7" s="21" t="str">
        <f t="shared" ref="R7:R14" si="2">0.25*Q7+0.5*O7+0.25*P7</f>
        <v>0.4619773142</v>
      </c>
      <c r="S7" s="9">
        <v>0.4647942155599594</v>
      </c>
      <c r="T7" s="6">
        <v>0.4619773141515087</v>
      </c>
      <c r="U7" s="10"/>
      <c r="V7" s="10"/>
      <c r="W7" s="10"/>
    </row>
    <row r="8">
      <c r="A8" s="17">
        <v>2002.0</v>
      </c>
      <c r="B8" s="18" t="s">
        <v>106</v>
      </c>
      <c r="C8" s="18" t="s">
        <v>1736</v>
      </c>
      <c r="D8" s="19">
        <v>3.0</v>
      </c>
      <c r="E8" s="19">
        <v>4.0</v>
      </c>
      <c r="F8" s="19">
        <v>4.0</v>
      </c>
      <c r="G8" s="19">
        <v>17.0</v>
      </c>
      <c r="H8" s="19">
        <v>0.0</v>
      </c>
      <c r="I8" s="19">
        <v>5.0</v>
      </c>
      <c r="J8" s="19">
        <v>3.0</v>
      </c>
      <c r="K8" s="19">
        <v>26.0</v>
      </c>
      <c r="L8" s="19">
        <v>7.0</v>
      </c>
      <c r="M8" s="19">
        <v>33.0</v>
      </c>
      <c r="N8" s="20">
        <v>0.7878788113594055</v>
      </c>
      <c r="O8" s="20">
        <v>0.5960509181022644</v>
      </c>
      <c r="P8" s="20">
        <v>0.534247636795044</v>
      </c>
      <c r="Q8" s="21" t="str">
        <f t="shared" si="1"/>
        <v>0.7938931298</v>
      </c>
      <c r="R8" s="21" t="str">
        <f t="shared" si="2"/>
        <v>0.6300606507</v>
      </c>
      <c r="S8" s="9">
        <v>0.6285570652195902</v>
      </c>
      <c r="T8" s="6">
        <v>0.6300606506926412</v>
      </c>
      <c r="U8" s="10"/>
      <c r="V8" s="10"/>
      <c r="W8" s="10"/>
    </row>
    <row r="9">
      <c r="A9" s="17">
        <v>2002.0</v>
      </c>
      <c r="B9" s="18" t="s">
        <v>500</v>
      </c>
      <c r="C9" s="18" t="s">
        <v>1737</v>
      </c>
      <c r="D9" s="19">
        <v>4.0</v>
      </c>
      <c r="E9" s="19">
        <v>7.0</v>
      </c>
      <c r="F9" s="19">
        <v>7.0</v>
      </c>
      <c r="G9" s="19">
        <v>10.0</v>
      </c>
      <c r="H9" s="19">
        <v>2.0</v>
      </c>
      <c r="I9" s="19">
        <v>0.0</v>
      </c>
      <c r="J9" s="19">
        <v>1.0</v>
      </c>
      <c r="K9" s="19">
        <v>17.0</v>
      </c>
      <c r="L9" s="19">
        <v>10.0</v>
      </c>
      <c r="M9" s="19">
        <v>27.0</v>
      </c>
      <c r="N9" s="20">
        <v>0.6296296119689941</v>
      </c>
      <c r="O9" s="20">
        <v>0.38429418206214905</v>
      </c>
      <c r="P9" s="20">
        <v>0.46596118807792664</v>
      </c>
      <c r="Q9" s="21" t="str">
        <f t="shared" si="1"/>
        <v>0.6638655462</v>
      </c>
      <c r="R9" s="21" t="str">
        <f t="shared" si="2"/>
        <v>0.4746037746</v>
      </c>
      <c r="S9" s="9">
        <v>0.4660447954579636</v>
      </c>
      <c r="T9" s="6">
        <v>0.47460377460517805</v>
      </c>
      <c r="U9" s="10"/>
      <c r="V9" s="10"/>
      <c r="W9" s="10"/>
    </row>
    <row r="10">
      <c r="A10" s="17">
        <v>2002.0</v>
      </c>
      <c r="B10" s="18" t="s">
        <v>428</v>
      </c>
      <c r="C10" s="18" t="s">
        <v>1738</v>
      </c>
      <c r="D10" s="19">
        <v>5.0</v>
      </c>
      <c r="E10" s="19">
        <v>5.0</v>
      </c>
      <c r="F10" s="19">
        <v>8.0</v>
      </c>
      <c r="G10" s="19">
        <v>11.0</v>
      </c>
      <c r="H10" s="19">
        <v>1.0</v>
      </c>
      <c r="I10" s="19">
        <v>2.0</v>
      </c>
      <c r="J10" s="19">
        <v>3.0</v>
      </c>
      <c r="K10" s="19">
        <v>18.0</v>
      </c>
      <c r="L10" s="19">
        <v>12.0</v>
      </c>
      <c r="M10" s="19">
        <v>30.0</v>
      </c>
      <c r="N10" s="20">
        <v>0.6000000238418579</v>
      </c>
      <c r="O10" s="20">
        <v>0.4137638807296753</v>
      </c>
      <c r="P10" s="20">
        <v>0.4551006555557251</v>
      </c>
      <c r="Q10" s="21" t="str">
        <f t="shared" si="1"/>
        <v>0.6290322581</v>
      </c>
      <c r="R10" s="21" t="str">
        <f t="shared" si="2"/>
        <v>0.4779151688</v>
      </c>
      <c r="S10" s="9">
        <v>0.47065710425376894</v>
      </c>
      <c r="T10" s="6">
        <v>0.477915168769898</v>
      </c>
      <c r="U10" s="10"/>
      <c r="V10" s="10"/>
      <c r="W10" s="10"/>
    </row>
    <row r="11">
      <c r="A11" s="17">
        <v>2002.0</v>
      </c>
      <c r="B11" s="18" t="s">
        <v>1739</v>
      </c>
      <c r="C11" s="18" t="s">
        <v>1740</v>
      </c>
      <c r="D11" s="19">
        <v>6.0</v>
      </c>
      <c r="E11" s="19">
        <v>3.0</v>
      </c>
      <c r="F11" s="19">
        <v>12.0</v>
      </c>
      <c r="G11" s="19">
        <v>5.0</v>
      </c>
      <c r="H11" s="19">
        <v>7.0</v>
      </c>
      <c r="I11" s="19">
        <v>0.0</v>
      </c>
      <c r="J11" s="19">
        <v>1.0</v>
      </c>
      <c r="K11" s="19">
        <v>8.0</v>
      </c>
      <c r="L11" s="19">
        <v>20.0</v>
      </c>
      <c r="M11" s="19">
        <v>28.0</v>
      </c>
      <c r="N11" s="20">
        <v>0.2857142984867096</v>
      </c>
      <c r="O11" s="20">
        <v>0.4390707015991211</v>
      </c>
      <c r="P11" s="20">
        <v>0.4581046402454376</v>
      </c>
      <c r="Q11" s="21" t="str">
        <f t="shared" si="1"/>
        <v>0.2857142857</v>
      </c>
      <c r="R11" s="21" t="str">
        <f t="shared" si="2"/>
        <v>0.4054900823</v>
      </c>
      <c r="S11" s="9">
        <v>0.40549008228949135</v>
      </c>
      <c r="T11" s="6">
        <v>0.40549008228949135</v>
      </c>
      <c r="U11" s="10"/>
      <c r="V11" s="10"/>
      <c r="W11" s="10"/>
    </row>
    <row r="12">
      <c r="A12" s="17">
        <v>2002.0</v>
      </c>
      <c r="B12" s="18" t="s">
        <v>46</v>
      </c>
      <c r="C12" s="18" t="s">
        <v>1741</v>
      </c>
      <c r="D12" s="19">
        <v>7.0</v>
      </c>
      <c r="E12" s="19">
        <v>8.0</v>
      </c>
      <c r="F12" s="19">
        <v>9.0</v>
      </c>
      <c r="G12" s="19">
        <v>10.0</v>
      </c>
      <c r="H12" s="19">
        <v>0.0</v>
      </c>
      <c r="I12" s="19">
        <v>2.0</v>
      </c>
      <c r="J12" s="19">
        <v>0.0</v>
      </c>
      <c r="K12" s="19">
        <v>20.0</v>
      </c>
      <c r="L12" s="19">
        <v>9.0</v>
      </c>
      <c r="M12" s="19">
        <v>29.0</v>
      </c>
      <c r="N12" s="20">
        <v>0.6896551847457886</v>
      </c>
      <c r="O12" s="20">
        <v>0.40338483452796936</v>
      </c>
      <c r="P12" s="20">
        <v>0.4695974886417389</v>
      </c>
      <c r="Q12" s="21" t="str">
        <f t="shared" si="1"/>
        <v>0.7804878049</v>
      </c>
      <c r="R12" s="21" t="str">
        <f t="shared" si="2"/>
        <v>0.5142137406</v>
      </c>
      <c r="S12" s="9">
        <v>0.4915055825278677</v>
      </c>
      <c r="T12" s="6">
        <v>0.5142137406439315</v>
      </c>
      <c r="U12" s="10"/>
      <c r="V12" s="10"/>
      <c r="W12" s="10"/>
    </row>
    <row r="13">
      <c r="A13" s="17">
        <v>2002.0</v>
      </c>
      <c r="B13" s="18" t="s">
        <v>861</v>
      </c>
      <c r="C13" s="18" t="s">
        <v>1742</v>
      </c>
      <c r="D13" s="19">
        <v>8.0</v>
      </c>
      <c r="E13" s="19">
        <v>8.0</v>
      </c>
      <c r="F13" s="19">
        <v>6.0</v>
      </c>
      <c r="G13" s="19">
        <v>8.0</v>
      </c>
      <c r="H13" s="19">
        <v>6.0</v>
      </c>
      <c r="I13" s="19">
        <v>2.0</v>
      </c>
      <c r="J13" s="19">
        <v>0.0</v>
      </c>
      <c r="K13" s="19">
        <v>18.0</v>
      </c>
      <c r="L13" s="19">
        <v>12.0</v>
      </c>
      <c r="M13" s="19">
        <v>30.0</v>
      </c>
      <c r="N13" s="20">
        <v>0.6000000238418579</v>
      </c>
      <c r="O13" s="20">
        <v>0.4505154490470886</v>
      </c>
      <c r="P13" s="20">
        <v>0.4764420986175537</v>
      </c>
      <c r="Q13" s="21" t="str">
        <f t="shared" si="1"/>
        <v>0.6</v>
      </c>
      <c r="R13" s="21" t="str">
        <f t="shared" si="2"/>
        <v>0.4943682492</v>
      </c>
      <c r="S13" s="9">
        <v>0.49436824917793276</v>
      </c>
      <c r="T13" s="6">
        <v>0.49436824917793276</v>
      </c>
      <c r="U13" s="10"/>
      <c r="V13" s="10"/>
      <c r="W13" s="10"/>
    </row>
    <row r="14">
      <c r="A14" s="17">
        <v>2002.0</v>
      </c>
      <c r="B14" s="18" t="s">
        <v>717</v>
      </c>
      <c r="C14" s="18" t="s">
        <v>1743</v>
      </c>
      <c r="D14" s="19">
        <v>9.0</v>
      </c>
      <c r="E14" s="19">
        <v>3.0</v>
      </c>
      <c r="F14" s="19">
        <v>11.0</v>
      </c>
      <c r="G14" s="19">
        <v>5.0</v>
      </c>
      <c r="H14" s="19">
        <v>6.0</v>
      </c>
      <c r="I14" s="19">
        <v>0.0</v>
      </c>
      <c r="J14" s="19">
        <v>1.0</v>
      </c>
      <c r="K14" s="19">
        <v>8.0</v>
      </c>
      <c r="L14" s="19">
        <v>18.0</v>
      </c>
      <c r="M14" s="19">
        <v>26.0</v>
      </c>
      <c r="N14" s="20">
        <v>0.3076923191547394</v>
      </c>
      <c r="O14" s="20">
        <v>0.4867384135723114</v>
      </c>
      <c r="P14" s="20">
        <v>0.49873170256614685</v>
      </c>
      <c r="Q14" s="21" t="str">
        <f t="shared" si="1"/>
        <v>0.3103448276</v>
      </c>
      <c r="R14" s="21" t="str">
        <f t="shared" si="2"/>
        <v>0.4456383393</v>
      </c>
      <c r="S14" s="9">
        <v>0.44497520935076934</v>
      </c>
      <c r="T14" s="6">
        <v>0.4456383393242441</v>
      </c>
      <c r="U14" s="10"/>
      <c r="V14" s="10"/>
      <c r="W14" s="10"/>
    </row>
    <row r="15">
      <c r="A15" s="17">
        <v>2002.0</v>
      </c>
      <c r="B15" s="18" t="s">
        <v>111</v>
      </c>
      <c r="C15" s="18" t="s">
        <v>246</v>
      </c>
      <c r="D15" s="19">
        <v>10.0</v>
      </c>
      <c r="E15" s="19">
        <v>6.0</v>
      </c>
      <c r="F15" s="19">
        <v>5.0</v>
      </c>
      <c r="G15" s="19">
        <v>9.0</v>
      </c>
      <c r="H15" s="19">
        <v>4.0</v>
      </c>
      <c r="I15" s="19">
        <v>7.0</v>
      </c>
      <c r="J15" s="19">
        <v>0.0</v>
      </c>
      <c r="K15" s="19">
        <v>22.0</v>
      </c>
      <c r="L15" s="19">
        <v>9.0</v>
      </c>
      <c r="M15" s="19">
        <v>31.0</v>
      </c>
      <c r="N15" s="20">
        <v>0.7096773982048035</v>
      </c>
      <c r="O15" s="20">
        <v>0.6393507719039917</v>
      </c>
      <c r="P15" s="20">
        <v>0.5616846084594727</v>
      </c>
      <c r="Q15" s="21" t="str">
        <f t="shared" si="1"/>
        <v>0.7074829932</v>
      </c>
      <c r="R15" s="21" t="str">
        <f>(0.25*Q15) + (0.5*O15) + (0.25*P15)</f>
        <v>0.6369672864</v>
      </c>
      <c r="S15" s="9">
        <v>0.6375158929055738</v>
      </c>
      <c r="T15" s="6">
        <v>0.6369672863661837</v>
      </c>
      <c r="U15" s="10"/>
      <c r="V15" s="10"/>
      <c r="W15" s="10"/>
    </row>
    <row r="16">
      <c r="A16" s="17">
        <v>2002.0</v>
      </c>
      <c r="B16" s="18" t="s">
        <v>63</v>
      </c>
      <c r="C16" s="18" t="s">
        <v>64</v>
      </c>
      <c r="D16" s="19">
        <v>11.0</v>
      </c>
      <c r="E16" s="19">
        <v>2.0</v>
      </c>
      <c r="F16" s="19">
        <v>8.0</v>
      </c>
      <c r="G16" s="19">
        <v>11.0</v>
      </c>
      <c r="H16" s="19">
        <v>5.0</v>
      </c>
      <c r="I16" s="19">
        <v>1.0</v>
      </c>
      <c r="J16" s="19">
        <v>1.0</v>
      </c>
      <c r="K16" s="19">
        <v>14.0</v>
      </c>
      <c r="L16" s="19">
        <v>14.0</v>
      </c>
      <c r="M16" s="19">
        <v>28.0</v>
      </c>
      <c r="N16" s="20">
        <v>0.5</v>
      </c>
      <c r="O16" s="20">
        <v>0.5468412637710571</v>
      </c>
      <c r="P16" s="20">
        <v>0.5253105163574219</v>
      </c>
      <c r="Q16" s="21" t="str">
        <f t="shared" si="1"/>
        <v>0.4482758621</v>
      </c>
      <c r="R16" s="21" t="str">
        <f>(0.25*Q16)+(0.5*O16)+(0.25*P16)</f>
        <v>0.5168172265</v>
      </c>
      <c r="S16" s="9">
        <v>0.529748260974884</v>
      </c>
      <c r="T16" s="6">
        <v>0.5168172264921254</v>
      </c>
      <c r="U16" s="10"/>
      <c r="V16" s="10"/>
      <c r="W16" s="10"/>
    </row>
    <row r="17">
      <c r="A17" s="17">
        <v>2002.0</v>
      </c>
      <c r="B17" s="18" t="s">
        <v>1116</v>
      </c>
      <c r="C17" s="18" t="s">
        <v>1744</v>
      </c>
      <c r="D17" s="19">
        <v>12.0</v>
      </c>
      <c r="E17" s="19">
        <v>7.0</v>
      </c>
      <c r="F17" s="19">
        <v>8.0</v>
      </c>
      <c r="G17" s="19">
        <v>9.0</v>
      </c>
      <c r="H17" s="19">
        <v>2.0</v>
      </c>
      <c r="I17" s="19">
        <v>0.0</v>
      </c>
      <c r="J17" s="19">
        <v>1.0</v>
      </c>
      <c r="K17" s="19">
        <v>16.0</v>
      </c>
      <c r="L17" s="19">
        <v>11.0</v>
      </c>
      <c r="M17" s="19">
        <v>27.0</v>
      </c>
      <c r="N17" s="20">
        <v>0.5925925970077515</v>
      </c>
      <c r="O17" s="20">
        <v>0.4432542324066162</v>
      </c>
      <c r="P17" s="20">
        <v>0.4971238076686859</v>
      </c>
      <c r="Q17" s="21" t="str">
        <f t="shared" si="1"/>
        <v>0.6386554622</v>
      </c>
      <c r="R17" s="21" t="str">
        <f t="shared" ref="R17:R4758" si="3">0.25*Q17+0.5*O17+0.25*P17</f>
        <v>0.5055719337</v>
      </c>
      <c r="S17" s="9">
        <v>0.4940562162686277</v>
      </c>
      <c r="T17" s="6">
        <v>0.5055719336666981</v>
      </c>
      <c r="U17" s="10"/>
      <c r="V17" s="10"/>
      <c r="W17" s="10"/>
    </row>
    <row r="18">
      <c r="A18" s="17">
        <v>2002.0</v>
      </c>
      <c r="B18" s="18" t="s">
        <v>1009</v>
      </c>
      <c r="C18" s="18" t="s">
        <v>1745</v>
      </c>
      <c r="D18" s="19">
        <v>13.0</v>
      </c>
      <c r="E18" s="19">
        <v>0.0</v>
      </c>
      <c r="F18" s="19">
        <v>19.0</v>
      </c>
      <c r="G18" s="19">
        <v>2.0</v>
      </c>
      <c r="H18" s="19">
        <v>7.0</v>
      </c>
      <c r="I18" s="19">
        <v>0.0</v>
      </c>
      <c r="J18" s="19">
        <v>0.0</v>
      </c>
      <c r="K18" s="19">
        <v>2.0</v>
      </c>
      <c r="L18" s="19">
        <v>26.0</v>
      </c>
      <c r="M18" s="19">
        <v>28.0</v>
      </c>
      <c r="N18" s="20">
        <v>0.0714285746216774</v>
      </c>
      <c r="O18" s="20">
        <v>0.4562031626701355</v>
      </c>
      <c r="P18" s="20">
        <v>0.46702584624290466</v>
      </c>
      <c r="Q18" s="21" t="str">
        <f t="shared" si="1"/>
        <v>0.05357142857</v>
      </c>
      <c r="R18" s="21" t="str">
        <f t="shared" si="3"/>
        <v>0.3582509</v>
      </c>
      <c r="S18" s="9">
        <v>0.36271518575293676</v>
      </c>
      <c r="T18" s="6">
        <v>0.35825090003865107</v>
      </c>
      <c r="U18" s="10"/>
      <c r="V18" s="10"/>
      <c r="W18" s="10"/>
    </row>
    <row r="19">
      <c r="A19" s="17">
        <v>2002.0</v>
      </c>
      <c r="B19" s="18" t="s">
        <v>652</v>
      </c>
      <c r="C19" s="18" t="s">
        <v>1746</v>
      </c>
      <c r="D19" s="19">
        <v>14.0</v>
      </c>
      <c r="E19" s="19">
        <v>3.0</v>
      </c>
      <c r="F19" s="19">
        <v>7.0</v>
      </c>
      <c r="G19" s="19">
        <v>11.0</v>
      </c>
      <c r="H19" s="19">
        <v>5.0</v>
      </c>
      <c r="I19" s="19">
        <v>0.0</v>
      </c>
      <c r="J19" s="19">
        <v>3.0</v>
      </c>
      <c r="K19" s="19">
        <v>14.0</v>
      </c>
      <c r="L19" s="19">
        <v>15.0</v>
      </c>
      <c r="M19" s="19">
        <v>29.0</v>
      </c>
      <c r="N19" s="20">
        <v>0.48275861144065857</v>
      </c>
      <c r="O19" s="20">
        <v>0.6229795217514038</v>
      </c>
      <c r="P19" s="20">
        <v>0.5477447509765625</v>
      </c>
      <c r="Q19" s="21" t="str">
        <f t="shared" si="1"/>
        <v>0.432</v>
      </c>
      <c r="R19" s="21" t="str">
        <f t="shared" si="3"/>
        <v>0.5564259486</v>
      </c>
      <c r="S19" s="9">
        <v>0.5691156037922563</v>
      </c>
      <c r="T19" s="6">
        <v>0.5564259486198425</v>
      </c>
      <c r="U19" s="10"/>
      <c r="V19" s="10"/>
      <c r="W19" s="10"/>
    </row>
    <row r="20">
      <c r="A20" s="17">
        <v>2002.0</v>
      </c>
      <c r="B20" s="18" t="s">
        <v>1747</v>
      </c>
      <c r="C20" s="18" t="s">
        <v>1748</v>
      </c>
      <c r="D20" s="19">
        <v>15.0</v>
      </c>
      <c r="E20" s="19">
        <v>3.0</v>
      </c>
      <c r="F20" s="19">
        <v>9.0</v>
      </c>
      <c r="G20" s="19">
        <v>7.0</v>
      </c>
      <c r="H20" s="19">
        <v>4.0</v>
      </c>
      <c r="I20" s="19">
        <v>3.0</v>
      </c>
      <c r="J20" s="19">
        <v>3.0</v>
      </c>
      <c r="K20" s="19">
        <v>13.0</v>
      </c>
      <c r="L20" s="19">
        <v>16.0</v>
      </c>
      <c r="M20" s="19">
        <v>29.0</v>
      </c>
      <c r="N20" s="20">
        <v>0.4482758641242981</v>
      </c>
      <c r="O20" s="20">
        <v>0.4756307005882263</v>
      </c>
      <c r="P20" s="20">
        <v>0.4921335279941559</v>
      </c>
      <c r="Q20" s="21" t="str">
        <f t="shared" si="1"/>
        <v>0.4488188976</v>
      </c>
      <c r="R20" s="21" t="str">
        <f t="shared" si="3"/>
        <v>0.4730534567</v>
      </c>
      <c r="S20" s="9">
        <v>0.4729176978098935</v>
      </c>
      <c r="T20" s="6">
        <v>0.47305345670210097</v>
      </c>
      <c r="U20" s="10"/>
      <c r="V20" s="10"/>
      <c r="W20" s="10"/>
    </row>
    <row r="21">
      <c r="A21" s="17">
        <v>2002.0</v>
      </c>
      <c r="B21" s="18" t="s">
        <v>1749</v>
      </c>
      <c r="C21" s="18" t="s">
        <v>1750</v>
      </c>
      <c r="D21" s="19">
        <v>16.0</v>
      </c>
      <c r="E21" s="19">
        <v>4.0</v>
      </c>
      <c r="F21" s="19">
        <v>9.0</v>
      </c>
      <c r="G21" s="19">
        <v>6.0</v>
      </c>
      <c r="H21" s="19">
        <v>6.0</v>
      </c>
      <c r="I21" s="19">
        <v>0.0</v>
      </c>
      <c r="J21" s="19">
        <v>1.0</v>
      </c>
      <c r="K21" s="19">
        <v>10.0</v>
      </c>
      <c r="L21" s="19">
        <v>16.0</v>
      </c>
      <c r="M21" s="19">
        <v>26.0</v>
      </c>
      <c r="N21" s="20">
        <v>0.38461539149284363</v>
      </c>
      <c r="O21" s="20">
        <v>0.43334704637527466</v>
      </c>
      <c r="P21" s="20">
        <v>0.46299055218696594</v>
      </c>
      <c r="Q21" s="21" t="str">
        <f t="shared" si="1"/>
        <v>0.3833333333</v>
      </c>
      <c r="R21" s="21" t="str">
        <f t="shared" si="3"/>
        <v>0.4282544946</v>
      </c>
      <c r="S21" s="9">
        <v>0.42857500738822496</v>
      </c>
      <c r="T21" s="6">
        <v>0.42825449456771214</v>
      </c>
      <c r="U21" s="10"/>
      <c r="V21" s="10"/>
      <c r="W21" s="10"/>
    </row>
    <row r="22">
      <c r="A22" s="17">
        <v>2002.0</v>
      </c>
      <c r="B22" s="18" t="s">
        <v>355</v>
      </c>
      <c r="C22" s="18" t="s">
        <v>1751</v>
      </c>
      <c r="D22" s="19">
        <v>17.0</v>
      </c>
      <c r="E22" s="19">
        <v>0.0</v>
      </c>
      <c r="F22" s="19">
        <v>9.0</v>
      </c>
      <c r="G22" s="19">
        <v>11.0</v>
      </c>
      <c r="H22" s="19">
        <v>5.0</v>
      </c>
      <c r="I22" s="19">
        <v>1.0</v>
      </c>
      <c r="J22" s="19">
        <v>2.0</v>
      </c>
      <c r="K22" s="19">
        <v>12.0</v>
      </c>
      <c r="L22" s="19">
        <v>16.0</v>
      </c>
      <c r="M22" s="19">
        <v>28.0</v>
      </c>
      <c r="N22" s="20">
        <v>0.4285714328289032</v>
      </c>
      <c r="O22" s="20">
        <v>0.5708382725715637</v>
      </c>
      <c r="P22" s="20">
        <v>0.5382055640220642</v>
      </c>
      <c r="Q22" s="21" t="str">
        <f t="shared" si="1"/>
        <v>0.3454545455</v>
      </c>
      <c r="R22" s="21" t="str">
        <f t="shared" si="3"/>
        <v>0.5063341637</v>
      </c>
      <c r="S22" s="9">
        <v>0.5271133844341551</v>
      </c>
      <c r="T22" s="6">
        <v>0.5063341636549343</v>
      </c>
      <c r="U22" s="10"/>
      <c r="V22" s="10"/>
      <c r="W22" s="10"/>
    </row>
    <row r="23">
      <c r="A23" s="17">
        <v>2002.0</v>
      </c>
      <c r="B23" s="18" t="s">
        <v>345</v>
      </c>
      <c r="C23" s="18" t="s">
        <v>1752</v>
      </c>
      <c r="D23" s="19">
        <v>18.0</v>
      </c>
      <c r="E23" s="19">
        <v>3.0</v>
      </c>
      <c r="F23" s="19">
        <v>11.0</v>
      </c>
      <c r="G23" s="19">
        <v>7.0</v>
      </c>
      <c r="H23" s="19">
        <v>4.0</v>
      </c>
      <c r="I23" s="19">
        <v>1.0</v>
      </c>
      <c r="J23" s="19">
        <v>3.0</v>
      </c>
      <c r="K23" s="19">
        <v>11.0</v>
      </c>
      <c r="L23" s="19">
        <v>18.0</v>
      </c>
      <c r="M23" s="19">
        <v>29.0</v>
      </c>
      <c r="N23" s="20">
        <v>0.37931033968925476</v>
      </c>
      <c r="O23" s="20">
        <v>0.5184745788574219</v>
      </c>
      <c r="P23" s="20">
        <v>0.4757966995239258</v>
      </c>
      <c r="Q23" s="21" t="str">
        <f t="shared" si="1"/>
        <v>0.3821138211</v>
      </c>
      <c r="R23" s="21" t="str">
        <f t="shared" si="3"/>
        <v>0.4737149196</v>
      </c>
      <c r="S23" s="9">
        <v>0.47301405051658896</v>
      </c>
      <c r="T23" s="6">
        <v>0.4737149195942452</v>
      </c>
      <c r="U23" s="10"/>
      <c r="V23" s="10"/>
      <c r="W23" s="10"/>
    </row>
    <row r="24">
      <c r="A24" s="17">
        <v>2002.0</v>
      </c>
      <c r="B24" s="18" t="s">
        <v>52</v>
      </c>
      <c r="C24" s="18" t="s">
        <v>212</v>
      </c>
      <c r="D24" s="19">
        <v>19.0</v>
      </c>
      <c r="E24" s="19">
        <v>6.0</v>
      </c>
      <c r="F24" s="19">
        <v>6.0</v>
      </c>
      <c r="G24" s="19">
        <v>11.0</v>
      </c>
      <c r="H24" s="19">
        <v>2.0</v>
      </c>
      <c r="I24" s="19">
        <v>3.0</v>
      </c>
      <c r="J24" s="19">
        <v>3.0</v>
      </c>
      <c r="K24" s="19">
        <v>20.0</v>
      </c>
      <c r="L24" s="19">
        <v>11.0</v>
      </c>
      <c r="M24" s="19">
        <v>31.0</v>
      </c>
      <c r="N24" s="20">
        <v>0.6451612710952759</v>
      </c>
      <c r="O24" s="20">
        <v>0.5116392374038696</v>
      </c>
      <c r="P24" s="20">
        <v>0.5138139128684998</v>
      </c>
      <c r="Q24" s="21" t="str">
        <f t="shared" si="1"/>
        <v>0.6569343066</v>
      </c>
      <c r="R24" s="21" t="str">
        <f t="shared" si="3"/>
        <v>0.5485066736</v>
      </c>
      <c r="S24" s="9">
        <v>0.5455634194997049</v>
      </c>
      <c r="T24" s="6">
        <v>0.5485066735613955</v>
      </c>
      <c r="U24" s="10"/>
      <c r="V24" s="10"/>
      <c r="W24" s="10"/>
    </row>
    <row r="25">
      <c r="A25" s="17">
        <v>2002.0</v>
      </c>
      <c r="B25" s="18" t="s">
        <v>834</v>
      </c>
      <c r="C25" s="18" t="s">
        <v>1753</v>
      </c>
      <c r="D25" s="19">
        <v>20.0</v>
      </c>
      <c r="E25" s="19">
        <v>0.0</v>
      </c>
      <c r="F25" s="19">
        <v>10.0</v>
      </c>
      <c r="G25" s="19">
        <v>11.0</v>
      </c>
      <c r="H25" s="19">
        <v>4.0</v>
      </c>
      <c r="I25" s="19">
        <v>1.0</v>
      </c>
      <c r="J25" s="19">
        <v>2.0</v>
      </c>
      <c r="K25" s="19">
        <v>12.0</v>
      </c>
      <c r="L25" s="19">
        <v>16.0</v>
      </c>
      <c r="M25" s="19">
        <v>28.0</v>
      </c>
      <c r="N25" s="20">
        <v>0.4285714328289032</v>
      </c>
      <c r="O25" s="20">
        <v>0.5227646827697754</v>
      </c>
      <c r="P25" s="20">
        <v>0.525393009185791</v>
      </c>
      <c r="Q25" s="21" t="str">
        <f t="shared" si="1"/>
        <v>0.358490566</v>
      </c>
      <c r="R25" s="21" t="str">
        <f t="shared" si="3"/>
        <v>0.4823532352</v>
      </c>
      <c r="S25" s="9">
        <v>0.4998734508241926</v>
      </c>
      <c r="T25" s="6">
        <v>0.4823532351907694</v>
      </c>
      <c r="U25" s="10"/>
      <c r="V25" s="10"/>
      <c r="W25" s="10"/>
    </row>
    <row r="26">
      <c r="A26" s="17">
        <v>2002.0</v>
      </c>
      <c r="B26" s="18" t="s">
        <v>401</v>
      </c>
      <c r="C26" s="18" t="s">
        <v>1754</v>
      </c>
      <c r="D26" s="19">
        <v>21.0</v>
      </c>
      <c r="E26" s="19">
        <v>3.0</v>
      </c>
      <c r="F26" s="19">
        <v>11.0</v>
      </c>
      <c r="G26" s="19">
        <v>7.0</v>
      </c>
      <c r="H26" s="19">
        <v>5.0</v>
      </c>
      <c r="I26" s="19">
        <v>1.0</v>
      </c>
      <c r="J26" s="19">
        <v>1.0</v>
      </c>
      <c r="K26" s="19">
        <v>11.0</v>
      </c>
      <c r="L26" s="19">
        <v>17.0</v>
      </c>
      <c r="M26" s="19">
        <v>28.0</v>
      </c>
      <c r="N26" s="20">
        <v>0.3928571343421936</v>
      </c>
      <c r="O26" s="20">
        <v>0.512012779712677</v>
      </c>
      <c r="P26" s="20">
        <v>0.4875175952911377</v>
      </c>
      <c r="Q26" s="21" t="str">
        <f t="shared" si="1"/>
        <v>0.3916666667</v>
      </c>
      <c r="R26" s="21" t="str">
        <f t="shared" si="3"/>
        <v>0.4758024553</v>
      </c>
      <c r="S26" s="9">
        <v>0.4761000743934086</v>
      </c>
      <c r="T26" s="6">
        <v>0.4758024553457896</v>
      </c>
      <c r="U26" s="10"/>
      <c r="V26" s="10"/>
      <c r="W26" s="10"/>
    </row>
    <row r="27">
      <c r="A27" s="17">
        <v>2002.0</v>
      </c>
      <c r="B27" s="18" t="s">
        <v>1155</v>
      </c>
      <c r="C27" s="18" t="s">
        <v>1755</v>
      </c>
      <c r="D27" s="19">
        <v>22.0</v>
      </c>
      <c r="E27" s="19">
        <v>5.0</v>
      </c>
      <c r="F27" s="19">
        <v>9.0</v>
      </c>
      <c r="G27" s="19">
        <v>6.0</v>
      </c>
      <c r="H27" s="19">
        <v>7.0</v>
      </c>
      <c r="I27" s="19">
        <v>1.0</v>
      </c>
      <c r="J27" s="19">
        <v>1.0</v>
      </c>
      <c r="K27" s="19">
        <v>12.0</v>
      </c>
      <c r="L27" s="19">
        <v>17.0</v>
      </c>
      <c r="M27" s="19">
        <v>29.0</v>
      </c>
      <c r="N27" s="20">
        <v>0.4137931168079376</v>
      </c>
      <c r="O27" s="20">
        <v>0.41013357043266296</v>
      </c>
      <c r="P27" s="20">
        <v>0.47158098220825195</v>
      </c>
      <c r="Q27" s="21" t="str">
        <f t="shared" si="1"/>
        <v>0.4172661871</v>
      </c>
      <c r="R27" s="21" t="str">
        <f t="shared" si="3"/>
        <v>0.4272785775</v>
      </c>
      <c r="S27" s="9">
        <v>0.4264103066304634</v>
      </c>
      <c r="T27" s="6">
        <v>0.4272785775309844</v>
      </c>
      <c r="U27" s="10"/>
      <c r="V27" s="10"/>
      <c r="W27" s="10"/>
    </row>
    <row r="28">
      <c r="A28" s="17">
        <v>2002.0</v>
      </c>
      <c r="B28" s="18" t="s">
        <v>941</v>
      </c>
      <c r="C28" s="18" t="s">
        <v>1756</v>
      </c>
      <c r="D28" s="19">
        <v>23.0</v>
      </c>
      <c r="E28" s="19">
        <v>4.0</v>
      </c>
      <c r="F28" s="19">
        <v>9.0</v>
      </c>
      <c r="G28" s="19">
        <v>4.0</v>
      </c>
      <c r="H28" s="19">
        <v>8.0</v>
      </c>
      <c r="I28" s="19">
        <v>1.0</v>
      </c>
      <c r="J28" s="19">
        <v>2.0</v>
      </c>
      <c r="K28" s="19">
        <v>9.0</v>
      </c>
      <c r="L28" s="19">
        <v>19.0</v>
      </c>
      <c r="M28" s="19">
        <v>28.0</v>
      </c>
      <c r="N28" s="20">
        <v>0.3214285671710968</v>
      </c>
      <c r="O28" s="20">
        <v>0.41799110174179077</v>
      </c>
      <c r="P28" s="20">
        <v>0.46443408727645874</v>
      </c>
      <c r="Q28" s="21" t="str">
        <f t="shared" si="1"/>
        <v>0.3260869565</v>
      </c>
      <c r="R28" s="21" t="str">
        <f t="shared" si="3"/>
        <v>0.4066258118</v>
      </c>
      <c r="S28" s="9">
        <v>0.4054612155471529</v>
      </c>
      <c r="T28" s="6">
        <v>0.4066258118204449</v>
      </c>
      <c r="U28" s="10"/>
      <c r="V28" s="10"/>
      <c r="W28" s="10"/>
    </row>
    <row r="29">
      <c r="A29" s="17">
        <v>2002.0</v>
      </c>
      <c r="B29" s="18" t="s">
        <v>1757</v>
      </c>
      <c r="C29" s="18" t="s">
        <v>1758</v>
      </c>
      <c r="D29" s="19">
        <v>24.0</v>
      </c>
      <c r="E29" s="19">
        <v>3.0</v>
      </c>
      <c r="F29" s="19">
        <v>9.0</v>
      </c>
      <c r="G29" s="19">
        <v>8.0</v>
      </c>
      <c r="H29" s="19">
        <v>3.0</v>
      </c>
      <c r="I29" s="19">
        <v>0.0</v>
      </c>
      <c r="J29" s="19">
        <v>2.0</v>
      </c>
      <c r="K29" s="19">
        <v>11.0</v>
      </c>
      <c r="L29" s="19">
        <v>14.0</v>
      </c>
      <c r="M29" s="19">
        <v>25.0</v>
      </c>
      <c r="N29" s="20">
        <v>0.4399999976158142</v>
      </c>
      <c r="O29" s="20">
        <v>0.37256500124931335</v>
      </c>
      <c r="P29" s="20">
        <v>0.45680490136146545</v>
      </c>
      <c r="Q29" s="21" t="str">
        <f t="shared" si="1"/>
        <v>0.4368932039</v>
      </c>
      <c r="R29" s="21" t="str">
        <f t="shared" si="3"/>
        <v>0.4097070269</v>
      </c>
      <c r="S29" s="9">
        <v>0.410483725965023</v>
      </c>
      <c r="T29" s="6">
        <v>0.40970702693589683</v>
      </c>
      <c r="U29" s="10"/>
      <c r="V29" s="10"/>
      <c r="W29" s="10"/>
    </row>
    <row r="30">
      <c r="A30" s="17">
        <v>2002.0</v>
      </c>
      <c r="B30" s="18" t="s">
        <v>403</v>
      </c>
      <c r="C30" s="18" t="s">
        <v>1759</v>
      </c>
      <c r="D30" s="19">
        <v>25.0</v>
      </c>
      <c r="E30" s="19">
        <v>3.0</v>
      </c>
      <c r="F30" s="19">
        <v>11.0</v>
      </c>
      <c r="G30" s="19">
        <v>8.0</v>
      </c>
      <c r="H30" s="19">
        <v>6.0</v>
      </c>
      <c r="I30" s="19">
        <v>1.0</v>
      </c>
      <c r="J30" s="19">
        <v>0.0</v>
      </c>
      <c r="K30" s="19">
        <v>12.0</v>
      </c>
      <c r="L30" s="19">
        <v>17.0</v>
      </c>
      <c r="M30" s="19">
        <v>29.0</v>
      </c>
      <c r="N30" s="20">
        <v>0.4137931168079376</v>
      </c>
      <c r="O30" s="20">
        <v>0.5193390250205994</v>
      </c>
      <c r="P30" s="20">
        <v>0.5084107518196106</v>
      </c>
      <c r="Q30" s="21" t="str">
        <f t="shared" si="1"/>
        <v>0.4</v>
      </c>
      <c r="R30" s="21" t="str">
        <f t="shared" si="3"/>
        <v>0.4867722005</v>
      </c>
      <c r="S30" s="9">
        <v>0.4902204763272713</v>
      </c>
      <c r="T30" s="6">
        <v>0.4867722004652023</v>
      </c>
      <c r="U30" s="10"/>
      <c r="V30" s="10"/>
      <c r="W30" s="10"/>
    </row>
    <row r="31">
      <c r="A31" s="17">
        <v>2002.0</v>
      </c>
      <c r="B31" s="18" t="s">
        <v>214</v>
      </c>
      <c r="C31" s="18" t="s">
        <v>215</v>
      </c>
      <c r="D31" s="19">
        <v>26.0</v>
      </c>
      <c r="E31" s="19">
        <v>5.0</v>
      </c>
      <c r="F31" s="19">
        <v>4.0</v>
      </c>
      <c r="G31" s="19">
        <v>11.0</v>
      </c>
      <c r="H31" s="19">
        <v>5.0</v>
      </c>
      <c r="I31" s="19">
        <v>4.0</v>
      </c>
      <c r="J31" s="19">
        <v>2.0</v>
      </c>
      <c r="K31" s="19">
        <v>20.0</v>
      </c>
      <c r="L31" s="19">
        <v>11.0</v>
      </c>
      <c r="M31" s="19">
        <v>31.0</v>
      </c>
      <c r="N31" s="20">
        <v>0.6451612710952759</v>
      </c>
      <c r="O31" s="20">
        <v>0.5710302591323853</v>
      </c>
      <c r="P31" s="20">
        <v>0.5306825637817383</v>
      </c>
      <c r="Q31" s="21" t="str">
        <f t="shared" si="1"/>
        <v>0.6068965517</v>
      </c>
      <c r="R31" s="21" t="str">
        <f t="shared" si="3"/>
        <v>0.5699099084</v>
      </c>
      <c r="S31" s="9">
        <v>0.5794760930922723</v>
      </c>
      <c r="T31" s="6">
        <v>0.5699099084426618</v>
      </c>
      <c r="U31" s="10"/>
      <c r="V31" s="10"/>
      <c r="W31" s="10"/>
    </row>
    <row r="32">
      <c r="A32" s="17">
        <v>2002.0</v>
      </c>
      <c r="B32" s="18" t="s">
        <v>179</v>
      </c>
      <c r="C32" s="18" t="s">
        <v>180</v>
      </c>
      <c r="D32" s="19">
        <v>27.0</v>
      </c>
      <c r="E32" s="19">
        <v>9.0</v>
      </c>
      <c r="F32" s="19">
        <v>6.0</v>
      </c>
      <c r="G32" s="19">
        <v>10.0</v>
      </c>
      <c r="H32" s="19">
        <v>2.0</v>
      </c>
      <c r="I32" s="19">
        <v>3.0</v>
      </c>
      <c r="J32" s="19">
        <v>1.0</v>
      </c>
      <c r="K32" s="19">
        <v>22.0</v>
      </c>
      <c r="L32" s="19">
        <v>9.0</v>
      </c>
      <c r="M32" s="19">
        <v>31.0</v>
      </c>
      <c r="N32" s="20">
        <v>0.7096773982048035</v>
      </c>
      <c r="O32" s="20">
        <v>0.4193706512451172</v>
      </c>
      <c r="P32" s="20">
        <v>0.47811996936798096</v>
      </c>
      <c r="Q32" s="21" t="str">
        <f t="shared" si="1"/>
        <v>0.7448275862</v>
      </c>
      <c r="R32" s="21" t="str">
        <f t="shared" si="3"/>
        <v>0.5154222145</v>
      </c>
      <c r="S32" s="9">
        <v>0.5066346728032636</v>
      </c>
      <c r="T32" s="6">
        <v>0.515422214516278</v>
      </c>
      <c r="U32" s="10"/>
      <c r="V32" s="10"/>
      <c r="W32" s="10"/>
    </row>
    <row r="33">
      <c r="A33" s="17">
        <v>2002.0</v>
      </c>
      <c r="B33" s="18" t="s">
        <v>119</v>
      </c>
      <c r="C33" s="18" t="s">
        <v>120</v>
      </c>
      <c r="D33" s="19">
        <v>28.0</v>
      </c>
      <c r="E33" s="19">
        <v>7.0</v>
      </c>
      <c r="F33" s="19">
        <v>5.0</v>
      </c>
      <c r="G33" s="19">
        <v>12.0</v>
      </c>
      <c r="H33" s="19">
        <v>1.0</v>
      </c>
      <c r="I33" s="19">
        <v>4.0</v>
      </c>
      <c r="J33" s="19">
        <v>2.0</v>
      </c>
      <c r="K33" s="19">
        <v>23.0</v>
      </c>
      <c r="L33" s="19">
        <v>8.0</v>
      </c>
      <c r="M33" s="19">
        <v>31.0</v>
      </c>
      <c r="N33" s="20">
        <v>0.7419354915618896</v>
      </c>
      <c r="O33" s="20">
        <v>0.49928611516952515</v>
      </c>
      <c r="P33" s="20">
        <v>0.5166202187538147</v>
      </c>
      <c r="Q33" s="21" t="str">
        <f t="shared" si="1"/>
        <v>0.7664233577</v>
      </c>
      <c r="R33" s="21" t="str">
        <f t="shared" si="3"/>
        <v>0.5704039517</v>
      </c>
      <c r="S33" s="9">
        <v>0.5642819832409582</v>
      </c>
      <c r="T33" s="6">
        <v>0.5704039516892747</v>
      </c>
      <c r="U33" s="10"/>
      <c r="V33" s="10"/>
      <c r="W33" s="10"/>
    </row>
    <row r="34">
      <c r="A34" s="17">
        <v>2002.0</v>
      </c>
      <c r="B34" s="18" t="s">
        <v>663</v>
      </c>
      <c r="C34" s="18" t="s">
        <v>1760</v>
      </c>
      <c r="D34" s="19">
        <v>29.0</v>
      </c>
      <c r="E34" s="19">
        <v>2.0</v>
      </c>
      <c r="F34" s="19">
        <v>10.0</v>
      </c>
      <c r="G34" s="19">
        <v>6.0</v>
      </c>
      <c r="H34" s="19">
        <v>7.0</v>
      </c>
      <c r="I34" s="19">
        <v>1.0</v>
      </c>
      <c r="J34" s="19">
        <v>3.0</v>
      </c>
      <c r="K34" s="19">
        <v>9.0</v>
      </c>
      <c r="L34" s="19">
        <v>20.0</v>
      </c>
      <c r="M34" s="19">
        <v>29.0</v>
      </c>
      <c r="N34" s="20">
        <v>0.3103448152542114</v>
      </c>
      <c r="O34" s="20">
        <v>0.5131716132164001</v>
      </c>
      <c r="P34" s="20">
        <v>0.49146732687950134</v>
      </c>
      <c r="Q34" s="21" t="str">
        <f t="shared" si="1"/>
        <v>0.2824427481</v>
      </c>
      <c r="R34" s="21" t="str">
        <f t="shared" si="3"/>
        <v>0.4500633254</v>
      </c>
      <c r="S34" s="9">
        <v>0.4570388452246271</v>
      </c>
      <c r="T34" s="6">
        <v>0.45006332535097615</v>
      </c>
      <c r="U34" s="10"/>
      <c r="V34" s="10"/>
      <c r="W34" s="10"/>
    </row>
    <row r="35">
      <c r="A35" s="17">
        <v>2002.0</v>
      </c>
      <c r="B35" s="18" t="s">
        <v>298</v>
      </c>
      <c r="C35" s="18" t="s">
        <v>1761</v>
      </c>
      <c r="D35" s="19">
        <v>30.0</v>
      </c>
      <c r="E35" s="19">
        <v>7.0</v>
      </c>
      <c r="F35" s="19">
        <v>6.0</v>
      </c>
      <c r="G35" s="19">
        <v>8.0</v>
      </c>
      <c r="H35" s="19">
        <v>4.0</v>
      </c>
      <c r="I35" s="19">
        <v>1.0</v>
      </c>
      <c r="J35" s="19">
        <v>0.0</v>
      </c>
      <c r="K35" s="19">
        <v>16.0</v>
      </c>
      <c r="L35" s="19">
        <v>10.0</v>
      </c>
      <c r="M35" s="19">
        <v>26.0</v>
      </c>
      <c r="N35" s="20">
        <v>0.6153846383094788</v>
      </c>
      <c r="O35" s="20">
        <v>0.4820854365825653</v>
      </c>
      <c r="P35" s="20">
        <v>0.4729587137699127</v>
      </c>
      <c r="Q35" s="21" t="str">
        <f t="shared" si="1"/>
        <v>0.6290322581</v>
      </c>
      <c r="R35" s="21" t="str">
        <f t="shared" si="3"/>
        <v>0.5165404612</v>
      </c>
      <c r="S35" s="9">
        <v>0.5131285505799147</v>
      </c>
      <c r="T35" s="6">
        <v>0.5165404612498898</v>
      </c>
      <c r="U35" s="10"/>
      <c r="V35" s="10"/>
      <c r="W35" s="10"/>
    </row>
    <row r="36">
      <c r="A36" s="17">
        <v>2002.0</v>
      </c>
      <c r="B36" s="18" t="s">
        <v>568</v>
      </c>
      <c r="C36" s="18" t="s">
        <v>1762</v>
      </c>
      <c r="D36" s="19">
        <v>31.0</v>
      </c>
      <c r="E36" s="19">
        <v>4.0</v>
      </c>
      <c r="F36" s="19">
        <v>11.0</v>
      </c>
      <c r="G36" s="19">
        <v>7.0</v>
      </c>
      <c r="H36" s="19">
        <v>3.0</v>
      </c>
      <c r="I36" s="19">
        <v>2.0</v>
      </c>
      <c r="J36" s="19">
        <v>2.0</v>
      </c>
      <c r="K36" s="19">
        <v>13.0</v>
      </c>
      <c r="L36" s="19">
        <v>16.0</v>
      </c>
      <c r="M36" s="19">
        <v>29.0</v>
      </c>
      <c r="N36" s="20">
        <v>0.4482758641242981</v>
      </c>
      <c r="O36" s="20">
        <v>0.44451186060905457</v>
      </c>
      <c r="P36" s="20">
        <v>0.46910691261291504</v>
      </c>
      <c r="Q36" s="21" t="str">
        <f t="shared" si="1"/>
        <v>0.4796747967</v>
      </c>
      <c r="R36" s="21" t="str">
        <f t="shared" si="3"/>
        <v>0.4594513576</v>
      </c>
      <c r="S36" s="9">
        <v>0.4516016239749974</v>
      </c>
      <c r="T36" s="6">
        <v>0.4594513576447479</v>
      </c>
      <c r="U36" s="10"/>
      <c r="V36" s="10"/>
      <c r="W36" s="10"/>
    </row>
    <row r="37">
      <c r="A37" s="17">
        <v>2002.0</v>
      </c>
      <c r="B37" s="18" t="s">
        <v>509</v>
      </c>
      <c r="C37" s="18" t="s">
        <v>1763</v>
      </c>
      <c r="D37" s="19">
        <v>32.0</v>
      </c>
      <c r="E37" s="19">
        <v>4.0</v>
      </c>
      <c r="F37" s="19">
        <v>11.0</v>
      </c>
      <c r="G37" s="19">
        <v>7.0</v>
      </c>
      <c r="H37" s="19">
        <v>5.0</v>
      </c>
      <c r="I37" s="19">
        <v>1.0</v>
      </c>
      <c r="J37" s="19">
        <v>2.0</v>
      </c>
      <c r="K37" s="19">
        <v>12.0</v>
      </c>
      <c r="L37" s="19">
        <v>18.0</v>
      </c>
      <c r="M37" s="19">
        <v>30.0</v>
      </c>
      <c r="N37" s="20">
        <v>0.4000000059604645</v>
      </c>
      <c r="O37" s="20">
        <v>0.47539034485816956</v>
      </c>
      <c r="P37" s="20">
        <v>0.4923003315925598</v>
      </c>
      <c r="Q37" s="21" t="str">
        <f t="shared" si="1"/>
        <v>0.4090909091</v>
      </c>
      <c r="R37" s="21" t="str">
        <f t="shared" si="3"/>
        <v>0.4630429826</v>
      </c>
      <c r="S37" s="9">
        <v>0.4607702553272247</v>
      </c>
      <c r="T37" s="6">
        <v>0.463042982599952</v>
      </c>
      <c r="U37" s="10"/>
      <c r="V37" s="10"/>
      <c r="W37" s="10"/>
    </row>
    <row r="38">
      <c r="A38" s="17">
        <v>2002.0</v>
      </c>
      <c r="B38" s="18" t="s">
        <v>118</v>
      </c>
      <c r="C38" s="18" t="s">
        <v>238</v>
      </c>
      <c r="D38" s="19">
        <v>33.0</v>
      </c>
      <c r="E38" s="19">
        <v>10.0</v>
      </c>
      <c r="F38" s="19">
        <v>2.0</v>
      </c>
      <c r="G38" s="19">
        <v>11.0</v>
      </c>
      <c r="H38" s="19">
        <v>2.0</v>
      </c>
      <c r="I38" s="19">
        <v>4.0</v>
      </c>
      <c r="J38" s="19">
        <v>1.0</v>
      </c>
      <c r="K38" s="19">
        <v>25.0</v>
      </c>
      <c r="L38" s="19">
        <v>5.0</v>
      </c>
      <c r="M38" s="19">
        <v>30.0</v>
      </c>
      <c r="N38" s="20">
        <v>0.8333333134651184</v>
      </c>
      <c r="O38" s="20">
        <v>0.44366323947906494</v>
      </c>
      <c r="P38" s="20">
        <v>0.49910691380500793</v>
      </c>
      <c r="Q38" s="21" t="str">
        <f t="shared" si="1"/>
        <v>0.8310810811</v>
      </c>
      <c r="R38" s="21" t="str">
        <f t="shared" si="3"/>
        <v>0.5543786185</v>
      </c>
      <c r="S38" s="9">
        <v>0.5549416815241178</v>
      </c>
      <c r="T38" s="6">
        <v>0.5543786184610547</v>
      </c>
      <c r="U38" s="10"/>
      <c r="V38" s="10"/>
      <c r="W38" s="10"/>
    </row>
    <row r="39">
      <c r="A39" s="17">
        <v>2002.0</v>
      </c>
      <c r="B39" s="18" t="s">
        <v>115</v>
      </c>
      <c r="C39" s="18" t="s">
        <v>241</v>
      </c>
      <c r="D39" s="19">
        <v>34.0</v>
      </c>
      <c r="E39" s="19">
        <v>1.0</v>
      </c>
      <c r="F39" s="19">
        <v>10.0</v>
      </c>
      <c r="G39" s="19">
        <v>14.0</v>
      </c>
      <c r="H39" s="19">
        <v>0.0</v>
      </c>
      <c r="I39" s="19">
        <v>1.0</v>
      </c>
      <c r="J39" s="19">
        <v>1.0</v>
      </c>
      <c r="K39" s="19">
        <v>16.0</v>
      </c>
      <c r="L39" s="19">
        <v>11.0</v>
      </c>
      <c r="M39" s="19">
        <v>27.0</v>
      </c>
      <c r="N39" s="20">
        <v>0.5925925970077515</v>
      </c>
      <c r="O39" s="20">
        <v>0.5727269649505615</v>
      </c>
      <c r="P39" s="20">
        <v>0.5215978026390076</v>
      </c>
      <c r="Q39" s="21" t="str">
        <f t="shared" si="1"/>
        <v>0.606741573</v>
      </c>
      <c r="R39" s="21" t="str">
        <f t="shared" si="3"/>
        <v>0.5684483264</v>
      </c>
      <c r="S39" s="9">
        <v>0.5649110812831808</v>
      </c>
      <c r="T39" s="6">
        <v>0.5684483263934597</v>
      </c>
      <c r="U39" s="10"/>
      <c r="V39" s="10"/>
      <c r="W39" s="10"/>
    </row>
    <row r="40">
      <c r="A40" s="17">
        <v>2002.0</v>
      </c>
      <c r="B40" s="18" t="s">
        <v>311</v>
      </c>
      <c r="C40" s="18" t="s">
        <v>1764</v>
      </c>
      <c r="D40" s="19">
        <v>35.0</v>
      </c>
      <c r="E40" s="19">
        <v>2.0</v>
      </c>
      <c r="F40" s="19">
        <v>12.0</v>
      </c>
      <c r="G40" s="19">
        <v>6.0</v>
      </c>
      <c r="H40" s="19">
        <v>6.0</v>
      </c>
      <c r="I40" s="19">
        <v>0.0</v>
      </c>
      <c r="J40" s="19">
        <v>1.0</v>
      </c>
      <c r="K40" s="19">
        <v>8.0</v>
      </c>
      <c r="L40" s="19">
        <v>19.0</v>
      </c>
      <c r="M40" s="19">
        <v>27.0</v>
      </c>
      <c r="N40" s="20">
        <v>0.29629629850387573</v>
      </c>
      <c r="O40" s="20">
        <v>0.5343667268753052</v>
      </c>
      <c r="P40" s="20">
        <v>0.5089561939239502</v>
      </c>
      <c r="Q40" s="21" t="str">
        <f t="shared" si="1"/>
        <v>0.2782608696</v>
      </c>
      <c r="R40" s="21" t="str">
        <f t="shared" si="3"/>
        <v>0.4639876293</v>
      </c>
      <c r="S40" s="9">
        <v>0.4684964859927142</v>
      </c>
      <c r="T40" s="6">
        <v>0.46398762930994447</v>
      </c>
      <c r="U40" s="10"/>
      <c r="V40" s="10"/>
      <c r="W40" s="10"/>
    </row>
    <row r="41">
      <c r="A41" s="17">
        <v>2002.0</v>
      </c>
      <c r="B41" s="18" t="s">
        <v>1765</v>
      </c>
      <c r="C41" s="18" t="s">
        <v>1766</v>
      </c>
      <c r="D41" s="19">
        <v>36.0</v>
      </c>
      <c r="E41" s="19">
        <v>4.0</v>
      </c>
      <c r="F41" s="19">
        <v>9.0</v>
      </c>
      <c r="G41" s="19">
        <v>10.0</v>
      </c>
      <c r="H41" s="19">
        <v>2.0</v>
      </c>
      <c r="I41" s="19">
        <v>0.0</v>
      </c>
      <c r="J41" s="19">
        <v>1.0</v>
      </c>
      <c r="K41" s="19">
        <v>14.0</v>
      </c>
      <c r="L41" s="19">
        <v>12.0</v>
      </c>
      <c r="M41" s="19">
        <v>26.0</v>
      </c>
      <c r="N41" s="20">
        <v>0.5384615659713745</v>
      </c>
      <c r="O41" s="20">
        <v>0.45679041743278503</v>
      </c>
      <c r="P41" s="20">
        <v>0.4939684271812439</v>
      </c>
      <c r="Q41" s="21" t="str">
        <f t="shared" si="1"/>
        <v>0.5576923077</v>
      </c>
      <c r="R41" s="21" t="str">
        <f t="shared" si="3"/>
        <v>0.4913103924</v>
      </c>
      <c r="S41" s="9">
        <v>0.4865027001270881</v>
      </c>
      <c r="T41" s="6">
        <v>0.4913103924347804</v>
      </c>
      <c r="U41" s="10"/>
      <c r="V41" s="10"/>
      <c r="W41" s="10"/>
    </row>
    <row r="42">
      <c r="A42" s="17">
        <v>2002.0</v>
      </c>
      <c r="B42" s="18" t="s">
        <v>174</v>
      </c>
      <c r="C42" s="18" t="s">
        <v>236</v>
      </c>
      <c r="D42" s="19">
        <v>37.0</v>
      </c>
      <c r="E42" s="19">
        <v>4.0</v>
      </c>
      <c r="F42" s="19">
        <v>6.0</v>
      </c>
      <c r="G42" s="19">
        <v>17.0</v>
      </c>
      <c r="H42" s="19">
        <v>1.0</v>
      </c>
      <c r="I42" s="19">
        <v>1.0</v>
      </c>
      <c r="J42" s="19">
        <v>1.0</v>
      </c>
      <c r="K42" s="19">
        <v>22.0</v>
      </c>
      <c r="L42" s="19">
        <v>8.0</v>
      </c>
      <c r="M42" s="19">
        <v>30.0</v>
      </c>
      <c r="N42" s="20">
        <v>0.7333333492279053</v>
      </c>
      <c r="O42" s="20">
        <v>0.5434572696685791</v>
      </c>
      <c r="P42" s="20">
        <v>0.5419797301292419</v>
      </c>
      <c r="Q42" s="21" t="str">
        <f t="shared" si="1"/>
        <v>0.7368421053</v>
      </c>
      <c r="R42" s="21" t="str">
        <f t="shared" si="3"/>
        <v>0.5914340937</v>
      </c>
      <c r="S42" s="9">
        <v>0.5905569006999334</v>
      </c>
      <c r="T42" s="6">
        <v>0.5914340936823895</v>
      </c>
      <c r="U42" s="10"/>
      <c r="V42" s="10"/>
      <c r="W42" s="10"/>
    </row>
    <row r="43">
      <c r="A43" s="17">
        <v>2002.0</v>
      </c>
      <c r="B43" s="18" t="s">
        <v>1767</v>
      </c>
      <c r="C43" s="18" t="s">
        <v>1768</v>
      </c>
      <c r="D43" s="19">
        <v>38.0</v>
      </c>
      <c r="E43" s="19">
        <v>1.0</v>
      </c>
      <c r="F43" s="19">
        <v>13.0</v>
      </c>
      <c r="G43" s="19">
        <v>6.0</v>
      </c>
      <c r="H43" s="19">
        <v>6.0</v>
      </c>
      <c r="I43" s="19">
        <v>0.0</v>
      </c>
      <c r="J43" s="19">
        <v>0.0</v>
      </c>
      <c r="K43" s="19">
        <v>7.0</v>
      </c>
      <c r="L43" s="19">
        <v>19.0</v>
      </c>
      <c r="M43" s="19">
        <v>26.0</v>
      </c>
      <c r="N43" s="20">
        <v>0.26923078298568726</v>
      </c>
      <c r="O43" s="20">
        <v>0.4671955704689026</v>
      </c>
      <c r="P43" s="20">
        <v>0.4882584512233734</v>
      </c>
      <c r="Q43" s="21" t="str">
        <f t="shared" si="1"/>
        <v>0.2358490566</v>
      </c>
      <c r="R43" s="21" t="str">
        <f t="shared" si="3"/>
        <v>0.4146246622</v>
      </c>
      <c r="S43" s="9">
        <v>0.42297009034798694</v>
      </c>
      <c r="T43" s="6">
        <v>0.41462466219123806</v>
      </c>
      <c r="U43" s="10"/>
      <c r="V43" s="10"/>
      <c r="W43" s="10"/>
    </row>
    <row r="44">
      <c r="A44" s="17">
        <v>2002.0</v>
      </c>
      <c r="B44" s="18" t="s">
        <v>1375</v>
      </c>
      <c r="C44" s="18" t="s">
        <v>1769</v>
      </c>
      <c r="D44" s="19">
        <v>39.0</v>
      </c>
      <c r="E44" s="19">
        <v>2.0</v>
      </c>
      <c r="F44" s="19">
        <v>11.0</v>
      </c>
      <c r="G44" s="19">
        <v>6.0</v>
      </c>
      <c r="H44" s="19">
        <v>7.0</v>
      </c>
      <c r="I44" s="19">
        <v>2.0</v>
      </c>
      <c r="J44" s="19">
        <v>2.0</v>
      </c>
      <c r="K44" s="19">
        <v>10.0</v>
      </c>
      <c r="L44" s="19">
        <v>20.0</v>
      </c>
      <c r="M44" s="19">
        <v>30.0</v>
      </c>
      <c r="N44" s="20">
        <v>0.3333333432674408</v>
      </c>
      <c r="O44" s="20">
        <v>0.4422273635864258</v>
      </c>
      <c r="P44" s="20">
        <v>0.47437047958374023</v>
      </c>
      <c r="Q44" s="21" t="str">
        <f t="shared" si="1"/>
        <v>0.3134328358</v>
      </c>
      <c r="R44" s="21" t="str">
        <f t="shared" si="3"/>
        <v>0.4180645106</v>
      </c>
      <c r="S44" s="9">
        <v>0.42303963502248126</v>
      </c>
      <c r="T44" s="6">
        <v>0.41806451064437183</v>
      </c>
      <c r="U44" s="10"/>
      <c r="V44" s="10"/>
      <c r="W44" s="10"/>
    </row>
    <row r="45">
      <c r="A45" s="17">
        <v>2002.0</v>
      </c>
      <c r="B45" s="18" t="s">
        <v>1770</v>
      </c>
      <c r="C45" s="18" t="s">
        <v>1771</v>
      </c>
      <c r="D45" s="19">
        <v>40.0</v>
      </c>
      <c r="E45" s="19">
        <v>2.0</v>
      </c>
      <c r="F45" s="19">
        <v>11.0</v>
      </c>
      <c r="G45" s="19">
        <v>7.0</v>
      </c>
      <c r="H45" s="19">
        <v>2.0</v>
      </c>
      <c r="I45" s="19">
        <v>1.0</v>
      </c>
      <c r="J45" s="19">
        <v>0.0</v>
      </c>
      <c r="K45" s="19">
        <v>10.0</v>
      </c>
      <c r="L45" s="19">
        <v>13.0</v>
      </c>
      <c r="M45" s="19">
        <v>23.0</v>
      </c>
      <c r="N45" s="20">
        <v>0.43478259444236755</v>
      </c>
      <c r="O45" s="20">
        <v>0.4550293982028961</v>
      </c>
      <c r="P45" s="20">
        <v>0.4810773730278015</v>
      </c>
      <c r="Q45" s="21" t="str">
        <f t="shared" si="1"/>
        <v>0.4597701149</v>
      </c>
      <c r="R45" s="21" t="str">
        <f t="shared" si="3"/>
        <v>0.4627265711</v>
      </c>
      <c r="S45" s="9">
        <v>0.45647969453231146</v>
      </c>
      <c r="T45" s="6">
        <v>0.46272657109403065</v>
      </c>
      <c r="U45" s="10"/>
      <c r="V45" s="10"/>
      <c r="W45" s="10"/>
    </row>
    <row r="46">
      <c r="A46" s="17">
        <v>2002.0</v>
      </c>
      <c r="B46" s="18" t="s">
        <v>210</v>
      </c>
      <c r="C46" s="18" t="s">
        <v>211</v>
      </c>
      <c r="D46" s="19">
        <v>41.0</v>
      </c>
      <c r="E46" s="19">
        <v>11.0</v>
      </c>
      <c r="F46" s="19">
        <v>2.0</v>
      </c>
      <c r="G46" s="19">
        <v>13.0</v>
      </c>
      <c r="H46" s="19">
        <v>2.0</v>
      </c>
      <c r="I46" s="19">
        <v>3.0</v>
      </c>
      <c r="J46" s="19">
        <v>0.0</v>
      </c>
      <c r="K46" s="19">
        <v>27.0</v>
      </c>
      <c r="L46" s="19">
        <v>4.0</v>
      </c>
      <c r="M46" s="19">
        <v>31.0</v>
      </c>
      <c r="N46" s="20">
        <v>0.8709677457809448</v>
      </c>
      <c r="O46" s="20">
        <v>0.45922601222991943</v>
      </c>
      <c r="P46" s="20">
        <v>0.476881206035614</v>
      </c>
      <c r="Q46" s="21" t="str">
        <f t="shared" si="1"/>
        <v>0.8675496689</v>
      </c>
      <c r="R46" s="21" t="str">
        <f t="shared" si="3"/>
        <v>0.5657207248</v>
      </c>
      <c r="S46" s="9">
        <v>0.5665752431077342</v>
      </c>
      <c r="T46" s="6">
        <v>0.5657207248424063</v>
      </c>
      <c r="U46" s="10"/>
      <c r="V46" s="10"/>
      <c r="W46" s="10"/>
    </row>
    <row r="47">
      <c r="A47" s="17">
        <v>2002.0</v>
      </c>
      <c r="B47" s="18" t="s">
        <v>1390</v>
      </c>
      <c r="C47" s="18" t="s">
        <v>1772</v>
      </c>
      <c r="D47" s="19">
        <v>42.0</v>
      </c>
      <c r="E47" s="19">
        <v>3.0</v>
      </c>
      <c r="F47" s="19">
        <v>13.0</v>
      </c>
      <c r="G47" s="19">
        <v>6.0</v>
      </c>
      <c r="H47" s="19">
        <v>3.0</v>
      </c>
      <c r="I47" s="19">
        <v>1.0</v>
      </c>
      <c r="J47" s="19">
        <v>1.0</v>
      </c>
      <c r="K47" s="19">
        <v>10.0</v>
      </c>
      <c r="L47" s="19">
        <v>17.0</v>
      </c>
      <c r="M47" s="19">
        <v>27.0</v>
      </c>
      <c r="N47" s="20">
        <v>0.37037035822868347</v>
      </c>
      <c r="O47" s="20">
        <v>0.4262569546699524</v>
      </c>
      <c r="P47" s="20">
        <v>0.4734814763069153</v>
      </c>
      <c r="Q47" s="21" t="str">
        <f t="shared" si="1"/>
        <v>0.4036697248</v>
      </c>
      <c r="R47" s="21" t="str">
        <f t="shared" si="3"/>
        <v>0.4324162776</v>
      </c>
      <c r="S47" s="9">
        <v>0.4240914390042976</v>
      </c>
      <c r="T47" s="6">
        <v>0.4324162776043656</v>
      </c>
      <c r="U47" s="10"/>
      <c r="V47" s="10"/>
      <c r="W47" s="10"/>
    </row>
    <row r="48">
      <c r="A48" s="17">
        <v>2002.0</v>
      </c>
      <c r="B48" s="18" t="s">
        <v>148</v>
      </c>
      <c r="C48" s="18" t="s">
        <v>149</v>
      </c>
      <c r="D48" s="19">
        <v>43.0</v>
      </c>
      <c r="E48" s="19">
        <v>6.0</v>
      </c>
      <c r="F48" s="19">
        <v>6.0</v>
      </c>
      <c r="G48" s="19">
        <v>11.0</v>
      </c>
      <c r="H48" s="19">
        <v>3.0</v>
      </c>
      <c r="I48" s="19">
        <v>1.0</v>
      </c>
      <c r="J48" s="19">
        <v>2.0</v>
      </c>
      <c r="K48" s="19">
        <v>18.0</v>
      </c>
      <c r="L48" s="19">
        <v>11.0</v>
      </c>
      <c r="M48" s="19">
        <v>29.0</v>
      </c>
      <c r="N48" s="20">
        <v>0.6206896305084229</v>
      </c>
      <c r="O48" s="20">
        <v>0.5908610224723816</v>
      </c>
      <c r="P48" s="20">
        <v>0.537305474281311</v>
      </c>
      <c r="Q48" s="21" t="str">
        <f t="shared" si="1"/>
        <v>0.6201550388</v>
      </c>
      <c r="R48" s="21" t="str">
        <f t="shared" si="3"/>
        <v>0.5847956395</v>
      </c>
      <c r="S48" s="9">
        <v>0.584929293599622</v>
      </c>
      <c r="T48" s="6">
        <v>0.5847956394964411</v>
      </c>
      <c r="U48" s="10"/>
      <c r="V48" s="10"/>
      <c r="W48" s="10"/>
    </row>
    <row r="49">
      <c r="A49" s="17">
        <v>2002.0</v>
      </c>
      <c r="B49" s="18" t="s">
        <v>555</v>
      </c>
      <c r="C49" s="18" t="s">
        <v>1773</v>
      </c>
      <c r="D49" s="19">
        <v>44.0</v>
      </c>
      <c r="E49" s="19">
        <v>3.0</v>
      </c>
      <c r="F49" s="19">
        <v>9.0</v>
      </c>
      <c r="G49" s="19">
        <v>10.0</v>
      </c>
      <c r="H49" s="19">
        <v>2.0</v>
      </c>
      <c r="I49" s="19">
        <v>1.0</v>
      </c>
      <c r="J49" s="19">
        <v>3.0</v>
      </c>
      <c r="K49" s="19">
        <v>14.0</v>
      </c>
      <c r="L49" s="19">
        <v>14.0</v>
      </c>
      <c r="M49" s="19">
        <v>28.0</v>
      </c>
      <c r="N49" s="20">
        <v>0.5</v>
      </c>
      <c r="O49" s="20">
        <v>0.5316053628921509</v>
      </c>
      <c r="P49" s="20">
        <v>0.5049598217010498</v>
      </c>
      <c r="Q49" s="21" t="str">
        <f t="shared" si="1"/>
        <v>0.5</v>
      </c>
      <c r="R49" s="21" t="str">
        <f t="shared" si="3"/>
        <v>0.5170426369</v>
      </c>
      <c r="S49" s="9">
        <v>0.5170426368713379</v>
      </c>
      <c r="T49" s="6">
        <v>0.5170426368713379</v>
      </c>
      <c r="U49" s="10"/>
      <c r="V49" s="10"/>
      <c r="W49" s="10"/>
    </row>
    <row r="50">
      <c r="A50" s="17">
        <v>2002.0</v>
      </c>
      <c r="B50" s="18" t="s">
        <v>1380</v>
      </c>
      <c r="C50" s="18" t="s">
        <v>1774</v>
      </c>
      <c r="D50" s="19">
        <v>45.0</v>
      </c>
      <c r="E50" s="19">
        <v>0.0</v>
      </c>
      <c r="F50" s="19">
        <v>15.0</v>
      </c>
      <c r="G50" s="19">
        <v>1.0</v>
      </c>
      <c r="H50" s="19">
        <v>10.0</v>
      </c>
      <c r="I50" s="19">
        <v>0.0</v>
      </c>
      <c r="J50" s="19">
        <v>1.0</v>
      </c>
      <c r="K50" s="19">
        <v>1.0</v>
      </c>
      <c r="L50" s="19">
        <v>26.0</v>
      </c>
      <c r="M50" s="19">
        <v>27.0</v>
      </c>
      <c r="N50" s="20">
        <v>0.03703703731298447</v>
      </c>
      <c r="O50" s="20">
        <v>0.456503301858902</v>
      </c>
      <c r="P50" s="20">
        <v>0.47673022747039795</v>
      </c>
      <c r="Q50" s="21" t="str">
        <f t="shared" si="1"/>
        <v>0.0243902439</v>
      </c>
      <c r="R50" s="21" t="str">
        <f t="shared" si="3"/>
        <v>0.3535317688</v>
      </c>
      <c r="S50" s="9">
        <v>0.3566934670563097</v>
      </c>
      <c r="T50" s="6">
        <v>0.35353176877266024</v>
      </c>
      <c r="U50" s="10"/>
      <c r="V50" s="10"/>
      <c r="W50" s="10"/>
    </row>
    <row r="51">
      <c r="A51" s="17">
        <v>2002.0</v>
      </c>
      <c r="B51" s="18" t="s">
        <v>178</v>
      </c>
      <c r="C51" s="18" t="s">
        <v>1775</v>
      </c>
      <c r="D51" s="19">
        <v>46.0</v>
      </c>
      <c r="E51" s="19">
        <v>8.0</v>
      </c>
      <c r="F51" s="19">
        <v>3.0</v>
      </c>
      <c r="G51" s="19">
        <v>15.0</v>
      </c>
      <c r="H51" s="19">
        <v>0.0</v>
      </c>
      <c r="I51" s="19">
        <v>7.0</v>
      </c>
      <c r="J51" s="19">
        <v>0.0</v>
      </c>
      <c r="K51" s="19">
        <v>30.0</v>
      </c>
      <c r="L51" s="19">
        <v>3.0</v>
      </c>
      <c r="M51" s="19">
        <v>33.0</v>
      </c>
      <c r="N51" s="20">
        <v>0.9090909361839294</v>
      </c>
      <c r="O51" s="20">
        <v>0.5892114043235779</v>
      </c>
      <c r="P51" s="20">
        <v>0.5370903611183167</v>
      </c>
      <c r="Q51" s="21" t="str">
        <f t="shared" si="1"/>
        <v>0.9379310345</v>
      </c>
      <c r="R51" s="21" t="str">
        <f t="shared" si="3"/>
        <v>0.6633610511</v>
      </c>
      <c r="S51" s="9">
        <v>0.6561510197140954</v>
      </c>
      <c r="T51" s="6">
        <v>0.6633610510620578</v>
      </c>
      <c r="U51" s="10"/>
      <c r="V51" s="10"/>
      <c r="W51" s="10"/>
    </row>
    <row r="52">
      <c r="A52" s="17">
        <v>2002.0</v>
      </c>
      <c r="B52" s="18" t="s">
        <v>953</v>
      </c>
      <c r="C52" s="18" t="s">
        <v>1776</v>
      </c>
      <c r="D52" s="19">
        <v>47.0</v>
      </c>
      <c r="E52" s="19">
        <v>3.0</v>
      </c>
      <c r="F52" s="19">
        <v>8.0</v>
      </c>
      <c r="G52" s="19">
        <v>9.0</v>
      </c>
      <c r="H52" s="19">
        <v>2.0</v>
      </c>
      <c r="I52" s="19">
        <v>1.0</v>
      </c>
      <c r="J52" s="19">
        <v>2.0</v>
      </c>
      <c r="K52" s="19">
        <v>13.0</v>
      </c>
      <c r="L52" s="19">
        <v>12.0</v>
      </c>
      <c r="M52" s="19">
        <v>25.0</v>
      </c>
      <c r="N52" s="20">
        <v>0.5199999809265137</v>
      </c>
      <c r="O52" s="20">
        <v>0.4732508063316345</v>
      </c>
      <c r="P52" s="20">
        <v>0.49257633090019226</v>
      </c>
      <c r="Q52" s="21" t="str">
        <f t="shared" si="1"/>
        <v>0.5247524752</v>
      </c>
      <c r="R52" s="21" t="str">
        <f t="shared" si="3"/>
        <v>0.4909576047</v>
      </c>
      <c r="S52" s="9">
        <v>0.48976948589086533</v>
      </c>
      <c r="T52" s="6">
        <v>0.4909576047027465</v>
      </c>
      <c r="U52" s="10"/>
      <c r="V52" s="10"/>
      <c r="W52" s="10"/>
    </row>
    <row r="53">
      <c r="A53" s="17">
        <v>2002.0</v>
      </c>
      <c r="B53" s="18" t="s">
        <v>531</v>
      </c>
      <c r="C53" s="18" t="s">
        <v>1777</v>
      </c>
      <c r="D53" s="19">
        <v>48.0</v>
      </c>
      <c r="E53" s="19">
        <v>3.0</v>
      </c>
      <c r="F53" s="19">
        <v>7.0</v>
      </c>
      <c r="G53" s="19">
        <v>8.0</v>
      </c>
      <c r="H53" s="19">
        <v>8.0</v>
      </c>
      <c r="I53" s="19">
        <v>2.0</v>
      </c>
      <c r="J53" s="19">
        <v>2.0</v>
      </c>
      <c r="K53" s="19">
        <v>13.0</v>
      </c>
      <c r="L53" s="19">
        <v>17.0</v>
      </c>
      <c r="M53" s="19">
        <v>30.0</v>
      </c>
      <c r="N53" s="20">
        <v>0.4333333373069763</v>
      </c>
      <c r="O53" s="20">
        <v>0.5187121629714966</v>
      </c>
      <c r="P53" s="20">
        <v>0.5183835625648499</v>
      </c>
      <c r="Q53" s="21" t="str">
        <f t="shared" si="1"/>
        <v>0.3873239437</v>
      </c>
      <c r="R53" s="21" t="str">
        <f t="shared" si="3"/>
        <v>0.485782958</v>
      </c>
      <c r="S53" s="9">
        <v>0.4972853054602941</v>
      </c>
      <c r="T53" s="6">
        <v>0.48578295804245375</v>
      </c>
      <c r="U53" s="10"/>
      <c r="V53" s="10"/>
      <c r="W53" s="10"/>
    </row>
    <row r="54">
      <c r="A54" s="17">
        <v>2002.0</v>
      </c>
      <c r="B54" s="18" t="s">
        <v>810</v>
      </c>
      <c r="C54" s="18" t="s">
        <v>1778</v>
      </c>
      <c r="D54" s="19">
        <v>49.0</v>
      </c>
      <c r="E54" s="19">
        <v>3.0</v>
      </c>
      <c r="F54" s="19">
        <v>9.0</v>
      </c>
      <c r="G54" s="19">
        <v>9.0</v>
      </c>
      <c r="H54" s="19">
        <v>7.0</v>
      </c>
      <c r="I54" s="19">
        <v>0.0</v>
      </c>
      <c r="J54" s="19">
        <v>0.0</v>
      </c>
      <c r="K54" s="19">
        <v>12.0</v>
      </c>
      <c r="L54" s="19">
        <v>16.0</v>
      </c>
      <c r="M54" s="19">
        <v>28.0</v>
      </c>
      <c r="N54" s="20">
        <v>0.4285714328289032</v>
      </c>
      <c r="O54" s="20">
        <v>0.487994909286499</v>
      </c>
      <c r="P54" s="20">
        <v>0.4867880940437317</v>
      </c>
      <c r="Q54" s="21" t="str">
        <f t="shared" si="1"/>
        <v>0.3870967742</v>
      </c>
      <c r="R54" s="21" t="str">
        <f t="shared" si="3"/>
        <v>0.4624686717</v>
      </c>
      <c r="S54" s="9">
        <v>0.4728373352970396</v>
      </c>
      <c r="T54" s="6">
        <v>0.4624686717025695</v>
      </c>
      <c r="U54" s="10"/>
      <c r="V54" s="10"/>
      <c r="W54" s="10"/>
    </row>
    <row r="55">
      <c r="A55" s="17">
        <v>2002.0</v>
      </c>
      <c r="B55" s="18" t="s">
        <v>1026</v>
      </c>
      <c r="C55" s="18" t="s">
        <v>1779</v>
      </c>
      <c r="D55" s="19">
        <v>50.0</v>
      </c>
      <c r="E55" s="19">
        <v>2.0</v>
      </c>
      <c r="F55" s="19">
        <v>13.0</v>
      </c>
      <c r="G55" s="19">
        <v>6.0</v>
      </c>
      <c r="H55" s="19">
        <v>6.0</v>
      </c>
      <c r="I55" s="19">
        <v>0.0</v>
      </c>
      <c r="J55" s="19">
        <v>1.0</v>
      </c>
      <c r="K55" s="19">
        <v>8.0</v>
      </c>
      <c r="L55" s="19">
        <v>20.0</v>
      </c>
      <c r="M55" s="19">
        <v>28.0</v>
      </c>
      <c r="N55" s="20">
        <v>0.2857142984867096</v>
      </c>
      <c r="O55" s="20">
        <v>0.42498716711997986</v>
      </c>
      <c r="P55" s="20">
        <v>0.4603409171104431</v>
      </c>
      <c r="Q55" s="21" t="str">
        <f t="shared" si="1"/>
        <v>0.2711864407</v>
      </c>
      <c r="R55" s="21" t="str">
        <f t="shared" si="3"/>
        <v>0.395375423</v>
      </c>
      <c r="S55" s="9">
        <v>0.3990073842661721</v>
      </c>
      <c r="T55" s="6">
        <v>0.3953754230070922</v>
      </c>
      <c r="U55" s="10"/>
      <c r="V55" s="10"/>
      <c r="W55" s="10"/>
    </row>
    <row r="56">
      <c r="A56" s="17">
        <v>2002.0</v>
      </c>
      <c r="B56" s="18" t="s">
        <v>278</v>
      </c>
      <c r="C56" s="18" t="s">
        <v>1780</v>
      </c>
      <c r="D56" s="19">
        <v>51.0</v>
      </c>
      <c r="E56" s="19">
        <v>6.0</v>
      </c>
      <c r="F56" s="19">
        <v>4.0</v>
      </c>
      <c r="G56" s="19">
        <v>10.0</v>
      </c>
      <c r="H56" s="19">
        <v>3.0</v>
      </c>
      <c r="I56" s="19">
        <v>4.0</v>
      </c>
      <c r="J56" s="19">
        <v>1.0</v>
      </c>
      <c r="K56" s="19">
        <v>20.0</v>
      </c>
      <c r="L56" s="19">
        <v>8.0</v>
      </c>
      <c r="M56" s="19">
        <v>28.0</v>
      </c>
      <c r="N56" s="20">
        <v>0.7142857313156128</v>
      </c>
      <c r="O56" s="20">
        <v>0.4816299080848694</v>
      </c>
      <c r="P56" s="20">
        <v>0.49064239859580994</v>
      </c>
      <c r="Q56" s="21" t="str">
        <f t="shared" si="1"/>
        <v>0.7076923077</v>
      </c>
      <c r="R56" s="21" t="str">
        <f t="shared" si="3"/>
        <v>0.5403986306</v>
      </c>
      <c r="S56" s="9">
        <v>0.5420469822628158</v>
      </c>
      <c r="T56" s="6">
        <v>0.5403986306144641</v>
      </c>
      <c r="U56" s="10"/>
      <c r="V56" s="10"/>
      <c r="W56" s="10"/>
    </row>
    <row r="57">
      <c r="A57" s="17">
        <v>2002.0</v>
      </c>
      <c r="B57" s="18" t="s">
        <v>1781</v>
      </c>
      <c r="C57" s="18" t="s">
        <v>1782</v>
      </c>
      <c r="D57" s="19">
        <v>52.0</v>
      </c>
      <c r="E57" s="19">
        <v>8.0</v>
      </c>
      <c r="F57" s="19">
        <v>6.0</v>
      </c>
      <c r="G57" s="19">
        <v>7.0</v>
      </c>
      <c r="H57" s="19">
        <v>4.0</v>
      </c>
      <c r="I57" s="19">
        <v>0.0</v>
      </c>
      <c r="J57" s="19">
        <v>1.0</v>
      </c>
      <c r="K57" s="19">
        <v>15.0</v>
      </c>
      <c r="L57" s="19">
        <v>11.0</v>
      </c>
      <c r="M57" s="19">
        <v>26.0</v>
      </c>
      <c r="N57" s="20">
        <v>0.5769230723381042</v>
      </c>
      <c r="O57" s="20">
        <v>0.43555352091789246</v>
      </c>
      <c r="P57" s="20">
        <v>0.4685750901699066</v>
      </c>
      <c r="Q57" s="21" t="str">
        <f t="shared" si="1"/>
        <v>0.6015625</v>
      </c>
      <c r="R57" s="21" t="str">
        <f t="shared" si="3"/>
        <v>0.485311158</v>
      </c>
      <c r="S57" s="9">
        <v>0.4791513022321921</v>
      </c>
      <c r="T57" s="6">
        <v>0.4853111580014229</v>
      </c>
      <c r="U57" s="10"/>
      <c r="V57" s="10"/>
      <c r="W57" s="10"/>
    </row>
    <row r="58">
      <c r="A58" s="17">
        <v>2002.0</v>
      </c>
      <c r="B58" s="18" t="s">
        <v>348</v>
      </c>
      <c r="C58" s="18" t="s">
        <v>1783</v>
      </c>
      <c r="D58" s="19">
        <v>53.0</v>
      </c>
      <c r="E58" s="19">
        <v>2.0</v>
      </c>
      <c r="F58" s="19">
        <v>9.0</v>
      </c>
      <c r="G58" s="19">
        <v>11.0</v>
      </c>
      <c r="H58" s="19">
        <v>4.0</v>
      </c>
      <c r="I58" s="19">
        <v>1.0</v>
      </c>
      <c r="J58" s="19">
        <v>1.0</v>
      </c>
      <c r="K58" s="19">
        <v>14.0</v>
      </c>
      <c r="L58" s="19">
        <v>14.0</v>
      </c>
      <c r="M58" s="19">
        <v>28.0</v>
      </c>
      <c r="N58" s="20">
        <v>0.5</v>
      </c>
      <c r="O58" s="20">
        <v>0.5213338732719421</v>
      </c>
      <c r="P58" s="20">
        <v>0.5333061814308167</v>
      </c>
      <c r="Q58" s="21" t="str">
        <f t="shared" si="1"/>
        <v>0.4642857143</v>
      </c>
      <c r="R58" s="21" t="str">
        <f t="shared" si="3"/>
        <v>0.5100649106</v>
      </c>
      <c r="S58" s="9">
        <v>0.5189934819936752</v>
      </c>
      <c r="T58" s="6">
        <v>0.5100649105651038</v>
      </c>
      <c r="U58" s="10"/>
      <c r="V58" s="10"/>
      <c r="W58" s="10"/>
    </row>
    <row r="59">
      <c r="A59" s="17">
        <v>2002.0</v>
      </c>
      <c r="B59" s="18" t="s">
        <v>314</v>
      </c>
      <c r="C59" s="18" t="s">
        <v>1784</v>
      </c>
      <c r="D59" s="19">
        <v>54.0</v>
      </c>
      <c r="E59" s="19">
        <v>3.0</v>
      </c>
      <c r="F59" s="19">
        <v>9.0</v>
      </c>
      <c r="G59" s="19">
        <v>6.0</v>
      </c>
      <c r="H59" s="19">
        <v>7.0</v>
      </c>
      <c r="I59" s="19">
        <v>2.0</v>
      </c>
      <c r="J59" s="19">
        <v>2.0</v>
      </c>
      <c r="K59" s="19">
        <v>11.0</v>
      </c>
      <c r="L59" s="19">
        <v>18.0</v>
      </c>
      <c r="M59" s="19">
        <v>29.0</v>
      </c>
      <c r="N59" s="20">
        <v>0.37931033968925476</v>
      </c>
      <c r="O59" s="20">
        <v>0.530266523361206</v>
      </c>
      <c r="P59" s="20">
        <v>0.5104050636291504</v>
      </c>
      <c r="Q59" s="21" t="str">
        <f t="shared" si="1"/>
        <v>0.362962963</v>
      </c>
      <c r="R59" s="21" t="str">
        <f t="shared" si="3"/>
        <v>0.4834752683</v>
      </c>
      <c r="S59" s="9">
        <v>0.4875621137947872</v>
      </c>
      <c r="T59" s="6">
        <v>0.48347526832863136</v>
      </c>
      <c r="U59" s="10"/>
      <c r="V59" s="10"/>
      <c r="W59" s="10"/>
    </row>
    <row r="60">
      <c r="A60" s="17">
        <v>2002.0</v>
      </c>
      <c r="B60" s="18" t="s">
        <v>1493</v>
      </c>
      <c r="C60" s="18" t="s">
        <v>1785</v>
      </c>
      <c r="D60" s="19">
        <v>55.0</v>
      </c>
      <c r="E60" s="19">
        <v>4.0</v>
      </c>
      <c r="F60" s="19">
        <v>9.0</v>
      </c>
      <c r="G60" s="19">
        <v>4.0</v>
      </c>
      <c r="H60" s="19">
        <v>6.0</v>
      </c>
      <c r="I60" s="19">
        <v>2.0</v>
      </c>
      <c r="J60" s="19">
        <v>1.0</v>
      </c>
      <c r="K60" s="19">
        <v>10.0</v>
      </c>
      <c r="L60" s="19">
        <v>16.0</v>
      </c>
      <c r="M60" s="19">
        <v>26.0</v>
      </c>
      <c r="N60" s="20">
        <v>0.38461539149284363</v>
      </c>
      <c r="O60" s="20">
        <v>0.4992799162864685</v>
      </c>
      <c r="P60" s="20">
        <v>0.48263299465179443</v>
      </c>
      <c r="Q60" s="21" t="str">
        <f t="shared" si="1"/>
        <v>0.4032258065</v>
      </c>
      <c r="R60" s="21" t="str">
        <f t="shared" si="3"/>
        <v>0.4711046584</v>
      </c>
      <c r="S60" s="9">
        <v>0.466452052960029</v>
      </c>
      <c r="T60" s="6">
        <v>0.4711046584190861</v>
      </c>
      <c r="U60" s="10"/>
      <c r="V60" s="10"/>
      <c r="W60" s="10"/>
    </row>
    <row r="61">
      <c r="A61" s="17">
        <v>2002.0</v>
      </c>
      <c r="B61" s="18" t="s">
        <v>181</v>
      </c>
      <c r="C61" s="18" t="s">
        <v>253</v>
      </c>
      <c r="D61" s="19">
        <v>56.0</v>
      </c>
      <c r="E61" s="19">
        <v>7.0</v>
      </c>
      <c r="F61" s="19">
        <v>3.0</v>
      </c>
      <c r="G61" s="19">
        <v>13.0</v>
      </c>
      <c r="H61" s="19">
        <v>2.0</v>
      </c>
      <c r="I61" s="19">
        <v>4.0</v>
      </c>
      <c r="J61" s="19">
        <v>1.0</v>
      </c>
      <c r="K61" s="19">
        <v>24.0</v>
      </c>
      <c r="L61" s="19">
        <v>6.0</v>
      </c>
      <c r="M61" s="19">
        <v>30.0</v>
      </c>
      <c r="N61" s="20">
        <v>0.800000011920929</v>
      </c>
      <c r="O61" s="20">
        <v>0.580325722694397</v>
      </c>
      <c r="P61" s="20">
        <v>0.5519531965255737</v>
      </c>
      <c r="Q61" s="21" t="str">
        <f t="shared" si="1"/>
        <v>0.7941176471</v>
      </c>
      <c r="R61" s="21" t="str">
        <f t="shared" si="3"/>
        <v>0.6266805722</v>
      </c>
      <c r="S61" s="9">
        <v>0.6281511604785919</v>
      </c>
      <c r="T61" s="6">
        <v>0.6266805722432978</v>
      </c>
      <c r="U61" s="10"/>
      <c r="V61" s="10"/>
      <c r="W61" s="10"/>
    </row>
    <row r="62">
      <c r="A62" s="17">
        <v>2002.0</v>
      </c>
      <c r="B62" s="18" t="s">
        <v>791</v>
      </c>
      <c r="C62" s="18" t="s">
        <v>1786</v>
      </c>
      <c r="D62" s="19">
        <v>57.0</v>
      </c>
      <c r="E62" s="19">
        <v>1.0</v>
      </c>
      <c r="F62" s="19">
        <v>12.0</v>
      </c>
      <c r="G62" s="19">
        <v>2.0</v>
      </c>
      <c r="H62" s="19">
        <v>7.0</v>
      </c>
      <c r="I62" s="19">
        <v>2.0</v>
      </c>
      <c r="J62" s="19">
        <v>6.0</v>
      </c>
      <c r="K62" s="19">
        <v>5.0</v>
      </c>
      <c r="L62" s="19">
        <v>25.0</v>
      </c>
      <c r="M62" s="19">
        <v>30.0</v>
      </c>
      <c r="N62" s="20">
        <v>0.1666666716337204</v>
      </c>
      <c r="O62" s="20">
        <v>0.435022234916687</v>
      </c>
      <c r="P62" s="20">
        <v>0.47215962409973145</v>
      </c>
      <c r="Q62" s="21" t="str">
        <f t="shared" si="1"/>
        <v>0.1666666667</v>
      </c>
      <c r="R62" s="21" t="str">
        <f t="shared" si="3"/>
        <v>0.3772176901</v>
      </c>
      <c r="S62" s="9">
        <v>0.37721769014994305</v>
      </c>
      <c r="T62" s="6">
        <v>0.37721769014994305</v>
      </c>
      <c r="U62" s="10"/>
      <c r="V62" s="10"/>
      <c r="W62" s="10"/>
    </row>
    <row r="63">
      <c r="A63" s="17">
        <v>2002.0</v>
      </c>
      <c r="B63" s="18" t="s">
        <v>837</v>
      </c>
      <c r="C63" s="18" t="s">
        <v>1787</v>
      </c>
      <c r="D63" s="19">
        <v>58.0</v>
      </c>
      <c r="E63" s="19">
        <v>1.0</v>
      </c>
      <c r="F63" s="19">
        <v>13.0</v>
      </c>
      <c r="G63" s="19">
        <v>3.0</v>
      </c>
      <c r="H63" s="19">
        <v>8.0</v>
      </c>
      <c r="I63" s="19">
        <v>0.0</v>
      </c>
      <c r="J63" s="19">
        <v>1.0</v>
      </c>
      <c r="K63" s="19">
        <v>4.0</v>
      </c>
      <c r="L63" s="19">
        <v>22.0</v>
      </c>
      <c r="M63" s="19">
        <v>26.0</v>
      </c>
      <c r="N63" s="20">
        <v>0.1538461595773697</v>
      </c>
      <c r="O63" s="20">
        <v>0.5006358027458191</v>
      </c>
      <c r="P63" s="20">
        <v>0.4868607819080353</v>
      </c>
      <c r="Q63" s="21" t="str">
        <f t="shared" si="1"/>
        <v>0.1379310345</v>
      </c>
      <c r="R63" s="21" t="str">
        <f t="shared" si="3"/>
        <v>0.4065158555</v>
      </c>
      <c r="S63" s="9">
        <v>0.4104946353114568</v>
      </c>
      <c r="T63" s="6">
        <v>0.40651585547060803</v>
      </c>
      <c r="U63" s="10"/>
      <c r="V63" s="10"/>
      <c r="W63" s="10"/>
    </row>
    <row r="64">
      <c r="A64" s="17">
        <v>2002.0</v>
      </c>
      <c r="B64" s="18" t="s">
        <v>187</v>
      </c>
      <c r="C64" s="18" t="s">
        <v>189</v>
      </c>
      <c r="D64" s="19">
        <v>59.0</v>
      </c>
      <c r="E64" s="19">
        <v>7.0</v>
      </c>
      <c r="F64" s="19">
        <v>5.0</v>
      </c>
      <c r="G64" s="19">
        <v>12.0</v>
      </c>
      <c r="H64" s="19">
        <v>3.0</v>
      </c>
      <c r="I64" s="19">
        <v>3.0</v>
      </c>
      <c r="J64" s="19">
        <v>0.0</v>
      </c>
      <c r="K64" s="19">
        <v>22.0</v>
      </c>
      <c r="L64" s="19">
        <v>8.0</v>
      </c>
      <c r="M64" s="19">
        <v>30.0</v>
      </c>
      <c r="N64" s="20">
        <v>0.7333333492279053</v>
      </c>
      <c r="O64" s="20">
        <v>0.5296239256858826</v>
      </c>
      <c r="P64" s="20">
        <v>0.5027909874916077</v>
      </c>
      <c r="Q64" s="21" t="str">
        <f t="shared" si="1"/>
        <v>0.7352941176</v>
      </c>
      <c r="R64" s="21" t="str">
        <f t="shared" si="3"/>
        <v>0.5743332391</v>
      </c>
      <c r="S64" s="9">
        <v>0.5738430430491765</v>
      </c>
      <c r="T64" s="6">
        <v>0.5743332391276079</v>
      </c>
      <c r="U64" s="10"/>
      <c r="V64" s="10"/>
      <c r="W64" s="10"/>
    </row>
    <row r="65">
      <c r="A65" s="17">
        <v>2002.0</v>
      </c>
      <c r="B65" s="18" t="s">
        <v>521</v>
      </c>
      <c r="C65" s="18" t="s">
        <v>1788</v>
      </c>
      <c r="D65" s="19">
        <v>60.0</v>
      </c>
      <c r="E65" s="19">
        <v>1.0</v>
      </c>
      <c r="F65" s="19">
        <v>13.0</v>
      </c>
      <c r="G65" s="19">
        <v>3.0</v>
      </c>
      <c r="H65" s="19">
        <v>9.0</v>
      </c>
      <c r="I65" s="19">
        <v>0.0</v>
      </c>
      <c r="J65" s="19">
        <v>0.0</v>
      </c>
      <c r="K65" s="19">
        <v>4.0</v>
      </c>
      <c r="L65" s="19">
        <v>22.0</v>
      </c>
      <c r="M65" s="19">
        <v>26.0</v>
      </c>
      <c r="N65" s="20">
        <v>0.1538461595773697</v>
      </c>
      <c r="O65" s="20">
        <v>0.4721125066280365</v>
      </c>
      <c r="P65" s="20">
        <v>0.4849146604537964</v>
      </c>
      <c r="Q65" s="21" t="str">
        <f t="shared" si="1"/>
        <v>0.1355932203</v>
      </c>
      <c r="R65" s="21" t="str">
        <f t="shared" si="3"/>
        <v>0.3911832235</v>
      </c>
      <c r="S65" s="9">
        <v>0.3957464568890058</v>
      </c>
      <c r="T65" s="6">
        <v>0.39118322351221313</v>
      </c>
      <c r="U65" s="10"/>
      <c r="V65" s="10"/>
      <c r="W65" s="10"/>
    </row>
    <row r="66">
      <c r="A66" s="17">
        <v>2002.0</v>
      </c>
      <c r="B66" s="18" t="s">
        <v>947</v>
      </c>
      <c r="C66" s="18" t="s">
        <v>1789</v>
      </c>
      <c r="D66" s="19">
        <v>61.0</v>
      </c>
      <c r="E66" s="19">
        <v>5.0</v>
      </c>
      <c r="F66" s="19">
        <v>9.0</v>
      </c>
      <c r="G66" s="19">
        <v>6.0</v>
      </c>
      <c r="H66" s="19">
        <v>6.0</v>
      </c>
      <c r="I66" s="19">
        <v>0.0</v>
      </c>
      <c r="J66" s="19">
        <v>1.0</v>
      </c>
      <c r="K66" s="19">
        <v>11.0</v>
      </c>
      <c r="L66" s="19">
        <v>16.0</v>
      </c>
      <c r="M66" s="19">
        <v>27.0</v>
      </c>
      <c r="N66" s="20">
        <v>0.40740740299224854</v>
      </c>
      <c r="O66" s="20">
        <v>0.532261073589325</v>
      </c>
      <c r="P66" s="20">
        <v>0.4977307915687561</v>
      </c>
      <c r="Q66" s="21" t="str">
        <f t="shared" si="1"/>
        <v>0.4173228346</v>
      </c>
      <c r="R66" s="21" t="str">
        <f t="shared" si="3"/>
        <v>0.4948939433</v>
      </c>
      <c r="S66" s="9">
        <v>0.49241508653870336</v>
      </c>
      <c r="T66" s="6">
        <v>0.49489394334826886</v>
      </c>
      <c r="U66" s="10"/>
      <c r="V66" s="10"/>
      <c r="W66" s="10"/>
    </row>
    <row r="67">
      <c r="A67" s="17">
        <v>2002.0</v>
      </c>
      <c r="B67" s="18" t="s">
        <v>1790</v>
      </c>
      <c r="C67" s="18" t="s">
        <v>1791</v>
      </c>
      <c r="D67" s="19">
        <v>62.0</v>
      </c>
      <c r="E67" s="19">
        <v>0.0</v>
      </c>
      <c r="F67" s="19">
        <v>12.0</v>
      </c>
      <c r="G67" s="19">
        <v>7.0</v>
      </c>
      <c r="H67" s="19">
        <v>5.0</v>
      </c>
      <c r="I67" s="19">
        <v>0.0</v>
      </c>
      <c r="J67" s="19">
        <v>2.0</v>
      </c>
      <c r="K67" s="19">
        <v>7.0</v>
      </c>
      <c r="L67" s="19">
        <v>19.0</v>
      </c>
      <c r="M67" s="19">
        <v>26.0</v>
      </c>
      <c r="N67" s="20">
        <v>0.26923078298568726</v>
      </c>
      <c r="O67" s="20">
        <v>0.3781592547893524</v>
      </c>
      <c r="P67" s="20">
        <v>0.4756444990634918</v>
      </c>
      <c r="Q67" s="21" t="str">
        <f t="shared" si="1"/>
        <v>0.2058823529</v>
      </c>
      <c r="R67" s="21" t="str">
        <f t="shared" si="3"/>
        <v>0.3594613404</v>
      </c>
      <c r="S67" s="9">
        <v>0.37529844446824145</v>
      </c>
      <c r="T67" s="6">
        <v>0.3594613403958433</v>
      </c>
      <c r="U67" s="10"/>
      <c r="V67" s="10"/>
      <c r="W67" s="10"/>
    </row>
    <row r="68">
      <c r="A68" s="17">
        <v>2002.0</v>
      </c>
      <c r="B68" s="18" t="s">
        <v>1619</v>
      </c>
      <c r="C68" s="18" t="s">
        <v>1792</v>
      </c>
      <c r="D68" s="19">
        <v>63.0</v>
      </c>
      <c r="E68" s="19">
        <v>4.0</v>
      </c>
      <c r="F68" s="19">
        <v>9.0</v>
      </c>
      <c r="G68" s="19">
        <v>3.0</v>
      </c>
      <c r="H68" s="19">
        <v>9.0</v>
      </c>
      <c r="I68" s="19">
        <v>1.0</v>
      </c>
      <c r="J68" s="19">
        <v>0.0</v>
      </c>
      <c r="K68" s="19">
        <v>8.0</v>
      </c>
      <c r="L68" s="19">
        <v>18.0</v>
      </c>
      <c r="M68" s="19">
        <v>26.0</v>
      </c>
      <c r="N68" s="20">
        <v>0.3076923191547394</v>
      </c>
      <c r="O68" s="20">
        <v>0.4820520281791687</v>
      </c>
      <c r="P68" s="20">
        <v>0.4682160019874573</v>
      </c>
      <c r="Q68" s="21" t="str">
        <f t="shared" si="1"/>
        <v>0.3181818182</v>
      </c>
      <c r="R68" s="21" t="str">
        <f t="shared" si="3"/>
        <v>0.4376254691</v>
      </c>
      <c r="S68" s="9">
        <v>0.4350030915095256</v>
      </c>
      <c r="T68" s="6">
        <v>0.4376254691319032</v>
      </c>
      <c r="U68" s="10"/>
      <c r="V68" s="10"/>
      <c r="W68" s="10"/>
    </row>
    <row r="69">
      <c r="A69" s="17">
        <v>2002.0</v>
      </c>
      <c r="B69" s="18" t="s">
        <v>151</v>
      </c>
      <c r="C69" s="18" t="s">
        <v>152</v>
      </c>
      <c r="D69" s="19">
        <v>64.0</v>
      </c>
      <c r="E69" s="19">
        <v>7.0</v>
      </c>
      <c r="F69" s="19">
        <v>5.0</v>
      </c>
      <c r="G69" s="19">
        <v>8.0</v>
      </c>
      <c r="H69" s="19">
        <v>2.0</v>
      </c>
      <c r="I69" s="19">
        <v>3.0</v>
      </c>
      <c r="J69" s="19">
        <v>2.0</v>
      </c>
      <c r="K69" s="19">
        <v>18.0</v>
      </c>
      <c r="L69" s="19">
        <v>9.0</v>
      </c>
      <c r="M69" s="19">
        <v>27.0</v>
      </c>
      <c r="N69" s="20">
        <v>0.6666666865348816</v>
      </c>
      <c r="O69" s="20">
        <v>0.5110390186309814</v>
      </c>
      <c r="P69" s="20">
        <v>0.5075005888938904</v>
      </c>
      <c r="Q69" s="21" t="str">
        <f t="shared" si="1"/>
        <v>0.6929133858</v>
      </c>
      <c r="R69" s="21" t="str">
        <f t="shared" si="3"/>
        <v>0.555623003</v>
      </c>
      <c r="S69" s="9">
        <v>0.54906132320563</v>
      </c>
      <c r="T69" s="6">
        <v>0.5556230029956563</v>
      </c>
      <c r="U69" s="10"/>
      <c r="V69" s="10"/>
      <c r="W69" s="10"/>
    </row>
    <row r="70">
      <c r="A70" s="17">
        <v>2002.0</v>
      </c>
      <c r="B70" s="18" t="s">
        <v>74</v>
      </c>
      <c r="C70" s="18" t="s">
        <v>1793</v>
      </c>
      <c r="D70" s="19">
        <v>65.0</v>
      </c>
      <c r="E70" s="19">
        <v>5.0</v>
      </c>
      <c r="F70" s="19">
        <v>6.0</v>
      </c>
      <c r="G70" s="19">
        <v>12.0</v>
      </c>
      <c r="H70" s="19">
        <v>3.0</v>
      </c>
      <c r="I70" s="19">
        <v>3.0</v>
      </c>
      <c r="J70" s="19">
        <v>1.0</v>
      </c>
      <c r="K70" s="19">
        <v>20.0</v>
      </c>
      <c r="L70" s="19">
        <v>10.0</v>
      </c>
      <c r="M70" s="19">
        <v>30.0</v>
      </c>
      <c r="N70" s="20">
        <v>0.6666666865348816</v>
      </c>
      <c r="O70" s="20">
        <v>0.5214489102363586</v>
      </c>
      <c r="P70" s="20">
        <v>0.5338708162307739</v>
      </c>
      <c r="Q70" s="21" t="str">
        <f t="shared" si="1"/>
        <v>0.6615384615</v>
      </c>
      <c r="R70" s="21" t="str">
        <f t="shared" si="3"/>
        <v>0.5595767746</v>
      </c>
      <c r="S70" s="9">
        <v>0.5608588258425394</v>
      </c>
      <c r="T70" s="6">
        <v>0.5595767745604882</v>
      </c>
      <c r="U70" s="10"/>
      <c r="V70" s="10"/>
      <c r="W70" s="10"/>
    </row>
    <row r="71">
      <c r="A71" s="17">
        <v>2002.0</v>
      </c>
      <c r="B71" s="18" t="s">
        <v>1253</v>
      </c>
      <c r="C71" s="18" t="s">
        <v>1794</v>
      </c>
      <c r="D71" s="19">
        <v>66.0</v>
      </c>
      <c r="E71" s="19">
        <v>4.0</v>
      </c>
      <c r="F71" s="19">
        <v>9.0</v>
      </c>
      <c r="G71" s="19">
        <v>8.0</v>
      </c>
      <c r="H71" s="19">
        <v>4.0</v>
      </c>
      <c r="I71" s="19">
        <v>2.0</v>
      </c>
      <c r="J71" s="19">
        <v>3.0</v>
      </c>
      <c r="K71" s="19">
        <v>14.0</v>
      </c>
      <c r="L71" s="19">
        <v>16.0</v>
      </c>
      <c r="M71" s="19">
        <v>30.0</v>
      </c>
      <c r="N71" s="20">
        <v>0.46666666865348816</v>
      </c>
      <c r="O71" s="20">
        <v>0.536585807800293</v>
      </c>
      <c r="P71" s="20">
        <v>0.48926231265068054</v>
      </c>
      <c r="Q71" s="21" t="str">
        <f t="shared" si="1"/>
        <v>0.4696969697</v>
      </c>
      <c r="R71" s="21" t="str">
        <f t="shared" si="3"/>
        <v>0.5080327245</v>
      </c>
      <c r="S71" s="9">
        <v>0.5072751487294833</v>
      </c>
      <c r="T71" s="6">
        <v>0.508032724487059</v>
      </c>
      <c r="U71" s="10"/>
      <c r="V71" s="10"/>
      <c r="W71" s="10"/>
    </row>
    <row r="72">
      <c r="A72" s="17">
        <v>2002.0</v>
      </c>
      <c r="B72" s="18" t="s">
        <v>562</v>
      </c>
      <c r="C72" s="18" t="s">
        <v>1795</v>
      </c>
      <c r="D72" s="19">
        <v>67.0</v>
      </c>
      <c r="E72" s="19">
        <v>8.0</v>
      </c>
      <c r="F72" s="19">
        <v>9.0</v>
      </c>
      <c r="G72" s="19">
        <v>6.0</v>
      </c>
      <c r="H72" s="19">
        <v>3.0</v>
      </c>
      <c r="I72" s="19">
        <v>1.0</v>
      </c>
      <c r="J72" s="19">
        <v>1.0</v>
      </c>
      <c r="K72" s="19">
        <v>15.0</v>
      </c>
      <c r="L72" s="19">
        <v>13.0</v>
      </c>
      <c r="M72" s="19">
        <v>28.0</v>
      </c>
      <c r="N72" s="20">
        <v>0.5357142686843872</v>
      </c>
      <c r="O72" s="20">
        <v>0.39504632353782654</v>
      </c>
      <c r="P72" s="20">
        <v>0.4695155918598175</v>
      </c>
      <c r="Q72" s="21" t="str">
        <f t="shared" si="1"/>
        <v>0.5984848485</v>
      </c>
      <c r="R72" s="21" t="str">
        <f t="shared" si="3"/>
        <v>0.4645232719</v>
      </c>
      <c r="S72" s="9">
        <v>0.44883063116243904</v>
      </c>
      <c r="T72" s="6">
        <v>0.4645232718550798</v>
      </c>
      <c r="U72" s="10"/>
      <c r="V72" s="10"/>
      <c r="W72" s="10"/>
    </row>
    <row r="73">
      <c r="A73" s="17">
        <v>2002.0</v>
      </c>
      <c r="B73" s="18" t="s">
        <v>526</v>
      </c>
      <c r="C73" s="18" t="s">
        <v>1796</v>
      </c>
      <c r="D73" s="19">
        <v>68.0</v>
      </c>
      <c r="E73" s="19">
        <v>2.0</v>
      </c>
      <c r="F73" s="19">
        <v>12.0</v>
      </c>
      <c r="G73" s="19">
        <v>5.0</v>
      </c>
      <c r="H73" s="19">
        <v>7.0</v>
      </c>
      <c r="I73" s="19">
        <v>0.0</v>
      </c>
      <c r="J73" s="19">
        <v>1.0</v>
      </c>
      <c r="K73" s="19">
        <v>7.0</v>
      </c>
      <c r="L73" s="19">
        <v>20.0</v>
      </c>
      <c r="M73" s="19">
        <v>27.0</v>
      </c>
      <c r="N73" s="20">
        <v>0.25925925374031067</v>
      </c>
      <c r="O73" s="20">
        <v>0.44803011417388916</v>
      </c>
      <c r="P73" s="20">
        <v>0.48617279529571533</v>
      </c>
      <c r="Q73" s="21" t="str">
        <f t="shared" si="1"/>
        <v>0.243697479</v>
      </c>
      <c r="R73" s="21" t="str">
        <f t="shared" si="3"/>
        <v>0.4064826257</v>
      </c>
      <c r="S73" s="9">
        <v>0.41037307072568824</v>
      </c>
      <c r="T73" s="6">
        <v>0.4064826256587726</v>
      </c>
      <c r="U73" s="10"/>
      <c r="V73" s="10"/>
      <c r="W73" s="10"/>
    </row>
    <row r="74">
      <c r="A74" s="17">
        <v>2002.0</v>
      </c>
      <c r="B74" s="18" t="s">
        <v>265</v>
      </c>
      <c r="C74" s="18" t="s">
        <v>1797</v>
      </c>
      <c r="D74" s="19">
        <v>69.0</v>
      </c>
      <c r="E74" s="19">
        <v>3.0</v>
      </c>
      <c r="F74" s="19">
        <v>9.0</v>
      </c>
      <c r="G74" s="19">
        <v>6.0</v>
      </c>
      <c r="H74" s="19">
        <v>10.0</v>
      </c>
      <c r="I74" s="19">
        <v>0.0</v>
      </c>
      <c r="J74" s="19">
        <v>0.0</v>
      </c>
      <c r="K74" s="19">
        <v>9.0</v>
      </c>
      <c r="L74" s="19">
        <v>19.0</v>
      </c>
      <c r="M74" s="19">
        <v>28.0</v>
      </c>
      <c r="N74" s="20">
        <v>0.3214285671710968</v>
      </c>
      <c r="O74" s="20">
        <v>0.5367491841316223</v>
      </c>
      <c r="P74" s="20">
        <v>0.5230632424354553</v>
      </c>
      <c r="Q74" s="21" t="str">
        <f t="shared" si="1"/>
        <v>0.2867647059</v>
      </c>
      <c r="R74" s="21" t="str">
        <f t="shared" si="3"/>
        <v>0.4708315791</v>
      </c>
      <c r="S74" s="9">
        <v>0.47949754553181784</v>
      </c>
      <c r="T74" s="6">
        <v>0.4708315791452632</v>
      </c>
      <c r="U74" s="10"/>
      <c r="V74" s="10"/>
      <c r="W74" s="10"/>
    </row>
    <row r="75">
      <c r="A75" s="17">
        <v>2002.0</v>
      </c>
      <c r="B75" s="18" t="s">
        <v>75</v>
      </c>
      <c r="C75" s="18" t="s">
        <v>76</v>
      </c>
      <c r="D75" s="19">
        <v>70.0</v>
      </c>
      <c r="E75" s="19">
        <v>7.0</v>
      </c>
      <c r="F75" s="19">
        <v>8.0</v>
      </c>
      <c r="G75" s="19">
        <v>11.0</v>
      </c>
      <c r="H75" s="19">
        <v>1.0</v>
      </c>
      <c r="I75" s="19">
        <v>0.0</v>
      </c>
      <c r="J75" s="19">
        <v>3.0</v>
      </c>
      <c r="K75" s="19">
        <v>18.0</v>
      </c>
      <c r="L75" s="19">
        <v>12.0</v>
      </c>
      <c r="M75" s="19">
        <v>30.0</v>
      </c>
      <c r="N75" s="20">
        <v>0.6000000238418579</v>
      </c>
      <c r="O75" s="20">
        <v>0.5434188842773438</v>
      </c>
      <c r="P75" s="20">
        <v>0.4884282350540161</v>
      </c>
      <c r="Q75" s="21" t="str">
        <f t="shared" si="1"/>
        <v>0.640625</v>
      </c>
      <c r="R75" s="21" t="str">
        <f t="shared" si="3"/>
        <v>0.5539727509</v>
      </c>
      <c r="S75" s="9">
        <v>0.5438165009021759</v>
      </c>
      <c r="T75" s="6">
        <v>0.5539727509021759</v>
      </c>
      <c r="U75" s="10"/>
      <c r="V75" s="10"/>
      <c r="W75" s="10"/>
    </row>
    <row r="76">
      <c r="A76" s="17">
        <v>2002.0</v>
      </c>
      <c r="B76" s="18" t="s">
        <v>847</v>
      </c>
      <c r="C76" s="18" t="s">
        <v>1798</v>
      </c>
      <c r="D76" s="19">
        <v>71.0</v>
      </c>
      <c r="E76" s="19">
        <v>4.0</v>
      </c>
      <c r="F76" s="19">
        <v>10.0</v>
      </c>
      <c r="G76" s="19">
        <v>9.0</v>
      </c>
      <c r="H76" s="19">
        <v>4.0</v>
      </c>
      <c r="I76" s="19">
        <v>1.0</v>
      </c>
      <c r="J76" s="19">
        <v>1.0</v>
      </c>
      <c r="K76" s="19">
        <v>14.0</v>
      </c>
      <c r="L76" s="19">
        <v>15.0</v>
      </c>
      <c r="M76" s="19">
        <v>29.0</v>
      </c>
      <c r="N76" s="20">
        <v>0.48275861144065857</v>
      </c>
      <c r="O76" s="20">
        <v>0.4762214720249176</v>
      </c>
      <c r="P76" s="20">
        <v>0.4953669309616089</v>
      </c>
      <c r="Q76" s="21" t="str">
        <f t="shared" si="1"/>
        <v>0.487804878</v>
      </c>
      <c r="R76" s="21" t="str">
        <f t="shared" si="3"/>
        <v>0.4839036883</v>
      </c>
      <c r="S76" s="9">
        <v>0.48264212392527484</v>
      </c>
      <c r="T76" s="6">
        <v>0.48390368826505614</v>
      </c>
      <c r="U76" s="10"/>
      <c r="V76" s="10"/>
      <c r="W76" s="10"/>
    </row>
    <row r="77">
      <c r="A77" s="17">
        <v>2002.0</v>
      </c>
      <c r="B77" s="18" t="s">
        <v>268</v>
      </c>
      <c r="C77" s="18" t="s">
        <v>1799</v>
      </c>
      <c r="D77" s="19">
        <v>72.0</v>
      </c>
      <c r="E77" s="19">
        <v>4.0</v>
      </c>
      <c r="F77" s="19">
        <v>9.0</v>
      </c>
      <c r="G77" s="19">
        <v>10.0</v>
      </c>
      <c r="H77" s="19">
        <v>2.0</v>
      </c>
      <c r="I77" s="19">
        <v>0.0</v>
      </c>
      <c r="J77" s="19">
        <v>3.0</v>
      </c>
      <c r="K77" s="19">
        <v>14.0</v>
      </c>
      <c r="L77" s="19">
        <v>14.0</v>
      </c>
      <c r="M77" s="19">
        <v>28.0</v>
      </c>
      <c r="N77" s="20">
        <v>0.5</v>
      </c>
      <c r="O77" s="20">
        <v>0.5108236074447632</v>
      </c>
      <c r="P77" s="20">
        <v>0.49341318011283875</v>
      </c>
      <c r="Q77" s="21" t="str">
        <f t="shared" si="1"/>
        <v>0.5087719298</v>
      </c>
      <c r="R77" s="21" t="str">
        <f t="shared" si="3"/>
        <v>0.5059580812</v>
      </c>
      <c r="S77" s="9">
        <v>0.5037650987505913</v>
      </c>
      <c r="T77" s="6">
        <v>0.5059580812067317</v>
      </c>
      <c r="U77" s="10"/>
      <c r="V77" s="10"/>
      <c r="W77" s="10"/>
    </row>
    <row r="78">
      <c r="A78" s="17">
        <v>2002.0</v>
      </c>
      <c r="B78" s="18" t="s">
        <v>121</v>
      </c>
      <c r="C78" s="18" t="s">
        <v>1800</v>
      </c>
      <c r="D78" s="19">
        <v>73.0</v>
      </c>
      <c r="E78" s="19">
        <v>7.0</v>
      </c>
      <c r="F78" s="19">
        <v>3.0</v>
      </c>
      <c r="G78" s="19">
        <v>13.0</v>
      </c>
      <c r="H78" s="19">
        <v>0.0</v>
      </c>
      <c r="I78" s="19">
        <v>9.0</v>
      </c>
      <c r="J78" s="19">
        <v>0.0</v>
      </c>
      <c r="K78" s="19">
        <v>29.0</v>
      </c>
      <c r="L78" s="19">
        <v>3.0</v>
      </c>
      <c r="M78" s="19">
        <v>32.0</v>
      </c>
      <c r="N78" s="20">
        <v>0.90625</v>
      </c>
      <c r="O78" s="20">
        <v>0.5697689652442932</v>
      </c>
      <c r="P78" s="20">
        <v>0.559035062789917</v>
      </c>
      <c r="Q78" s="21" t="str">
        <f t="shared" si="1"/>
        <v>0.9366197183</v>
      </c>
      <c r="R78" s="21" t="str">
        <f t="shared" si="3"/>
        <v>0.6587981779</v>
      </c>
      <c r="S78" s="9">
        <v>0.6512057483196259</v>
      </c>
      <c r="T78" s="6">
        <v>0.6587981778970906</v>
      </c>
      <c r="U78" s="10"/>
      <c r="V78" s="10"/>
      <c r="W78" s="10"/>
    </row>
    <row r="79">
      <c r="A79" s="17">
        <v>2002.0</v>
      </c>
      <c r="B79" s="18" t="s">
        <v>932</v>
      </c>
      <c r="C79" s="18" t="s">
        <v>1801</v>
      </c>
      <c r="D79" s="19">
        <v>74.0</v>
      </c>
      <c r="E79" s="19">
        <v>2.0</v>
      </c>
      <c r="F79" s="19">
        <v>12.0</v>
      </c>
      <c r="G79" s="19">
        <v>7.0</v>
      </c>
      <c r="H79" s="19">
        <v>6.0</v>
      </c>
      <c r="I79" s="19">
        <v>0.0</v>
      </c>
      <c r="J79" s="19">
        <v>1.0</v>
      </c>
      <c r="K79" s="19">
        <v>9.0</v>
      </c>
      <c r="L79" s="19">
        <v>19.0</v>
      </c>
      <c r="M79" s="19">
        <v>28.0</v>
      </c>
      <c r="N79" s="20">
        <v>0.3214285671710968</v>
      </c>
      <c r="O79" s="20">
        <v>0.5521188378334045</v>
      </c>
      <c r="P79" s="20">
        <v>0.5102525353431702</v>
      </c>
      <c r="Q79" s="21" t="str">
        <f t="shared" si="1"/>
        <v>0.2966101695</v>
      </c>
      <c r="R79" s="21" t="str">
        <f t="shared" si="3"/>
        <v>0.4777750951</v>
      </c>
      <c r="S79" s="9">
        <v>0.48397969560963766</v>
      </c>
      <c r="T79" s="6">
        <v>0.4777750951253762</v>
      </c>
      <c r="U79" s="10"/>
      <c r="V79" s="10"/>
      <c r="W79" s="10"/>
    </row>
    <row r="80">
      <c r="A80" s="17">
        <v>2002.0</v>
      </c>
      <c r="B80" s="18" t="s">
        <v>1608</v>
      </c>
      <c r="C80" s="18" t="s">
        <v>1802</v>
      </c>
      <c r="D80" s="19">
        <v>75.0</v>
      </c>
      <c r="E80" s="19">
        <v>4.0</v>
      </c>
      <c r="F80" s="19">
        <v>11.0</v>
      </c>
      <c r="G80" s="19">
        <v>7.0</v>
      </c>
      <c r="H80" s="19">
        <v>3.0</v>
      </c>
      <c r="I80" s="19">
        <v>1.0</v>
      </c>
      <c r="J80" s="19">
        <v>2.0</v>
      </c>
      <c r="K80" s="19">
        <v>12.0</v>
      </c>
      <c r="L80" s="19">
        <v>16.0</v>
      </c>
      <c r="M80" s="19">
        <v>28.0</v>
      </c>
      <c r="N80" s="20">
        <v>0.4285714328289032</v>
      </c>
      <c r="O80" s="20">
        <v>0.47050395607948303</v>
      </c>
      <c r="P80" s="20">
        <v>0.49309682846069336</v>
      </c>
      <c r="Q80" s="21" t="str">
        <f t="shared" si="1"/>
        <v>0.4576271186</v>
      </c>
      <c r="R80" s="21" t="str">
        <f t="shared" si="3"/>
        <v>0.4729329648</v>
      </c>
      <c r="S80" s="9">
        <v>0.465669042297772</v>
      </c>
      <c r="T80" s="6">
        <v>0.47293296481593183</v>
      </c>
      <c r="U80" s="10"/>
      <c r="V80" s="10"/>
      <c r="W80" s="10"/>
    </row>
    <row r="81">
      <c r="A81" s="17">
        <v>2002.0</v>
      </c>
      <c r="B81" s="18" t="s">
        <v>546</v>
      </c>
      <c r="C81" s="18" t="s">
        <v>1803</v>
      </c>
      <c r="D81" s="19">
        <v>76.0</v>
      </c>
      <c r="E81" s="19">
        <v>0.0</v>
      </c>
      <c r="F81" s="19">
        <v>14.0</v>
      </c>
      <c r="G81" s="19">
        <v>4.0</v>
      </c>
      <c r="H81" s="19">
        <v>6.0</v>
      </c>
      <c r="I81" s="19">
        <v>0.0</v>
      </c>
      <c r="J81" s="19">
        <v>0.0</v>
      </c>
      <c r="K81" s="19">
        <v>4.0</v>
      </c>
      <c r="L81" s="19">
        <v>20.0</v>
      </c>
      <c r="M81" s="19">
        <v>24.0</v>
      </c>
      <c r="N81" s="20">
        <v>0.1666666716337204</v>
      </c>
      <c r="O81" s="20">
        <v>0.44370999932289124</v>
      </c>
      <c r="P81" s="20">
        <v>0.4694526195526123</v>
      </c>
      <c r="Q81" s="21" t="str">
        <f t="shared" si="1"/>
        <v>0.125</v>
      </c>
      <c r="R81" s="21" t="str">
        <f t="shared" si="3"/>
        <v>0.3704681545</v>
      </c>
      <c r="S81" s="9">
        <v>0.3808848212162654</v>
      </c>
      <c r="T81" s="6">
        <v>0.3704681545495987</v>
      </c>
      <c r="U81" s="10"/>
      <c r="V81" s="10"/>
      <c r="W81" s="10"/>
    </row>
    <row r="82">
      <c r="A82" s="17">
        <v>2002.0</v>
      </c>
      <c r="B82" s="18" t="s">
        <v>1478</v>
      </c>
      <c r="C82" s="18" t="s">
        <v>1804</v>
      </c>
      <c r="D82" s="19">
        <v>77.0</v>
      </c>
      <c r="E82" s="19">
        <v>1.0</v>
      </c>
      <c r="F82" s="19">
        <v>11.0</v>
      </c>
      <c r="G82" s="19">
        <v>3.0</v>
      </c>
      <c r="H82" s="19">
        <v>11.0</v>
      </c>
      <c r="I82" s="19">
        <v>1.0</v>
      </c>
      <c r="J82" s="19">
        <v>2.0</v>
      </c>
      <c r="K82" s="19">
        <v>5.0</v>
      </c>
      <c r="L82" s="19">
        <v>24.0</v>
      </c>
      <c r="M82" s="19">
        <v>29.0</v>
      </c>
      <c r="N82" s="20">
        <v>0.17241379618644714</v>
      </c>
      <c r="O82" s="20">
        <v>0.46950438618659973</v>
      </c>
      <c r="P82" s="20">
        <v>0.4941011071205139</v>
      </c>
      <c r="Q82" s="21" t="str">
        <f t="shared" si="1"/>
        <v>0.1489361702</v>
      </c>
      <c r="R82" s="21" t="str">
        <f t="shared" si="3"/>
        <v>0.3955115124</v>
      </c>
      <c r="S82" s="9">
        <v>0.40138091814929044</v>
      </c>
      <c r="T82" s="6">
        <v>0.39551151242661986</v>
      </c>
      <c r="U82" s="10"/>
      <c r="V82" s="10"/>
      <c r="W82" s="10"/>
    </row>
    <row r="83">
      <c r="A83" s="17">
        <v>2002.0</v>
      </c>
      <c r="B83" s="18" t="s">
        <v>330</v>
      </c>
      <c r="C83" s="18" t="s">
        <v>1805</v>
      </c>
      <c r="D83" s="19">
        <v>78.0</v>
      </c>
      <c r="E83" s="19">
        <v>6.0</v>
      </c>
      <c r="F83" s="19">
        <v>8.0</v>
      </c>
      <c r="G83" s="19">
        <v>6.0</v>
      </c>
      <c r="H83" s="19">
        <v>3.0</v>
      </c>
      <c r="I83" s="19">
        <v>3.0</v>
      </c>
      <c r="J83" s="19">
        <v>2.0</v>
      </c>
      <c r="K83" s="19">
        <v>15.0</v>
      </c>
      <c r="L83" s="19">
        <v>13.0</v>
      </c>
      <c r="M83" s="19">
        <v>28.0</v>
      </c>
      <c r="N83" s="20">
        <v>0.5357142686843872</v>
      </c>
      <c r="O83" s="20">
        <v>0.5027410387992859</v>
      </c>
      <c r="P83" s="20">
        <v>0.49893423914909363</v>
      </c>
      <c r="Q83" s="21" t="str">
        <f t="shared" si="1"/>
        <v>0.5769230769</v>
      </c>
      <c r="R83" s="21" t="str">
        <f t="shared" si="3"/>
        <v>0.5203348484</v>
      </c>
      <c r="S83" s="9">
        <v>0.5100326506154877</v>
      </c>
      <c r="T83" s="6">
        <v>0.5203348484176855</v>
      </c>
      <c r="U83" s="10"/>
      <c r="V83" s="10"/>
      <c r="W83" s="10"/>
    </row>
    <row r="84">
      <c r="A84" s="17">
        <v>2002.0</v>
      </c>
      <c r="B84" s="18" t="s">
        <v>1126</v>
      </c>
      <c r="C84" s="18" t="s">
        <v>1806</v>
      </c>
      <c r="D84" s="19">
        <v>79.0</v>
      </c>
      <c r="E84" s="19">
        <v>0.0</v>
      </c>
      <c r="F84" s="19">
        <v>12.0</v>
      </c>
      <c r="G84" s="19">
        <v>8.0</v>
      </c>
      <c r="H84" s="19">
        <v>5.0</v>
      </c>
      <c r="I84" s="19">
        <v>2.0</v>
      </c>
      <c r="J84" s="19">
        <v>1.0</v>
      </c>
      <c r="K84" s="19">
        <v>10.0</v>
      </c>
      <c r="L84" s="19">
        <v>18.0</v>
      </c>
      <c r="M84" s="19">
        <v>28.0</v>
      </c>
      <c r="N84" s="20">
        <v>0.3571428656578064</v>
      </c>
      <c r="O84" s="20">
        <v>0.5451013445854187</v>
      </c>
      <c r="P84" s="20">
        <v>0.5121068358421326</v>
      </c>
      <c r="Q84" s="21" t="str">
        <f t="shared" si="1"/>
        <v>0.3090909091</v>
      </c>
      <c r="R84" s="21" t="str">
        <f t="shared" si="3"/>
        <v>0.4778501085</v>
      </c>
      <c r="S84" s="9">
        <v>0.4898630955389568</v>
      </c>
      <c r="T84" s="6">
        <v>0.47785010852596976</v>
      </c>
      <c r="U84" s="10"/>
      <c r="V84" s="10"/>
      <c r="W84" s="10"/>
    </row>
    <row r="85">
      <c r="A85" s="17">
        <v>2002.0</v>
      </c>
      <c r="B85" s="18" t="s">
        <v>1376</v>
      </c>
      <c r="C85" s="18" t="s">
        <v>1807</v>
      </c>
      <c r="D85" s="19">
        <v>80.0</v>
      </c>
      <c r="E85" s="19">
        <v>1.0</v>
      </c>
      <c r="F85" s="19">
        <v>13.0</v>
      </c>
      <c r="G85" s="19">
        <v>8.0</v>
      </c>
      <c r="H85" s="19">
        <v>2.0</v>
      </c>
      <c r="I85" s="19">
        <v>2.0</v>
      </c>
      <c r="J85" s="19">
        <v>1.0</v>
      </c>
      <c r="K85" s="19">
        <v>11.0</v>
      </c>
      <c r="L85" s="19">
        <v>16.0</v>
      </c>
      <c r="M85" s="19">
        <v>27.0</v>
      </c>
      <c r="N85" s="20">
        <v>0.40740740299224854</v>
      </c>
      <c r="O85" s="20">
        <v>0.4262903928756714</v>
      </c>
      <c r="P85" s="20">
        <v>0.4710748493671417</v>
      </c>
      <c r="Q85" s="21" t="str">
        <f t="shared" si="1"/>
        <v>0.4141414141</v>
      </c>
      <c r="R85" s="21" t="str">
        <f t="shared" si="3"/>
        <v>0.4344492623</v>
      </c>
      <c r="S85" s="9">
        <v>0.432765760631473</v>
      </c>
      <c r="T85" s="6">
        <v>0.43444926231497466</v>
      </c>
      <c r="U85" s="10"/>
      <c r="V85" s="10"/>
      <c r="W85" s="10"/>
    </row>
    <row r="86">
      <c r="A86" s="17">
        <v>2002.0</v>
      </c>
      <c r="B86" s="18" t="s">
        <v>361</v>
      </c>
      <c r="C86" s="18" t="s">
        <v>1808</v>
      </c>
      <c r="D86" s="19">
        <v>81.0</v>
      </c>
      <c r="E86" s="19">
        <v>6.0</v>
      </c>
      <c r="F86" s="19">
        <v>8.0</v>
      </c>
      <c r="G86" s="19">
        <v>9.0</v>
      </c>
      <c r="H86" s="19">
        <v>1.0</v>
      </c>
      <c r="I86" s="19">
        <v>0.0</v>
      </c>
      <c r="J86" s="19">
        <v>1.0</v>
      </c>
      <c r="K86" s="19">
        <v>15.0</v>
      </c>
      <c r="L86" s="19">
        <v>10.0</v>
      </c>
      <c r="M86" s="19">
        <v>25.0</v>
      </c>
      <c r="N86" s="20">
        <v>0.6000000238418579</v>
      </c>
      <c r="O86" s="20">
        <v>0.49939700961112976</v>
      </c>
      <c r="P86" s="20">
        <v>0.49321869015693665</v>
      </c>
      <c r="Q86" s="21" t="str">
        <f t="shared" si="1"/>
        <v>0.6571428571</v>
      </c>
      <c r="R86" s="21" t="str">
        <f t="shared" si="3"/>
        <v>0.5372888916</v>
      </c>
      <c r="S86" s="9">
        <v>0.5230031773447991</v>
      </c>
      <c r="T86" s="6">
        <v>0.5372888916305133</v>
      </c>
      <c r="U86" s="10"/>
      <c r="V86" s="10"/>
      <c r="W86" s="10"/>
    </row>
    <row r="87">
      <c r="A87" s="17">
        <v>2002.0</v>
      </c>
      <c r="B87" s="18" t="s">
        <v>913</v>
      </c>
      <c r="C87" s="18" t="s">
        <v>1809</v>
      </c>
      <c r="D87" s="19">
        <v>82.0</v>
      </c>
      <c r="E87" s="19">
        <v>1.0</v>
      </c>
      <c r="F87" s="19">
        <v>12.0</v>
      </c>
      <c r="G87" s="19">
        <v>6.0</v>
      </c>
      <c r="H87" s="19">
        <v>8.0</v>
      </c>
      <c r="I87" s="19">
        <v>0.0</v>
      </c>
      <c r="J87" s="19">
        <v>1.0</v>
      </c>
      <c r="K87" s="19">
        <v>7.0</v>
      </c>
      <c r="L87" s="19">
        <v>21.0</v>
      </c>
      <c r="M87" s="19">
        <v>28.0</v>
      </c>
      <c r="N87" s="20">
        <v>0.25</v>
      </c>
      <c r="O87" s="20">
        <v>0.4980711042881012</v>
      </c>
      <c r="P87" s="20">
        <v>0.495230108499527</v>
      </c>
      <c r="Q87" s="21" t="str">
        <f t="shared" si="1"/>
        <v>0.2049180328</v>
      </c>
      <c r="R87" s="21" t="str">
        <f t="shared" si="3"/>
        <v>0.4240725875</v>
      </c>
      <c r="S87" s="9">
        <v>0.43534307926893234</v>
      </c>
      <c r="T87" s="6">
        <v>0.4240725874656537</v>
      </c>
      <c r="U87" s="10"/>
      <c r="V87" s="10"/>
      <c r="W87" s="10"/>
    </row>
    <row r="88">
      <c r="A88" s="17">
        <v>2002.0</v>
      </c>
      <c r="B88" s="18" t="s">
        <v>544</v>
      </c>
      <c r="C88" s="18" t="s">
        <v>1810</v>
      </c>
      <c r="D88" s="19">
        <v>83.0</v>
      </c>
      <c r="E88" s="19">
        <v>2.0</v>
      </c>
      <c r="F88" s="19">
        <v>12.0</v>
      </c>
      <c r="G88" s="19">
        <v>2.0</v>
      </c>
      <c r="H88" s="19">
        <v>10.0</v>
      </c>
      <c r="I88" s="19">
        <v>0.0</v>
      </c>
      <c r="J88" s="19">
        <v>3.0</v>
      </c>
      <c r="K88" s="19">
        <v>4.0</v>
      </c>
      <c r="L88" s="19">
        <v>25.0</v>
      </c>
      <c r="M88" s="19">
        <v>29.0</v>
      </c>
      <c r="N88" s="20">
        <v>0.13793103396892548</v>
      </c>
      <c r="O88" s="20">
        <v>0.43224290013313293</v>
      </c>
      <c r="P88" s="20">
        <v>0.4687933623790741</v>
      </c>
      <c r="Q88" s="21" t="str">
        <f t="shared" si="1"/>
        <v>0.1418439716</v>
      </c>
      <c r="R88" s="21" t="str">
        <f t="shared" si="3"/>
        <v>0.3687807836</v>
      </c>
      <c r="S88" s="9">
        <v>0.36780254928202466</v>
      </c>
      <c r="T88" s="6">
        <v>0.3687807835691364</v>
      </c>
      <c r="U88" s="10"/>
      <c r="V88" s="10"/>
      <c r="W88" s="10"/>
    </row>
    <row r="89">
      <c r="A89" s="17">
        <v>2002.0</v>
      </c>
      <c r="B89" s="18" t="s">
        <v>258</v>
      </c>
      <c r="C89" s="18" t="s">
        <v>1811</v>
      </c>
      <c r="D89" s="19">
        <v>84.0</v>
      </c>
      <c r="E89" s="19">
        <v>4.0</v>
      </c>
      <c r="F89" s="19">
        <v>11.0</v>
      </c>
      <c r="G89" s="19">
        <v>7.0</v>
      </c>
      <c r="H89" s="19">
        <v>6.0</v>
      </c>
      <c r="I89" s="19">
        <v>1.0</v>
      </c>
      <c r="J89" s="19">
        <v>0.0</v>
      </c>
      <c r="K89" s="19">
        <v>12.0</v>
      </c>
      <c r="L89" s="19">
        <v>17.0</v>
      </c>
      <c r="M89" s="19">
        <v>29.0</v>
      </c>
      <c r="N89" s="20">
        <v>0.4137931168079376</v>
      </c>
      <c r="O89" s="20">
        <v>0.47547447681427</v>
      </c>
      <c r="P89" s="20">
        <v>0.4754922389984131</v>
      </c>
      <c r="Q89" s="21" t="str">
        <f t="shared" si="1"/>
        <v>0.4186046512</v>
      </c>
      <c r="R89" s="21" t="str">
        <f t="shared" si="3"/>
        <v>0.4612614609</v>
      </c>
      <c r="S89" s="9">
        <v>0.46005857401880723</v>
      </c>
      <c r="T89" s="6">
        <v>0.461261460947436</v>
      </c>
      <c r="U89" s="10"/>
      <c r="V89" s="10"/>
      <c r="W89" s="10"/>
    </row>
    <row r="90">
      <c r="A90" s="17">
        <v>2002.0</v>
      </c>
      <c r="B90" s="18" t="s">
        <v>107</v>
      </c>
      <c r="C90" s="18" t="s">
        <v>110</v>
      </c>
      <c r="D90" s="19">
        <v>85.0</v>
      </c>
      <c r="E90" s="19">
        <v>6.0</v>
      </c>
      <c r="F90" s="19">
        <v>8.0</v>
      </c>
      <c r="G90" s="19">
        <v>9.0</v>
      </c>
      <c r="H90" s="19">
        <v>3.0</v>
      </c>
      <c r="I90" s="19">
        <v>3.0</v>
      </c>
      <c r="J90" s="19">
        <v>0.0</v>
      </c>
      <c r="K90" s="19">
        <v>18.0</v>
      </c>
      <c r="L90" s="19">
        <v>11.0</v>
      </c>
      <c r="M90" s="19">
        <v>29.0</v>
      </c>
      <c r="N90" s="20">
        <v>0.6206896305084229</v>
      </c>
      <c r="O90" s="20">
        <v>0.48667311668395996</v>
      </c>
      <c r="P90" s="20">
        <v>0.4827997386455536</v>
      </c>
      <c r="Q90" s="21" t="str">
        <f t="shared" si="1"/>
        <v>0.6511627907</v>
      </c>
      <c r="R90" s="21" t="str">
        <f t="shared" si="3"/>
        <v>0.5268271907</v>
      </c>
      <c r="S90" s="9">
        <v>0.5192089067964718</v>
      </c>
      <c r="T90" s="6">
        <v>0.5268271906777869</v>
      </c>
      <c r="U90" s="10"/>
      <c r="V90" s="10"/>
      <c r="W90" s="10"/>
    </row>
    <row r="91">
      <c r="A91" s="17">
        <v>2002.0</v>
      </c>
      <c r="B91" s="18" t="s">
        <v>186</v>
      </c>
      <c r="C91" s="18" t="s">
        <v>1812</v>
      </c>
      <c r="D91" s="19">
        <v>86.0</v>
      </c>
      <c r="E91" s="19">
        <v>6.0</v>
      </c>
      <c r="F91" s="19">
        <v>4.0</v>
      </c>
      <c r="G91" s="19">
        <v>13.0</v>
      </c>
      <c r="H91" s="19">
        <v>2.0</v>
      </c>
      <c r="I91" s="19">
        <v>3.0</v>
      </c>
      <c r="J91" s="19">
        <v>2.0</v>
      </c>
      <c r="K91" s="19">
        <v>22.0</v>
      </c>
      <c r="L91" s="19">
        <v>8.0</v>
      </c>
      <c r="M91" s="19">
        <v>30.0</v>
      </c>
      <c r="N91" s="20">
        <v>0.7333333492279053</v>
      </c>
      <c r="O91" s="20">
        <v>0.5712859630584717</v>
      </c>
      <c r="P91" s="20">
        <v>0.5571474432945251</v>
      </c>
      <c r="Q91" s="21" t="str">
        <f t="shared" si="1"/>
        <v>0.7272727273</v>
      </c>
      <c r="R91" s="21" t="str">
        <f t="shared" si="3"/>
        <v>0.6067480242</v>
      </c>
      <c r="S91" s="9">
        <v>0.6082631756862005</v>
      </c>
      <c r="T91" s="6">
        <v>0.606748024171049</v>
      </c>
      <c r="U91" s="10"/>
      <c r="V91" s="10"/>
      <c r="W91" s="10"/>
    </row>
    <row r="92">
      <c r="A92" s="17">
        <v>2002.0</v>
      </c>
      <c r="B92" s="18" t="s">
        <v>395</v>
      </c>
      <c r="C92" s="18" t="s">
        <v>1813</v>
      </c>
      <c r="D92" s="19">
        <v>87.0</v>
      </c>
      <c r="E92" s="19">
        <v>3.0</v>
      </c>
      <c r="F92" s="19">
        <v>15.0</v>
      </c>
      <c r="G92" s="19">
        <v>6.0</v>
      </c>
      <c r="H92" s="19">
        <v>3.0</v>
      </c>
      <c r="I92" s="19">
        <v>0.0</v>
      </c>
      <c r="J92" s="19">
        <v>1.0</v>
      </c>
      <c r="K92" s="19">
        <v>9.0</v>
      </c>
      <c r="L92" s="19">
        <v>19.0</v>
      </c>
      <c r="M92" s="19">
        <v>28.0</v>
      </c>
      <c r="N92" s="20">
        <v>0.3214285671710968</v>
      </c>
      <c r="O92" s="20">
        <v>0.43807873129844666</v>
      </c>
      <c r="P92" s="20">
        <v>0.47877392172813416</v>
      </c>
      <c r="Q92" s="21" t="str">
        <f t="shared" si="1"/>
        <v>0.3545454545</v>
      </c>
      <c r="R92" s="21" t="str">
        <f t="shared" si="3"/>
        <v>0.4273692097</v>
      </c>
      <c r="S92" s="9">
        <v>0.4190899889383997</v>
      </c>
      <c r="T92" s="6">
        <v>0.4273692097176205</v>
      </c>
      <c r="U92" s="10"/>
      <c r="V92" s="10"/>
      <c r="W92" s="10"/>
    </row>
    <row r="93">
      <c r="A93" s="17">
        <v>2002.0</v>
      </c>
      <c r="B93" s="18" t="s">
        <v>1814</v>
      </c>
      <c r="C93" s="18" t="s">
        <v>1815</v>
      </c>
      <c r="D93" s="19">
        <v>88.0</v>
      </c>
      <c r="E93" s="19">
        <v>1.0</v>
      </c>
      <c r="F93" s="19">
        <v>11.0</v>
      </c>
      <c r="G93" s="19">
        <v>7.0</v>
      </c>
      <c r="H93" s="19">
        <v>6.0</v>
      </c>
      <c r="I93" s="19">
        <v>1.0</v>
      </c>
      <c r="J93" s="19">
        <v>3.0</v>
      </c>
      <c r="K93" s="19">
        <v>9.0</v>
      </c>
      <c r="L93" s="19">
        <v>20.0</v>
      </c>
      <c r="M93" s="19">
        <v>29.0</v>
      </c>
      <c r="N93" s="20">
        <v>0.3103448152542114</v>
      </c>
      <c r="O93" s="20">
        <v>0.4896552264690399</v>
      </c>
      <c r="P93" s="20">
        <v>0.48860156536102295</v>
      </c>
      <c r="Q93" s="21" t="str">
        <f t="shared" si="1"/>
        <v>0.2682926829</v>
      </c>
      <c r="R93" s="21" t="str">
        <f t="shared" si="3"/>
        <v>0.4340511753</v>
      </c>
      <c r="S93" s="9">
        <v>0.4445642114713274</v>
      </c>
      <c r="T93" s="6">
        <v>0.434051175306483</v>
      </c>
      <c r="U93" s="10"/>
      <c r="V93" s="10"/>
      <c r="W93" s="10"/>
    </row>
    <row r="94">
      <c r="A94" s="17">
        <v>2002.0</v>
      </c>
      <c r="B94" s="18" t="s">
        <v>420</v>
      </c>
      <c r="C94" s="18" t="s">
        <v>1816</v>
      </c>
      <c r="D94" s="19">
        <v>89.0</v>
      </c>
      <c r="E94" s="19">
        <v>1.0</v>
      </c>
      <c r="F94" s="19">
        <v>10.0</v>
      </c>
      <c r="G94" s="19">
        <v>10.0</v>
      </c>
      <c r="H94" s="19">
        <v>6.0</v>
      </c>
      <c r="I94" s="19">
        <v>1.0</v>
      </c>
      <c r="J94" s="19">
        <v>1.0</v>
      </c>
      <c r="K94" s="19">
        <v>12.0</v>
      </c>
      <c r="L94" s="19">
        <v>17.0</v>
      </c>
      <c r="M94" s="19">
        <v>29.0</v>
      </c>
      <c r="N94" s="20">
        <v>0.4137931168079376</v>
      </c>
      <c r="O94" s="20">
        <v>0.5446426272392273</v>
      </c>
      <c r="P94" s="20">
        <v>0.5165274143218994</v>
      </c>
      <c r="Q94" s="21" t="str">
        <f t="shared" si="1"/>
        <v>0.3529411765</v>
      </c>
      <c r="R94" s="21" t="str">
        <f t="shared" si="3"/>
        <v>0.4896884613</v>
      </c>
      <c r="S94" s="9">
        <v>0.5049014430621575</v>
      </c>
      <c r="T94" s="6">
        <v>0.4896884613177356</v>
      </c>
      <c r="U94" s="10"/>
      <c r="V94" s="10"/>
      <c r="W94" s="10"/>
    </row>
    <row r="95">
      <c r="A95" s="17">
        <v>2002.0</v>
      </c>
      <c r="B95" s="18" t="s">
        <v>1817</v>
      </c>
      <c r="C95" s="18" t="s">
        <v>1818</v>
      </c>
      <c r="D95" s="19">
        <v>90.0</v>
      </c>
      <c r="E95" s="19">
        <v>2.0</v>
      </c>
      <c r="F95" s="19">
        <v>12.0</v>
      </c>
      <c r="G95" s="19">
        <v>6.0</v>
      </c>
      <c r="H95" s="19">
        <v>5.0</v>
      </c>
      <c r="I95" s="19">
        <v>0.0</v>
      </c>
      <c r="J95" s="19">
        <v>3.0</v>
      </c>
      <c r="K95" s="19">
        <v>8.0</v>
      </c>
      <c r="L95" s="19">
        <v>20.0</v>
      </c>
      <c r="M95" s="19">
        <v>28.0</v>
      </c>
      <c r="N95" s="20">
        <v>0.2857142984867096</v>
      </c>
      <c r="O95" s="20">
        <v>0.5166624188423157</v>
      </c>
      <c r="P95" s="20">
        <v>0.5167537927627563</v>
      </c>
      <c r="Q95" s="21" t="str">
        <f t="shared" si="1"/>
        <v>0.2711864407</v>
      </c>
      <c r="R95" s="21" t="str">
        <f t="shared" si="3"/>
        <v>0.4553162678</v>
      </c>
      <c r="S95" s="9">
        <v>0.4589482290404183</v>
      </c>
      <c r="T95" s="6">
        <v>0.45531626778133844</v>
      </c>
      <c r="U95" s="10"/>
      <c r="V95" s="10"/>
      <c r="W95" s="10"/>
    </row>
    <row r="96">
      <c r="A96" s="17">
        <v>2002.0</v>
      </c>
      <c r="B96" s="18" t="s">
        <v>78</v>
      </c>
      <c r="C96" s="18" t="s">
        <v>1819</v>
      </c>
      <c r="D96" s="19">
        <v>91.0</v>
      </c>
      <c r="E96" s="19">
        <v>5.0</v>
      </c>
      <c r="F96" s="19">
        <v>8.0</v>
      </c>
      <c r="G96" s="19">
        <v>12.0</v>
      </c>
      <c r="H96" s="19">
        <v>4.0</v>
      </c>
      <c r="I96" s="19">
        <v>2.0</v>
      </c>
      <c r="J96" s="19">
        <v>2.0</v>
      </c>
      <c r="K96" s="19">
        <v>19.0</v>
      </c>
      <c r="L96" s="19">
        <v>14.0</v>
      </c>
      <c r="M96" s="19">
        <v>33.0</v>
      </c>
      <c r="N96" s="20">
        <v>0.5757575631141663</v>
      </c>
      <c r="O96" s="20">
        <v>0.5632330775260925</v>
      </c>
      <c r="P96" s="20">
        <v>0.5208158493041992</v>
      </c>
      <c r="Q96" s="21" t="str">
        <f t="shared" si="1"/>
        <v>0.5664335664</v>
      </c>
      <c r="R96" s="21" t="str">
        <f t="shared" si="3"/>
        <v>0.5534288927</v>
      </c>
      <c r="S96" s="9">
        <v>0.55575989502849</v>
      </c>
      <c r="T96" s="6">
        <v>0.5534288926974876</v>
      </c>
      <c r="U96" s="10"/>
      <c r="V96" s="10"/>
      <c r="W96" s="10"/>
    </row>
    <row r="97">
      <c r="A97" s="17">
        <v>2002.0</v>
      </c>
      <c r="B97" s="18" t="s">
        <v>1128</v>
      </c>
      <c r="C97" s="18" t="s">
        <v>1820</v>
      </c>
      <c r="D97" s="19">
        <v>92.0</v>
      </c>
      <c r="E97" s="19">
        <v>3.0</v>
      </c>
      <c r="F97" s="19">
        <v>9.0</v>
      </c>
      <c r="G97" s="19">
        <v>7.0</v>
      </c>
      <c r="H97" s="19">
        <v>4.0</v>
      </c>
      <c r="I97" s="19">
        <v>3.0</v>
      </c>
      <c r="J97" s="19">
        <v>1.0</v>
      </c>
      <c r="K97" s="19">
        <v>13.0</v>
      </c>
      <c r="L97" s="19">
        <v>14.0</v>
      </c>
      <c r="M97" s="19">
        <v>27.0</v>
      </c>
      <c r="N97" s="20">
        <v>0.48148149251937866</v>
      </c>
      <c r="O97" s="20">
        <v>0.5074334144592285</v>
      </c>
      <c r="P97" s="20">
        <v>0.49221235513687134</v>
      </c>
      <c r="Q97" s="21" t="str">
        <f t="shared" si="1"/>
        <v>0.4871794872</v>
      </c>
      <c r="R97" s="21" t="str">
        <f t="shared" si="3"/>
        <v>0.4985646678</v>
      </c>
      <c r="S97" s="9">
        <v>0.49714016638420244</v>
      </c>
      <c r="T97" s="6">
        <v>0.4985646678087039</v>
      </c>
      <c r="U97" s="10"/>
      <c r="V97" s="10"/>
      <c r="W97" s="10"/>
    </row>
    <row r="98">
      <c r="A98" s="17">
        <v>2002.0</v>
      </c>
      <c r="B98" s="18" t="s">
        <v>418</v>
      </c>
      <c r="C98" s="18" t="s">
        <v>1821</v>
      </c>
      <c r="D98" s="19">
        <v>93.0</v>
      </c>
      <c r="E98" s="19">
        <v>3.0</v>
      </c>
      <c r="F98" s="19">
        <v>8.0</v>
      </c>
      <c r="G98" s="19">
        <v>7.0</v>
      </c>
      <c r="H98" s="19">
        <v>5.0</v>
      </c>
      <c r="I98" s="19">
        <v>2.0</v>
      </c>
      <c r="J98" s="19">
        <v>3.0</v>
      </c>
      <c r="K98" s="19">
        <v>12.0</v>
      </c>
      <c r="L98" s="19">
        <v>16.0</v>
      </c>
      <c r="M98" s="19">
        <v>28.0</v>
      </c>
      <c r="N98" s="20">
        <v>0.4285714328289032</v>
      </c>
      <c r="O98" s="20">
        <v>0.5401124358177185</v>
      </c>
      <c r="P98" s="20">
        <v>0.5245561003684998</v>
      </c>
      <c r="Q98" s="21" t="str">
        <f t="shared" si="1"/>
        <v>0.4126984127</v>
      </c>
      <c r="R98" s="21" t="str">
        <f t="shared" si="3"/>
        <v>0.5043698462</v>
      </c>
      <c r="S98" s="9">
        <v>0.5083381001438414</v>
      </c>
      <c r="T98" s="6">
        <v>0.5043698461755873</v>
      </c>
      <c r="U98" s="10"/>
      <c r="V98" s="10"/>
      <c r="W98" s="10"/>
    </row>
    <row r="99">
      <c r="A99" s="17">
        <v>2002.0</v>
      </c>
      <c r="B99" s="18" t="s">
        <v>607</v>
      </c>
      <c r="C99" s="18" t="s">
        <v>1822</v>
      </c>
      <c r="D99" s="19">
        <v>94.0</v>
      </c>
      <c r="E99" s="19">
        <v>4.0</v>
      </c>
      <c r="F99" s="19">
        <v>8.0</v>
      </c>
      <c r="G99" s="19">
        <v>10.0</v>
      </c>
      <c r="H99" s="19">
        <v>2.0</v>
      </c>
      <c r="I99" s="19">
        <v>0.0</v>
      </c>
      <c r="J99" s="19">
        <v>2.0</v>
      </c>
      <c r="K99" s="19">
        <v>14.0</v>
      </c>
      <c r="L99" s="19">
        <v>12.0</v>
      </c>
      <c r="M99" s="19">
        <v>26.0</v>
      </c>
      <c r="N99" s="20">
        <v>0.5384615659713745</v>
      </c>
      <c r="O99" s="20">
        <v>0.4746071696281433</v>
      </c>
      <c r="P99" s="20">
        <v>0.4956333041191101</v>
      </c>
      <c r="Q99" s="21" t="str">
        <f t="shared" si="1"/>
        <v>0.5471698113</v>
      </c>
      <c r="R99" s="21" t="str">
        <f t="shared" si="3"/>
        <v>0.4980043637</v>
      </c>
      <c r="S99" s="9">
        <v>0.49582729545923376</v>
      </c>
      <c r="T99" s="6">
        <v>0.4980043636740379</v>
      </c>
      <c r="U99" s="10"/>
      <c r="V99" s="10"/>
      <c r="W99" s="10"/>
    </row>
    <row r="100">
      <c r="A100" s="17">
        <v>2002.0</v>
      </c>
      <c r="B100" s="18" t="s">
        <v>1353</v>
      </c>
      <c r="C100" s="18" t="s">
        <v>1823</v>
      </c>
      <c r="D100" s="19">
        <v>95.0</v>
      </c>
      <c r="E100" s="19">
        <v>5.0</v>
      </c>
      <c r="F100" s="19">
        <v>8.0</v>
      </c>
      <c r="G100" s="19">
        <v>7.0</v>
      </c>
      <c r="H100" s="19">
        <v>0.0</v>
      </c>
      <c r="I100" s="19">
        <v>1.0</v>
      </c>
      <c r="J100" s="19">
        <v>0.0</v>
      </c>
      <c r="K100" s="19">
        <v>13.0</v>
      </c>
      <c r="L100" s="19">
        <v>8.0</v>
      </c>
      <c r="M100" s="19">
        <v>21.0</v>
      </c>
      <c r="N100" s="20">
        <v>0.6190476417541504</v>
      </c>
      <c r="O100" s="20">
        <v>0.41523247957229614</v>
      </c>
      <c r="P100" s="20">
        <v>0.47407278418540955</v>
      </c>
      <c r="Q100" s="21" t="str">
        <f t="shared" si="1"/>
        <v>0.7176470588</v>
      </c>
      <c r="R100" s="21" t="str">
        <f t="shared" si="3"/>
        <v>0.5055462005</v>
      </c>
      <c r="S100" s="9">
        <v>0.4808963405944052</v>
      </c>
      <c r="T100" s="6">
        <v>0.5055462005383828</v>
      </c>
      <c r="U100" s="10"/>
      <c r="V100" s="10"/>
      <c r="W100" s="10"/>
    </row>
    <row r="101">
      <c r="A101" s="17">
        <v>2002.0</v>
      </c>
      <c r="B101" s="18" t="s">
        <v>56</v>
      </c>
      <c r="C101" s="18" t="s">
        <v>1824</v>
      </c>
      <c r="D101" s="19">
        <v>96.0</v>
      </c>
      <c r="E101" s="19">
        <v>7.0</v>
      </c>
      <c r="F101" s="19">
        <v>6.0</v>
      </c>
      <c r="G101" s="19">
        <v>11.0</v>
      </c>
      <c r="H101" s="19">
        <v>2.0</v>
      </c>
      <c r="I101" s="19">
        <v>1.0</v>
      </c>
      <c r="J101" s="19">
        <v>1.0</v>
      </c>
      <c r="K101" s="19">
        <v>19.0</v>
      </c>
      <c r="L101" s="19">
        <v>9.0</v>
      </c>
      <c r="M101" s="19">
        <v>28.0</v>
      </c>
      <c r="N101" s="20">
        <v>0.6785714030265808</v>
      </c>
      <c r="O101" s="20">
        <v>0.4884476363658905</v>
      </c>
      <c r="P101" s="20">
        <v>0.5049595236778259</v>
      </c>
      <c r="Q101" s="21" t="str">
        <f t="shared" si="1"/>
        <v>0.7016129032</v>
      </c>
      <c r="R101" s="21" t="str">
        <f t="shared" si="3"/>
        <v>0.5458669249</v>
      </c>
      <c r="S101" s="9">
        <v>0.5401065562452589</v>
      </c>
      <c r="T101" s="6">
        <v>0.5458669249088534</v>
      </c>
      <c r="U101" s="10"/>
      <c r="V101" s="10"/>
      <c r="W101" s="10"/>
    </row>
    <row r="102">
      <c r="A102" s="17">
        <v>2002.0</v>
      </c>
      <c r="B102" s="18" t="s">
        <v>271</v>
      </c>
      <c r="C102" s="18" t="s">
        <v>1825</v>
      </c>
      <c r="D102" s="19">
        <v>97.0</v>
      </c>
      <c r="E102" s="19">
        <v>6.0</v>
      </c>
      <c r="F102" s="19">
        <v>4.0</v>
      </c>
      <c r="G102" s="19">
        <v>11.0</v>
      </c>
      <c r="H102" s="19">
        <v>5.0</v>
      </c>
      <c r="I102" s="19">
        <v>1.0</v>
      </c>
      <c r="J102" s="19">
        <v>2.0</v>
      </c>
      <c r="K102" s="19">
        <v>18.0</v>
      </c>
      <c r="L102" s="19">
        <v>11.0</v>
      </c>
      <c r="M102" s="19">
        <v>29.0</v>
      </c>
      <c r="N102" s="20">
        <v>0.6206896305084229</v>
      </c>
      <c r="O102" s="20">
        <v>0.5518597960472107</v>
      </c>
      <c r="P102" s="20">
        <v>0.5273462533950806</v>
      </c>
      <c r="Q102" s="21" t="str">
        <f t="shared" si="1"/>
        <v>0.5839416058</v>
      </c>
      <c r="R102" s="21" t="str">
        <f t="shared" si="3"/>
        <v>0.5537518628</v>
      </c>
      <c r="S102" s="9">
        <v>0.5629388751654789</v>
      </c>
      <c r="T102" s="6">
        <v>0.5537518628322295</v>
      </c>
      <c r="U102" s="10"/>
      <c r="V102" s="10"/>
      <c r="W102" s="10"/>
    </row>
    <row r="103">
      <c r="A103" s="17">
        <v>2002.0</v>
      </c>
      <c r="B103" s="18" t="s">
        <v>190</v>
      </c>
      <c r="C103" s="18" t="s">
        <v>1826</v>
      </c>
      <c r="D103" s="19">
        <v>98.0</v>
      </c>
      <c r="E103" s="19">
        <v>6.0</v>
      </c>
      <c r="F103" s="19">
        <v>6.0</v>
      </c>
      <c r="G103" s="19">
        <v>11.0</v>
      </c>
      <c r="H103" s="19">
        <v>2.0</v>
      </c>
      <c r="I103" s="19">
        <v>4.0</v>
      </c>
      <c r="J103" s="19">
        <v>1.0</v>
      </c>
      <c r="K103" s="19">
        <v>21.0</v>
      </c>
      <c r="L103" s="19">
        <v>9.0</v>
      </c>
      <c r="M103" s="19">
        <v>30.0</v>
      </c>
      <c r="N103" s="20">
        <v>0.699999988079071</v>
      </c>
      <c r="O103" s="20">
        <v>0.5847194194793701</v>
      </c>
      <c r="P103" s="20">
        <v>0.5509315729141235</v>
      </c>
      <c r="Q103" s="21" t="str">
        <f t="shared" si="1"/>
        <v>0.7196969697</v>
      </c>
      <c r="R103" s="21" t="str">
        <f t="shared" si="3"/>
        <v>0.6100168454</v>
      </c>
      <c r="S103" s="9">
        <v>0.605092602968216</v>
      </c>
      <c r="T103" s="6">
        <v>0.6100168453924584</v>
      </c>
      <c r="U103" s="10"/>
      <c r="V103" s="10"/>
      <c r="W103" s="10"/>
    </row>
    <row r="104">
      <c r="A104" s="17">
        <v>2002.0</v>
      </c>
      <c r="B104" s="18" t="s">
        <v>98</v>
      </c>
      <c r="C104" s="18" t="s">
        <v>99</v>
      </c>
      <c r="D104" s="19">
        <v>99.0</v>
      </c>
      <c r="E104" s="19">
        <v>7.0</v>
      </c>
      <c r="F104" s="19">
        <v>5.0</v>
      </c>
      <c r="G104" s="19">
        <v>10.0</v>
      </c>
      <c r="H104" s="19">
        <v>3.0</v>
      </c>
      <c r="I104" s="19">
        <v>2.0</v>
      </c>
      <c r="J104" s="19">
        <v>2.0</v>
      </c>
      <c r="K104" s="19">
        <v>19.0</v>
      </c>
      <c r="L104" s="19">
        <v>10.0</v>
      </c>
      <c r="M104" s="19">
        <v>29.0</v>
      </c>
      <c r="N104" s="20">
        <v>0.6551724076271057</v>
      </c>
      <c r="O104" s="20">
        <v>0.5023066997528076</v>
      </c>
      <c r="P104" s="20">
        <v>0.4993022382259369</v>
      </c>
      <c r="Q104" s="21" t="str">
        <f t="shared" si="1"/>
        <v>0.6592592593</v>
      </c>
      <c r="R104" s="21" t="str">
        <f t="shared" si="3"/>
        <v>0.5407937242</v>
      </c>
      <c r="S104" s="9">
        <v>0.5397720128811638</v>
      </c>
      <c r="T104" s="6">
        <v>0.5407937242477028</v>
      </c>
      <c r="U104" s="10"/>
      <c r="V104" s="10"/>
      <c r="W104" s="10"/>
    </row>
    <row r="105">
      <c r="A105" s="17">
        <v>2002.0</v>
      </c>
      <c r="B105" s="18" t="s">
        <v>273</v>
      </c>
      <c r="C105" s="18" t="s">
        <v>1827</v>
      </c>
      <c r="D105" s="19">
        <v>100.0</v>
      </c>
      <c r="E105" s="19">
        <v>4.0</v>
      </c>
      <c r="F105" s="19">
        <v>6.0</v>
      </c>
      <c r="G105" s="19">
        <v>9.0</v>
      </c>
      <c r="H105" s="19">
        <v>7.0</v>
      </c>
      <c r="I105" s="19">
        <v>2.0</v>
      </c>
      <c r="J105" s="19">
        <v>3.0</v>
      </c>
      <c r="K105" s="19">
        <v>15.0</v>
      </c>
      <c r="L105" s="19">
        <v>16.0</v>
      </c>
      <c r="M105" s="19">
        <v>31.0</v>
      </c>
      <c r="N105" s="20">
        <v>0.4838709533214569</v>
      </c>
      <c r="O105" s="20">
        <v>0.5668766498565674</v>
      </c>
      <c r="P105" s="20">
        <v>0.5404567718505859</v>
      </c>
      <c r="Q105" s="21" t="str">
        <f t="shared" si="1"/>
        <v>0.4421768707</v>
      </c>
      <c r="R105" s="21" t="str">
        <f t="shared" si="3"/>
        <v>0.5290967356</v>
      </c>
      <c r="S105" s="9">
        <v>0.539520259826414</v>
      </c>
      <c r="T105" s="6">
        <v>0.529096735578005</v>
      </c>
      <c r="U105" s="10"/>
      <c r="V105" s="10"/>
      <c r="W105" s="10"/>
    </row>
    <row r="106">
      <c r="A106" s="17">
        <v>2002.0</v>
      </c>
      <c r="B106" s="18" t="s">
        <v>124</v>
      </c>
      <c r="C106" s="18" t="s">
        <v>1828</v>
      </c>
      <c r="D106" s="19">
        <v>101.0</v>
      </c>
      <c r="E106" s="19">
        <v>11.0</v>
      </c>
      <c r="F106" s="19">
        <v>2.0</v>
      </c>
      <c r="G106" s="19">
        <v>12.0</v>
      </c>
      <c r="H106" s="19">
        <v>0.0</v>
      </c>
      <c r="I106" s="19">
        <v>5.0</v>
      </c>
      <c r="J106" s="19">
        <v>1.0</v>
      </c>
      <c r="K106" s="19">
        <v>28.0</v>
      </c>
      <c r="L106" s="19">
        <v>3.0</v>
      </c>
      <c r="M106" s="19">
        <v>31.0</v>
      </c>
      <c r="N106" s="20">
        <v>0.9032257795333862</v>
      </c>
      <c r="O106" s="20">
        <v>0.49885350465774536</v>
      </c>
      <c r="P106" s="20">
        <v>0.5242640972137451</v>
      </c>
      <c r="Q106" s="21" t="str">
        <f t="shared" si="1"/>
        <v>0.9261744966</v>
      </c>
      <c r="R106" s="21" t="str">
        <f t="shared" si="3"/>
        <v>0.6120364008</v>
      </c>
      <c r="S106" s="9">
        <v>0.6062992282452122</v>
      </c>
      <c r="T106" s="6">
        <v>0.6120364007933827</v>
      </c>
      <c r="U106" s="10"/>
      <c r="V106" s="10"/>
      <c r="W106" s="10"/>
    </row>
    <row r="107">
      <c r="A107" s="17">
        <v>2002.0</v>
      </c>
      <c r="B107" s="18" t="s">
        <v>1829</v>
      </c>
      <c r="C107" s="18" t="s">
        <v>1830</v>
      </c>
      <c r="D107" s="19">
        <v>102.0</v>
      </c>
      <c r="E107" s="19">
        <v>1.0</v>
      </c>
      <c r="F107" s="19">
        <v>15.0</v>
      </c>
      <c r="G107" s="19">
        <v>7.0</v>
      </c>
      <c r="H107" s="19">
        <v>4.0</v>
      </c>
      <c r="I107" s="19">
        <v>0.0</v>
      </c>
      <c r="J107" s="19">
        <v>0.0</v>
      </c>
      <c r="K107" s="19">
        <v>8.0</v>
      </c>
      <c r="L107" s="19">
        <v>19.0</v>
      </c>
      <c r="M107" s="19">
        <v>27.0</v>
      </c>
      <c r="N107" s="20">
        <v>0.29629629850387573</v>
      </c>
      <c r="O107" s="20">
        <v>0.46997854113578796</v>
      </c>
      <c r="P107" s="20">
        <v>0.4716905355453491</v>
      </c>
      <c r="Q107" s="21" t="str">
        <f t="shared" si="1"/>
        <v>0.2772277228</v>
      </c>
      <c r="R107" s="21" t="str">
        <f t="shared" si="3"/>
        <v>0.4222188351</v>
      </c>
      <c r="S107" s="9">
        <v>0.42698597852830533</v>
      </c>
      <c r="T107" s="6">
        <v>0.4222188351473006</v>
      </c>
      <c r="U107" s="10"/>
      <c r="V107" s="10"/>
      <c r="W107" s="10"/>
    </row>
    <row r="108">
      <c r="A108" s="17">
        <v>2002.0</v>
      </c>
      <c r="B108" s="18" t="s">
        <v>182</v>
      </c>
      <c r="C108" s="18" t="s">
        <v>184</v>
      </c>
      <c r="D108" s="19">
        <v>103.0</v>
      </c>
      <c r="E108" s="19">
        <v>11.0</v>
      </c>
      <c r="F108" s="19">
        <v>4.0</v>
      </c>
      <c r="G108" s="19">
        <v>10.0</v>
      </c>
      <c r="H108" s="19">
        <v>0.0</v>
      </c>
      <c r="I108" s="19">
        <v>4.0</v>
      </c>
      <c r="J108" s="19">
        <v>2.0</v>
      </c>
      <c r="K108" s="19">
        <v>25.0</v>
      </c>
      <c r="L108" s="19">
        <v>6.0</v>
      </c>
      <c r="M108" s="19">
        <v>31.0</v>
      </c>
      <c r="N108" s="20">
        <v>0.8064516186714172</v>
      </c>
      <c r="O108" s="20">
        <v>0.41574302315711975</v>
      </c>
      <c r="P108" s="20">
        <v>0.47641828656196594</v>
      </c>
      <c r="Q108" s="21" t="str">
        <f t="shared" si="1"/>
        <v>0.8523489933</v>
      </c>
      <c r="R108" s="21" t="str">
        <f t="shared" si="3"/>
        <v>0.5400633315</v>
      </c>
      <c r="S108" s="9">
        <v>0.5285889864448579</v>
      </c>
      <c r="T108" s="6">
        <v>0.540063331541199</v>
      </c>
      <c r="U108" s="10"/>
      <c r="V108" s="10"/>
      <c r="W108" s="10"/>
    </row>
    <row r="109">
      <c r="A109" s="17">
        <v>2002.0</v>
      </c>
      <c r="B109" s="18" t="s">
        <v>1355</v>
      </c>
      <c r="C109" s="18" t="s">
        <v>1831</v>
      </c>
      <c r="D109" s="19">
        <v>104.0</v>
      </c>
      <c r="E109" s="19">
        <v>5.0</v>
      </c>
      <c r="F109" s="19">
        <v>9.0</v>
      </c>
      <c r="G109" s="19">
        <v>8.0</v>
      </c>
      <c r="H109" s="19">
        <v>5.0</v>
      </c>
      <c r="I109" s="19">
        <v>1.0</v>
      </c>
      <c r="J109" s="19">
        <v>4.0</v>
      </c>
      <c r="K109" s="19">
        <v>14.0</v>
      </c>
      <c r="L109" s="19">
        <v>18.0</v>
      </c>
      <c r="M109" s="19">
        <v>32.0</v>
      </c>
      <c r="N109" s="20">
        <v>0.4375</v>
      </c>
      <c r="O109" s="20">
        <v>0.4559975266456604</v>
      </c>
      <c r="P109" s="20">
        <v>0.453016072511673</v>
      </c>
      <c r="Q109" s="21" t="str">
        <f t="shared" si="1"/>
        <v>0.4383561644</v>
      </c>
      <c r="R109" s="21" t="str">
        <f t="shared" si="3"/>
        <v>0.4508418225</v>
      </c>
      <c r="S109" s="9">
        <v>0.45062778145074844</v>
      </c>
      <c r="T109" s="6">
        <v>0.45084182254663885</v>
      </c>
      <c r="U109" s="10"/>
      <c r="V109" s="10"/>
      <c r="W109" s="10"/>
    </row>
    <row r="110">
      <c r="A110" s="17">
        <v>2002.0</v>
      </c>
      <c r="B110" s="18" t="s">
        <v>1029</v>
      </c>
      <c r="C110" s="18" t="s">
        <v>1832</v>
      </c>
      <c r="D110" s="19">
        <v>105.0</v>
      </c>
      <c r="E110" s="19">
        <v>4.0</v>
      </c>
      <c r="F110" s="19">
        <v>9.0</v>
      </c>
      <c r="G110" s="19">
        <v>9.0</v>
      </c>
      <c r="H110" s="19">
        <v>3.0</v>
      </c>
      <c r="I110" s="19">
        <v>1.0</v>
      </c>
      <c r="J110" s="19">
        <v>0.0</v>
      </c>
      <c r="K110" s="19">
        <v>14.0</v>
      </c>
      <c r="L110" s="19">
        <v>12.0</v>
      </c>
      <c r="M110" s="19">
        <v>26.0</v>
      </c>
      <c r="N110" s="20">
        <v>0.5384615659713745</v>
      </c>
      <c r="O110" s="20">
        <v>0.4706105589866638</v>
      </c>
      <c r="P110" s="20">
        <v>0.46937087178230286</v>
      </c>
      <c r="Q110" s="21" t="str">
        <f t="shared" si="1"/>
        <v>0.5555555556</v>
      </c>
      <c r="R110" s="21" t="str">
        <f t="shared" si="3"/>
        <v>0.4915368863</v>
      </c>
      <c r="S110" s="9">
        <v>0.4872633820542922</v>
      </c>
      <c r="T110" s="6">
        <v>0.4915368863277965</v>
      </c>
      <c r="U110" s="10"/>
      <c r="V110" s="10"/>
      <c r="W110" s="10"/>
    </row>
    <row r="111">
      <c r="A111" s="17">
        <v>2002.0</v>
      </c>
      <c r="B111" s="18" t="s">
        <v>226</v>
      </c>
      <c r="C111" s="18" t="s">
        <v>227</v>
      </c>
      <c r="D111" s="19">
        <v>106.0</v>
      </c>
      <c r="E111" s="19">
        <v>7.0</v>
      </c>
      <c r="F111" s="19">
        <v>3.0</v>
      </c>
      <c r="G111" s="19">
        <v>16.0</v>
      </c>
      <c r="H111" s="19">
        <v>1.0</v>
      </c>
      <c r="I111" s="19">
        <v>4.0</v>
      </c>
      <c r="J111" s="19">
        <v>1.0</v>
      </c>
      <c r="K111" s="19">
        <v>27.0</v>
      </c>
      <c r="L111" s="19">
        <v>5.0</v>
      </c>
      <c r="M111" s="19">
        <v>32.0</v>
      </c>
      <c r="N111" s="20">
        <v>0.84375</v>
      </c>
      <c r="O111" s="20">
        <v>0.5133434534072876</v>
      </c>
      <c r="P111" s="20">
        <v>0.5110923647880554</v>
      </c>
      <c r="Q111" s="21" t="str">
        <f t="shared" si="1"/>
        <v>0.847826087</v>
      </c>
      <c r="R111" s="21" t="str">
        <f t="shared" si="3"/>
        <v>0.5964013396</v>
      </c>
      <c r="S111" s="9">
        <v>0.5953823179006577</v>
      </c>
      <c r="T111" s="6">
        <v>0.596401339639788</v>
      </c>
      <c r="U111" s="10"/>
      <c r="V111" s="10"/>
      <c r="W111" s="10"/>
    </row>
    <row r="112">
      <c r="A112" s="17">
        <v>2002.0</v>
      </c>
      <c r="B112" s="18" t="s">
        <v>1397</v>
      </c>
      <c r="C112" s="18" t="s">
        <v>1833</v>
      </c>
      <c r="D112" s="19">
        <v>107.0</v>
      </c>
      <c r="E112" s="19">
        <v>1.0</v>
      </c>
      <c r="F112" s="19">
        <v>10.0</v>
      </c>
      <c r="G112" s="19">
        <v>6.0</v>
      </c>
      <c r="H112" s="19">
        <v>8.0</v>
      </c>
      <c r="I112" s="19">
        <v>2.0</v>
      </c>
      <c r="J112" s="19">
        <v>1.0</v>
      </c>
      <c r="K112" s="19">
        <v>9.0</v>
      </c>
      <c r="L112" s="19">
        <v>19.0</v>
      </c>
      <c r="M112" s="19">
        <v>28.0</v>
      </c>
      <c r="N112" s="20">
        <v>0.3214285671710968</v>
      </c>
      <c r="O112" s="20">
        <v>0.4373242259025574</v>
      </c>
      <c r="P112" s="20">
        <v>0.4732465445995331</v>
      </c>
      <c r="Q112" s="21" t="str">
        <f t="shared" si="1"/>
        <v>0.2777777778</v>
      </c>
      <c r="R112" s="21" t="str">
        <f t="shared" si="3"/>
        <v>0.4064181935</v>
      </c>
      <c r="S112" s="9">
        <v>0.4173308919583048</v>
      </c>
      <c r="T112" s="6">
        <v>0.4064181935456064</v>
      </c>
      <c r="U112" s="10"/>
      <c r="V112" s="10"/>
      <c r="W112" s="10"/>
    </row>
    <row r="113">
      <c r="A113" s="17">
        <v>2002.0</v>
      </c>
      <c r="B113" s="18" t="s">
        <v>523</v>
      </c>
      <c r="C113" s="18" t="s">
        <v>1834</v>
      </c>
      <c r="D113" s="19">
        <v>108.0</v>
      </c>
      <c r="E113" s="19">
        <v>1.0</v>
      </c>
      <c r="F113" s="19">
        <v>11.0</v>
      </c>
      <c r="G113" s="19">
        <v>6.0</v>
      </c>
      <c r="H113" s="19">
        <v>5.0</v>
      </c>
      <c r="I113" s="19">
        <v>5.0</v>
      </c>
      <c r="J113" s="19">
        <v>4.0</v>
      </c>
      <c r="K113" s="19">
        <v>12.0</v>
      </c>
      <c r="L113" s="19">
        <v>20.0</v>
      </c>
      <c r="M113" s="19">
        <v>32.0</v>
      </c>
      <c r="N113" s="20">
        <v>0.375</v>
      </c>
      <c r="O113" s="20">
        <v>0.5342431664466858</v>
      </c>
      <c r="P113" s="20">
        <v>0.499502569437027</v>
      </c>
      <c r="Q113" s="21" t="str">
        <f t="shared" si="1"/>
        <v>0.3623188406</v>
      </c>
      <c r="R113" s="21" t="str">
        <f t="shared" si="3"/>
        <v>0.4825769357</v>
      </c>
      <c r="S113" s="9">
        <v>0.48574722558259964</v>
      </c>
      <c r="T113" s="6">
        <v>0.4825769357275272</v>
      </c>
      <c r="U113" s="10"/>
      <c r="V113" s="10"/>
      <c r="W113" s="10"/>
    </row>
    <row r="114">
      <c r="A114" s="17">
        <v>2002.0</v>
      </c>
      <c r="B114" s="18" t="s">
        <v>132</v>
      </c>
      <c r="C114" s="18" t="s">
        <v>134</v>
      </c>
      <c r="D114" s="19">
        <v>109.0</v>
      </c>
      <c r="E114" s="19">
        <v>6.0</v>
      </c>
      <c r="F114" s="19">
        <v>7.0</v>
      </c>
      <c r="G114" s="19">
        <v>9.0</v>
      </c>
      <c r="H114" s="19">
        <v>3.0</v>
      </c>
      <c r="I114" s="19">
        <v>3.0</v>
      </c>
      <c r="J114" s="19">
        <v>4.0</v>
      </c>
      <c r="K114" s="19">
        <v>18.0</v>
      </c>
      <c r="L114" s="19">
        <v>14.0</v>
      </c>
      <c r="M114" s="19">
        <v>32.0</v>
      </c>
      <c r="N114" s="20">
        <v>0.5625</v>
      </c>
      <c r="O114" s="20">
        <v>0.47418123483657837</v>
      </c>
      <c r="P114" s="20">
        <v>0.4765651226043701</v>
      </c>
      <c r="Q114" s="21" t="str">
        <f t="shared" si="1"/>
        <v>0.5753424658</v>
      </c>
      <c r="R114" s="21" t="str">
        <f t="shared" si="3"/>
        <v>0.5000675145</v>
      </c>
      <c r="S114" s="9">
        <v>0.4968568980693817</v>
      </c>
      <c r="T114" s="6">
        <v>0.5000675145077378</v>
      </c>
      <c r="U114" s="10"/>
      <c r="V114" s="10"/>
      <c r="W114" s="10"/>
    </row>
    <row r="115">
      <c r="A115" s="17">
        <v>2002.0</v>
      </c>
      <c r="B115" s="18" t="s">
        <v>101</v>
      </c>
      <c r="C115" s="18" t="s">
        <v>102</v>
      </c>
      <c r="D115" s="19">
        <v>110.0</v>
      </c>
      <c r="E115" s="19">
        <v>6.0</v>
      </c>
      <c r="F115" s="19">
        <v>6.0</v>
      </c>
      <c r="G115" s="19">
        <v>9.0</v>
      </c>
      <c r="H115" s="19">
        <v>5.0</v>
      </c>
      <c r="I115" s="19">
        <v>2.0</v>
      </c>
      <c r="J115" s="19">
        <v>3.0</v>
      </c>
      <c r="K115" s="19">
        <v>17.0</v>
      </c>
      <c r="L115" s="19">
        <v>14.0</v>
      </c>
      <c r="M115" s="19">
        <v>31.0</v>
      </c>
      <c r="N115" s="20">
        <v>0.5483871102333069</v>
      </c>
      <c r="O115" s="20">
        <v>0.550308883190155</v>
      </c>
      <c r="P115" s="20">
        <v>0.5305127501487732</v>
      </c>
      <c r="Q115" s="21" t="str">
        <f t="shared" si="1"/>
        <v>0.537414966</v>
      </c>
      <c r="R115" s="21" t="str">
        <f t="shared" si="3"/>
        <v>0.5421363706</v>
      </c>
      <c r="S115" s="9">
        <v>0.5448794033258192</v>
      </c>
      <c r="T115" s="6">
        <v>0.5421363706288694</v>
      </c>
      <c r="U115" s="10"/>
      <c r="V115" s="10"/>
      <c r="W115" s="10"/>
    </row>
    <row r="116">
      <c r="A116" s="17">
        <v>2002.0</v>
      </c>
      <c r="B116" s="18" t="s">
        <v>1835</v>
      </c>
      <c r="C116" s="18" t="s">
        <v>1836</v>
      </c>
      <c r="D116" s="19">
        <v>111.0</v>
      </c>
      <c r="E116" s="19">
        <v>4.0</v>
      </c>
      <c r="F116" s="19">
        <v>10.0</v>
      </c>
      <c r="G116" s="19">
        <v>11.0</v>
      </c>
      <c r="H116" s="19">
        <v>2.0</v>
      </c>
      <c r="I116" s="19">
        <v>3.0</v>
      </c>
      <c r="J116" s="19">
        <v>1.0</v>
      </c>
      <c r="K116" s="19">
        <v>18.0</v>
      </c>
      <c r="L116" s="19">
        <v>13.0</v>
      </c>
      <c r="M116" s="19">
        <v>31.0</v>
      </c>
      <c r="N116" s="20">
        <v>0.5806451439857483</v>
      </c>
      <c r="O116" s="20">
        <v>0.4417363703250885</v>
      </c>
      <c r="P116" s="20">
        <v>0.4712771773338318</v>
      </c>
      <c r="Q116" s="21" t="str">
        <f t="shared" si="1"/>
        <v>0.608</v>
      </c>
      <c r="R116" s="21" t="str">
        <f t="shared" si="3"/>
        <v>0.4906874795</v>
      </c>
      <c r="S116" s="9">
        <v>0.4838487698185828</v>
      </c>
      <c r="T116" s="6">
        <v>0.4906874794960022</v>
      </c>
      <c r="U116" s="10"/>
      <c r="V116" s="10"/>
      <c r="W116" s="10"/>
    </row>
    <row r="117">
      <c r="A117" s="17">
        <v>2002.0</v>
      </c>
      <c r="B117" s="18" t="s">
        <v>917</v>
      </c>
      <c r="C117" s="18" t="s">
        <v>1837</v>
      </c>
      <c r="D117" s="19">
        <v>112.0</v>
      </c>
      <c r="E117" s="19">
        <v>4.0</v>
      </c>
      <c r="F117" s="19">
        <v>9.0</v>
      </c>
      <c r="G117" s="19">
        <v>4.0</v>
      </c>
      <c r="H117" s="19">
        <v>9.0</v>
      </c>
      <c r="I117" s="19">
        <v>0.0</v>
      </c>
      <c r="J117" s="19">
        <v>1.0</v>
      </c>
      <c r="K117" s="19">
        <v>8.0</v>
      </c>
      <c r="L117" s="19">
        <v>19.0</v>
      </c>
      <c r="M117" s="19">
        <v>27.0</v>
      </c>
      <c r="N117" s="20">
        <v>0.29629629850387573</v>
      </c>
      <c r="O117" s="20">
        <v>0.4631669819355011</v>
      </c>
      <c r="P117" s="20">
        <v>0.4955083131790161</v>
      </c>
      <c r="Q117" s="21" t="str">
        <f t="shared" si="1"/>
        <v>0.2962962963</v>
      </c>
      <c r="R117" s="21" t="str">
        <f t="shared" si="3"/>
        <v>0.4295346433</v>
      </c>
      <c r="S117" s="9">
        <v>0.42953464333657865</v>
      </c>
      <c r="T117" s="6">
        <v>0.42953464333657865</v>
      </c>
      <c r="U117" s="10"/>
      <c r="V117" s="10"/>
      <c r="W117" s="10"/>
    </row>
    <row r="118">
      <c r="A118" s="17">
        <v>2002.0</v>
      </c>
      <c r="B118" s="18" t="s">
        <v>1838</v>
      </c>
      <c r="C118" s="18" t="s">
        <v>1839</v>
      </c>
      <c r="D118" s="19">
        <v>113.0</v>
      </c>
      <c r="E118" s="19">
        <v>1.0</v>
      </c>
      <c r="F118" s="19">
        <v>12.0</v>
      </c>
      <c r="G118" s="19">
        <v>5.0</v>
      </c>
      <c r="H118" s="19">
        <v>4.0</v>
      </c>
      <c r="I118" s="19">
        <v>2.0</v>
      </c>
      <c r="J118" s="19">
        <v>1.0</v>
      </c>
      <c r="K118" s="19">
        <v>8.0</v>
      </c>
      <c r="L118" s="19">
        <v>17.0</v>
      </c>
      <c r="M118" s="19">
        <v>25.0</v>
      </c>
      <c r="N118" s="20">
        <v>0.3199999928474426</v>
      </c>
      <c r="O118" s="20">
        <v>0.45780518651008606</v>
      </c>
      <c r="P118" s="20">
        <v>0.4668278694152832</v>
      </c>
      <c r="Q118" s="21" t="str">
        <f t="shared" si="1"/>
        <v>0.3168316832</v>
      </c>
      <c r="R118" s="21" t="str">
        <f t="shared" si="3"/>
        <v>0.4248174814</v>
      </c>
      <c r="S118" s="9">
        <v>0.42560956060886385</v>
      </c>
      <c r="T118" s="6">
        <v>0.42481748140094305</v>
      </c>
      <c r="U118" s="10"/>
      <c r="V118" s="10"/>
      <c r="W118" s="10"/>
    </row>
    <row r="119">
      <c r="A119" s="17">
        <v>2002.0</v>
      </c>
      <c r="B119" s="18" t="s">
        <v>207</v>
      </c>
      <c r="C119" s="18" t="s">
        <v>208</v>
      </c>
      <c r="D119" s="19">
        <v>114.0</v>
      </c>
      <c r="E119" s="19">
        <v>3.0</v>
      </c>
      <c r="F119" s="19">
        <v>10.0</v>
      </c>
      <c r="G119" s="19">
        <v>9.0</v>
      </c>
      <c r="H119" s="19">
        <v>2.0</v>
      </c>
      <c r="I119" s="19">
        <v>6.0</v>
      </c>
      <c r="J119" s="19">
        <v>1.0</v>
      </c>
      <c r="K119" s="19">
        <v>18.0</v>
      </c>
      <c r="L119" s="19">
        <v>13.0</v>
      </c>
      <c r="M119" s="19">
        <v>31.0</v>
      </c>
      <c r="N119" s="20">
        <v>0.5806451439857483</v>
      </c>
      <c r="O119" s="20">
        <v>0.4869798719882965</v>
      </c>
      <c r="P119" s="20">
        <v>0.506054162979126</v>
      </c>
      <c r="Q119" s="21" t="str">
        <f t="shared" si="1"/>
        <v>0.6141732283</v>
      </c>
      <c r="R119" s="21" t="str">
        <f t="shared" si="3"/>
        <v>0.5235467838</v>
      </c>
      <c r="S119" s="9">
        <v>0.5151647670615104</v>
      </c>
      <c r="T119" s="6">
        <v>0.5235467838255439</v>
      </c>
      <c r="U119" s="10"/>
      <c r="V119" s="10"/>
      <c r="W119" s="10"/>
    </row>
    <row r="120">
      <c r="A120" s="17">
        <v>2002.0</v>
      </c>
      <c r="B120" s="18" t="s">
        <v>193</v>
      </c>
      <c r="C120" s="18" t="s">
        <v>249</v>
      </c>
      <c r="D120" s="19">
        <v>115.0</v>
      </c>
      <c r="E120" s="19">
        <v>5.0</v>
      </c>
      <c r="F120" s="19">
        <v>5.0</v>
      </c>
      <c r="G120" s="19">
        <v>13.0</v>
      </c>
      <c r="H120" s="19">
        <v>1.0</v>
      </c>
      <c r="I120" s="19">
        <v>6.0</v>
      </c>
      <c r="J120" s="19">
        <v>2.0</v>
      </c>
      <c r="K120" s="19">
        <v>24.0</v>
      </c>
      <c r="L120" s="19">
        <v>8.0</v>
      </c>
      <c r="M120" s="19">
        <v>32.0</v>
      </c>
      <c r="N120" s="20">
        <v>0.75</v>
      </c>
      <c r="O120" s="20">
        <v>0.5903905034065247</v>
      </c>
      <c r="P120" s="20">
        <v>0.53987056016922</v>
      </c>
      <c r="Q120" s="21" t="str">
        <f t="shared" si="1"/>
        <v>0.7647058824</v>
      </c>
      <c r="R120" s="21" t="str">
        <f t="shared" si="3"/>
        <v>0.6213393623</v>
      </c>
      <c r="S120" s="9">
        <v>0.6176628917455673</v>
      </c>
      <c r="T120" s="6">
        <v>0.6213393623338026</v>
      </c>
      <c r="U120" s="10"/>
      <c r="V120" s="10"/>
      <c r="W120" s="10"/>
    </row>
    <row r="121">
      <c r="A121" s="17">
        <v>2002.0</v>
      </c>
      <c r="B121" s="18" t="s">
        <v>813</v>
      </c>
      <c r="C121" s="18" t="s">
        <v>1840</v>
      </c>
      <c r="D121" s="19">
        <v>116.0</v>
      </c>
      <c r="E121" s="19">
        <v>4.0</v>
      </c>
      <c r="F121" s="19">
        <v>9.0</v>
      </c>
      <c r="G121" s="19">
        <v>11.0</v>
      </c>
      <c r="H121" s="19">
        <v>2.0</v>
      </c>
      <c r="I121" s="19">
        <v>2.0</v>
      </c>
      <c r="J121" s="19">
        <v>3.0</v>
      </c>
      <c r="K121" s="19">
        <v>17.0</v>
      </c>
      <c r="L121" s="19">
        <v>14.0</v>
      </c>
      <c r="M121" s="19">
        <v>31.0</v>
      </c>
      <c r="N121" s="20">
        <v>0.5483871102333069</v>
      </c>
      <c r="O121" s="20">
        <v>0.5340640544891357</v>
      </c>
      <c r="P121" s="20">
        <v>0.5080874562263489</v>
      </c>
      <c r="Q121" s="21" t="str">
        <f t="shared" si="1"/>
        <v>0.5590551181</v>
      </c>
      <c r="R121" s="21" t="str">
        <f t="shared" si="3"/>
        <v>0.5338176708</v>
      </c>
      <c r="S121" s="9">
        <v>0.5311506654947035</v>
      </c>
      <c r="T121" s="6">
        <v>0.5338176708287141</v>
      </c>
      <c r="U121" s="10"/>
      <c r="V121" s="10"/>
      <c r="W121" s="10"/>
    </row>
    <row r="122">
      <c r="A122" s="17">
        <v>2002.0</v>
      </c>
      <c r="B122" s="18" t="s">
        <v>127</v>
      </c>
      <c r="C122" s="18" t="s">
        <v>244</v>
      </c>
      <c r="D122" s="19">
        <v>117.0</v>
      </c>
      <c r="E122" s="19">
        <v>6.0</v>
      </c>
      <c r="F122" s="19">
        <v>6.0</v>
      </c>
      <c r="G122" s="19">
        <v>10.0</v>
      </c>
      <c r="H122" s="19">
        <v>1.0</v>
      </c>
      <c r="I122" s="19">
        <v>3.0</v>
      </c>
      <c r="J122" s="19">
        <v>4.0</v>
      </c>
      <c r="K122" s="19">
        <v>19.0</v>
      </c>
      <c r="L122" s="19">
        <v>11.0</v>
      </c>
      <c r="M122" s="19">
        <v>30.0</v>
      </c>
      <c r="N122" s="20">
        <v>0.6333333253860474</v>
      </c>
      <c r="O122" s="20">
        <v>0.6175466775894165</v>
      </c>
      <c r="P122" s="20">
        <v>0.5519725680351257</v>
      </c>
      <c r="Q122" s="21" t="str">
        <f t="shared" si="1"/>
        <v>0.6590909091</v>
      </c>
      <c r="R122" s="21" t="str">
        <f t="shared" si="3"/>
        <v>0.6115392081</v>
      </c>
      <c r="S122" s="9">
        <v>0.605099814136823</v>
      </c>
      <c r="T122" s="6">
        <v>0.611539208076217</v>
      </c>
      <c r="U122" s="10"/>
      <c r="V122" s="10"/>
      <c r="W122" s="10"/>
    </row>
    <row r="123">
      <c r="A123" s="17">
        <v>2002.0</v>
      </c>
      <c r="B123" s="18" t="s">
        <v>1024</v>
      </c>
      <c r="C123" s="18" t="s">
        <v>1841</v>
      </c>
      <c r="D123" s="19">
        <v>118.0</v>
      </c>
      <c r="E123" s="19">
        <v>2.0</v>
      </c>
      <c r="F123" s="19">
        <v>11.0</v>
      </c>
      <c r="G123" s="19">
        <v>4.0</v>
      </c>
      <c r="H123" s="19">
        <v>10.0</v>
      </c>
      <c r="I123" s="19">
        <v>0.0</v>
      </c>
      <c r="J123" s="19">
        <v>1.0</v>
      </c>
      <c r="K123" s="19">
        <v>6.0</v>
      </c>
      <c r="L123" s="19">
        <v>22.0</v>
      </c>
      <c r="M123" s="19">
        <v>28.0</v>
      </c>
      <c r="N123" s="20">
        <v>0.2142857164144516</v>
      </c>
      <c r="O123" s="20">
        <v>0.531849205493927</v>
      </c>
      <c r="P123" s="20">
        <v>0.49103453755378723</v>
      </c>
      <c r="Q123" s="21" t="str">
        <f t="shared" si="1"/>
        <v>0.1940298507</v>
      </c>
      <c r="R123" s="21" t="str">
        <f t="shared" si="3"/>
        <v>0.4371906998</v>
      </c>
      <c r="S123" s="9">
        <v>0.44225466570683886</v>
      </c>
      <c r="T123" s="6">
        <v>0.43719069982197745</v>
      </c>
      <c r="U123" s="10"/>
      <c r="V123" s="10"/>
      <c r="W123" s="10"/>
    </row>
    <row r="124">
      <c r="A124" s="17">
        <v>2002.0</v>
      </c>
      <c r="B124" s="18" t="s">
        <v>640</v>
      </c>
      <c r="C124" s="18" t="s">
        <v>1842</v>
      </c>
      <c r="D124" s="19">
        <v>119.0</v>
      </c>
      <c r="E124" s="19">
        <v>5.0</v>
      </c>
      <c r="F124" s="19">
        <v>8.0</v>
      </c>
      <c r="G124" s="19">
        <v>5.0</v>
      </c>
      <c r="H124" s="19">
        <v>6.0</v>
      </c>
      <c r="I124" s="19">
        <v>3.0</v>
      </c>
      <c r="J124" s="19">
        <v>3.0</v>
      </c>
      <c r="K124" s="19">
        <v>13.0</v>
      </c>
      <c r="L124" s="19">
        <v>17.0</v>
      </c>
      <c r="M124" s="19">
        <v>30.0</v>
      </c>
      <c r="N124" s="20">
        <v>0.4333333373069763</v>
      </c>
      <c r="O124" s="20">
        <v>0.4633827209472656</v>
      </c>
      <c r="P124" s="20">
        <v>0.48436468839645386</v>
      </c>
      <c r="Q124" s="21" t="str">
        <f t="shared" si="1"/>
        <v>0.4452054795</v>
      </c>
      <c r="R124" s="21" t="str">
        <f t="shared" si="3"/>
        <v>0.4640839024</v>
      </c>
      <c r="S124" s="9">
        <v>0.4611158659060796</v>
      </c>
      <c r="T124" s="6">
        <v>0.46408390243576</v>
      </c>
      <c r="U124" s="10"/>
      <c r="V124" s="10"/>
      <c r="W124" s="10"/>
    </row>
    <row r="125">
      <c r="A125" s="17">
        <v>2002.0</v>
      </c>
      <c r="B125" s="18" t="s">
        <v>82</v>
      </c>
      <c r="C125" s="18" t="s">
        <v>1843</v>
      </c>
      <c r="D125" s="19">
        <v>120.0</v>
      </c>
      <c r="E125" s="19">
        <v>2.0</v>
      </c>
      <c r="F125" s="19">
        <v>9.0</v>
      </c>
      <c r="G125" s="19">
        <v>13.0</v>
      </c>
      <c r="H125" s="19">
        <v>3.0</v>
      </c>
      <c r="I125" s="19">
        <v>4.0</v>
      </c>
      <c r="J125" s="19">
        <v>3.0</v>
      </c>
      <c r="K125" s="19">
        <v>19.0</v>
      </c>
      <c r="L125" s="19">
        <v>15.0</v>
      </c>
      <c r="M125" s="19">
        <v>34.0</v>
      </c>
      <c r="N125" s="20">
        <v>0.5588235259056091</v>
      </c>
      <c r="O125" s="20">
        <v>0.5676115155220032</v>
      </c>
      <c r="P125" s="20">
        <v>0.5232389569282532</v>
      </c>
      <c r="Q125" s="21" t="str">
        <f t="shared" si="1"/>
        <v>0.5367647059</v>
      </c>
      <c r="R125" s="21" t="str">
        <f t="shared" si="3"/>
        <v>0.5488066735</v>
      </c>
      <c r="S125" s="9">
        <v>0.554321379346006</v>
      </c>
      <c r="T125" s="6">
        <v>0.5488066734636532</v>
      </c>
      <c r="U125" s="10"/>
      <c r="V125" s="10"/>
      <c r="W125" s="10"/>
    </row>
    <row r="126">
      <c r="A126" s="17">
        <v>2002.0</v>
      </c>
      <c r="B126" s="18" t="s">
        <v>275</v>
      </c>
      <c r="C126" s="18" t="s">
        <v>1844</v>
      </c>
      <c r="D126" s="19">
        <v>121.0</v>
      </c>
      <c r="E126" s="19">
        <v>0.0</v>
      </c>
      <c r="F126" s="19">
        <v>10.0</v>
      </c>
      <c r="G126" s="19">
        <v>11.0</v>
      </c>
      <c r="H126" s="19">
        <v>6.0</v>
      </c>
      <c r="I126" s="19">
        <v>1.0</v>
      </c>
      <c r="J126" s="19">
        <v>3.0</v>
      </c>
      <c r="K126" s="19">
        <v>12.0</v>
      </c>
      <c r="L126" s="19">
        <v>19.0</v>
      </c>
      <c r="M126" s="19">
        <v>31.0</v>
      </c>
      <c r="N126" s="20">
        <v>0.3870967626571655</v>
      </c>
      <c r="O126" s="20">
        <v>0.5277767181396484</v>
      </c>
      <c r="P126" s="20">
        <v>0.5231271386146545</v>
      </c>
      <c r="Q126" s="21" t="str">
        <f t="shared" si="1"/>
        <v>0.304</v>
      </c>
      <c r="R126" s="21" t="str">
        <f t="shared" si="3"/>
        <v>0.4706701437</v>
      </c>
      <c r="S126" s="9">
        <v>0.491444337271875</v>
      </c>
      <c r="T126" s="6">
        <v>0.47067014372348787</v>
      </c>
      <c r="U126" s="10"/>
      <c r="V126" s="10"/>
      <c r="W126" s="10"/>
    </row>
    <row r="127">
      <c r="A127" s="17">
        <v>2002.0</v>
      </c>
      <c r="B127" s="18" t="s">
        <v>1845</v>
      </c>
      <c r="C127" s="18" t="s">
        <v>1846</v>
      </c>
      <c r="D127" s="19">
        <v>122.0</v>
      </c>
      <c r="E127" s="19">
        <v>1.0</v>
      </c>
      <c r="F127" s="19">
        <v>16.0</v>
      </c>
      <c r="G127" s="19">
        <v>2.0</v>
      </c>
      <c r="H127" s="19">
        <v>4.0</v>
      </c>
      <c r="I127" s="19">
        <v>0.0</v>
      </c>
      <c r="J127" s="19">
        <v>1.0</v>
      </c>
      <c r="K127" s="19">
        <v>3.0</v>
      </c>
      <c r="L127" s="19">
        <v>21.0</v>
      </c>
      <c r="M127" s="19">
        <v>24.0</v>
      </c>
      <c r="N127" s="20">
        <v>0.125</v>
      </c>
      <c r="O127" s="20">
        <v>0.41406798362731934</v>
      </c>
      <c r="P127" s="20">
        <v>0.4881506562232971</v>
      </c>
      <c r="Q127" s="21" t="str">
        <f t="shared" si="1"/>
        <v>0.1382978723</v>
      </c>
      <c r="R127" s="21" t="str">
        <f t="shared" si="3"/>
        <v>0.363646124</v>
      </c>
      <c r="S127" s="9">
        <v>0.36032165586948395</v>
      </c>
      <c r="T127" s="6">
        <v>0.36364612395459034</v>
      </c>
      <c r="U127" s="10"/>
      <c r="V127" s="10"/>
      <c r="W127" s="10"/>
    </row>
    <row r="128">
      <c r="A128" s="17">
        <v>2002.0</v>
      </c>
      <c r="B128" s="18" t="s">
        <v>338</v>
      </c>
      <c r="C128" s="18" t="s">
        <v>1847</v>
      </c>
      <c r="D128" s="19">
        <v>123.0</v>
      </c>
      <c r="E128" s="19">
        <v>4.0</v>
      </c>
      <c r="F128" s="19">
        <v>8.0</v>
      </c>
      <c r="G128" s="19">
        <v>6.0</v>
      </c>
      <c r="H128" s="19">
        <v>5.0</v>
      </c>
      <c r="I128" s="19">
        <v>3.0</v>
      </c>
      <c r="J128" s="19">
        <v>2.0</v>
      </c>
      <c r="K128" s="19">
        <v>13.0</v>
      </c>
      <c r="L128" s="19">
        <v>15.0</v>
      </c>
      <c r="M128" s="19">
        <v>28.0</v>
      </c>
      <c r="N128" s="20">
        <v>0.4642857015132904</v>
      </c>
      <c r="O128" s="20">
        <v>0.4917593002319336</v>
      </c>
      <c r="P128" s="20">
        <v>0.47877568006515503</v>
      </c>
      <c r="Q128" s="21" t="str">
        <f t="shared" si="1"/>
        <v>0.4692307692</v>
      </c>
      <c r="R128" s="21" t="str">
        <f t="shared" si="3"/>
        <v>0.4828812624</v>
      </c>
      <c r="S128" s="9">
        <v>0.48164499870368416</v>
      </c>
      <c r="T128" s="6">
        <v>0.4828812624399479</v>
      </c>
      <c r="U128" s="10"/>
      <c r="V128" s="10"/>
      <c r="W128" s="10"/>
    </row>
    <row r="129">
      <c r="A129" s="17">
        <v>2002.0</v>
      </c>
      <c r="B129" s="18" t="s">
        <v>743</v>
      </c>
      <c r="C129" s="18" t="s">
        <v>1848</v>
      </c>
      <c r="D129" s="19">
        <v>124.0</v>
      </c>
      <c r="E129" s="19">
        <v>3.0</v>
      </c>
      <c r="F129" s="19">
        <v>12.0</v>
      </c>
      <c r="G129" s="19">
        <v>6.0</v>
      </c>
      <c r="H129" s="19">
        <v>7.0</v>
      </c>
      <c r="I129" s="19">
        <v>0.0</v>
      </c>
      <c r="J129" s="19">
        <v>0.0</v>
      </c>
      <c r="K129" s="19">
        <v>9.0</v>
      </c>
      <c r="L129" s="19">
        <v>19.0</v>
      </c>
      <c r="M129" s="19">
        <v>28.0</v>
      </c>
      <c r="N129" s="20">
        <v>0.3214285671710968</v>
      </c>
      <c r="O129" s="20">
        <v>0.452195942401886</v>
      </c>
      <c r="P129" s="20">
        <v>0.4642946124076843</v>
      </c>
      <c r="Q129" s="21" t="str">
        <f t="shared" si="1"/>
        <v>0.314516129</v>
      </c>
      <c r="R129" s="21" t="str">
        <f t="shared" si="3"/>
        <v>0.4208006566</v>
      </c>
      <c r="S129" s="9">
        <v>0.4225287671600069</v>
      </c>
      <c r="T129" s="6">
        <v>0.4208006565609286</v>
      </c>
      <c r="U129" s="10"/>
      <c r="V129" s="10"/>
      <c r="W129" s="10"/>
    </row>
    <row r="130">
      <c r="A130" s="17">
        <v>2002.0</v>
      </c>
      <c r="B130" s="18" t="s">
        <v>915</v>
      </c>
      <c r="C130" s="18" t="s">
        <v>1849</v>
      </c>
      <c r="D130" s="19">
        <v>125.0</v>
      </c>
      <c r="E130" s="19">
        <v>7.0</v>
      </c>
      <c r="F130" s="19">
        <v>6.0</v>
      </c>
      <c r="G130" s="19">
        <v>9.0</v>
      </c>
      <c r="H130" s="19">
        <v>3.0</v>
      </c>
      <c r="I130" s="19">
        <v>0.0</v>
      </c>
      <c r="J130" s="19">
        <v>3.0</v>
      </c>
      <c r="K130" s="19">
        <v>16.0</v>
      </c>
      <c r="L130" s="19">
        <v>12.0</v>
      </c>
      <c r="M130" s="19">
        <v>28.0</v>
      </c>
      <c r="N130" s="20">
        <v>0.5714285969734192</v>
      </c>
      <c r="O130" s="20">
        <v>0.4619876742362976</v>
      </c>
      <c r="P130" s="20">
        <v>0.4905112683773041</v>
      </c>
      <c r="Q130" s="21" t="str">
        <f t="shared" si="1"/>
        <v>0.5846153846</v>
      </c>
      <c r="R130" s="21" t="str">
        <f t="shared" si="3"/>
        <v>0.4997755004</v>
      </c>
      <c r="S130" s="9">
        <v>0.49647879706961767</v>
      </c>
      <c r="T130" s="6">
        <v>0.49977550036632096</v>
      </c>
      <c r="U130" s="10"/>
      <c r="V130" s="10"/>
      <c r="W130" s="10"/>
    </row>
    <row r="131">
      <c r="A131" s="17">
        <v>2002.0</v>
      </c>
      <c r="B131" s="18" t="s">
        <v>1850</v>
      </c>
      <c r="C131" s="18" t="s">
        <v>1851</v>
      </c>
      <c r="D131" s="19">
        <v>126.0</v>
      </c>
      <c r="E131" s="19">
        <v>5.0</v>
      </c>
      <c r="F131" s="19">
        <v>10.0</v>
      </c>
      <c r="G131" s="19">
        <v>7.0</v>
      </c>
      <c r="H131" s="19">
        <v>5.0</v>
      </c>
      <c r="I131" s="19">
        <v>1.0</v>
      </c>
      <c r="J131" s="19">
        <v>1.0</v>
      </c>
      <c r="K131" s="19">
        <v>13.0</v>
      </c>
      <c r="L131" s="19">
        <v>16.0</v>
      </c>
      <c r="M131" s="19">
        <v>29.0</v>
      </c>
      <c r="N131" s="20">
        <v>0.4482758641242981</v>
      </c>
      <c r="O131" s="20">
        <v>0.43628332018852234</v>
      </c>
      <c r="P131" s="20">
        <v>0.4896097183227539</v>
      </c>
      <c r="Q131" s="21" t="str">
        <f t="shared" si="1"/>
        <v>0.465648855</v>
      </c>
      <c r="R131" s="21" t="str">
        <f t="shared" si="3"/>
        <v>0.4569563034</v>
      </c>
      <c r="S131" s="9">
        <v>0.452613055192191</v>
      </c>
      <c r="T131" s="6">
        <v>0.45695630341540766</v>
      </c>
      <c r="U131" s="10"/>
      <c r="V131" s="10"/>
      <c r="W131" s="10"/>
    </row>
    <row r="132">
      <c r="A132" s="17">
        <v>2002.0</v>
      </c>
      <c r="B132" s="18" t="s">
        <v>919</v>
      </c>
      <c r="C132" s="18" t="s">
        <v>1852</v>
      </c>
      <c r="D132" s="19">
        <v>127.0</v>
      </c>
      <c r="E132" s="19">
        <v>4.0</v>
      </c>
      <c r="F132" s="19">
        <v>9.0</v>
      </c>
      <c r="G132" s="19">
        <v>7.0</v>
      </c>
      <c r="H132" s="19">
        <v>5.0</v>
      </c>
      <c r="I132" s="19">
        <v>3.0</v>
      </c>
      <c r="J132" s="19">
        <v>1.0</v>
      </c>
      <c r="K132" s="19">
        <v>14.0</v>
      </c>
      <c r="L132" s="19">
        <v>15.0</v>
      </c>
      <c r="M132" s="19">
        <v>29.0</v>
      </c>
      <c r="N132" s="20">
        <v>0.48275861144065857</v>
      </c>
      <c r="O132" s="20">
        <v>0.44545066356658936</v>
      </c>
      <c r="P132" s="20">
        <v>0.5029798746109009</v>
      </c>
      <c r="Q132" s="21" t="str">
        <f t="shared" si="1"/>
        <v>0.4885496183</v>
      </c>
      <c r="R132" s="21" t="str">
        <f t="shared" si="3"/>
        <v>0.470607705</v>
      </c>
      <c r="S132" s="9">
        <v>0.4691599556084337</v>
      </c>
      <c r="T132" s="6">
        <v>0.47060770501617255</v>
      </c>
      <c r="U132" s="10"/>
      <c r="V132" s="10"/>
      <c r="W132" s="10"/>
    </row>
    <row r="133">
      <c r="A133" s="17">
        <v>2002.0</v>
      </c>
      <c r="B133" s="18" t="s">
        <v>131</v>
      </c>
      <c r="C133" s="18" t="s">
        <v>1853</v>
      </c>
      <c r="D133" s="19">
        <v>128.0</v>
      </c>
      <c r="E133" s="19">
        <v>10.0</v>
      </c>
      <c r="F133" s="19">
        <v>1.0</v>
      </c>
      <c r="G133" s="19">
        <v>12.0</v>
      </c>
      <c r="H133" s="19">
        <v>0.0</v>
      </c>
      <c r="I133" s="19">
        <v>5.0</v>
      </c>
      <c r="J133" s="19">
        <v>2.0</v>
      </c>
      <c r="K133" s="19">
        <v>27.0</v>
      </c>
      <c r="L133" s="19">
        <v>3.0</v>
      </c>
      <c r="M133" s="19">
        <v>30.0</v>
      </c>
      <c r="N133" s="20">
        <v>0.8999999761581421</v>
      </c>
      <c r="O133" s="20">
        <v>0.6128696203231812</v>
      </c>
      <c r="P133" s="20">
        <v>0.5482769012451172</v>
      </c>
      <c r="Q133" s="21" t="str">
        <f t="shared" si="1"/>
        <v>0.9097222222</v>
      </c>
      <c r="R133" s="21" t="str">
        <f t="shared" si="3"/>
        <v>0.670934591</v>
      </c>
      <c r="S133" s="9">
        <v>0.6685040354728699</v>
      </c>
      <c r="T133" s="6">
        <v>0.6709345910284255</v>
      </c>
      <c r="U133" s="10"/>
      <c r="V133" s="10"/>
      <c r="W133" s="10"/>
    </row>
    <row r="134">
      <c r="A134" s="17">
        <v>2002.0</v>
      </c>
      <c r="B134" s="18" t="s">
        <v>715</v>
      </c>
      <c r="C134" s="18" t="s">
        <v>1854</v>
      </c>
      <c r="D134" s="19">
        <v>129.0</v>
      </c>
      <c r="E134" s="19">
        <v>0.0</v>
      </c>
      <c r="F134" s="19">
        <v>10.0</v>
      </c>
      <c r="G134" s="19">
        <v>12.0</v>
      </c>
      <c r="H134" s="19">
        <v>5.0</v>
      </c>
      <c r="I134" s="19">
        <v>1.0</v>
      </c>
      <c r="J134" s="19">
        <v>1.0</v>
      </c>
      <c r="K134" s="19">
        <v>13.0</v>
      </c>
      <c r="L134" s="19">
        <v>16.0</v>
      </c>
      <c r="M134" s="19">
        <v>29.0</v>
      </c>
      <c r="N134" s="20">
        <v>0.4482758641242981</v>
      </c>
      <c r="O134" s="20">
        <v>0.5478586554527283</v>
      </c>
      <c r="P134" s="20">
        <v>0.5210350751876831</v>
      </c>
      <c r="Q134" s="21" t="str">
        <f t="shared" si="1"/>
        <v>0.3693693694</v>
      </c>
      <c r="R134" s="21" t="str">
        <f t="shared" si="3"/>
        <v>0.4965304389</v>
      </c>
      <c r="S134" s="9">
        <v>0.5162570620405262</v>
      </c>
      <c r="T134" s="6">
        <v>0.49653043886562725</v>
      </c>
      <c r="U134" s="10"/>
      <c r="V134" s="10"/>
      <c r="W134" s="10"/>
    </row>
    <row r="135">
      <c r="A135" s="17">
        <v>2002.0</v>
      </c>
      <c r="B135" s="18" t="s">
        <v>154</v>
      </c>
      <c r="C135" s="18" t="s">
        <v>155</v>
      </c>
      <c r="D135" s="19">
        <v>130.0</v>
      </c>
      <c r="E135" s="19">
        <v>11.0</v>
      </c>
      <c r="F135" s="19">
        <v>3.0</v>
      </c>
      <c r="G135" s="19">
        <v>11.0</v>
      </c>
      <c r="H135" s="19">
        <v>0.0</v>
      </c>
      <c r="I135" s="19">
        <v>4.0</v>
      </c>
      <c r="J135" s="19">
        <v>2.0</v>
      </c>
      <c r="K135" s="19">
        <v>26.0</v>
      </c>
      <c r="L135" s="19">
        <v>5.0</v>
      </c>
      <c r="M135" s="19">
        <v>31.0</v>
      </c>
      <c r="N135" s="20">
        <v>0.8387096524238586</v>
      </c>
      <c r="O135" s="20">
        <v>0.5222011804580688</v>
      </c>
      <c r="P135" s="20">
        <v>0.509470522403717</v>
      </c>
      <c r="Q135" s="21" t="str">
        <f t="shared" si="1"/>
        <v>0.8724832215</v>
      </c>
      <c r="R135" s="21" t="str">
        <f t="shared" si="3"/>
        <v>0.6065890262</v>
      </c>
      <c r="S135" s="9">
        <v>0.5981456401848024</v>
      </c>
      <c r="T135" s="6">
        <v>0.6065890261990912</v>
      </c>
      <c r="U135" s="10"/>
      <c r="V135" s="10"/>
      <c r="W135" s="10"/>
    </row>
    <row r="136">
      <c r="A136" s="17">
        <v>2002.0</v>
      </c>
      <c r="B136" s="18" t="s">
        <v>135</v>
      </c>
      <c r="C136" s="18" t="s">
        <v>250</v>
      </c>
      <c r="D136" s="19">
        <v>131.0</v>
      </c>
      <c r="E136" s="19">
        <v>5.0</v>
      </c>
      <c r="F136" s="19">
        <v>4.0</v>
      </c>
      <c r="G136" s="19">
        <v>11.0</v>
      </c>
      <c r="H136" s="19">
        <v>3.0</v>
      </c>
      <c r="I136" s="19">
        <v>3.0</v>
      </c>
      <c r="J136" s="19">
        <v>2.0</v>
      </c>
      <c r="K136" s="19">
        <v>19.0</v>
      </c>
      <c r="L136" s="19">
        <v>9.0</v>
      </c>
      <c r="M136" s="19">
        <v>28.0</v>
      </c>
      <c r="N136" s="20">
        <v>0.6785714030265808</v>
      </c>
      <c r="O136" s="20">
        <v>0.6133654713630676</v>
      </c>
      <c r="P136" s="20">
        <v>0.5608367919921875</v>
      </c>
      <c r="Q136" s="21" t="str">
        <f t="shared" si="1"/>
        <v>0.6587301587</v>
      </c>
      <c r="R136" s="21" t="str">
        <f t="shared" si="3"/>
        <v>0.6115744734</v>
      </c>
      <c r="S136" s="9">
        <v>0.6165347908224379</v>
      </c>
      <c r="T136" s="6">
        <v>0.6115744733621205</v>
      </c>
      <c r="U136" s="10"/>
      <c r="V136" s="10"/>
      <c r="W136" s="10"/>
    </row>
    <row r="137">
      <c r="A137" s="17">
        <v>2002.0</v>
      </c>
      <c r="B137" s="18" t="s">
        <v>1260</v>
      </c>
      <c r="C137" s="18" t="s">
        <v>1855</v>
      </c>
      <c r="D137" s="19">
        <v>132.0</v>
      </c>
      <c r="E137" s="19">
        <v>4.0</v>
      </c>
      <c r="F137" s="19">
        <v>7.0</v>
      </c>
      <c r="G137" s="19">
        <v>6.0</v>
      </c>
      <c r="H137" s="19">
        <v>5.0</v>
      </c>
      <c r="I137" s="19">
        <v>5.0</v>
      </c>
      <c r="J137" s="19">
        <v>5.0</v>
      </c>
      <c r="K137" s="19">
        <v>15.0</v>
      </c>
      <c r="L137" s="19">
        <v>17.0</v>
      </c>
      <c r="M137" s="19">
        <v>32.0</v>
      </c>
      <c r="N137" s="20">
        <v>0.46875</v>
      </c>
      <c r="O137" s="20">
        <v>0.5130558609962463</v>
      </c>
      <c r="P137" s="20">
        <v>0.5240169167518616</v>
      </c>
      <c r="Q137" s="21" t="str">
        <f t="shared" si="1"/>
        <v>0.4671052632</v>
      </c>
      <c r="R137" s="21" t="str">
        <f t="shared" si="3"/>
        <v>0.5043084755</v>
      </c>
      <c r="S137" s="9">
        <v>0.5047196596860886</v>
      </c>
      <c r="T137" s="6">
        <v>0.5043084754755622</v>
      </c>
      <c r="U137" s="10"/>
      <c r="V137" s="10"/>
      <c r="W137" s="10"/>
    </row>
    <row r="138">
      <c r="A138" s="17">
        <v>2002.0</v>
      </c>
      <c r="B138" s="18" t="s">
        <v>1667</v>
      </c>
      <c r="C138" s="18" t="s">
        <v>1856</v>
      </c>
      <c r="D138" s="19">
        <v>133.0</v>
      </c>
      <c r="E138" s="19">
        <v>5.0</v>
      </c>
      <c r="F138" s="19">
        <v>9.0</v>
      </c>
      <c r="G138" s="19">
        <v>8.0</v>
      </c>
      <c r="H138" s="19">
        <v>4.0</v>
      </c>
      <c r="I138" s="19">
        <v>1.0</v>
      </c>
      <c r="J138" s="19">
        <v>1.0</v>
      </c>
      <c r="K138" s="19">
        <v>14.0</v>
      </c>
      <c r="L138" s="19">
        <v>14.0</v>
      </c>
      <c r="M138" s="19">
        <v>28.0</v>
      </c>
      <c r="N138" s="20">
        <v>0.5</v>
      </c>
      <c r="O138" s="20">
        <v>0.46254315972328186</v>
      </c>
      <c r="P138" s="20">
        <v>0.47710278630256653</v>
      </c>
      <c r="Q138" s="21" t="str">
        <f t="shared" si="1"/>
        <v>0.5161290323</v>
      </c>
      <c r="R138" s="21" t="str">
        <f t="shared" si="3"/>
        <v>0.4795795345</v>
      </c>
      <c r="S138" s="9">
        <v>0.47554727643728256</v>
      </c>
      <c r="T138" s="6">
        <v>0.4795795345017987</v>
      </c>
      <c r="U138" s="10"/>
      <c r="V138" s="10"/>
      <c r="W138" s="10"/>
    </row>
    <row r="139">
      <c r="A139" s="17">
        <v>2002.0</v>
      </c>
      <c r="B139" s="18" t="s">
        <v>1275</v>
      </c>
      <c r="C139" s="18" t="s">
        <v>1857</v>
      </c>
      <c r="D139" s="19">
        <v>134.0</v>
      </c>
      <c r="E139" s="19">
        <v>7.0</v>
      </c>
      <c r="F139" s="19">
        <v>8.0</v>
      </c>
      <c r="G139" s="19">
        <v>7.0</v>
      </c>
      <c r="H139" s="19">
        <v>6.0</v>
      </c>
      <c r="I139" s="19">
        <v>1.0</v>
      </c>
      <c r="J139" s="19">
        <v>0.0</v>
      </c>
      <c r="K139" s="19">
        <v>15.0</v>
      </c>
      <c r="L139" s="19">
        <v>14.0</v>
      </c>
      <c r="M139" s="19">
        <v>29.0</v>
      </c>
      <c r="N139" s="20">
        <v>0.517241358757019</v>
      </c>
      <c r="O139" s="20">
        <v>0.45035991072654724</v>
      </c>
      <c r="P139" s="20">
        <v>0.47428086400032043</v>
      </c>
      <c r="Q139" s="21" t="str">
        <f t="shared" si="1"/>
        <v>0.5319148936</v>
      </c>
      <c r="R139" s="21" t="str">
        <f t="shared" si="3"/>
        <v>0.4767288948</v>
      </c>
      <c r="S139" s="9">
        <v>0.4730605161909399</v>
      </c>
      <c r="T139" s="6">
        <v>0.47672889476760905</v>
      </c>
      <c r="U139" s="10"/>
      <c r="V139" s="10"/>
      <c r="W139" s="10"/>
    </row>
    <row r="140">
      <c r="A140" s="17">
        <v>2002.0</v>
      </c>
      <c r="B140" s="18" t="s">
        <v>396</v>
      </c>
      <c r="C140" s="18" t="s">
        <v>1858</v>
      </c>
      <c r="D140" s="19">
        <v>135.0</v>
      </c>
      <c r="E140" s="19">
        <v>1.0</v>
      </c>
      <c r="F140" s="19">
        <v>14.0</v>
      </c>
      <c r="G140" s="19">
        <v>3.0</v>
      </c>
      <c r="H140" s="19">
        <v>8.0</v>
      </c>
      <c r="I140" s="19">
        <v>0.0</v>
      </c>
      <c r="J140" s="19">
        <v>1.0</v>
      </c>
      <c r="K140" s="19">
        <v>4.0</v>
      </c>
      <c r="L140" s="19">
        <v>23.0</v>
      </c>
      <c r="M140" s="19">
        <v>27.0</v>
      </c>
      <c r="N140" s="20">
        <v>0.14814814925193787</v>
      </c>
      <c r="O140" s="20">
        <v>0.44907906651496887</v>
      </c>
      <c r="P140" s="20">
        <v>0.46678388118743896</v>
      </c>
      <c r="Q140" s="21" t="str">
        <f t="shared" si="1"/>
        <v>0.1344537815</v>
      </c>
      <c r="R140" s="21" t="str">
        <f t="shared" si="3"/>
        <v>0.3748489489</v>
      </c>
      <c r="S140" s="9">
        <v>0.3782725405913812</v>
      </c>
      <c r="T140" s="6">
        <v>0.37484894893249543</v>
      </c>
      <c r="U140" s="10"/>
      <c r="V140" s="10"/>
      <c r="W140" s="10"/>
    </row>
    <row r="141">
      <c r="A141" s="17">
        <v>2002.0</v>
      </c>
      <c r="B141" s="18" t="s">
        <v>436</v>
      </c>
      <c r="C141" s="18" t="s">
        <v>1859</v>
      </c>
      <c r="D141" s="19">
        <v>136.0</v>
      </c>
      <c r="E141" s="19">
        <v>1.0</v>
      </c>
      <c r="F141" s="19">
        <v>12.0</v>
      </c>
      <c r="G141" s="19">
        <v>2.0</v>
      </c>
      <c r="H141" s="19">
        <v>9.0</v>
      </c>
      <c r="I141" s="19">
        <v>0.0</v>
      </c>
      <c r="J141" s="19">
        <v>3.0</v>
      </c>
      <c r="K141" s="19">
        <v>3.0</v>
      </c>
      <c r="L141" s="19">
        <v>24.0</v>
      </c>
      <c r="M141" s="19">
        <v>27.0</v>
      </c>
      <c r="N141" s="20">
        <v>0.1111111119389534</v>
      </c>
      <c r="O141" s="20">
        <v>0.4107007682323456</v>
      </c>
      <c r="P141" s="20">
        <v>0.4697701930999756</v>
      </c>
      <c r="Q141" s="21" t="str">
        <f t="shared" si="1"/>
        <v>0.1023622047</v>
      </c>
      <c r="R141" s="21" t="str">
        <f t="shared" si="3"/>
        <v>0.3483834836</v>
      </c>
      <c r="S141" s="9">
        <v>0.3505707101689445</v>
      </c>
      <c r="T141" s="6">
        <v>0.34838348357226906</v>
      </c>
      <c r="U141" s="10"/>
      <c r="V141" s="10"/>
      <c r="W141" s="10"/>
    </row>
    <row r="142">
      <c r="A142" s="17">
        <v>2002.0</v>
      </c>
      <c r="B142" s="18" t="s">
        <v>618</v>
      </c>
      <c r="C142" s="18" t="s">
        <v>1860</v>
      </c>
      <c r="D142" s="19">
        <v>137.0</v>
      </c>
      <c r="E142" s="19">
        <v>1.0</v>
      </c>
      <c r="F142" s="19">
        <v>13.0</v>
      </c>
      <c r="G142" s="19">
        <v>3.0</v>
      </c>
      <c r="H142" s="19">
        <v>7.0</v>
      </c>
      <c r="I142" s="19">
        <v>0.0</v>
      </c>
      <c r="J142" s="19">
        <v>1.0</v>
      </c>
      <c r="K142" s="19">
        <v>4.0</v>
      </c>
      <c r="L142" s="19">
        <v>21.0</v>
      </c>
      <c r="M142" s="19">
        <v>25.0</v>
      </c>
      <c r="N142" s="20">
        <v>0.1599999964237213</v>
      </c>
      <c r="O142" s="20">
        <v>0.41392895579338074</v>
      </c>
      <c r="P142" s="20">
        <v>0.45837804675102234</v>
      </c>
      <c r="Q142" s="21" t="str">
        <f t="shared" si="1"/>
        <v>0.1467889908</v>
      </c>
      <c r="R142" s="21" t="str">
        <f t="shared" si="3"/>
        <v>0.3582562373</v>
      </c>
      <c r="S142" s="9">
        <v>0.361558989584446</v>
      </c>
      <c r="T142" s="6">
        <v>0.358256237290868</v>
      </c>
      <c r="U142" s="10"/>
      <c r="V142" s="10"/>
      <c r="W142" s="10"/>
    </row>
    <row r="143">
      <c r="A143" s="17">
        <v>2002.0</v>
      </c>
      <c r="B143" s="18" t="s">
        <v>754</v>
      </c>
      <c r="C143" s="18" t="s">
        <v>1861</v>
      </c>
      <c r="D143" s="19">
        <v>138.0</v>
      </c>
      <c r="E143" s="19">
        <v>4.0</v>
      </c>
      <c r="F143" s="19">
        <v>9.0</v>
      </c>
      <c r="G143" s="19">
        <v>6.0</v>
      </c>
      <c r="H143" s="19">
        <v>7.0</v>
      </c>
      <c r="I143" s="19">
        <v>2.0</v>
      </c>
      <c r="J143" s="19">
        <v>1.0</v>
      </c>
      <c r="K143" s="19">
        <v>12.0</v>
      </c>
      <c r="L143" s="19">
        <v>17.0</v>
      </c>
      <c r="M143" s="19">
        <v>29.0</v>
      </c>
      <c r="N143" s="20">
        <v>0.4137931168079376</v>
      </c>
      <c r="O143" s="20">
        <v>0.5057944655418396</v>
      </c>
      <c r="P143" s="20">
        <v>0.4999380111694336</v>
      </c>
      <c r="Q143" s="21" t="str">
        <f t="shared" si="1"/>
        <v>0.4087591241</v>
      </c>
      <c r="R143" s="21" t="str">
        <f t="shared" si="3"/>
        <v>0.4800715166</v>
      </c>
      <c r="S143" s="9">
        <v>0.48133001142534715</v>
      </c>
      <c r="T143" s="6">
        <v>0.480071516585176</v>
      </c>
      <c r="U143" s="10"/>
      <c r="V143" s="10"/>
      <c r="W143" s="10"/>
    </row>
    <row r="144">
      <c r="A144" s="17">
        <v>2002.0</v>
      </c>
      <c r="B144" s="18" t="s">
        <v>1183</v>
      </c>
      <c r="C144" s="18" t="s">
        <v>1862</v>
      </c>
      <c r="D144" s="19">
        <v>139.0</v>
      </c>
      <c r="E144" s="19">
        <v>2.0</v>
      </c>
      <c r="F144" s="19">
        <v>11.0</v>
      </c>
      <c r="G144" s="19">
        <v>3.0</v>
      </c>
      <c r="H144" s="19">
        <v>10.0</v>
      </c>
      <c r="I144" s="19">
        <v>0.0</v>
      </c>
      <c r="J144" s="19">
        <v>1.0</v>
      </c>
      <c r="K144" s="19">
        <v>5.0</v>
      </c>
      <c r="L144" s="19">
        <v>22.0</v>
      </c>
      <c r="M144" s="19">
        <v>27.0</v>
      </c>
      <c r="N144" s="20">
        <v>0.18518517911434174</v>
      </c>
      <c r="O144" s="20">
        <v>0.4883774220943451</v>
      </c>
      <c r="P144" s="20">
        <v>0.46586063504219055</v>
      </c>
      <c r="Q144" s="21" t="str">
        <f t="shared" si="1"/>
        <v>0.1755725191</v>
      </c>
      <c r="R144" s="21" t="str">
        <f t="shared" si="3"/>
        <v>0.4045469996</v>
      </c>
      <c r="S144" s="9">
        <v>0.40695016610401646</v>
      </c>
      <c r="T144" s="6">
        <v>0.40454699957871254</v>
      </c>
      <c r="U144" s="10"/>
      <c r="V144" s="10"/>
      <c r="W144" s="10"/>
    </row>
    <row r="145">
      <c r="A145" s="17">
        <v>2002.0</v>
      </c>
      <c r="B145" s="18" t="s">
        <v>85</v>
      </c>
      <c r="C145" s="18" t="s">
        <v>240</v>
      </c>
      <c r="D145" s="19">
        <v>140.0</v>
      </c>
      <c r="E145" s="19">
        <v>9.0</v>
      </c>
      <c r="F145" s="19">
        <v>6.0</v>
      </c>
      <c r="G145" s="19">
        <v>9.0</v>
      </c>
      <c r="H145" s="19">
        <v>2.0</v>
      </c>
      <c r="I145" s="19">
        <v>0.0</v>
      </c>
      <c r="J145" s="19">
        <v>1.0</v>
      </c>
      <c r="K145" s="19">
        <v>18.0</v>
      </c>
      <c r="L145" s="19">
        <v>9.0</v>
      </c>
      <c r="M145" s="19">
        <v>27.0</v>
      </c>
      <c r="N145" s="20">
        <v>0.6666666865348816</v>
      </c>
      <c r="O145" s="20">
        <v>0.5214280486106873</v>
      </c>
      <c r="P145" s="20">
        <v>0.523417055606842</v>
      </c>
      <c r="Q145" s="21" t="str">
        <f t="shared" si="1"/>
        <v>0.7086614173</v>
      </c>
      <c r="R145" s="21" t="str">
        <f t="shared" si="3"/>
        <v>0.5687336425</v>
      </c>
      <c r="S145" s="9">
        <v>0.5582349548737208</v>
      </c>
      <c r="T145" s="6">
        <v>0.5687336425377628</v>
      </c>
      <c r="U145" s="10"/>
      <c r="V145" s="10"/>
      <c r="W145" s="10"/>
    </row>
    <row r="146">
      <c r="A146" s="17">
        <v>2002.0</v>
      </c>
      <c r="B146" s="18" t="s">
        <v>59</v>
      </c>
      <c r="C146" s="18" t="s">
        <v>1863</v>
      </c>
      <c r="D146" s="19">
        <v>141.0</v>
      </c>
      <c r="E146" s="19">
        <v>2.0</v>
      </c>
      <c r="F146" s="19">
        <v>8.0</v>
      </c>
      <c r="G146" s="19">
        <v>15.0</v>
      </c>
      <c r="H146" s="19">
        <v>2.0</v>
      </c>
      <c r="I146" s="19">
        <v>1.0</v>
      </c>
      <c r="J146" s="19">
        <v>2.0</v>
      </c>
      <c r="K146" s="19">
        <v>18.0</v>
      </c>
      <c r="L146" s="19">
        <v>12.0</v>
      </c>
      <c r="M146" s="19">
        <v>30.0</v>
      </c>
      <c r="N146" s="20">
        <v>0.6000000238418579</v>
      </c>
      <c r="O146" s="20">
        <v>0.5575841069221497</v>
      </c>
      <c r="P146" s="20">
        <v>0.5263481140136719</v>
      </c>
      <c r="Q146" s="21" t="str">
        <f t="shared" si="1"/>
        <v>0.5714285714</v>
      </c>
      <c r="R146" s="21" t="str">
        <f t="shared" si="3"/>
        <v>0.5532362248</v>
      </c>
      <c r="S146" s="9">
        <v>0.5603790819644928</v>
      </c>
      <c r="T146" s="6">
        <v>0.5532362248216357</v>
      </c>
      <c r="U146" s="10"/>
      <c r="V146" s="10"/>
      <c r="W146" s="10"/>
    </row>
    <row r="147">
      <c r="A147" s="17">
        <v>2002.0</v>
      </c>
      <c r="B147" s="18" t="s">
        <v>1036</v>
      </c>
      <c r="C147" s="18" t="s">
        <v>1864</v>
      </c>
      <c r="D147" s="19">
        <v>142.0</v>
      </c>
      <c r="E147" s="19">
        <v>3.0</v>
      </c>
      <c r="F147" s="19">
        <v>9.0</v>
      </c>
      <c r="G147" s="19">
        <v>4.0</v>
      </c>
      <c r="H147" s="19">
        <v>9.0</v>
      </c>
      <c r="I147" s="19">
        <v>1.0</v>
      </c>
      <c r="J147" s="19">
        <v>2.0</v>
      </c>
      <c r="K147" s="19">
        <v>8.0</v>
      </c>
      <c r="L147" s="19">
        <v>20.0</v>
      </c>
      <c r="M147" s="19">
        <v>28.0</v>
      </c>
      <c r="N147" s="20">
        <v>0.2857142984867096</v>
      </c>
      <c r="O147" s="20">
        <v>0.4806228578090668</v>
      </c>
      <c r="P147" s="20">
        <v>0.49361246824264526</v>
      </c>
      <c r="Q147" s="21" t="str">
        <f t="shared" si="1"/>
        <v>0.2753623188</v>
      </c>
      <c r="R147" s="21" t="str">
        <f t="shared" si="3"/>
        <v>0.4325551257</v>
      </c>
      <c r="S147" s="9">
        <v>0.4351431173937661</v>
      </c>
      <c r="T147" s="6">
        <v>0.4325551256753396</v>
      </c>
      <c r="U147" s="10"/>
      <c r="V147" s="10"/>
      <c r="W147" s="10"/>
    </row>
    <row r="148">
      <c r="A148" s="17">
        <v>2002.0</v>
      </c>
      <c r="B148" s="18" t="s">
        <v>1865</v>
      </c>
      <c r="C148" s="18" t="s">
        <v>1866</v>
      </c>
      <c r="D148" s="19">
        <v>143.0</v>
      </c>
      <c r="E148" s="19">
        <v>2.0</v>
      </c>
      <c r="F148" s="19">
        <v>13.0</v>
      </c>
      <c r="G148" s="19">
        <v>2.0</v>
      </c>
      <c r="H148" s="19">
        <v>9.0</v>
      </c>
      <c r="I148" s="19">
        <v>1.0</v>
      </c>
      <c r="J148" s="19">
        <v>1.0</v>
      </c>
      <c r="K148" s="19">
        <v>5.0</v>
      </c>
      <c r="L148" s="19">
        <v>23.0</v>
      </c>
      <c r="M148" s="19">
        <v>28.0</v>
      </c>
      <c r="N148" s="20">
        <v>0.1785714328289032</v>
      </c>
      <c r="O148" s="20">
        <v>0.4346611201763153</v>
      </c>
      <c r="P148" s="20">
        <v>0.46050211787223816</v>
      </c>
      <c r="Q148" s="21" t="str">
        <f t="shared" si="1"/>
        <v>0.1893939394</v>
      </c>
      <c r="R148" s="21" t="str">
        <f t="shared" si="3"/>
        <v>0.3798045744</v>
      </c>
      <c r="S148" s="9">
        <v>0.37709894669907434</v>
      </c>
      <c r="T148" s="6">
        <v>0.37980457440470206</v>
      </c>
      <c r="U148" s="10"/>
      <c r="V148" s="10"/>
      <c r="W148" s="10"/>
    </row>
    <row r="149">
      <c r="A149" s="17">
        <v>2002.0</v>
      </c>
      <c r="B149" s="18" t="s">
        <v>1604</v>
      </c>
      <c r="C149" s="18" t="s">
        <v>1867</v>
      </c>
      <c r="D149" s="19">
        <v>144.0</v>
      </c>
      <c r="E149" s="19">
        <v>4.0</v>
      </c>
      <c r="F149" s="19">
        <v>10.0</v>
      </c>
      <c r="G149" s="19">
        <v>11.0</v>
      </c>
      <c r="H149" s="19">
        <v>2.0</v>
      </c>
      <c r="I149" s="19">
        <v>2.0</v>
      </c>
      <c r="J149" s="19">
        <v>1.0</v>
      </c>
      <c r="K149" s="19">
        <v>17.0</v>
      </c>
      <c r="L149" s="19">
        <v>13.0</v>
      </c>
      <c r="M149" s="19">
        <v>30.0</v>
      </c>
      <c r="N149" s="20">
        <v>0.5666666626930237</v>
      </c>
      <c r="O149" s="20">
        <v>0.47741425037384033</v>
      </c>
      <c r="P149" s="20">
        <v>0.480213463306427</v>
      </c>
      <c r="Q149" s="21" t="str">
        <f t="shared" si="1"/>
        <v>0.5916666667</v>
      </c>
      <c r="R149" s="21" t="str">
        <f t="shared" si="3"/>
        <v>0.5066771577</v>
      </c>
      <c r="S149" s="9">
        <v>0.5004271576801935</v>
      </c>
      <c r="T149" s="6">
        <v>0.5066771576801936</v>
      </c>
      <c r="U149" s="10"/>
      <c r="V149" s="10"/>
      <c r="W149" s="10"/>
    </row>
    <row r="150">
      <c r="A150" s="17">
        <v>2002.0</v>
      </c>
      <c r="B150" s="18" t="s">
        <v>83</v>
      </c>
      <c r="C150" s="18" t="s">
        <v>84</v>
      </c>
      <c r="D150" s="19">
        <v>145.0</v>
      </c>
      <c r="E150" s="19">
        <v>2.0</v>
      </c>
      <c r="F150" s="19">
        <v>7.0</v>
      </c>
      <c r="G150" s="19">
        <v>12.0</v>
      </c>
      <c r="H150" s="19">
        <v>4.0</v>
      </c>
      <c r="I150" s="19">
        <v>3.0</v>
      </c>
      <c r="J150" s="19">
        <v>3.0</v>
      </c>
      <c r="K150" s="19">
        <v>17.0</v>
      </c>
      <c r="L150" s="19">
        <v>14.0</v>
      </c>
      <c r="M150" s="19">
        <v>31.0</v>
      </c>
      <c r="N150" s="20">
        <v>0.5483871102333069</v>
      </c>
      <c r="O150" s="20">
        <v>0.5650688409805298</v>
      </c>
      <c r="P150" s="20">
        <v>0.5377358198165894</v>
      </c>
      <c r="Q150" s="21" t="str">
        <f t="shared" si="1"/>
        <v>0.503875969</v>
      </c>
      <c r="R150" s="21" t="str">
        <f t="shared" si="3"/>
        <v>0.5429373677</v>
      </c>
      <c r="S150" s="9">
        <v>0.5540651496379606</v>
      </c>
      <c r="T150" s="6">
        <v>0.5429373676924742</v>
      </c>
      <c r="U150" s="10"/>
      <c r="V150" s="10"/>
      <c r="W150" s="10"/>
    </row>
    <row r="151">
      <c r="A151" s="17">
        <v>2002.0</v>
      </c>
      <c r="B151" s="18" t="s">
        <v>1868</v>
      </c>
      <c r="C151" s="18" t="s">
        <v>1869</v>
      </c>
      <c r="D151" s="19">
        <v>146.0</v>
      </c>
      <c r="E151" s="19">
        <v>5.0</v>
      </c>
      <c r="F151" s="19">
        <v>8.0</v>
      </c>
      <c r="G151" s="19">
        <v>4.0</v>
      </c>
      <c r="H151" s="19">
        <v>7.0</v>
      </c>
      <c r="I151" s="19">
        <v>3.0</v>
      </c>
      <c r="J151" s="19">
        <v>3.0</v>
      </c>
      <c r="K151" s="19">
        <v>12.0</v>
      </c>
      <c r="L151" s="19">
        <v>18.0</v>
      </c>
      <c r="M151" s="19">
        <v>30.0</v>
      </c>
      <c r="N151" s="20">
        <v>0.4000000059604645</v>
      </c>
      <c r="O151" s="20">
        <v>0.4342820942401886</v>
      </c>
      <c r="P151" s="20">
        <v>0.4580773711204529</v>
      </c>
      <c r="Q151" s="21" t="str">
        <f t="shared" si="1"/>
        <v>0.4133333333</v>
      </c>
      <c r="R151" s="21" t="str">
        <f t="shared" si="3"/>
        <v>0.4349937232</v>
      </c>
      <c r="S151" s="9">
        <v>0.4316603899002075</v>
      </c>
      <c r="T151" s="6">
        <v>0.43499372323354085</v>
      </c>
      <c r="U151" s="10"/>
      <c r="V151" s="10"/>
      <c r="W151" s="10"/>
    </row>
    <row r="152">
      <c r="A152" s="17">
        <v>2002.0</v>
      </c>
      <c r="B152" s="18" t="s">
        <v>169</v>
      </c>
      <c r="C152" s="18" t="s">
        <v>170</v>
      </c>
      <c r="D152" s="19">
        <v>147.0</v>
      </c>
      <c r="E152" s="19">
        <v>5.0</v>
      </c>
      <c r="F152" s="19">
        <v>6.0</v>
      </c>
      <c r="G152" s="19">
        <v>13.0</v>
      </c>
      <c r="H152" s="19">
        <v>1.0</v>
      </c>
      <c r="I152" s="19">
        <v>2.0</v>
      </c>
      <c r="J152" s="19">
        <v>1.0</v>
      </c>
      <c r="K152" s="19">
        <v>20.0</v>
      </c>
      <c r="L152" s="19">
        <v>8.0</v>
      </c>
      <c r="M152" s="19">
        <v>28.0</v>
      </c>
      <c r="N152" s="20">
        <v>0.7142857313156128</v>
      </c>
      <c r="O152" s="20">
        <v>0.43166834115982056</v>
      </c>
      <c r="P152" s="20">
        <v>0.4787553548812866</v>
      </c>
      <c r="Q152" s="21" t="str">
        <f t="shared" si="1"/>
        <v>0.7368421053</v>
      </c>
      <c r="R152" s="21" t="str">
        <f t="shared" si="3"/>
        <v>0.5197335356</v>
      </c>
      <c r="S152" s="9">
        <v>0.5140944378716605</v>
      </c>
      <c r="T152" s="6">
        <v>0.5197335356160214</v>
      </c>
      <c r="U152" s="10"/>
      <c r="V152" s="10"/>
      <c r="W152" s="10"/>
    </row>
    <row r="153">
      <c r="A153" s="17">
        <v>2002.0</v>
      </c>
      <c r="B153" s="18" t="s">
        <v>707</v>
      </c>
      <c r="C153" s="18" t="s">
        <v>1870</v>
      </c>
      <c r="D153" s="19">
        <v>148.0</v>
      </c>
      <c r="E153" s="19">
        <v>9.0</v>
      </c>
      <c r="F153" s="19">
        <v>5.0</v>
      </c>
      <c r="G153" s="19">
        <v>10.0</v>
      </c>
      <c r="H153" s="19">
        <v>4.0</v>
      </c>
      <c r="I153" s="19">
        <v>0.0</v>
      </c>
      <c r="J153" s="19">
        <v>0.0</v>
      </c>
      <c r="K153" s="19">
        <v>19.0</v>
      </c>
      <c r="L153" s="19">
        <v>9.0</v>
      </c>
      <c r="M153" s="19">
        <v>28.0</v>
      </c>
      <c r="N153" s="20">
        <v>0.6785714030265808</v>
      </c>
      <c r="O153" s="20">
        <v>0.4500570595264435</v>
      </c>
      <c r="P153" s="20">
        <v>0.4758622944355011</v>
      </c>
      <c r="Q153" s="21" t="str">
        <f t="shared" si="1"/>
        <v>0.6838235294</v>
      </c>
      <c r="R153" s="21" t="str">
        <f t="shared" si="3"/>
        <v>0.5149499857</v>
      </c>
      <c r="S153" s="9">
        <v>0.5136369605149542</v>
      </c>
      <c r="T153" s="6">
        <v>0.5149499857250383</v>
      </c>
      <c r="U153" s="10"/>
      <c r="V153" s="10"/>
      <c r="W153" s="10"/>
    </row>
    <row r="154">
      <c r="A154" s="17">
        <v>2002.0</v>
      </c>
      <c r="B154" s="18" t="s">
        <v>138</v>
      </c>
      <c r="C154" s="18" t="s">
        <v>1871</v>
      </c>
      <c r="D154" s="19">
        <v>149.0</v>
      </c>
      <c r="E154" s="19">
        <v>5.0</v>
      </c>
      <c r="F154" s="19">
        <v>5.0</v>
      </c>
      <c r="G154" s="19">
        <v>16.0</v>
      </c>
      <c r="H154" s="19">
        <v>0.0</v>
      </c>
      <c r="I154" s="19">
        <v>5.0</v>
      </c>
      <c r="J154" s="19">
        <v>1.0</v>
      </c>
      <c r="K154" s="19">
        <v>26.0</v>
      </c>
      <c r="L154" s="19">
        <v>6.0</v>
      </c>
      <c r="M154" s="19">
        <v>32.0</v>
      </c>
      <c r="N154" s="20">
        <v>0.8125</v>
      </c>
      <c r="O154" s="20">
        <v>0.5267138481140137</v>
      </c>
      <c r="P154" s="20">
        <v>0.529494047164917</v>
      </c>
      <c r="Q154" s="21" t="str">
        <f t="shared" si="1"/>
        <v>0.84375</v>
      </c>
      <c r="R154" s="21" t="str">
        <f t="shared" si="3"/>
        <v>0.6066679358</v>
      </c>
      <c r="S154" s="9">
        <v>0.5988554358482361</v>
      </c>
      <c r="T154" s="6">
        <v>0.6066679358482361</v>
      </c>
      <c r="U154" s="10"/>
      <c r="V154" s="10"/>
      <c r="W154" s="10"/>
    </row>
    <row r="155">
      <c r="A155" s="17">
        <v>2002.0</v>
      </c>
      <c r="B155" s="18" t="s">
        <v>1016</v>
      </c>
      <c r="C155" s="18" t="s">
        <v>1872</v>
      </c>
      <c r="D155" s="19">
        <v>150.0</v>
      </c>
      <c r="E155" s="19">
        <v>4.0</v>
      </c>
      <c r="F155" s="19">
        <v>8.0</v>
      </c>
      <c r="G155" s="19">
        <v>8.0</v>
      </c>
      <c r="H155" s="19">
        <v>4.0</v>
      </c>
      <c r="I155" s="19">
        <v>1.0</v>
      </c>
      <c r="J155" s="19">
        <v>3.0</v>
      </c>
      <c r="K155" s="19">
        <v>13.0</v>
      </c>
      <c r="L155" s="19">
        <v>15.0</v>
      </c>
      <c r="M155" s="19">
        <v>28.0</v>
      </c>
      <c r="N155" s="20">
        <v>0.4642857015132904</v>
      </c>
      <c r="O155" s="20">
        <v>0.4973204731941223</v>
      </c>
      <c r="P155" s="20">
        <v>0.5102345943450928</v>
      </c>
      <c r="Q155" s="21" t="str">
        <f t="shared" si="1"/>
        <v>0.4596774194</v>
      </c>
      <c r="R155" s="21" t="str">
        <f t="shared" si="3"/>
        <v>0.49113824</v>
      </c>
      <c r="S155" s="9">
        <v>0.49229031375476295</v>
      </c>
      <c r="T155" s="6">
        <v>0.49113824002204404</v>
      </c>
      <c r="U155" s="10"/>
      <c r="V155" s="10"/>
      <c r="W155" s="10"/>
    </row>
    <row r="156">
      <c r="A156" s="17">
        <v>2002.0</v>
      </c>
      <c r="B156" s="18" t="s">
        <v>197</v>
      </c>
      <c r="C156" s="18" t="s">
        <v>256</v>
      </c>
      <c r="D156" s="19">
        <v>151.0</v>
      </c>
      <c r="E156" s="19">
        <v>7.0</v>
      </c>
      <c r="F156" s="19">
        <v>2.0</v>
      </c>
      <c r="G156" s="19">
        <v>15.0</v>
      </c>
      <c r="H156" s="19">
        <v>0.0</v>
      </c>
      <c r="I156" s="19">
        <v>4.0</v>
      </c>
      <c r="J156" s="19">
        <v>2.0</v>
      </c>
      <c r="K156" s="19">
        <v>26.0</v>
      </c>
      <c r="L156" s="19">
        <v>4.0</v>
      </c>
      <c r="M156" s="19">
        <v>30.0</v>
      </c>
      <c r="N156" s="20">
        <v>0.8666666746139526</v>
      </c>
      <c r="O156" s="20">
        <v>0.6018474102020264</v>
      </c>
      <c r="P156" s="20">
        <v>0.5469526648521423</v>
      </c>
      <c r="Q156" s="21" t="str">
        <f t="shared" si="1"/>
        <v>0.8769230769</v>
      </c>
      <c r="R156" s="21" t="str">
        <f t="shared" si="3"/>
        <v>0.6568926405</v>
      </c>
      <c r="S156" s="9">
        <v>0.6543285379807154</v>
      </c>
      <c r="T156" s="6">
        <v>0.656892640544818</v>
      </c>
      <c r="U156" s="10"/>
      <c r="V156" s="10"/>
      <c r="W156" s="10"/>
    </row>
    <row r="157">
      <c r="A157" s="17">
        <v>2002.0</v>
      </c>
      <c r="B157" s="18" t="s">
        <v>702</v>
      </c>
      <c r="C157" s="18" t="s">
        <v>1873</v>
      </c>
      <c r="D157" s="19">
        <v>152.0</v>
      </c>
      <c r="E157" s="19">
        <v>3.0</v>
      </c>
      <c r="F157" s="19">
        <v>9.0</v>
      </c>
      <c r="G157" s="19">
        <v>8.0</v>
      </c>
      <c r="H157" s="19">
        <v>6.0</v>
      </c>
      <c r="I157" s="19">
        <v>2.0</v>
      </c>
      <c r="J157" s="19">
        <v>1.0</v>
      </c>
      <c r="K157" s="19">
        <v>13.0</v>
      </c>
      <c r="L157" s="19">
        <v>16.0</v>
      </c>
      <c r="M157" s="19">
        <v>29.0</v>
      </c>
      <c r="N157" s="20">
        <v>0.4482758641242981</v>
      </c>
      <c r="O157" s="20">
        <v>0.5636316537857056</v>
      </c>
      <c r="P157" s="20">
        <v>0.5205857157707214</v>
      </c>
      <c r="Q157" s="21" t="str">
        <f t="shared" si="1"/>
        <v>0.4263565891</v>
      </c>
      <c r="R157" s="21" t="str">
        <f t="shared" si="3"/>
        <v>0.5185514031</v>
      </c>
      <c r="S157" s="9">
        <v>0.5240312213527745</v>
      </c>
      <c r="T157" s="6">
        <v>0.5185514031223548</v>
      </c>
      <c r="U157" s="10"/>
      <c r="V157" s="10"/>
      <c r="W157" s="10"/>
    </row>
    <row r="158">
      <c r="A158" s="17">
        <v>2002.0</v>
      </c>
      <c r="B158" s="18" t="s">
        <v>200</v>
      </c>
      <c r="C158" s="18" t="s">
        <v>202</v>
      </c>
      <c r="D158" s="19">
        <v>153.0</v>
      </c>
      <c r="E158" s="19">
        <v>8.0</v>
      </c>
      <c r="F158" s="19">
        <v>8.0</v>
      </c>
      <c r="G158" s="19">
        <v>12.0</v>
      </c>
      <c r="H158" s="19">
        <v>0.0</v>
      </c>
      <c r="I158" s="19">
        <v>0.0</v>
      </c>
      <c r="J158" s="19">
        <v>0.0</v>
      </c>
      <c r="K158" s="19">
        <v>20.0</v>
      </c>
      <c r="L158" s="19">
        <v>8.0</v>
      </c>
      <c r="M158" s="19">
        <v>28.0</v>
      </c>
      <c r="N158" s="20">
        <v>0.7142857313156128</v>
      </c>
      <c r="O158" s="20">
        <v>0.48290470242500305</v>
      </c>
      <c r="P158" s="20">
        <v>0.49526694416999817</v>
      </c>
      <c r="Q158" s="21" t="str">
        <f t="shared" si="1"/>
        <v>0.7931034483</v>
      </c>
      <c r="R158" s="21" t="str">
        <f t="shared" si="3"/>
        <v>0.5635449493</v>
      </c>
      <c r="S158" s="9">
        <v>0.5438405158264297</v>
      </c>
      <c r="T158" s="6">
        <v>0.5635449493239666</v>
      </c>
      <c r="U158" s="10"/>
      <c r="V158" s="10"/>
      <c r="W158" s="10"/>
    </row>
    <row r="159">
      <c r="A159" s="17">
        <v>2002.0</v>
      </c>
      <c r="B159" s="18" t="s">
        <v>1874</v>
      </c>
      <c r="C159" s="18" t="s">
        <v>1875</v>
      </c>
      <c r="D159" s="19">
        <v>154.0</v>
      </c>
      <c r="E159" s="19">
        <v>5.0</v>
      </c>
      <c r="F159" s="19">
        <v>12.0</v>
      </c>
      <c r="G159" s="19">
        <v>5.0</v>
      </c>
      <c r="H159" s="19">
        <v>5.0</v>
      </c>
      <c r="I159" s="19">
        <v>1.0</v>
      </c>
      <c r="J159" s="19">
        <v>1.0</v>
      </c>
      <c r="K159" s="19">
        <v>11.0</v>
      </c>
      <c r="L159" s="19">
        <v>18.0</v>
      </c>
      <c r="M159" s="19">
        <v>29.0</v>
      </c>
      <c r="N159" s="20">
        <v>0.37931033968925476</v>
      </c>
      <c r="O159" s="20">
        <v>0.4025920331478119</v>
      </c>
      <c r="P159" s="20">
        <v>0.4717753827571869</v>
      </c>
      <c r="Q159" s="21" t="str">
        <f t="shared" si="1"/>
        <v>0.4198473282</v>
      </c>
      <c r="R159" s="21" t="str">
        <f t="shared" si="3"/>
        <v>0.4242016943</v>
      </c>
      <c r="S159" s="9">
        <v>0.41406744847009924</v>
      </c>
      <c r="T159" s="6">
        <v>0.42420169432427135</v>
      </c>
      <c r="U159" s="10"/>
      <c r="V159" s="10"/>
      <c r="W159" s="10"/>
    </row>
    <row r="160">
      <c r="A160" s="17">
        <v>2002.0</v>
      </c>
      <c r="B160" s="18" t="s">
        <v>141</v>
      </c>
      <c r="C160" s="18" t="s">
        <v>1876</v>
      </c>
      <c r="D160" s="19">
        <v>155.0</v>
      </c>
      <c r="E160" s="19">
        <v>6.0</v>
      </c>
      <c r="F160" s="19">
        <v>4.0</v>
      </c>
      <c r="G160" s="19">
        <v>15.0</v>
      </c>
      <c r="H160" s="19">
        <v>2.0</v>
      </c>
      <c r="I160" s="19">
        <v>0.0</v>
      </c>
      <c r="J160" s="19">
        <v>3.0</v>
      </c>
      <c r="K160" s="19">
        <v>21.0</v>
      </c>
      <c r="L160" s="19">
        <v>9.0</v>
      </c>
      <c r="M160" s="19">
        <v>30.0</v>
      </c>
      <c r="N160" s="20">
        <v>0.699999988079071</v>
      </c>
      <c r="O160" s="20">
        <v>0.49720844626426697</v>
      </c>
      <c r="P160" s="20">
        <v>0.5343438386917114</v>
      </c>
      <c r="Q160" s="21" t="str">
        <f t="shared" si="1"/>
        <v>0.6796875</v>
      </c>
      <c r="R160" s="21" t="str">
        <f t="shared" si="3"/>
        <v>0.5521120578</v>
      </c>
      <c r="S160" s="9">
        <v>0.5571901828050614</v>
      </c>
      <c r="T160" s="6">
        <v>0.5521120578050613</v>
      </c>
      <c r="U160" s="10"/>
      <c r="V160" s="10"/>
      <c r="W160" s="10"/>
    </row>
    <row r="161">
      <c r="A161" s="17">
        <v>2002.0</v>
      </c>
      <c r="B161" s="18" t="s">
        <v>1231</v>
      </c>
      <c r="C161" s="18" t="s">
        <v>1877</v>
      </c>
      <c r="D161" s="19">
        <v>156.0</v>
      </c>
      <c r="E161" s="19">
        <v>0.0</v>
      </c>
      <c r="F161" s="19">
        <v>14.0</v>
      </c>
      <c r="G161" s="19">
        <v>4.0</v>
      </c>
      <c r="H161" s="19">
        <v>6.0</v>
      </c>
      <c r="I161" s="19">
        <v>1.0</v>
      </c>
      <c r="J161" s="19">
        <v>3.0</v>
      </c>
      <c r="K161" s="19">
        <v>5.0</v>
      </c>
      <c r="L161" s="19">
        <v>23.0</v>
      </c>
      <c r="M161" s="19">
        <v>28.0</v>
      </c>
      <c r="N161" s="20">
        <v>0.1785714328289032</v>
      </c>
      <c r="O161" s="20">
        <v>0.5087388157844543</v>
      </c>
      <c r="P161" s="20">
        <v>0.5002380013465881</v>
      </c>
      <c r="Q161" s="21" t="str">
        <f t="shared" si="1"/>
        <v>0.1465517241</v>
      </c>
      <c r="R161" s="21" t="str">
        <f t="shared" si="3"/>
        <v>0.4160668393</v>
      </c>
      <c r="S161" s="9">
        <v>0.42407176537173136</v>
      </c>
      <c r="T161" s="6">
        <v>0.41606683926335697</v>
      </c>
      <c r="U161" s="10"/>
      <c r="V161" s="10"/>
      <c r="W161" s="10"/>
    </row>
    <row r="162">
      <c r="A162" s="17">
        <v>2002.0</v>
      </c>
      <c r="B162" s="18" t="s">
        <v>144</v>
      </c>
      <c r="C162" s="18" t="s">
        <v>1878</v>
      </c>
      <c r="D162" s="19">
        <v>157.0</v>
      </c>
      <c r="E162" s="19">
        <v>5.0</v>
      </c>
      <c r="F162" s="19">
        <v>4.0</v>
      </c>
      <c r="G162" s="19">
        <v>14.0</v>
      </c>
      <c r="H162" s="19">
        <v>2.0</v>
      </c>
      <c r="I162" s="19">
        <v>5.0</v>
      </c>
      <c r="J162" s="19">
        <v>1.0</v>
      </c>
      <c r="K162" s="19">
        <v>24.0</v>
      </c>
      <c r="L162" s="19">
        <v>7.0</v>
      </c>
      <c r="M162" s="19">
        <v>31.0</v>
      </c>
      <c r="N162" s="20">
        <v>0.774193525314331</v>
      </c>
      <c r="O162" s="20">
        <v>0.5621996521949768</v>
      </c>
      <c r="P162" s="20">
        <v>0.5319384932518005</v>
      </c>
      <c r="Q162" s="21" t="str">
        <f t="shared" si="1"/>
        <v>0.7669172932</v>
      </c>
      <c r="R162" s="21" t="str">
        <f t="shared" si="3"/>
        <v>0.6058137727</v>
      </c>
      <c r="S162" s="9">
        <v>0.6076328365072128</v>
      </c>
      <c r="T162" s="6">
        <v>0.6058137727187092</v>
      </c>
      <c r="U162" s="10"/>
      <c r="V162" s="10"/>
      <c r="W162" s="10"/>
    </row>
    <row r="163">
      <c r="A163" s="17">
        <v>2002.0</v>
      </c>
      <c r="B163" s="18" t="s">
        <v>1879</v>
      </c>
      <c r="C163" s="18" t="s">
        <v>1880</v>
      </c>
      <c r="D163" s="19">
        <v>158.0</v>
      </c>
      <c r="E163" s="19">
        <v>2.0</v>
      </c>
      <c r="F163" s="19">
        <v>11.0</v>
      </c>
      <c r="G163" s="19">
        <v>10.0</v>
      </c>
      <c r="H163" s="19">
        <v>4.0</v>
      </c>
      <c r="I163" s="19">
        <v>1.0</v>
      </c>
      <c r="J163" s="19">
        <v>3.0</v>
      </c>
      <c r="K163" s="19">
        <v>13.0</v>
      </c>
      <c r="L163" s="19">
        <v>18.0</v>
      </c>
      <c r="M163" s="19">
        <v>31.0</v>
      </c>
      <c r="N163" s="20">
        <v>0.4193548262119293</v>
      </c>
      <c r="O163" s="20">
        <v>0.5706537365913391</v>
      </c>
      <c r="P163" s="20">
        <v>0.5112130045890808</v>
      </c>
      <c r="Q163" s="21" t="str">
        <f t="shared" si="1"/>
        <v>0.392</v>
      </c>
      <c r="R163" s="21" t="str">
        <f t="shared" si="3"/>
        <v>0.5111301194</v>
      </c>
      <c r="S163" s="9">
        <v>0.5179688291203591</v>
      </c>
      <c r="T163" s="6">
        <v>0.5111301194429397</v>
      </c>
      <c r="U163" s="10"/>
      <c r="V163" s="10"/>
      <c r="W163" s="10"/>
    </row>
    <row r="164">
      <c r="A164" s="17">
        <v>2002.0</v>
      </c>
      <c r="B164" s="18" t="s">
        <v>398</v>
      </c>
      <c r="C164" s="18" t="s">
        <v>1881</v>
      </c>
      <c r="D164" s="19">
        <v>159.0</v>
      </c>
      <c r="E164" s="19">
        <v>1.0</v>
      </c>
      <c r="F164" s="19">
        <v>10.0</v>
      </c>
      <c r="G164" s="19">
        <v>9.0</v>
      </c>
      <c r="H164" s="19">
        <v>6.0</v>
      </c>
      <c r="I164" s="19">
        <v>1.0</v>
      </c>
      <c r="J164" s="19">
        <v>2.0</v>
      </c>
      <c r="K164" s="19">
        <v>11.0</v>
      </c>
      <c r="L164" s="19">
        <v>18.0</v>
      </c>
      <c r="M164" s="19">
        <v>29.0</v>
      </c>
      <c r="N164" s="20">
        <v>0.37931033968925476</v>
      </c>
      <c r="O164" s="20">
        <v>0.5511756539344788</v>
      </c>
      <c r="P164" s="20">
        <v>0.5225876569747925</v>
      </c>
      <c r="Q164" s="21" t="str">
        <f t="shared" si="1"/>
        <v>0.3223140496</v>
      </c>
      <c r="R164" s="21" t="str">
        <f t="shared" si="3"/>
        <v>0.4868132536</v>
      </c>
      <c r="S164" s="9">
        <v>0.5010623274178341</v>
      </c>
      <c r="T164" s="6">
        <v>0.4868132536076317</v>
      </c>
      <c r="U164" s="10"/>
      <c r="V164" s="10"/>
      <c r="W164" s="10"/>
    </row>
    <row r="165">
      <c r="A165" s="17">
        <v>2002.0</v>
      </c>
      <c r="B165" s="18" t="s">
        <v>204</v>
      </c>
      <c r="C165" s="18" t="s">
        <v>205</v>
      </c>
      <c r="D165" s="19">
        <v>160.0</v>
      </c>
      <c r="E165" s="19">
        <v>4.0</v>
      </c>
      <c r="F165" s="19">
        <v>5.0</v>
      </c>
      <c r="G165" s="19">
        <v>15.0</v>
      </c>
      <c r="H165" s="19">
        <v>2.0</v>
      </c>
      <c r="I165" s="19">
        <v>0.0</v>
      </c>
      <c r="J165" s="19">
        <v>4.0</v>
      </c>
      <c r="K165" s="19">
        <v>19.0</v>
      </c>
      <c r="L165" s="19">
        <v>11.0</v>
      </c>
      <c r="M165" s="19">
        <v>30.0</v>
      </c>
      <c r="N165" s="20">
        <v>0.6333333253860474</v>
      </c>
      <c r="O165" s="20">
        <v>0.5674057006835938</v>
      </c>
      <c r="P165" s="20">
        <v>0.5399187803268433</v>
      </c>
      <c r="Q165" s="21" t="str">
        <f t="shared" si="1"/>
        <v>0.5983606557</v>
      </c>
      <c r="R165" s="21" t="str">
        <f t="shared" si="3"/>
        <v>0.5682727094</v>
      </c>
      <c r="S165" s="9">
        <v>0.577015878756841</v>
      </c>
      <c r="T165" s="6">
        <v>0.568272709357934</v>
      </c>
      <c r="U165" s="10"/>
      <c r="V165" s="10"/>
      <c r="W165" s="10"/>
    </row>
    <row r="166">
      <c r="A166" s="17">
        <v>2002.0</v>
      </c>
      <c r="B166" s="18" t="s">
        <v>88</v>
      </c>
      <c r="C166" s="18" t="s">
        <v>1882</v>
      </c>
      <c r="D166" s="19">
        <v>161.0</v>
      </c>
      <c r="E166" s="19">
        <v>3.0</v>
      </c>
      <c r="F166" s="19">
        <v>8.0</v>
      </c>
      <c r="G166" s="19">
        <v>13.0</v>
      </c>
      <c r="H166" s="19">
        <v>3.0</v>
      </c>
      <c r="I166" s="19">
        <v>1.0</v>
      </c>
      <c r="J166" s="19">
        <v>1.0</v>
      </c>
      <c r="K166" s="19">
        <v>17.0</v>
      </c>
      <c r="L166" s="19">
        <v>12.0</v>
      </c>
      <c r="M166" s="19">
        <v>29.0</v>
      </c>
      <c r="N166" s="20">
        <v>0.5862069129943848</v>
      </c>
      <c r="O166" s="20">
        <v>0.5499327182769775</v>
      </c>
      <c r="P166" s="20">
        <v>0.5364641547203064</v>
      </c>
      <c r="Q166" s="21" t="str">
        <f t="shared" si="1"/>
        <v>0.5652173913</v>
      </c>
      <c r="R166" s="21" t="str">
        <f t="shared" si="3"/>
        <v>0.5503867456</v>
      </c>
      <c r="S166" s="9">
        <v>0.5556341219564964</v>
      </c>
      <c r="T166" s="6">
        <v>0.5503867456446523</v>
      </c>
      <c r="U166" s="10"/>
      <c r="V166" s="10"/>
      <c r="W166" s="10"/>
    </row>
    <row r="167">
      <c r="A167" s="17">
        <v>2002.0</v>
      </c>
      <c r="B167" s="18" t="s">
        <v>220</v>
      </c>
      <c r="C167" s="18" t="s">
        <v>221</v>
      </c>
      <c r="D167" s="19">
        <v>162.0</v>
      </c>
      <c r="E167" s="19">
        <v>3.0</v>
      </c>
      <c r="F167" s="19">
        <v>7.0</v>
      </c>
      <c r="G167" s="19">
        <v>13.0</v>
      </c>
      <c r="H167" s="19">
        <v>1.0</v>
      </c>
      <c r="I167" s="19">
        <v>3.0</v>
      </c>
      <c r="J167" s="19">
        <v>2.0</v>
      </c>
      <c r="K167" s="19">
        <v>19.0</v>
      </c>
      <c r="L167" s="19">
        <v>10.0</v>
      </c>
      <c r="M167" s="19">
        <v>29.0</v>
      </c>
      <c r="N167" s="20">
        <v>0.6551724076271057</v>
      </c>
      <c r="O167" s="20">
        <v>0.5449736714363098</v>
      </c>
      <c r="P167" s="20">
        <v>0.5367093086242676</v>
      </c>
      <c r="Q167" s="21" t="str">
        <f t="shared" si="1"/>
        <v>0.6637168142</v>
      </c>
      <c r="R167" s="21" t="str">
        <f t="shared" si="3"/>
        <v>0.5725933664</v>
      </c>
      <c r="S167" s="9">
        <v>0.5704572663224976</v>
      </c>
      <c r="T167" s="6">
        <v>0.5725933664140448</v>
      </c>
      <c r="U167" s="10"/>
      <c r="V167" s="10"/>
      <c r="W167" s="10"/>
    </row>
    <row r="168">
      <c r="A168" s="17">
        <v>2002.0</v>
      </c>
      <c r="B168" s="18" t="s">
        <v>199</v>
      </c>
      <c r="C168" s="18" t="s">
        <v>1883</v>
      </c>
      <c r="D168" s="19">
        <v>163.0</v>
      </c>
      <c r="E168" s="19">
        <v>7.0</v>
      </c>
      <c r="F168" s="19">
        <v>5.0</v>
      </c>
      <c r="G168" s="19">
        <v>13.0</v>
      </c>
      <c r="H168" s="19">
        <v>1.0</v>
      </c>
      <c r="I168" s="19">
        <v>6.0</v>
      </c>
      <c r="J168" s="19">
        <v>1.0</v>
      </c>
      <c r="K168" s="19">
        <v>26.0</v>
      </c>
      <c r="L168" s="19">
        <v>7.0</v>
      </c>
      <c r="M168" s="19">
        <v>33.0</v>
      </c>
      <c r="N168" s="20">
        <v>0.7878788113594055</v>
      </c>
      <c r="O168" s="20">
        <v>0.5902997255325317</v>
      </c>
      <c r="P168" s="20">
        <v>0.5355074405670166</v>
      </c>
      <c r="Q168" s="21" t="str">
        <f t="shared" si="1"/>
        <v>0.8137931034</v>
      </c>
      <c r="R168" s="21" t="str">
        <f t="shared" si="3"/>
        <v>0.6324749988</v>
      </c>
      <c r="S168" s="9">
        <v>0.625996419877717</v>
      </c>
      <c r="T168" s="6">
        <v>0.6324749987700891</v>
      </c>
      <c r="U168" s="10"/>
      <c r="V168" s="10"/>
      <c r="W168" s="10"/>
    </row>
    <row r="169">
      <c r="A169" s="17">
        <v>2002.0</v>
      </c>
      <c r="B169" s="18" t="s">
        <v>145</v>
      </c>
      <c r="C169" s="18" t="s">
        <v>146</v>
      </c>
      <c r="D169" s="19">
        <v>164.0</v>
      </c>
      <c r="E169" s="19">
        <v>4.0</v>
      </c>
      <c r="F169" s="19">
        <v>6.0</v>
      </c>
      <c r="G169" s="19">
        <v>13.0</v>
      </c>
      <c r="H169" s="19">
        <v>3.0</v>
      </c>
      <c r="I169" s="19">
        <v>4.0</v>
      </c>
      <c r="J169" s="19">
        <v>2.0</v>
      </c>
      <c r="K169" s="19">
        <v>21.0</v>
      </c>
      <c r="L169" s="19">
        <v>11.0</v>
      </c>
      <c r="M169" s="19">
        <v>32.0</v>
      </c>
      <c r="N169" s="20">
        <v>0.65625</v>
      </c>
      <c r="O169" s="20">
        <v>0.5358757376670837</v>
      </c>
      <c r="P169" s="20">
        <v>0.5373432636260986</v>
      </c>
      <c r="Q169" s="21" t="str">
        <f t="shared" si="1"/>
        <v>0.6397058824</v>
      </c>
      <c r="R169" s="21" t="str">
        <f t="shared" si="3"/>
        <v>0.5622001553</v>
      </c>
      <c r="S169" s="9">
        <v>0.5663361847400665</v>
      </c>
      <c r="T169" s="6">
        <v>0.5622001553283018</v>
      </c>
      <c r="U169" s="10"/>
      <c r="V169" s="10"/>
      <c r="W169" s="10"/>
    </row>
    <row r="170">
      <c r="A170" s="17">
        <v>2002.0</v>
      </c>
      <c r="B170" s="18" t="s">
        <v>1884</v>
      </c>
      <c r="C170" s="18" t="s">
        <v>1885</v>
      </c>
      <c r="D170" s="19">
        <v>165.0</v>
      </c>
      <c r="E170" s="19">
        <v>6.0</v>
      </c>
      <c r="F170" s="19">
        <v>4.0</v>
      </c>
      <c r="G170" s="19">
        <v>10.0</v>
      </c>
      <c r="H170" s="19">
        <v>5.0</v>
      </c>
      <c r="I170" s="19">
        <v>1.0</v>
      </c>
      <c r="J170" s="19">
        <v>2.0</v>
      </c>
      <c r="K170" s="19">
        <v>17.0</v>
      </c>
      <c r="L170" s="19">
        <v>11.0</v>
      </c>
      <c r="M170" s="19">
        <v>28.0</v>
      </c>
      <c r="N170" s="20">
        <v>0.6071428656578064</v>
      </c>
      <c r="O170" s="20">
        <v>0.45358896255493164</v>
      </c>
      <c r="P170" s="20">
        <v>0.47459807991981506</v>
      </c>
      <c r="Q170" s="21" t="str">
        <f t="shared" si="1"/>
        <v>0.5746268657</v>
      </c>
      <c r="R170" s="21" t="str">
        <f t="shared" si="3"/>
        <v>0.4891007177</v>
      </c>
      <c r="S170" s="9">
        <v>0.4972297155431339</v>
      </c>
      <c r="T170" s="6">
        <v>0.48910071767533003</v>
      </c>
      <c r="U170" s="10"/>
      <c r="V170" s="10"/>
      <c r="W170" s="10"/>
    </row>
    <row r="171">
      <c r="A171" s="17">
        <v>2002.0</v>
      </c>
      <c r="B171" s="18" t="s">
        <v>1886</v>
      </c>
      <c r="C171" s="18" t="s">
        <v>1887</v>
      </c>
      <c r="D171" s="19">
        <v>166.0</v>
      </c>
      <c r="E171" s="19">
        <v>4.0</v>
      </c>
      <c r="F171" s="19">
        <v>8.0</v>
      </c>
      <c r="G171" s="19">
        <v>12.0</v>
      </c>
      <c r="H171" s="19">
        <v>3.0</v>
      </c>
      <c r="I171" s="19">
        <v>1.0</v>
      </c>
      <c r="J171" s="19">
        <v>4.0</v>
      </c>
      <c r="K171" s="19">
        <v>17.0</v>
      </c>
      <c r="L171" s="19">
        <v>15.0</v>
      </c>
      <c r="M171" s="19">
        <v>32.0</v>
      </c>
      <c r="N171" s="20">
        <v>0.53125</v>
      </c>
      <c r="O171" s="20">
        <v>0.495589017868042</v>
      </c>
      <c r="P171" s="20">
        <v>0.501114010810852</v>
      </c>
      <c r="Q171" s="21" t="str">
        <f t="shared" si="1"/>
        <v>0.5149253731</v>
      </c>
      <c r="R171" s="21" t="str">
        <f t="shared" si="3"/>
        <v>0.5018043549</v>
      </c>
      <c r="S171" s="9">
        <v>0.505885511636734</v>
      </c>
      <c r="T171" s="6">
        <v>0.5018043549203162</v>
      </c>
      <c r="U171" s="10"/>
      <c r="V171" s="10"/>
      <c r="W171" s="10"/>
    </row>
    <row r="172">
      <c r="A172" s="17">
        <v>2002.0</v>
      </c>
      <c r="B172" s="18" t="s">
        <v>1888</v>
      </c>
      <c r="C172" s="18" t="s">
        <v>1889</v>
      </c>
      <c r="D172" s="19">
        <v>167.0</v>
      </c>
      <c r="E172" s="19">
        <v>8.0</v>
      </c>
      <c r="F172" s="19">
        <v>6.0</v>
      </c>
      <c r="G172" s="19">
        <v>8.0</v>
      </c>
      <c r="H172" s="19">
        <v>4.0</v>
      </c>
      <c r="I172" s="19">
        <v>2.0</v>
      </c>
      <c r="J172" s="19">
        <v>2.0</v>
      </c>
      <c r="K172" s="19">
        <v>18.0</v>
      </c>
      <c r="L172" s="19">
        <v>12.0</v>
      </c>
      <c r="M172" s="19">
        <v>30.0</v>
      </c>
      <c r="N172" s="20">
        <v>0.6000000238418579</v>
      </c>
      <c r="O172" s="20">
        <v>0.48355987668037415</v>
      </c>
      <c r="P172" s="20">
        <v>0.4933300316333771</v>
      </c>
      <c r="Q172" s="21" t="str">
        <f t="shared" si="1"/>
        <v>0.6164383562</v>
      </c>
      <c r="R172" s="21" t="str">
        <f t="shared" si="3"/>
        <v>0.5192220353</v>
      </c>
      <c r="S172" s="9">
        <v>0.5151124462485314</v>
      </c>
      <c r="T172" s="6">
        <v>0.5192220352896273</v>
      </c>
      <c r="U172" s="10"/>
      <c r="V172" s="10"/>
      <c r="W172" s="10"/>
    </row>
    <row r="173">
      <c r="A173" s="17">
        <v>2002.0</v>
      </c>
      <c r="B173" s="18" t="s">
        <v>157</v>
      </c>
      <c r="C173" s="18" t="s">
        <v>158</v>
      </c>
      <c r="D173" s="19">
        <v>168.0</v>
      </c>
      <c r="E173" s="19">
        <v>4.0</v>
      </c>
      <c r="F173" s="19">
        <v>8.0</v>
      </c>
      <c r="G173" s="19">
        <v>7.0</v>
      </c>
      <c r="H173" s="19">
        <v>4.0</v>
      </c>
      <c r="I173" s="19">
        <v>3.0</v>
      </c>
      <c r="J173" s="19">
        <v>2.0</v>
      </c>
      <c r="K173" s="19">
        <v>14.0</v>
      </c>
      <c r="L173" s="19">
        <v>14.0</v>
      </c>
      <c r="M173" s="19">
        <v>28.0</v>
      </c>
      <c r="N173" s="20">
        <v>0.5</v>
      </c>
      <c r="O173" s="20">
        <v>0.4921598732471466</v>
      </c>
      <c r="P173" s="20">
        <v>0.4831596612930298</v>
      </c>
      <c r="Q173" s="21" t="str">
        <f t="shared" si="1"/>
        <v>0.5079365079</v>
      </c>
      <c r="R173" s="21" t="str">
        <f t="shared" si="3"/>
        <v>0.4938539789</v>
      </c>
      <c r="S173" s="9">
        <v>0.49186985194683075</v>
      </c>
      <c r="T173" s="6">
        <v>0.4938539789309577</v>
      </c>
      <c r="U173" s="10"/>
      <c r="V173" s="10"/>
      <c r="W173" s="10"/>
    </row>
    <row r="174">
      <c r="A174" s="17">
        <v>2002.0</v>
      </c>
      <c r="B174" s="18" t="s">
        <v>71</v>
      </c>
      <c r="C174" s="18" t="s">
        <v>72</v>
      </c>
      <c r="D174" s="19">
        <v>169.0</v>
      </c>
      <c r="E174" s="19">
        <v>7.0</v>
      </c>
      <c r="F174" s="19">
        <v>4.0</v>
      </c>
      <c r="G174" s="19">
        <v>9.0</v>
      </c>
      <c r="H174" s="19">
        <v>3.0</v>
      </c>
      <c r="I174" s="19">
        <v>1.0</v>
      </c>
      <c r="J174" s="19">
        <v>2.0</v>
      </c>
      <c r="K174" s="19">
        <v>17.0</v>
      </c>
      <c r="L174" s="19">
        <v>9.0</v>
      </c>
      <c r="M174" s="19">
        <v>26.0</v>
      </c>
      <c r="N174" s="20">
        <v>0.6538461446762085</v>
      </c>
      <c r="O174" s="20">
        <v>0.4814935028553009</v>
      </c>
      <c r="P174" s="20">
        <v>0.48313039541244507</v>
      </c>
      <c r="Q174" s="21" t="str">
        <f t="shared" si="1"/>
        <v>0.6532258065</v>
      </c>
      <c r="R174" s="21" t="str">
        <f t="shared" si="3"/>
        <v>0.5248358019</v>
      </c>
      <c r="S174" s="9">
        <v>0.5249908887423002</v>
      </c>
      <c r="T174" s="6">
        <v>0.524835801893665</v>
      </c>
      <c r="U174" s="10"/>
      <c r="V174" s="10"/>
      <c r="W174" s="10"/>
    </row>
    <row r="175">
      <c r="A175" s="17">
        <v>2002.0</v>
      </c>
      <c r="B175" s="18" t="s">
        <v>894</v>
      </c>
      <c r="C175" s="18" t="s">
        <v>1890</v>
      </c>
      <c r="D175" s="19">
        <v>170.0</v>
      </c>
      <c r="E175" s="19">
        <v>6.0</v>
      </c>
      <c r="F175" s="19">
        <v>8.0</v>
      </c>
      <c r="G175" s="19">
        <v>9.0</v>
      </c>
      <c r="H175" s="19">
        <v>2.0</v>
      </c>
      <c r="I175" s="19">
        <v>0.0</v>
      </c>
      <c r="J175" s="19">
        <v>1.0</v>
      </c>
      <c r="K175" s="19">
        <v>15.0</v>
      </c>
      <c r="L175" s="19">
        <v>11.0</v>
      </c>
      <c r="M175" s="19">
        <v>26.0</v>
      </c>
      <c r="N175" s="20">
        <v>0.5769230723381042</v>
      </c>
      <c r="O175" s="20">
        <v>0.4416317343711853</v>
      </c>
      <c r="P175" s="20">
        <v>0.4893973171710968</v>
      </c>
      <c r="Q175" s="21" t="str">
        <f t="shared" si="1"/>
        <v>0.6160714286</v>
      </c>
      <c r="R175" s="21" t="str">
        <f t="shared" si="3"/>
        <v>0.4971830536</v>
      </c>
      <c r="S175" s="9">
        <v>0.48739596570913607</v>
      </c>
      <c r="T175" s="6">
        <v>0.49718305362122395</v>
      </c>
      <c r="U175" s="10"/>
      <c r="V175" s="10"/>
      <c r="W175" s="10"/>
    </row>
    <row r="176">
      <c r="A176" s="17">
        <v>2002.0</v>
      </c>
      <c r="B176" s="18" t="s">
        <v>820</v>
      </c>
      <c r="C176" s="18" t="s">
        <v>1891</v>
      </c>
      <c r="D176" s="19">
        <v>171.0</v>
      </c>
      <c r="E176" s="19">
        <v>1.0</v>
      </c>
      <c r="F176" s="19">
        <v>15.0</v>
      </c>
      <c r="G176" s="19">
        <v>1.0</v>
      </c>
      <c r="H176" s="19">
        <v>8.0</v>
      </c>
      <c r="I176" s="19">
        <v>1.0</v>
      </c>
      <c r="J176" s="19">
        <v>2.0</v>
      </c>
      <c r="K176" s="19">
        <v>3.0</v>
      </c>
      <c r="L176" s="19">
        <v>25.0</v>
      </c>
      <c r="M176" s="19">
        <v>28.0</v>
      </c>
      <c r="N176" s="20">
        <v>0.1071428582072258</v>
      </c>
      <c r="O176" s="20">
        <v>0.45196935534477234</v>
      </c>
      <c r="P176" s="20">
        <v>0.4608190059661865</v>
      </c>
      <c r="Q176" s="21" t="str">
        <f t="shared" si="1"/>
        <v>0.119047619</v>
      </c>
      <c r="R176" s="21" t="str">
        <f t="shared" si="3"/>
        <v>0.3709513339</v>
      </c>
      <c r="S176" s="9">
        <v>0.3679751434496471</v>
      </c>
      <c r="T176" s="6">
        <v>0.37095133392583757</v>
      </c>
      <c r="U176" s="10"/>
      <c r="V176" s="10"/>
      <c r="W176" s="10"/>
    </row>
    <row r="177">
      <c r="A177" s="17">
        <v>2002.0</v>
      </c>
      <c r="B177" s="18" t="s">
        <v>1892</v>
      </c>
      <c r="C177" s="18" t="s">
        <v>1893</v>
      </c>
      <c r="D177" s="19">
        <v>172.0</v>
      </c>
      <c r="E177" s="19">
        <v>0.0</v>
      </c>
      <c r="F177" s="19">
        <v>16.0</v>
      </c>
      <c r="G177" s="19">
        <v>4.0</v>
      </c>
      <c r="H177" s="19">
        <v>4.0</v>
      </c>
      <c r="I177" s="19">
        <v>0.0</v>
      </c>
      <c r="J177" s="19">
        <v>3.0</v>
      </c>
      <c r="K177" s="19">
        <v>4.0</v>
      </c>
      <c r="L177" s="19">
        <v>23.0</v>
      </c>
      <c r="M177" s="19">
        <v>27.0</v>
      </c>
      <c r="N177" s="20">
        <v>0.14814814925193787</v>
      </c>
      <c r="O177" s="20">
        <v>0.4652720093727112</v>
      </c>
      <c r="P177" s="20">
        <v>0.4825442135334015</v>
      </c>
      <c r="Q177" s="21" t="str">
        <f t="shared" si="1"/>
        <v>0.1165048544</v>
      </c>
      <c r="R177" s="21" t="str">
        <f t="shared" si="3"/>
        <v>0.3823982717</v>
      </c>
      <c r="S177" s="9">
        <v>0.390309095106743</v>
      </c>
      <c r="T177" s="6">
        <v>0.38239827166193896</v>
      </c>
      <c r="U177" s="10"/>
      <c r="V177" s="10"/>
      <c r="W177" s="10"/>
    </row>
    <row r="178">
      <c r="A178" s="17">
        <v>2002.0</v>
      </c>
      <c r="B178" s="18" t="s">
        <v>705</v>
      </c>
      <c r="C178" s="18" t="s">
        <v>1894</v>
      </c>
      <c r="D178" s="19">
        <v>173.0</v>
      </c>
      <c r="E178" s="19">
        <v>4.0</v>
      </c>
      <c r="F178" s="19">
        <v>11.0</v>
      </c>
      <c r="G178" s="19">
        <v>7.0</v>
      </c>
      <c r="H178" s="19">
        <v>3.0</v>
      </c>
      <c r="I178" s="19">
        <v>0.0</v>
      </c>
      <c r="J178" s="19">
        <v>2.0</v>
      </c>
      <c r="K178" s="19">
        <v>11.0</v>
      </c>
      <c r="L178" s="19">
        <v>16.0</v>
      </c>
      <c r="M178" s="19">
        <v>27.0</v>
      </c>
      <c r="N178" s="20">
        <v>0.40740740299224854</v>
      </c>
      <c r="O178" s="20">
        <v>0.40316492319107056</v>
      </c>
      <c r="P178" s="20">
        <v>0.46543458104133606</v>
      </c>
      <c r="Q178" s="21" t="str">
        <f t="shared" si="1"/>
        <v>0.4336283186</v>
      </c>
      <c r="R178" s="21" t="str">
        <f t="shared" si="3"/>
        <v>0.4263481865</v>
      </c>
      <c r="S178" s="9">
        <v>0.41979295870772115</v>
      </c>
      <c r="T178" s="6">
        <v>0.426348186501887</v>
      </c>
      <c r="U178" s="10"/>
      <c r="V178" s="10"/>
      <c r="W178" s="10"/>
    </row>
    <row r="179">
      <c r="A179" s="17">
        <v>2002.0</v>
      </c>
      <c r="B179" s="18" t="s">
        <v>792</v>
      </c>
      <c r="C179" s="18" t="s">
        <v>1895</v>
      </c>
      <c r="D179" s="19">
        <v>174.0</v>
      </c>
      <c r="E179" s="19">
        <v>1.0</v>
      </c>
      <c r="F179" s="19">
        <v>13.0</v>
      </c>
      <c r="G179" s="19">
        <v>2.0</v>
      </c>
      <c r="H179" s="19">
        <v>11.0</v>
      </c>
      <c r="I179" s="19">
        <v>0.0</v>
      </c>
      <c r="J179" s="19">
        <v>0.0</v>
      </c>
      <c r="K179" s="19">
        <v>3.0</v>
      </c>
      <c r="L179" s="19">
        <v>24.0</v>
      </c>
      <c r="M179" s="19">
        <v>27.0</v>
      </c>
      <c r="N179" s="20">
        <v>0.1111111119389534</v>
      </c>
      <c r="O179" s="20">
        <v>0.4325703978538513</v>
      </c>
      <c r="P179" s="20">
        <v>0.46652480959892273</v>
      </c>
      <c r="Q179" s="21" t="str">
        <f t="shared" si="1"/>
        <v>0.1007751938</v>
      </c>
      <c r="R179" s="21" t="str">
        <f t="shared" si="3"/>
        <v>0.3581101998</v>
      </c>
      <c r="S179" s="9">
        <v>0.36069417910443413</v>
      </c>
      <c r="T179" s="6">
        <v>0.35811019977626873</v>
      </c>
      <c r="U179" s="10"/>
      <c r="V179" s="10"/>
      <c r="W179" s="10"/>
    </row>
    <row r="180">
      <c r="A180" s="17">
        <v>2002.0</v>
      </c>
      <c r="B180" s="18" t="s">
        <v>1896</v>
      </c>
      <c r="C180" s="18" t="s">
        <v>1897</v>
      </c>
      <c r="D180" s="19">
        <v>175.0</v>
      </c>
      <c r="E180" s="19">
        <v>2.0</v>
      </c>
      <c r="F180" s="19">
        <v>11.0</v>
      </c>
      <c r="G180" s="19">
        <v>10.0</v>
      </c>
      <c r="H180" s="19">
        <v>2.0</v>
      </c>
      <c r="I180" s="19">
        <v>1.0</v>
      </c>
      <c r="J180" s="19">
        <v>2.0</v>
      </c>
      <c r="K180" s="19">
        <v>13.0</v>
      </c>
      <c r="L180" s="19">
        <v>15.0</v>
      </c>
      <c r="M180" s="19">
        <v>28.0</v>
      </c>
      <c r="N180" s="20">
        <v>0.4642857015132904</v>
      </c>
      <c r="O180" s="20">
        <v>0.4699976444244385</v>
      </c>
      <c r="P180" s="20">
        <v>0.4829280376434326</v>
      </c>
      <c r="Q180" s="21" t="str">
        <f t="shared" si="1"/>
        <v>0.4622641509</v>
      </c>
      <c r="R180" s="21" t="str">
        <f t="shared" si="3"/>
        <v>0.4712968694</v>
      </c>
      <c r="S180" s="9">
        <v>0.471802260194506</v>
      </c>
      <c r="T180" s="6">
        <v>0.47129686935892645</v>
      </c>
      <c r="U180" s="10"/>
      <c r="V180" s="10"/>
      <c r="W180" s="10"/>
    </row>
    <row r="181">
      <c r="A181" s="17">
        <v>2002.0</v>
      </c>
      <c r="B181" s="18" t="s">
        <v>191</v>
      </c>
      <c r="C181" s="18" t="s">
        <v>192</v>
      </c>
      <c r="D181" s="19">
        <v>176.0</v>
      </c>
      <c r="E181" s="19">
        <v>6.0</v>
      </c>
      <c r="F181" s="19">
        <v>8.0</v>
      </c>
      <c r="G181" s="19">
        <v>9.0</v>
      </c>
      <c r="H181" s="19">
        <v>4.0</v>
      </c>
      <c r="I181" s="19">
        <v>2.0</v>
      </c>
      <c r="J181" s="19">
        <v>0.0</v>
      </c>
      <c r="K181" s="19">
        <v>17.0</v>
      </c>
      <c r="L181" s="19">
        <v>12.0</v>
      </c>
      <c r="M181" s="19">
        <v>29.0</v>
      </c>
      <c r="N181" s="20">
        <v>0.5862069129943848</v>
      </c>
      <c r="O181" s="20">
        <v>0.474705308675766</v>
      </c>
      <c r="P181" s="20">
        <v>0.4857679605484009</v>
      </c>
      <c r="Q181" s="21" t="str">
        <f t="shared" si="1"/>
        <v>0.6030534351</v>
      </c>
      <c r="R181" s="21" t="str">
        <f t="shared" si="3"/>
        <v>0.5095580033</v>
      </c>
      <c r="S181" s="9">
        <v>0.5053463686129143</v>
      </c>
      <c r="T181" s="6">
        <v>0.5095580032536091</v>
      </c>
      <c r="U181" s="10"/>
      <c r="V181" s="10"/>
      <c r="W181" s="10"/>
    </row>
    <row r="182">
      <c r="A182" s="17">
        <v>2002.0</v>
      </c>
      <c r="B182" s="18" t="s">
        <v>1898</v>
      </c>
      <c r="C182" s="18" t="s">
        <v>1899</v>
      </c>
      <c r="D182" s="19">
        <v>177.0</v>
      </c>
      <c r="E182" s="19">
        <v>5.0</v>
      </c>
      <c r="F182" s="19">
        <v>9.0</v>
      </c>
      <c r="G182" s="19">
        <v>6.0</v>
      </c>
      <c r="H182" s="19">
        <v>6.0</v>
      </c>
      <c r="I182" s="19">
        <v>1.0</v>
      </c>
      <c r="J182" s="19">
        <v>1.0</v>
      </c>
      <c r="K182" s="19">
        <v>12.0</v>
      </c>
      <c r="L182" s="19">
        <v>16.0</v>
      </c>
      <c r="M182" s="19">
        <v>28.0</v>
      </c>
      <c r="N182" s="20">
        <v>0.4285714328289032</v>
      </c>
      <c r="O182" s="20">
        <v>0.4812639057636261</v>
      </c>
      <c r="P182" s="20">
        <v>0.4898373782634735</v>
      </c>
      <c r="Q182" s="21" t="str">
        <f t="shared" si="1"/>
        <v>0.4393939394</v>
      </c>
      <c r="R182" s="21" t="str">
        <f t="shared" si="3"/>
        <v>0.4729397823</v>
      </c>
      <c r="S182" s="9">
        <v>0.4702341545905386</v>
      </c>
      <c r="T182" s="6">
        <v>0.4729397822961663</v>
      </c>
      <c r="U182" s="10"/>
      <c r="V182" s="10"/>
      <c r="W182" s="10"/>
    </row>
    <row r="183">
      <c r="A183" s="17">
        <v>2002.0</v>
      </c>
      <c r="B183" s="18" t="s">
        <v>1900</v>
      </c>
      <c r="C183" s="18" t="s">
        <v>1901</v>
      </c>
      <c r="D183" s="19">
        <v>178.0</v>
      </c>
      <c r="E183" s="19">
        <v>2.0</v>
      </c>
      <c r="F183" s="19">
        <v>10.0</v>
      </c>
      <c r="G183" s="19">
        <v>7.0</v>
      </c>
      <c r="H183" s="19">
        <v>6.0</v>
      </c>
      <c r="I183" s="19">
        <v>0.0</v>
      </c>
      <c r="J183" s="19">
        <v>4.0</v>
      </c>
      <c r="K183" s="19">
        <v>9.0</v>
      </c>
      <c r="L183" s="19">
        <v>20.0</v>
      </c>
      <c r="M183" s="19">
        <v>29.0</v>
      </c>
      <c r="N183" s="20">
        <v>0.3103448152542114</v>
      </c>
      <c r="O183" s="20">
        <v>0.4447309672832489</v>
      </c>
      <c r="P183" s="20">
        <v>0.4810921847820282</v>
      </c>
      <c r="Q183" s="21" t="str">
        <f t="shared" si="1"/>
        <v>0.2755905512</v>
      </c>
      <c r="R183" s="21" t="str">
        <f t="shared" si="3"/>
        <v>0.4115361676</v>
      </c>
      <c r="S183" s="9">
        <v>0.4202247367336832</v>
      </c>
      <c r="T183" s="6">
        <v>0.4115361676324071</v>
      </c>
      <c r="U183" s="10"/>
      <c r="V183" s="10"/>
      <c r="W183" s="10"/>
    </row>
    <row r="184">
      <c r="A184" s="17">
        <v>2002.0</v>
      </c>
      <c r="B184" s="18" t="s">
        <v>1357</v>
      </c>
      <c r="C184" s="18" t="s">
        <v>1902</v>
      </c>
      <c r="D184" s="19">
        <v>179.0</v>
      </c>
      <c r="E184" s="19">
        <v>4.0</v>
      </c>
      <c r="F184" s="19">
        <v>10.0</v>
      </c>
      <c r="G184" s="19">
        <v>6.0</v>
      </c>
      <c r="H184" s="19">
        <v>4.0</v>
      </c>
      <c r="I184" s="19">
        <v>0.0</v>
      </c>
      <c r="J184" s="19">
        <v>2.0</v>
      </c>
      <c r="K184" s="19">
        <v>10.0</v>
      </c>
      <c r="L184" s="19">
        <v>16.0</v>
      </c>
      <c r="M184" s="19">
        <v>26.0</v>
      </c>
      <c r="N184" s="20">
        <v>0.38461539149284363</v>
      </c>
      <c r="O184" s="20">
        <v>0.48062387108802795</v>
      </c>
      <c r="P184" s="20">
        <v>0.469210684299469</v>
      </c>
      <c r="Q184" s="21" t="str">
        <f t="shared" si="1"/>
        <v>0.4035087719</v>
      </c>
      <c r="R184" s="21" t="str">
        <f t="shared" si="3"/>
        <v>0.4584917996</v>
      </c>
      <c r="S184" s="9">
        <v>0.45376845277272737</v>
      </c>
      <c r="T184" s="6">
        <v>0.45849179960133735</v>
      </c>
      <c r="U184" s="10"/>
      <c r="V184" s="10"/>
      <c r="W184" s="10"/>
    </row>
    <row r="185">
      <c r="A185" s="17">
        <v>2002.0</v>
      </c>
      <c r="B185" s="18" t="s">
        <v>203</v>
      </c>
      <c r="C185" s="18" t="s">
        <v>232</v>
      </c>
      <c r="D185" s="19">
        <v>180.0</v>
      </c>
      <c r="E185" s="19">
        <v>6.0</v>
      </c>
      <c r="F185" s="19">
        <v>5.0</v>
      </c>
      <c r="G185" s="19">
        <v>14.0</v>
      </c>
      <c r="H185" s="19">
        <v>4.0</v>
      </c>
      <c r="I185" s="19">
        <v>2.0</v>
      </c>
      <c r="J185" s="19">
        <v>1.0</v>
      </c>
      <c r="K185" s="19">
        <v>22.0</v>
      </c>
      <c r="L185" s="19">
        <v>10.0</v>
      </c>
      <c r="M185" s="19">
        <v>32.0</v>
      </c>
      <c r="N185" s="20">
        <v>0.6875</v>
      </c>
      <c r="O185" s="20">
        <v>0.5679376721382141</v>
      </c>
      <c r="P185" s="20">
        <v>0.5277096629142761</v>
      </c>
      <c r="Q185" s="21" t="str">
        <f t="shared" si="1"/>
        <v>0.661971831</v>
      </c>
      <c r="R185" s="21" t="str">
        <f t="shared" si="3"/>
        <v>0.5813892095</v>
      </c>
      <c r="S185" s="9">
        <v>0.5877712517976761</v>
      </c>
      <c r="T185" s="6">
        <v>0.581389209544155</v>
      </c>
      <c r="U185" s="10"/>
      <c r="V185" s="10"/>
      <c r="W185" s="10"/>
    </row>
    <row r="186">
      <c r="A186" s="17">
        <v>2002.0</v>
      </c>
      <c r="B186" s="18" t="s">
        <v>393</v>
      </c>
      <c r="C186" s="18" t="s">
        <v>1903</v>
      </c>
      <c r="D186" s="19">
        <v>181.0</v>
      </c>
      <c r="E186" s="19">
        <v>1.0</v>
      </c>
      <c r="F186" s="19">
        <v>10.0</v>
      </c>
      <c r="G186" s="19">
        <v>12.0</v>
      </c>
      <c r="H186" s="19">
        <v>4.0</v>
      </c>
      <c r="I186" s="19">
        <v>0.0</v>
      </c>
      <c r="J186" s="19">
        <v>1.0</v>
      </c>
      <c r="K186" s="19">
        <v>13.0</v>
      </c>
      <c r="L186" s="19">
        <v>15.0</v>
      </c>
      <c r="M186" s="19">
        <v>28.0</v>
      </c>
      <c r="N186" s="20">
        <v>0.4642857015132904</v>
      </c>
      <c r="O186" s="20">
        <v>0.5476053357124329</v>
      </c>
      <c r="P186" s="20">
        <v>0.517444372177124</v>
      </c>
      <c r="Q186" s="21" t="str">
        <f t="shared" si="1"/>
        <v>0.4056603774</v>
      </c>
      <c r="R186" s="21" t="str">
        <f t="shared" si="3"/>
        <v>0.5045788552</v>
      </c>
      <c r="S186" s="9">
        <v>0.519235189471926</v>
      </c>
      <c r="T186" s="6">
        <v>0.50457885524012</v>
      </c>
      <c r="U186" s="10"/>
      <c r="V186" s="10"/>
      <c r="W186" s="10"/>
    </row>
    <row r="187">
      <c r="A187" s="17">
        <v>2002.0</v>
      </c>
      <c r="B187" s="18" t="s">
        <v>294</v>
      </c>
      <c r="C187" s="18" t="s">
        <v>1904</v>
      </c>
      <c r="D187" s="19">
        <v>182.0</v>
      </c>
      <c r="E187" s="19">
        <v>6.0</v>
      </c>
      <c r="F187" s="19">
        <v>8.0</v>
      </c>
      <c r="G187" s="19">
        <v>9.0</v>
      </c>
      <c r="H187" s="19">
        <v>4.0</v>
      </c>
      <c r="I187" s="19">
        <v>1.0</v>
      </c>
      <c r="J187" s="19">
        <v>1.0</v>
      </c>
      <c r="K187" s="19">
        <v>16.0</v>
      </c>
      <c r="L187" s="19">
        <v>13.0</v>
      </c>
      <c r="M187" s="19">
        <v>29.0</v>
      </c>
      <c r="N187" s="20">
        <v>0.5517241358757019</v>
      </c>
      <c r="O187" s="20">
        <v>0.5186152458190918</v>
      </c>
      <c r="P187" s="20">
        <v>0.5101305246353149</v>
      </c>
      <c r="Q187" s="21" t="str">
        <f t="shared" si="1"/>
        <v>0.5648854962</v>
      </c>
      <c r="R187" s="21" t="str">
        <f t="shared" si="3"/>
        <v>0.5280616281</v>
      </c>
      <c r="S187" s="9">
        <v>0.5247712885511333</v>
      </c>
      <c r="T187" s="6">
        <v>0.5280616281141761</v>
      </c>
      <c r="U187" s="10"/>
      <c r="V187" s="10"/>
      <c r="W187" s="10"/>
    </row>
    <row r="188">
      <c r="A188" s="17">
        <v>2002.0</v>
      </c>
      <c r="B188" s="18" t="s">
        <v>1595</v>
      </c>
      <c r="C188" s="18" t="s">
        <v>1905</v>
      </c>
      <c r="D188" s="19">
        <v>183.0</v>
      </c>
      <c r="E188" s="19">
        <v>4.0</v>
      </c>
      <c r="F188" s="19">
        <v>9.0</v>
      </c>
      <c r="G188" s="19">
        <v>6.0</v>
      </c>
      <c r="H188" s="19">
        <v>7.0</v>
      </c>
      <c r="I188" s="19">
        <v>0.0</v>
      </c>
      <c r="J188" s="19">
        <v>1.0</v>
      </c>
      <c r="K188" s="19">
        <v>10.0</v>
      </c>
      <c r="L188" s="19">
        <v>17.0</v>
      </c>
      <c r="M188" s="19">
        <v>27.0</v>
      </c>
      <c r="N188" s="20">
        <v>0.37037035822868347</v>
      </c>
      <c r="O188" s="20">
        <v>0.4447602927684784</v>
      </c>
      <c r="P188" s="20">
        <v>0.47049784660339355</v>
      </c>
      <c r="Q188" s="21" t="str">
        <f t="shared" si="1"/>
        <v>0.3622047244</v>
      </c>
      <c r="R188" s="21" t="str">
        <f t="shared" si="3"/>
        <v>0.4305557891</v>
      </c>
      <c r="S188" s="9">
        <v>0.43259720062768015</v>
      </c>
      <c r="T188" s="6">
        <v>0.4305557891374498</v>
      </c>
      <c r="U188" s="10"/>
      <c r="V188" s="10"/>
      <c r="W188" s="10"/>
    </row>
    <row r="189">
      <c r="A189" s="17">
        <v>2002.0</v>
      </c>
      <c r="B189" s="18" t="s">
        <v>89</v>
      </c>
      <c r="C189" s="18" t="s">
        <v>90</v>
      </c>
      <c r="D189" s="19">
        <v>184.0</v>
      </c>
      <c r="E189" s="19">
        <v>2.0</v>
      </c>
      <c r="F189" s="19">
        <v>8.0</v>
      </c>
      <c r="G189" s="19">
        <v>14.0</v>
      </c>
      <c r="H189" s="19">
        <v>5.0</v>
      </c>
      <c r="I189" s="19">
        <v>0.0</v>
      </c>
      <c r="J189" s="19">
        <v>0.0</v>
      </c>
      <c r="K189" s="19">
        <v>16.0</v>
      </c>
      <c r="L189" s="19">
        <v>13.0</v>
      </c>
      <c r="M189" s="19">
        <v>29.0</v>
      </c>
      <c r="N189" s="20">
        <v>0.5517241358757019</v>
      </c>
      <c r="O189" s="20">
        <v>0.582909882068634</v>
      </c>
      <c r="P189" s="20">
        <v>0.5057162642478943</v>
      </c>
      <c r="Q189" s="21" t="str">
        <f t="shared" si="1"/>
        <v>0.4869565217</v>
      </c>
      <c r="R189" s="21" t="str">
        <f t="shared" si="3"/>
        <v>0.5396231375</v>
      </c>
      <c r="S189" s="9">
        <v>0.5558150415790493</v>
      </c>
      <c r="T189" s="6">
        <v>0.5396231375310732</v>
      </c>
      <c r="U189" s="10"/>
      <c r="V189" s="10"/>
      <c r="W189" s="10"/>
    </row>
    <row r="190">
      <c r="A190" s="17">
        <v>2002.0</v>
      </c>
      <c r="B190" s="18" t="s">
        <v>756</v>
      </c>
      <c r="C190" s="18" t="s">
        <v>1906</v>
      </c>
      <c r="D190" s="19">
        <v>185.0</v>
      </c>
      <c r="E190" s="19">
        <v>5.0</v>
      </c>
      <c r="F190" s="19">
        <v>6.0</v>
      </c>
      <c r="G190" s="19">
        <v>10.0</v>
      </c>
      <c r="H190" s="19">
        <v>4.0</v>
      </c>
      <c r="I190" s="19">
        <v>2.0</v>
      </c>
      <c r="J190" s="19">
        <v>1.0</v>
      </c>
      <c r="K190" s="19">
        <v>17.0</v>
      </c>
      <c r="L190" s="19">
        <v>11.0</v>
      </c>
      <c r="M190" s="19">
        <v>28.0</v>
      </c>
      <c r="N190" s="20">
        <v>0.6071428656578064</v>
      </c>
      <c r="O190" s="20">
        <v>0.5016651749610901</v>
      </c>
      <c r="P190" s="20">
        <v>0.4967595040798187</v>
      </c>
      <c r="Q190" s="21" t="str">
        <f t="shared" si="1"/>
        <v>0.5952380952</v>
      </c>
      <c r="R190" s="21" t="str">
        <f t="shared" si="3"/>
        <v>0.5238319873</v>
      </c>
      <c r="S190" s="9">
        <v>0.526808177786214</v>
      </c>
      <c r="T190" s="6">
        <v>0.5238319873100236</v>
      </c>
      <c r="U190" s="10"/>
      <c r="V190" s="10"/>
      <c r="W190" s="10"/>
    </row>
    <row r="191">
      <c r="A191" s="17">
        <v>2002.0</v>
      </c>
      <c r="B191" s="18" t="s">
        <v>1907</v>
      </c>
      <c r="C191" s="18" t="s">
        <v>1908</v>
      </c>
      <c r="D191" s="19">
        <v>186.0</v>
      </c>
      <c r="E191" s="19">
        <v>7.0</v>
      </c>
      <c r="F191" s="19">
        <v>8.0</v>
      </c>
      <c r="G191" s="19">
        <v>7.0</v>
      </c>
      <c r="H191" s="19">
        <v>4.0</v>
      </c>
      <c r="I191" s="19">
        <v>0.0</v>
      </c>
      <c r="J191" s="19">
        <v>2.0</v>
      </c>
      <c r="K191" s="19">
        <v>14.0</v>
      </c>
      <c r="L191" s="19">
        <v>14.0</v>
      </c>
      <c r="M191" s="19">
        <v>28.0</v>
      </c>
      <c r="N191" s="20">
        <v>0.5</v>
      </c>
      <c r="O191" s="20">
        <v>0.4800845682621002</v>
      </c>
      <c r="P191" s="20">
        <v>0.4835781455039978</v>
      </c>
      <c r="Q191" s="21" t="str">
        <f t="shared" si="1"/>
        <v>0.5303030303</v>
      </c>
      <c r="R191" s="21" t="str">
        <f t="shared" si="3"/>
        <v>0.4935125781</v>
      </c>
      <c r="S191" s="9">
        <v>0.48593682050704956</v>
      </c>
      <c r="T191" s="6">
        <v>0.49351257808280713</v>
      </c>
      <c r="U191" s="10"/>
      <c r="V191" s="10"/>
      <c r="W191" s="10"/>
    </row>
    <row r="192">
      <c r="A192" s="17">
        <v>2002.0</v>
      </c>
      <c r="B192" s="18" t="s">
        <v>409</v>
      </c>
      <c r="C192" s="18" t="s">
        <v>1909</v>
      </c>
      <c r="D192" s="19">
        <v>187.0</v>
      </c>
      <c r="E192" s="19">
        <v>5.0</v>
      </c>
      <c r="F192" s="19">
        <v>8.0</v>
      </c>
      <c r="G192" s="19">
        <v>8.0</v>
      </c>
      <c r="H192" s="19">
        <v>4.0</v>
      </c>
      <c r="I192" s="19">
        <v>5.0</v>
      </c>
      <c r="J192" s="19">
        <v>2.0</v>
      </c>
      <c r="K192" s="19">
        <v>18.0</v>
      </c>
      <c r="L192" s="19">
        <v>14.0</v>
      </c>
      <c r="M192" s="19">
        <v>32.0</v>
      </c>
      <c r="N192" s="20">
        <v>0.5625</v>
      </c>
      <c r="O192" s="20">
        <v>0.47763586044311523</v>
      </c>
      <c r="P192" s="20">
        <v>0.4697893261909485</v>
      </c>
      <c r="Q192" s="21" t="str">
        <f t="shared" si="1"/>
        <v>0.5753424658</v>
      </c>
      <c r="R192" s="21" t="str">
        <f t="shared" si="3"/>
        <v>0.5001008782</v>
      </c>
      <c r="S192" s="9">
        <v>0.49689026176929474</v>
      </c>
      <c r="T192" s="6">
        <v>0.5001008782076509</v>
      </c>
      <c r="U192" s="10"/>
      <c r="V192" s="10"/>
      <c r="W192" s="10"/>
    </row>
    <row r="193">
      <c r="A193" s="17">
        <v>2002.0</v>
      </c>
      <c r="B193" s="18" t="s">
        <v>1910</v>
      </c>
      <c r="C193" s="18" t="s">
        <v>1911</v>
      </c>
      <c r="D193" s="19">
        <v>188.0</v>
      </c>
      <c r="E193" s="19">
        <v>0.0</v>
      </c>
      <c r="F193" s="19">
        <v>15.0</v>
      </c>
      <c r="G193" s="19">
        <v>1.0</v>
      </c>
      <c r="H193" s="19">
        <v>10.0</v>
      </c>
      <c r="I193" s="19">
        <v>0.0</v>
      </c>
      <c r="J193" s="19">
        <v>0.0</v>
      </c>
      <c r="K193" s="19">
        <v>1.0</v>
      </c>
      <c r="L193" s="19">
        <v>25.0</v>
      </c>
      <c r="M193" s="19">
        <v>26.0</v>
      </c>
      <c r="N193" s="20">
        <v>0.03846153989434242</v>
      </c>
      <c r="O193" s="20">
        <v>0.49249374866485596</v>
      </c>
      <c r="P193" s="20">
        <v>0.4886878430843353</v>
      </c>
      <c r="Q193" s="21" t="str">
        <f t="shared" si="1"/>
        <v>0.02542372881</v>
      </c>
      <c r="R193" s="21" t="str">
        <f t="shared" si="3"/>
        <v>0.3747747673</v>
      </c>
      <c r="S193" s="9">
        <v>0.37803421971889645</v>
      </c>
      <c r="T193" s="6">
        <v>0.3747747673069016</v>
      </c>
      <c r="U193" s="10"/>
      <c r="V193" s="10"/>
      <c r="W193" s="10"/>
    </row>
    <row r="194">
      <c r="A194" s="17">
        <v>2002.0</v>
      </c>
      <c r="B194" s="18" t="s">
        <v>1308</v>
      </c>
      <c r="C194" s="18" t="s">
        <v>1912</v>
      </c>
      <c r="D194" s="19">
        <v>189.0</v>
      </c>
      <c r="E194" s="19">
        <v>5.0</v>
      </c>
      <c r="F194" s="19">
        <v>12.0</v>
      </c>
      <c r="G194" s="19">
        <v>5.0</v>
      </c>
      <c r="H194" s="19">
        <v>5.0</v>
      </c>
      <c r="I194" s="19">
        <v>0.0</v>
      </c>
      <c r="J194" s="19">
        <v>2.0</v>
      </c>
      <c r="K194" s="19">
        <v>10.0</v>
      </c>
      <c r="L194" s="19">
        <v>19.0</v>
      </c>
      <c r="M194" s="19">
        <v>29.0</v>
      </c>
      <c r="N194" s="20">
        <v>0.3448275923728943</v>
      </c>
      <c r="O194" s="20">
        <v>0.46345826983451843</v>
      </c>
      <c r="P194" s="20">
        <v>0.471748024225235</v>
      </c>
      <c r="Q194" s="21" t="str">
        <f t="shared" si="1"/>
        <v>0.3816793893</v>
      </c>
      <c r="R194" s="21" t="str">
        <f t="shared" si="3"/>
        <v>0.4450859883</v>
      </c>
      <c r="S194" s="9">
        <v>0.4358730375252921</v>
      </c>
      <c r="T194" s="6">
        <v>0.44508598830181223</v>
      </c>
      <c r="U194" s="10"/>
      <c r="V194" s="10"/>
      <c r="W194" s="10"/>
    </row>
    <row r="195">
      <c r="A195" s="17">
        <v>2002.0</v>
      </c>
      <c r="B195" s="18" t="s">
        <v>264</v>
      </c>
      <c r="C195" s="18" t="s">
        <v>1913</v>
      </c>
      <c r="D195" s="19">
        <v>190.0</v>
      </c>
      <c r="E195" s="19">
        <v>1.0</v>
      </c>
      <c r="F195" s="19">
        <v>9.0</v>
      </c>
      <c r="G195" s="19">
        <v>6.0</v>
      </c>
      <c r="H195" s="19">
        <v>9.0</v>
      </c>
      <c r="I195" s="19">
        <v>1.0</v>
      </c>
      <c r="J195" s="19">
        <v>2.0</v>
      </c>
      <c r="K195" s="19">
        <v>8.0</v>
      </c>
      <c r="L195" s="19">
        <v>20.0</v>
      </c>
      <c r="M195" s="19">
        <v>28.0</v>
      </c>
      <c r="N195" s="20">
        <v>0.2857142984867096</v>
      </c>
      <c r="O195" s="20">
        <v>0.6172385215759277</v>
      </c>
      <c r="P195" s="20">
        <v>0.5386296510696411</v>
      </c>
      <c r="Q195" s="21" t="str">
        <f t="shared" si="1"/>
        <v>0.2307692308</v>
      </c>
      <c r="R195" s="21" t="str">
        <f t="shared" si="3"/>
        <v>0.5009689812</v>
      </c>
      <c r="S195" s="9">
        <v>0.5147052449839455</v>
      </c>
      <c r="T195" s="6">
        <v>0.5009689812476819</v>
      </c>
      <c r="U195" s="10"/>
      <c r="V195" s="10"/>
      <c r="W195" s="10"/>
    </row>
    <row r="196">
      <c r="A196" s="17">
        <v>2002.0</v>
      </c>
      <c r="B196" s="18" t="s">
        <v>746</v>
      </c>
      <c r="C196" s="18" t="s">
        <v>1914</v>
      </c>
      <c r="D196" s="19">
        <v>191.0</v>
      </c>
      <c r="E196" s="19">
        <v>4.0</v>
      </c>
      <c r="F196" s="19">
        <v>10.0</v>
      </c>
      <c r="G196" s="19">
        <v>8.0</v>
      </c>
      <c r="H196" s="19">
        <v>3.0</v>
      </c>
      <c r="I196" s="19">
        <v>1.0</v>
      </c>
      <c r="J196" s="19">
        <v>1.0</v>
      </c>
      <c r="K196" s="19">
        <v>13.0</v>
      </c>
      <c r="L196" s="19">
        <v>14.0</v>
      </c>
      <c r="M196" s="19">
        <v>27.0</v>
      </c>
      <c r="N196" s="20">
        <v>0.48148149251937866</v>
      </c>
      <c r="O196" s="20">
        <v>0.484314888715744</v>
      </c>
      <c r="P196" s="20">
        <v>0.4926251471042633</v>
      </c>
      <c r="Q196" s="21" t="str">
        <f t="shared" si="1"/>
        <v>0.5044247788</v>
      </c>
      <c r="R196" s="21" t="str">
        <f t="shared" si="3"/>
        <v>0.4914199258</v>
      </c>
      <c r="S196" s="9">
        <v>0.4856841015043082</v>
      </c>
      <c r="T196" s="6">
        <v>0.49141992582420335</v>
      </c>
      <c r="U196" s="10"/>
      <c r="V196" s="10"/>
      <c r="W196" s="10"/>
    </row>
    <row r="197">
      <c r="A197" s="17">
        <v>2002.0</v>
      </c>
      <c r="B197" s="18" t="s">
        <v>515</v>
      </c>
      <c r="C197" s="18" t="s">
        <v>1915</v>
      </c>
      <c r="D197" s="19">
        <v>192.0</v>
      </c>
      <c r="E197" s="19">
        <v>3.0</v>
      </c>
      <c r="F197" s="19">
        <v>11.0</v>
      </c>
      <c r="G197" s="19">
        <v>4.0</v>
      </c>
      <c r="H197" s="19">
        <v>8.0</v>
      </c>
      <c r="I197" s="19">
        <v>0.0</v>
      </c>
      <c r="J197" s="19">
        <v>2.0</v>
      </c>
      <c r="K197" s="19">
        <v>7.0</v>
      </c>
      <c r="L197" s="19">
        <v>21.0</v>
      </c>
      <c r="M197" s="19">
        <v>28.0</v>
      </c>
      <c r="N197" s="20">
        <v>0.25</v>
      </c>
      <c r="O197" s="20">
        <v>0.44002246856689453</v>
      </c>
      <c r="P197" s="20">
        <v>0.4646352529525757</v>
      </c>
      <c r="Q197" s="21" t="str">
        <f t="shared" si="1"/>
        <v>0.25</v>
      </c>
      <c r="R197" s="21" t="str">
        <f t="shared" si="3"/>
        <v>0.3986700475</v>
      </c>
      <c r="S197" s="9">
        <v>0.3986700475215912</v>
      </c>
      <c r="T197" s="6">
        <v>0.3986700475215912</v>
      </c>
      <c r="U197" s="10"/>
      <c r="V197" s="10"/>
      <c r="W197" s="10"/>
    </row>
    <row r="198">
      <c r="A198" s="17">
        <v>2002.0</v>
      </c>
      <c r="B198" s="18" t="s">
        <v>611</v>
      </c>
      <c r="C198" s="18" t="s">
        <v>1916</v>
      </c>
      <c r="D198" s="19">
        <v>193.0</v>
      </c>
      <c r="E198" s="19">
        <v>5.0</v>
      </c>
      <c r="F198" s="19">
        <v>10.0</v>
      </c>
      <c r="G198" s="19">
        <v>7.0</v>
      </c>
      <c r="H198" s="19">
        <v>3.0</v>
      </c>
      <c r="I198" s="19">
        <v>0.0</v>
      </c>
      <c r="J198" s="19">
        <v>1.0</v>
      </c>
      <c r="K198" s="19">
        <v>12.0</v>
      </c>
      <c r="L198" s="19">
        <v>14.0</v>
      </c>
      <c r="M198" s="19">
        <v>26.0</v>
      </c>
      <c r="N198" s="20">
        <v>0.4615384638309479</v>
      </c>
      <c r="O198" s="20">
        <v>0.4578019380569458</v>
      </c>
      <c r="P198" s="20">
        <v>0.4813961684703827</v>
      </c>
      <c r="Q198" s="21" t="str">
        <f t="shared" si="1"/>
        <v>0.5</v>
      </c>
      <c r="R198" s="21" t="str">
        <f t="shared" si="3"/>
        <v>0.4742500111</v>
      </c>
      <c r="S198" s="9">
        <v>0.464634626530684</v>
      </c>
      <c r="T198" s="6">
        <v>0.4742500111460686</v>
      </c>
      <c r="U198" s="10"/>
      <c r="V198" s="10"/>
      <c r="W198" s="10"/>
    </row>
    <row r="199">
      <c r="A199" s="17">
        <v>2002.0</v>
      </c>
      <c r="B199" s="18" t="s">
        <v>472</v>
      </c>
      <c r="C199" s="18" t="s">
        <v>1917</v>
      </c>
      <c r="D199" s="19">
        <v>194.0</v>
      </c>
      <c r="E199" s="19">
        <v>4.0</v>
      </c>
      <c r="F199" s="19">
        <v>9.0</v>
      </c>
      <c r="G199" s="19">
        <v>8.0</v>
      </c>
      <c r="H199" s="19">
        <v>4.0</v>
      </c>
      <c r="I199" s="19">
        <v>2.0</v>
      </c>
      <c r="J199" s="19">
        <v>2.0</v>
      </c>
      <c r="K199" s="19">
        <v>14.0</v>
      </c>
      <c r="L199" s="19">
        <v>15.0</v>
      </c>
      <c r="M199" s="19">
        <v>29.0</v>
      </c>
      <c r="N199" s="20">
        <v>0.48275861144065857</v>
      </c>
      <c r="O199" s="20">
        <v>0.4950365424156189</v>
      </c>
      <c r="P199" s="20">
        <v>0.5026043653488159</v>
      </c>
      <c r="Q199" s="21" t="str">
        <f t="shared" si="1"/>
        <v>0.4881889764</v>
      </c>
      <c r="R199" s="21" t="str">
        <f t="shared" si="3"/>
        <v>0.4952166066</v>
      </c>
      <c r="S199" s="9">
        <v>0.49385901771742724</v>
      </c>
      <c r="T199" s="6">
        <v>0.4952166066395016</v>
      </c>
      <c r="U199" s="10"/>
      <c r="V199" s="10"/>
      <c r="W199" s="10"/>
    </row>
    <row r="200">
      <c r="A200" s="17">
        <v>2002.0</v>
      </c>
      <c r="B200" s="18" t="s">
        <v>930</v>
      </c>
      <c r="C200" s="18" t="s">
        <v>1918</v>
      </c>
      <c r="D200" s="19">
        <v>195.0</v>
      </c>
      <c r="E200" s="19">
        <v>3.0</v>
      </c>
      <c r="F200" s="19">
        <v>8.0</v>
      </c>
      <c r="G200" s="19">
        <v>10.0</v>
      </c>
      <c r="H200" s="19">
        <v>3.0</v>
      </c>
      <c r="I200" s="19">
        <v>3.0</v>
      </c>
      <c r="J200" s="19">
        <v>2.0</v>
      </c>
      <c r="K200" s="19">
        <v>16.0</v>
      </c>
      <c r="L200" s="19">
        <v>13.0</v>
      </c>
      <c r="M200" s="19">
        <v>29.0</v>
      </c>
      <c r="N200" s="20">
        <v>0.5517241358757019</v>
      </c>
      <c r="O200" s="20">
        <v>0.48205769062042236</v>
      </c>
      <c r="P200" s="20">
        <v>0.5313159227371216</v>
      </c>
      <c r="Q200" s="21" t="str">
        <f t="shared" si="1"/>
        <v>0.5454545455</v>
      </c>
      <c r="R200" s="21" t="str">
        <f t="shared" si="3"/>
        <v>0.5102214624</v>
      </c>
      <c r="S200" s="9">
        <v>0.5117888604772503</v>
      </c>
      <c r="T200" s="6">
        <v>0.5102214623581279</v>
      </c>
      <c r="U200" s="10"/>
      <c r="V200" s="10"/>
      <c r="W200" s="10"/>
    </row>
    <row r="201">
      <c r="A201" s="17">
        <v>2002.0</v>
      </c>
      <c r="B201" s="18" t="s">
        <v>660</v>
      </c>
      <c r="C201" s="18" t="s">
        <v>1919</v>
      </c>
      <c r="D201" s="19">
        <v>196.0</v>
      </c>
      <c r="E201" s="19">
        <v>5.0</v>
      </c>
      <c r="F201" s="19">
        <v>12.0</v>
      </c>
      <c r="G201" s="19">
        <v>6.0</v>
      </c>
      <c r="H201" s="19">
        <v>4.0</v>
      </c>
      <c r="I201" s="19">
        <v>1.0</v>
      </c>
      <c r="J201" s="19">
        <v>2.0</v>
      </c>
      <c r="K201" s="19">
        <v>12.0</v>
      </c>
      <c r="L201" s="19">
        <v>18.0</v>
      </c>
      <c r="M201" s="19">
        <v>30.0</v>
      </c>
      <c r="N201" s="20">
        <v>0.4000000059604645</v>
      </c>
      <c r="O201" s="20">
        <v>0.4728589951992035</v>
      </c>
      <c r="P201" s="20">
        <v>0.4851033389568329</v>
      </c>
      <c r="Q201" s="21" t="str">
        <f t="shared" si="1"/>
        <v>0.4393939394</v>
      </c>
      <c r="R201" s="21" t="str">
        <f t="shared" si="3"/>
        <v>0.4675538172</v>
      </c>
      <c r="S201" s="9">
        <v>0.45770533233880994</v>
      </c>
      <c r="T201" s="6">
        <v>0.46755381718729483</v>
      </c>
      <c r="U201" s="10"/>
      <c r="V201" s="10"/>
      <c r="W201" s="10"/>
    </row>
    <row r="202">
      <c r="A202" s="17">
        <v>2002.0</v>
      </c>
      <c r="B202" s="18" t="s">
        <v>147</v>
      </c>
      <c r="C202" s="18" t="s">
        <v>228</v>
      </c>
      <c r="D202" s="19">
        <v>197.0</v>
      </c>
      <c r="E202" s="19">
        <v>9.0</v>
      </c>
      <c r="F202" s="19">
        <v>4.0</v>
      </c>
      <c r="G202" s="19">
        <v>9.0</v>
      </c>
      <c r="H202" s="19">
        <v>4.0</v>
      </c>
      <c r="I202" s="19">
        <v>2.0</v>
      </c>
      <c r="J202" s="19">
        <v>2.0</v>
      </c>
      <c r="K202" s="19">
        <v>20.0</v>
      </c>
      <c r="L202" s="19">
        <v>10.0</v>
      </c>
      <c r="M202" s="19">
        <v>30.0</v>
      </c>
      <c r="N202" s="20">
        <v>0.6666666865348816</v>
      </c>
      <c r="O202" s="20">
        <v>0.5576180219650269</v>
      </c>
      <c r="P202" s="20">
        <v>0.5358042120933533</v>
      </c>
      <c r="Q202" s="21" t="str">
        <f t="shared" si="1"/>
        <v>0.6666666667</v>
      </c>
      <c r="R202" s="21" t="str">
        <f t="shared" si="3"/>
        <v>0.5794267307</v>
      </c>
      <c r="S202" s="9">
        <v>0.5794267306725184</v>
      </c>
      <c r="T202" s="6">
        <v>0.5794267306725184</v>
      </c>
      <c r="U202" s="10"/>
      <c r="V202" s="10"/>
      <c r="W202" s="10"/>
    </row>
    <row r="203">
      <c r="A203" s="17">
        <v>2002.0</v>
      </c>
      <c r="B203" s="18" t="s">
        <v>501</v>
      </c>
      <c r="C203" s="18" t="s">
        <v>1920</v>
      </c>
      <c r="D203" s="19">
        <v>198.0</v>
      </c>
      <c r="E203" s="19">
        <v>6.0</v>
      </c>
      <c r="F203" s="19">
        <v>9.0</v>
      </c>
      <c r="G203" s="19">
        <v>9.0</v>
      </c>
      <c r="H203" s="19">
        <v>1.0</v>
      </c>
      <c r="I203" s="19">
        <v>1.0</v>
      </c>
      <c r="J203" s="19">
        <v>3.0</v>
      </c>
      <c r="K203" s="19">
        <v>16.0</v>
      </c>
      <c r="L203" s="19">
        <v>13.0</v>
      </c>
      <c r="M203" s="19">
        <v>29.0</v>
      </c>
      <c r="N203" s="20">
        <v>0.5517241358757019</v>
      </c>
      <c r="O203" s="20">
        <v>0.484170526266098</v>
      </c>
      <c r="P203" s="20">
        <v>0.49346718192100525</v>
      </c>
      <c r="Q203" s="21" t="str">
        <f t="shared" si="1"/>
        <v>0.6016260163</v>
      </c>
      <c r="R203" s="21" t="str">
        <f t="shared" si="3"/>
        <v>0.5158585627</v>
      </c>
      <c r="S203" s="9">
        <v>0.503383093096059</v>
      </c>
      <c r="T203" s="6">
        <v>0.515858562678341</v>
      </c>
      <c r="U203" s="10"/>
      <c r="V203" s="10"/>
      <c r="W203" s="10"/>
    </row>
    <row r="204">
      <c r="A204" s="17">
        <v>2002.0</v>
      </c>
      <c r="B204" s="18" t="s">
        <v>565</v>
      </c>
      <c r="C204" s="18" t="s">
        <v>1921</v>
      </c>
      <c r="D204" s="19">
        <v>199.0</v>
      </c>
      <c r="E204" s="19">
        <v>8.0</v>
      </c>
      <c r="F204" s="19">
        <v>5.0</v>
      </c>
      <c r="G204" s="19">
        <v>8.0</v>
      </c>
      <c r="H204" s="19">
        <v>5.0</v>
      </c>
      <c r="I204" s="19">
        <v>1.0</v>
      </c>
      <c r="J204" s="19">
        <v>1.0</v>
      </c>
      <c r="K204" s="19">
        <v>17.0</v>
      </c>
      <c r="L204" s="19">
        <v>11.0</v>
      </c>
      <c r="M204" s="19">
        <v>28.0</v>
      </c>
      <c r="N204" s="20">
        <v>0.6071428656578064</v>
      </c>
      <c r="O204" s="20">
        <v>0.47858119010925293</v>
      </c>
      <c r="P204" s="20">
        <v>0.5078524947166443</v>
      </c>
      <c r="Q204" s="21" t="str">
        <f t="shared" si="1"/>
        <v>0.6071428571</v>
      </c>
      <c r="R204" s="21" t="str">
        <f t="shared" si="3"/>
        <v>0.518039433</v>
      </c>
      <c r="S204" s="9">
        <v>0.5180394330195018</v>
      </c>
      <c r="T204" s="6">
        <v>0.5180394330195018</v>
      </c>
      <c r="U204" s="10"/>
      <c r="V204" s="10"/>
      <c r="W204" s="10"/>
    </row>
    <row r="205">
      <c r="A205" s="17">
        <v>2002.0</v>
      </c>
      <c r="B205" s="18" t="s">
        <v>150</v>
      </c>
      <c r="C205" s="18" t="s">
        <v>1922</v>
      </c>
      <c r="D205" s="19">
        <v>200.0</v>
      </c>
      <c r="E205" s="19">
        <v>5.0</v>
      </c>
      <c r="F205" s="19">
        <v>5.0</v>
      </c>
      <c r="G205" s="19">
        <v>15.0</v>
      </c>
      <c r="H205" s="19">
        <v>2.0</v>
      </c>
      <c r="I205" s="19">
        <v>3.0</v>
      </c>
      <c r="J205" s="19">
        <v>0.0</v>
      </c>
      <c r="K205" s="19">
        <v>23.0</v>
      </c>
      <c r="L205" s="19">
        <v>7.0</v>
      </c>
      <c r="M205" s="19">
        <v>30.0</v>
      </c>
      <c r="N205" s="20">
        <v>0.7666666507720947</v>
      </c>
      <c r="O205" s="20">
        <v>0.5675684213638306</v>
      </c>
      <c r="P205" s="20">
        <v>0.5292459726333618</v>
      </c>
      <c r="Q205" s="21" t="str">
        <f t="shared" si="1"/>
        <v>0.7661290323</v>
      </c>
      <c r="R205" s="21" t="str">
        <f t="shared" si="3"/>
        <v>0.6076279619</v>
      </c>
      <c r="S205" s="9">
        <v>0.6077623705069224</v>
      </c>
      <c r="T205" s="6">
        <v>0.6076279619047719</v>
      </c>
      <c r="U205" s="10"/>
      <c r="V205" s="10"/>
      <c r="W205" s="10"/>
    </row>
    <row r="206">
      <c r="A206" s="17">
        <v>2002.0</v>
      </c>
      <c r="B206" s="18" t="s">
        <v>206</v>
      </c>
      <c r="C206" s="18" t="s">
        <v>1923</v>
      </c>
      <c r="D206" s="19">
        <v>201.0</v>
      </c>
      <c r="E206" s="19">
        <v>7.0</v>
      </c>
      <c r="F206" s="19">
        <v>4.0</v>
      </c>
      <c r="G206" s="19">
        <v>16.0</v>
      </c>
      <c r="H206" s="19">
        <v>0.0</v>
      </c>
      <c r="I206" s="19">
        <v>4.0</v>
      </c>
      <c r="J206" s="19">
        <v>0.0</v>
      </c>
      <c r="K206" s="19">
        <v>27.0</v>
      </c>
      <c r="L206" s="19">
        <v>4.0</v>
      </c>
      <c r="M206" s="19">
        <v>31.0</v>
      </c>
      <c r="N206" s="20">
        <v>0.8709677457809448</v>
      </c>
      <c r="O206" s="20">
        <v>0.5979063510894775</v>
      </c>
      <c r="P206" s="20">
        <v>0.5365142226219177</v>
      </c>
      <c r="Q206" s="21" t="str">
        <f t="shared" si="1"/>
        <v>0.9069767442</v>
      </c>
      <c r="R206" s="21" t="str">
        <f t="shared" si="3"/>
        <v>0.6598259172</v>
      </c>
      <c r="S206" s="9">
        <v>0.6508236666840892</v>
      </c>
      <c r="T206" s="6">
        <v>0.6598259172467298</v>
      </c>
      <c r="U206" s="10"/>
      <c r="V206" s="10"/>
      <c r="W206" s="10"/>
    </row>
    <row r="207">
      <c r="A207" s="17">
        <v>2002.0</v>
      </c>
      <c r="B207" s="18" t="s">
        <v>153</v>
      </c>
      <c r="C207" s="18" t="s">
        <v>1924</v>
      </c>
      <c r="D207" s="19">
        <v>202.0</v>
      </c>
      <c r="E207" s="19">
        <v>5.0</v>
      </c>
      <c r="F207" s="19">
        <v>5.0</v>
      </c>
      <c r="G207" s="19">
        <v>13.0</v>
      </c>
      <c r="H207" s="19">
        <v>2.0</v>
      </c>
      <c r="I207" s="19">
        <v>5.0</v>
      </c>
      <c r="J207" s="19">
        <v>1.0</v>
      </c>
      <c r="K207" s="19">
        <v>23.0</v>
      </c>
      <c r="L207" s="19">
        <v>8.0</v>
      </c>
      <c r="M207" s="19">
        <v>31.0</v>
      </c>
      <c r="N207" s="20">
        <v>0.7419354915618896</v>
      </c>
      <c r="O207" s="20">
        <v>0.5701653957366943</v>
      </c>
      <c r="P207" s="20">
        <v>0.5338990092277527</v>
      </c>
      <c r="Q207" s="21" t="str">
        <f t="shared" si="1"/>
        <v>0.7443609023</v>
      </c>
      <c r="R207" s="21" t="str">
        <f t="shared" si="3"/>
        <v>0.6046476757</v>
      </c>
      <c r="S207" s="9">
        <v>0.6040413211430273</v>
      </c>
      <c r="T207" s="6">
        <v>0.6046476757391952</v>
      </c>
      <c r="U207" s="10"/>
      <c r="V207" s="10"/>
      <c r="W207" s="10"/>
    </row>
    <row r="208">
      <c r="A208" s="17">
        <v>2002.0</v>
      </c>
      <c r="B208" s="18" t="s">
        <v>571</v>
      </c>
      <c r="C208" s="18" t="s">
        <v>1925</v>
      </c>
      <c r="D208" s="19">
        <v>203.0</v>
      </c>
      <c r="E208" s="19">
        <v>3.0</v>
      </c>
      <c r="F208" s="19">
        <v>9.0</v>
      </c>
      <c r="G208" s="19">
        <v>9.0</v>
      </c>
      <c r="H208" s="19">
        <v>6.0</v>
      </c>
      <c r="I208" s="19">
        <v>1.0</v>
      </c>
      <c r="J208" s="19">
        <v>1.0</v>
      </c>
      <c r="K208" s="19">
        <v>13.0</v>
      </c>
      <c r="L208" s="19">
        <v>16.0</v>
      </c>
      <c r="M208" s="19">
        <v>29.0</v>
      </c>
      <c r="N208" s="20">
        <v>0.4482758641242981</v>
      </c>
      <c r="O208" s="20">
        <v>0.5045453310012817</v>
      </c>
      <c r="P208" s="20">
        <v>0.4891417920589447</v>
      </c>
      <c r="Q208" s="21" t="str">
        <f t="shared" si="1"/>
        <v>0.4173228346</v>
      </c>
      <c r="R208" s="21" t="str">
        <f t="shared" si="3"/>
        <v>0.4788888222</v>
      </c>
      <c r="S208" s="9">
        <v>0.4866270790326184</v>
      </c>
      <c r="T208" s="6">
        <v>0.47888882217679435</v>
      </c>
      <c r="U208" s="10"/>
      <c r="V208" s="10"/>
      <c r="W208" s="10"/>
    </row>
    <row r="209">
      <c r="A209" s="17">
        <v>2002.0</v>
      </c>
      <c r="B209" s="18" t="s">
        <v>513</v>
      </c>
      <c r="C209" s="18" t="s">
        <v>1926</v>
      </c>
      <c r="D209" s="19">
        <v>204.0</v>
      </c>
      <c r="E209" s="19">
        <v>5.0</v>
      </c>
      <c r="F209" s="19">
        <v>8.0</v>
      </c>
      <c r="G209" s="19">
        <v>9.0</v>
      </c>
      <c r="H209" s="19">
        <v>3.0</v>
      </c>
      <c r="I209" s="19">
        <v>3.0</v>
      </c>
      <c r="J209" s="19">
        <v>2.0</v>
      </c>
      <c r="K209" s="19">
        <v>17.0</v>
      </c>
      <c r="L209" s="19">
        <v>13.0</v>
      </c>
      <c r="M209" s="19">
        <v>30.0</v>
      </c>
      <c r="N209" s="20">
        <v>0.5666666626930237</v>
      </c>
      <c r="O209" s="20">
        <v>0.4743315279483795</v>
      </c>
      <c r="P209" s="20">
        <v>0.47459539771080017</v>
      </c>
      <c r="Q209" s="21" t="str">
        <f t="shared" si="1"/>
        <v>0.5833333333</v>
      </c>
      <c r="R209" s="21" t="str">
        <f t="shared" si="3"/>
        <v>0.5016479467</v>
      </c>
      <c r="S209" s="9">
        <v>0.49748128006855646</v>
      </c>
      <c r="T209" s="6">
        <v>0.5016479467352231</v>
      </c>
      <c r="U209" s="10"/>
      <c r="V209" s="10"/>
      <c r="W209" s="10"/>
    </row>
    <row r="210">
      <c r="A210" s="17">
        <v>2002.0</v>
      </c>
      <c r="B210" s="18" t="s">
        <v>156</v>
      </c>
      <c r="C210" s="18" t="s">
        <v>252</v>
      </c>
      <c r="D210" s="19">
        <v>205.0</v>
      </c>
      <c r="E210" s="19">
        <v>5.0</v>
      </c>
      <c r="F210" s="19">
        <v>6.0</v>
      </c>
      <c r="G210" s="19">
        <v>15.0</v>
      </c>
      <c r="H210" s="19">
        <v>0.0</v>
      </c>
      <c r="I210" s="19">
        <v>2.0</v>
      </c>
      <c r="J210" s="19">
        <v>2.0</v>
      </c>
      <c r="K210" s="19">
        <v>22.0</v>
      </c>
      <c r="L210" s="19">
        <v>8.0</v>
      </c>
      <c r="M210" s="19">
        <v>30.0</v>
      </c>
      <c r="N210" s="20">
        <v>0.7333333492279053</v>
      </c>
      <c r="O210" s="20">
        <v>0.5393806099891663</v>
      </c>
      <c r="P210" s="20">
        <v>0.530674159526825</v>
      </c>
      <c r="Q210" s="21" t="str">
        <f t="shared" si="1"/>
        <v>0.7627118644</v>
      </c>
      <c r="R210" s="21" t="str">
        <f t="shared" si="3"/>
        <v>0.593036811</v>
      </c>
      <c r="S210" s="9">
        <v>0.5856921782096227</v>
      </c>
      <c r="T210" s="6">
        <v>0.5930368109779842</v>
      </c>
      <c r="U210" s="10"/>
      <c r="V210" s="10"/>
      <c r="W210" s="10"/>
    </row>
    <row r="211">
      <c r="A211" s="17">
        <v>2002.0</v>
      </c>
      <c r="B211" s="18" t="s">
        <v>520</v>
      </c>
      <c r="C211" s="18" t="s">
        <v>1927</v>
      </c>
      <c r="D211" s="19">
        <v>206.0</v>
      </c>
      <c r="E211" s="19">
        <v>3.0</v>
      </c>
      <c r="F211" s="19">
        <v>8.0</v>
      </c>
      <c r="G211" s="19">
        <v>7.0</v>
      </c>
      <c r="H211" s="19">
        <v>7.0</v>
      </c>
      <c r="I211" s="19">
        <v>0.0</v>
      </c>
      <c r="J211" s="19">
        <v>2.0</v>
      </c>
      <c r="K211" s="19">
        <v>10.0</v>
      </c>
      <c r="L211" s="19">
        <v>17.0</v>
      </c>
      <c r="M211" s="19">
        <v>27.0</v>
      </c>
      <c r="N211" s="20">
        <v>0.37037035822868347</v>
      </c>
      <c r="O211" s="20">
        <v>0.5157197117805481</v>
      </c>
      <c r="P211" s="20">
        <v>0.5323293209075928</v>
      </c>
      <c r="Q211" s="21" t="str">
        <f t="shared" si="1"/>
        <v>0.336</v>
      </c>
      <c r="R211" s="21" t="str">
        <f t="shared" si="3"/>
        <v>0.4749421861</v>
      </c>
      <c r="S211" s="9">
        <v>0.4835347787097648</v>
      </c>
      <c r="T211" s="6">
        <v>0.4749421861171722</v>
      </c>
      <c r="U211" s="10"/>
      <c r="V211" s="10"/>
      <c r="W211" s="10"/>
    </row>
    <row r="212">
      <c r="A212" s="17">
        <v>2002.0</v>
      </c>
      <c r="B212" s="18" t="s">
        <v>474</v>
      </c>
      <c r="C212" s="18" t="s">
        <v>1928</v>
      </c>
      <c r="D212" s="19">
        <v>207.0</v>
      </c>
      <c r="E212" s="19">
        <v>6.0</v>
      </c>
      <c r="F212" s="19">
        <v>7.0</v>
      </c>
      <c r="G212" s="19">
        <v>10.0</v>
      </c>
      <c r="H212" s="19">
        <v>2.0</v>
      </c>
      <c r="I212" s="19">
        <v>2.0</v>
      </c>
      <c r="J212" s="19">
        <v>1.0</v>
      </c>
      <c r="K212" s="19">
        <v>18.0</v>
      </c>
      <c r="L212" s="19">
        <v>10.0</v>
      </c>
      <c r="M212" s="19">
        <v>28.0</v>
      </c>
      <c r="N212" s="20">
        <v>0.6428571343421936</v>
      </c>
      <c r="O212" s="20">
        <v>0.47703543305397034</v>
      </c>
      <c r="P212" s="20">
        <v>0.5051701664924622</v>
      </c>
      <c r="Q212" s="21" t="str">
        <f t="shared" si="1"/>
        <v>0.6721311475</v>
      </c>
      <c r="R212" s="21" t="str">
        <f t="shared" si="3"/>
        <v>0.532843045</v>
      </c>
      <c r="S212" s="9">
        <v>0.5255245438643864</v>
      </c>
      <c r="T212" s="6">
        <v>0.5328430450353466</v>
      </c>
      <c r="U212" s="10"/>
      <c r="V212" s="10"/>
      <c r="W212" s="10"/>
    </row>
    <row r="213">
      <c r="A213" s="17">
        <v>2002.0</v>
      </c>
      <c r="B213" s="18" t="s">
        <v>175</v>
      </c>
      <c r="C213" s="18" t="s">
        <v>177</v>
      </c>
      <c r="D213" s="19">
        <v>208.0</v>
      </c>
      <c r="E213" s="19">
        <v>10.0</v>
      </c>
      <c r="F213" s="19">
        <v>2.0</v>
      </c>
      <c r="G213" s="19">
        <v>12.0</v>
      </c>
      <c r="H213" s="19">
        <v>3.0</v>
      </c>
      <c r="I213" s="19">
        <v>3.0</v>
      </c>
      <c r="J213" s="19">
        <v>1.0</v>
      </c>
      <c r="K213" s="19">
        <v>25.0</v>
      </c>
      <c r="L213" s="19">
        <v>6.0</v>
      </c>
      <c r="M213" s="19">
        <v>31.0</v>
      </c>
      <c r="N213" s="20">
        <v>0.8064516186714172</v>
      </c>
      <c r="O213" s="20">
        <v>0.5113208889961243</v>
      </c>
      <c r="P213" s="20">
        <v>0.5102274417877197</v>
      </c>
      <c r="Q213" s="21" t="str">
        <f t="shared" si="1"/>
        <v>0.7908496732</v>
      </c>
      <c r="R213" s="21" t="str">
        <f t="shared" si="3"/>
        <v>0.5809297232</v>
      </c>
      <c r="S213" s="9">
        <v>0.5848302081707986</v>
      </c>
      <c r="T213" s="6">
        <v>0.5809297232456456</v>
      </c>
      <c r="U213" s="10"/>
      <c r="V213" s="10"/>
      <c r="W213" s="10"/>
    </row>
    <row r="214">
      <c r="A214" s="17">
        <v>2002.0</v>
      </c>
      <c r="B214" s="18" t="s">
        <v>613</v>
      </c>
      <c r="C214" s="18" t="s">
        <v>1929</v>
      </c>
      <c r="D214" s="19">
        <v>209.0</v>
      </c>
      <c r="E214" s="19">
        <v>0.0</v>
      </c>
      <c r="F214" s="19">
        <v>12.0</v>
      </c>
      <c r="G214" s="19">
        <v>6.0</v>
      </c>
      <c r="H214" s="19">
        <v>8.0</v>
      </c>
      <c r="I214" s="19">
        <v>1.0</v>
      </c>
      <c r="J214" s="19">
        <v>1.0</v>
      </c>
      <c r="K214" s="19">
        <v>7.0</v>
      </c>
      <c r="L214" s="19">
        <v>21.0</v>
      </c>
      <c r="M214" s="19">
        <v>28.0</v>
      </c>
      <c r="N214" s="20">
        <v>0.25</v>
      </c>
      <c r="O214" s="20">
        <v>0.5304629802703857</v>
      </c>
      <c r="P214" s="20">
        <v>0.5268078446388245</v>
      </c>
      <c r="Q214" s="21" t="str">
        <f t="shared" si="1"/>
        <v>0.1916666667</v>
      </c>
      <c r="R214" s="21" t="str">
        <f t="shared" si="3"/>
        <v>0.444850118</v>
      </c>
      <c r="S214" s="9">
        <v>0.459433451294899</v>
      </c>
      <c r="T214" s="6">
        <v>0.44485011796156565</v>
      </c>
      <c r="U214" s="10"/>
      <c r="V214" s="10"/>
      <c r="W214" s="10"/>
    </row>
    <row r="215">
      <c r="A215" s="17">
        <v>2002.0</v>
      </c>
      <c r="B215" s="18" t="s">
        <v>172</v>
      </c>
      <c r="C215" s="18" t="s">
        <v>173</v>
      </c>
      <c r="D215" s="19">
        <v>210.0</v>
      </c>
      <c r="E215" s="19">
        <v>8.0</v>
      </c>
      <c r="F215" s="19">
        <v>6.0</v>
      </c>
      <c r="G215" s="19">
        <v>10.0</v>
      </c>
      <c r="H215" s="19">
        <v>1.0</v>
      </c>
      <c r="I215" s="19">
        <v>3.0</v>
      </c>
      <c r="J215" s="19">
        <v>1.0</v>
      </c>
      <c r="K215" s="19">
        <v>21.0</v>
      </c>
      <c r="L215" s="19">
        <v>8.0</v>
      </c>
      <c r="M215" s="19">
        <v>29.0</v>
      </c>
      <c r="N215" s="20">
        <v>0.7241379022598267</v>
      </c>
      <c r="O215" s="20">
        <v>0.5183995962142944</v>
      </c>
      <c r="P215" s="20">
        <v>0.5285360217094421</v>
      </c>
      <c r="Q215" s="21" t="str">
        <f t="shared" si="1"/>
        <v>0.7709923664</v>
      </c>
      <c r="R215" s="21" t="str">
        <f t="shared" si="3"/>
        <v>0.5840818951</v>
      </c>
      <c r="S215" s="9">
        <v>0.5723682862931284</v>
      </c>
      <c r="T215" s="6">
        <v>0.5840818951375611</v>
      </c>
      <c r="U215" s="10"/>
      <c r="V215" s="10"/>
      <c r="W215" s="10"/>
    </row>
    <row r="216">
      <c r="A216" s="17">
        <v>2002.0</v>
      </c>
      <c r="B216" s="18" t="s">
        <v>209</v>
      </c>
      <c r="C216" s="18" t="s">
        <v>1930</v>
      </c>
      <c r="D216" s="19">
        <v>211.0</v>
      </c>
      <c r="E216" s="19">
        <v>7.0</v>
      </c>
      <c r="F216" s="19">
        <v>2.0</v>
      </c>
      <c r="G216" s="19">
        <v>16.0</v>
      </c>
      <c r="H216" s="19">
        <v>1.0</v>
      </c>
      <c r="I216" s="19">
        <v>4.0</v>
      </c>
      <c r="J216" s="19">
        <v>2.0</v>
      </c>
      <c r="K216" s="19">
        <v>27.0</v>
      </c>
      <c r="L216" s="19">
        <v>5.0</v>
      </c>
      <c r="M216" s="19">
        <v>32.0</v>
      </c>
      <c r="N216" s="20">
        <v>0.84375</v>
      </c>
      <c r="O216" s="20">
        <v>0.5334354639053345</v>
      </c>
      <c r="P216" s="20">
        <v>0.5256873965263367</v>
      </c>
      <c r="Q216" s="21" t="str">
        <f t="shared" si="1"/>
        <v>0.8357142857</v>
      </c>
      <c r="R216" s="21" t="str">
        <f t="shared" si="3"/>
        <v>0.6070681525</v>
      </c>
      <c r="S216" s="9">
        <v>0.6090770810842514</v>
      </c>
      <c r="T216" s="6">
        <v>0.6070681525128229</v>
      </c>
      <c r="U216" s="10"/>
      <c r="V216" s="10"/>
      <c r="W216" s="10"/>
    </row>
    <row r="217">
      <c r="A217" s="17">
        <v>2002.0</v>
      </c>
      <c r="B217" s="18" t="s">
        <v>923</v>
      </c>
      <c r="C217" s="18" t="s">
        <v>1931</v>
      </c>
      <c r="D217" s="19">
        <v>212.0</v>
      </c>
      <c r="E217" s="19">
        <v>1.0</v>
      </c>
      <c r="F217" s="19">
        <v>12.0</v>
      </c>
      <c r="G217" s="19">
        <v>5.0</v>
      </c>
      <c r="H217" s="19">
        <v>9.0</v>
      </c>
      <c r="I217" s="19">
        <v>0.0</v>
      </c>
      <c r="J217" s="19">
        <v>3.0</v>
      </c>
      <c r="K217" s="19">
        <v>6.0</v>
      </c>
      <c r="L217" s="19">
        <v>24.0</v>
      </c>
      <c r="M217" s="19">
        <v>30.0</v>
      </c>
      <c r="N217" s="20">
        <v>0.20000000298023224</v>
      </c>
      <c r="O217" s="20">
        <v>0.4915757179260254</v>
      </c>
      <c r="P217" s="20">
        <v>0.4916881024837494</v>
      </c>
      <c r="Q217" s="21" t="str">
        <f t="shared" si="1"/>
        <v>0.1617647059</v>
      </c>
      <c r="R217" s="21" t="str">
        <f t="shared" si="3"/>
        <v>0.4091510611</v>
      </c>
      <c r="S217" s="9">
        <v>0.41870988458395003</v>
      </c>
      <c r="T217" s="6">
        <v>0.4091510610545383</v>
      </c>
      <c r="U217" s="10"/>
      <c r="V217" s="10"/>
      <c r="W217" s="10"/>
    </row>
    <row r="218">
      <c r="A218" s="17">
        <v>2002.0</v>
      </c>
      <c r="B218" s="18" t="s">
        <v>826</v>
      </c>
      <c r="C218" s="18" t="s">
        <v>1932</v>
      </c>
      <c r="D218" s="19">
        <v>213.0</v>
      </c>
      <c r="E218" s="19">
        <v>5.0</v>
      </c>
      <c r="F218" s="19">
        <v>9.0</v>
      </c>
      <c r="G218" s="19">
        <v>5.0</v>
      </c>
      <c r="H218" s="19">
        <v>6.0</v>
      </c>
      <c r="I218" s="19">
        <v>1.0</v>
      </c>
      <c r="J218" s="19">
        <v>1.0</v>
      </c>
      <c r="K218" s="19">
        <v>11.0</v>
      </c>
      <c r="L218" s="19">
        <v>16.0</v>
      </c>
      <c r="M218" s="19">
        <v>27.0</v>
      </c>
      <c r="N218" s="20">
        <v>0.40740740299224854</v>
      </c>
      <c r="O218" s="20">
        <v>0.4889921545982361</v>
      </c>
      <c r="P218" s="20">
        <v>0.4903566539287567</v>
      </c>
      <c r="Q218" s="21" t="str">
        <f t="shared" si="1"/>
        <v>0.4263565891</v>
      </c>
      <c r="R218" s="21" t="str">
        <f t="shared" si="3"/>
        <v>0.4736743881</v>
      </c>
      <c r="S218" s="9">
        <v>0.4689370926331591</v>
      </c>
      <c r="T218" s="6">
        <v>0.47367438806812895</v>
      </c>
      <c r="U218" s="10"/>
      <c r="V218" s="10"/>
      <c r="W218" s="10"/>
    </row>
    <row r="219">
      <c r="A219" s="17">
        <v>2002.0</v>
      </c>
      <c r="B219" s="18" t="s">
        <v>1933</v>
      </c>
      <c r="C219" s="18" t="s">
        <v>1934</v>
      </c>
      <c r="D219" s="19">
        <v>214.0</v>
      </c>
      <c r="E219" s="19">
        <v>2.0</v>
      </c>
      <c r="F219" s="19">
        <v>13.0</v>
      </c>
      <c r="G219" s="19">
        <v>6.0</v>
      </c>
      <c r="H219" s="19">
        <v>5.0</v>
      </c>
      <c r="I219" s="19">
        <v>1.0</v>
      </c>
      <c r="J219" s="19">
        <v>1.0</v>
      </c>
      <c r="K219" s="19">
        <v>9.0</v>
      </c>
      <c r="L219" s="19">
        <v>19.0</v>
      </c>
      <c r="M219" s="19">
        <v>28.0</v>
      </c>
      <c r="N219" s="20">
        <v>0.3214285671710968</v>
      </c>
      <c r="O219" s="20">
        <v>0.4276804029941559</v>
      </c>
      <c r="P219" s="20">
        <v>0.4728158116340637</v>
      </c>
      <c r="Q219" s="21" t="str">
        <f t="shared" si="1"/>
        <v>0.3189655172</v>
      </c>
      <c r="R219" s="21" t="str">
        <f t="shared" si="3"/>
        <v>0.4117855337</v>
      </c>
      <c r="S219" s="9">
        <v>0.4124012972627367</v>
      </c>
      <c r="T219" s="6">
        <v>0.4117855337159387</v>
      </c>
      <c r="U219" s="10"/>
      <c r="V219" s="10"/>
      <c r="W219" s="10"/>
    </row>
    <row r="220">
      <c r="A220" s="17">
        <v>2002.0</v>
      </c>
      <c r="B220" s="18" t="s">
        <v>60</v>
      </c>
      <c r="C220" s="18" t="s">
        <v>61</v>
      </c>
      <c r="D220" s="19">
        <v>215.0</v>
      </c>
      <c r="E220" s="19">
        <v>5.0</v>
      </c>
      <c r="F220" s="19">
        <v>5.0</v>
      </c>
      <c r="G220" s="19">
        <v>10.0</v>
      </c>
      <c r="H220" s="19">
        <v>2.0</v>
      </c>
      <c r="I220" s="19">
        <v>0.0</v>
      </c>
      <c r="J220" s="19">
        <v>4.0</v>
      </c>
      <c r="K220" s="19">
        <v>15.0</v>
      </c>
      <c r="L220" s="19">
        <v>11.0</v>
      </c>
      <c r="M220" s="19">
        <v>26.0</v>
      </c>
      <c r="N220" s="20">
        <v>0.5769230723381042</v>
      </c>
      <c r="O220" s="20">
        <v>0.5659683346748352</v>
      </c>
      <c r="P220" s="20">
        <v>0.5059741139411926</v>
      </c>
      <c r="Q220" s="21" t="str">
        <f t="shared" si="1"/>
        <v>0.5701754386</v>
      </c>
      <c r="R220" s="21" t="str">
        <f t="shared" si="3"/>
        <v>0.5520215555</v>
      </c>
      <c r="S220" s="9">
        <v>0.5537084650534849</v>
      </c>
      <c r="T220" s="6">
        <v>0.5520215554718386</v>
      </c>
      <c r="U220" s="10"/>
      <c r="V220" s="10"/>
      <c r="W220" s="10"/>
    </row>
    <row r="221">
      <c r="A221" s="17">
        <v>2002.0</v>
      </c>
      <c r="B221" s="18" t="s">
        <v>285</v>
      </c>
      <c r="C221" s="18" t="s">
        <v>1935</v>
      </c>
      <c r="D221" s="19">
        <v>216.0</v>
      </c>
      <c r="E221" s="19">
        <v>2.0</v>
      </c>
      <c r="F221" s="19">
        <v>9.0</v>
      </c>
      <c r="G221" s="19">
        <v>11.0</v>
      </c>
      <c r="H221" s="19">
        <v>5.0</v>
      </c>
      <c r="I221" s="19">
        <v>2.0</v>
      </c>
      <c r="J221" s="19">
        <v>2.0</v>
      </c>
      <c r="K221" s="19">
        <v>15.0</v>
      </c>
      <c r="L221" s="19">
        <v>16.0</v>
      </c>
      <c r="M221" s="19">
        <v>31.0</v>
      </c>
      <c r="N221" s="20">
        <v>0.4838709533214569</v>
      </c>
      <c r="O221" s="20">
        <v>0.5556475520133972</v>
      </c>
      <c r="P221" s="20">
        <v>0.5288478136062622</v>
      </c>
      <c r="Q221" s="21" t="str">
        <f t="shared" si="1"/>
        <v>0.4418604651</v>
      </c>
      <c r="R221" s="21" t="str">
        <f t="shared" si="3"/>
        <v>0.5205008457</v>
      </c>
      <c r="S221" s="9">
        <v>0.531003471343748</v>
      </c>
      <c r="T221" s="6">
        <v>0.5205008456873339</v>
      </c>
      <c r="U221" s="10"/>
      <c r="V221" s="10"/>
      <c r="W221" s="10"/>
    </row>
    <row r="222">
      <c r="A222" s="17">
        <v>2002.0</v>
      </c>
      <c r="B222" s="18" t="s">
        <v>342</v>
      </c>
      <c r="C222" s="18" t="s">
        <v>1936</v>
      </c>
      <c r="D222" s="19">
        <v>217.0</v>
      </c>
      <c r="E222" s="19">
        <v>1.0</v>
      </c>
      <c r="F222" s="19">
        <v>8.0</v>
      </c>
      <c r="G222" s="19">
        <v>11.0</v>
      </c>
      <c r="H222" s="19">
        <v>4.0</v>
      </c>
      <c r="I222" s="19">
        <v>1.0</v>
      </c>
      <c r="J222" s="19">
        <v>6.0</v>
      </c>
      <c r="K222" s="19">
        <v>13.0</v>
      </c>
      <c r="L222" s="19">
        <v>18.0</v>
      </c>
      <c r="M222" s="19">
        <v>31.0</v>
      </c>
      <c r="N222" s="20">
        <v>0.4193548262119293</v>
      </c>
      <c r="O222" s="20">
        <v>0.5834182500839233</v>
      </c>
      <c r="P222" s="20">
        <v>0.5317160487174988</v>
      </c>
      <c r="Q222" s="21" t="str">
        <f t="shared" si="1"/>
        <v>0.3543307087</v>
      </c>
      <c r="R222" s="21" t="str">
        <f t="shared" si="3"/>
        <v>0.5132208144</v>
      </c>
      <c r="S222" s="9">
        <v>0.5294768468987557</v>
      </c>
      <c r="T222" s="6">
        <v>0.5132208143866908</v>
      </c>
      <c r="U222" s="10"/>
      <c r="V222" s="10"/>
      <c r="W222" s="10"/>
    </row>
    <row r="223">
      <c r="A223" s="17">
        <v>2002.0</v>
      </c>
      <c r="B223" s="18" t="s">
        <v>1050</v>
      </c>
      <c r="C223" s="18" t="s">
        <v>1937</v>
      </c>
      <c r="D223" s="19">
        <v>218.0</v>
      </c>
      <c r="E223" s="19">
        <v>4.0</v>
      </c>
      <c r="F223" s="19">
        <v>12.0</v>
      </c>
      <c r="G223" s="19">
        <v>8.0</v>
      </c>
      <c r="H223" s="19">
        <v>4.0</v>
      </c>
      <c r="I223" s="19">
        <v>2.0</v>
      </c>
      <c r="J223" s="19">
        <v>0.0</v>
      </c>
      <c r="K223" s="19">
        <v>14.0</v>
      </c>
      <c r="L223" s="19">
        <v>16.0</v>
      </c>
      <c r="M223" s="19">
        <v>30.0</v>
      </c>
      <c r="N223" s="20">
        <v>0.46666666865348816</v>
      </c>
      <c r="O223" s="20">
        <v>0.47489869594573975</v>
      </c>
      <c r="P223" s="20">
        <v>0.4684298634529114</v>
      </c>
      <c r="Q223" s="21" t="str">
        <f t="shared" si="1"/>
        <v>0.4920634921</v>
      </c>
      <c r="R223" s="21" t="str">
        <f t="shared" si="3"/>
        <v>0.4775726869</v>
      </c>
      <c r="S223" s="9">
        <v>0.4712234805027644</v>
      </c>
      <c r="T223" s="6">
        <v>0.47757268685197074</v>
      </c>
      <c r="U223" s="10"/>
      <c r="V223" s="10"/>
      <c r="W223" s="10"/>
    </row>
    <row r="224">
      <c r="A224" s="17">
        <v>2002.0</v>
      </c>
      <c r="B224" s="18" t="s">
        <v>949</v>
      </c>
      <c r="C224" s="18" t="s">
        <v>1938</v>
      </c>
      <c r="D224" s="19">
        <v>219.0</v>
      </c>
      <c r="E224" s="19">
        <v>3.0</v>
      </c>
      <c r="F224" s="19">
        <v>10.0</v>
      </c>
      <c r="G224" s="19">
        <v>9.0</v>
      </c>
      <c r="H224" s="19">
        <v>3.0</v>
      </c>
      <c r="I224" s="19">
        <v>2.0</v>
      </c>
      <c r="J224" s="19">
        <v>3.0</v>
      </c>
      <c r="K224" s="19">
        <v>14.0</v>
      </c>
      <c r="L224" s="19">
        <v>16.0</v>
      </c>
      <c r="M224" s="19">
        <v>30.0</v>
      </c>
      <c r="N224" s="20">
        <v>0.46666666865348816</v>
      </c>
      <c r="O224" s="20">
        <v>0.4431529641151428</v>
      </c>
      <c r="P224" s="20">
        <v>0.47941356897354126</v>
      </c>
      <c r="Q224" s="21" t="str">
        <f t="shared" si="1"/>
        <v>0.4677419355</v>
      </c>
      <c r="R224" s="21" t="str">
        <f t="shared" si="3"/>
        <v>0.4583653582</v>
      </c>
      <c r="S224" s="9">
        <v>0.4580965409676234</v>
      </c>
      <c r="T224" s="6">
        <v>0.4583653581719245</v>
      </c>
      <c r="U224" s="10"/>
      <c r="V224" s="10"/>
      <c r="W224" s="10"/>
    </row>
    <row r="225">
      <c r="A225" s="17">
        <v>2002.0</v>
      </c>
      <c r="B225" s="18" t="s">
        <v>282</v>
      </c>
      <c r="C225" s="18" t="s">
        <v>1939</v>
      </c>
      <c r="D225" s="19">
        <v>220.0</v>
      </c>
      <c r="E225" s="19">
        <v>3.0</v>
      </c>
      <c r="F225" s="19">
        <v>12.0</v>
      </c>
      <c r="G225" s="19">
        <v>5.0</v>
      </c>
      <c r="H225" s="19">
        <v>7.0</v>
      </c>
      <c r="I225" s="19">
        <v>0.0</v>
      </c>
      <c r="J225" s="19">
        <v>1.0</v>
      </c>
      <c r="K225" s="19">
        <v>8.0</v>
      </c>
      <c r="L225" s="19">
        <v>20.0</v>
      </c>
      <c r="M225" s="19">
        <v>28.0</v>
      </c>
      <c r="N225" s="20">
        <v>0.2857142984867096</v>
      </c>
      <c r="O225" s="20">
        <v>0.5216881036758423</v>
      </c>
      <c r="P225" s="20">
        <v>0.514338493347168</v>
      </c>
      <c r="Q225" s="21" t="str">
        <f t="shared" si="1"/>
        <v>0.2857142857</v>
      </c>
      <c r="R225" s="21" t="str">
        <f t="shared" si="3"/>
        <v>0.4608572466</v>
      </c>
      <c r="S225" s="9">
        <v>0.46085724660328453</v>
      </c>
      <c r="T225" s="6">
        <v>0.46085724660328453</v>
      </c>
      <c r="U225" s="10"/>
      <c r="V225" s="10"/>
      <c r="W225" s="10"/>
    </row>
    <row r="226">
      <c r="A226" s="17">
        <v>2002.0</v>
      </c>
      <c r="B226" s="18" t="s">
        <v>423</v>
      </c>
      <c r="C226" s="18" t="s">
        <v>1940</v>
      </c>
      <c r="D226" s="19">
        <v>221.0</v>
      </c>
      <c r="E226" s="19">
        <v>2.0</v>
      </c>
      <c r="F226" s="19">
        <v>11.0</v>
      </c>
      <c r="G226" s="19">
        <v>8.0</v>
      </c>
      <c r="H226" s="19">
        <v>7.0</v>
      </c>
      <c r="I226" s="19">
        <v>0.0</v>
      </c>
      <c r="J226" s="19">
        <v>1.0</v>
      </c>
      <c r="K226" s="19">
        <v>10.0</v>
      </c>
      <c r="L226" s="19">
        <v>19.0</v>
      </c>
      <c r="M226" s="19">
        <v>29.0</v>
      </c>
      <c r="N226" s="20">
        <v>0.3448275923728943</v>
      </c>
      <c r="O226" s="20">
        <v>0.5069651007652283</v>
      </c>
      <c r="P226" s="20">
        <v>0.49745213985443115</v>
      </c>
      <c r="Q226" s="21" t="str">
        <f t="shared" si="1"/>
        <v>0.304</v>
      </c>
      <c r="R226" s="21" t="str">
        <f t="shared" si="3"/>
        <v>0.4538455853</v>
      </c>
      <c r="S226" s="9">
        <v>0.46405248189794607</v>
      </c>
      <c r="T226" s="6">
        <v>0.45384558534622194</v>
      </c>
      <c r="U226" s="10"/>
      <c r="V226" s="10"/>
      <c r="W226" s="10"/>
    </row>
    <row r="227">
      <c r="A227" s="17">
        <v>2002.0</v>
      </c>
      <c r="B227" s="18" t="s">
        <v>91</v>
      </c>
      <c r="C227" s="18" t="s">
        <v>237</v>
      </c>
      <c r="D227" s="19">
        <v>222.0</v>
      </c>
      <c r="E227" s="19">
        <v>6.0</v>
      </c>
      <c r="F227" s="19">
        <v>7.0</v>
      </c>
      <c r="G227" s="19">
        <v>9.0</v>
      </c>
      <c r="H227" s="19">
        <v>4.0</v>
      </c>
      <c r="I227" s="19">
        <v>4.0</v>
      </c>
      <c r="J227" s="19">
        <v>2.0</v>
      </c>
      <c r="K227" s="19">
        <v>19.0</v>
      </c>
      <c r="L227" s="19">
        <v>13.0</v>
      </c>
      <c r="M227" s="19">
        <v>32.0</v>
      </c>
      <c r="N227" s="20">
        <v>0.59375</v>
      </c>
      <c r="O227" s="20">
        <v>0.5451760292053223</v>
      </c>
      <c r="P227" s="20">
        <v>0.5325136780738831</v>
      </c>
      <c r="Q227" s="21" t="str">
        <f t="shared" si="1"/>
        <v>0.6013513514</v>
      </c>
      <c r="R227" s="21" t="str">
        <f t="shared" si="3"/>
        <v>0.556054272</v>
      </c>
      <c r="S227" s="9">
        <v>0.5541539341211319</v>
      </c>
      <c r="T227" s="6">
        <v>0.5560542719589697</v>
      </c>
      <c r="U227" s="10"/>
      <c r="V227" s="10"/>
      <c r="W227" s="10"/>
    </row>
    <row r="228">
      <c r="A228" s="17">
        <v>2002.0</v>
      </c>
      <c r="B228" s="18" t="s">
        <v>802</v>
      </c>
      <c r="C228" s="18" t="s">
        <v>1941</v>
      </c>
      <c r="D228" s="19">
        <v>223.0</v>
      </c>
      <c r="E228" s="19">
        <v>7.0</v>
      </c>
      <c r="F228" s="19">
        <v>7.0</v>
      </c>
      <c r="G228" s="19">
        <v>10.0</v>
      </c>
      <c r="H228" s="19">
        <v>3.0</v>
      </c>
      <c r="I228" s="19">
        <v>0.0</v>
      </c>
      <c r="J228" s="19">
        <v>1.0</v>
      </c>
      <c r="K228" s="19">
        <v>17.0</v>
      </c>
      <c r="L228" s="19">
        <v>11.0</v>
      </c>
      <c r="M228" s="19">
        <v>28.0</v>
      </c>
      <c r="N228" s="20">
        <v>0.6071428656578064</v>
      </c>
      <c r="O228" s="20">
        <v>0.44338271021842957</v>
      </c>
      <c r="P228" s="20">
        <v>0.4790445864200592</v>
      </c>
      <c r="Q228" s="21" t="str">
        <f t="shared" si="1"/>
        <v>0.626984127</v>
      </c>
      <c r="R228" s="21" t="str">
        <f t="shared" si="3"/>
        <v>0.4981985335</v>
      </c>
      <c r="S228" s="9">
        <v>0.4932382159999439</v>
      </c>
      <c r="T228" s="6">
        <v>0.49819853346026133</v>
      </c>
      <c r="U228" s="10"/>
      <c r="V228" s="10"/>
      <c r="W228" s="10"/>
    </row>
    <row r="229">
      <c r="A229" s="17">
        <v>2002.0</v>
      </c>
      <c r="B229" s="18" t="s">
        <v>805</v>
      </c>
      <c r="C229" s="18" t="s">
        <v>1942</v>
      </c>
      <c r="D229" s="19">
        <v>224.0</v>
      </c>
      <c r="E229" s="19">
        <v>4.0</v>
      </c>
      <c r="F229" s="19">
        <v>10.0</v>
      </c>
      <c r="G229" s="19">
        <v>8.0</v>
      </c>
      <c r="H229" s="19">
        <v>7.0</v>
      </c>
      <c r="I229" s="19">
        <v>0.0</v>
      </c>
      <c r="J229" s="19">
        <v>1.0</v>
      </c>
      <c r="K229" s="19">
        <v>12.0</v>
      </c>
      <c r="L229" s="19">
        <v>18.0</v>
      </c>
      <c r="M229" s="19">
        <v>30.0</v>
      </c>
      <c r="N229" s="20">
        <v>0.4000000059604645</v>
      </c>
      <c r="O229" s="20">
        <v>0.45050767064094543</v>
      </c>
      <c r="P229" s="20">
        <v>0.4817841351032257</v>
      </c>
      <c r="Q229" s="21" t="str">
        <f t="shared" si="1"/>
        <v>0.3823529412</v>
      </c>
      <c r="R229" s="21" t="str">
        <f t="shared" si="3"/>
        <v>0.4412881044</v>
      </c>
      <c r="S229" s="9">
        <v>0.4456998690962791</v>
      </c>
      <c r="T229" s="6">
        <v>0.4412881043903968</v>
      </c>
      <c r="U229" s="10"/>
      <c r="V229" s="10"/>
      <c r="W229" s="10"/>
    </row>
    <row r="230">
      <c r="A230" s="17">
        <v>2002.0</v>
      </c>
      <c r="B230" s="18" t="s">
        <v>159</v>
      </c>
      <c r="C230" s="18" t="s">
        <v>1943</v>
      </c>
      <c r="D230" s="19">
        <v>225.0</v>
      </c>
      <c r="E230" s="19">
        <v>2.0</v>
      </c>
      <c r="F230" s="19">
        <v>8.0</v>
      </c>
      <c r="G230" s="19">
        <v>15.0</v>
      </c>
      <c r="H230" s="19">
        <v>1.0</v>
      </c>
      <c r="I230" s="19">
        <v>1.0</v>
      </c>
      <c r="J230" s="19">
        <v>3.0</v>
      </c>
      <c r="K230" s="19">
        <v>18.0</v>
      </c>
      <c r="L230" s="19">
        <v>12.0</v>
      </c>
      <c r="M230" s="19">
        <v>30.0</v>
      </c>
      <c r="N230" s="20">
        <v>0.6000000238418579</v>
      </c>
      <c r="O230" s="20">
        <v>0.5207497477531433</v>
      </c>
      <c r="P230" s="20">
        <v>0.5199278593063354</v>
      </c>
      <c r="Q230" s="21" t="str">
        <f t="shared" si="1"/>
        <v>0.5818181818</v>
      </c>
      <c r="R230" s="21" t="str">
        <f t="shared" si="3"/>
        <v>0.5358113842</v>
      </c>
      <c r="S230" s="9">
        <v>0.5403568387031555</v>
      </c>
      <c r="T230" s="6">
        <v>0.535811384157701</v>
      </c>
      <c r="U230" s="10"/>
      <c r="V230" s="10"/>
      <c r="W230" s="10"/>
    </row>
    <row r="231">
      <c r="A231" s="17">
        <v>2002.0</v>
      </c>
      <c r="B231" s="18" t="s">
        <v>324</v>
      </c>
      <c r="C231" s="18" t="s">
        <v>1944</v>
      </c>
      <c r="D231" s="19">
        <v>226.0</v>
      </c>
      <c r="E231" s="19">
        <v>7.0</v>
      </c>
      <c r="F231" s="19">
        <v>8.0</v>
      </c>
      <c r="G231" s="19">
        <v>6.0</v>
      </c>
      <c r="H231" s="19">
        <v>4.0</v>
      </c>
      <c r="I231" s="19">
        <v>1.0</v>
      </c>
      <c r="J231" s="19">
        <v>3.0</v>
      </c>
      <c r="K231" s="19">
        <v>14.0</v>
      </c>
      <c r="L231" s="19">
        <v>15.0</v>
      </c>
      <c r="M231" s="19">
        <v>29.0</v>
      </c>
      <c r="N231" s="20">
        <v>0.48275861144065857</v>
      </c>
      <c r="O231" s="20">
        <v>0.4757157564163208</v>
      </c>
      <c r="P231" s="20">
        <v>0.4688216745853424</v>
      </c>
      <c r="Q231" s="21" t="str">
        <f t="shared" si="1"/>
        <v>0.5179856115</v>
      </c>
      <c r="R231" s="21" t="str">
        <f t="shared" si="3"/>
        <v>0.4845596997</v>
      </c>
      <c r="S231" s="9">
        <v>0.4757529520269098</v>
      </c>
      <c r="T231" s="6">
        <v>0.4845596997321938</v>
      </c>
      <c r="U231" s="10"/>
      <c r="V231" s="10"/>
      <c r="W231" s="10"/>
    </row>
    <row r="232">
      <c r="A232" s="17">
        <v>2002.0</v>
      </c>
      <c r="B232" s="18" t="s">
        <v>217</v>
      </c>
      <c r="C232" s="18" t="s">
        <v>218</v>
      </c>
      <c r="D232" s="19">
        <v>227.0</v>
      </c>
      <c r="E232" s="19">
        <v>9.0</v>
      </c>
      <c r="F232" s="19">
        <v>5.0</v>
      </c>
      <c r="G232" s="19">
        <v>13.0</v>
      </c>
      <c r="H232" s="19">
        <v>0.0</v>
      </c>
      <c r="I232" s="19">
        <v>4.0</v>
      </c>
      <c r="J232" s="19">
        <v>2.0</v>
      </c>
      <c r="K232" s="19">
        <v>26.0</v>
      </c>
      <c r="L232" s="19">
        <v>7.0</v>
      </c>
      <c r="M232" s="19">
        <v>33.0</v>
      </c>
      <c r="N232" s="20">
        <v>0.7878788113594055</v>
      </c>
      <c r="O232" s="20">
        <v>0.4890184700489044</v>
      </c>
      <c r="P232" s="20">
        <v>0.5132617950439453</v>
      </c>
      <c r="Q232" s="21" t="str">
        <f t="shared" si="1"/>
        <v>0.8299319728</v>
      </c>
      <c r="R232" s="21" t="str">
        <f t="shared" si="3"/>
        <v>0.580307677</v>
      </c>
      <c r="S232" s="9">
        <v>0.5697943807551356</v>
      </c>
      <c r="T232" s="6">
        <v>0.5803076769827175</v>
      </c>
      <c r="U232" s="10"/>
      <c r="V232" s="10"/>
      <c r="W232" s="10"/>
    </row>
    <row r="233">
      <c r="A233" s="17">
        <v>2002.0</v>
      </c>
      <c r="B233" s="18" t="s">
        <v>1945</v>
      </c>
      <c r="C233" s="18" t="s">
        <v>1946</v>
      </c>
      <c r="D233" s="19">
        <v>228.0</v>
      </c>
      <c r="E233" s="19">
        <v>3.0</v>
      </c>
      <c r="F233" s="19">
        <v>11.0</v>
      </c>
      <c r="G233" s="19">
        <v>5.0</v>
      </c>
      <c r="H233" s="19">
        <v>8.0</v>
      </c>
      <c r="I233" s="19">
        <v>0.0</v>
      </c>
      <c r="J233" s="19">
        <v>1.0</v>
      </c>
      <c r="K233" s="19">
        <v>8.0</v>
      </c>
      <c r="L233" s="19">
        <v>20.0</v>
      </c>
      <c r="M233" s="19">
        <v>28.0</v>
      </c>
      <c r="N233" s="20">
        <v>0.2857142984867096</v>
      </c>
      <c r="O233" s="20">
        <v>0.46758314967155457</v>
      </c>
      <c r="P233" s="20">
        <v>0.4619896113872528</v>
      </c>
      <c r="Q233" s="21" t="str">
        <f t="shared" si="1"/>
        <v>0.2769230769</v>
      </c>
      <c r="R233" s="21" t="str">
        <f t="shared" si="3"/>
        <v>0.4185197469</v>
      </c>
      <c r="S233" s="9">
        <v>0.4207175491111619</v>
      </c>
      <c r="T233" s="6">
        <v>0.4185197469133597</v>
      </c>
      <c r="U233" s="10"/>
      <c r="V233" s="10"/>
      <c r="W233" s="10"/>
    </row>
    <row r="234">
      <c r="A234" s="17">
        <v>2002.0</v>
      </c>
      <c r="B234" s="18" t="s">
        <v>332</v>
      </c>
      <c r="C234" s="18" t="s">
        <v>1947</v>
      </c>
      <c r="D234" s="19">
        <v>229.0</v>
      </c>
      <c r="E234" s="19">
        <v>5.0</v>
      </c>
      <c r="F234" s="19">
        <v>9.0</v>
      </c>
      <c r="G234" s="19">
        <v>6.0</v>
      </c>
      <c r="H234" s="19">
        <v>4.0</v>
      </c>
      <c r="I234" s="19">
        <v>3.0</v>
      </c>
      <c r="J234" s="19">
        <v>1.0</v>
      </c>
      <c r="K234" s="19">
        <v>14.0</v>
      </c>
      <c r="L234" s="19">
        <v>14.0</v>
      </c>
      <c r="M234" s="19">
        <v>28.0</v>
      </c>
      <c r="N234" s="20">
        <v>0.5</v>
      </c>
      <c r="O234" s="20">
        <v>0.4587227702140808</v>
      </c>
      <c r="P234" s="20">
        <v>0.48685505986213684</v>
      </c>
      <c r="Q234" s="21" t="str">
        <f t="shared" si="1"/>
        <v>0.53125</v>
      </c>
      <c r="R234" s="21" t="str">
        <f t="shared" si="3"/>
        <v>0.4838876501</v>
      </c>
      <c r="S234" s="9">
        <v>0.4760751500725746</v>
      </c>
      <c r="T234" s="6">
        <v>0.4838876500725746</v>
      </c>
      <c r="U234" s="10"/>
      <c r="V234" s="10"/>
      <c r="W234" s="10"/>
    </row>
    <row r="235">
      <c r="A235" s="17">
        <v>2002.0</v>
      </c>
      <c r="B235" s="18" t="s">
        <v>1948</v>
      </c>
      <c r="C235" s="18" t="s">
        <v>1949</v>
      </c>
      <c r="D235" s="19">
        <v>230.0</v>
      </c>
      <c r="E235" s="19">
        <v>5.0</v>
      </c>
      <c r="F235" s="19">
        <v>10.0</v>
      </c>
      <c r="G235" s="19">
        <v>9.0</v>
      </c>
      <c r="H235" s="19">
        <v>3.0</v>
      </c>
      <c r="I235" s="19">
        <v>1.0</v>
      </c>
      <c r="J235" s="19">
        <v>1.0</v>
      </c>
      <c r="K235" s="19">
        <v>15.0</v>
      </c>
      <c r="L235" s="19">
        <v>14.0</v>
      </c>
      <c r="M235" s="19">
        <v>29.0</v>
      </c>
      <c r="N235" s="20">
        <v>0.517241358757019</v>
      </c>
      <c r="O235" s="20">
        <v>0.5151533484458923</v>
      </c>
      <c r="P235" s="20">
        <v>0.4955989420413971</v>
      </c>
      <c r="Q235" s="21" t="str">
        <f t="shared" si="1"/>
        <v>0.5447154472</v>
      </c>
      <c r="R235" s="21" t="str">
        <f t="shared" si="3"/>
        <v>0.5176552715</v>
      </c>
      <c r="S235" s="9">
        <v>0.5107867545608816</v>
      </c>
      <c r="T235" s="6">
        <v>0.5176552715219134</v>
      </c>
      <c r="U235" s="10"/>
      <c r="V235" s="10"/>
      <c r="W235" s="10"/>
    </row>
    <row r="236">
      <c r="A236" s="17">
        <v>2002.0</v>
      </c>
      <c r="B236" s="18" t="s">
        <v>326</v>
      </c>
      <c r="C236" s="18" t="s">
        <v>1950</v>
      </c>
      <c r="D236" s="19">
        <v>231.0</v>
      </c>
      <c r="E236" s="19">
        <v>5.0</v>
      </c>
      <c r="F236" s="19">
        <v>6.0</v>
      </c>
      <c r="G236" s="19">
        <v>8.0</v>
      </c>
      <c r="H236" s="19">
        <v>7.0</v>
      </c>
      <c r="I236" s="19">
        <v>1.0</v>
      </c>
      <c r="J236" s="19">
        <v>0.0</v>
      </c>
      <c r="K236" s="19">
        <v>14.0</v>
      </c>
      <c r="L236" s="19">
        <v>13.0</v>
      </c>
      <c r="M236" s="19">
        <v>27.0</v>
      </c>
      <c r="N236" s="20">
        <v>0.5185185074806213</v>
      </c>
      <c r="O236" s="20">
        <v>0.5117599964141846</v>
      </c>
      <c r="P236" s="20">
        <v>0.5148941278457642</v>
      </c>
      <c r="Q236" s="21" t="str">
        <f t="shared" si="1"/>
        <v>0.4885496183</v>
      </c>
      <c r="R236" s="21" t="str">
        <f t="shared" si="3"/>
        <v>0.5067409347</v>
      </c>
      <c r="S236" s="9">
        <v>0.514233159798163</v>
      </c>
      <c r="T236" s="6">
        <v>0.506740934748686</v>
      </c>
      <c r="U236" s="10"/>
      <c r="V236" s="10"/>
      <c r="W236" s="10"/>
    </row>
    <row r="237">
      <c r="A237" s="17">
        <v>2002.0</v>
      </c>
      <c r="B237" s="18" t="s">
        <v>194</v>
      </c>
      <c r="C237" s="18" t="s">
        <v>195</v>
      </c>
      <c r="D237" s="19">
        <v>232.0</v>
      </c>
      <c r="E237" s="19">
        <v>6.0</v>
      </c>
      <c r="F237" s="19">
        <v>8.0</v>
      </c>
      <c r="G237" s="19">
        <v>11.0</v>
      </c>
      <c r="H237" s="19">
        <v>3.0</v>
      </c>
      <c r="I237" s="19">
        <v>3.0</v>
      </c>
      <c r="J237" s="19">
        <v>0.0</v>
      </c>
      <c r="K237" s="19">
        <v>20.0</v>
      </c>
      <c r="L237" s="19">
        <v>11.0</v>
      </c>
      <c r="M237" s="19">
        <v>31.0</v>
      </c>
      <c r="N237" s="20">
        <v>0.6451612710952759</v>
      </c>
      <c r="O237" s="20">
        <v>0.570122480392456</v>
      </c>
      <c r="P237" s="20">
        <v>0.5214630365371704</v>
      </c>
      <c r="Q237" s="21" t="str">
        <f t="shared" si="1"/>
        <v>0.6666666667</v>
      </c>
      <c r="R237" s="21" t="str">
        <f t="shared" si="3"/>
        <v>0.582093666</v>
      </c>
      <c r="S237" s="9">
        <v>0.5767173219111658</v>
      </c>
      <c r="T237" s="6">
        <v>0.5820936659971873</v>
      </c>
      <c r="U237" s="10"/>
      <c r="V237" s="10"/>
      <c r="W237" s="10"/>
    </row>
    <row r="238">
      <c r="A238" s="17">
        <v>2002.0</v>
      </c>
      <c r="B238" s="18" t="s">
        <v>525</v>
      </c>
      <c r="C238" s="18" t="s">
        <v>1951</v>
      </c>
      <c r="D238" s="19">
        <v>233.0</v>
      </c>
      <c r="E238" s="19">
        <v>5.0</v>
      </c>
      <c r="F238" s="19">
        <v>9.0</v>
      </c>
      <c r="G238" s="19">
        <v>6.0</v>
      </c>
      <c r="H238" s="19">
        <v>6.0</v>
      </c>
      <c r="I238" s="19">
        <v>1.0</v>
      </c>
      <c r="J238" s="19">
        <v>0.0</v>
      </c>
      <c r="K238" s="19">
        <v>12.0</v>
      </c>
      <c r="L238" s="19">
        <v>15.0</v>
      </c>
      <c r="M238" s="19">
        <v>27.0</v>
      </c>
      <c r="N238" s="20">
        <v>0.4444444477558136</v>
      </c>
      <c r="O238" s="20">
        <v>0.4810248017311096</v>
      </c>
      <c r="P238" s="20">
        <v>0.5053530335426331</v>
      </c>
      <c r="Q238" s="21" t="str">
        <f t="shared" si="1"/>
        <v>0.4566929134</v>
      </c>
      <c r="R238" s="21" t="str">
        <f t="shared" si="3"/>
        <v>0.4810238876</v>
      </c>
      <c r="S238" s="9">
        <v>0.4779617703623242</v>
      </c>
      <c r="T238" s="6">
        <v>0.4810238875976698</v>
      </c>
      <c r="U238" s="10"/>
      <c r="V238" s="10"/>
      <c r="W238" s="10"/>
    </row>
    <row r="239">
      <c r="A239" s="17">
        <v>2002.0</v>
      </c>
      <c r="B239" s="18" t="s">
        <v>1123</v>
      </c>
      <c r="C239" s="18" t="s">
        <v>1952</v>
      </c>
      <c r="D239" s="19">
        <v>234.0</v>
      </c>
      <c r="E239" s="19">
        <v>2.0</v>
      </c>
      <c r="F239" s="19">
        <v>11.0</v>
      </c>
      <c r="G239" s="19">
        <v>5.0</v>
      </c>
      <c r="H239" s="19">
        <v>7.0</v>
      </c>
      <c r="I239" s="19">
        <v>2.0</v>
      </c>
      <c r="J239" s="19">
        <v>2.0</v>
      </c>
      <c r="K239" s="19">
        <v>9.0</v>
      </c>
      <c r="L239" s="19">
        <v>20.0</v>
      </c>
      <c r="M239" s="19">
        <v>29.0</v>
      </c>
      <c r="N239" s="20">
        <v>0.3103448152542114</v>
      </c>
      <c r="O239" s="20">
        <v>0.4957317113876343</v>
      </c>
      <c r="P239" s="20">
        <v>0.4995102882385254</v>
      </c>
      <c r="Q239" s="21" t="str">
        <f t="shared" si="1"/>
        <v>0.2977099237</v>
      </c>
      <c r="R239" s="21" t="str">
        <f t="shared" si="3"/>
        <v>0.4471709087</v>
      </c>
      <c r="S239" s="9">
        <v>0.4503296346500002</v>
      </c>
      <c r="T239" s="6">
        <v>0.447170908669479</v>
      </c>
      <c r="U239" s="10"/>
      <c r="V239" s="10"/>
      <c r="W239" s="10"/>
    </row>
    <row r="240">
      <c r="A240" s="17">
        <v>2002.0</v>
      </c>
      <c r="B240" s="18" t="s">
        <v>112</v>
      </c>
      <c r="C240" s="18" t="s">
        <v>114</v>
      </c>
      <c r="D240" s="19">
        <v>235.0</v>
      </c>
      <c r="E240" s="19">
        <v>5.0</v>
      </c>
      <c r="F240" s="19">
        <v>8.0</v>
      </c>
      <c r="G240" s="19">
        <v>10.0</v>
      </c>
      <c r="H240" s="19">
        <v>2.0</v>
      </c>
      <c r="I240" s="19">
        <v>4.0</v>
      </c>
      <c r="J240" s="19">
        <v>0.0</v>
      </c>
      <c r="K240" s="19">
        <v>19.0</v>
      </c>
      <c r="L240" s="19">
        <v>10.0</v>
      </c>
      <c r="M240" s="19">
        <v>29.0</v>
      </c>
      <c r="N240" s="20">
        <v>0.6551724076271057</v>
      </c>
      <c r="O240" s="20">
        <v>0.5091227889060974</v>
      </c>
      <c r="P240" s="20">
        <v>0.5018606185913086</v>
      </c>
      <c r="Q240" s="21" t="str">
        <f t="shared" si="1"/>
        <v>0.6910569106</v>
      </c>
      <c r="R240" s="21" t="str">
        <f t="shared" si="3"/>
        <v>0.5527907767</v>
      </c>
      <c r="S240" s="9">
        <v>0.5438196525491517</v>
      </c>
      <c r="T240" s="6">
        <v>0.5527907767431524</v>
      </c>
      <c r="U240" s="10"/>
      <c r="V240" s="10"/>
      <c r="W240" s="10"/>
    </row>
    <row r="241">
      <c r="A241" s="17">
        <v>2002.0</v>
      </c>
      <c r="B241" s="18" t="s">
        <v>1138</v>
      </c>
      <c r="C241" s="18" t="s">
        <v>1953</v>
      </c>
      <c r="D241" s="19">
        <v>236.0</v>
      </c>
      <c r="E241" s="19">
        <v>4.0</v>
      </c>
      <c r="F241" s="19">
        <v>8.0</v>
      </c>
      <c r="G241" s="19">
        <v>8.0</v>
      </c>
      <c r="H241" s="19">
        <v>4.0</v>
      </c>
      <c r="I241" s="19">
        <v>0.0</v>
      </c>
      <c r="J241" s="19">
        <v>3.0</v>
      </c>
      <c r="K241" s="19">
        <v>12.0</v>
      </c>
      <c r="L241" s="19">
        <v>15.0</v>
      </c>
      <c r="M241" s="19">
        <v>27.0</v>
      </c>
      <c r="N241" s="20">
        <v>0.4444444477558136</v>
      </c>
      <c r="O241" s="20">
        <v>0.49010932445526123</v>
      </c>
      <c r="P241" s="20">
        <v>0.5011361241340637</v>
      </c>
      <c r="Q241" s="21" t="str">
        <f t="shared" si="1"/>
        <v>0.4369747899</v>
      </c>
      <c r="R241" s="21" t="str">
        <f t="shared" si="3"/>
        <v>0.4795823907</v>
      </c>
      <c r="S241" s="9">
        <v>0.48144980437225765</v>
      </c>
      <c r="T241" s="6">
        <v>0.47958239074013814</v>
      </c>
      <c r="U241" s="10"/>
      <c r="V241" s="10"/>
      <c r="W241" s="10"/>
    </row>
    <row r="242">
      <c r="A242" s="17">
        <v>2002.0</v>
      </c>
      <c r="B242" s="18" t="s">
        <v>1243</v>
      </c>
      <c r="C242" s="18" t="s">
        <v>1954</v>
      </c>
      <c r="D242" s="19">
        <v>237.0</v>
      </c>
      <c r="E242" s="19">
        <v>0.0</v>
      </c>
      <c r="F242" s="19">
        <v>16.0</v>
      </c>
      <c r="G242" s="19">
        <v>2.0</v>
      </c>
      <c r="H242" s="19">
        <v>8.0</v>
      </c>
      <c r="I242" s="19">
        <v>0.0</v>
      </c>
      <c r="J242" s="19">
        <v>0.0</v>
      </c>
      <c r="K242" s="19">
        <v>2.0</v>
      </c>
      <c r="L242" s="19">
        <v>24.0</v>
      </c>
      <c r="M242" s="19">
        <v>26.0</v>
      </c>
      <c r="N242" s="20">
        <v>0.07692307978868484</v>
      </c>
      <c r="O242" s="20">
        <v>0.4347585141658783</v>
      </c>
      <c r="P242" s="20">
        <v>0.4683597683906555</v>
      </c>
      <c r="Q242" s="21" t="str">
        <f t="shared" si="1"/>
        <v>0.05454545455</v>
      </c>
      <c r="R242" s="21" t="str">
        <f t="shared" si="3"/>
        <v>0.3481055628</v>
      </c>
      <c r="S242" s="9">
        <v>0.35369996841137225</v>
      </c>
      <c r="T242" s="6">
        <v>0.3481055628169667</v>
      </c>
      <c r="U242" s="10"/>
      <c r="V242" s="10"/>
      <c r="W242" s="10"/>
    </row>
    <row r="243">
      <c r="A243" s="17">
        <v>2002.0</v>
      </c>
      <c r="B243" s="18" t="s">
        <v>1955</v>
      </c>
      <c r="C243" s="18" t="s">
        <v>1956</v>
      </c>
      <c r="D243" s="19">
        <v>238.0</v>
      </c>
      <c r="E243" s="19">
        <v>4.0</v>
      </c>
      <c r="F243" s="19">
        <v>9.0</v>
      </c>
      <c r="G243" s="19">
        <v>2.0</v>
      </c>
      <c r="H243" s="19">
        <v>9.0</v>
      </c>
      <c r="I243" s="19">
        <v>0.0</v>
      </c>
      <c r="J243" s="19">
        <v>2.0</v>
      </c>
      <c r="K243" s="19">
        <v>6.0</v>
      </c>
      <c r="L243" s="19">
        <v>20.0</v>
      </c>
      <c r="M243" s="19">
        <v>26.0</v>
      </c>
      <c r="N243" s="20">
        <v>0.23076923191547394</v>
      </c>
      <c r="O243" s="20">
        <v>0.4302426874637604</v>
      </c>
      <c r="P243" s="20">
        <v>0.48087307810783386</v>
      </c>
      <c r="Q243" s="21" t="str">
        <f t="shared" si="1"/>
        <v>0.2537313433</v>
      </c>
      <c r="R243" s="21" t="str">
        <f t="shared" si="3"/>
        <v>0.3987724491</v>
      </c>
      <c r="S243" s="9">
        <v>0.39303192095114636</v>
      </c>
      <c r="T243" s="6">
        <v>0.3987724490797342</v>
      </c>
      <c r="U243" s="10"/>
      <c r="V243" s="10"/>
      <c r="W243" s="10"/>
    </row>
    <row r="244">
      <c r="A244" s="17">
        <v>2002.0</v>
      </c>
      <c r="B244" s="18" t="s">
        <v>1957</v>
      </c>
      <c r="C244" s="18" t="s">
        <v>1958</v>
      </c>
      <c r="D244" s="19">
        <v>239.0</v>
      </c>
      <c r="E244" s="19">
        <v>1.0</v>
      </c>
      <c r="F244" s="19">
        <v>13.0</v>
      </c>
      <c r="G244" s="19">
        <v>3.0</v>
      </c>
      <c r="H244" s="19">
        <v>9.0</v>
      </c>
      <c r="I244" s="19">
        <v>0.0</v>
      </c>
      <c r="J244" s="19">
        <v>0.0</v>
      </c>
      <c r="K244" s="19">
        <v>4.0</v>
      </c>
      <c r="L244" s="19">
        <v>22.0</v>
      </c>
      <c r="M244" s="19">
        <v>26.0</v>
      </c>
      <c r="N244" s="20">
        <v>0.1538461595773697</v>
      </c>
      <c r="O244" s="20">
        <v>0.46538302302360535</v>
      </c>
      <c r="P244" s="20">
        <v>0.46404048800468445</v>
      </c>
      <c r="Q244" s="21" t="str">
        <f t="shared" si="1"/>
        <v>0.1355932203</v>
      </c>
      <c r="R244" s="21" t="str">
        <f t="shared" si="3"/>
        <v>0.3825999386</v>
      </c>
      <c r="S244" s="9">
        <v>0.3871631719745122</v>
      </c>
      <c r="T244" s="6">
        <v>0.38259993859771957</v>
      </c>
      <c r="U244" s="10"/>
      <c r="V244" s="10"/>
      <c r="W244" s="10"/>
    </row>
    <row r="245">
      <c r="A245" s="17">
        <v>2002.0</v>
      </c>
      <c r="B245" s="18" t="s">
        <v>283</v>
      </c>
      <c r="C245" s="18" t="s">
        <v>1959</v>
      </c>
      <c r="D245" s="19">
        <v>240.0</v>
      </c>
      <c r="E245" s="19">
        <v>4.0</v>
      </c>
      <c r="F245" s="19">
        <v>8.0</v>
      </c>
      <c r="G245" s="19">
        <v>6.0</v>
      </c>
      <c r="H245" s="19">
        <v>7.0</v>
      </c>
      <c r="I245" s="19">
        <v>1.0</v>
      </c>
      <c r="J245" s="19">
        <v>3.0</v>
      </c>
      <c r="K245" s="19">
        <v>11.0</v>
      </c>
      <c r="L245" s="19">
        <v>18.0</v>
      </c>
      <c r="M245" s="19">
        <v>29.0</v>
      </c>
      <c r="N245" s="20">
        <v>0.37931033968925476</v>
      </c>
      <c r="O245" s="20">
        <v>0.5719776153564453</v>
      </c>
      <c r="P245" s="20">
        <v>0.5284902453422546</v>
      </c>
      <c r="Q245" s="21" t="str">
        <f t="shared" si="1"/>
        <v>0.3669064748</v>
      </c>
      <c r="R245" s="21" t="str">
        <f t="shared" si="3"/>
        <v>0.5098379877</v>
      </c>
      <c r="S245" s="9">
        <v>0.5129389552206829</v>
      </c>
      <c r="T245" s="6">
        <v>0.5098379877188223</v>
      </c>
      <c r="U245" s="10"/>
      <c r="V245" s="10"/>
      <c r="W245" s="10"/>
    </row>
    <row r="246">
      <c r="A246" s="17">
        <v>2002.0</v>
      </c>
      <c r="B246" s="18" t="s">
        <v>796</v>
      </c>
      <c r="C246" s="18" t="s">
        <v>1960</v>
      </c>
      <c r="D246" s="19">
        <v>241.0</v>
      </c>
      <c r="E246" s="19">
        <v>4.0</v>
      </c>
      <c r="F246" s="19">
        <v>11.0</v>
      </c>
      <c r="G246" s="19">
        <v>8.0</v>
      </c>
      <c r="H246" s="19">
        <v>4.0</v>
      </c>
      <c r="I246" s="19">
        <v>0.0</v>
      </c>
      <c r="J246" s="19">
        <v>0.0</v>
      </c>
      <c r="K246" s="19">
        <v>12.0</v>
      </c>
      <c r="L246" s="19">
        <v>15.0</v>
      </c>
      <c r="M246" s="19">
        <v>27.0</v>
      </c>
      <c r="N246" s="20">
        <v>0.4444444477558136</v>
      </c>
      <c r="O246" s="20">
        <v>0.4385422170162201</v>
      </c>
      <c r="P246" s="20">
        <v>0.47262096405029297</v>
      </c>
      <c r="Q246" s="21" t="str">
        <f t="shared" si="1"/>
        <v>0.4601769912</v>
      </c>
      <c r="R246" s="21" t="str">
        <f t="shared" si="3"/>
        <v>0.4524705973</v>
      </c>
      <c r="S246" s="9">
        <v>0.4485374606317944</v>
      </c>
      <c r="T246" s="6">
        <v>0.45247059730829386</v>
      </c>
      <c r="U246" s="10"/>
      <c r="V246" s="10"/>
      <c r="W246" s="10"/>
    </row>
    <row r="247">
      <c r="A247" s="17">
        <v>2002.0</v>
      </c>
      <c r="B247" s="18" t="s">
        <v>48</v>
      </c>
      <c r="C247" s="18" t="s">
        <v>51</v>
      </c>
      <c r="D247" s="19">
        <v>242.0</v>
      </c>
      <c r="E247" s="19">
        <v>3.0</v>
      </c>
      <c r="F247" s="19">
        <v>11.0</v>
      </c>
      <c r="G247" s="19">
        <v>12.0</v>
      </c>
      <c r="H247" s="19">
        <v>5.0</v>
      </c>
      <c r="I247" s="19">
        <v>1.0</v>
      </c>
      <c r="J247" s="19">
        <v>2.0</v>
      </c>
      <c r="K247" s="19">
        <v>16.0</v>
      </c>
      <c r="L247" s="19">
        <v>18.0</v>
      </c>
      <c r="M247" s="19">
        <v>34.0</v>
      </c>
      <c r="N247" s="20">
        <v>0.47058823704719543</v>
      </c>
      <c r="O247" s="20">
        <v>0.45965656638145447</v>
      </c>
      <c r="P247" s="20">
        <v>0.48480841517448425</v>
      </c>
      <c r="Q247" s="21" t="str">
        <f t="shared" si="1"/>
        <v>0.4428571429</v>
      </c>
      <c r="R247" s="21" t="str">
        <f t="shared" si="3"/>
        <v>0.4617446727</v>
      </c>
      <c r="S247" s="9">
        <v>0.46867744580787774</v>
      </c>
      <c r="T247" s="6">
        <v>0.461744672698634</v>
      </c>
      <c r="U247" s="10"/>
      <c r="V247" s="10"/>
      <c r="W247" s="10"/>
    </row>
    <row r="248">
      <c r="A248" s="17">
        <v>2002.0</v>
      </c>
      <c r="B248" s="18" t="s">
        <v>1152</v>
      </c>
      <c r="C248" s="18" t="s">
        <v>1961</v>
      </c>
      <c r="D248" s="19">
        <v>243.0</v>
      </c>
      <c r="E248" s="19">
        <v>6.0</v>
      </c>
      <c r="F248" s="19">
        <v>7.0</v>
      </c>
      <c r="G248" s="19">
        <v>8.0</v>
      </c>
      <c r="H248" s="19">
        <v>6.0</v>
      </c>
      <c r="I248" s="19">
        <v>1.0</v>
      </c>
      <c r="J248" s="19">
        <v>1.0</v>
      </c>
      <c r="K248" s="19">
        <v>15.0</v>
      </c>
      <c r="L248" s="19">
        <v>14.0</v>
      </c>
      <c r="M248" s="19">
        <v>29.0</v>
      </c>
      <c r="N248" s="20">
        <v>0.517241358757019</v>
      </c>
      <c r="O248" s="20">
        <v>0.5121928453445435</v>
      </c>
      <c r="P248" s="20">
        <v>0.5178922414779663</v>
      </c>
      <c r="Q248" s="21" t="str">
        <f t="shared" si="1"/>
        <v>0.5107913669</v>
      </c>
      <c r="R248" s="21" t="str">
        <f t="shared" si="3"/>
        <v>0.5132673248</v>
      </c>
      <c r="S248" s="9">
        <v>0.5148798278693495</v>
      </c>
      <c r="T248" s="6">
        <v>0.513267324768382</v>
      </c>
      <c r="U248" s="10"/>
      <c r="V248" s="10"/>
      <c r="W248" s="10"/>
    </row>
    <row r="249">
      <c r="A249" s="17">
        <v>2002.0</v>
      </c>
      <c r="B249" s="18" t="s">
        <v>631</v>
      </c>
      <c r="C249" s="18" t="s">
        <v>1962</v>
      </c>
      <c r="D249" s="19">
        <v>244.0</v>
      </c>
      <c r="E249" s="19">
        <v>1.0</v>
      </c>
      <c r="F249" s="19">
        <v>11.0</v>
      </c>
      <c r="G249" s="19">
        <v>4.0</v>
      </c>
      <c r="H249" s="19">
        <v>9.0</v>
      </c>
      <c r="I249" s="19">
        <v>0.0</v>
      </c>
      <c r="J249" s="19">
        <v>1.0</v>
      </c>
      <c r="K249" s="19">
        <v>5.0</v>
      </c>
      <c r="L249" s="19">
        <v>21.0</v>
      </c>
      <c r="M249" s="19">
        <v>26.0</v>
      </c>
      <c r="N249" s="20">
        <v>0.19230769574642181</v>
      </c>
      <c r="O249" s="20">
        <v>0.49765825271606445</v>
      </c>
      <c r="P249" s="20">
        <v>0.49032923579216003</v>
      </c>
      <c r="Q249" s="21" t="str">
        <f t="shared" si="1"/>
        <v>0.1583333333</v>
      </c>
      <c r="R249" s="21" t="str">
        <f t="shared" si="3"/>
        <v>0.4109947686</v>
      </c>
      <c r="S249" s="9">
        <v>0.4194883583829953</v>
      </c>
      <c r="T249" s="6">
        <v>0.41099476863940554</v>
      </c>
      <c r="U249" s="10"/>
      <c r="V249" s="10"/>
      <c r="W249" s="10"/>
    </row>
    <row r="250">
      <c r="A250" s="17">
        <v>2002.0</v>
      </c>
      <c r="B250" s="18" t="s">
        <v>104</v>
      </c>
      <c r="C250" s="18" t="s">
        <v>105</v>
      </c>
      <c r="D250" s="19">
        <v>245.0</v>
      </c>
      <c r="E250" s="19">
        <v>5.0</v>
      </c>
      <c r="F250" s="19">
        <v>5.0</v>
      </c>
      <c r="G250" s="19">
        <v>10.0</v>
      </c>
      <c r="H250" s="19">
        <v>6.0</v>
      </c>
      <c r="I250" s="19">
        <v>2.0</v>
      </c>
      <c r="J250" s="19">
        <v>3.0</v>
      </c>
      <c r="K250" s="19">
        <v>17.0</v>
      </c>
      <c r="L250" s="19">
        <v>14.0</v>
      </c>
      <c r="M250" s="19">
        <v>31.0</v>
      </c>
      <c r="N250" s="20">
        <v>0.5483871102333069</v>
      </c>
      <c r="O250" s="20">
        <v>0.5840626358985901</v>
      </c>
      <c r="P250" s="20">
        <v>0.5508337020874023</v>
      </c>
      <c r="Q250" s="21" t="str">
        <f t="shared" si="1"/>
        <v>0.5102040816</v>
      </c>
      <c r="R250" s="21" t="str">
        <f t="shared" si="3"/>
        <v>0.5572907639</v>
      </c>
      <c r="S250" s="9">
        <v>0.566836517664694</v>
      </c>
      <c r="T250" s="6">
        <v>0.5572907638793089</v>
      </c>
      <c r="U250" s="10"/>
      <c r="V250" s="10"/>
      <c r="W250" s="10"/>
    </row>
    <row r="251">
      <c r="A251" s="17">
        <v>2002.0</v>
      </c>
      <c r="B251" s="18" t="s">
        <v>53</v>
      </c>
      <c r="C251" s="18" t="s">
        <v>54</v>
      </c>
      <c r="D251" s="19">
        <v>246.0</v>
      </c>
      <c r="E251" s="19">
        <v>6.0</v>
      </c>
      <c r="F251" s="19">
        <v>6.0</v>
      </c>
      <c r="G251" s="19">
        <v>10.0</v>
      </c>
      <c r="H251" s="19">
        <v>5.0</v>
      </c>
      <c r="I251" s="19">
        <v>3.0</v>
      </c>
      <c r="J251" s="19">
        <v>1.0</v>
      </c>
      <c r="K251" s="19">
        <v>19.0</v>
      </c>
      <c r="L251" s="19">
        <v>12.0</v>
      </c>
      <c r="M251" s="19">
        <v>31.0</v>
      </c>
      <c r="N251" s="20">
        <v>0.6129032373428345</v>
      </c>
      <c r="O251" s="20">
        <v>0.5400813221931458</v>
      </c>
      <c r="P251" s="20">
        <v>0.5197956562042236</v>
      </c>
      <c r="Q251" s="21" t="str">
        <f t="shared" si="1"/>
        <v>0.6</v>
      </c>
      <c r="R251" s="21" t="str">
        <f t="shared" si="3"/>
        <v>0.5499895751</v>
      </c>
      <c r="S251" s="9">
        <v>0.5532153815992417</v>
      </c>
      <c r="T251" s="6">
        <v>0.5499895751476288</v>
      </c>
      <c r="U251" s="10"/>
      <c r="V251" s="10"/>
      <c r="W251" s="10"/>
    </row>
    <row r="252">
      <c r="A252" s="17">
        <v>2002.0</v>
      </c>
      <c r="B252" s="18" t="s">
        <v>1061</v>
      </c>
      <c r="C252" s="18" t="s">
        <v>1963</v>
      </c>
      <c r="D252" s="19">
        <v>247.0</v>
      </c>
      <c r="E252" s="19">
        <v>2.0</v>
      </c>
      <c r="F252" s="19">
        <v>10.0</v>
      </c>
      <c r="G252" s="19">
        <v>7.0</v>
      </c>
      <c r="H252" s="19">
        <v>5.0</v>
      </c>
      <c r="I252" s="19">
        <v>0.0</v>
      </c>
      <c r="J252" s="19">
        <v>2.0</v>
      </c>
      <c r="K252" s="19">
        <v>9.0</v>
      </c>
      <c r="L252" s="19">
        <v>17.0</v>
      </c>
      <c r="M252" s="19">
        <v>26.0</v>
      </c>
      <c r="N252" s="20">
        <v>0.3461538553237915</v>
      </c>
      <c r="O252" s="20">
        <v>0.5173609256744385</v>
      </c>
      <c r="P252" s="20">
        <v>0.5092777609825134</v>
      </c>
      <c r="Q252" s="21" t="str">
        <f t="shared" si="1"/>
        <v>0.3181818182</v>
      </c>
      <c r="R252" s="21" t="str">
        <f t="shared" si="3"/>
        <v>0.4655453576</v>
      </c>
      <c r="S252" s="9">
        <v>0.47253836462130916</v>
      </c>
      <c r="T252" s="6">
        <v>0.4655453576283021</v>
      </c>
      <c r="U252" s="10"/>
      <c r="V252" s="10"/>
      <c r="W252" s="10"/>
    </row>
    <row r="253">
      <c r="A253" s="17">
        <v>2002.0</v>
      </c>
      <c r="B253" s="18" t="s">
        <v>628</v>
      </c>
      <c r="C253" s="18" t="s">
        <v>1964</v>
      </c>
      <c r="D253" s="19">
        <v>248.0</v>
      </c>
      <c r="E253" s="19">
        <v>4.0</v>
      </c>
      <c r="F253" s="19">
        <v>11.0</v>
      </c>
      <c r="G253" s="19">
        <v>3.0</v>
      </c>
      <c r="H253" s="19">
        <v>7.0</v>
      </c>
      <c r="I253" s="19">
        <v>0.0</v>
      </c>
      <c r="J253" s="19">
        <v>1.0</v>
      </c>
      <c r="K253" s="19">
        <v>7.0</v>
      </c>
      <c r="L253" s="19">
        <v>19.0</v>
      </c>
      <c r="M253" s="19">
        <v>26.0</v>
      </c>
      <c r="N253" s="20">
        <v>0.26923078298568726</v>
      </c>
      <c r="O253" s="20">
        <v>0.4065375328063965</v>
      </c>
      <c r="P253" s="20">
        <v>0.46167129278182983</v>
      </c>
      <c r="Q253" s="21" t="str">
        <f t="shared" si="1"/>
        <v>0.2983870968</v>
      </c>
      <c r="R253" s="21" t="str">
        <f t="shared" si="3"/>
        <v>0.3932833638</v>
      </c>
      <c r="S253" s="9">
        <v>0.385994281906348</v>
      </c>
      <c r="T253" s="6">
        <v>0.3932833637922041</v>
      </c>
      <c r="U253" s="10"/>
      <c r="V253" s="10"/>
      <c r="W253" s="10"/>
    </row>
    <row r="254">
      <c r="A254" s="17">
        <v>2002.0</v>
      </c>
      <c r="B254" s="18" t="s">
        <v>1965</v>
      </c>
      <c r="C254" s="18" t="s">
        <v>1966</v>
      </c>
      <c r="D254" s="19">
        <v>249.0</v>
      </c>
      <c r="E254" s="19">
        <v>3.0</v>
      </c>
      <c r="F254" s="19">
        <v>12.0</v>
      </c>
      <c r="G254" s="19">
        <v>6.0</v>
      </c>
      <c r="H254" s="19">
        <v>3.0</v>
      </c>
      <c r="I254" s="19">
        <v>0.0</v>
      </c>
      <c r="J254" s="19">
        <v>1.0</v>
      </c>
      <c r="K254" s="19">
        <v>9.0</v>
      </c>
      <c r="L254" s="19">
        <v>16.0</v>
      </c>
      <c r="M254" s="19">
        <v>25.0</v>
      </c>
      <c r="N254" s="20">
        <v>0.36000001430511475</v>
      </c>
      <c r="O254" s="20">
        <v>0.47191134095191956</v>
      </c>
      <c r="P254" s="20">
        <v>0.48320502042770386</v>
      </c>
      <c r="Q254" s="21" t="str">
        <f t="shared" si="1"/>
        <v>0.3861386139</v>
      </c>
      <c r="R254" s="21" t="str">
        <f t="shared" si="3"/>
        <v>0.453291579</v>
      </c>
      <c r="S254" s="9">
        <v>0.4467569255828857</v>
      </c>
      <c r="T254" s="6">
        <v>0.45329157904823225</v>
      </c>
      <c r="U254" s="10"/>
      <c r="V254" s="10"/>
      <c r="W254" s="10"/>
    </row>
    <row r="255">
      <c r="A255" s="17">
        <v>2002.0</v>
      </c>
      <c r="B255" s="18" t="s">
        <v>95</v>
      </c>
      <c r="C255" s="18" t="s">
        <v>96</v>
      </c>
      <c r="D255" s="19">
        <v>250.0</v>
      </c>
      <c r="E255" s="19">
        <v>7.0</v>
      </c>
      <c r="F255" s="19">
        <v>7.0</v>
      </c>
      <c r="G255" s="19">
        <v>9.0</v>
      </c>
      <c r="H255" s="19">
        <v>3.0</v>
      </c>
      <c r="I255" s="19">
        <v>1.0</v>
      </c>
      <c r="J255" s="19">
        <v>2.0</v>
      </c>
      <c r="K255" s="19">
        <v>17.0</v>
      </c>
      <c r="L255" s="19">
        <v>12.0</v>
      </c>
      <c r="M255" s="19">
        <v>29.0</v>
      </c>
      <c r="N255" s="20">
        <v>0.5862069129943848</v>
      </c>
      <c r="O255" s="20">
        <v>0.5279842019081116</v>
      </c>
      <c r="P255" s="20">
        <v>0.5255380868911743</v>
      </c>
      <c r="Q255" s="21" t="str">
        <f t="shared" si="1"/>
        <v>0.6090225564</v>
      </c>
      <c r="R255" s="21" t="str">
        <f t="shared" si="3"/>
        <v>0.5476322618</v>
      </c>
      <c r="S255" s="9">
        <v>0.5419283468147804</v>
      </c>
      <c r="T255" s="6">
        <v>0.5476322617745937</v>
      </c>
      <c r="U255" s="10"/>
      <c r="V255" s="10"/>
      <c r="W255" s="10"/>
    </row>
    <row r="256">
      <c r="A256" s="17">
        <v>2002.0</v>
      </c>
      <c r="B256" s="18" t="s">
        <v>1967</v>
      </c>
      <c r="C256" s="18" t="s">
        <v>1968</v>
      </c>
      <c r="D256" s="19">
        <v>251.0</v>
      </c>
      <c r="E256" s="19">
        <v>6.0</v>
      </c>
      <c r="F256" s="19">
        <v>7.0</v>
      </c>
      <c r="G256" s="19">
        <v>11.0</v>
      </c>
      <c r="H256" s="19">
        <v>3.0</v>
      </c>
      <c r="I256" s="19">
        <v>1.0</v>
      </c>
      <c r="J256" s="19">
        <v>1.0</v>
      </c>
      <c r="K256" s="19">
        <v>18.0</v>
      </c>
      <c r="L256" s="19">
        <v>11.0</v>
      </c>
      <c r="M256" s="19">
        <v>29.0</v>
      </c>
      <c r="N256" s="20">
        <v>0.6206896305084229</v>
      </c>
      <c r="O256" s="20">
        <v>0.42751190066337585</v>
      </c>
      <c r="P256" s="20">
        <v>0.46933162212371826</v>
      </c>
      <c r="Q256" s="21" t="str">
        <f t="shared" si="1"/>
        <v>0.6299212598</v>
      </c>
      <c r="R256" s="21" t="str">
        <f t="shared" si="3"/>
        <v>0.4885691708</v>
      </c>
      <c r="S256" s="9">
        <v>0.4862612696557209</v>
      </c>
      <c r="T256" s="6">
        <v>0.4885691708232474</v>
      </c>
      <c r="U256" s="10"/>
      <c r="V256" s="10"/>
      <c r="W256" s="10"/>
    </row>
    <row r="257">
      <c r="A257" s="17">
        <v>2002.0</v>
      </c>
      <c r="B257" s="18" t="s">
        <v>1969</v>
      </c>
      <c r="C257" s="18" t="s">
        <v>1970</v>
      </c>
      <c r="D257" s="19">
        <v>252.0</v>
      </c>
      <c r="E257" s="19">
        <v>2.0</v>
      </c>
      <c r="F257" s="19">
        <v>12.0</v>
      </c>
      <c r="G257" s="19">
        <v>4.0</v>
      </c>
      <c r="H257" s="19">
        <v>9.0</v>
      </c>
      <c r="I257" s="19">
        <v>0.0</v>
      </c>
      <c r="J257" s="19">
        <v>0.0</v>
      </c>
      <c r="K257" s="19">
        <v>6.0</v>
      </c>
      <c r="L257" s="19">
        <v>21.0</v>
      </c>
      <c r="M257" s="19">
        <v>27.0</v>
      </c>
      <c r="N257" s="20">
        <v>0.2222222238779068</v>
      </c>
      <c r="O257" s="20">
        <v>0.5067869424819946</v>
      </c>
      <c r="P257" s="20">
        <v>0.4733419120311737</v>
      </c>
      <c r="Q257" s="21" t="str">
        <f t="shared" si="1"/>
        <v>0.208</v>
      </c>
      <c r="R257" s="21" t="str">
        <f t="shared" si="3"/>
        <v>0.4237289492</v>
      </c>
      <c r="S257" s="9">
        <v>0.4272845048043463</v>
      </c>
      <c r="T257" s="6">
        <v>0.42372894924879073</v>
      </c>
      <c r="U257" s="10"/>
      <c r="V257" s="10"/>
      <c r="W257" s="10"/>
    </row>
    <row r="258">
      <c r="A258" s="17">
        <v>2002.0</v>
      </c>
      <c r="B258" s="18" t="s">
        <v>223</v>
      </c>
      <c r="C258" s="18" t="s">
        <v>224</v>
      </c>
      <c r="D258" s="19">
        <v>253.0</v>
      </c>
      <c r="E258" s="19">
        <v>3.0</v>
      </c>
      <c r="F258" s="19">
        <v>8.0</v>
      </c>
      <c r="G258" s="19">
        <v>15.0</v>
      </c>
      <c r="H258" s="19">
        <v>2.0</v>
      </c>
      <c r="I258" s="19">
        <v>2.0</v>
      </c>
      <c r="J258" s="19">
        <v>1.0</v>
      </c>
      <c r="K258" s="19">
        <v>20.0</v>
      </c>
      <c r="L258" s="19">
        <v>11.0</v>
      </c>
      <c r="M258" s="19">
        <v>31.0</v>
      </c>
      <c r="N258" s="20">
        <v>0.6451612710952759</v>
      </c>
      <c r="O258" s="20">
        <v>0.5717767477035522</v>
      </c>
      <c r="P258" s="20">
        <v>0.5294700860977173</v>
      </c>
      <c r="Q258" s="21" t="str">
        <f t="shared" si="1"/>
        <v>0.6386554622</v>
      </c>
      <c r="R258" s="21" t="str">
        <f t="shared" si="3"/>
        <v>0.5779197609</v>
      </c>
      <c r="S258" s="9">
        <v>0.5795462179568506</v>
      </c>
      <c r="T258" s="6">
        <v>0.5779197609224239</v>
      </c>
      <c r="U258" s="10"/>
      <c r="V258" s="10"/>
      <c r="W258" s="10"/>
    </row>
    <row r="259">
      <c r="A259" s="17">
        <v>2002.0</v>
      </c>
      <c r="B259" s="18" t="s">
        <v>57</v>
      </c>
      <c r="C259" s="18" t="s">
        <v>58</v>
      </c>
      <c r="D259" s="19">
        <v>254.0</v>
      </c>
      <c r="E259" s="19">
        <v>7.0</v>
      </c>
      <c r="F259" s="19">
        <v>5.0</v>
      </c>
      <c r="G259" s="19">
        <v>8.0</v>
      </c>
      <c r="H259" s="19">
        <v>1.0</v>
      </c>
      <c r="I259" s="19">
        <v>3.0</v>
      </c>
      <c r="J259" s="19">
        <v>5.0</v>
      </c>
      <c r="K259" s="19">
        <v>18.0</v>
      </c>
      <c r="L259" s="19">
        <v>11.0</v>
      </c>
      <c r="M259" s="19">
        <v>29.0</v>
      </c>
      <c r="N259" s="20">
        <v>0.6206896305084229</v>
      </c>
      <c r="O259" s="20">
        <v>0.5329254269599915</v>
      </c>
      <c r="P259" s="20">
        <v>0.5320508480072021</v>
      </c>
      <c r="Q259" s="21" t="str">
        <f t="shared" si="1"/>
        <v>0.6518518519</v>
      </c>
      <c r="R259" s="21" t="str">
        <f t="shared" si="3"/>
        <v>0.5624383884</v>
      </c>
      <c r="S259" s="9">
        <v>0.5546478392748997</v>
      </c>
      <c r="T259" s="6">
        <v>0.5624383884447592</v>
      </c>
      <c r="U259" s="10"/>
      <c r="V259" s="10"/>
      <c r="W259" s="10"/>
    </row>
    <row r="260">
      <c r="A260" s="17">
        <v>2002.0</v>
      </c>
      <c r="B260" s="18" t="s">
        <v>292</v>
      </c>
      <c r="C260" s="18" t="s">
        <v>1971</v>
      </c>
      <c r="D260" s="19">
        <v>255.0</v>
      </c>
      <c r="E260" s="19">
        <v>3.0</v>
      </c>
      <c r="F260" s="19">
        <v>8.0</v>
      </c>
      <c r="G260" s="19">
        <v>10.0</v>
      </c>
      <c r="H260" s="19">
        <v>6.0</v>
      </c>
      <c r="I260" s="19">
        <v>2.0</v>
      </c>
      <c r="J260" s="19">
        <v>2.0</v>
      </c>
      <c r="K260" s="19">
        <v>15.0</v>
      </c>
      <c r="L260" s="19">
        <v>16.0</v>
      </c>
      <c r="M260" s="19">
        <v>31.0</v>
      </c>
      <c r="N260" s="20">
        <v>0.4838709533214569</v>
      </c>
      <c r="O260" s="20">
        <v>0.5347171425819397</v>
      </c>
      <c r="P260" s="20">
        <v>0.5245263576507568</v>
      </c>
      <c r="Q260" s="21" t="str">
        <f t="shared" si="1"/>
        <v>0.4452554745</v>
      </c>
      <c r="R260" s="21" t="str">
        <f t="shared" si="3"/>
        <v>0.5098040293</v>
      </c>
      <c r="S260" s="9">
        <v>0.5194579026391429</v>
      </c>
      <c r="T260" s="6">
        <v>0.5098040293167978</v>
      </c>
      <c r="U260" s="10"/>
      <c r="V260" s="10"/>
      <c r="W260" s="10"/>
    </row>
    <row r="261">
      <c r="A261" s="17">
        <v>2002.0</v>
      </c>
      <c r="B261" s="18" t="s">
        <v>1972</v>
      </c>
      <c r="C261" s="18" t="s">
        <v>1973</v>
      </c>
      <c r="D261" s="19">
        <v>256.0</v>
      </c>
      <c r="E261" s="19">
        <v>2.0</v>
      </c>
      <c r="F261" s="19">
        <v>11.0</v>
      </c>
      <c r="G261" s="19">
        <v>4.0</v>
      </c>
      <c r="H261" s="19">
        <v>8.0</v>
      </c>
      <c r="I261" s="19">
        <v>2.0</v>
      </c>
      <c r="J261" s="19">
        <v>1.0</v>
      </c>
      <c r="K261" s="19">
        <v>8.0</v>
      </c>
      <c r="L261" s="19">
        <v>20.0</v>
      </c>
      <c r="M261" s="19">
        <v>28.0</v>
      </c>
      <c r="N261" s="20">
        <v>0.2857142984867096</v>
      </c>
      <c r="O261" s="20">
        <v>0.4952709376811981</v>
      </c>
      <c r="P261" s="20">
        <v>0.4952433109283447</v>
      </c>
      <c r="Q261" s="21" t="str">
        <f t="shared" si="1"/>
        <v>0.2769230769</v>
      </c>
      <c r="R261" s="21" t="str">
        <f t="shared" si="3"/>
        <v>0.4406770658</v>
      </c>
      <c r="S261" s="9">
        <v>0.44287486800125664</v>
      </c>
      <c r="T261" s="6">
        <v>0.44067706580345445</v>
      </c>
      <c r="U261" s="10"/>
      <c r="V261" s="10"/>
      <c r="W261" s="10"/>
    </row>
    <row r="262">
      <c r="A262" s="17">
        <v>2002.0</v>
      </c>
      <c r="B262" s="18" t="s">
        <v>1186</v>
      </c>
      <c r="C262" s="18" t="s">
        <v>1974</v>
      </c>
      <c r="D262" s="19">
        <v>257.0</v>
      </c>
      <c r="E262" s="19">
        <v>3.0</v>
      </c>
      <c r="F262" s="19">
        <v>14.0</v>
      </c>
      <c r="G262" s="19">
        <v>0.0</v>
      </c>
      <c r="H262" s="19">
        <v>9.0</v>
      </c>
      <c r="I262" s="19">
        <v>1.0</v>
      </c>
      <c r="J262" s="19">
        <v>1.0</v>
      </c>
      <c r="K262" s="19">
        <v>4.0</v>
      </c>
      <c r="L262" s="19">
        <v>24.0</v>
      </c>
      <c r="M262" s="19">
        <v>28.0</v>
      </c>
      <c r="N262" s="20">
        <v>0.1428571492433548</v>
      </c>
      <c r="O262" s="20">
        <v>0.4780958592891693</v>
      </c>
      <c r="P262" s="20">
        <v>0.46380311250686646</v>
      </c>
      <c r="Q262" s="21" t="str">
        <f t="shared" si="1"/>
        <v>0.1911764706</v>
      </c>
      <c r="R262" s="21" t="str">
        <f t="shared" si="3"/>
        <v>0.4027928254</v>
      </c>
      <c r="S262" s="9">
        <v>0.39071299348558697</v>
      </c>
      <c r="T262" s="6">
        <v>0.4027928254183601</v>
      </c>
      <c r="U262" s="10"/>
      <c r="V262" s="10"/>
      <c r="W262" s="10"/>
    </row>
    <row r="263">
      <c r="A263" s="17">
        <v>2002.0</v>
      </c>
      <c r="B263" s="18" t="s">
        <v>165</v>
      </c>
      <c r="C263" s="18" t="s">
        <v>229</v>
      </c>
      <c r="D263" s="19">
        <v>258.0</v>
      </c>
      <c r="E263" s="19">
        <v>7.0</v>
      </c>
      <c r="F263" s="19">
        <v>3.0</v>
      </c>
      <c r="G263" s="19">
        <v>10.0</v>
      </c>
      <c r="H263" s="19">
        <v>3.0</v>
      </c>
      <c r="I263" s="19">
        <v>2.0</v>
      </c>
      <c r="J263" s="19">
        <v>3.0</v>
      </c>
      <c r="K263" s="19">
        <v>19.0</v>
      </c>
      <c r="L263" s="19">
        <v>9.0</v>
      </c>
      <c r="M263" s="19">
        <v>28.0</v>
      </c>
      <c r="N263" s="20">
        <v>0.6785714030265808</v>
      </c>
      <c r="O263" s="20">
        <v>0.550003707408905</v>
      </c>
      <c r="P263" s="20">
        <v>0.5542700886726379</v>
      </c>
      <c r="Q263" s="21" t="str">
        <f t="shared" si="1"/>
        <v>0.6641791045</v>
      </c>
      <c r="R263" s="21" t="str">
        <f t="shared" si="3"/>
        <v>0.579614152</v>
      </c>
      <c r="S263" s="9">
        <v>0.5832122330154692</v>
      </c>
      <c r="T263" s="6">
        <v>0.5796141519920149</v>
      </c>
      <c r="U263" s="10"/>
      <c r="V263" s="10"/>
      <c r="W263" s="10"/>
    </row>
    <row r="264">
      <c r="A264" s="17">
        <v>2002.0</v>
      </c>
      <c r="B264" s="18" t="s">
        <v>1975</v>
      </c>
      <c r="C264" s="18" t="s">
        <v>1976</v>
      </c>
      <c r="D264" s="19">
        <v>259.0</v>
      </c>
      <c r="E264" s="19">
        <v>3.0</v>
      </c>
      <c r="F264" s="19">
        <v>11.0</v>
      </c>
      <c r="G264" s="19">
        <v>6.0</v>
      </c>
      <c r="H264" s="19">
        <v>5.0</v>
      </c>
      <c r="I264" s="19">
        <v>0.0</v>
      </c>
      <c r="J264" s="19">
        <v>0.0</v>
      </c>
      <c r="K264" s="19">
        <v>9.0</v>
      </c>
      <c r="L264" s="19">
        <v>16.0</v>
      </c>
      <c r="M264" s="19">
        <v>25.0</v>
      </c>
      <c r="N264" s="20">
        <v>0.36000001430511475</v>
      </c>
      <c r="O264" s="20">
        <v>0.4982375204563141</v>
      </c>
      <c r="P264" s="20">
        <v>0.48683902621269226</v>
      </c>
      <c r="Q264" s="21" t="str">
        <f t="shared" si="1"/>
        <v>0.3644859813</v>
      </c>
      <c r="R264" s="21" t="str">
        <f t="shared" si="3"/>
        <v>0.4619500121</v>
      </c>
      <c r="S264" s="9">
        <v>0.4608285167813301</v>
      </c>
      <c r="T264" s="6">
        <v>0.4619500121084329</v>
      </c>
      <c r="U264" s="10"/>
      <c r="V264" s="10"/>
      <c r="W264" s="10"/>
    </row>
    <row r="265">
      <c r="A265" s="17">
        <v>2002.0</v>
      </c>
      <c r="B265" s="18" t="s">
        <v>1048</v>
      </c>
      <c r="C265" s="18" t="s">
        <v>1977</v>
      </c>
      <c r="D265" s="19">
        <v>260.0</v>
      </c>
      <c r="E265" s="19">
        <v>3.0</v>
      </c>
      <c r="F265" s="19">
        <v>13.0</v>
      </c>
      <c r="G265" s="19">
        <v>3.0</v>
      </c>
      <c r="H265" s="19">
        <v>6.0</v>
      </c>
      <c r="I265" s="19">
        <v>0.0</v>
      </c>
      <c r="J265" s="19">
        <v>3.0</v>
      </c>
      <c r="K265" s="19">
        <v>6.0</v>
      </c>
      <c r="L265" s="19">
        <v>22.0</v>
      </c>
      <c r="M265" s="19">
        <v>28.0</v>
      </c>
      <c r="N265" s="20">
        <v>0.2142857164144516</v>
      </c>
      <c r="O265" s="20">
        <v>0.45005208253860474</v>
      </c>
      <c r="P265" s="20">
        <v>0.4699290692806244</v>
      </c>
      <c r="Q265" s="21" t="str">
        <f t="shared" si="1"/>
        <v>0.2380952381</v>
      </c>
      <c r="R265" s="21" t="str">
        <f t="shared" si="3"/>
        <v>0.4020321181</v>
      </c>
      <c r="S265" s="9">
        <v>0.396079737160887</v>
      </c>
      <c r="T265" s="6">
        <v>0.402032118113268</v>
      </c>
      <c r="U265" s="10"/>
      <c r="V265" s="10"/>
      <c r="W265" s="10"/>
    </row>
    <row r="266">
      <c r="A266" s="17">
        <v>2002.0</v>
      </c>
      <c r="B266" s="18" t="s">
        <v>94</v>
      </c>
      <c r="C266" s="18" t="s">
        <v>242</v>
      </c>
      <c r="D266" s="19">
        <v>261.0</v>
      </c>
      <c r="E266" s="19">
        <v>5.0</v>
      </c>
      <c r="F266" s="19">
        <v>6.0</v>
      </c>
      <c r="G266" s="19">
        <v>13.0</v>
      </c>
      <c r="H266" s="19">
        <v>4.0</v>
      </c>
      <c r="I266" s="19">
        <v>2.0</v>
      </c>
      <c r="J266" s="19">
        <v>1.0</v>
      </c>
      <c r="K266" s="19">
        <v>20.0</v>
      </c>
      <c r="L266" s="19">
        <v>11.0</v>
      </c>
      <c r="M266" s="19">
        <v>31.0</v>
      </c>
      <c r="N266" s="20">
        <v>0.6451612710952759</v>
      </c>
      <c r="O266" s="20">
        <v>0.5249987840652466</v>
      </c>
      <c r="P266" s="20">
        <v>0.5312087535858154</v>
      </c>
      <c r="Q266" s="21" t="str">
        <f t="shared" si="1"/>
        <v>0.6222222222</v>
      </c>
      <c r="R266" s="21" t="str">
        <f t="shared" si="3"/>
        <v>0.550857136</v>
      </c>
      <c r="S266" s="9">
        <v>0.5565919030097223</v>
      </c>
      <c r="T266" s="6">
        <v>0.5508571359846327</v>
      </c>
      <c r="U266" s="10"/>
      <c r="V266" s="10"/>
      <c r="W266" s="10"/>
    </row>
    <row r="267">
      <c r="A267" s="17">
        <v>2002.0</v>
      </c>
      <c r="B267" s="18" t="s">
        <v>760</v>
      </c>
      <c r="C267" s="18" t="s">
        <v>1978</v>
      </c>
      <c r="D267" s="19">
        <v>262.0</v>
      </c>
      <c r="E267" s="19">
        <v>3.0</v>
      </c>
      <c r="F267" s="19">
        <v>10.0</v>
      </c>
      <c r="G267" s="19">
        <v>7.0</v>
      </c>
      <c r="H267" s="19">
        <v>5.0</v>
      </c>
      <c r="I267" s="19">
        <v>0.0</v>
      </c>
      <c r="J267" s="19">
        <v>0.0</v>
      </c>
      <c r="K267" s="19">
        <v>10.0</v>
      </c>
      <c r="L267" s="19">
        <v>15.0</v>
      </c>
      <c r="M267" s="19">
        <v>25.0</v>
      </c>
      <c r="N267" s="20">
        <v>0.4000000059604645</v>
      </c>
      <c r="O267" s="20">
        <v>0.4297217130661011</v>
      </c>
      <c r="P267" s="20">
        <v>0.47686001658439636</v>
      </c>
      <c r="Q267" s="21" t="str">
        <f t="shared" si="1"/>
        <v>0.3925233645</v>
      </c>
      <c r="R267" s="21" t="str">
        <f t="shared" si="3"/>
        <v>0.4322067018</v>
      </c>
      <c r="S267" s="9">
        <v>0.4340758606791496</v>
      </c>
      <c r="T267" s="6">
        <v>0.4322067018006449</v>
      </c>
      <c r="U267" s="10"/>
      <c r="V267" s="10"/>
      <c r="W267" s="10"/>
    </row>
    <row r="268">
      <c r="A268" s="17">
        <v>2002.0</v>
      </c>
      <c r="B268" s="18" t="s">
        <v>1979</v>
      </c>
      <c r="C268" s="18" t="s">
        <v>1980</v>
      </c>
      <c r="D268" s="19">
        <v>263.0</v>
      </c>
      <c r="E268" s="19">
        <v>2.0</v>
      </c>
      <c r="F268" s="19">
        <v>7.0</v>
      </c>
      <c r="G268" s="19">
        <v>11.0</v>
      </c>
      <c r="H268" s="19">
        <v>6.0</v>
      </c>
      <c r="I268" s="19">
        <v>1.0</v>
      </c>
      <c r="J268" s="19">
        <v>2.0</v>
      </c>
      <c r="K268" s="19">
        <v>14.0</v>
      </c>
      <c r="L268" s="19">
        <v>15.0</v>
      </c>
      <c r="M268" s="19">
        <v>29.0</v>
      </c>
      <c r="N268" s="20">
        <v>0.48275861144065857</v>
      </c>
      <c r="O268" s="20">
        <v>0.5219079256057739</v>
      </c>
      <c r="P268" s="20">
        <v>0.5198951363563538</v>
      </c>
      <c r="Q268" s="21" t="str">
        <f t="shared" si="1"/>
        <v>0.416</v>
      </c>
      <c r="R268" s="21" t="str">
        <f t="shared" si="3"/>
        <v>0.4949277469</v>
      </c>
      <c r="S268" s="9">
        <v>0.5116174020643892</v>
      </c>
      <c r="T268" s="6">
        <v>0.4949277468919754</v>
      </c>
      <c r="U268" s="10"/>
      <c r="V268" s="10"/>
      <c r="W268" s="10"/>
    </row>
    <row r="269">
      <c r="A269" s="17">
        <v>2002.0</v>
      </c>
      <c r="B269" s="18" t="s">
        <v>79</v>
      </c>
      <c r="C269" s="18" t="s">
        <v>80</v>
      </c>
      <c r="D269" s="19">
        <v>264.0</v>
      </c>
      <c r="E269" s="19">
        <v>5.0</v>
      </c>
      <c r="F269" s="19">
        <v>5.0</v>
      </c>
      <c r="G269" s="19">
        <v>9.0</v>
      </c>
      <c r="H269" s="19">
        <v>4.0</v>
      </c>
      <c r="I269" s="19">
        <v>1.0</v>
      </c>
      <c r="J269" s="19">
        <v>5.0</v>
      </c>
      <c r="K269" s="19">
        <v>15.0</v>
      </c>
      <c r="L269" s="19">
        <v>14.0</v>
      </c>
      <c r="M269" s="19">
        <v>29.0</v>
      </c>
      <c r="N269" s="20">
        <v>0.517241358757019</v>
      </c>
      <c r="O269" s="20">
        <v>0.55964595079422</v>
      </c>
      <c r="P269" s="20">
        <v>0.5482259392738342</v>
      </c>
      <c r="Q269" s="21" t="str">
        <f t="shared" si="1"/>
        <v>0.4962962963</v>
      </c>
      <c r="R269" s="21" t="str">
        <f t="shared" si="3"/>
        <v>0.5409535343</v>
      </c>
      <c r="S269" s="9">
        <v>0.5461898050431547</v>
      </c>
      <c r="T269" s="6">
        <v>0.5409535342896425</v>
      </c>
      <c r="U269" s="10"/>
      <c r="V269" s="10"/>
      <c r="W269" s="10"/>
    </row>
    <row r="270">
      <c r="A270" s="17">
        <v>2002.0</v>
      </c>
      <c r="B270" s="18" t="s">
        <v>270</v>
      </c>
      <c r="C270" s="18" t="s">
        <v>1981</v>
      </c>
      <c r="D270" s="19">
        <v>265.0</v>
      </c>
      <c r="E270" s="19">
        <v>3.0</v>
      </c>
      <c r="F270" s="19">
        <v>9.0</v>
      </c>
      <c r="G270" s="19">
        <v>10.0</v>
      </c>
      <c r="H270" s="19">
        <v>4.0</v>
      </c>
      <c r="I270" s="19">
        <v>1.0</v>
      </c>
      <c r="J270" s="19">
        <v>3.0</v>
      </c>
      <c r="K270" s="19">
        <v>14.0</v>
      </c>
      <c r="L270" s="19">
        <v>16.0</v>
      </c>
      <c r="M270" s="19">
        <v>30.0</v>
      </c>
      <c r="N270" s="20">
        <v>0.46666666865348816</v>
      </c>
      <c r="O270" s="20">
        <v>0.6072061657905579</v>
      </c>
      <c r="P270" s="20">
        <v>0.546154797077179</v>
      </c>
      <c r="Q270" s="21" t="str">
        <f t="shared" si="1"/>
        <v>0.4444444444</v>
      </c>
      <c r="R270" s="21" t="str">
        <f t="shared" si="3"/>
        <v>0.5512528933</v>
      </c>
      <c r="S270" s="9">
        <v>0.5568084488312404</v>
      </c>
      <c r="T270" s="6">
        <v>0.5512528932756848</v>
      </c>
      <c r="U270" s="10"/>
      <c r="V270" s="10"/>
      <c r="W270" s="10"/>
    </row>
    <row r="271">
      <c r="A271" s="17">
        <v>2002.0</v>
      </c>
      <c r="B271" s="18" t="s">
        <v>1232</v>
      </c>
      <c r="C271" s="18" t="s">
        <v>1982</v>
      </c>
      <c r="D271" s="19">
        <v>266.0</v>
      </c>
      <c r="E271" s="19">
        <v>2.0</v>
      </c>
      <c r="F271" s="19">
        <v>14.0</v>
      </c>
      <c r="G271" s="19">
        <v>7.0</v>
      </c>
      <c r="H271" s="19">
        <v>3.0</v>
      </c>
      <c r="I271" s="19">
        <v>0.0</v>
      </c>
      <c r="J271" s="19">
        <v>0.0</v>
      </c>
      <c r="K271" s="19">
        <v>9.0</v>
      </c>
      <c r="L271" s="19">
        <v>17.0</v>
      </c>
      <c r="M271" s="19">
        <v>26.0</v>
      </c>
      <c r="N271" s="20">
        <v>0.3461538553237915</v>
      </c>
      <c r="O271" s="20">
        <v>0.44658488035202026</v>
      </c>
      <c r="P271" s="20">
        <v>0.4832477867603302</v>
      </c>
      <c r="Q271" s="21" t="str">
        <f t="shared" si="1"/>
        <v>0.3571428571</v>
      </c>
      <c r="R271" s="21" t="str">
        <f t="shared" si="3"/>
        <v>0.4333901012</v>
      </c>
      <c r="S271" s="9">
        <v>0.43064284840455425</v>
      </c>
      <c r="T271" s="6">
        <v>0.433390101151807</v>
      </c>
      <c r="U271" s="10"/>
      <c r="V271" s="10"/>
      <c r="W271" s="10"/>
    </row>
    <row r="272">
      <c r="A272" s="17">
        <v>2002.0</v>
      </c>
      <c r="B272" s="18" t="s">
        <v>97</v>
      </c>
      <c r="C272" s="18" t="s">
        <v>185</v>
      </c>
      <c r="D272" s="19">
        <v>267.0</v>
      </c>
      <c r="E272" s="19">
        <v>9.0</v>
      </c>
      <c r="F272" s="19">
        <v>5.0</v>
      </c>
      <c r="G272" s="19">
        <v>11.0</v>
      </c>
      <c r="H272" s="19">
        <v>1.0</v>
      </c>
      <c r="I272" s="19">
        <v>1.0</v>
      </c>
      <c r="J272" s="19">
        <v>0.0</v>
      </c>
      <c r="K272" s="19">
        <v>21.0</v>
      </c>
      <c r="L272" s="19">
        <v>6.0</v>
      </c>
      <c r="M272" s="19">
        <v>27.0</v>
      </c>
      <c r="N272" s="20">
        <v>0.7777777910232544</v>
      </c>
      <c r="O272" s="20">
        <v>0.42203041911125183</v>
      </c>
      <c r="P272" s="20">
        <v>0.49479663372039795</v>
      </c>
      <c r="Q272" s="21" t="str">
        <f t="shared" si="1"/>
        <v>0.8211382114</v>
      </c>
      <c r="R272" s="21" t="str">
        <f t="shared" si="3"/>
        <v>0.5399989208</v>
      </c>
      <c r="S272" s="9">
        <v>0.5291588124301698</v>
      </c>
      <c r="T272" s="6">
        <v>0.5399989208312539</v>
      </c>
      <c r="U272" s="10"/>
      <c r="V272" s="10"/>
      <c r="W272" s="10"/>
    </row>
    <row r="273">
      <c r="A273" s="17">
        <v>2002.0</v>
      </c>
      <c r="B273" s="18" t="s">
        <v>213</v>
      </c>
      <c r="C273" s="18" t="s">
        <v>234</v>
      </c>
      <c r="D273" s="19">
        <v>268.0</v>
      </c>
      <c r="E273" s="19">
        <v>7.0</v>
      </c>
      <c r="F273" s="19">
        <v>3.0</v>
      </c>
      <c r="G273" s="19">
        <v>10.0</v>
      </c>
      <c r="H273" s="19">
        <v>5.0</v>
      </c>
      <c r="I273" s="19">
        <v>3.0</v>
      </c>
      <c r="J273" s="19">
        <v>3.0</v>
      </c>
      <c r="K273" s="19">
        <v>20.0</v>
      </c>
      <c r="L273" s="19">
        <v>11.0</v>
      </c>
      <c r="M273" s="19">
        <v>31.0</v>
      </c>
      <c r="N273" s="20">
        <v>0.6451612710952759</v>
      </c>
      <c r="O273" s="20">
        <v>0.6140264272689819</v>
      </c>
      <c r="P273" s="20">
        <v>0.5399870276451111</v>
      </c>
      <c r="Q273" s="21" t="str">
        <f t="shared" si="1"/>
        <v>0.614379085</v>
      </c>
      <c r="R273" s="21" t="str">
        <f t="shared" si="3"/>
        <v>0.5956047418</v>
      </c>
      <c r="S273" s="9">
        <v>0.6033002931264139</v>
      </c>
      <c r="T273" s="6">
        <v>0.5956047417875988</v>
      </c>
      <c r="U273" s="10"/>
      <c r="V273" s="10"/>
      <c r="W273" s="10"/>
    </row>
    <row r="274">
      <c r="A274" s="17">
        <v>2002.0</v>
      </c>
      <c r="B274" s="18" t="s">
        <v>530</v>
      </c>
      <c r="C274" s="18" t="s">
        <v>1983</v>
      </c>
      <c r="D274" s="19">
        <v>269.0</v>
      </c>
      <c r="E274" s="19">
        <v>3.0</v>
      </c>
      <c r="F274" s="19">
        <v>9.0</v>
      </c>
      <c r="G274" s="19">
        <v>4.0</v>
      </c>
      <c r="H274" s="19">
        <v>9.0</v>
      </c>
      <c r="I274" s="19">
        <v>1.0</v>
      </c>
      <c r="J274" s="19">
        <v>4.0</v>
      </c>
      <c r="K274" s="19">
        <v>8.0</v>
      </c>
      <c r="L274" s="19">
        <v>22.0</v>
      </c>
      <c r="M274" s="19">
        <v>30.0</v>
      </c>
      <c r="N274" s="20">
        <v>0.2666666805744171</v>
      </c>
      <c r="O274" s="20">
        <v>0.5675705075263977</v>
      </c>
      <c r="P274" s="20">
        <v>0.5339493751525879</v>
      </c>
      <c r="Q274" s="21" t="str">
        <f t="shared" si="1"/>
        <v>0.2567567568</v>
      </c>
      <c r="R274" s="21" t="str">
        <f t="shared" si="3"/>
        <v>0.4814617867</v>
      </c>
      <c r="S274" s="9">
        <v>0.4839392642180125</v>
      </c>
      <c r="T274" s="6">
        <v>0.481461786740535</v>
      </c>
      <c r="U274" s="10"/>
      <c r="V274" s="10"/>
      <c r="W274" s="10"/>
    </row>
    <row r="275">
      <c r="A275" s="17">
        <v>2002.0</v>
      </c>
      <c r="B275" s="18" t="s">
        <v>1984</v>
      </c>
      <c r="C275" s="18" t="s">
        <v>1985</v>
      </c>
      <c r="D275" s="19">
        <v>270.0</v>
      </c>
      <c r="E275" s="19">
        <v>5.0</v>
      </c>
      <c r="F275" s="19">
        <v>11.0</v>
      </c>
      <c r="G275" s="19">
        <v>6.0</v>
      </c>
      <c r="H275" s="19">
        <v>5.0</v>
      </c>
      <c r="I275" s="19">
        <v>0.0</v>
      </c>
      <c r="J275" s="19">
        <v>0.0</v>
      </c>
      <c r="K275" s="19">
        <v>11.0</v>
      </c>
      <c r="L275" s="19">
        <v>16.0</v>
      </c>
      <c r="M275" s="19">
        <v>27.0</v>
      </c>
      <c r="N275" s="20">
        <v>0.40740740299224854</v>
      </c>
      <c r="O275" s="20">
        <v>0.47052744030952454</v>
      </c>
      <c r="P275" s="20">
        <v>0.4800555109977722</v>
      </c>
      <c r="Q275" s="21" t="str">
        <f t="shared" si="1"/>
        <v>0.4380165289</v>
      </c>
      <c r="R275" s="21" t="str">
        <f t="shared" si="3"/>
        <v>0.4647817301</v>
      </c>
      <c r="S275" s="9">
        <v>0.4571294497560572</v>
      </c>
      <c r="T275" s="6">
        <v>0.4647817301356103</v>
      </c>
      <c r="U275" s="10"/>
      <c r="V275" s="10"/>
      <c r="W275" s="10"/>
    </row>
    <row r="276">
      <c r="A276" s="17">
        <v>2002.0</v>
      </c>
      <c r="B276" s="18" t="s">
        <v>216</v>
      </c>
      <c r="C276" s="18" t="s">
        <v>1986</v>
      </c>
      <c r="D276" s="19">
        <v>271.0</v>
      </c>
      <c r="E276" s="19">
        <v>6.0</v>
      </c>
      <c r="F276" s="19">
        <v>5.0</v>
      </c>
      <c r="G276" s="19">
        <v>15.0</v>
      </c>
      <c r="H276" s="19">
        <v>2.0</v>
      </c>
      <c r="I276" s="19">
        <v>2.0</v>
      </c>
      <c r="J276" s="19">
        <v>1.0</v>
      </c>
      <c r="K276" s="19">
        <v>23.0</v>
      </c>
      <c r="L276" s="19">
        <v>8.0</v>
      </c>
      <c r="M276" s="19">
        <v>31.0</v>
      </c>
      <c r="N276" s="20">
        <v>0.7419354915618896</v>
      </c>
      <c r="O276" s="20">
        <v>0.5777071118354797</v>
      </c>
      <c r="P276" s="20">
        <v>0.5383132100105286</v>
      </c>
      <c r="Q276" s="21" t="str">
        <f t="shared" si="1"/>
        <v>0.7404580153</v>
      </c>
      <c r="R276" s="21" t="str">
        <f t="shared" si="3"/>
        <v>0.6085463622</v>
      </c>
      <c r="S276" s="9">
        <v>0.608915729388114</v>
      </c>
      <c r="T276" s="6">
        <v>0.6085463622371658</v>
      </c>
      <c r="U276" s="10"/>
      <c r="V276" s="10"/>
      <c r="W276" s="10"/>
    </row>
    <row r="277">
      <c r="A277" s="17">
        <v>2002.0</v>
      </c>
      <c r="B277" s="18" t="s">
        <v>908</v>
      </c>
      <c r="C277" s="18" t="s">
        <v>1987</v>
      </c>
      <c r="D277" s="19">
        <v>272.0</v>
      </c>
      <c r="E277" s="19">
        <v>3.0</v>
      </c>
      <c r="F277" s="19">
        <v>9.0</v>
      </c>
      <c r="G277" s="19">
        <v>6.0</v>
      </c>
      <c r="H277" s="19">
        <v>4.0</v>
      </c>
      <c r="I277" s="19">
        <v>2.0</v>
      </c>
      <c r="J277" s="19">
        <v>1.0</v>
      </c>
      <c r="K277" s="19">
        <v>11.0</v>
      </c>
      <c r="L277" s="19">
        <v>14.0</v>
      </c>
      <c r="M277" s="19">
        <v>25.0</v>
      </c>
      <c r="N277" s="20">
        <v>0.4399999976158142</v>
      </c>
      <c r="O277" s="20">
        <v>0.4544564187526703</v>
      </c>
      <c r="P277" s="20">
        <v>0.46687719225883484</v>
      </c>
      <c r="Q277" s="21" t="str">
        <f t="shared" si="1"/>
        <v>0.4495412844</v>
      </c>
      <c r="R277" s="21" t="str">
        <f t="shared" si="3"/>
        <v>0.4563328285</v>
      </c>
      <c r="S277" s="9">
        <v>0.45394750744104384</v>
      </c>
      <c r="T277" s="6">
        <v>0.4563328285419613</v>
      </c>
      <c r="U277" s="10"/>
      <c r="V277" s="10"/>
      <c r="W277" s="10"/>
    </row>
    <row r="278">
      <c r="A278" s="17">
        <v>2002.0</v>
      </c>
      <c r="B278" s="18" t="s">
        <v>391</v>
      </c>
      <c r="C278" s="18" t="s">
        <v>1988</v>
      </c>
      <c r="D278" s="19">
        <v>273.0</v>
      </c>
      <c r="E278" s="19">
        <v>4.0</v>
      </c>
      <c r="F278" s="19">
        <v>11.0</v>
      </c>
      <c r="G278" s="19">
        <v>11.0</v>
      </c>
      <c r="H278" s="19">
        <v>2.0</v>
      </c>
      <c r="I278" s="19">
        <v>1.0</v>
      </c>
      <c r="J278" s="19">
        <v>1.0</v>
      </c>
      <c r="K278" s="19">
        <v>16.0</v>
      </c>
      <c r="L278" s="19">
        <v>14.0</v>
      </c>
      <c r="M278" s="19">
        <v>30.0</v>
      </c>
      <c r="N278" s="20">
        <v>0.5333333611488342</v>
      </c>
      <c r="O278" s="20">
        <v>0.49506574869155884</v>
      </c>
      <c r="P278" s="20">
        <v>0.5022580623626709</v>
      </c>
      <c r="Q278" s="21" t="str">
        <f t="shared" si="1"/>
        <v>0.5593220339</v>
      </c>
      <c r="R278" s="21" t="str">
        <f t="shared" si="3"/>
        <v>0.5129278984</v>
      </c>
      <c r="S278" s="9">
        <v>0.5064307232697804</v>
      </c>
      <c r="T278" s="6">
        <v>0.5129278984110235</v>
      </c>
      <c r="U278" s="10"/>
      <c r="V278" s="10"/>
      <c r="W278" s="10"/>
    </row>
    <row r="279">
      <c r="A279" s="17">
        <v>2002.0</v>
      </c>
      <c r="B279" s="18" t="s">
        <v>1523</v>
      </c>
      <c r="C279" s="18" t="s">
        <v>1989</v>
      </c>
      <c r="D279" s="19">
        <v>274.0</v>
      </c>
      <c r="E279" s="19">
        <v>4.0</v>
      </c>
      <c r="F279" s="19">
        <v>10.0</v>
      </c>
      <c r="G279" s="19">
        <v>6.0</v>
      </c>
      <c r="H279" s="19">
        <v>6.0</v>
      </c>
      <c r="I279" s="19">
        <v>1.0</v>
      </c>
      <c r="J279" s="19">
        <v>2.0</v>
      </c>
      <c r="K279" s="19">
        <v>11.0</v>
      </c>
      <c r="L279" s="19">
        <v>18.0</v>
      </c>
      <c r="M279" s="19">
        <v>29.0</v>
      </c>
      <c r="N279" s="20">
        <v>0.37931033968925476</v>
      </c>
      <c r="O279" s="20">
        <v>0.49395057559013367</v>
      </c>
      <c r="P279" s="20">
        <v>0.48230886459350586</v>
      </c>
      <c r="Q279" s="21" t="str">
        <f t="shared" si="1"/>
        <v>0.3834586466</v>
      </c>
      <c r="R279" s="21" t="str">
        <f t="shared" si="3"/>
        <v>0.4634171656</v>
      </c>
      <c r="S279" s="9">
        <v>0.4623800901503399</v>
      </c>
      <c r="T279" s="6">
        <v>0.4634171655975786</v>
      </c>
      <c r="U279" s="10"/>
      <c r="V279" s="10"/>
      <c r="W279" s="10"/>
    </row>
    <row r="280">
      <c r="A280" s="17">
        <v>2002.0</v>
      </c>
      <c r="B280" s="18" t="s">
        <v>364</v>
      </c>
      <c r="C280" s="18" t="s">
        <v>1990</v>
      </c>
      <c r="D280" s="19">
        <v>275.0</v>
      </c>
      <c r="E280" s="19">
        <v>8.0</v>
      </c>
      <c r="F280" s="19">
        <v>6.0</v>
      </c>
      <c r="G280" s="19">
        <v>9.0</v>
      </c>
      <c r="H280" s="19">
        <v>2.0</v>
      </c>
      <c r="I280" s="19">
        <v>1.0</v>
      </c>
      <c r="J280" s="19">
        <v>2.0</v>
      </c>
      <c r="K280" s="19">
        <v>18.0</v>
      </c>
      <c r="L280" s="19">
        <v>10.0</v>
      </c>
      <c r="M280" s="19">
        <v>28.0</v>
      </c>
      <c r="N280" s="20">
        <v>0.6428571343421936</v>
      </c>
      <c r="O280" s="20">
        <v>0.4726450741291046</v>
      </c>
      <c r="P280" s="20">
        <v>0.49016284942626953</v>
      </c>
      <c r="Q280" s="21" t="str">
        <f t="shared" si="1"/>
        <v>0.6769230769</v>
      </c>
      <c r="R280" s="21" t="str">
        <f t="shared" si="3"/>
        <v>0.5280940187</v>
      </c>
      <c r="S280" s="9">
        <v>0.5195775351354054</v>
      </c>
      <c r="T280" s="6">
        <v>0.5280940186518889</v>
      </c>
      <c r="U280" s="10"/>
      <c r="V280" s="10"/>
      <c r="W280" s="10"/>
    </row>
    <row r="281">
      <c r="A281" s="17">
        <v>2002.0</v>
      </c>
      <c r="B281" s="18" t="s">
        <v>1394</v>
      </c>
      <c r="C281" s="18" t="s">
        <v>1991</v>
      </c>
      <c r="D281" s="19">
        <v>276.0</v>
      </c>
      <c r="E281" s="19">
        <v>5.0</v>
      </c>
      <c r="F281" s="19">
        <v>6.0</v>
      </c>
      <c r="G281" s="19">
        <v>7.0</v>
      </c>
      <c r="H281" s="19">
        <v>7.0</v>
      </c>
      <c r="I281" s="19">
        <v>1.0</v>
      </c>
      <c r="J281" s="19">
        <v>2.0</v>
      </c>
      <c r="K281" s="19">
        <v>13.0</v>
      </c>
      <c r="L281" s="19">
        <v>15.0</v>
      </c>
      <c r="M281" s="19">
        <v>28.0</v>
      </c>
      <c r="N281" s="20">
        <v>0.4642857015132904</v>
      </c>
      <c r="O281" s="20">
        <v>0.5293822884559631</v>
      </c>
      <c r="P281" s="20">
        <v>0.5300607681274414</v>
      </c>
      <c r="Q281" s="21" t="str">
        <f t="shared" si="1"/>
        <v>0.4420289855</v>
      </c>
      <c r="R281" s="21" t="str">
        <f t="shared" si="3"/>
        <v>0.5077135826</v>
      </c>
      <c r="S281" s="9">
        <v>0.5132777648312705</v>
      </c>
      <c r="T281" s="6">
        <v>0.5077135826366534</v>
      </c>
      <c r="U281" s="10"/>
      <c r="V281" s="10"/>
      <c r="W281" s="10"/>
    </row>
    <row r="282">
      <c r="A282" s="17">
        <v>2002.0</v>
      </c>
      <c r="B282" s="18" t="s">
        <v>139</v>
      </c>
      <c r="C282" s="18" t="s">
        <v>140</v>
      </c>
      <c r="D282" s="19">
        <v>277.0</v>
      </c>
      <c r="E282" s="19">
        <v>9.0</v>
      </c>
      <c r="F282" s="19">
        <v>2.0</v>
      </c>
      <c r="G282" s="19">
        <v>13.0</v>
      </c>
      <c r="H282" s="19">
        <v>3.0</v>
      </c>
      <c r="I282" s="19">
        <v>3.0</v>
      </c>
      <c r="J282" s="19">
        <v>1.0</v>
      </c>
      <c r="K282" s="19">
        <v>25.0</v>
      </c>
      <c r="L282" s="19">
        <v>6.0</v>
      </c>
      <c r="M282" s="19">
        <v>31.0</v>
      </c>
      <c r="N282" s="20">
        <v>0.8064516186714172</v>
      </c>
      <c r="O282" s="20">
        <v>0.5198113918304443</v>
      </c>
      <c r="P282" s="20">
        <v>0.5183406472206116</v>
      </c>
      <c r="Q282" s="21" t="str">
        <f t="shared" si="1"/>
        <v>0.7852348993</v>
      </c>
      <c r="R282" s="21" t="str">
        <f t="shared" si="3"/>
        <v>0.5857995826</v>
      </c>
      <c r="S282" s="9">
        <v>0.5911037609461816</v>
      </c>
      <c r="T282" s="6">
        <v>0.5857995825525898</v>
      </c>
      <c r="U282" s="10"/>
      <c r="V282" s="10"/>
      <c r="W282" s="10"/>
    </row>
    <row r="283">
      <c r="A283" s="17">
        <v>2002.0</v>
      </c>
      <c r="B283" s="18" t="s">
        <v>1992</v>
      </c>
      <c r="C283" s="18" t="s">
        <v>1993</v>
      </c>
      <c r="D283" s="19">
        <v>278.0</v>
      </c>
      <c r="E283" s="19">
        <v>5.0</v>
      </c>
      <c r="F283" s="19">
        <v>8.0</v>
      </c>
      <c r="G283" s="19">
        <v>8.0</v>
      </c>
      <c r="H283" s="19">
        <v>2.0</v>
      </c>
      <c r="I283" s="19">
        <v>3.0</v>
      </c>
      <c r="J283" s="19">
        <v>0.0</v>
      </c>
      <c r="K283" s="19">
        <v>16.0</v>
      </c>
      <c r="L283" s="19">
        <v>10.0</v>
      </c>
      <c r="M283" s="19">
        <v>26.0</v>
      </c>
      <c r="N283" s="20">
        <v>0.6153846383094788</v>
      </c>
      <c r="O283" s="20">
        <v>0.4420747458934784</v>
      </c>
      <c r="P283" s="20">
        <v>0.48832690715789795</v>
      </c>
      <c r="Q283" s="21" t="str">
        <f t="shared" si="1"/>
        <v>0.6607142857</v>
      </c>
      <c r="R283" s="21" t="str">
        <f t="shared" si="3"/>
        <v>0.5082976712</v>
      </c>
      <c r="S283" s="9">
        <v>0.49696525358236754</v>
      </c>
      <c r="T283" s="6">
        <v>0.5082976711647851</v>
      </c>
      <c r="U283" s="10"/>
      <c r="V283" s="10"/>
      <c r="W283" s="10"/>
    </row>
    <row r="284">
      <c r="A284" s="17">
        <v>2002.0</v>
      </c>
      <c r="B284" s="18" t="s">
        <v>261</v>
      </c>
      <c r="C284" s="18" t="s">
        <v>1994</v>
      </c>
      <c r="D284" s="19">
        <v>279.0</v>
      </c>
      <c r="E284" s="19">
        <v>3.0</v>
      </c>
      <c r="F284" s="19">
        <v>11.0</v>
      </c>
      <c r="G284" s="19">
        <v>8.0</v>
      </c>
      <c r="H284" s="19">
        <v>3.0</v>
      </c>
      <c r="I284" s="19">
        <v>0.0</v>
      </c>
      <c r="J284" s="19">
        <v>3.0</v>
      </c>
      <c r="K284" s="19">
        <v>11.0</v>
      </c>
      <c r="L284" s="19">
        <v>17.0</v>
      </c>
      <c r="M284" s="19">
        <v>28.0</v>
      </c>
      <c r="N284" s="20">
        <v>0.3928571343421936</v>
      </c>
      <c r="O284" s="20">
        <v>0.46074745059013367</v>
      </c>
      <c r="P284" s="20">
        <v>0.46395784616470337</v>
      </c>
      <c r="Q284" s="21" t="str">
        <f t="shared" si="1"/>
        <v>0.3947368421</v>
      </c>
      <c r="R284" s="21" t="str">
        <f t="shared" si="3"/>
        <v>0.4450473974</v>
      </c>
      <c r="S284" s="9">
        <v>0.4445774725505284</v>
      </c>
      <c r="T284" s="6">
        <v>0.4450473973625585</v>
      </c>
      <c r="U284" s="10"/>
      <c r="V284" s="10"/>
      <c r="W284" s="10"/>
    </row>
    <row r="285">
      <c r="A285" s="17">
        <v>2002.0</v>
      </c>
      <c r="B285" s="18" t="s">
        <v>296</v>
      </c>
      <c r="C285" s="18" t="s">
        <v>1995</v>
      </c>
      <c r="D285" s="19">
        <v>280.0</v>
      </c>
      <c r="E285" s="19">
        <v>1.0</v>
      </c>
      <c r="F285" s="19">
        <v>10.0</v>
      </c>
      <c r="G285" s="19">
        <v>11.0</v>
      </c>
      <c r="H285" s="19">
        <v>4.0</v>
      </c>
      <c r="I285" s="19">
        <v>1.0</v>
      </c>
      <c r="J285" s="19">
        <v>3.0</v>
      </c>
      <c r="K285" s="19">
        <v>13.0</v>
      </c>
      <c r="L285" s="19">
        <v>17.0</v>
      </c>
      <c r="M285" s="19">
        <v>30.0</v>
      </c>
      <c r="N285" s="20">
        <v>0.4333333373069763</v>
      </c>
      <c r="O285" s="20">
        <v>0.5253456234931946</v>
      </c>
      <c r="P285" s="20">
        <v>0.5117949843406677</v>
      </c>
      <c r="Q285" s="21" t="str">
        <f t="shared" si="1"/>
        <v>0.3813559322</v>
      </c>
      <c r="R285" s="21" t="str">
        <f t="shared" si="3"/>
        <v>0.4859605409</v>
      </c>
      <c r="S285" s="9">
        <v>0.49895489116509756</v>
      </c>
      <c r="T285" s="6">
        <v>0.48596054088261165</v>
      </c>
      <c r="U285" s="10"/>
      <c r="V285" s="10"/>
      <c r="W285" s="10"/>
    </row>
    <row r="286">
      <c r="A286" s="17">
        <v>2002.0</v>
      </c>
      <c r="B286" s="18" t="s">
        <v>116</v>
      </c>
      <c r="C286" s="18" t="s">
        <v>117</v>
      </c>
      <c r="D286" s="19">
        <v>281.0</v>
      </c>
      <c r="E286" s="19">
        <v>7.0</v>
      </c>
      <c r="F286" s="19">
        <v>5.0</v>
      </c>
      <c r="G286" s="19">
        <v>9.0</v>
      </c>
      <c r="H286" s="19">
        <v>2.0</v>
      </c>
      <c r="I286" s="19">
        <v>4.0</v>
      </c>
      <c r="J286" s="19">
        <v>3.0</v>
      </c>
      <c r="K286" s="19">
        <v>20.0</v>
      </c>
      <c r="L286" s="19">
        <v>10.0</v>
      </c>
      <c r="M286" s="19">
        <v>30.0</v>
      </c>
      <c r="N286" s="20">
        <v>0.6666666865348816</v>
      </c>
      <c r="O286" s="20">
        <v>0.49920472502708435</v>
      </c>
      <c r="P286" s="20">
        <v>0.49309229850769043</v>
      </c>
      <c r="Q286" s="21" t="str">
        <f t="shared" si="1"/>
        <v>0.6857142857</v>
      </c>
      <c r="R286" s="21" t="str">
        <f t="shared" si="3"/>
        <v>0.5443040086</v>
      </c>
      <c r="S286" s="9">
        <v>0.5395421038071314</v>
      </c>
      <c r="T286" s="6">
        <v>0.5443040085690362</v>
      </c>
      <c r="U286" s="10"/>
      <c r="V286" s="10"/>
      <c r="W286" s="10"/>
    </row>
    <row r="287">
      <c r="A287" s="17">
        <v>2002.0</v>
      </c>
      <c r="B287" s="18" t="s">
        <v>1996</v>
      </c>
      <c r="C287" s="18" t="s">
        <v>1997</v>
      </c>
      <c r="D287" s="19">
        <v>282.0</v>
      </c>
      <c r="E287" s="19">
        <v>4.0</v>
      </c>
      <c r="F287" s="19">
        <v>10.0</v>
      </c>
      <c r="G287" s="19">
        <v>3.0</v>
      </c>
      <c r="H287" s="19">
        <v>7.0</v>
      </c>
      <c r="I287" s="19">
        <v>0.0</v>
      </c>
      <c r="J287" s="19">
        <v>1.0</v>
      </c>
      <c r="K287" s="19">
        <v>7.0</v>
      </c>
      <c r="L287" s="19">
        <v>18.0</v>
      </c>
      <c r="M287" s="19">
        <v>25.0</v>
      </c>
      <c r="N287" s="20">
        <v>0.2800000011920929</v>
      </c>
      <c r="O287" s="20">
        <v>0.4760316014289856</v>
      </c>
      <c r="P287" s="20">
        <v>0.4965845048427582</v>
      </c>
      <c r="Q287" s="21" t="str">
        <f t="shared" si="1"/>
        <v>0.305785124</v>
      </c>
      <c r="R287" s="21" t="str">
        <f t="shared" si="3"/>
        <v>0.4386082079</v>
      </c>
      <c r="S287" s="9">
        <v>0.43216192692518235</v>
      </c>
      <c r="T287" s="6">
        <v>0.4386082079169179</v>
      </c>
      <c r="U287" s="10"/>
      <c r="V287" s="10"/>
      <c r="W287" s="10"/>
    </row>
    <row r="288">
      <c r="A288" s="17">
        <v>2002.0</v>
      </c>
      <c r="B288" s="18" t="s">
        <v>456</v>
      </c>
      <c r="C288" s="18" t="s">
        <v>1998</v>
      </c>
      <c r="D288" s="19">
        <v>283.0</v>
      </c>
      <c r="E288" s="19">
        <v>5.0</v>
      </c>
      <c r="F288" s="19">
        <v>8.0</v>
      </c>
      <c r="G288" s="19">
        <v>11.0</v>
      </c>
      <c r="H288" s="19">
        <v>4.0</v>
      </c>
      <c r="I288" s="19">
        <v>0.0</v>
      </c>
      <c r="J288" s="19">
        <v>0.0</v>
      </c>
      <c r="K288" s="19">
        <v>16.0</v>
      </c>
      <c r="L288" s="19">
        <v>12.0</v>
      </c>
      <c r="M288" s="19">
        <v>28.0</v>
      </c>
      <c r="N288" s="20">
        <v>0.5714285969734192</v>
      </c>
      <c r="O288" s="20">
        <v>0.47971057891845703</v>
      </c>
      <c r="P288" s="20">
        <v>0.4816749095916748</v>
      </c>
      <c r="Q288" s="21" t="str">
        <f t="shared" si="1"/>
        <v>0.5666666667</v>
      </c>
      <c r="R288" s="21" t="str">
        <f t="shared" si="3"/>
        <v>0.5019406835</v>
      </c>
      <c r="S288" s="9">
        <v>0.50313115971429</v>
      </c>
      <c r="T288" s="6">
        <v>0.5019406835238138</v>
      </c>
      <c r="U288" s="10"/>
      <c r="V288" s="10"/>
      <c r="W288" s="10"/>
    </row>
    <row r="289">
      <c r="A289" s="17">
        <v>2002.0</v>
      </c>
      <c r="B289" s="18" t="s">
        <v>219</v>
      </c>
      <c r="C289" s="18" t="s">
        <v>231</v>
      </c>
      <c r="D289" s="19">
        <v>284.0</v>
      </c>
      <c r="E289" s="19">
        <v>5.0</v>
      </c>
      <c r="F289" s="19">
        <v>5.0</v>
      </c>
      <c r="G289" s="19">
        <v>11.0</v>
      </c>
      <c r="H289" s="19">
        <v>4.0</v>
      </c>
      <c r="I289" s="19">
        <v>3.0</v>
      </c>
      <c r="J289" s="19">
        <v>2.0</v>
      </c>
      <c r="K289" s="19">
        <v>19.0</v>
      </c>
      <c r="L289" s="19">
        <v>11.0</v>
      </c>
      <c r="M289" s="19">
        <v>30.0</v>
      </c>
      <c r="N289" s="20">
        <v>0.6333333253860474</v>
      </c>
      <c r="O289" s="20">
        <v>0.5933762192726135</v>
      </c>
      <c r="P289" s="20">
        <v>0.5515344142913818</v>
      </c>
      <c r="Q289" s="21" t="str">
        <f t="shared" si="1"/>
        <v>0.6102941176</v>
      </c>
      <c r="R289" s="21" t="str">
        <f t="shared" si="3"/>
        <v>0.5871452426</v>
      </c>
      <c r="S289" s="9">
        <v>0.5929050465424855</v>
      </c>
      <c r="T289" s="6">
        <v>0.5871452426209169</v>
      </c>
      <c r="U289" s="10"/>
      <c r="V289" s="10"/>
      <c r="W289" s="10"/>
    </row>
    <row r="290">
      <c r="A290" s="17">
        <v>2002.0</v>
      </c>
      <c r="B290" s="18" t="s">
        <v>86</v>
      </c>
      <c r="C290" s="18" t="s">
        <v>87</v>
      </c>
      <c r="D290" s="19">
        <v>285.0</v>
      </c>
      <c r="E290" s="19">
        <v>5.0</v>
      </c>
      <c r="F290" s="19">
        <v>7.0</v>
      </c>
      <c r="G290" s="19">
        <v>11.0</v>
      </c>
      <c r="H290" s="19">
        <v>1.0</v>
      </c>
      <c r="I290" s="19">
        <v>3.0</v>
      </c>
      <c r="J290" s="19">
        <v>2.0</v>
      </c>
      <c r="K290" s="19">
        <v>19.0</v>
      </c>
      <c r="L290" s="19">
        <v>10.0</v>
      </c>
      <c r="M290" s="19">
        <v>29.0</v>
      </c>
      <c r="N290" s="20">
        <v>0.6551724076271057</v>
      </c>
      <c r="O290" s="20">
        <v>0.50462806224823</v>
      </c>
      <c r="P290" s="20">
        <v>0.48369914293289185</v>
      </c>
      <c r="Q290" s="21" t="str">
        <f t="shared" si="1"/>
        <v>0.6859504132</v>
      </c>
      <c r="R290" s="21" t="str">
        <f t="shared" si="3"/>
        <v>0.5447264202</v>
      </c>
      <c r="S290" s="9">
        <v>0.5370319203056138</v>
      </c>
      <c r="T290" s="6">
        <v>0.5447264201631231</v>
      </c>
      <c r="U290" s="10"/>
      <c r="V290" s="10"/>
      <c r="W290" s="10"/>
    </row>
    <row r="291">
      <c r="A291" s="17">
        <v>2002.0</v>
      </c>
      <c r="B291" s="18" t="s">
        <v>1633</v>
      </c>
      <c r="C291" s="18" t="s">
        <v>1999</v>
      </c>
      <c r="D291" s="19">
        <v>286.0</v>
      </c>
      <c r="E291" s="19">
        <v>5.0</v>
      </c>
      <c r="F291" s="19">
        <v>9.0</v>
      </c>
      <c r="G291" s="19">
        <v>11.0</v>
      </c>
      <c r="H291" s="19">
        <v>0.0</v>
      </c>
      <c r="I291" s="19">
        <v>3.0</v>
      </c>
      <c r="J291" s="19">
        <v>3.0</v>
      </c>
      <c r="K291" s="19">
        <v>19.0</v>
      </c>
      <c r="L291" s="19">
        <v>12.0</v>
      </c>
      <c r="M291" s="19">
        <v>31.0</v>
      </c>
      <c r="N291" s="20">
        <v>0.6129032373428345</v>
      </c>
      <c r="O291" s="20">
        <v>0.5114964246749878</v>
      </c>
      <c r="P291" s="20">
        <v>0.4959460198879242</v>
      </c>
      <c r="Q291" s="21" t="str">
        <f t="shared" si="1"/>
        <v>0.664</v>
      </c>
      <c r="R291" s="21" t="str">
        <f t="shared" si="3"/>
        <v>0.5457347173</v>
      </c>
      <c r="S291" s="9">
        <v>0.5329605237610878</v>
      </c>
      <c r="T291" s="6">
        <v>0.545734717309475</v>
      </c>
      <c r="U291" s="10"/>
      <c r="V291" s="10"/>
      <c r="W291" s="10"/>
    </row>
    <row r="292">
      <c r="A292" s="17">
        <v>2002.0</v>
      </c>
      <c r="B292" s="18" t="s">
        <v>850</v>
      </c>
      <c r="C292" s="18" t="s">
        <v>2000</v>
      </c>
      <c r="D292" s="19">
        <v>287.0</v>
      </c>
      <c r="E292" s="19">
        <v>8.0</v>
      </c>
      <c r="F292" s="19">
        <v>6.0</v>
      </c>
      <c r="G292" s="19">
        <v>9.0</v>
      </c>
      <c r="H292" s="19">
        <v>2.0</v>
      </c>
      <c r="I292" s="19">
        <v>3.0</v>
      </c>
      <c r="J292" s="19">
        <v>1.0</v>
      </c>
      <c r="K292" s="19">
        <v>20.0</v>
      </c>
      <c r="L292" s="19">
        <v>9.0</v>
      </c>
      <c r="M292" s="19">
        <v>29.0</v>
      </c>
      <c r="N292" s="20">
        <v>0.6896551847457886</v>
      </c>
      <c r="O292" s="20">
        <v>0.42092812061309814</v>
      </c>
      <c r="P292" s="20">
        <v>0.47143325209617615</v>
      </c>
      <c r="Q292" s="21" t="str">
        <f t="shared" si="1"/>
        <v>0.7259259259</v>
      </c>
      <c r="R292" s="21" t="str">
        <f t="shared" si="3"/>
        <v>0.5098038548</v>
      </c>
      <c r="S292" s="9">
        <v>0.5007361664340414</v>
      </c>
      <c r="T292" s="6">
        <v>0.5098038548120746</v>
      </c>
      <c r="U292" s="10"/>
      <c r="V292" s="10"/>
      <c r="W292" s="10"/>
    </row>
    <row r="293">
      <c r="A293" s="17">
        <v>2002.0</v>
      </c>
      <c r="B293" s="18" t="s">
        <v>260</v>
      </c>
      <c r="C293" s="18" t="s">
        <v>2001</v>
      </c>
      <c r="D293" s="19">
        <v>288.0</v>
      </c>
      <c r="E293" s="19">
        <v>5.0</v>
      </c>
      <c r="F293" s="19">
        <v>10.0</v>
      </c>
      <c r="G293" s="19">
        <v>7.0</v>
      </c>
      <c r="H293" s="19">
        <v>3.0</v>
      </c>
      <c r="I293" s="19">
        <v>0.0</v>
      </c>
      <c r="J293" s="19">
        <v>1.0</v>
      </c>
      <c r="K293" s="19">
        <v>12.0</v>
      </c>
      <c r="L293" s="19">
        <v>14.0</v>
      </c>
      <c r="M293" s="19">
        <v>26.0</v>
      </c>
      <c r="N293" s="20">
        <v>0.4615384638309479</v>
      </c>
      <c r="O293" s="20">
        <v>0.4079958498477936</v>
      </c>
      <c r="P293" s="20">
        <v>0.48120447993278503</v>
      </c>
      <c r="Q293" s="21" t="str">
        <f t="shared" si="1"/>
        <v>0.5</v>
      </c>
      <c r="R293" s="21" t="str">
        <f t="shared" si="3"/>
        <v>0.4492990449</v>
      </c>
      <c r="S293" s="9">
        <v>0.43968366029170847</v>
      </c>
      <c r="T293" s="6">
        <v>0.44929904490709305</v>
      </c>
      <c r="U293" s="10"/>
      <c r="V293" s="10"/>
      <c r="W293" s="10"/>
    </row>
    <row r="294">
      <c r="A294" s="17">
        <v>2002.0</v>
      </c>
      <c r="B294" s="18" t="s">
        <v>142</v>
      </c>
      <c r="C294" s="18" t="s">
        <v>143</v>
      </c>
      <c r="D294" s="19">
        <v>289.0</v>
      </c>
      <c r="E294" s="19">
        <v>6.0</v>
      </c>
      <c r="F294" s="19">
        <v>8.0</v>
      </c>
      <c r="G294" s="19">
        <v>11.0</v>
      </c>
      <c r="H294" s="19">
        <v>1.0</v>
      </c>
      <c r="I294" s="19">
        <v>3.0</v>
      </c>
      <c r="J294" s="19">
        <v>1.0</v>
      </c>
      <c r="K294" s="19">
        <v>20.0</v>
      </c>
      <c r="L294" s="19">
        <v>10.0</v>
      </c>
      <c r="M294" s="19">
        <v>30.0</v>
      </c>
      <c r="N294" s="20">
        <v>0.6666666865348816</v>
      </c>
      <c r="O294" s="20">
        <v>0.4606594145298004</v>
      </c>
      <c r="P294" s="20">
        <v>0.5008829832077026</v>
      </c>
      <c r="Q294" s="21" t="str">
        <f t="shared" si="1"/>
        <v>0.7142857143</v>
      </c>
      <c r="R294" s="21" t="str">
        <f t="shared" si="3"/>
        <v>0.5341218816</v>
      </c>
      <c r="S294" s="9">
        <v>0.5222171197334925</v>
      </c>
      <c r="T294" s="6">
        <v>0.5341218816382545</v>
      </c>
      <c r="U294" s="10"/>
      <c r="V294" s="10"/>
      <c r="W294" s="10"/>
    </row>
    <row r="295">
      <c r="A295" s="17">
        <v>2002.0</v>
      </c>
      <c r="B295" s="18" t="s">
        <v>163</v>
      </c>
      <c r="C295" s="18" t="s">
        <v>164</v>
      </c>
      <c r="D295" s="19">
        <v>290.0</v>
      </c>
      <c r="E295" s="19">
        <v>8.0</v>
      </c>
      <c r="F295" s="19">
        <v>7.0</v>
      </c>
      <c r="G295" s="19">
        <v>11.0</v>
      </c>
      <c r="H295" s="19">
        <v>2.0</v>
      </c>
      <c r="I295" s="19">
        <v>3.0</v>
      </c>
      <c r="J295" s="19">
        <v>0.0</v>
      </c>
      <c r="K295" s="19">
        <v>22.0</v>
      </c>
      <c r="L295" s="19">
        <v>9.0</v>
      </c>
      <c r="M295" s="19">
        <v>31.0</v>
      </c>
      <c r="N295" s="20">
        <v>0.7096773982048035</v>
      </c>
      <c r="O295" s="20">
        <v>0.5218079686164856</v>
      </c>
      <c r="P295" s="20">
        <v>0.5120673775672913</v>
      </c>
      <c r="Q295" s="21" t="str">
        <f t="shared" si="1"/>
        <v>0.7482014388</v>
      </c>
      <c r="R295" s="21" t="str">
        <f t="shared" si="3"/>
        <v>0.5759711884</v>
      </c>
      <c r="S295" s="9">
        <v>0.5663401835387754</v>
      </c>
      <c r="T295" s="6">
        <v>0.5759711884122958</v>
      </c>
      <c r="U295" s="10"/>
      <c r="V295" s="10"/>
      <c r="W295" s="10"/>
    </row>
    <row r="296">
      <c r="A296" s="17">
        <v>2002.0</v>
      </c>
      <c r="B296" s="18" t="s">
        <v>62</v>
      </c>
      <c r="C296" s="18" t="s">
        <v>239</v>
      </c>
      <c r="D296" s="19">
        <v>291.0</v>
      </c>
      <c r="E296" s="19">
        <v>4.0</v>
      </c>
      <c r="F296" s="19">
        <v>7.0</v>
      </c>
      <c r="G296" s="19">
        <v>16.0</v>
      </c>
      <c r="H296" s="19">
        <v>3.0</v>
      </c>
      <c r="I296" s="19">
        <v>0.0</v>
      </c>
      <c r="J296" s="19">
        <v>0.0</v>
      </c>
      <c r="K296" s="19">
        <v>20.0</v>
      </c>
      <c r="L296" s="19">
        <v>10.0</v>
      </c>
      <c r="M296" s="19">
        <v>30.0</v>
      </c>
      <c r="N296" s="20">
        <v>0.6666666865348816</v>
      </c>
      <c r="O296" s="20">
        <v>0.5316282510757446</v>
      </c>
      <c r="P296" s="20">
        <v>0.5349686145782471</v>
      </c>
      <c r="Q296" s="21" t="str">
        <f t="shared" si="1"/>
        <v>0.6440677966</v>
      </c>
      <c r="R296" s="21" t="str">
        <f t="shared" si="3"/>
        <v>0.5605732283</v>
      </c>
      <c r="S296" s="9">
        <v>0.5662229458491007</v>
      </c>
      <c r="T296" s="6">
        <v>0.5605732283349765</v>
      </c>
      <c r="U296" s="10"/>
      <c r="V296" s="10"/>
      <c r="W296" s="10"/>
    </row>
    <row r="297">
      <c r="A297" s="17">
        <v>2002.0</v>
      </c>
      <c r="B297" s="18" t="s">
        <v>162</v>
      </c>
      <c r="C297" s="18" t="s">
        <v>2002</v>
      </c>
      <c r="D297" s="19">
        <v>292.0</v>
      </c>
      <c r="E297" s="19">
        <v>9.0</v>
      </c>
      <c r="F297" s="19">
        <v>5.0</v>
      </c>
      <c r="G297" s="19">
        <v>11.0</v>
      </c>
      <c r="H297" s="19">
        <v>3.0</v>
      </c>
      <c r="I297" s="19">
        <v>2.0</v>
      </c>
      <c r="J297" s="19">
        <v>1.0</v>
      </c>
      <c r="K297" s="19">
        <v>22.0</v>
      </c>
      <c r="L297" s="19">
        <v>9.0</v>
      </c>
      <c r="M297" s="19">
        <v>31.0</v>
      </c>
      <c r="N297" s="20">
        <v>0.7096773982048035</v>
      </c>
      <c r="O297" s="20">
        <v>0.5643872022628784</v>
      </c>
      <c r="P297" s="20">
        <v>0.5397319793701172</v>
      </c>
      <c r="Q297" s="21" t="str">
        <f t="shared" si="1"/>
        <v>0.7210884354</v>
      </c>
      <c r="R297" s="21" t="str">
        <f t="shared" si="3"/>
        <v>0.5973987048</v>
      </c>
      <c r="S297" s="9">
        <v>0.5945459508126782</v>
      </c>
      <c r="T297" s="6">
        <v>0.5973987048175059</v>
      </c>
      <c r="U297" s="10"/>
      <c r="V297" s="10"/>
      <c r="W297" s="10"/>
    </row>
    <row r="298">
      <c r="A298" s="17">
        <v>2002.0</v>
      </c>
      <c r="B298" s="18" t="s">
        <v>855</v>
      </c>
      <c r="C298" s="18" t="s">
        <v>2003</v>
      </c>
      <c r="D298" s="19">
        <v>293.0</v>
      </c>
      <c r="E298" s="19">
        <v>4.0</v>
      </c>
      <c r="F298" s="19">
        <v>10.0</v>
      </c>
      <c r="G298" s="19">
        <v>7.0</v>
      </c>
      <c r="H298" s="19">
        <v>5.0</v>
      </c>
      <c r="I298" s="19">
        <v>0.0</v>
      </c>
      <c r="J298" s="19">
        <v>0.0</v>
      </c>
      <c r="K298" s="19">
        <v>11.0</v>
      </c>
      <c r="L298" s="19">
        <v>15.0</v>
      </c>
      <c r="M298" s="19">
        <v>26.0</v>
      </c>
      <c r="N298" s="20">
        <v>0.42307692766189575</v>
      </c>
      <c r="O298" s="20">
        <v>0.4558485746383667</v>
      </c>
      <c r="P298" s="20">
        <v>0.4765892028808594</v>
      </c>
      <c r="Q298" s="21" t="str">
        <f t="shared" si="1"/>
        <v>0.4298245614</v>
      </c>
      <c r="R298" s="21" t="str">
        <f t="shared" si="3"/>
        <v>0.4545277284</v>
      </c>
      <c r="S298" s="9">
        <v>0.452840818808629</v>
      </c>
      <c r="T298" s="6">
        <v>0.4545277283902754</v>
      </c>
      <c r="U298" s="10"/>
      <c r="V298" s="10"/>
      <c r="W298" s="10"/>
    </row>
    <row r="299">
      <c r="A299" s="17">
        <v>2002.0</v>
      </c>
      <c r="B299" s="18" t="s">
        <v>446</v>
      </c>
      <c r="C299" s="18" t="s">
        <v>2004</v>
      </c>
      <c r="D299" s="19">
        <v>294.0</v>
      </c>
      <c r="E299" s="19">
        <v>7.0</v>
      </c>
      <c r="F299" s="19">
        <v>8.0</v>
      </c>
      <c r="G299" s="19">
        <v>10.0</v>
      </c>
      <c r="H299" s="19">
        <v>2.0</v>
      </c>
      <c r="I299" s="19">
        <v>2.0</v>
      </c>
      <c r="J299" s="19">
        <v>0.0</v>
      </c>
      <c r="K299" s="19">
        <v>19.0</v>
      </c>
      <c r="L299" s="19">
        <v>10.0</v>
      </c>
      <c r="M299" s="19">
        <v>29.0</v>
      </c>
      <c r="N299" s="20">
        <v>0.6551724076271057</v>
      </c>
      <c r="O299" s="20">
        <v>0.44036969542503357</v>
      </c>
      <c r="P299" s="20">
        <v>0.4791121482849121</v>
      </c>
      <c r="Q299" s="21" t="str">
        <f t="shared" si="1"/>
        <v>0.7007874016</v>
      </c>
      <c r="R299" s="21" t="str">
        <f t="shared" si="3"/>
        <v>0.5151597352</v>
      </c>
      <c r="S299" s="9">
        <v>0.5037559882320206</v>
      </c>
      <c r="T299" s="6">
        <v>0.5151597351774456</v>
      </c>
      <c r="U299" s="10"/>
      <c r="V299" s="10"/>
      <c r="W299" s="10"/>
    </row>
    <row r="300">
      <c r="A300" s="17">
        <v>2002.0</v>
      </c>
      <c r="B300" s="18" t="s">
        <v>128</v>
      </c>
      <c r="C300" s="18" t="s">
        <v>130</v>
      </c>
      <c r="D300" s="19">
        <v>295.0</v>
      </c>
      <c r="E300" s="19">
        <v>6.0</v>
      </c>
      <c r="F300" s="19">
        <v>5.0</v>
      </c>
      <c r="G300" s="19">
        <v>12.0</v>
      </c>
      <c r="H300" s="19">
        <v>2.0</v>
      </c>
      <c r="I300" s="19">
        <v>1.0</v>
      </c>
      <c r="J300" s="19">
        <v>1.0</v>
      </c>
      <c r="K300" s="19">
        <v>19.0</v>
      </c>
      <c r="L300" s="19">
        <v>8.0</v>
      </c>
      <c r="M300" s="19">
        <v>27.0</v>
      </c>
      <c r="N300" s="20">
        <v>0.7037037014961243</v>
      </c>
      <c r="O300" s="20">
        <v>0.5650110840797424</v>
      </c>
      <c r="P300" s="20">
        <v>0.5275693535804749</v>
      </c>
      <c r="Q300" s="21" t="str">
        <f t="shared" si="1"/>
        <v>0.7094017094</v>
      </c>
      <c r="R300" s="21" t="str">
        <f t="shared" si="3"/>
        <v>0.5917483078</v>
      </c>
      <c r="S300" s="9">
        <v>0.5903238063609159</v>
      </c>
      <c r="T300" s="6">
        <v>0.5917483077854173</v>
      </c>
      <c r="U300" s="10"/>
      <c r="V300" s="10"/>
      <c r="W300" s="10"/>
    </row>
    <row r="301">
      <c r="A301" s="17">
        <v>2002.0</v>
      </c>
      <c r="B301" s="18" t="s">
        <v>70</v>
      </c>
      <c r="C301" s="18" t="s">
        <v>2005</v>
      </c>
      <c r="D301" s="19">
        <v>296.0</v>
      </c>
      <c r="E301" s="19">
        <v>7.0</v>
      </c>
      <c r="F301" s="19">
        <v>5.0</v>
      </c>
      <c r="G301" s="19">
        <v>13.0</v>
      </c>
      <c r="H301" s="19">
        <v>1.0</v>
      </c>
      <c r="I301" s="19">
        <v>2.0</v>
      </c>
      <c r="J301" s="19">
        <v>1.0</v>
      </c>
      <c r="K301" s="19">
        <v>22.0</v>
      </c>
      <c r="L301" s="19">
        <v>7.0</v>
      </c>
      <c r="M301" s="19">
        <v>29.0</v>
      </c>
      <c r="N301" s="20">
        <v>0.7586206793785095</v>
      </c>
      <c r="O301" s="20">
        <v>0.5032732486724854</v>
      </c>
      <c r="P301" s="20">
        <v>0.49285268783569336</v>
      </c>
      <c r="Q301" s="21" t="str">
        <f t="shared" si="1"/>
        <v>0.784</v>
      </c>
      <c r="R301" s="21" t="str">
        <f t="shared" si="3"/>
        <v>0.5708497963</v>
      </c>
      <c r="S301" s="9">
        <v>0.5645049687089592</v>
      </c>
      <c r="T301" s="6">
        <v>0.570849796295166</v>
      </c>
      <c r="U301" s="10"/>
      <c r="V301" s="10"/>
      <c r="W301" s="10"/>
    </row>
    <row r="302">
      <c r="A302" s="17">
        <v>2002.0</v>
      </c>
      <c r="B302" s="18" t="s">
        <v>444</v>
      </c>
      <c r="C302" s="18" t="s">
        <v>2006</v>
      </c>
      <c r="D302" s="19">
        <v>297.0</v>
      </c>
      <c r="E302" s="19">
        <v>0.0</v>
      </c>
      <c r="F302" s="19">
        <v>12.0</v>
      </c>
      <c r="G302" s="19">
        <v>8.0</v>
      </c>
      <c r="H302" s="19">
        <v>7.0</v>
      </c>
      <c r="I302" s="19">
        <v>1.0</v>
      </c>
      <c r="J302" s="19">
        <v>3.0</v>
      </c>
      <c r="K302" s="19">
        <v>9.0</v>
      </c>
      <c r="L302" s="19">
        <v>22.0</v>
      </c>
      <c r="M302" s="19">
        <v>31.0</v>
      </c>
      <c r="N302" s="20">
        <v>0.29032257199287415</v>
      </c>
      <c r="O302" s="20">
        <v>0.5330967903137207</v>
      </c>
      <c r="P302" s="20">
        <v>0.5133949518203735</v>
      </c>
      <c r="Q302" s="21" t="str">
        <f t="shared" si="1"/>
        <v>0.2248062016</v>
      </c>
      <c r="R302" s="21" t="str">
        <f t="shared" si="3"/>
        <v>0.4510986835</v>
      </c>
      <c r="S302" s="9">
        <v>0.46747777827324405</v>
      </c>
      <c r="T302" s="6">
        <v>0.4510986834995506</v>
      </c>
      <c r="U302" s="10"/>
      <c r="V302" s="10"/>
      <c r="W302" s="10"/>
    </row>
    <row r="303">
      <c r="A303" s="17">
        <v>2002.0</v>
      </c>
      <c r="B303" s="18" t="s">
        <v>2007</v>
      </c>
      <c r="C303" s="18" t="s">
        <v>2008</v>
      </c>
      <c r="D303" s="19">
        <v>298.0</v>
      </c>
      <c r="E303" s="19">
        <v>4.0</v>
      </c>
      <c r="F303" s="19">
        <v>8.0</v>
      </c>
      <c r="G303" s="19">
        <v>13.0</v>
      </c>
      <c r="H303" s="19">
        <v>1.0</v>
      </c>
      <c r="I303" s="19">
        <v>4.0</v>
      </c>
      <c r="J303" s="19">
        <v>2.0</v>
      </c>
      <c r="K303" s="19">
        <v>21.0</v>
      </c>
      <c r="L303" s="19">
        <v>11.0</v>
      </c>
      <c r="M303" s="19">
        <v>32.0</v>
      </c>
      <c r="N303" s="20">
        <v>0.65625</v>
      </c>
      <c r="O303" s="20">
        <v>0.5145944356918335</v>
      </c>
      <c r="P303" s="20">
        <v>0.49646633863449097</v>
      </c>
      <c r="Q303" s="21" t="str">
        <f t="shared" si="1"/>
        <v>0.6796875</v>
      </c>
      <c r="R303" s="21" t="str">
        <f t="shared" si="3"/>
        <v>0.5513356775</v>
      </c>
      <c r="S303" s="9">
        <v>0.5454763025045395</v>
      </c>
      <c r="T303" s="6">
        <v>0.5513356775045395</v>
      </c>
      <c r="U303" s="10"/>
      <c r="V303" s="10"/>
      <c r="W303" s="10"/>
    </row>
    <row r="304">
      <c r="A304" s="17">
        <v>2002.0</v>
      </c>
      <c r="B304" s="18" t="s">
        <v>136</v>
      </c>
      <c r="C304" s="18" t="s">
        <v>137</v>
      </c>
      <c r="D304" s="19">
        <v>299.0</v>
      </c>
      <c r="E304" s="19">
        <v>8.0</v>
      </c>
      <c r="F304" s="19">
        <v>5.0</v>
      </c>
      <c r="G304" s="19">
        <v>10.0</v>
      </c>
      <c r="H304" s="19">
        <v>1.0</v>
      </c>
      <c r="I304" s="19">
        <v>6.0</v>
      </c>
      <c r="J304" s="19">
        <v>0.0</v>
      </c>
      <c r="K304" s="19">
        <v>24.0</v>
      </c>
      <c r="L304" s="19">
        <v>6.0</v>
      </c>
      <c r="M304" s="19">
        <v>30.0</v>
      </c>
      <c r="N304" s="20">
        <v>0.800000011920929</v>
      </c>
      <c r="O304" s="20">
        <v>0.44372132420539856</v>
      </c>
      <c r="P304" s="20">
        <v>0.5116384625434875</v>
      </c>
      <c r="Q304" s="21" t="str">
        <f t="shared" si="1"/>
        <v>0.8405797101</v>
      </c>
      <c r="R304" s="21" t="str">
        <f t="shared" si="3"/>
        <v>0.5599152053</v>
      </c>
      <c r="S304" s="9">
        <v>0.5497702777385711</v>
      </c>
      <c r="T304" s="6">
        <v>0.5599152052748031</v>
      </c>
      <c r="U304" s="10"/>
      <c r="V304" s="10"/>
      <c r="W304" s="10"/>
    </row>
    <row r="305">
      <c r="A305" s="17">
        <v>2002.0</v>
      </c>
      <c r="B305" s="18" t="s">
        <v>100</v>
      </c>
      <c r="C305" s="18" t="s">
        <v>196</v>
      </c>
      <c r="D305" s="19">
        <v>300.0</v>
      </c>
      <c r="E305" s="19">
        <v>2.0</v>
      </c>
      <c r="F305" s="19">
        <v>8.0</v>
      </c>
      <c r="G305" s="19">
        <v>12.0</v>
      </c>
      <c r="H305" s="19">
        <v>4.0</v>
      </c>
      <c r="I305" s="19">
        <v>2.0</v>
      </c>
      <c r="J305" s="19">
        <v>2.0</v>
      </c>
      <c r="K305" s="19">
        <v>16.0</v>
      </c>
      <c r="L305" s="19">
        <v>14.0</v>
      </c>
      <c r="M305" s="19">
        <v>30.0</v>
      </c>
      <c r="N305" s="20">
        <v>0.5333333611488342</v>
      </c>
      <c r="O305" s="20">
        <v>0.5910370349884033</v>
      </c>
      <c r="P305" s="20">
        <v>0.5276433825492859</v>
      </c>
      <c r="Q305" s="21" t="str">
        <f t="shared" si="1"/>
        <v>0.4918032787</v>
      </c>
      <c r="R305" s="21" t="str">
        <f t="shared" si="3"/>
        <v>0.5503801828</v>
      </c>
      <c r="S305" s="9">
        <v>0.5607626964648564</v>
      </c>
      <c r="T305" s="6">
        <v>0.5503801828036543</v>
      </c>
      <c r="U305" s="10"/>
      <c r="V305" s="10"/>
      <c r="W305" s="10"/>
    </row>
    <row r="306">
      <c r="A306" s="17">
        <v>2002.0</v>
      </c>
      <c r="B306" s="18" t="s">
        <v>302</v>
      </c>
      <c r="C306" s="18" t="s">
        <v>2009</v>
      </c>
      <c r="D306" s="19">
        <v>301.0</v>
      </c>
      <c r="E306" s="19">
        <v>8.0</v>
      </c>
      <c r="F306" s="19">
        <v>5.0</v>
      </c>
      <c r="G306" s="19">
        <v>10.0</v>
      </c>
      <c r="H306" s="19">
        <v>1.0</v>
      </c>
      <c r="I306" s="19">
        <v>3.0</v>
      </c>
      <c r="J306" s="19">
        <v>2.0</v>
      </c>
      <c r="K306" s="19">
        <v>21.0</v>
      </c>
      <c r="L306" s="19">
        <v>8.0</v>
      </c>
      <c r="M306" s="19">
        <v>29.0</v>
      </c>
      <c r="N306" s="20">
        <v>0.7241379022598267</v>
      </c>
      <c r="O306" s="20">
        <v>0.385882169008255</v>
      </c>
      <c r="P306" s="20">
        <v>0.46615761518478394</v>
      </c>
      <c r="Q306" s="21" t="str">
        <f t="shared" si="1"/>
        <v>0.7593984962</v>
      </c>
      <c r="R306" s="21" t="str">
        <f t="shared" si="3"/>
        <v>0.4993301124</v>
      </c>
      <c r="S306" s="9">
        <v>0.49051497105894415</v>
      </c>
      <c r="T306" s="6">
        <v>0.49933011236047387</v>
      </c>
      <c r="U306" s="10"/>
      <c r="V306" s="10"/>
      <c r="W306" s="10"/>
    </row>
    <row r="307">
      <c r="A307" s="17">
        <v>2002.0</v>
      </c>
      <c r="B307" s="18" t="s">
        <v>168</v>
      </c>
      <c r="C307" s="18" t="s">
        <v>251</v>
      </c>
      <c r="D307" s="19">
        <v>302.0</v>
      </c>
      <c r="E307" s="19">
        <v>2.0</v>
      </c>
      <c r="F307" s="19">
        <v>7.0</v>
      </c>
      <c r="G307" s="19">
        <v>13.0</v>
      </c>
      <c r="H307" s="19">
        <v>4.0</v>
      </c>
      <c r="I307" s="19">
        <v>2.0</v>
      </c>
      <c r="J307" s="19">
        <v>1.0</v>
      </c>
      <c r="K307" s="19">
        <v>17.0</v>
      </c>
      <c r="L307" s="19">
        <v>12.0</v>
      </c>
      <c r="M307" s="19">
        <v>29.0</v>
      </c>
      <c r="N307" s="20">
        <v>0.5862069129943848</v>
      </c>
      <c r="O307" s="20">
        <v>0.5966901183128357</v>
      </c>
      <c r="P307" s="20">
        <v>0.5248900651931763</v>
      </c>
      <c r="Q307" s="21" t="str">
        <f t="shared" si="1"/>
        <v>0.5384615385</v>
      </c>
      <c r="R307" s="21" t="str">
        <f t="shared" si="3"/>
        <v>0.5641829601</v>
      </c>
      <c r="S307" s="9">
        <v>0.576119299592643</v>
      </c>
      <c r="T307" s="6">
        <v>0.5641829600700965</v>
      </c>
      <c r="U307" s="10"/>
      <c r="V307" s="10"/>
      <c r="W307" s="10"/>
    </row>
    <row r="308">
      <c r="A308" s="17">
        <v>2002.0</v>
      </c>
      <c r="B308" s="18" t="s">
        <v>103</v>
      </c>
      <c r="C308" s="18" t="s">
        <v>2010</v>
      </c>
      <c r="D308" s="19">
        <v>303.0</v>
      </c>
      <c r="E308" s="19">
        <v>3.0</v>
      </c>
      <c r="F308" s="19">
        <v>7.0</v>
      </c>
      <c r="G308" s="19">
        <v>13.0</v>
      </c>
      <c r="H308" s="19">
        <v>3.0</v>
      </c>
      <c r="I308" s="19">
        <v>1.0</v>
      </c>
      <c r="J308" s="19">
        <v>1.0</v>
      </c>
      <c r="K308" s="19">
        <v>17.0</v>
      </c>
      <c r="L308" s="19">
        <v>11.0</v>
      </c>
      <c r="M308" s="19">
        <v>28.0</v>
      </c>
      <c r="N308" s="20">
        <v>0.6071428656578064</v>
      </c>
      <c r="O308" s="20">
        <v>0.5607927441596985</v>
      </c>
      <c r="P308" s="20">
        <v>0.5313628911972046</v>
      </c>
      <c r="Q308" s="21" t="str">
        <f t="shared" si="1"/>
        <v>0.5803571429</v>
      </c>
      <c r="R308" s="21" t="str">
        <f t="shared" si="3"/>
        <v>0.5583263806</v>
      </c>
      <c r="S308" s="9">
        <v>0.5650228091648647</v>
      </c>
      <c r="T308" s="6">
        <v>0.5583263805934361</v>
      </c>
      <c r="U308" s="10"/>
      <c r="V308" s="10"/>
      <c r="W308" s="10"/>
    </row>
    <row r="309">
      <c r="A309" s="17">
        <v>2002.0</v>
      </c>
      <c r="B309" s="18" t="s">
        <v>507</v>
      </c>
      <c r="C309" s="18" t="s">
        <v>2011</v>
      </c>
      <c r="D309" s="19">
        <v>304.0</v>
      </c>
      <c r="E309" s="19">
        <v>1.0</v>
      </c>
      <c r="F309" s="19">
        <v>10.0</v>
      </c>
      <c r="G309" s="19">
        <v>9.0</v>
      </c>
      <c r="H309" s="19">
        <v>6.0</v>
      </c>
      <c r="I309" s="19">
        <v>0.0</v>
      </c>
      <c r="J309" s="19">
        <v>2.0</v>
      </c>
      <c r="K309" s="19">
        <v>10.0</v>
      </c>
      <c r="L309" s="19">
        <v>18.0</v>
      </c>
      <c r="M309" s="19">
        <v>28.0</v>
      </c>
      <c r="N309" s="20">
        <v>0.3571428656578064</v>
      </c>
      <c r="O309" s="20">
        <v>0.5153688788414001</v>
      </c>
      <c r="P309" s="20">
        <v>0.5252370834350586</v>
      </c>
      <c r="Q309" s="21" t="str">
        <f t="shared" si="1"/>
        <v>0.2931034483</v>
      </c>
      <c r="R309" s="21" t="str">
        <f t="shared" si="3"/>
        <v>0.4622695723</v>
      </c>
      <c r="S309" s="9">
        <v>0.478279424565179</v>
      </c>
      <c r="T309" s="6">
        <v>0.46226957234843025</v>
      </c>
      <c r="U309" s="10"/>
      <c r="V309" s="10"/>
      <c r="W309" s="10"/>
    </row>
    <row r="310">
      <c r="A310" s="17">
        <v>2002.0</v>
      </c>
      <c r="B310" s="18" t="s">
        <v>1473</v>
      </c>
      <c r="C310" s="18" t="s">
        <v>2012</v>
      </c>
      <c r="D310" s="19">
        <v>305.0</v>
      </c>
      <c r="E310" s="19">
        <v>3.0</v>
      </c>
      <c r="F310" s="19">
        <v>11.0</v>
      </c>
      <c r="G310" s="19">
        <v>4.0</v>
      </c>
      <c r="H310" s="19">
        <v>5.0</v>
      </c>
      <c r="I310" s="19">
        <v>0.0</v>
      </c>
      <c r="J310" s="19">
        <v>2.0</v>
      </c>
      <c r="K310" s="19">
        <v>7.0</v>
      </c>
      <c r="L310" s="19">
        <v>18.0</v>
      </c>
      <c r="M310" s="19">
        <v>25.0</v>
      </c>
      <c r="N310" s="20">
        <v>0.2800000011920929</v>
      </c>
      <c r="O310" s="20">
        <v>0.5070684552192688</v>
      </c>
      <c r="P310" s="20">
        <v>0.5019022226333618</v>
      </c>
      <c r="Q310" s="21" t="str">
        <f t="shared" si="1"/>
        <v>0.2972972973</v>
      </c>
      <c r="R310" s="21" t="str">
        <f t="shared" si="3"/>
        <v>0.4533341076</v>
      </c>
      <c r="S310" s="9">
        <v>0.44900978326797486</v>
      </c>
      <c r="T310" s="6">
        <v>0.4533341075922992</v>
      </c>
      <c r="U310" s="10"/>
      <c r="V310" s="10"/>
      <c r="W310" s="10"/>
    </row>
    <row r="311">
      <c r="A311" s="17">
        <v>2002.0</v>
      </c>
      <c r="B311" s="18" t="s">
        <v>1017</v>
      </c>
      <c r="C311" s="18" t="s">
        <v>2013</v>
      </c>
      <c r="D311" s="19">
        <v>306.0</v>
      </c>
      <c r="E311" s="19">
        <v>6.0</v>
      </c>
      <c r="F311" s="19">
        <v>8.0</v>
      </c>
      <c r="G311" s="19">
        <v>2.0</v>
      </c>
      <c r="H311" s="19">
        <v>7.0</v>
      </c>
      <c r="I311" s="19">
        <v>0.0</v>
      </c>
      <c r="J311" s="19">
        <v>1.0</v>
      </c>
      <c r="K311" s="19">
        <v>8.0</v>
      </c>
      <c r="L311" s="19">
        <v>16.0</v>
      </c>
      <c r="M311" s="19">
        <v>24.0</v>
      </c>
      <c r="N311" s="20">
        <v>0.3333333432674408</v>
      </c>
      <c r="O311" s="20">
        <v>0.45669031143188477</v>
      </c>
      <c r="P311" s="20">
        <v>0.49018892645835876</v>
      </c>
      <c r="Q311" s="21" t="str">
        <f t="shared" si="1"/>
        <v>0.380952381</v>
      </c>
      <c r="R311" s="21" t="str">
        <f t="shared" si="3"/>
        <v>0.4461304826</v>
      </c>
      <c r="S311" s="9">
        <v>0.4342257206638654</v>
      </c>
      <c r="T311" s="6">
        <v>0.4461304825686273</v>
      </c>
      <c r="U311" s="10"/>
      <c r="V311" s="10"/>
      <c r="W311" s="10"/>
    </row>
    <row r="312">
      <c r="A312" s="17">
        <v>2002.0</v>
      </c>
      <c r="B312" s="18" t="s">
        <v>1268</v>
      </c>
      <c r="C312" s="18" t="s">
        <v>2014</v>
      </c>
      <c r="D312" s="19">
        <v>307.0</v>
      </c>
      <c r="E312" s="19">
        <v>3.0</v>
      </c>
      <c r="F312" s="19">
        <v>8.0</v>
      </c>
      <c r="G312" s="19">
        <v>7.0</v>
      </c>
      <c r="H312" s="19">
        <v>7.0</v>
      </c>
      <c r="I312" s="19">
        <v>0.0</v>
      </c>
      <c r="J312" s="19">
        <v>1.0</v>
      </c>
      <c r="K312" s="19">
        <v>10.0</v>
      </c>
      <c r="L312" s="19">
        <v>16.0</v>
      </c>
      <c r="M312" s="19">
        <v>26.0</v>
      </c>
      <c r="N312" s="20">
        <v>0.38461539149284363</v>
      </c>
      <c r="O312" s="20">
        <v>0.42320477962493896</v>
      </c>
      <c r="P312" s="20">
        <v>0.47957921028137207</v>
      </c>
      <c r="Q312" s="21" t="str">
        <f t="shared" si="1"/>
        <v>0.35</v>
      </c>
      <c r="R312" s="21" t="str">
        <f t="shared" si="3"/>
        <v>0.4189971924</v>
      </c>
      <c r="S312" s="9">
        <v>0.42765103853665865</v>
      </c>
      <c r="T312" s="6">
        <v>0.41899719238281247</v>
      </c>
      <c r="U312" s="10"/>
      <c r="V312" s="10"/>
      <c r="W312" s="10"/>
    </row>
    <row r="313">
      <c r="A313" s="17">
        <v>2002.0</v>
      </c>
      <c r="B313" s="18" t="s">
        <v>166</v>
      </c>
      <c r="C313" s="18" t="s">
        <v>167</v>
      </c>
      <c r="D313" s="19">
        <v>308.0</v>
      </c>
      <c r="E313" s="19">
        <v>10.0</v>
      </c>
      <c r="F313" s="19">
        <v>3.0</v>
      </c>
      <c r="G313" s="19">
        <v>12.0</v>
      </c>
      <c r="H313" s="19">
        <v>0.0</v>
      </c>
      <c r="I313" s="19">
        <v>4.0</v>
      </c>
      <c r="J313" s="19">
        <v>0.0</v>
      </c>
      <c r="K313" s="19">
        <v>26.0</v>
      </c>
      <c r="L313" s="19">
        <v>3.0</v>
      </c>
      <c r="M313" s="19">
        <v>29.0</v>
      </c>
      <c r="N313" s="20">
        <v>0.8965517282485962</v>
      </c>
      <c r="O313" s="20">
        <v>0.4925267696380615</v>
      </c>
      <c r="P313" s="20">
        <v>0.5038214921951294</v>
      </c>
      <c r="Q313" s="21" t="str">
        <f t="shared" si="1"/>
        <v>0.9333333333</v>
      </c>
      <c r="R313" s="21" t="str">
        <f t="shared" si="3"/>
        <v>0.6055520912</v>
      </c>
      <c r="S313" s="9">
        <v>0.5963566889022959</v>
      </c>
      <c r="T313" s="6">
        <v>0.6055520912011465</v>
      </c>
      <c r="U313" s="10"/>
      <c r="V313" s="10"/>
      <c r="W313" s="10"/>
    </row>
    <row r="314">
      <c r="A314" s="17">
        <v>2002.0</v>
      </c>
      <c r="B314" s="18" t="s">
        <v>300</v>
      </c>
      <c r="C314" s="18" t="s">
        <v>2015</v>
      </c>
      <c r="D314" s="19">
        <v>309.0</v>
      </c>
      <c r="E314" s="19">
        <v>6.0</v>
      </c>
      <c r="F314" s="19">
        <v>8.0</v>
      </c>
      <c r="G314" s="19">
        <v>10.0</v>
      </c>
      <c r="H314" s="19">
        <v>4.0</v>
      </c>
      <c r="I314" s="19">
        <v>1.0</v>
      </c>
      <c r="J314" s="19">
        <v>1.0</v>
      </c>
      <c r="K314" s="19">
        <v>17.0</v>
      </c>
      <c r="L314" s="19">
        <v>13.0</v>
      </c>
      <c r="M314" s="19">
        <v>30.0</v>
      </c>
      <c r="N314" s="20">
        <v>0.5666666626930237</v>
      </c>
      <c r="O314" s="20">
        <v>0.47076621651649475</v>
      </c>
      <c r="P314" s="20">
        <v>0.5032975673675537</v>
      </c>
      <c r="Q314" s="21" t="str">
        <f t="shared" si="1"/>
        <v>0.5746268657</v>
      </c>
      <c r="R314" s="21" t="str">
        <f t="shared" si="3"/>
        <v>0.5048642165</v>
      </c>
      <c r="S314" s="9">
        <v>0.5028741667668024</v>
      </c>
      <c r="T314" s="6">
        <v>0.5048642165180462</v>
      </c>
      <c r="U314" s="10"/>
      <c r="V314" s="10"/>
      <c r="W314" s="10"/>
    </row>
    <row r="315">
      <c r="A315" s="17">
        <v>2002.0</v>
      </c>
      <c r="B315" s="18" t="s">
        <v>92</v>
      </c>
      <c r="C315" s="18" t="s">
        <v>93</v>
      </c>
      <c r="D315" s="19">
        <v>310.0</v>
      </c>
      <c r="E315" s="19">
        <v>8.0</v>
      </c>
      <c r="F315" s="19">
        <v>7.0</v>
      </c>
      <c r="G315" s="19">
        <v>11.0</v>
      </c>
      <c r="H315" s="19">
        <v>1.0</v>
      </c>
      <c r="I315" s="19">
        <v>0.0</v>
      </c>
      <c r="J315" s="19">
        <v>1.0</v>
      </c>
      <c r="K315" s="19">
        <v>19.0</v>
      </c>
      <c r="L315" s="19">
        <v>9.0</v>
      </c>
      <c r="M315" s="19">
        <v>28.0</v>
      </c>
      <c r="N315" s="20">
        <v>0.6785714030265808</v>
      </c>
      <c r="O315" s="20">
        <v>0.46369868516921997</v>
      </c>
      <c r="P315" s="20">
        <v>0.47141069173812866</v>
      </c>
      <c r="Q315" s="21" t="str">
        <f t="shared" si="1"/>
        <v>0.7295081967</v>
      </c>
      <c r="R315" s="21" t="str">
        <f t="shared" si="3"/>
        <v>0.5320790647</v>
      </c>
      <c r="S315" s="9">
        <v>0.5193448726619994</v>
      </c>
      <c r="T315" s="6">
        <v>0.53207906469947</v>
      </c>
      <c r="U315" s="10"/>
      <c r="V315" s="10"/>
      <c r="W315" s="10"/>
    </row>
    <row r="316">
      <c r="A316" s="17">
        <v>2002.0</v>
      </c>
      <c r="B316" s="18" t="s">
        <v>171</v>
      </c>
      <c r="C316" s="18" t="s">
        <v>230</v>
      </c>
      <c r="D316" s="19">
        <v>311.0</v>
      </c>
      <c r="E316" s="19">
        <v>5.0</v>
      </c>
      <c r="F316" s="19">
        <v>7.0</v>
      </c>
      <c r="G316" s="19">
        <v>13.0</v>
      </c>
      <c r="H316" s="19">
        <v>3.0</v>
      </c>
      <c r="I316" s="19">
        <v>2.0</v>
      </c>
      <c r="J316" s="19">
        <v>2.0</v>
      </c>
      <c r="K316" s="19">
        <v>20.0</v>
      </c>
      <c r="L316" s="19">
        <v>12.0</v>
      </c>
      <c r="M316" s="19">
        <v>32.0</v>
      </c>
      <c r="N316" s="20">
        <v>0.625</v>
      </c>
      <c r="O316" s="20">
        <v>0.6060429811477661</v>
      </c>
      <c r="P316" s="20">
        <v>0.5468200445175171</v>
      </c>
      <c r="Q316" s="21" t="str">
        <f t="shared" si="1"/>
        <v>0.6176470588</v>
      </c>
      <c r="R316" s="21" t="str">
        <f t="shared" si="3"/>
        <v>0.5941382664</v>
      </c>
      <c r="S316" s="9">
        <v>0.5959765017032623</v>
      </c>
      <c r="T316" s="6">
        <v>0.5941382664091447</v>
      </c>
      <c r="U316" s="10"/>
      <c r="V316" s="10"/>
      <c r="W316" s="10"/>
    </row>
    <row r="317">
      <c r="A317" s="17">
        <v>2002.0</v>
      </c>
      <c r="B317" s="18" t="s">
        <v>453</v>
      </c>
      <c r="C317" s="18" t="s">
        <v>2016</v>
      </c>
      <c r="D317" s="19">
        <v>312.0</v>
      </c>
      <c r="E317" s="19">
        <v>3.0</v>
      </c>
      <c r="F317" s="19">
        <v>10.0</v>
      </c>
      <c r="G317" s="19">
        <v>6.0</v>
      </c>
      <c r="H317" s="19">
        <v>6.0</v>
      </c>
      <c r="I317" s="19">
        <v>1.0</v>
      </c>
      <c r="J317" s="19">
        <v>2.0</v>
      </c>
      <c r="K317" s="19">
        <v>10.0</v>
      </c>
      <c r="L317" s="19">
        <v>18.0</v>
      </c>
      <c r="M317" s="19">
        <v>28.0</v>
      </c>
      <c r="N317" s="20">
        <v>0.3571428656578064</v>
      </c>
      <c r="O317" s="20">
        <v>0.5953460931777954</v>
      </c>
      <c r="P317" s="20">
        <v>0.5320611596107483</v>
      </c>
      <c r="Q317" s="21" t="str">
        <f t="shared" si="1"/>
        <v>0.3492063492</v>
      </c>
      <c r="R317" s="21" t="str">
        <f t="shared" si="3"/>
        <v>0.5179899238</v>
      </c>
      <c r="S317" s="9">
        <v>0.5199740507772991</v>
      </c>
      <c r="T317" s="6">
        <v>0.5179899237931721</v>
      </c>
      <c r="U317" s="10"/>
      <c r="V317" s="10"/>
      <c r="W317" s="10"/>
    </row>
    <row r="318">
      <c r="A318" s="17">
        <v>2002.0</v>
      </c>
      <c r="B318" s="18" t="s">
        <v>739</v>
      </c>
      <c r="C318" s="18" t="s">
        <v>2017</v>
      </c>
      <c r="D318" s="19">
        <v>313.0</v>
      </c>
      <c r="E318" s="19">
        <v>0.0</v>
      </c>
      <c r="F318" s="19">
        <v>12.0</v>
      </c>
      <c r="G318" s="19">
        <v>6.0</v>
      </c>
      <c r="H318" s="19">
        <v>9.0</v>
      </c>
      <c r="I318" s="19">
        <v>0.0</v>
      </c>
      <c r="J318" s="19">
        <v>0.0</v>
      </c>
      <c r="K318" s="19">
        <v>6.0</v>
      </c>
      <c r="L318" s="19">
        <v>21.0</v>
      </c>
      <c r="M318" s="19">
        <v>27.0</v>
      </c>
      <c r="N318" s="20">
        <v>0.2222222238779068</v>
      </c>
      <c r="O318" s="20">
        <v>0.5398047566413879</v>
      </c>
      <c r="P318" s="20">
        <v>0.5259624123573303</v>
      </c>
      <c r="Q318" s="21" t="str">
        <f t="shared" si="1"/>
        <v>0.1538461538</v>
      </c>
      <c r="R318" s="21" t="str">
        <f t="shared" si="3"/>
        <v>0.4398545199</v>
      </c>
      <c r="S318" s="9">
        <v>0.45694853696558213</v>
      </c>
      <c r="T318" s="6">
        <v>0.439854519871565</v>
      </c>
      <c r="U318" s="10"/>
      <c r="V318" s="10"/>
      <c r="W318" s="10"/>
    </row>
    <row r="319">
      <c r="A319" s="17">
        <v>2002.0</v>
      </c>
      <c r="B319" s="18" t="s">
        <v>328</v>
      </c>
      <c r="C319" s="18" t="s">
        <v>2018</v>
      </c>
      <c r="D319" s="19">
        <v>314.0</v>
      </c>
      <c r="E319" s="19">
        <v>3.0</v>
      </c>
      <c r="F319" s="19">
        <v>7.0</v>
      </c>
      <c r="G319" s="19">
        <v>8.0</v>
      </c>
      <c r="H319" s="19">
        <v>3.0</v>
      </c>
      <c r="I319" s="19">
        <v>5.0</v>
      </c>
      <c r="J319" s="19">
        <v>1.0</v>
      </c>
      <c r="K319" s="19">
        <v>16.0</v>
      </c>
      <c r="L319" s="19">
        <v>11.0</v>
      </c>
      <c r="M319" s="19">
        <v>27.0</v>
      </c>
      <c r="N319" s="20">
        <v>0.5925925970077515</v>
      </c>
      <c r="O319" s="20">
        <v>0.46920397877693176</v>
      </c>
      <c r="P319" s="20">
        <v>0.5026508569717407</v>
      </c>
      <c r="Q319" s="21" t="str">
        <f t="shared" si="1"/>
        <v>0.5982905983</v>
      </c>
      <c r="R319" s="21" t="str">
        <f t="shared" si="3"/>
        <v>0.5098373532</v>
      </c>
      <c r="S319" s="9">
        <v>0.5084128517795492</v>
      </c>
      <c r="T319" s="6">
        <v>0.5098373532040507</v>
      </c>
      <c r="U319" s="10"/>
      <c r="V319" s="10"/>
      <c r="W319" s="10"/>
    </row>
    <row r="320">
      <c r="A320" s="17">
        <v>2002.0</v>
      </c>
      <c r="B320" s="18" t="s">
        <v>407</v>
      </c>
      <c r="C320" s="18" t="s">
        <v>2019</v>
      </c>
      <c r="D320" s="19">
        <v>315.0</v>
      </c>
      <c r="E320" s="19">
        <v>2.0</v>
      </c>
      <c r="F320" s="19">
        <v>9.0</v>
      </c>
      <c r="G320" s="19">
        <v>4.0</v>
      </c>
      <c r="H320" s="19">
        <v>8.0</v>
      </c>
      <c r="I320" s="19">
        <v>1.0</v>
      </c>
      <c r="J320" s="19">
        <v>3.0</v>
      </c>
      <c r="K320" s="19">
        <v>7.0</v>
      </c>
      <c r="L320" s="19">
        <v>20.0</v>
      </c>
      <c r="M320" s="19">
        <v>27.0</v>
      </c>
      <c r="N320" s="20">
        <v>0.25925925374031067</v>
      </c>
      <c r="O320" s="20">
        <v>0.5477801561355591</v>
      </c>
      <c r="P320" s="20">
        <v>0.5236383080482483</v>
      </c>
      <c r="Q320" s="21" t="str">
        <f t="shared" si="1"/>
        <v>0.2403100775</v>
      </c>
      <c r="R320" s="21" t="str">
        <f t="shared" si="3"/>
        <v>0.4648771745</v>
      </c>
      <c r="S320" s="9">
        <v>0.46961446989465644</v>
      </c>
      <c r="T320" s="6">
        <v>0.46487717445968657</v>
      </c>
      <c r="U320" s="10"/>
      <c r="V320" s="10"/>
      <c r="W320" s="10"/>
    </row>
    <row r="321">
      <c r="A321" s="17">
        <v>2002.0</v>
      </c>
      <c r="B321" s="18" t="s">
        <v>935</v>
      </c>
      <c r="C321" s="18" t="s">
        <v>2020</v>
      </c>
      <c r="D321" s="19">
        <v>316.0</v>
      </c>
      <c r="E321" s="19">
        <v>2.0</v>
      </c>
      <c r="F321" s="19">
        <v>12.0</v>
      </c>
      <c r="G321" s="19">
        <v>5.0</v>
      </c>
      <c r="H321" s="19">
        <v>8.0</v>
      </c>
      <c r="I321" s="19">
        <v>2.0</v>
      </c>
      <c r="J321" s="19">
        <v>1.0</v>
      </c>
      <c r="K321" s="19">
        <v>9.0</v>
      </c>
      <c r="L321" s="19">
        <v>21.0</v>
      </c>
      <c r="M321" s="19">
        <v>30.0</v>
      </c>
      <c r="N321" s="20">
        <v>0.30000001192092896</v>
      </c>
      <c r="O321" s="20">
        <v>0.4764305651187897</v>
      </c>
      <c r="P321" s="20">
        <v>0.4861203134059906</v>
      </c>
      <c r="Q321" s="21" t="str">
        <f t="shared" si="1"/>
        <v>0.2867647059</v>
      </c>
      <c r="R321" s="21" t="str">
        <f t="shared" si="3"/>
        <v>0.4314365374</v>
      </c>
      <c r="S321" s="9">
        <v>0.4347453609108925</v>
      </c>
      <c r="T321" s="6">
        <v>0.4314365373814807</v>
      </c>
      <c r="U321" s="10"/>
      <c r="V321" s="10"/>
      <c r="W321" s="10"/>
    </row>
    <row r="322">
      <c r="A322" s="17">
        <v>2002.0</v>
      </c>
      <c r="B322" s="18" t="s">
        <v>322</v>
      </c>
      <c r="C322" s="18" t="s">
        <v>2021</v>
      </c>
      <c r="D322" s="19">
        <v>317.0</v>
      </c>
      <c r="E322" s="19">
        <v>4.0</v>
      </c>
      <c r="F322" s="19">
        <v>8.0</v>
      </c>
      <c r="G322" s="19">
        <v>8.0</v>
      </c>
      <c r="H322" s="19">
        <v>4.0</v>
      </c>
      <c r="I322" s="19">
        <v>1.0</v>
      </c>
      <c r="J322" s="19">
        <v>1.0</v>
      </c>
      <c r="K322" s="19">
        <v>13.0</v>
      </c>
      <c r="L322" s="19">
        <v>13.0</v>
      </c>
      <c r="M322" s="19">
        <v>26.0</v>
      </c>
      <c r="N322" s="20">
        <v>0.5</v>
      </c>
      <c r="O322" s="20">
        <v>0.5069832801818848</v>
      </c>
      <c r="P322" s="20">
        <v>0.49567627906799316</v>
      </c>
      <c r="Q322" s="21" t="str">
        <f t="shared" si="1"/>
        <v>0.5</v>
      </c>
      <c r="R322" s="21" t="str">
        <f t="shared" si="3"/>
        <v>0.5024107099</v>
      </c>
      <c r="S322" s="9">
        <v>0.5024107098579407</v>
      </c>
      <c r="T322" s="6">
        <v>0.5024107098579407</v>
      </c>
      <c r="U322" s="10"/>
      <c r="V322" s="10"/>
      <c r="W322" s="10"/>
    </row>
    <row r="323">
      <c r="A323" s="17">
        <v>2002.0</v>
      </c>
      <c r="B323" s="18" t="s">
        <v>276</v>
      </c>
      <c r="C323" s="18" t="s">
        <v>2022</v>
      </c>
      <c r="D323" s="19">
        <v>318.0</v>
      </c>
      <c r="E323" s="19">
        <v>3.0</v>
      </c>
      <c r="F323" s="19">
        <v>9.0</v>
      </c>
      <c r="G323" s="19">
        <v>11.0</v>
      </c>
      <c r="H323" s="19">
        <v>3.0</v>
      </c>
      <c r="I323" s="19">
        <v>1.0</v>
      </c>
      <c r="J323" s="19">
        <v>3.0</v>
      </c>
      <c r="K323" s="19">
        <v>15.0</v>
      </c>
      <c r="L323" s="19">
        <v>15.0</v>
      </c>
      <c r="M323" s="19">
        <v>30.0</v>
      </c>
      <c r="N323" s="20">
        <v>0.5</v>
      </c>
      <c r="O323" s="20">
        <v>0.4883865416049957</v>
      </c>
      <c r="P323" s="20">
        <v>0.5015414953231812</v>
      </c>
      <c r="Q323" s="21" t="str">
        <f t="shared" si="1"/>
        <v>0.4836065574</v>
      </c>
      <c r="R323" s="21" t="str">
        <f t="shared" si="3"/>
        <v>0.490480284</v>
      </c>
      <c r="S323" s="9">
        <v>0.49457864463329315</v>
      </c>
      <c r="T323" s="6">
        <v>0.49048028397755544</v>
      </c>
      <c r="U323" s="10"/>
      <c r="V323" s="10"/>
      <c r="W323" s="10"/>
    </row>
    <row r="324">
      <c r="A324" s="17">
        <v>2002.0</v>
      </c>
      <c r="B324" s="18" t="s">
        <v>1020</v>
      </c>
      <c r="C324" s="18" t="s">
        <v>2023</v>
      </c>
      <c r="D324" s="19">
        <v>319.0</v>
      </c>
      <c r="E324" s="19">
        <v>3.0</v>
      </c>
      <c r="F324" s="19">
        <v>13.0</v>
      </c>
      <c r="G324" s="19">
        <v>6.0</v>
      </c>
      <c r="H324" s="19">
        <v>4.0</v>
      </c>
      <c r="I324" s="19">
        <v>0.0</v>
      </c>
      <c r="J324" s="19">
        <v>2.0</v>
      </c>
      <c r="K324" s="19">
        <v>9.0</v>
      </c>
      <c r="L324" s="19">
        <v>19.0</v>
      </c>
      <c r="M324" s="19">
        <v>28.0</v>
      </c>
      <c r="N324" s="20">
        <v>0.3214285671710968</v>
      </c>
      <c r="O324" s="20">
        <v>0.5174550414085388</v>
      </c>
      <c r="P324" s="20">
        <v>0.5052511692047119</v>
      </c>
      <c r="Q324" s="21" t="str">
        <f t="shared" si="1"/>
        <v>0.3362068966</v>
      </c>
      <c r="R324" s="21" t="str">
        <f t="shared" si="3"/>
        <v>0.4690920371</v>
      </c>
      <c r="S324" s="9">
        <v>0.46539745586259024</v>
      </c>
      <c r="T324" s="6">
        <v>0.46909203714337844</v>
      </c>
      <c r="U324" s="10"/>
      <c r="V324" s="10"/>
      <c r="W324" s="10"/>
    </row>
    <row r="325">
      <c r="A325" s="17">
        <v>2002.0</v>
      </c>
      <c r="B325" s="18" t="s">
        <v>122</v>
      </c>
      <c r="C325" s="18" t="s">
        <v>123</v>
      </c>
      <c r="D325" s="19">
        <v>320.0</v>
      </c>
      <c r="E325" s="19">
        <v>7.0</v>
      </c>
      <c r="F325" s="19">
        <v>5.0</v>
      </c>
      <c r="G325" s="19">
        <v>7.0</v>
      </c>
      <c r="H325" s="19">
        <v>4.0</v>
      </c>
      <c r="I325" s="19">
        <v>3.0</v>
      </c>
      <c r="J325" s="19">
        <v>2.0</v>
      </c>
      <c r="K325" s="19">
        <v>17.0</v>
      </c>
      <c r="L325" s="19">
        <v>11.0</v>
      </c>
      <c r="M325" s="19">
        <v>28.0</v>
      </c>
      <c r="N325" s="20">
        <v>0.6071428656578064</v>
      </c>
      <c r="O325" s="20">
        <v>0.4109593331813812</v>
      </c>
      <c r="P325" s="20">
        <v>0.4607490003108978</v>
      </c>
      <c r="Q325" s="21" t="str">
        <f t="shared" si="1"/>
        <v>0.615942029</v>
      </c>
      <c r="R325" s="21" t="str">
        <f t="shared" si="3"/>
        <v>0.4746524239</v>
      </c>
      <c r="S325" s="9">
        <v>0.47245263095412937</v>
      </c>
      <c r="T325" s="6">
        <v>0.4746524239147919</v>
      </c>
      <c r="U325" s="10"/>
      <c r="V325" s="10"/>
      <c r="W325" s="10"/>
    </row>
    <row r="326">
      <c r="A326" s="17">
        <v>2002.0</v>
      </c>
      <c r="B326" s="18" t="s">
        <v>222</v>
      </c>
      <c r="C326" s="18" t="s">
        <v>233</v>
      </c>
      <c r="D326" s="19">
        <v>321.0</v>
      </c>
      <c r="E326" s="19">
        <v>5.0</v>
      </c>
      <c r="F326" s="19">
        <v>8.0</v>
      </c>
      <c r="G326" s="19">
        <v>12.0</v>
      </c>
      <c r="H326" s="19">
        <v>1.0</v>
      </c>
      <c r="I326" s="19">
        <v>0.0</v>
      </c>
      <c r="J326" s="19">
        <v>3.0</v>
      </c>
      <c r="K326" s="19">
        <v>17.0</v>
      </c>
      <c r="L326" s="19">
        <v>12.0</v>
      </c>
      <c r="M326" s="19">
        <v>29.0</v>
      </c>
      <c r="N326" s="20">
        <v>0.5862069129943848</v>
      </c>
      <c r="O326" s="20">
        <v>0.5667043924331665</v>
      </c>
      <c r="P326" s="20">
        <v>0.540414571762085</v>
      </c>
      <c r="Q326" s="21" t="str">
        <f t="shared" si="1"/>
        <v>0.6068376068</v>
      </c>
      <c r="R326" s="21" t="str">
        <f t="shared" si="3"/>
        <v>0.5701652409</v>
      </c>
      <c r="S326" s="9">
        <v>0.5650075632950355</v>
      </c>
      <c r="T326" s="6">
        <v>0.5701652408665062</v>
      </c>
      <c r="U326" s="10"/>
      <c r="V326" s="10"/>
      <c r="W326" s="10"/>
    </row>
    <row r="327">
      <c r="A327" s="17">
        <v>2002.0</v>
      </c>
      <c r="B327" s="18" t="s">
        <v>1087</v>
      </c>
      <c r="C327" s="18" t="s">
        <v>2024</v>
      </c>
      <c r="D327" s="19">
        <v>322.0</v>
      </c>
      <c r="E327" s="19">
        <v>1.0</v>
      </c>
      <c r="F327" s="19">
        <v>12.0</v>
      </c>
      <c r="G327" s="19">
        <v>5.0</v>
      </c>
      <c r="H327" s="19">
        <v>5.0</v>
      </c>
      <c r="I327" s="19">
        <v>1.0</v>
      </c>
      <c r="J327" s="19">
        <v>1.0</v>
      </c>
      <c r="K327" s="19">
        <v>7.0</v>
      </c>
      <c r="L327" s="19">
        <v>18.0</v>
      </c>
      <c r="M327" s="19">
        <v>25.0</v>
      </c>
      <c r="N327" s="20">
        <v>0.2800000011920929</v>
      </c>
      <c r="O327" s="20">
        <v>0.5083591938018799</v>
      </c>
      <c r="P327" s="20">
        <v>0.49940842390060425</v>
      </c>
      <c r="Q327" s="21" t="str">
        <f t="shared" si="1"/>
        <v>0.2621359223</v>
      </c>
      <c r="R327" s="21" t="str">
        <f t="shared" si="3"/>
        <v>0.4445656835</v>
      </c>
      <c r="S327" s="9">
        <v>0.449031702876091</v>
      </c>
      <c r="T327" s="6">
        <v>0.4445656834586153</v>
      </c>
      <c r="U327" s="10"/>
      <c r="V327" s="10"/>
      <c r="W327" s="10"/>
    </row>
    <row r="328">
      <c r="A328" s="17">
        <v>2002.0</v>
      </c>
      <c r="B328" s="18" t="s">
        <v>734</v>
      </c>
      <c r="C328" s="18" t="s">
        <v>2025</v>
      </c>
      <c r="D328" s="19">
        <v>323.0</v>
      </c>
      <c r="E328" s="19">
        <v>6.0</v>
      </c>
      <c r="F328" s="19">
        <v>7.0</v>
      </c>
      <c r="G328" s="19">
        <v>11.0</v>
      </c>
      <c r="H328" s="19">
        <v>3.0</v>
      </c>
      <c r="I328" s="19">
        <v>0.0</v>
      </c>
      <c r="J328" s="19">
        <v>1.0</v>
      </c>
      <c r="K328" s="19">
        <v>17.0</v>
      </c>
      <c r="L328" s="19">
        <v>11.0</v>
      </c>
      <c r="M328" s="19">
        <v>28.0</v>
      </c>
      <c r="N328" s="20">
        <v>0.6071428656578064</v>
      </c>
      <c r="O328" s="20">
        <v>0.4806079566478729</v>
      </c>
      <c r="P328" s="20">
        <v>0.4814596176147461</v>
      </c>
      <c r="Q328" s="21" t="str">
        <f t="shared" si="1"/>
        <v>0.6147540984</v>
      </c>
      <c r="R328" s="21" t="str">
        <f t="shared" si="3"/>
        <v>0.5143574073</v>
      </c>
      <c r="S328" s="9">
        <v>0.5124545970133373</v>
      </c>
      <c r="T328" s="6">
        <v>0.5143574073177869</v>
      </c>
      <c r="U328" s="10"/>
      <c r="V328" s="10"/>
      <c r="W328" s="10"/>
    </row>
    <row r="329">
      <c r="A329" s="17">
        <v>2002.0</v>
      </c>
      <c r="B329" s="18" t="s">
        <v>125</v>
      </c>
      <c r="C329" s="18" t="s">
        <v>126</v>
      </c>
      <c r="D329" s="19">
        <v>324.0</v>
      </c>
      <c r="E329" s="19">
        <v>6.0</v>
      </c>
      <c r="F329" s="19">
        <v>6.0</v>
      </c>
      <c r="G329" s="19">
        <v>12.0</v>
      </c>
      <c r="H329" s="19">
        <v>1.0</v>
      </c>
      <c r="I329" s="19">
        <v>2.0</v>
      </c>
      <c r="J329" s="19">
        <v>1.0</v>
      </c>
      <c r="K329" s="19">
        <v>20.0</v>
      </c>
      <c r="L329" s="19">
        <v>8.0</v>
      </c>
      <c r="M329" s="19">
        <v>28.0</v>
      </c>
      <c r="N329" s="20">
        <v>0.7142857313156128</v>
      </c>
      <c r="O329" s="20">
        <v>0.4971807301044464</v>
      </c>
      <c r="P329" s="20">
        <v>0.5241482257843018</v>
      </c>
      <c r="Q329" s="21" t="str">
        <f t="shared" si="1"/>
        <v>0.7457627119</v>
      </c>
      <c r="R329" s="21" t="str">
        <f t="shared" si="3"/>
        <v>0.5660680995</v>
      </c>
      <c r="S329" s="9">
        <v>0.5581988500697272</v>
      </c>
      <c r="T329" s="6">
        <v>0.5660680994644003</v>
      </c>
      <c r="U329" s="10"/>
      <c r="V329" s="10"/>
      <c r="W329" s="10"/>
    </row>
    <row r="330">
      <c r="A330" s="17">
        <v>2002.0</v>
      </c>
      <c r="B330" s="18" t="s">
        <v>225</v>
      </c>
      <c r="C330" s="18" t="s">
        <v>235</v>
      </c>
      <c r="D330" s="19">
        <v>325.0</v>
      </c>
      <c r="E330" s="19">
        <v>9.0</v>
      </c>
      <c r="F330" s="19">
        <v>3.0</v>
      </c>
      <c r="G330" s="19">
        <v>13.0</v>
      </c>
      <c r="H330" s="19">
        <v>1.0</v>
      </c>
      <c r="I330" s="19">
        <v>3.0</v>
      </c>
      <c r="J330" s="19">
        <v>1.0</v>
      </c>
      <c r="K330" s="19">
        <v>25.0</v>
      </c>
      <c r="L330" s="19">
        <v>5.0</v>
      </c>
      <c r="M330" s="19">
        <v>30.0</v>
      </c>
      <c r="N330" s="20">
        <v>0.8333333134651184</v>
      </c>
      <c r="O330" s="20">
        <v>0.5375043749809265</v>
      </c>
      <c r="P330" s="20">
        <v>0.5293720364570618</v>
      </c>
      <c r="Q330" s="21" t="str">
        <f t="shared" si="1"/>
        <v>0.847826087</v>
      </c>
      <c r="R330" s="21" t="str">
        <f t="shared" si="3"/>
        <v>0.6130517183</v>
      </c>
      <c r="S330" s="9">
        <v>0.6094285299380621</v>
      </c>
      <c r="T330" s="6">
        <v>0.6130517183438591</v>
      </c>
      <c r="U330" s="10"/>
      <c r="V330" s="10"/>
      <c r="W330" s="10"/>
    </row>
    <row r="331">
      <c r="A331" s="17">
        <v>2002.0</v>
      </c>
      <c r="B331" s="18" t="s">
        <v>160</v>
      </c>
      <c r="C331" s="18" t="s">
        <v>161</v>
      </c>
      <c r="D331" s="19">
        <v>326.0</v>
      </c>
      <c r="E331" s="19">
        <v>8.0</v>
      </c>
      <c r="F331" s="19">
        <v>4.0</v>
      </c>
      <c r="G331" s="19">
        <v>10.0</v>
      </c>
      <c r="H331" s="19">
        <v>1.0</v>
      </c>
      <c r="I331" s="19">
        <v>2.0</v>
      </c>
      <c r="J331" s="19">
        <v>4.0</v>
      </c>
      <c r="K331" s="19">
        <v>20.0</v>
      </c>
      <c r="L331" s="19">
        <v>9.0</v>
      </c>
      <c r="M331" s="19">
        <v>29.0</v>
      </c>
      <c r="N331" s="20">
        <v>0.6896551847457886</v>
      </c>
      <c r="O331" s="20">
        <v>0.4562654197216034</v>
      </c>
      <c r="P331" s="20">
        <v>0.4876624047756195</v>
      </c>
      <c r="Q331" s="21" t="str">
        <f t="shared" si="1"/>
        <v>0.7111111111</v>
      </c>
      <c r="R331" s="21" t="str">
        <f t="shared" si="3"/>
        <v>0.5278260888</v>
      </c>
      <c r="S331" s="9">
        <v>0.5224621041581549</v>
      </c>
      <c r="T331" s="6">
        <v>0.5278260888324844</v>
      </c>
      <c r="U331" s="10"/>
      <c r="V331" s="10"/>
      <c r="W331" s="10"/>
    </row>
    <row r="332">
      <c r="A332" s="17">
        <v>2002.0</v>
      </c>
      <c r="B332" s="18" t="s">
        <v>1368</v>
      </c>
      <c r="C332" s="18" t="s">
        <v>2026</v>
      </c>
      <c r="D332" s="19">
        <v>327.0</v>
      </c>
      <c r="E332" s="19">
        <v>0.0</v>
      </c>
      <c r="F332" s="19">
        <v>15.0</v>
      </c>
      <c r="G332" s="19">
        <v>4.0</v>
      </c>
      <c r="H332" s="19">
        <v>7.0</v>
      </c>
      <c r="I332" s="19">
        <v>0.0</v>
      </c>
      <c r="J332" s="19">
        <v>1.0</v>
      </c>
      <c r="K332" s="19">
        <v>4.0</v>
      </c>
      <c r="L332" s="19">
        <v>23.0</v>
      </c>
      <c r="M332" s="19">
        <v>27.0</v>
      </c>
      <c r="N332" s="20">
        <v>0.14814814925193787</v>
      </c>
      <c r="O332" s="20">
        <v>0.4745519757270813</v>
      </c>
      <c r="P332" s="20">
        <v>0.47762078046798706</v>
      </c>
      <c r="Q332" s="21" t="str">
        <f t="shared" si="1"/>
        <v>0.1081081081</v>
      </c>
      <c r="R332" s="21" t="str">
        <f t="shared" si="3"/>
        <v>0.38370821</v>
      </c>
      <c r="S332" s="9">
        <v>0.39371822001757445</v>
      </c>
      <c r="T332" s="6">
        <v>0.38370821000756444</v>
      </c>
      <c r="U332" s="10"/>
      <c r="V332" s="10"/>
      <c r="W332" s="10"/>
    </row>
    <row r="333">
      <c r="A333" s="17">
        <v>2003.0</v>
      </c>
      <c r="B333" s="18" t="s">
        <v>425</v>
      </c>
      <c r="C333" s="18" t="s">
        <v>2027</v>
      </c>
      <c r="D333" s="19">
        <v>1.0</v>
      </c>
      <c r="E333" s="19">
        <v>3.0</v>
      </c>
      <c r="F333" s="19">
        <v>10.0</v>
      </c>
      <c r="G333" s="19">
        <v>9.0</v>
      </c>
      <c r="H333" s="19">
        <v>4.0</v>
      </c>
      <c r="I333" s="19">
        <v>0.0</v>
      </c>
      <c r="J333" s="19">
        <v>2.0</v>
      </c>
      <c r="K333" s="19">
        <v>12.0</v>
      </c>
      <c r="L333" s="19">
        <v>16.0</v>
      </c>
      <c r="M333" s="19">
        <v>28.0</v>
      </c>
      <c r="N333" s="20">
        <v>0.4285714328289032</v>
      </c>
      <c r="O333" s="20">
        <v>0.526162326335907</v>
      </c>
      <c r="P333" s="20">
        <v>0.5041784048080444</v>
      </c>
      <c r="Q333" s="21" t="str">
        <f t="shared" si="1"/>
        <v>0.4137931034</v>
      </c>
      <c r="R333" s="21" t="str">
        <f t="shared" si="3"/>
        <v>0.4925740402</v>
      </c>
      <c r="S333" s="9">
        <v>0.49626862151282175</v>
      </c>
      <c r="T333" s="6">
        <v>0.49257404023203355</v>
      </c>
      <c r="U333" s="10"/>
      <c r="V333" s="10"/>
      <c r="W333" s="10"/>
    </row>
    <row r="334">
      <c r="A334" s="17">
        <v>2003.0</v>
      </c>
      <c r="B334" s="18" t="s">
        <v>616</v>
      </c>
      <c r="C334" s="18" t="s">
        <v>2028</v>
      </c>
      <c r="D334" s="19">
        <v>2.0</v>
      </c>
      <c r="E334" s="19">
        <v>4.0</v>
      </c>
      <c r="F334" s="19">
        <v>9.0</v>
      </c>
      <c r="G334" s="19">
        <v>9.0</v>
      </c>
      <c r="H334" s="19">
        <v>5.0</v>
      </c>
      <c r="I334" s="19">
        <v>0.0</v>
      </c>
      <c r="J334" s="19">
        <v>0.0</v>
      </c>
      <c r="K334" s="19">
        <v>13.0</v>
      </c>
      <c r="L334" s="19">
        <v>14.0</v>
      </c>
      <c r="M334" s="19">
        <v>27.0</v>
      </c>
      <c r="N334" s="20">
        <v>0.48148149251937866</v>
      </c>
      <c r="O334" s="20">
        <v>0.48549407720565796</v>
      </c>
      <c r="P334" s="20">
        <v>0.49060776829719543</v>
      </c>
      <c r="Q334" s="21" t="str">
        <f t="shared" si="1"/>
        <v>0.4700854701</v>
      </c>
      <c r="R334" s="21" t="str">
        <f t="shared" si="3"/>
        <v>0.4829203482</v>
      </c>
      <c r="S334" s="9">
        <v>0.4857693510474982</v>
      </c>
      <c r="T334" s="6">
        <v>0.4829203481984954</v>
      </c>
      <c r="U334" s="10"/>
      <c r="V334" s="10"/>
      <c r="W334" s="10"/>
    </row>
    <row r="335">
      <c r="A335" s="17">
        <v>2003.0</v>
      </c>
      <c r="B335" s="18" t="s">
        <v>106</v>
      </c>
      <c r="C335" s="18" t="s">
        <v>336</v>
      </c>
      <c r="D335" s="19">
        <v>3.0</v>
      </c>
      <c r="E335" s="19">
        <v>1.0</v>
      </c>
      <c r="F335" s="19">
        <v>8.0</v>
      </c>
      <c r="G335" s="19">
        <v>13.0</v>
      </c>
      <c r="H335" s="19">
        <v>2.0</v>
      </c>
      <c r="I335" s="19">
        <v>3.0</v>
      </c>
      <c r="J335" s="19">
        <v>1.0</v>
      </c>
      <c r="K335" s="19">
        <v>17.0</v>
      </c>
      <c r="L335" s="19">
        <v>11.0</v>
      </c>
      <c r="M335" s="19">
        <v>28.0</v>
      </c>
      <c r="N335" s="20">
        <v>0.6071428656578064</v>
      </c>
      <c r="O335" s="20">
        <v>0.5780912041664124</v>
      </c>
      <c r="P335" s="20">
        <v>0.5589940547943115</v>
      </c>
      <c r="Q335" s="21" t="str">
        <f t="shared" si="1"/>
        <v>0.5865384615</v>
      </c>
      <c r="R335" s="21" t="str">
        <f t="shared" si="3"/>
        <v>0.5754287312</v>
      </c>
      <c r="S335" s="9">
        <v>0.5805798300674984</v>
      </c>
      <c r="T335" s="6">
        <v>0.5754287311663995</v>
      </c>
      <c r="U335" s="10"/>
      <c r="V335" s="10"/>
      <c r="W335" s="10"/>
    </row>
    <row r="336">
      <c r="A336" s="17">
        <v>2003.0</v>
      </c>
      <c r="B336" s="18" t="s">
        <v>500</v>
      </c>
      <c r="C336" s="18" t="s">
        <v>2029</v>
      </c>
      <c r="D336" s="19">
        <v>4.0</v>
      </c>
      <c r="E336" s="19">
        <v>2.0</v>
      </c>
      <c r="F336" s="19">
        <v>12.0</v>
      </c>
      <c r="G336" s="19">
        <v>5.0</v>
      </c>
      <c r="H336" s="19">
        <v>7.0</v>
      </c>
      <c r="I336" s="19">
        <v>0.0</v>
      </c>
      <c r="J336" s="19">
        <v>0.0</v>
      </c>
      <c r="K336" s="19">
        <v>7.0</v>
      </c>
      <c r="L336" s="19">
        <v>19.0</v>
      </c>
      <c r="M336" s="19">
        <v>26.0</v>
      </c>
      <c r="N336" s="20">
        <v>0.26923078298568726</v>
      </c>
      <c r="O336" s="20">
        <v>0.3998507261276245</v>
      </c>
      <c r="P336" s="20">
        <v>0.4510467052459717</v>
      </c>
      <c r="Q336" s="21" t="str">
        <f t="shared" si="1"/>
        <v>0.2543859649</v>
      </c>
      <c r="R336" s="21" t="str">
        <f t="shared" si="3"/>
        <v>0.3762835306</v>
      </c>
      <c r="S336" s="9">
        <v>0.37999473168299747</v>
      </c>
      <c r="T336" s="6">
        <v>0.3762835306033754</v>
      </c>
      <c r="U336" s="10"/>
      <c r="V336" s="10"/>
      <c r="W336" s="10"/>
    </row>
    <row r="337">
      <c r="A337" s="17">
        <v>2003.0</v>
      </c>
      <c r="B337" s="18" t="s">
        <v>428</v>
      </c>
      <c r="C337" s="18" t="s">
        <v>2030</v>
      </c>
      <c r="D337" s="19">
        <v>5.0</v>
      </c>
      <c r="E337" s="19">
        <v>5.0</v>
      </c>
      <c r="F337" s="19">
        <v>9.0</v>
      </c>
      <c r="G337" s="19">
        <v>8.0</v>
      </c>
      <c r="H337" s="19">
        <v>4.0</v>
      </c>
      <c r="I337" s="19">
        <v>0.0</v>
      </c>
      <c r="J337" s="19">
        <v>2.0</v>
      </c>
      <c r="K337" s="19">
        <v>13.0</v>
      </c>
      <c r="L337" s="19">
        <v>15.0</v>
      </c>
      <c r="M337" s="19">
        <v>28.0</v>
      </c>
      <c r="N337" s="20">
        <v>0.4642857015132904</v>
      </c>
      <c r="O337" s="20">
        <v>0.45360633730888367</v>
      </c>
      <c r="P337" s="20">
        <v>0.45244643092155457</v>
      </c>
      <c r="Q337" s="21" t="str">
        <f t="shared" si="1"/>
        <v>0.4758064516</v>
      </c>
      <c r="R337" s="21" t="str">
        <f t="shared" si="3"/>
        <v>0.4588663893</v>
      </c>
      <c r="S337" s="9">
        <v>0.4559862049562591</v>
      </c>
      <c r="T337" s="6">
        <v>0.4588663892880563</v>
      </c>
      <c r="U337" s="10"/>
      <c r="V337" s="10"/>
      <c r="W337" s="10"/>
    </row>
    <row r="338">
      <c r="A338" s="17">
        <v>2003.0</v>
      </c>
      <c r="B338" s="18" t="s">
        <v>656</v>
      </c>
      <c r="C338" s="18" t="s">
        <v>2031</v>
      </c>
      <c r="D338" s="19">
        <v>6.0</v>
      </c>
      <c r="E338" s="19">
        <v>2.0</v>
      </c>
      <c r="F338" s="19">
        <v>11.0</v>
      </c>
      <c r="G338" s="19">
        <v>5.0</v>
      </c>
      <c r="H338" s="19">
        <v>9.0</v>
      </c>
      <c r="I338" s="19">
        <v>0.0</v>
      </c>
      <c r="J338" s="19">
        <v>1.0</v>
      </c>
      <c r="K338" s="19">
        <v>7.0</v>
      </c>
      <c r="L338" s="19">
        <v>21.0</v>
      </c>
      <c r="M338" s="19">
        <v>28.0</v>
      </c>
      <c r="N338" s="20">
        <v>0.25</v>
      </c>
      <c r="O338" s="20">
        <v>0.466361939907074</v>
      </c>
      <c r="P338" s="20">
        <v>0.47054603695869446</v>
      </c>
      <c r="Q338" s="21" t="str">
        <f t="shared" si="1"/>
        <v>0.2230769231</v>
      </c>
      <c r="R338" s="21" t="str">
        <f t="shared" si="3"/>
        <v>0.40658671</v>
      </c>
      <c r="S338" s="9">
        <v>0.4133174791932106</v>
      </c>
      <c r="T338" s="6">
        <v>0.4065867099624414</v>
      </c>
      <c r="U338" s="10"/>
      <c r="V338" s="10"/>
      <c r="W338" s="10"/>
    </row>
    <row r="339">
      <c r="A339" s="17">
        <v>2003.0</v>
      </c>
      <c r="B339" s="18" t="s">
        <v>46</v>
      </c>
      <c r="C339" s="18" t="s">
        <v>2032</v>
      </c>
      <c r="D339" s="19">
        <v>7.0</v>
      </c>
      <c r="E339" s="19">
        <v>5.0</v>
      </c>
      <c r="F339" s="19">
        <v>12.0</v>
      </c>
      <c r="G339" s="19">
        <v>7.0</v>
      </c>
      <c r="H339" s="19">
        <v>3.0</v>
      </c>
      <c r="I339" s="19">
        <v>2.0</v>
      </c>
      <c r="J339" s="19">
        <v>4.0</v>
      </c>
      <c r="K339" s="19">
        <v>14.0</v>
      </c>
      <c r="L339" s="19">
        <v>19.0</v>
      </c>
      <c r="M339" s="19">
        <v>33.0</v>
      </c>
      <c r="N339" s="20">
        <v>0.42424243688583374</v>
      </c>
      <c r="O339" s="20">
        <v>0.44958972930908203</v>
      </c>
      <c r="P339" s="20">
        <v>0.4653005003929138</v>
      </c>
      <c r="Q339" s="21" t="str">
        <f t="shared" si="1"/>
        <v>0.4615384615</v>
      </c>
      <c r="R339" s="21" t="str">
        <f t="shared" si="3"/>
        <v>0.4565046051</v>
      </c>
      <c r="S339" s="9">
        <v>0.44718059581337555</v>
      </c>
      <c r="T339" s="6">
        <v>0.4565046051373849</v>
      </c>
      <c r="U339" s="10"/>
      <c r="V339" s="10"/>
      <c r="W339" s="10"/>
    </row>
    <row r="340">
      <c r="A340" s="17">
        <v>2003.0</v>
      </c>
      <c r="B340" s="18" t="s">
        <v>861</v>
      </c>
      <c r="C340" s="18" t="s">
        <v>2033</v>
      </c>
      <c r="D340" s="19">
        <v>8.0</v>
      </c>
      <c r="E340" s="19">
        <v>3.0</v>
      </c>
      <c r="F340" s="19">
        <v>13.0</v>
      </c>
      <c r="G340" s="19">
        <v>11.0</v>
      </c>
      <c r="H340" s="19">
        <v>1.0</v>
      </c>
      <c r="I340" s="19">
        <v>2.0</v>
      </c>
      <c r="J340" s="19">
        <v>0.0</v>
      </c>
      <c r="K340" s="19">
        <v>16.0</v>
      </c>
      <c r="L340" s="19">
        <v>14.0</v>
      </c>
      <c r="M340" s="19">
        <v>30.0</v>
      </c>
      <c r="N340" s="20">
        <v>0.5333333611488342</v>
      </c>
      <c r="O340" s="20">
        <v>0.4887736141681671</v>
      </c>
      <c r="P340" s="20">
        <v>0.4746403694152832</v>
      </c>
      <c r="Q340" s="21" t="str">
        <f t="shared" si="1"/>
        <v>0.5818181818</v>
      </c>
      <c r="R340" s="21" t="str">
        <f t="shared" si="3"/>
        <v>0.5085014449</v>
      </c>
      <c r="S340" s="9">
        <v>0.49638023277123766</v>
      </c>
      <c r="T340" s="6">
        <v>0.5085014448924499</v>
      </c>
      <c r="U340" s="10"/>
      <c r="V340" s="10"/>
      <c r="W340" s="10"/>
    </row>
    <row r="341">
      <c r="A341" s="17">
        <v>2003.0</v>
      </c>
      <c r="B341" s="18" t="s">
        <v>717</v>
      </c>
      <c r="C341" s="18" t="s">
        <v>2034</v>
      </c>
      <c r="D341" s="19">
        <v>9.0</v>
      </c>
      <c r="E341" s="19">
        <v>6.0</v>
      </c>
      <c r="F341" s="19">
        <v>7.0</v>
      </c>
      <c r="G341" s="19">
        <v>9.0</v>
      </c>
      <c r="H341" s="19">
        <v>2.0</v>
      </c>
      <c r="I341" s="19">
        <v>1.0</v>
      </c>
      <c r="J341" s="19">
        <v>1.0</v>
      </c>
      <c r="K341" s="19">
        <v>16.0</v>
      </c>
      <c r="L341" s="19">
        <v>10.0</v>
      </c>
      <c r="M341" s="19">
        <v>26.0</v>
      </c>
      <c r="N341" s="20">
        <v>0.6153846383094788</v>
      </c>
      <c r="O341" s="20">
        <v>0.43821853399276733</v>
      </c>
      <c r="P341" s="20">
        <v>0.5040053725242615</v>
      </c>
      <c r="Q341" s="21" t="str">
        <f t="shared" si="1"/>
        <v>0.649122807</v>
      </c>
      <c r="R341" s="21" t="str">
        <f t="shared" si="3"/>
        <v>0.5073913119</v>
      </c>
      <c r="S341" s="9">
        <v>0.4989567639736029</v>
      </c>
      <c r="T341" s="6">
        <v>0.507391311881835</v>
      </c>
      <c r="U341" s="10"/>
      <c r="V341" s="10"/>
      <c r="W341" s="10"/>
    </row>
    <row r="342">
      <c r="A342" s="17">
        <v>2003.0</v>
      </c>
      <c r="B342" s="18" t="s">
        <v>111</v>
      </c>
      <c r="C342" s="18" t="s">
        <v>2035</v>
      </c>
      <c r="D342" s="19">
        <v>10.0</v>
      </c>
      <c r="E342" s="19">
        <v>11.0</v>
      </c>
      <c r="F342" s="19">
        <v>1.0</v>
      </c>
      <c r="G342" s="19">
        <v>14.0</v>
      </c>
      <c r="H342" s="19">
        <v>1.0</v>
      </c>
      <c r="I342" s="19">
        <v>0.0</v>
      </c>
      <c r="J342" s="19">
        <v>1.0</v>
      </c>
      <c r="K342" s="19">
        <v>25.0</v>
      </c>
      <c r="L342" s="19">
        <v>3.0</v>
      </c>
      <c r="M342" s="19">
        <v>28.0</v>
      </c>
      <c r="N342" s="20">
        <v>0.8928571343421936</v>
      </c>
      <c r="O342" s="20">
        <v>0.5769426226615906</v>
      </c>
      <c r="P342" s="20">
        <v>0.5399920344352722</v>
      </c>
      <c r="Q342" s="21" t="str">
        <f t="shared" si="1"/>
        <v>0.8880597015</v>
      </c>
      <c r="R342" s="21" t="str">
        <f t="shared" si="3"/>
        <v>0.6454842453</v>
      </c>
      <c r="S342" s="9">
        <v>0.646683605653899</v>
      </c>
      <c r="T342" s="6">
        <v>0.6454842453127476</v>
      </c>
      <c r="U342" s="10"/>
      <c r="V342" s="10"/>
      <c r="W342" s="10"/>
    </row>
    <row r="343">
      <c r="A343" s="17">
        <v>2003.0</v>
      </c>
      <c r="B343" s="18" t="s">
        <v>63</v>
      </c>
      <c r="C343" s="18" t="s">
        <v>320</v>
      </c>
      <c r="D343" s="19">
        <v>11.0</v>
      </c>
      <c r="E343" s="19">
        <v>4.0</v>
      </c>
      <c r="F343" s="19">
        <v>6.0</v>
      </c>
      <c r="G343" s="19">
        <v>12.0</v>
      </c>
      <c r="H343" s="19">
        <v>3.0</v>
      </c>
      <c r="I343" s="19">
        <v>2.0</v>
      </c>
      <c r="J343" s="19">
        <v>2.0</v>
      </c>
      <c r="K343" s="19">
        <v>18.0</v>
      </c>
      <c r="L343" s="19">
        <v>11.0</v>
      </c>
      <c r="M343" s="19">
        <v>29.0</v>
      </c>
      <c r="N343" s="20">
        <v>0.6206896305084229</v>
      </c>
      <c r="O343" s="20">
        <v>0.5925596356391907</v>
      </c>
      <c r="P343" s="20">
        <v>0.5403826236724854</v>
      </c>
      <c r="Q343" s="21" t="str">
        <f t="shared" si="1"/>
        <v>0.6016260163</v>
      </c>
      <c r="R343" s="21" t="str">
        <f t="shared" si="3"/>
        <v>0.5817819778</v>
      </c>
      <c r="S343" s="9">
        <v>0.5865478875308201</v>
      </c>
      <c r="T343" s="6">
        <v>0.5817819778027573</v>
      </c>
      <c r="U343" s="10"/>
      <c r="V343" s="10"/>
      <c r="W343" s="10"/>
    </row>
    <row r="344">
      <c r="A344" s="17">
        <v>2003.0</v>
      </c>
      <c r="B344" s="18" t="s">
        <v>1116</v>
      </c>
      <c r="C344" s="18" t="s">
        <v>2036</v>
      </c>
      <c r="D344" s="19">
        <v>12.0</v>
      </c>
      <c r="E344" s="19">
        <v>4.0</v>
      </c>
      <c r="F344" s="19">
        <v>8.0</v>
      </c>
      <c r="G344" s="19">
        <v>9.0</v>
      </c>
      <c r="H344" s="19">
        <v>2.0</v>
      </c>
      <c r="I344" s="19">
        <v>3.0</v>
      </c>
      <c r="J344" s="19">
        <v>2.0</v>
      </c>
      <c r="K344" s="19">
        <v>16.0</v>
      </c>
      <c r="L344" s="19">
        <v>12.0</v>
      </c>
      <c r="M344" s="19">
        <v>28.0</v>
      </c>
      <c r="N344" s="20">
        <v>0.5714285969734192</v>
      </c>
      <c r="O344" s="20">
        <v>0.47495007514953613</v>
      </c>
      <c r="P344" s="20">
        <v>0.49603071808815</v>
      </c>
      <c r="Q344" s="21" t="str">
        <f t="shared" si="1"/>
        <v>0.593220339</v>
      </c>
      <c r="R344" s="21" t="str">
        <f t="shared" si="3"/>
        <v>0.5097878018</v>
      </c>
      <c r="S344" s="9">
        <v>0.5043398599539484</v>
      </c>
      <c r="T344" s="6">
        <v>0.5097878018425683</v>
      </c>
      <c r="U344" s="10"/>
      <c r="V344" s="10"/>
      <c r="W344" s="10"/>
    </row>
    <row r="345">
      <c r="A345" s="17">
        <v>2003.0</v>
      </c>
      <c r="B345" s="18" t="s">
        <v>1009</v>
      </c>
      <c r="C345" s="18" t="s">
        <v>2037</v>
      </c>
      <c r="D345" s="19">
        <v>13.0</v>
      </c>
      <c r="E345" s="19">
        <v>2.0</v>
      </c>
      <c r="F345" s="19">
        <v>16.0</v>
      </c>
      <c r="G345" s="19">
        <v>2.0</v>
      </c>
      <c r="H345" s="19">
        <v>8.0</v>
      </c>
      <c r="I345" s="19">
        <v>0.0</v>
      </c>
      <c r="J345" s="19">
        <v>0.0</v>
      </c>
      <c r="K345" s="19">
        <v>4.0</v>
      </c>
      <c r="L345" s="19">
        <v>24.0</v>
      </c>
      <c r="M345" s="19">
        <v>28.0</v>
      </c>
      <c r="N345" s="20">
        <v>0.1428571492433548</v>
      </c>
      <c r="O345" s="20">
        <v>0.4582827687263489</v>
      </c>
      <c r="P345" s="20">
        <v>0.47908228635787964</v>
      </c>
      <c r="Q345" s="21" t="str">
        <f t="shared" si="1"/>
        <v>0.1612903226</v>
      </c>
      <c r="R345" s="21" t="str">
        <f t="shared" si="3"/>
        <v>0.3892345366</v>
      </c>
      <c r="S345" s="9">
        <v>0.38462624166693005</v>
      </c>
      <c r="T345" s="6">
        <v>0.38923453659780566</v>
      </c>
      <c r="U345" s="10"/>
      <c r="V345" s="10"/>
      <c r="W345" s="10"/>
    </row>
    <row r="346">
      <c r="A346" s="17">
        <v>2003.0</v>
      </c>
      <c r="B346" s="18" t="s">
        <v>652</v>
      </c>
      <c r="C346" s="18" t="s">
        <v>2038</v>
      </c>
      <c r="D346" s="19">
        <v>14.0</v>
      </c>
      <c r="E346" s="19">
        <v>1.0</v>
      </c>
      <c r="F346" s="19">
        <v>9.0</v>
      </c>
      <c r="G346" s="19">
        <v>8.0</v>
      </c>
      <c r="H346" s="19">
        <v>8.0</v>
      </c>
      <c r="I346" s="19">
        <v>0.0</v>
      </c>
      <c r="J346" s="19">
        <v>2.0</v>
      </c>
      <c r="K346" s="19">
        <v>9.0</v>
      </c>
      <c r="L346" s="19">
        <v>19.0</v>
      </c>
      <c r="M346" s="19">
        <v>28.0</v>
      </c>
      <c r="N346" s="20">
        <v>0.3214285671710968</v>
      </c>
      <c r="O346" s="20">
        <v>0.6271457672119141</v>
      </c>
      <c r="P346" s="20">
        <v>0.532309353351593</v>
      </c>
      <c r="Q346" s="21" t="str">
        <f t="shared" si="1"/>
        <v>0.25</v>
      </c>
      <c r="R346" s="21" t="str">
        <f t="shared" si="3"/>
        <v>0.5091502219</v>
      </c>
      <c r="S346" s="9">
        <v>0.5270073648009981</v>
      </c>
      <c r="T346" s="6">
        <v>0.5091502219438553</v>
      </c>
      <c r="U346" s="10"/>
      <c r="V346" s="10"/>
      <c r="W346" s="10"/>
    </row>
    <row r="347">
      <c r="A347" s="17">
        <v>2003.0</v>
      </c>
      <c r="B347" s="18" t="s">
        <v>1747</v>
      </c>
      <c r="C347" s="18" t="s">
        <v>2039</v>
      </c>
      <c r="D347" s="19">
        <v>15.0</v>
      </c>
      <c r="E347" s="19">
        <v>3.0</v>
      </c>
      <c r="F347" s="19">
        <v>9.0</v>
      </c>
      <c r="G347" s="19">
        <v>7.0</v>
      </c>
      <c r="H347" s="19">
        <v>5.0</v>
      </c>
      <c r="I347" s="19">
        <v>1.0</v>
      </c>
      <c r="J347" s="19">
        <v>1.0</v>
      </c>
      <c r="K347" s="19">
        <v>11.0</v>
      </c>
      <c r="L347" s="19">
        <v>15.0</v>
      </c>
      <c r="M347" s="19">
        <v>26.0</v>
      </c>
      <c r="N347" s="20">
        <v>0.42307692766189575</v>
      </c>
      <c r="O347" s="20">
        <v>0.4704863131046295</v>
      </c>
      <c r="P347" s="20">
        <v>0.49305135011672974</v>
      </c>
      <c r="Q347" s="21" t="str">
        <f t="shared" si="1"/>
        <v>0.4122807018</v>
      </c>
      <c r="R347" s="21" t="str">
        <f t="shared" si="3"/>
        <v>0.4615761695</v>
      </c>
      <c r="S347" s="9">
        <v>0.464275224850728</v>
      </c>
      <c r="T347" s="6">
        <v>0.46157616952009367</v>
      </c>
      <c r="U347" s="10"/>
      <c r="V347" s="10"/>
      <c r="W347" s="10"/>
    </row>
    <row r="348">
      <c r="A348" s="17">
        <v>2003.0</v>
      </c>
      <c r="B348" s="18" t="s">
        <v>1749</v>
      </c>
      <c r="C348" s="18" t="s">
        <v>2040</v>
      </c>
      <c r="D348" s="19">
        <v>16.0</v>
      </c>
      <c r="E348" s="19">
        <v>1.0</v>
      </c>
      <c r="F348" s="19">
        <v>12.0</v>
      </c>
      <c r="G348" s="19">
        <v>2.0</v>
      </c>
      <c r="H348" s="19">
        <v>9.0</v>
      </c>
      <c r="I348" s="19">
        <v>0.0</v>
      </c>
      <c r="J348" s="19">
        <v>1.0</v>
      </c>
      <c r="K348" s="19">
        <v>3.0</v>
      </c>
      <c r="L348" s="19">
        <v>22.0</v>
      </c>
      <c r="M348" s="19">
        <v>25.0</v>
      </c>
      <c r="N348" s="20">
        <v>0.11999999731779099</v>
      </c>
      <c r="O348" s="20">
        <v>0.4533308148384094</v>
      </c>
      <c r="P348" s="20">
        <v>0.46332255005836487</v>
      </c>
      <c r="Q348" s="21" t="str">
        <f t="shared" si="1"/>
        <v>0.1111111111</v>
      </c>
      <c r="R348" s="21" t="str">
        <f t="shared" si="3"/>
        <v>0.3702738227</v>
      </c>
      <c r="S348" s="9">
        <v>0.37249604493379596</v>
      </c>
      <c r="T348" s="6">
        <v>0.3702738227115737</v>
      </c>
      <c r="U348" s="10"/>
      <c r="V348" s="10"/>
      <c r="W348" s="10"/>
    </row>
    <row r="349">
      <c r="A349" s="17">
        <v>2003.0</v>
      </c>
      <c r="B349" s="18" t="s">
        <v>355</v>
      </c>
      <c r="C349" s="18" t="s">
        <v>356</v>
      </c>
      <c r="D349" s="19">
        <v>17.0</v>
      </c>
      <c r="E349" s="19">
        <v>3.0</v>
      </c>
      <c r="F349" s="19">
        <v>5.0</v>
      </c>
      <c r="G349" s="19">
        <v>13.0</v>
      </c>
      <c r="H349" s="19">
        <v>4.0</v>
      </c>
      <c r="I349" s="19">
        <v>3.0</v>
      </c>
      <c r="J349" s="19">
        <v>2.0</v>
      </c>
      <c r="K349" s="19">
        <v>19.0</v>
      </c>
      <c r="L349" s="19">
        <v>11.0</v>
      </c>
      <c r="M349" s="19">
        <v>30.0</v>
      </c>
      <c r="N349" s="20">
        <v>0.6333333253860474</v>
      </c>
      <c r="O349" s="20">
        <v>0.5819571614265442</v>
      </c>
      <c r="P349" s="20">
        <v>0.5351325273513794</v>
      </c>
      <c r="Q349" s="21" t="str">
        <f t="shared" si="1"/>
        <v>0.5859375</v>
      </c>
      <c r="R349" s="21" t="str">
        <f t="shared" si="3"/>
        <v>0.5712460876</v>
      </c>
      <c r="S349" s="9">
        <v>0.5830950458844503</v>
      </c>
      <c r="T349" s="6">
        <v>0.5712460875511169</v>
      </c>
      <c r="U349" s="10"/>
      <c r="V349" s="10"/>
      <c r="W349" s="10"/>
    </row>
    <row r="350">
      <c r="A350" s="17">
        <v>2003.0</v>
      </c>
      <c r="B350" s="18" t="s">
        <v>345</v>
      </c>
      <c r="C350" s="18" t="s">
        <v>346</v>
      </c>
      <c r="D350" s="19">
        <v>18.0</v>
      </c>
      <c r="E350" s="19">
        <v>6.0</v>
      </c>
      <c r="F350" s="19">
        <v>7.0</v>
      </c>
      <c r="G350" s="19">
        <v>11.0</v>
      </c>
      <c r="H350" s="19">
        <v>0.0</v>
      </c>
      <c r="I350" s="19">
        <v>3.0</v>
      </c>
      <c r="J350" s="19">
        <v>0.0</v>
      </c>
      <c r="K350" s="19">
        <v>20.0</v>
      </c>
      <c r="L350" s="19">
        <v>7.0</v>
      </c>
      <c r="M350" s="19">
        <v>27.0</v>
      </c>
      <c r="N350" s="20">
        <v>0.7407407164573669</v>
      </c>
      <c r="O350" s="20">
        <v>0.48257145285606384</v>
      </c>
      <c r="P350" s="20">
        <v>0.5046634078025818</v>
      </c>
      <c r="Q350" s="21" t="str">
        <f t="shared" si="1"/>
        <v>0.8108108108</v>
      </c>
      <c r="R350" s="21" t="str">
        <f t="shared" si="3"/>
        <v>0.5701542811</v>
      </c>
      <c r="S350" s="9">
        <v>0.5526367635638625</v>
      </c>
      <c r="T350" s="6">
        <v>0.5701542810813801</v>
      </c>
      <c r="U350" s="10"/>
      <c r="V350" s="10"/>
      <c r="W350" s="10"/>
    </row>
    <row r="351">
      <c r="A351" s="17">
        <v>2003.0</v>
      </c>
      <c r="B351" s="18" t="s">
        <v>52</v>
      </c>
      <c r="C351" s="18" t="s">
        <v>2041</v>
      </c>
      <c r="D351" s="19">
        <v>19.0</v>
      </c>
      <c r="E351" s="19">
        <v>2.0</v>
      </c>
      <c r="F351" s="19">
        <v>11.0</v>
      </c>
      <c r="G351" s="19">
        <v>9.0</v>
      </c>
      <c r="H351" s="19">
        <v>5.0</v>
      </c>
      <c r="I351" s="19">
        <v>2.0</v>
      </c>
      <c r="J351" s="19">
        <v>1.0</v>
      </c>
      <c r="K351" s="19">
        <v>13.0</v>
      </c>
      <c r="L351" s="19">
        <v>17.0</v>
      </c>
      <c r="M351" s="19">
        <v>30.0</v>
      </c>
      <c r="N351" s="20">
        <v>0.4333333373069763</v>
      </c>
      <c r="O351" s="20">
        <v>0.5489645004272461</v>
      </c>
      <c r="P351" s="20">
        <v>0.5061109066009521</v>
      </c>
      <c r="Q351" s="21" t="str">
        <f t="shared" si="1"/>
        <v>0.4112903226</v>
      </c>
      <c r="R351" s="21" t="str">
        <f t="shared" si="3"/>
        <v>0.5038325575</v>
      </c>
      <c r="S351" s="9">
        <v>0.5093433101971945</v>
      </c>
      <c r="T351" s="6">
        <v>0.5038325575090223</v>
      </c>
      <c r="U351" s="10"/>
      <c r="V351" s="10"/>
      <c r="W351" s="10"/>
    </row>
    <row r="352">
      <c r="A352" s="17">
        <v>2003.0</v>
      </c>
      <c r="B352" s="18" t="s">
        <v>834</v>
      </c>
      <c r="C352" s="18" t="s">
        <v>2042</v>
      </c>
      <c r="D352" s="19">
        <v>20.0</v>
      </c>
      <c r="E352" s="19">
        <v>2.0</v>
      </c>
      <c r="F352" s="19">
        <v>7.0</v>
      </c>
      <c r="G352" s="19">
        <v>10.0</v>
      </c>
      <c r="H352" s="19">
        <v>6.0</v>
      </c>
      <c r="I352" s="19">
        <v>2.0</v>
      </c>
      <c r="J352" s="19">
        <v>1.0</v>
      </c>
      <c r="K352" s="19">
        <v>14.0</v>
      </c>
      <c r="L352" s="19">
        <v>14.0</v>
      </c>
      <c r="M352" s="19">
        <v>28.0</v>
      </c>
      <c r="N352" s="20">
        <v>0.5</v>
      </c>
      <c r="O352" s="20">
        <v>0.5280930995941162</v>
      </c>
      <c r="P352" s="20">
        <v>0.5298622846603394</v>
      </c>
      <c r="Q352" s="21" t="str">
        <f t="shared" si="1"/>
        <v>0.4426229508</v>
      </c>
      <c r="R352" s="21" t="str">
        <f t="shared" si="3"/>
        <v>0.5071678587</v>
      </c>
      <c r="S352" s="9">
        <v>0.5215121209621429</v>
      </c>
      <c r="T352" s="6">
        <v>0.5071678586670609</v>
      </c>
      <c r="U352" s="10"/>
      <c r="V352" s="10"/>
      <c r="W352" s="10"/>
    </row>
    <row r="353">
      <c r="A353" s="17">
        <v>2003.0</v>
      </c>
      <c r="B353" s="18" t="s">
        <v>401</v>
      </c>
      <c r="C353" s="18" t="s">
        <v>2043</v>
      </c>
      <c r="D353" s="19">
        <v>21.0</v>
      </c>
      <c r="E353" s="19">
        <v>7.0</v>
      </c>
      <c r="F353" s="19">
        <v>8.0</v>
      </c>
      <c r="G353" s="19">
        <v>7.0</v>
      </c>
      <c r="H353" s="19">
        <v>3.0</v>
      </c>
      <c r="I353" s="19">
        <v>2.0</v>
      </c>
      <c r="J353" s="19">
        <v>1.0</v>
      </c>
      <c r="K353" s="19">
        <v>16.0</v>
      </c>
      <c r="L353" s="19">
        <v>12.0</v>
      </c>
      <c r="M353" s="19">
        <v>28.0</v>
      </c>
      <c r="N353" s="20">
        <v>0.5714285969734192</v>
      </c>
      <c r="O353" s="20">
        <v>0.48615264892578125</v>
      </c>
      <c r="P353" s="20">
        <v>0.49097520112991333</v>
      </c>
      <c r="Q353" s="21" t="str">
        <f t="shared" si="1"/>
        <v>0.6153846154</v>
      </c>
      <c r="R353" s="21" t="str">
        <f t="shared" si="3"/>
        <v>0.5196662786</v>
      </c>
      <c r="S353" s="9">
        <v>0.5086772676025118</v>
      </c>
      <c r="T353" s="6">
        <v>0.5196662785915228</v>
      </c>
      <c r="U353" s="10"/>
      <c r="V353" s="10"/>
      <c r="W353" s="10"/>
    </row>
    <row r="354">
      <c r="A354" s="17">
        <v>2003.0</v>
      </c>
      <c r="B354" s="18" t="s">
        <v>1155</v>
      </c>
      <c r="C354" s="18" t="s">
        <v>2044</v>
      </c>
      <c r="D354" s="19">
        <v>22.0</v>
      </c>
      <c r="E354" s="19">
        <v>3.0</v>
      </c>
      <c r="F354" s="19">
        <v>14.0</v>
      </c>
      <c r="G354" s="19">
        <v>4.0</v>
      </c>
      <c r="H354" s="19">
        <v>7.0</v>
      </c>
      <c r="I354" s="19">
        <v>1.0</v>
      </c>
      <c r="J354" s="19">
        <v>1.0</v>
      </c>
      <c r="K354" s="19">
        <v>8.0</v>
      </c>
      <c r="L354" s="19">
        <v>22.0</v>
      </c>
      <c r="M354" s="19">
        <v>30.0</v>
      </c>
      <c r="N354" s="20">
        <v>0.2666666805744171</v>
      </c>
      <c r="O354" s="20">
        <v>0.4167947471141815</v>
      </c>
      <c r="P354" s="20">
        <v>0.45650729537010193</v>
      </c>
      <c r="Q354" s="21" t="str">
        <f t="shared" si="1"/>
        <v>0.2835820896</v>
      </c>
      <c r="R354" s="21" t="str">
        <f t="shared" si="3"/>
        <v>0.3934197198</v>
      </c>
      <c r="S354" s="9">
        <v>0.3891908640662829</v>
      </c>
      <c r="T354" s="6">
        <v>0.393419719787676</v>
      </c>
      <c r="U354" s="10"/>
      <c r="V354" s="10"/>
      <c r="W354" s="10"/>
    </row>
    <row r="355">
      <c r="A355" s="17">
        <v>2003.0</v>
      </c>
      <c r="B355" s="18" t="s">
        <v>941</v>
      </c>
      <c r="C355" s="18" t="s">
        <v>2045</v>
      </c>
      <c r="D355" s="19">
        <v>23.0</v>
      </c>
      <c r="E355" s="19">
        <v>4.0</v>
      </c>
      <c r="F355" s="19">
        <v>11.0</v>
      </c>
      <c r="G355" s="19">
        <v>9.0</v>
      </c>
      <c r="H355" s="19">
        <v>2.0</v>
      </c>
      <c r="I355" s="19">
        <v>1.0</v>
      </c>
      <c r="J355" s="19">
        <v>0.0</v>
      </c>
      <c r="K355" s="19">
        <v>14.0</v>
      </c>
      <c r="L355" s="19">
        <v>13.0</v>
      </c>
      <c r="M355" s="19">
        <v>27.0</v>
      </c>
      <c r="N355" s="20">
        <v>0.5185185074806213</v>
      </c>
      <c r="O355" s="20">
        <v>0.4443780183792114</v>
      </c>
      <c r="P355" s="20">
        <v>0.47778668999671936</v>
      </c>
      <c r="Q355" s="21" t="str">
        <f t="shared" si="1"/>
        <v>0.5607476636</v>
      </c>
      <c r="R355" s="21" t="str">
        <f t="shared" si="3"/>
        <v>0.4818225976</v>
      </c>
      <c r="S355" s="9">
        <v>0.4712653113184152</v>
      </c>
      <c r="T355" s="6">
        <v>0.48182259757663604</v>
      </c>
      <c r="U355" s="10"/>
      <c r="V355" s="10"/>
      <c r="W355" s="10"/>
    </row>
    <row r="356">
      <c r="A356" s="17">
        <v>2003.0</v>
      </c>
      <c r="B356" s="18" t="s">
        <v>1757</v>
      </c>
      <c r="C356" s="18" t="s">
        <v>2046</v>
      </c>
      <c r="D356" s="19">
        <v>24.0</v>
      </c>
      <c r="E356" s="19">
        <v>7.0</v>
      </c>
      <c r="F356" s="19">
        <v>7.0</v>
      </c>
      <c r="G356" s="19">
        <v>10.0</v>
      </c>
      <c r="H356" s="19">
        <v>2.0</v>
      </c>
      <c r="I356" s="19">
        <v>0.0</v>
      </c>
      <c r="J356" s="19">
        <v>0.0</v>
      </c>
      <c r="K356" s="19">
        <v>17.0</v>
      </c>
      <c r="L356" s="19">
        <v>9.0</v>
      </c>
      <c r="M356" s="19">
        <v>26.0</v>
      </c>
      <c r="N356" s="20">
        <v>0.6538461446762085</v>
      </c>
      <c r="O356" s="20">
        <v>0.4079273045063019</v>
      </c>
      <c r="P356" s="20">
        <v>0.4695650637149811</v>
      </c>
      <c r="Q356" s="21" t="str">
        <f t="shared" si="1"/>
        <v>0.6929824561</v>
      </c>
      <c r="R356" s="21" t="str">
        <f t="shared" si="3"/>
        <v>0.4946005322</v>
      </c>
      <c r="S356" s="9">
        <v>0.48481645664343465</v>
      </c>
      <c r="T356" s="6">
        <v>0.49460053221698397</v>
      </c>
      <c r="U356" s="10"/>
      <c r="V356" s="10"/>
      <c r="W356" s="10"/>
    </row>
    <row r="357">
      <c r="A357" s="17">
        <v>2003.0</v>
      </c>
      <c r="B357" s="18" t="s">
        <v>403</v>
      </c>
      <c r="C357" s="18" t="s">
        <v>2047</v>
      </c>
      <c r="D357" s="19">
        <v>25.0</v>
      </c>
      <c r="E357" s="19">
        <v>4.0</v>
      </c>
      <c r="F357" s="19">
        <v>8.0</v>
      </c>
      <c r="G357" s="19">
        <v>8.0</v>
      </c>
      <c r="H357" s="19">
        <v>7.0</v>
      </c>
      <c r="I357" s="19">
        <v>0.0</v>
      </c>
      <c r="J357" s="19">
        <v>1.0</v>
      </c>
      <c r="K357" s="19">
        <v>12.0</v>
      </c>
      <c r="L357" s="19">
        <v>16.0</v>
      </c>
      <c r="M357" s="19">
        <v>28.0</v>
      </c>
      <c r="N357" s="20">
        <v>0.4285714328289032</v>
      </c>
      <c r="O357" s="20">
        <v>0.4952942728996277</v>
      </c>
      <c r="P357" s="20">
        <v>0.49508923292160034</v>
      </c>
      <c r="Q357" s="21" t="str">
        <f t="shared" si="1"/>
        <v>0.4</v>
      </c>
      <c r="R357" s="21" t="str">
        <f t="shared" si="3"/>
        <v>0.4714194447</v>
      </c>
      <c r="S357" s="9">
        <v>0.4785623018230711</v>
      </c>
      <c r="T357" s="6">
        <v>0.4714194446802139</v>
      </c>
      <c r="U357" s="10"/>
      <c r="V357" s="10"/>
      <c r="W357" s="10"/>
    </row>
    <row r="358">
      <c r="A358" s="17">
        <v>2003.0</v>
      </c>
      <c r="B358" s="18" t="s">
        <v>214</v>
      </c>
      <c r="C358" s="18" t="s">
        <v>259</v>
      </c>
      <c r="D358" s="19">
        <v>26.0</v>
      </c>
      <c r="E358" s="19">
        <v>9.0</v>
      </c>
      <c r="F358" s="19">
        <v>3.0</v>
      </c>
      <c r="G358" s="19">
        <v>9.0</v>
      </c>
      <c r="H358" s="19">
        <v>5.0</v>
      </c>
      <c r="I358" s="19">
        <v>0.0</v>
      </c>
      <c r="J358" s="19">
        <v>3.0</v>
      </c>
      <c r="K358" s="19">
        <v>18.0</v>
      </c>
      <c r="L358" s="19">
        <v>11.0</v>
      </c>
      <c r="M358" s="19">
        <v>29.0</v>
      </c>
      <c r="N358" s="20">
        <v>0.6206896305084229</v>
      </c>
      <c r="O358" s="20">
        <v>0.5772308707237244</v>
      </c>
      <c r="P358" s="20">
        <v>0.5247665047645569</v>
      </c>
      <c r="Q358" s="21" t="str">
        <f t="shared" si="1"/>
        <v>0.6040268456</v>
      </c>
      <c r="R358" s="21" t="str">
        <f t="shared" si="3"/>
        <v>0.570813773</v>
      </c>
      <c r="S358" s="9">
        <v>0.5749794753461048</v>
      </c>
      <c r="T358" s="6">
        <v>0.5708137729623974</v>
      </c>
      <c r="U358" s="10"/>
      <c r="V358" s="10"/>
      <c r="W358" s="10"/>
    </row>
    <row r="359">
      <c r="A359" s="17">
        <v>2003.0</v>
      </c>
      <c r="B359" s="18" t="s">
        <v>179</v>
      </c>
      <c r="C359" s="18" t="s">
        <v>291</v>
      </c>
      <c r="D359" s="19">
        <v>27.0</v>
      </c>
      <c r="E359" s="19">
        <v>8.0</v>
      </c>
      <c r="F359" s="19">
        <v>7.0</v>
      </c>
      <c r="G359" s="19">
        <v>9.0</v>
      </c>
      <c r="H359" s="19">
        <v>3.0</v>
      </c>
      <c r="I359" s="19">
        <v>3.0</v>
      </c>
      <c r="J359" s="19">
        <v>0.0</v>
      </c>
      <c r="K359" s="19">
        <v>20.0</v>
      </c>
      <c r="L359" s="19">
        <v>10.0</v>
      </c>
      <c r="M359" s="19">
        <v>30.0</v>
      </c>
      <c r="N359" s="20">
        <v>0.6666666865348816</v>
      </c>
      <c r="O359" s="20">
        <v>0.4686417877674103</v>
      </c>
      <c r="P359" s="20">
        <v>0.49765047430992126</v>
      </c>
      <c r="Q359" s="21" t="str">
        <f t="shared" si="1"/>
        <v>0.7</v>
      </c>
      <c r="R359" s="21" t="str">
        <f t="shared" si="3"/>
        <v>0.5337335125</v>
      </c>
      <c r="S359" s="9">
        <v>0.5254001791278521</v>
      </c>
      <c r="T359" s="6">
        <v>0.5337335124611855</v>
      </c>
      <c r="U359" s="10"/>
      <c r="V359" s="10"/>
      <c r="W359" s="10"/>
    </row>
    <row r="360">
      <c r="A360" s="17">
        <v>2003.0</v>
      </c>
      <c r="B360" s="18" t="s">
        <v>119</v>
      </c>
      <c r="C360" s="18" t="s">
        <v>2048</v>
      </c>
      <c r="D360" s="19">
        <v>28.0</v>
      </c>
      <c r="E360" s="19">
        <v>4.0</v>
      </c>
      <c r="F360" s="19">
        <v>10.0</v>
      </c>
      <c r="G360" s="19">
        <v>6.0</v>
      </c>
      <c r="H360" s="19">
        <v>4.0</v>
      </c>
      <c r="I360" s="19">
        <v>1.0</v>
      </c>
      <c r="J360" s="19">
        <v>2.0</v>
      </c>
      <c r="K360" s="19">
        <v>11.0</v>
      </c>
      <c r="L360" s="19">
        <v>16.0</v>
      </c>
      <c r="M360" s="19">
        <v>27.0</v>
      </c>
      <c r="N360" s="20">
        <v>0.40740740299224854</v>
      </c>
      <c r="O360" s="20">
        <v>0.5245615839958191</v>
      </c>
      <c r="P360" s="20">
        <v>0.505495548248291</v>
      </c>
      <c r="Q360" s="21" t="str">
        <f t="shared" si="1"/>
        <v>0.4285714286</v>
      </c>
      <c r="R360" s="21" t="str">
        <f t="shared" si="3"/>
        <v>0.4957975362</v>
      </c>
      <c r="S360" s="9">
        <v>0.49050653091183416</v>
      </c>
      <c r="T360" s="6">
        <v>0.49579753620283945</v>
      </c>
      <c r="U360" s="10"/>
      <c r="V360" s="10"/>
      <c r="W360" s="10"/>
    </row>
    <row r="361">
      <c r="A361" s="17">
        <v>2003.0</v>
      </c>
      <c r="B361" s="18" t="s">
        <v>663</v>
      </c>
      <c r="C361" s="18" t="s">
        <v>2049</v>
      </c>
      <c r="D361" s="19">
        <v>29.0</v>
      </c>
      <c r="E361" s="19">
        <v>3.0</v>
      </c>
      <c r="F361" s="19">
        <v>10.0</v>
      </c>
      <c r="G361" s="19">
        <v>6.0</v>
      </c>
      <c r="H361" s="19">
        <v>7.0</v>
      </c>
      <c r="I361" s="19">
        <v>2.0</v>
      </c>
      <c r="J361" s="19">
        <v>1.0</v>
      </c>
      <c r="K361" s="19">
        <v>11.0</v>
      </c>
      <c r="L361" s="19">
        <v>18.0</v>
      </c>
      <c r="M361" s="19">
        <v>29.0</v>
      </c>
      <c r="N361" s="20">
        <v>0.37931033968925476</v>
      </c>
      <c r="O361" s="20">
        <v>0.522047758102417</v>
      </c>
      <c r="P361" s="20">
        <v>0.5001879930496216</v>
      </c>
      <c r="Q361" s="21" t="str">
        <f t="shared" si="1"/>
        <v>0.3684210526</v>
      </c>
      <c r="R361" s="21" t="str">
        <f t="shared" si="3"/>
        <v>0.4781761405</v>
      </c>
      <c r="S361" s="9">
        <v>0.48089846352051047</v>
      </c>
      <c r="T361" s="6">
        <v>0.4781761404715086</v>
      </c>
      <c r="U361" s="10"/>
      <c r="V361" s="10"/>
      <c r="W361" s="10"/>
    </row>
    <row r="362">
      <c r="A362" s="17">
        <v>2003.0</v>
      </c>
      <c r="B362" s="18" t="s">
        <v>298</v>
      </c>
      <c r="C362" s="18" t="s">
        <v>299</v>
      </c>
      <c r="D362" s="19">
        <v>30.0</v>
      </c>
      <c r="E362" s="19">
        <v>10.0</v>
      </c>
      <c r="F362" s="19">
        <v>6.0</v>
      </c>
      <c r="G362" s="19">
        <v>7.0</v>
      </c>
      <c r="H362" s="19">
        <v>3.0</v>
      </c>
      <c r="I362" s="19">
        <v>0.0</v>
      </c>
      <c r="J362" s="19">
        <v>2.0</v>
      </c>
      <c r="K362" s="19">
        <v>17.0</v>
      </c>
      <c r="L362" s="19">
        <v>11.0</v>
      </c>
      <c r="M362" s="19">
        <v>28.0</v>
      </c>
      <c r="N362" s="20">
        <v>0.6071428656578064</v>
      </c>
      <c r="O362" s="20">
        <v>0.4715462625026703</v>
      </c>
      <c r="P362" s="20">
        <v>0.4850504994392395</v>
      </c>
      <c r="Q362" s="21" t="str">
        <f t="shared" si="1"/>
        <v>0.65</v>
      </c>
      <c r="R362" s="21" t="str">
        <f t="shared" si="3"/>
        <v>0.5195357561</v>
      </c>
      <c r="S362" s="9">
        <v>0.5088214703968593</v>
      </c>
      <c r="T362" s="6">
        <v>0.519535756111145</v>
      </c>
      <c r="U362" s="10"/>
      <c r="V362" s="10"/>
      <c r="W362" s="10"/>
    </row>
    <row r="363">
      <c r="A363" s="17">
        <v>2003.0</v>
      </c>
      <c r="B363" s="18" t="s">
        <v>568</v>
      </c>
      <c r="C363" s="18" t="s">
        <v>2050</v>
      </c>
      <c r="D363" s="19">
        <v>31.0</v>
      </c>
      <c r="E363" s="19">
        <v>4.0</v>
      </c>
      <c r="F363" s="19">
        <v>9.0</v>
      </c>
      <c r="G363" s="19">
        <v>6.0</v>
      </c>
      <c r="H363" s="19">
        <v>4.0</v>
      </c>
      <c r="I363" s="19">
        <v>3.0</v>
      </c>
      <c r="J363" s="19">
        <v>2.0</v>
      </c>
      <c r="K363" s="19">
        <v>13.0</v>
      </c>
      <c r="L363" s="19">
        <v>15.0</v>
      </c>
      <c r="M363" s="19">
        <v>28.0</v>
      </c>
      <c r="N363" s="20">
        <v>0.4642857015132904</v>
      </c>
      <c r="O363" s="20">
        <v>0.4519403278827667</v>
      </c>
      <c r="P363" s="20">
        <v>0.4839016795158386</v>
      </c>
      <c r="Q363" s="21" t="str">
        <f t="shared" si="1"/>
        <v>0.4841269841</v>
      </c>
      <c r="R363" s="21" t="str">
        <f t="shared" si="3"/>
        <v>0.4679773299</v>
      </c>
      <c r="S363" s="9">
        <v>0.4630170123917716</v>
      </c>
      <c r="T363" s="6">
        <v>0.46797732985208906</v>
      </c>
      <c r="U363" s="10"/>
      <c r="V363" s="10"/>
      <c r="W363" s="10"/>
    </row>
    <row r="364">
      <c r="A364" s="17">
        <v>2003.0</v>
      </c>
      <c r="B364" s="18" t="s">
        <v>509</v>
      </c>
      <c r="C364" s="18" t="s">
        <v>2051</v>
      </c>
      <c r="D364" s="19">
        <v>32.0</v>
      </c>
      <c r="E364" s="19">
        <v>0.0</v>
      </c>
      <c r="F364" s="19">
        <v>15.0</v>
      </c>
      <c r="G364" s="19">
        <v>5.0</v>
      </c>
      <c r="H364" s="19">
        <v>8.0</v>
      </c>
      <c r="I364" s="19">
        <v>0.0</v>
      </c>
      <c r="J364" s="19">
        <v>0.0</v>
      </c>
      <c r="K364" s="19">
        <v>5.0</v>
      </c>
      <c r="L364" s="19">
        <v>23.0</v>
      </c>
      <c r="M364" s="19">
        <v>28.0</v>
      </c>
      <c r="N364" s="20">
        <v>0.1785714328289032</v>
      </c>
      <c r="O364" s="20">
        <v>0.45669248700141907</v>
      </c>
      <c r="P364" s="20">
        <v>0.5025820732116699</v>
      </c>
      <c r="Q364" s="21" t="str">
        <f t="shared" si="1"/>
        <v>0.1293103448</v>
      </c>
      <c r="R364" s="21" t="str">
        <f t="shared" si="3"/>
        <v>0.386319348</v>
      </c>
      <c r="S364" s="9">
        <v>0.39863461894648416</v>
      </c>
      <c r="T364" s="6">
        <v>0.3863193480105236</v>
      </c>
      <c r="U364" s="10"/>
      <c r="V364" s="10"/>
      <c r="W364" s="10"/>
    </row>
    <row r="365">
      <c r="A365" s="17">
        <v>2003.0</v>
      </c>
      <c r="B365" s="18" t="s">
        <v>118</v>
      </c>
      <c r="C365" s="18" t="s">
        <v>350</v>
      </c>
      <c r="D365" s="19">
        <v>33.0</v>
      </c>
      <c r="E365" s="19">
        <v>10.0</v>
      </c>
      <c r="F365" s="19">
        <v>5.0</v>
      </c>
      <c r="G365" s="19">
        <v>11.0</v>
      </c>
      <c r="H365" s="19">
        <v>0.0</v>
      </c>
      <c r="I365" s="19">
        <v>3.0</v>
      </c>
      <c r="J365" s="19">
        <v>0.0</v>
      </c>
      <c r="K365" s="19">
        <v>24.0</v>
      </c>
      <c r="L365" s="19">
        <v>5.0</v>
      </c>
      <c r="M365" s="19">
        <v>29.0</v>
      </c>
      <c r="N365" s="20">
        <v>0.8275862336158752</v>
      </c>
      <c r="O365" s="20">
        <v>0.504824161529541</v>
      </c>
      <c r="P365" s="20">
        <v>0.5119892954826355</v>
      </c>
      <c r="Q365" s="21" t="str">
        <f t="shared" si="1"/>
        <v>0.8872180451</v>
      </c>
      <c r="R365" s="21" t="str">
        <f t="shared" si="3"/>
        <v>0.6022139159</v>
      </c>
      <c r="S365" s="9">
        <v>0.5873059563595673</v>
      </c>
      <c r="T365" s="6">
        <v>0.6022139159136248</v>
      </c>
      <c r="U365" s="10"/>
      <c r="V365" s="10"/>
      <c r="W365" s="10"/>
    </row>
    <row r="366">
      <c r="A366" s="17">
        <v>2003.0</v>
      </c>
      <c r="B366" s="18" t="s">
        <v>115</v>
      </c>
      <c r="C366" s="18" t="s">
        <v>310</v>
      </c>
      <c r="D366" s="19">
        <v>34.0</v>
      </c>
      <c r="E366" s="19">
        <v>6.0</v>
      </c>
      <c r="F366" s="19">
        <v>5.0</v>
      </c>
      <c r="G366" s="19">
        <v>13.0</v>
      </c>
      <c r="H366" s="19">
        <v>1.0</v>
      </c>
      <c r="I366" s="19">
        <v>4.0</v>
      </c>
      <c r="J366" s="19">
        <v>2.0</v>
      </c>
      <c r="K366" s="19">
        <v>23.0</v>
      </c>
      <c r="L366" s="19">
        <v>8.0</v>
      </c>
      <c r="M366" s="19">
        <v>31.0</v>
      </c>
      <c r="N366" s="20">
        <v>0.7419354915618896</v>
      </c>
      <c r="O366" s="20">
        <v>0.5861574411392212</v>
      </c>
      <c r="P366" s="20">
        <v>0.5244893431663513</v>
      </c>
      <c r="Q366" s="21" t="str">
        <f t="shared" si="1"/>
        <v>0.7593984962</v>
      </c>
      <c r="R366" s="21" t="str">
        <f t="shared" si="3"/>
        <v>0.6140506804</v>
      </c>
      <c r="S366" s="9">
        <v>0.6096849273289404</v>
      </c>
      <c r="T366" s="6">
        <v>0.6140506804213488</v>
      </c>
      <c r="U366" s="10"/>
      <c r="V366" s="10"/>
      <c r="W366" s="10"/>
    </row>
    <row r="367">
      <c r="A367" s="17">
        <v>2003.0</v>
      </c>
      <c r="B367" s="18" t="s">
        <v>311</v>
      </c>
      <c r="C367" s="18" t="s">
        <v>312</v>
      </c>
      <c r="D367" s="19">
        <v>35.0</v>
      </c>
      <c r="E367" s="19">
        <v>9.0</v>
      </c>
      <c r="F367" s="19">
        <v>5.0</v>
      </c>
      <c r="G367" s="19">
        <v>11.0</v>
      </c>
      <c r="H367" s="19">
        <v>1.0</v>
      </c>
      <c r="I367" s="19">
        <v>3.0</v>
      </c>
      <c r="J367" s="19">
        <v>0.0</v>
      </c>
      <c r="K367" s="19">
        <v>23.0</v>
      </c>
      <c r="L367" s="19">
        <v>6.0</v>
      </c>
      <c r="M367" s="19">
        <v>29.0</v>
      </c>
      <c r="N367" s="20">
        <v>0.7931034564971924</v>
      </c>
      <c r="O367" s="20">
        <v>0.5064009428024292</v>
      </c>
      <c r="P367" s="20">
        <v>0.5118054747581482</v>
      </c>
      <c r="Q367" s="21" t="str">
        <f t="shared" si="1"/>
        <v>0.8345864662</v>
      </c>
      <c r="R367" s="21" t="str">
        <f t="shared" si="3"/>
        <v>0.5897984566</v>
      </c>
      <c r="S367" s="9">
        <v>0.5794277021597172</v>
      </c>
      <c r="T367" s="6">
        <v>0.5897984566321051</v>
      </c>
      <c r="U367" s="10"/>
      <c r="V367" s="10"/>
      <c r="W367" s="10"/>
    </row>
    <row r="368">
      <c r="A368" s="17">
        <v>2003.0</v>
      </c>
      <c r="B368" s="18" t="s">
        <v>1399</v>
      </c>
      <c r="C368" s="18" t="s">
        <v>2052</v>
      </c>
      <c r="D368" s="19">
        <v>36.0</v>
      </c>
      <c r="E368" s="19">
        <v>6.0</v>
      </c>
      <c r="F368" s="19">
        <v>6.0</v>
      </c>
      <c r="G368" s="19">
        <v>6.0</v>
      </c>
      <c r="H368" s="19">
        <v>5.0</v>
      </c>
      <c r="I368" s="19">
        <v>3.0</v>
      </c>
      <c r="J368" s="19">
        <v>2.0</v>
      </c>
      <c r="K368" s="19">
        <v>15.0</v>
      </c>
      <c r="L368" s="19">
        <v>13.0</v>
      </c>
      <c r="M368" s="19">
        <v>28.0</v>
      </c>
      <c r="N368" s="20">
        <v>0.5357142686843872</v>
      </c>
      <c r="O368" s="20">
        <v>0.46770092844963074</v>
      </c>
      <c r="P368" s="20">
        <v>0.49013081192970276</v>
      </c>
      <c r="Q368" s="21" t="str">
        <f t="shared" si="1"/>
        <v>0.5434782609</v>
      </c>
      <c r="R368" s="21" t="str">
        <f t="shared" si="3"/>
        <v>0.4922527324</v>
      </c>
      <c r="S368" s="9">
        <v>0.49031173863581246</v>
      </c>
      <c r="T368" s="6">
        <v>0.49225273242463236</v>
      </c>
      <c r="U368" s="10"/>
      <c r="V368" s="10"/>
      <c r="W368" s="10"/>
    </row>
    <row r="369">
      <c r="A369" s="17">
        <v>2003.0</v>
      </c>
      <c r="B369" s="18" t="s">
        <v>174</v>
      </c>
      <c r="C369" s="18" t="s">
        <v>369</v>
      </c>
      <c r="D369" s="19">
        <v>37.0</v>
      </c>
      <c r="E369" s="19">
        <v>7.0</v>
      </c>
      <c r="F369" s="19">
        <v>4.0</v>
      </c>
      <c r="G369" s="19">
        <v>13.0</v>
      </c>
      <c r="H369" s="19">
        <v>1.0</v>
      </c>
      <c r="I369" s="19">
        <v>1.0</v>
      </c>
      <c r="J369" s="19">
        <v>3.0</v>
      </c>
      <c r="K369" s="19">
        <v>21.0</v>
      </c>
      <c r="L369" s="19">
        <v>8.0</v>
      </c>
      <c r="M369" s="19">
        <v>29.0</v>
      </c>
      <c r="N369" s="20">
        <v>0.7241379022598267</v>
      </c>
      <c r="O369" s="20">
        <v>0.5381932258605957</v>
      </c>
      <c r="P369" s="20">
        <v>0.5393713116645813</v>
      </c>
      <c r="Q369" s="21" t="str">
        <f t="shared" si="1"/>
        <v>0.7322834646</v>
      </c>
      <c r="R369" s="21" t="str">
        <f t="shared" si="3"/>
        <v>0.587010307</v>
      </c>
      <c r="S369" s="9">
        <v>0.5849739236050638</v>
      </c>
      <c r="T369" s="6">
        <v>0.5870103069881755</v>
      </c>
      <c r="U369" s="10"/>
      <c r="V369" s="10"/>
      <c r="W369" s="10"/>
    </row>
    <row r="370">
      <c r="A370" s="17">
        <v>2003.0</v>
      </c>
      <c r="B370" s="18" t="s">
        <v>1767</v>
      </c>
      <c r="C370" s="18" t="s">
        <v>2053</v>
      </c>
      <c r="D370" s="19">
        <v>38.0</v>
      </c>
      <c r="E370" s="19">
        <v>0.0</v>
      </c>
      <c r="F370" s="19">
        <v>13.0</v>
      </c>
      <c r="G370" s="19">
        <v>4.0</v>
      </c>
      <c r="H370" s="19">
        <v>8.0</v>
      </c>
      <c r="I370" s="19">
        <v>0.0</v>
      </c>
      <c r="J370" s="19">
        <v>1.0</v>
      </c>
      <c r="K370" s="19">
        <v>4.0</v>
      </c>
      <c r="L370" s="19">
        <v>22.0</v>
      </c>
      <c r="M370" s="19">
        <v>26.0</v>
      </c>
      <c r="N370" s="20">
        <v>0.1538461595773697</v>
      </c>
      <c r="O370" s="20">
        <v>0.4243638217449188</v>
      </c>
      <c r="P370" s="20">
        <v>0.4671860933303833</v>
      </c>
      <c r="Q370" s="21" t="str">
        <f t="shared" si="1"/>
        <v>0.1071428571</v>
      </c>
      <c r="R370" s="21" t="str">
        <f t="shared" si="3"/>
        <v>0.3557641485</v>
      </c>
      <c r="S370" s="9">
        <v>0.3674399726665937</v>
      </c>
      <c r="T370" s="6">
        <v>0.35576414849076954</v>
      </c>
      <c r="U370" s="10"/>
      <c r="V370" s="10"/>
      <c r="W370" s="10"/>
    </row>
    <row r="371">
      <c r="A371" s="17">
        <v>2003.0</v>
      </c>
      <c r="B371" s="18" t="s">
        <v>1375</v>
      </c>
      <c r="C371" s="18" t="s">
        <v>2054</v>
      </c>
      <c r="D371" s="19">
        <v>39.0</v>
      </c>
      <c r="E371" s="19">
        <v>3.0</v>
      </c>
      <c r="F371" s="19">
        <v>10.0</v>
      </c>
      <c r="G371" s="19">
        <v>6.0</v>
      </c>
      <c r="H371" s="19">
        <v>7.0</v>
      </c>
      <c r="I371" s="19">
        <v>1.0</v>
      </c>
      <c r="J371" s="19">
        <v>1.0</v>
      </c>
      <c r="K371" s="19">
        <v>10.0</v>
      </c>
      <c r="L371" s="19">
        <v>18.0</v>
      </c>
      <c r="M371" s="19">
        <v>28.0</v>
      </c>
      <c r="N371" s="20">
        <v>0.3571428656578064</v>
      </c>
      <c r="O371" s="20">
        <v>0.48418793082237244</v>
      </c>
      <c r="P371" s="20">
        <v>0.49145498871803284</v>
      </c>
      <c r="Q371" s="21" t="str">
        <f t="shared" si="1"/>
        <v>0.34375</v>
      </c>
      <c r="R371" s="21" t="str">
        <f t="shared" si="3"/>
        <v>0.4508952126</v>
      </c>
      <c r="S371" s="9">
        <v>0.45424342687640873</v>
      </c>
      <c r="T371" s="6">
        <v>0.4508952125906944</v>
      </c>
      <c r="U371" s="10"/>
      <c r="V371" s="10"/>
      <c r="W371" s="10"/>
    </row>
    <row r="372">
      <c r="A372" s="17">
        <v>2003.0</v>
      </c>
      <c r="B372" s="18" t="s">
        <v>1770</v>
      </c>
      <c r="C372" s="18" t="s">
        <v>2055</v>
      </c>
      <c r="D372" s="19">
        <v>40.0</v>
      </c>
      <c r="E372" s="19">
        <v>5.0</v>
      </c>
      <c r="F372" s="19">
        <v>10.0</v>
      </c>
      <c r="G372" s="19">
        <v>5.0</v>
      </c>
      <c r="H372" s="19">
        <v>1.0</v>
      </c>
      <c r="I372" s="19">
        <v>0.0</v>
      </c>
      <c r="J372" s="19">
        <v>3.0</v>
      </c>
      <c r="K372" s="19">
        <v>10.0</v>
      </c>
      <c r="L372" s="19">
        <v>14.0</v>
      </c>
      <c r="M372" s="19">
        <v>24.0</v>
      </c>
      <c r="N372" s="20">
        <v>0.4166666567325592</v>
      </c>
      <c r="O372" s="20">
        <v>0.40088197588920593</v>
      </c>
      <c r="P372" s="20">
        <v>0.4965246319770813</v>
      </c>
      <c r="Q372" s="21" t="str">
        <f t="shared" si="1"/>
        <v>0.4901960784</v>
      </c>
      <c r="R372" s="21" t="str">
        <f t="shared" si="3"/>
        <v>0.4471211655</v>
      </c>
      <c r="S372" s="9">
        <v>0.42873881260554</v>
      </c>
      <c r="T372" s="6">
        <v>0.44712116554671644</v>
      </c>
      <c r="U372" s="10"/>
      <c r="V372" s="10"/>
      <c r="W372" s="10"/>
    </row>
    <row r="373">
      <c r="A373" s="17">
        <v>2003.0</v>
      </c>
      <c r="B373" s="18" t="s">
        <v>210</v>
      </c>
      <c r="C373" s="18" t="s">
        <v>2056</v>
      </c>
      <c r="D373" s="19">
        <v>41.0</v>
      </c>
      <c r="E373" s="19">
        <v>5.0</v>
      </c>
      <c r="F373" s="19">
        <v>7.0</v>
      </c>
      <c r="G373" s="19">
        <v>9.0</v>
      </c>
      <c r="H373" s="19">
        <v>4.0</v>
      </c>
      <c r="I373" s="19">
        <v>1.0</v>
      </c>
      <c r="J373" s="19">
        <v>2.0</v>
      </c>
      <c r="K373" s="19">
        <v>15.0</v>
      </c>
      <c r="L373" s="19">
        <v>13.0</v>
      </c>
      <c r="M373" s="19">
        <v>28.0</v>
      </c>
      <c r="N373" s="20">
        <v>0.5357142686843872</v>
      </c>
      <c r="O373" s="20">
        <v>0.43983516097068787</v>
      </c>
      <c r="P373" s="20">
        <v>0.46913042664527893</v>
      </c>
      <c r="Q373" s="21" t="str">
        <f t="shared" si="1"/>
        <v>0.5317460317</v>
      </c>
      <c r="R373" s="21" t="str">
        <f t="shared" si="3"/>
        <v>0.4701366951</v>
      </c>
      <c r="S373" s="9">
        <v>0.47112875857523506</v>
      </c>
      <c r="T373" s="6">
        <v>0.4701366950831716</v>
      </c>
      <c r="U373" s="10"/>
      <c r="V373" s="10"/>
      <c r="W373" s="10"/>
    </row>
    <row r="374">
      <c r="A374" s="17">
        <v>2003.0</v>
      </c>
      <c r="B374" s="18" t="s">
        <v>1390</v>
      </c>
      <c r="C374" s="18" t="s">
        <v>2057</v>
      </c>
      <c r="D374" s="19">
        <v>42.0</v>
      </c>
      <c r="E374" s="19">
        <v>5.0</v>
      </c>
      <c r="F374" s="19">
        <v>9.0</v>
      </c>
      <c r="G374" s="19">
        <v>7.0</v>
      </c>
      <c r="H374" s="19">
        <v>4.0</v>
      </c>
      <c r="I374" s="19">
        <v>0.0</v>
      </c>
      <c r="J374" s="19">
        <v>1.0</v>
      </c>
      <c r="K374" s="19">
        <v>12.0</v>
      </c>
      <c r="L374" s="19">
        <v>14.0</v>
      </c>
      <c r="M374" s="19">
        <v>26.0</v>
      </c>
      <c r="N374" s="20">
        <v>0.4615384638309479</v>
      </c>
      <c r="O374" s="20">
        <v>0.46537473797798157</v>
      </c>
      <c r="P374" s="20">
        <v>0.4749121367931366</v>
      </c>
      <c r="Q374" s="21" t="str">
        <f t="shared" si="1"/>
        <v>0.4827586207</v>
      </c>
      <c r="R374" s="21" t="str">
        <f t="shared" si="3"/>
        <v>0.4721050584</v>
      </c>
      <c r="S374" s="9">
        <v>0.46680001857189035</v>
      </c>
      <c r="T374" s="6">
        <v>0.47210505835968875</v>
      </c>
      <c r="U374" s="10"/>
      <c r="V374" s="10"/>
      <c r="W374" s="10"/>
    </row>
    <row r="375">
      <c r="A375" s="17">
        <v>2003.0</v>
      </c>
      <c r="B375" s="18" t="s">
        <v>148</v>
      </c>
      <c r="C375" s="18" t="s">
        <v>2058</v>
      </c>
      <c r="D375" s="19">
        <v>43.0</v>
      </c>
      <c r="E375" s="19">
        <v>2.0</v>
      </c>
      <c r="F375" s="19">
        <v>11.0</v>
      </c>
      <c r="G375" s="19">
        <v>11.0</v>
      </c>
      <c r="H375" s="19">
        <v>4.0</v>
      </c>
      <c r="I375" s="19">
        <v>0.0</v>
      </c>
      <c r="J375" s="19">
        <v>1.0</v>
      </c>
      <c r="K375" s="19">
        <v>13.0</v>
      </c>
      <c r="L375" s="19">
        <v>16.0</v>
      </c>
      <c r="M375" s="19">
        <v>29.0</v>
      </c>
      <c r="N375" s="20">
        <v>0.4482758641242981</v>
      </c>
      <c r="O375" s="20">
        <v>0.5749137997627258</v>
      </c>
      <c r="P375" s="20">
        <v>0.5289021134376526</v>
      </c>
      <c r="Q375" s="21" t="str">
        <f t="shared" si="1"/>
        <v>0.4159292035</v>
      </c>
      <c r="R375" s="21" t="str">
        <f t="shared" si="3"/>
        <v>0.5236647291</v>
      </c>
      <c r="S375" s="9">
        <v>0.5317513937580174</v>
      </c>
      <c r="T375" s="6">
        <v>0.5236647291257318</v>
      </c>
      <c r="U375" s="10"/>
      <c r="V375" s="10"/>
      <c r="W375" s="10"/>
    </row>
    <row r="376">
      <c r="A376" s="17">
        <v>2003.0</v>
      </c>
      <c r="B376" s="18" t="s">
        <v>555</v>
      </c>
      <c r="C376" s="18" t="s">
        <v>2059</v>
      </c>
      <c r="D376" s="19">
        <v>44.0</v>
      </c>
      <c r="E376" s="19">
        <v>8.0</v>
      </c>
      <c r="F376" s="19">
        <v>5.0</v>
      </c>
      <c r="G376" s="19">
        <v>9.0</v>
      </c>
      <c r="H376" s="19">
        <v>3.0</v>
      </c>
      <c r="I376" s="19">
        <v>2.0</v>
      </c>
      <c r="J376" s="19">
        <v>1.0</v>
      </c>
      <c r="K376" s="19">
        <v>19.0</v>
      </c>
      <c r="L376" s="19">
        <v>9.0</v>
      </c>
      <c r="M376" s="19">
        <v>28.0</v>
      </c>
      <c r="N376" s="20">
        <v>0.6785714030265808</v>
      </c>
      <c r="O376" s="20">
        <v>0.476638525724411</v>
      </c>
      <c r="P376" s="20">
        <v>0.4857736825942993</v>
      </c>
      <c r="Q376" s="21" t="str">
        <f t="shared" si="1"/>
        <v>0.6940298507</v>
      </c>
      <c r="R376" s="21" t="str">
        <f t="shared" si="3"/>
        <v>0.5332701462</v>
      </c>
      <c r="S376" s="9">
        <v>0.5294055406536375</v>
      </c>
      <c r="T376" s="6">
        <v>0.5332701461973475</v>
      </c>
      <c r="U376" s="10"/>
      <c r="V376" s="10"/>
      <c r="W376" s="10"/>
    </row>
    <row r="377">
      <c r="A377" s="17">
        <v>2003.0</v>
      </c>
      <c r="B377" s="18" t="s">
        <v>1380</v>
      </c>
      <c r="C377" s="18" t="s">
        <v>2060</v>
      </c>
      <c r="D377" s="19">
        <v>45.0</v>
      </c>
      <c r="E377" s="19">
        <v>0.0</v>
      </c>
      <c r="F377" s="19">
        <v>14.0</v>
      </c>
      <c r="G377" s="19">
        <v>2.0</v>
      </c>
      <c r="H377" s="19">
        <v>10.0</v>
      </c>
      <c r="I377" s="19">
        <v>1.0</v>
      </c>
      <c r="J377" s="19">
        <v>3.0</v>
      </c>
      <c r="K377" s="19">
        <v>3.0</v>
      </c>
      <c r="L377" s="19">
        <v>27.0</v>
      </c>
      <c r="M377" s="19">
        <v>30.0</v>
      </c>
      <c r="N377" s="20">
        <v>0.10000000149011612</v>
      </c>
      <c r="O377" s="20">
        <v>0.4597705602645874</v>
      </c>
      <c r="P377" s="20">
        <v>0.4757941961288452</v>
      </c>
      <c r="Q377" s="21" t="str">
        <f t="shared" si="1"/>
        <v>0.07971014493</v>
      </c>
      <c r="R377" s="21" t="str">
        <f t="shared" si="3"/>
        <v>0.3687613654</v>
      </c>
      <c r="S377" s="9">
        <v>0.373833829164505</v>
      </c>
      <c r="T377" s="6">
        <v>0.36876136539638904</v>
      </c>
      <c r="U377" s="10"/>
      <c r="V377" s="10"/>
      <c r="W377" s="10"/>
    </row>
    <row r="378">
      <c r="A378" s="17">
        <v>2003.0</v>
      </c>
      <c r="B378" s="18" t="s">
        <v>178</v>
      </c>
      <c r="C378" s="18" t="s">
        <v>2061</v>
      </c>
      <c r="D378" s="19">
        <v>46.0</v>
      </c>
      <c r="E378" s="19">
        <v>3.0</v>
      </c>
      <c r="F378" s="19">
        <v>7.0</v>
      </c>
      <c r="G378" s="19">
        <v>12.0</v>
      </c>
      <c r="H378" s="19">
        <v>3.0</v>
      </c>
      <c r="I378" s="19">
        <v>2.0</v>
      </c>
      <c r="J378" s="19">
        <v>1.0</v>
      </c>
      <c r="K378" s="19">
        <v>17.0</v>
      </c>
      <c r="L378" s="19">
        <v>11.0</v>
      </c>
      <c r="M378" s="19">
        <v>28.0</v>
      </c>
      <c r="N378" s="20">
        <v>0.6071428656578064</v>
      </c>
      <c r="O378" s="20">
        <v>0.6103111505508423</v>
      </c>
      <c r="P378" s="20">
        <v>0.5324779748916626</v>
      </c>
      <c r="Q378" s="21" t="str">
        <f t="shared" si="1"/>
        <v>0.5877192982</v>
      </c>
      <c r="R378" s="21" t="str">
        <f t="shared" si="3"/>
        <v>0.5852048936</v>
      </c>
      <c r="S378" s="9">
        <v>0.5900607832840511</v>
      </c>
      <c r="T378" s="6">
        <v>0.5852048935597403</v>
      </c>
      <c r="U378" s="10"/>
      <c r="V378" s="10"/>
      <c r="W378" s="10"/>
    </row>
    <row r="379">
      <c r="A379" s="17">
        <v>2003.0</v>
      </c>
      <c r="B379" s="18" t="s">
        <v>953</v>
      </c>
      <c r="C379" s="18" t="s">
        <v>2062</v>
      </c>
      <c r="D379" s="19">
        <v>47.0</v>
      </c>
      <c r="E379" s="19">
        <v>1.0</v>
      </c>
      <c r="F379" s="19">
        <v>11.0</v>
      </c>
      <c r="G379" s="19">
        <v>3.0</v>
      </c>
      <c r="H379" s="19">
        <v>8.0</v>
      </c>
      <c r="I379" s="19">
        <v>0.0</v>
      </c>
      <c r="J379" s="19">
        <v>1.0</v>
      </c>
      <c r="K379" s="19">
        <v>4.0</v>
      </c>
      <c r="L379" s="19">
        <v>20.0</v>
      </c>
      <c r="M379" s="19">
        <v>24.0</v>
      </c>
      <c r="N379" s="20">
        <v>0.1666666716337204</v>
      </c>
      <c r="O379" s="20">
        <v>0.48451757431030273</v>
      </c>
      <c r="P379" s="20">
        <v>0.4767240583896637</v>
      </c>
      <c r="Q379" s="21" t="str">
        <f t="shared" si="1"/>
        <v>0.1454545455</v>
      </c>
      <c r="R379" s="21" t="str">
        <f t="shared" si="3"/>
        <v>0.3978034381</v>
      </c>
      <c r="S379" s="9">
        <v>0.403106468419234</v>
      </c>
      <c r="T379" s="6">
        <v>0.39780343811620367</v>
      </c>
      <c r="U379" s="10"/>
      <c r="V379" s="10"/>
      <c r="W379" s="10"/>
    </row>
    <row r="380">
      <c r="A380" s="17">
        <v>2003.0</v>
      </c>
      <c r="B380" s="18" t="s">
        <v>531</v>
      </c>
      <c r="C380" s="18" t="s">
        <v>2063</v>
      </c>
      <c r="D380" s="19">
        <v>48.0</v>
      </c>
      <c r="E380" s="19">
        <v>1.0</v>
      </c>
      <c r="F380" s="19">
        <v>8.0</v>
      </c>
      <c r="G380" s="19">
        <v>13.0</v>
      </c>
      <c r="H380" s="19">
        <v>4.0</v>
      </c>
      <c r="I380" s="19">
        <v>1.0</v>
      </c>
      <c r="J380" s="19">
        <v>1.0</v>
      </c>
      <c r="K380" s="19">
        <v>15.0</v>
      </c>
      <c r="L380" s="19">
        <v>13.0</v>
      </c>
      <c r="M380" s="19">
        <v>28.0</v>
      </c>
      <c r="N380" s="20">
        <v>0.5357142686843872</v>
      </c>
      <c r="O380" s="20">
        <v>0.5200492739677429</v>
      </c>
      <c r="P380" s="20">
        <v>0.5204726457595825</v>
      </c>
      <c r="Q380" s="21" t="str">
        <f t="shared" si="1"/>
        <v>0.4722222222</v>
      </c>
      <c r="R380" s="21" t="str">
        <f t="shared" si="3"/>
        <v>0.508198354</v>
      </c>
      <c r="S380" s="9">
        <v>0.5240713698523385</v>
      </c>
      <c r="T380" s="6">
        <v>0.5081983539793227</v>
      </c>
      <c r="U380" s="10"/>
      <c r="V380" s="10"/>
      <c r="W380" s="10"/>
    </row>
    <row r="381">
      <c r="A381" s="17">
        <v>2003.0</v>
      </c>
      <c r="B381" s="18" t="s">
        <v>810</v>
      </c>
      <c r="C381" s="18" t="s">
        <v>2064</v>
      </c>
      <c r="D381" s="19">
        <v>49.0</v>
      </c>
      <c r="E381" s="19">
        <v>2.0</v>
      </c>
      <c r="F381" s="19">
        <v>12.0</v>
      </c>
      <c r="G381" s="19">
        <v>5.0</v>
      </c>
      <c r="H381" s="19">
        <v>8.0</v>
      </c>
      <c r="I381" s="19">
        <v>1.0</v>
      </c>
      <c r="J381" s="19">
        <v>2.0</v>
      </c>
      <c r="K381" s="19">
        <v>8.0</v>
      </c>
      <c r="L381" s="19">
        <v>22.0</v>
      </c>
      <c r="M381" s="19">
        <v>30.0</v>
      </c>
      <c r="N381" s="20">
        <v>0.2666666805744171</v>
      </c>
      <c r="O381" s="20">
        <v>0.4946516454219818</v>
      </c>
      <c r="P381" s="20">
        <v>0.4981767535209656</v>
      </c>
      <c r="Q381" s="21" t="str">
        <f t="shared" si="1"/>
        <v>0.25</v>
      </c>
      <c r="R381" s="21" t="str">
        <f t="shared" si="3"/>
        <v>0.4343700111</v>
      </c>
      <c r="S381" s="9">
        <v>0.43853667775789895</v>
      </c>
      <c r="T381" s="6">
        <v>0.4343700110912323</v>
      </c>
      <c r="U381" s="10"/>
      <c r="V381" s="10"/>
      <c r="W381" s="10"/>
    </row>
    <row r="382">
      <c r="A382" s="17">
        <v>2003.0</v>
      </c>
      <c r="B382" s="18" t="s">
        <v>1026</v>
      </c>
      <c r="C382" s="18" t="s">
        <v>2065</v>
      </c>
      <c r="D382" s="19">
        <v>50.0</v>
      </c>
      <c r="E382" s="19">
        <v>5.0</v>
      </c>
      <c r="F382" s="19">
        <v>11.0</v>
      </c>
      <c r="G382" s="19">
        <v>6.0</v>
      </c>
      <c r="H382" s="19">
        <v>4.0</v>
      </c>
      <c r="I382" s="19">
        <v>0.0</v>
      </c>
      <c r="J382" s="19">
        <v>0.0</v>
      </c>
      <c r="K382" s="19">
        <v>11.0</v>
      </c>
      <c r="L382" s="19">
        <v>15.0</v>
      </c>
      <c r="M382" s="19">
        <v>26.0</v>
      </c>
      <c r="N382" s="20">
        <v>0.42307692766189575</v>
      </c>
      <c r="O382" s="20">
        <v>0.45336833596229553</v>
      </c>
      <c r="P382" s="20">
        <v>0.4701557755470276</v>
      </c>
      <c r="Q382" s="21" t="str">
        <f t="shared" si="1"/>
        <v>0.4649122807</v>
      </c>
      <c r="R382" s="21" t="str">
        <f t="shared" si="3"/>
        <v>0.460451182</v>
      </c>
      <c r="S382" s="9">
        <v>0.44999234263713545</v>
      </c>
      <c r="T382" s="6">
        <v>0.4604511820433433</v>
      </c>
      <c r="U382" s="10"/>
      <c r="V382" s="10"/>
      <c r="W382" s="10"/>
    </row>
    <row r="383">
      <c r="A383" s="17">
        <v>2003.0</v>
      </c>
      <c r="B383" s="18" t="s">
        <v>278</v>
      </c>
      <c r="C383" s="18" t="s">
        <v>279</v>
      </c>
      <c r="D383" s="19">
        <v>51.0</v>
      </c>
      <c r="E383" s="19">
        <v>7.0</v>
      </c>
      <c r="F383" s="19">
        <v>4.0</v>
      </c>
      <c r="G383" s="19">
        <v>10.0</v>
      </c>
      <c r="H383" s="19">
        <v>2.0</v>
      </c>
      <c r="I383" s="19">
        <v>5.0</v>
      </c>
      <c r="J383" s="19">
        <v>1.0</v>
      </c>
      <c r="K383" s="19">
        <v>22.0</v>
      </c>
      <c r="L383" s="19">
        <v>7.0</v>
      </c>
      <c r="M383" s="19">
        <v>29.0</v>
      </c>
      <c r="N383" s="20">
        <v>0.7586206793785095</v>
      </c>
      <c r="O383" s="20">
        <v>0.4829340875148773</v>
      </c>
      <c r="P383" s="20">
        <v>0.4901180565357208</v>
      </c>
      <c r="Q383" s="21" t="str">
        <f t="shared" si="1"/>
        <v>0.7703703704</v>
      </c>
      <c r="R383" s="21" t="str">
        <f t="shared" si="3"/>
        <v>0.5565891505</v>
      </c>
      <c r="S383" s="9">
        <v>0.553651730305162</v>
      </c>
      <c r="T383" s="6">
        <v>0.5565891504839614</v>
      </c>
      <c r="U383" s="10"/>
      <c r="V383" s="10"/>
      <c r="W383" s="10"/>
    </row>
    <row r="384">
      <c r="A384" s="17">
        <v>2003.0</v>
      </c>
      <c r="B384" s="18" t="s">
        <v>1781</v>
      </c>
      <c r="C384" s="18" t="s">
        <v>2066</v>
      </c>
      <c r="D384" s="19">
        <v>52.0</v>
      </c>
      <c r="E384" s="19">
        <v>5.0</v>
      </c>
      <c r="F384" s="19">
        <v>8.0</v>
      </c>
      <c r="G384" s="19">
        <v>7.0</v>
      </c>
      <c r="H384" s="19">
        <v>4.0</v>
      </c>
      <c r="I384" s="19">
        <v>0.0</v>
      </c>
      <c r="J384" s="19">
        <v>2.0</v>
      </c>
      <c r="K384" s="19">
        <v>12.0</v>
      </c>
      <c r="L384" s="19">
        <v>14.0</v>
      </c>
      <c r="M384" s="19">
        <v>26.0</v>
      </c>
      <c r="N384" s="20">
        <v>0.4615384638309479</v>
      </c>
      <c r="O384" s="20">
        <v>0.4403965175151825</v>
      </c>
      <c r="P384" s="20">
        <v>0.47232678532600403</v>
      </c>
      <c r="Q384" s="21" t="str">
        <f t="shared" si="1"/>
        <v>0.4745762712</v>
      </c>
      <c r="R384" s="21" t="str">
        <f t="shared" si="3"/>
        <v>0.4569240229</v>
      </c>
      <c r="S384" s="9">
        <v>0.4536645704737077</v>
      </c>
      <c r="T384" s="6">
        <v>0.45692402288570244</v>
      </c>
      <c r="U384" s="10"/>
      <c r="V384" s="10"/>
      <c r="W384" s="10"/>
    </row>
    <row r="385">
      <c r="A385" s="17">
        <v>2003.0</v>
      </c>
      <c r="B385" s="18" t="s">
        <v>348</v>
      </c>
      <c r="C385" s="18" t="s">
        <v>349</v>
      </c>
      <c r="D385" s="19">
        <v>53.0</v>
      </c>
      <c r="E385" s="19">
        <v>3.0</v>
      </c>
      <c r="F385" s="19">
        <v>9.0</v>
      </c>
      <c r="G385" s="19">
        <v>14.0</v>
      </c>
      <c r="H385" s="19">
        <v>1.0</v>
      </c>
      <c r="I385" s="19">
        <v>3.0</v>
      </c>
      <c r="J385" s="19">
        <v>1.0</v>
      </c>
      <c r="K385" s="19">
        <v>20.0</v>
      </c>
      <c r="L385" s="19">
        <v>11.0</v>
      </c>
      <c r="M385" s="19">
        <v>31.0</v>
      </c>
      <c r="N385" s="20">
        <v>0.6451612710952759</v>
      </c>
      <c r="O385" s="20">
        <v>0.5580155849456787</v>
      </c>
      <c r="P385" s="20">
        <v>0.5422901511192322</v>
      </c>
      <c r="Q385" s="21" t="str">
        <f t="shared" si="1"/>
        <v>0.6666666667</v>
      </c>
      <c r="R385" s="21" t="str">
        <f t="shared" si="3"/>
        <v>0.5812469969</v>
      </c>
      <c r="S385" s="9">
        <v>0.5758706528332925</v>
      </c>
      <c r="T385" s="6">
        <v>0.5812469969193141</v>
      </c>
      <c r="U385" s="10"/>
      <c r="V385" s="10"/>
      <c r="W385" s="10"/>
    </row>
    <row r="386">
      <c r="A386" s="17">
        <v>2003.0</v>
      </c>
      <c r="B386" s="18" t="s">
        <v>314</v>
      </c>
      <c r="C386" s="18" t="s">
        <v>315</v>
      </c>
      <c r="D386" s="19">
        <v>54.0</v>
      </c>
      <c r="E386" s="19">
        <v>3.0</v>
      </c>
      <c r="F386" s="19">
        <v>9.0</v>
      </c>
      <c r="G386" s="19">
        <v>12.0</v>
      </c>
      <c r="H386" s="19">
        <v>4.0</v>
      </c>
      <c r="I386" s="19">
        <v>2.0</v>
      </c>
      <c r="J386" s="19">
        <v>0.0</v>
      </c>
      <c r="K386" s="19">
        <v>17.0</v>
      </c>
      <c r="L386" s="19">
        <v>13.0</v>
      </c>
      <c r="M386" s="19">
        <v>30.0</v>
      </c>
      <c r="N386" s="20">
        <v>0.5666666626930237</v>
      </c>
      <c r="O386" s="20">
        <v>0.5466796159744263</v>
      </c>
      <c r="P386" s="20">
        <v>0.5225226879119873</v>
      </c>
      <c r="Q386" s="21" t="str">
        <f t="shared" si="1"/>
        <v>0.5491803279</v>
      </c>
      <c r="R386" s="21" t="str">
        <f t="shared" si="3"/>
        <v>0.5412655619</v>
      </c>
      <c r="S386" s="9">
        <v>0.5456371466318766</v>
      </c>
      <c r="T386" s="6">
        <v>0.541265561932423</v>
      </c>
      <c r="U386" s="10"/>
      <c r="V386" s="10"/>
      <c r="W386" s="10"/>
    </row>
    <row r="387">
      <c r="A387" s="17">
        <v>2003.0</v>
      </c>
      <c r="B387" s="18" t="s">
        <v>1493</v>
      </c>
      <c r="C387" s="18" t="s">
        <v>2067</v>
      </c>
      <c r="D387" s="19">
        <v>55.0</v>
      </c>
      <c r="E387" s="19">
        <v>1.0</v>
      </c>
      <c r="F387" s="19">
        <v>13.0</v>
      </c>
      <c r="G387" s="19">
        <v>1.0</v>
      </c>
      <c r="H387" s="19">
        <v>9.0</v>
      </c>
      <c r="I387" s="19">
        <v>0.0</v>
      </c>
      <c r="J387" s="19">
        <v>3.0</v>
      </c>
      <c r="K387" s="19">
        <v>2.0</v>
      </c>
      <c r="L387" s="19">
        <v>25.0</v>
      </c>
      <c r="M387" s="19">
        <v>27.0</v>
      </c>
      <c r="N387" s="20">
        <v>0.07407407462596893</v>
      </c>
      <c r="O387" s="20">
        <v>0.42997050285339355</v>
      </c>
      <c r="P387" s="20">
        <v>0.46823492646217346</v>
      </c>
      <c r="Q387" s="21" t="str">
        <f t="shared" si="1"/>
        <v>0.07874015748</v>
      </c>
      <c r="R387" s="21" t="str">
        <f t="shared" si="3"/>
        <v>0.3517290224</v>
      </c>
      <c r="S387" s="9">
        <v>0.35056250156075863</v>
      </c>
      <c r="T387" s="6">
        <v>0.35172902241231885</v>
      </c>
      <c r="U387" s="10"/>
      <c r="V387" s="10"/>
      <c r="W387" s="10"/>
    </row>
    <row r="388">
      <c r="A388" s="17">
        <v>2003.0</v>
      </c>
      <c r="B388" s="18" t="s">
        <v>181</v>
      </c>
      <c r="C388" s="18" t="s">
        <v>370</v>
      </c>
      <c r="D388" s="19">
        <v>56.0</v>
      </c>
      <c r="E388" s="19">
        <v>5.0</v>
      </c>
      <c r="F388" s="19">
        <v>6.0</v>
      </c>
      <c r="G388" s="19">
        <v>14.0</v>
      </c>
      <c r="H388" s="19">
        <v>2.0</v>
      </c>
      <c r="I388" s="19">
        <v>2.0</v>
      </c>
      <c r="J388" s="19">
        <v>1.0</v>
      </c>
      <c r="K388" s="19">
        <v>21.0</v>
      </c>
      <c r="L388" s="19">
        <v>9.0</v>
      </c>
      <c r="M388" s="19">
        <v>30.0</v>
      </c>
      <c r="N388" s="20">
        <v>0.699999988079071</v>
      </c>
      <c r="O388" s="20">
        <v>0.5638411641120911</v>
      </c>
      <c r="P388" s="20">
        <v>0.5413040518760681</v>
      </c>
      <c r="Q388" s="21" t="str">
        <f t="shared" si="1"/>
        <v>0.7016129032</v>
      </c>
      <c r="R388" s="21" t="str">
        <f t="shared" si="3"/>
        <v>0.5926498208</v>
      </c>
      <c r="S388" s="9">
        <v>0.5922465950250626</v>
      </c>
      <c r="T388" s="6">
        <v>0.5926498208315142</v>
      </c>
      <c r="U388" s="10"/>
      <c r="V388" s="10"/>
      <c r="W388" s="10"/>
    </row>
    <row r="389">
      <c r="A389" s="17">
        <v>2003.0</v>
      </c>
      <c r="B389" s="18" t="s">
        <v>791</v>
      </c>
      <c r="C389" s="18" t="s">
        <v>2068</v>
      </c>
      <c r="D389" s="19">
        <v>57.0</v>
      </c>
      <c r="E389" s="19">
        <v>6.0</v>
      </c>
      <c r="F389" s="19">
        <v>11.0</v>
      </c>
      <c r="G389" s="19">
        <v>5.0</v>
      </c>
      <c r="H389" s="19">
        <v>4.0</v>
      </c>
      <c r="I389" s="19">
        <v>0.0</v>
      </c>
      <c r="J389" s="19">
        <v>2.0</v>
      </c>
      <c r="K389" s="19">
        <v>11.0</v>
      </c>
      <c r="L389" s="19">
        <v>17.0</v>
      </c>
      <c r="M389" s="19">
        <v>28.0</v>
      </c>
      <c r="N389" s="20">
        <v>0.3928571343421936</v>
      </c>
      <c r="O389" s="20">
        <v>0.4805377423763275</v>
      </c>
      <c r="P389" s="20">
        <v>0.4811427593231201</v>
      </c>
      <c r="Q389" s="21" t="str">
        <f t="shared" si="1"/>
        <v>0.4453125</v>
      </c>
      <c r="R389" s="21" t="str">
        <f t="shared" si="3"/>
        <v>0.471882686</v>
      </c>
      <c r="S389" s="9">
        <v>0.4587688467332295</v>
      </c>
      <c r="T389" s="6">
        <v>0.4718826860189438</v>
      </c>
      <c r="U389" s="10"/>
      <c r="V389" s="10"/>
      <c r="W389" s="10"/>
    </row>
    <row r="390">
      <c r="A390" s="17">
        <v>2003.0</v>
      </c>
      <c r="B390" s="18" t="s">
        <v>837</v>
      </c>
      <c r="C390" s="18" t="s">
        <v>2069</v>
      </c>
      <c r="D390" s="19">
        <v>58.0</v>
      </c>
      <c r="E390" s="19">
        <v>4.0</v>
      </c>
      <c r="F390" s="19">
        <v>11.0</v>
      </c>
      <c r="G390" s="19">
        <v>4.0</v>
      </c>
      <c r="H390" s="19">
        <v>7.0</v>
      </c>
      <c r="I390" s="19">
        <v>0.0</v>
      </c>
      <c r="J390" s="19">
        <v>0.0</v>
      </c>
      <c r="K390" s="19">
        <v>8.0</v>
      </c>
      <c r="L390" s="19">
        <v>18.0</v>
      </c>
      <c r="M390" s="19">
        <v>26.0</v>
      </c>
      <c r="N390" s="20">
        <v>0.3076923191547394</v>
      </c>
      <c r="O390" s="20">
        <v>0.4398953318595886</v>
      </c>
      <c r="P390" s="20">
        <v>0.47438594698905945</v>
      </c>
      <c r="Q390" s="21" t="str">
        <f t="shared" si="1"/>
        <v>0.3278688525</v>
      </c>
      <c r="R390" s="21" t="str">
        <f t="shared" si="3"/>
        <v>0.4205113658</v>
      </c>
      <c r="S390" s="9">
        <v>0.4154672296001361</v>
      </c>
      <c r="T390" s="6">
        <v>0.42051136579181325</v>
      </c>
      <c r="U390" s="10"/>
      <c r="V390" s="10"/>
      <c r="W390" s="10"/>
    </row>
    <row r="391">
      <c r="A391" s="17">
        <v>2003.0</v>
      </c>
      <c r="B391" s="18" t="s">
        <v>187</v>
      </c>
      <c r="C391" s="18" t="s">
        <v>2070</v>
      </c>
      <c r="D391" s="19">
        <v>59.0</v>
      </c>
      <c r="E391" s="19">
        <v>7.0</v>
      </c>
      <c r="F391" s="19">
        <v>4.0</v>
      </c>
      <c r="G391" s="19">
        <v>17.0</v>
      </c>
      <c r="H391" s="19">
        <v>0.0</v>
      </c>
      <c r="I391" s="19">
        <v>5.0</v>
      </c>
      <c r="J391" s="19">
        <v>0.0</v>
      </c>
      <c r="K391" s="19">
        <v>29.0</v>
      </c>
      <c r="L391" s="19">
        <v>4.0</v>
      </c>
      <c r="M391" s="19">
        <v>33.0</v>
      </c>
      <c r="N391" s="20">
        <v>0.8787878751754761</v>
      </c>
      <c r="O391" s="20">
        <v>0.5168489813804626</v>
      </c>
      <c r="P391" s="20">
        <v>0.5131887197494507</v>
      </c>
      <c r="Q391" s="21" t="str">
        <f t="shared" si="1"/>
        <v>0.9124087591</v>
      </c>
      <c r="R391" s="21" t="str">
        <f t="shared" si="3"/>
        <v>0.6148238604</v>
      </c>
      <c r="S391" s="9">
        <v>0.6064186403245637</v>
      </c>
      <c r="T391" s="6">
        <v>0.6148238604086159</v>
      </c>
      <c r="U391" s="10"/>
      <c r="V391" s="10"/>
      <c r="W391" s="10"/>
    </row>
    <row r="392">
      <c r="A392" s="17">
        <v>2003.0</v>
      </c>
      <c r="B392" s="18" t="s">
        <v>521</v>
      </c>
      <c r="C392" s="18" t="s">
        <v>2071</v>
      </c>
      <c r="D392" s="19">
        <v>60.0</v>
      </c>
      <c r="E392" s="19">
        <v>3.0</v>
      </c>
      <c r="F392" s="19">
        <v>10.0</v>
      </c>
      <c r="G392" s="19">
        <v>6.0</v>
      </c>
      <c r="H392" s="19">
        <v>6.0</v>
      </c>
      <c r="I392" s="19">
        <v>0.0</v>
      </c>
      <c r="J392" s="19">
        <v>3.0</v>
      </c>
      <c r="K392" s="19">
        <v>9.0</v>
      </c>
      <c r="L392" s="19">
        <v>19.0</v>
      </c>
      <c r="M392" s="19">
        <v>28.0</v>
      </c>
      <c r="N392" s="20">
        <v>0.3214285671710968</v>
      </c>
      <c r="O392" s="20">
        <v>0.4545411169528961</v>
      </c>
      <c r="P392" s="20">
        <v>0.47546622157096863</v>
      </c>
      <c r="Q392" s="21" t="str">
        <f t="shared" si="1"/>
        <v>0.3095238095</v>
      </c>
      <c r="R392" s="21" t="str">
        <f t="shared" si="3"/>
        <v>0.4235180663</v>
      </c>
      <c r="S392" s="9">
        <v>0.42649425672633307</v>
      </c>
      <c r="T392" s="6">
        <v>0.4235180662501426</v>
      </c>
      <c r="U392" s="10"/>
      <c r="V392" s="10"/>
      <c r="W392" s="10"/>
    </row>
    <row r="393">
      <c r="A393" s="17">
        <v>2003.0</v>
      </c>
      <c r="B393" s="18" t="s">
        <v>947</v>
      </c>
      <c r="C393" s="18" t="s">
        <v>2072</v>
      </c>
      <c r="D393" s="19">
        <v>61.0</v>
      </c>
      <c r="E393" s="19">
        <v>4.0</v>
      </c>
      <c r="F393" s="19">
        <v>10.0</v>
      </c>
      <c r="G393" s="19">
        <v>8.0</v>
      </c>
      <c r="H393" s="19">
        <v>4.0</v>
      </c>
      <c r="I393" s="19">
        <v>1.0</v>
      </c>
      <c r="J393" s="19">
        <v>1.0</v>
      </c>
      <c r="K393" s="19">
        <v>13.0</v>
      </c>
      <c r="L393" s="19">
        <v>15.0</v>
      </c>
      <c r="M393" s="19">
        <v>28.0</v>
      </c>
      <c r="N393" s="20">
        <v>0.4642857015132904</v>
      </c>
      <c r="O393" s="20">
        <v>0.4530632197856903</v>
      </c>
      <c r="P393" s="20">
        <v>0.48525017499923706</v>
      </c>
      <c r="Q393" s="21" t="str">
        <f t="shared" si="1"/>
        <v>0.475</v>
      </c>
      <c r="R393" s="21" t="str">
        <f t="shared" si="3"/>
        <v>0.4665941536</v>
      </c>
      <c r="S393" s="9">
        <v>0.463915582214083</v>
      </c>
      <c r="T393" s="6">
        <v>0.4665941536426544</v>
      </c>
      <c r="U393" s="10"/>
      <c r="V393" s="10"/>
      <c r="W393" s="10"/>
    </row>
    <row r="394">
      <c r="A394" s="17">
        <v>2003.0</v>
      </c>
      <c r="B394" s="18" t="s">
        <v>1619</v>
      </c>
      <c r="C394" s="18" t="s">
        <v>2073</v>
      </c>
      <c r="D394" s="19">
        <v>63.0</v>
      </c>
      <c r="E394" s="19">
        <v>3.0</v>
      </c>
      <c r="F394" s="19">
        <v>10.0</v>
      </c>
      <c r="G394" s="19">
        <v>3.0</v>
      </c>
      <c r="H394" s="19">
        <v>9.0</v>
      </c>
      <c r="I394" s="19">
        <v>1.0</v>
      </c>
      <c r="J394" s="19">
        <v>0.0</v>
      </c>
      <c r="K394" s="19">
        <v>7.0</v>
      </c>
      <c r="L394" s="19">
        <v>19.0</v>
      </c>
      <c r="M394" s="19">
        <v>26.0</v>
      </c>
      <c r="N394" s="20">
        <v>0.26923078298568726</v>
      </c>
      <c r="O394" s="20">
        <v>0.46627309918403625</v>
      </c>
      <c r="P394" s="20">
        <v>0.4630765914916992</v>
      </c>
      <c r="Q394" s="21" t="str">
        <f t="shared" si="1"/>
        <v>0.2734375</v>
      </c>
      <c r="R394" s="21" t="str">
        <f t="shared" si="3"/>
        <v>0.4172650725</v>
      </c>
      <c r="S394" s="9">
        <v>0.4162133897726352</v>
      </c>
      <c r="T394" s="6">
        <v>0.41726507246494293</v>
      </c>
      <c r="U394" s="10"/>
      <c r="V394" s="10"/>
      <c r="W394" s="10"/>
    </row>
    <row r="395">
      <c r="A395" s="17">
        <v>2003.0</v>
      </c>
      <c r="B395" s="18" t="s">
        <v>151</v>
      </c>
      <c r="C395" s="18" t="s">
        <v>2074</v>
      </c>
      <c r="D395" s="19">
        <v>64.0</v>
      </c>
      <c r="E395" s="19">
        <v>6.0</v>
      </c>
      <c r="F395" s="19">
        <v>7.0</v>
      </c>
      <c r="G395" s="19">
        <v>8.0</v>
      </c>
      <c r="H395" s="19">
        <v>2.0</v>
      </c>
      <c r="I395" s="19">
        <v>0.0</v>
      </c>
      <c r="J395" s="19">
        <v>1.0</v>
      </c>
      <c r="K395" s="19">
        <v>14.0</v>
      </c>
      <c r="L395" s="19">
        <v>10.0</v>
      </c>
      <c r="M395" s="19">
        <v>24.0</v>
      </c>
      <c r="N395" s="20">
        <v>0.5833333134651184</v>
      </c>
      <c r="O395" s="20">
        <v>0.46541690826416016</v>
      </c>
      <c r="P395" s="20">
        <v>0.5046864748001099</v>
      </c>
      <c r="Q395" s="21" t="str">
        <f t="shared" si="1"/>
        <v>0.6226415094</v>
      </c>
      <c r="R395" s="21" t="str">
        <f t="shared" si="3"/>
        <v>0.5145404502</v>
      </c>
      <c r="S395" s="9">
        <v>0.5047134061654409</v>
      </c>
      <c r="T395" s="6">
        <v>0.5145404501905981</v>
      </c>
      <c r="U395" s="10"/>
      <c r="V395" s="10"/>
      <c r="W395" s="10"/>
    </row>
    <row r="396">
      <c r="A396" s="17">
        <v>2003.0</v>
      </c>
      <c r="B396" s="18" t="s">
        <v>74</v>
      </c>
      <c r="C396" s="18" t="s">
        <v>2075</v>
      </c>
      <c r="D396" s="19">
        <v>65.0</v>
      </c>
      <c r="E396" s="19">
        <v>7.0</v>
      </c>
      <c r="F396" s="19">
        <v>4.0</v>
      </c>
      <c r="G396" s="19">
        <v>17.0</v>
      </c>
      <c r="H396" s="19">
        <v>1.0</v>
      </c>
      <c r="I396" s="19">
        <v>0.0</v>
      </c>
      <c r="J396" s="19">
        <v>0.0</v>
      </c>
      <c r="K396" s="19">
        <v>24.0</v>
      </c>
      <c r="L396" s="19">
        <v>5.0</v>
      </c>
      <c r="M396" s="19">
        <v>29.0</v>
      </c>
      <c r="N396" s="20">
        <v>0.8275862336158752</v>
      </c>
      <c r="O396" s="20">
        <v>0.5613666772842407</v>
      </c>
      <c r="P396" s="20">
        <v>0.536531925201416</v>
      </c>
      <c r="Q396" s="21" t="str">
        <f t="shared" si="1"/>
        <v>0.8403361345</v>
      </c>
      <c r="R396" s="21" t="str">
        <f t="shared" si="3"/>
        <v>0.6249003536</v>
      </c>
      <c r="S396" s="9">
        <v>0.6217128716666123</v>
      </c>
      <c r="T396" s="6">
        <v>0.6249003535559198</v>
      </c>
      <c r="U396" s="10"/>
      <c r="V396" s="10"/>
      <c r="W396" s="10"/>
    </row>
    <row r="397">
      <c r="A397" s="17">
        <v>2003.0</v>
      </c>
      <c r="B397" s="18" t="s">
        <v>1253</v>
      </c>
      <c r="C397" s="18" t="s">
        <v>2076</v>
      </c>
      <c r="D397" s="19">
        <v>66.0</v>
      </c>
      <c r="E397" s="19">
        <v>5.0</v>
      </c>
      <c r="F397" s="19">
        <v>8.0</v>
      </c>
      <c r="G397" s="19">
        <v>8.0</v>
      </c>
      <c r="H397" s="19">
        <v>5.0</v>
      </c>
      <c r="I397" s="19">
        <v>2.0</v>
      </c>
      <c r="J397" s="19">
        <v>1.0</v>
      </c>
      <c r="K397" s="19">
        <v>15.0</v>
      </c>
      <c r="L397" s="19">
        <v>14.0</v>
      </c>
      <c r="M397" s="19">
        <v>29.0</v>
      </c>
      <c r="N397" s="20">
        <v>0.517241358757019</v>
      </c>
      <c r="O397" s="20">
        <v>0.5037329196929932</v>
      </c>
      <c r="P397" s="20">
        <v>0.489001989364624</v>
      </c>
      <c r="Q397" s="21" t="str">
        <f t="shared" si="1"/>
        <v>0.5187969925</v>
      </c>
      <c r="R397" s="21" t="str">
        <f t="shared" si="3"/>
        <v>0.5038162053</v>
      </c>
      <c r="S397" s="9">
        <v>0.5034273020152388</v>
      </c>
      <c r="T397" s="6">
        <v>0.5038162053079533</v>
      </c>
      <c r="U397" s="10"/>
      <c r="V397" s="10"/>
      <c r="W397" s="10"/>
    </row>
    <row r="398">
      <c r="A398" s="17">
        <v>2003.0</v>
      </c>
      <c r="B398" s="18" t="s">
        <v>562</v>
      </c>
      <c r="C398" s="18" t="s">
        <v>2077</v>
      </c>
      <c r="D398" s="19">
        <v>67.0</v>
      </c>
      <c r="E398" s="19">
        <v>4.0</v>
      </c>
      <c r="F398" s="19">
        <v>11.0</v>
      </c>
      <c r="G398" s="19">
        <v>11.0</v>
      </c>
      <c r="H398" s="19">
        <v>0.0</v>
      </c>
      <c r="I398" s="19">
        <v>0.0</v>
      </c>
      <c r="J398" s="19">
        <v>1.0</v>
      </c>
      <c r="K398" s="19">
        <v>15.0</v>
      </c>
      <c r="L398" s="19">
        <v>12.0</v>
      </c>
      <c r="M398" s="19">
        <v>27.0</v>
      </c>
      <c r="N398" s="20">
        <v>0.5555555820465088</v>
      </c>
      <c r="O398" s="20">
        <v>0.45190662145614624</v>
      </c>
      <c r="P398" s="20">
        <v>0.4657321870326996</v>
      </c>
      <c r="Q398" s="21" t="str">
        <f t="shared" si="1"/>
        <v>0.6161616162</v>
      </c>
      <c r="R398" s="21" t="str">
        <f t="shared" si="3"/>
        <v>0.4964267615</v>
      </c>
      <c r="S398" s="9">
        <v>0.4812752463751369</v>
      </c>
      <c r="T398" s="6">
        <v>0.4964267615266521</v>
      </c>
      <c r="U398" s="10"/>
      <c r="V398" s="10"/>
      <c r="W398" s="10"/>
    </row>
    <row r="399">
      <c r="A399" s="17">
        <v>2003.0</v>
      </c>
      <c r="B399" s="18" t="s">
        <v>526</v>
      </c>
      <c r="C399" s="18" t="s">
        <v>2078</v>
      </c>
      <c r="D399" s="19">
        <v>68.0</v>
      </c>
      <c r="E399" s="19">
        <v>2.0</v>
      </c>
      <c r="F399" s="19">
        <v>9.0</v>
      </c>
      <c r="G399" s="19">
        <v>10.0</v>
      </c>
      <c r="H399" s="19">
        <v>3.0</v>
      </c>
      <c r="I399" s="19">
        <v>5.0</v>
      </c>
      <c r="J399" s="19">
        <v>3.0</v>
      </c>
      <c r="K399" s="19">
        <v>17.0</v>
      </c>
      <c r="L399" s="19">
        <v>15.0</v>
      </c>
      <c r="M399" s="19">
        <v>32.0</v>
      </c>
      <c r="N399" s="20">
        <v>0.53125</v>
      </c>
      <c r="O399" s="20">
        <v>0.4623890817165375</v>
      </c>
      <c r="P399" s="20">
        <v>0.5008657574653625</v>
      </c>
      <c r="Q399" s="21" t="str">
        <f t="shared" si="1"/>
        <v>0.5227272727</v>
      </c>
      <c r="R399" s="21" t="str">
        <f t="shared" si="3"/>
        <v>0.4870927984</v>
      </c>
      <c r="S399" s="9">
        <v>0.4892234802246094</v>
      </c>
      <c r="T399" s="6">
        <v>0.4870927984064276</v>
      </c>
      <c r="U399" s="10"/>
      <c r="V399" s="10"/>
      <c r="W399" s="10"/>
    </row>
    <row r="400">
      <c r="A400" s="17">
        <v>2003.0</v>
      </c>
      <c r="B400" s="18" t="s">
        <v>265</v>
      </c>
      <c r="C400" s="18" t="s">
        <v>266</v>
      </c>
      <c r="D400" s="19">
        <v>69.0</v>
      </c>
      <c r="E400" s="19">
        <v>3.0</v>
      </c>
      <c r="F400" s="19">
        <v>8.0</v>
      </c>
      <c r="G400" s="19">
        <v>13.0</v>
      </c>
      <c r="H400" s="19">
        <v>3.0</v>
      </c>
      <c r="I400" s="19">
        <v>0.0</v>
      </c>
      <c r="J400" s="19">
        <v>1.0</v>
      </c>
      <c r="K400" s="19">
        <v>16.0</v>
      </c>
      <c r="L400" s="19">
        <v>12.0</v>
      </c>
      <c r="M400" s="19">
        <v>28.0</v>
      </c>
      <c r="N400" s="20">
        <v>0.5714285969734192</v>
      </c>
      <c r="O400" s="20">
        <v>0.5625637769699097</v>
      </c>
      <c r="P400" s="20">
        <v>0.5414175987243652</v>
      </c>
      <c r="Q400" s="21" t="str">
        <f t="shared" si="1"/>
        <v>0.5454545455</v>
      </c>
      <c r="R400" s="21" t="str">
        <f t="shared" si="3"/>
        <v>0.5529999245</v>
      </c>
      <c r="S400" s="9">
        <v>0.5594934310231889</v>
      </c>
      <c r="T400" s="6">
        <v>0.5529999245296825</v>
      </c>
      <c r="U400" s="10"/>
      <c r="V400" s="10"/>
      <c r="W400" s="10"/>
    </row>
    <row r="401">
      <c r="A401" s="17">
        <v>2003.0</v>
      </c>
      <c r="B401" s="18" t="s">
        <v>75</v>
      </c>
      <c r="C401" s="18" t="s">
        <v>2079</v>
      </c>
      <c r="D401" s="19">
        <v>70.0</v>
      </c>
      <c r="E401" s="19">
        <v>6.0</v>
      </c>
      <c r="F401" s="19">
        <v>7.0</v>
      </c>
      <c r="G401" s="19">
        <v>9.0</v>
      </c>
      <c r="H401" s="19">
        <v>3.0</v>
      </c>
      <c r="I401" s="19">
        <v>2.0</v>
      </c>
      <c r="J401" s="19">
        <v>2.0</v>
      </c>
      <c r="K401" s="19">
        <v>17.0</v>
      </c>
      <c r="L401" s="19">
        <v>12.0</v>
      </c>
      <c r="M401" s="19">
        <v>29.0</v>
      </c>
      <c r="N401" s="20">
        <v>0.5862069129943848</v>
      </c>
      <c r="O401" s="20">
        <v>0.5053291916847229</v>
      </c>
      <c r="P401" s="20">
        <v>0.496614009141922</v>
      </c>
      <c r="Q401" s="21" t="str">
        <f t="shared" si="1"/>
        <v>0.6030534351</v>
      </c>
      <c r="R401" s="21" t="str">
        <f t="shared" si="3"/>
        <v>0.5275814569</v>
      </c>
      <c r="S401" s="9">
        <v>0.523369822265773</v>
      </c>
      <c r="T401" s="6">
        <v>0.5275814569064678</v>
      </c>
      <c r="U401" s="10"/>
      <c r="V401" s="10"/>
      <c r="W401" s="10"/>
    </row>
    <row r="402">
      <c r="A402" s="17">
        <v>2003.0</v>
      </c>
      <c r="B402" s="18" t="s">
        <v>847</v>
      </c>
      <c r="C402" s="18" t="s">
        <v>2080</v>
      </c>
      <c r="D402" s="19">
        <v>71.0</v>
      </c>
      <c r="E402" s="19">
        <v>2.0</v>
      </c>
      <c r="F402" s="19">
        <v>11.0</v>
      </c>
      <c r="G402" s="19">
        <v>5.0</v>
      </c>
      <c r="H402" s="19">
        <v>7.0</v>
      </c>
      <c r="I402" s="19">
        <v>1.0</v>
      </c>
      <c r="J402" s="19">
        <v>2.0</v>
      </c>
      <c r="K402" s="19">
        <v>8.0</v>
      </c>
      <c r="L402" s="19">
        <v>20.0</v>
      </c>
      <c r="M402" s="19">
        <v>28.0</v>
      </c>
      <c r="N402" s="20">
        <v>0.2857142984867096</v>
      </c>
      <c r="O402" s="20">
        <v>0.4917735159397125</v>
      </c>
      <c r="P402" s="20">
        <v>0.500015914440155</v>
      </c>
      <c r="Q402" s="21" t="str">
        <f t="shared" si="1"/>
        <v>0.2698412698</v>
      </c>
      <c r="R402" s="21" t="str">
        <f t="shared" si="3"/>
        <v>0.438351054</v>
      </c>
      <c r="S402" s="9">
        <v>0.4423193080084664</v>
      </c>
      <c r="T402" s="6">
        <v>0.43835105404021246</v>
      </c>
      <c r="U402" s="10"/>
      <c r="V402" s="10"/>
      <c r="W402" s="10"/>
    </row>
    <row r="403">
      <c r="A403" s="17">
        <v>2003.0</v>
      </c>
      <c r="B403" s="18" t="s">
        <v>268</v>
      </c>
      <c r="C403" s="18" t="s">
        <v>269</v>
      </c>
      <c r="D403" s="19">
        <v>72.0</v>
      </c>
      <c r="E403" s="19">
        <v>10.0</v>
      </c>
      <c r="F403" s="19">
        <v>5.0</v>
      </c>
      <c r="G403" s="19">
        <v>6.0</v>
      </c>
      <c r="H403" s="19">
        <v>4.0</v>
      </c>
      <c r="I403" s="19">
        <v>2.0</v>
      </c>
      <c r="J403" s="19">
        <v>2.0</v>
      </c>
      <c r="K403" s="19">
        <v>18.0</v>
      </c>
      <c r="L403" s="19">
        <v>11.0</v>
      </c>
      <c r="M403" s="19">
        <v>29.0</v>
      </c>
      <c r="N403" s="20">
        <v>0.6206896305084229</v>
      </c>
      <c r="O403" s="20">
        <v>0.5292710661888123</v>
      </c>
      <c r="P403" s="20">
        <v>0.4842921495437622</v>
      </c>
      <c r="Q403" s="21" t="str">
        <f t="shared" si="1"/>
        <v>0.6490066225</v>
      </c>
      <c r="R403" s="21" t="str">
        <f t="shared" si="3"/>
        <v>0.5479602261</v>
      </c>
      <c r="S403" s="9">
        <v>0.5408809842734501</v>
      </c>
      <c r="T403" s="6">
        <v>0.5479602261094858</v>
      </c>
      <c r="U403" s="10"/>
      <c r="V403" s="10"/>
      <c r="W403" s="10"/>
    </row>
    <row r="404">
      <c r="A404" s="17">
        <v>2003.0</v>
      </c>
      <c r="B404" s="18" t="s">
        <v>121</v>
      </c>
      <c r="C404" s="18" t="s">
        <v>382</v>
      </c>
      <c r="D404" s="19">
        <v>73.0</v>
      </c>
      <c r="E404" s="19">
        <v>3.0</v>
      </c>
      <c r="F404" s="19">
        <v>6.0</v>
      </c>
      <c r="G404" s="19">
        <v>15.0</v>
      </c>
      <c r="H404" s="19">
        <v>0.0</v>
      </c>
      <c r="I404" s="19">
        <v>6.0</v>
      </c>
      <c r="J404" s="19">
        <v>0.0</v>
      </c>
      <c r="K404" s="19">
        <v>24.0</v>
      </c>
      <c r="L404" s="19">
        <v>6.0</v>
      </c>
      <c r="M404" s="19">
        <v>30.0</v>
      </c>
      <c r="N404" s="20">
        <v>0.800000011920929</v>
      </c>
      <c r="O404" s="20">
        <v>0.5722032189369202</v>
      </c>
      <c r="P404" s="20">
        <v>0.5433697700500488</v>
      </c>
      <c r="Q404" s="21" t="str">
        <f t="shared" si="1"/>
        <v>0.8421052632</v>
      </c>
      <c r="R404" s="21" t="str">
        <f t="shared" si="3"/>
        <v>0.6324703678</v>
      </c>
      <c r="S404" s="9">
        <v>0.6219440519809722</v>
      </c>
      <c r="T404" s="6">
        <v>0.632470367770446</v>
      </c>
      <c r="U404" s="10"/>
      <c r="V404" s="10"/>
      <c r="W404" s="10"/>
    </row>
    <row r="405">
      <c r="A405" s="17">
        <v>2003.0</v>
      </c>
      <c r="B405" s="18" t="s">
        <v>932</v>
      </c>
      <c r="C405" s="18" t="s">
        <v>2081</v>
      </c>
      <c r="D405" s="19">
        <v>74.0</v>
      </c>
      <c r="E405" s="19">
        <v>3.0</v>
      </c>
      <c r="F405" s="19">
        <v>11.0</v>
      </c>
      <c r="G405" s="19">
        <v>5.0</v>
      </c>
      <c r="H405" s="19">
        <v>8.0</v>
      </c>
      <c r="I405" s="19">
        <v>1.0</v>
      </c>
      <c r="J405" s="19">
        <v>2.0</v>
      </c>
      <c r="K405" s="19">
        <v>9.0</v>
      </c>
      <c r="L405" s="19">
        <v>21.0</v>
      </c>
      <c r="M405" s="19">
        <v>30.0</v>
      </c>
      <c r="N405" s="20">
        <v>0.30000001192092896</v>
      </c>
      <c r="O405" s="20">
        <v>0.5064941048622131</v>
      </c>
      <c r="P405" s="20">
        <v>0.5043109059333801</v>
      </c>
      <c r="Q405" s="21" t="str">
        <f t="shared" si="1"/>
        <v>0.2928571429</v>
      </c>
      <c r="R405" s="21" t="str">
        <f t="shared" si="3"/>
        <v>0.4525390646</v>
      </c>
      <c r="S405" s="9">
        <v>0.4543247789144516</v>
      </c>
      <c r="T405" s="6">
        <v>0.4525390646287373</v>
      </c>
      <c r="U405" s="10"/>
      <c r="V405" s="10"/>
      <c r="W405" s="10"/>
    </row>
    <row r="406">
      <c r="A406" s="17">
        <v>2003.0</v>
      </c>
      <c r="B406" s="18" t="s">
        <v>1608</v>
      </c>
      <c r="C406" s="18" t="s">
        <v>2082</v>
      </c>
      <c r="D406" s="19">
        <v>75.0</v>
      </c>
      <c r="E406" s="19">
        <v>4.0</v>
      </c>
      <c r="F406" s="19">
        <v>12.0</v>
      </c>
      <c r="G406" s="19">
        <v>9.0</v>
      </c>
      <c r="H406" s="19">
        <v>2.0</v>
      </c>
      <c r="I406" s="19">
        <v>0.0</v>
      </c>
      <c r="J406" s="19">
        <v>1.0</v>
      </c>
      <c r="K406" s="19">
        <v>13.0</v>
      </c>
      <c r="L406" s="19">
        <v>15.0</v>
      </c>
      <c r="M406" s="19">
        <v>28.0</v>
      </c>
      <c r="N406" s="20">
        <v>0.4642857015132904</v>
      </c>
      <c r="O406" s="20">
        <v>0.49172645807266235</v>
      </c>
      <c r="P406" s="20">
        <v>0.5011029243469238</v>
      </c>
      <c r="Q406" s="21" t="str">
        <f t="shared" si="1"/>
        <v>0.5</v>
      </c>
      <c r="R406" s="21" t="str">
        <f t="shared" si="3"/>
        <v>0.4961389601</v>
      </c>
      <c r="S406" s="9">
        <v>0.48721038869449074</v>
      </c>
      <c r="T406" s="6">
        <v>0.49613896012306213</v>
      </c>
      <c r="U406" s="10"/>
      <c r="V406" s="10"/>
      <c r="W406" s="10"/>
    </row>
    <row r="407">
      <c r="A407" s="17">
        <v>2003.0</v>
      </c>
      <c r="B407" s="18" t="s">
        <v>546</v>
      </c>
      <c r="C407" s="18" t="s">
        <v>2083</v>
      </c>
      <c r="D407" s="19">
        <v>76.0</v>
      </c>
      <c r="E407" s="19">
        <v>3.0</v>
      </c>
      <c r="F407" s="19">
        <v>11.0</v>
      </c>
      <c r="G407" s="19">
        <v>4.0</v>
      </c>
      <c r="H407" s="19">
        <v>6.0</v>
      </c>
      <c r="I407" s="19">
        <v>0.0</v>
      </c>
      <c r="J407" s="19">
        <v>0.0</v>
      </c>
      <c r="K407" s="19">
        <v>7.0</v>
      </c>
      <c r="L407" s="19">
        <v>17.0</v>
      </c>
      <c r="M407" s="19">
        <v>24.0</v>
      </c>
      <c r="N407" s="20">
        <v>0.2916666567325592</v>
      </c>
      <c r="O407" s="20">
        <v>0.47093865275382996</v>
      </c>
      <c r="P407" s="20">
        <v>0.4751196801662445</v>
      </c>
      <c r="Q407" s="21" t="str">
        <f t="shared" si="1"/>
        <v>0.3055555556</v>
      </c>
      <c r="R407" s="21" t="str">
        <f t="shared" si="3"/>
        <v>0.4306381353</v>
      </c>
      <c r="S407" s="9">
        <v>0.4271659130851428</v>
      </c>
      <c r="T407" s="6">
        <v>0.430638135307365</v>
      </c>
      <c r="U407" s="10"/>
      <c r="V407" s="10"/>
      <c r="W407" s="10"/>
    </row>
    <row r="408">
      <c r="A408" s="17">
        <v>2003.0</v>
      </c>
      <c r="B408" s="18" t="s">
        <v>1478</v>
      </c>
      <c r="C408" s="18" t="s">
        <v>2084</v>
      </c>
      <c r="D408" s="19">
        <v>77.0</v>
      </c>
      <c r="E408" s="19">
        <v>2.0</v>
      </c>
      <c r="F408" s="19">
        <v>10.0</v>
      </c>
      <c r="G408" s="19">
        <v>9.0</v>
      </c>
      <c r="H408" s="19">
        <v>3.0</v>
      </c>
      <c r="I408" s="19">
        <v>1.0</v>
      </c>
      <c r="J408" s="19">
        <v>1.0</v>
      </c>
      <c r="K408" s="19">
        <v>12.0</v>
      </c>
      <c r="L408" s="19">
        <v>14.0</v>
      </c>
      <c r="M408" s="19">
        <v>26.0</v>
      </c>
      <c r="N408" s="20">
        <v>0.4615384638309479</v>
      </c>
      <c r="O408" s="20">
        <v>0.46949923038482666</v>
      </c>
      <c r="P408" s="20">
        <v>0.4977739155292511</v>
      </c>
      <c r="Q408" s="21" t="str">
        <f t="shared" si="1"/>
        <v>0.4509803922</v>
      </c>
      <c r="R408" s="21" t="str">
        <f t="shared" si="3"/>
        <v>0.4719381921</v>
      </c>
      <c r="S408" s="9">
        <v>0.4745777094593415</v>
      </c>
      <c r="T408" s="6">
        <v>0.4719381921139418</v>
      </c>
      <c r="U408" s="10"/>
      <c r="V408" s="10"/>
      <c r="W408" s="10"/>
    </row>
    <row r="409">
      <c r="A409" s="17">
        <v>2003.0</v>
      </c>
      <c r="B409" s="18" t="s">
        <v>330</v>
      </c>
      <c r="C409" s="18" t="s">
        <v>331</v>
      </c>
      <c r="D409" s="19">
        <v>78.0</v>
      </c>
      <c r="E409" s="19">
        <v>7.0</v>
      </c>
      <c r="F409" s="19">
        <v>7.0</v>
      </c>
      <c r="G409" s="19">
        <v>7.0</v>
      </c>
      <c r="H409" s="19">
        <v>2.0</v>
      </c>
      <c r="I409" s="19">
        <v>2.0</v>
      </c>
      <c r="J409" s="19">
        <v>2.0</v>
      </c>
      <c r="K409" s="19">
        <v>16.0</v>
      </c>
      <c r="L409" s="19">
        <v>11.0</v>
      </c>
      <c r="M409" s="19">
        <v>27.0</v>
      </c>
      <c r="N409" s="20">
        <v>0.5925925970077515</v>
      </c>
      <c r="O409" s="20">
        <v>0.5094460248947144</v>
      </c>
      <c r="P409" s="20">
        <v>0.49547716975212097</v>
      </c>
      <c r="Q409" s="21" t="str">
        <f t="shared" si="1"/>
        <v>0.64</v>
      </c>
      <c r="R409" s="21" t="str">
        <f t="shared" si="3"/>
        <v>0.5385923049</v>
      </c>
      <c r="S409" s="9">
        <v>0.5267404530335356</v>
      </c>
      <c r="T409" s="6">
        <v>0.5385923048853875</v>
      </c>
      <c r="U409" s="10"/>
      <c r="V409" s="10"/>
      <c r="W409" s="10"/>
    </row>
    <row r="410">
      <c r="A410" s="17">
        <v>2003.0</v>
      </c>
      <c r="B410" s="18" t="s">
        <v>1126</v>
      </c>
      <c r="C410" s="18" t="s">
        <v>2085</v>
      </c>
      <c r="D410" s="19">
        <v>79.0</v>
      </c>
      <c r="E410" s="19">
        <v>3.0</v>
      </c>
      <c r="F410" s="19">
        <v>9.0</v>
      </c>
      <c r="G410" s="19">
        <v>6.0</v>
      </c>
      <c r="H410" s="19">
        <v>6.0</v>
      </c>
      <c r="I410" s="19">
        <v>1.0</v>
      </c>
      <c r="J410" s="19">
        <v>0.0</v>
      </c>
      <c r="K410" s="19">
        <v>10.0</v>
      </c>
      <c r="L410" s="19">
        <v>15.0</v>
      </c>
      <c r="M410" s="19">
        <v>25.0</v>
      </c>
      <c r="N410" s="20">
        <v>0.4000000059604645</v>
      </c>
      <c r="O410" s="20">
        <v>0.5350150465965271</v>
      </c>
      <c r="P410" s="20">
        <v>0.5204975605010986</v>
      </c>
      <c r="Q410" s="21" t="str">
        <f t="shared" si="1"/>
        <v>0.389380531</v>
      </c>
      <c r="R410" s="21" t="str">
        <f t="shared" si="3"/>
        <v>0.4949770462</v>
      </c>
      <c r="S410" s="9">
        <v>0.4976319134235382</v>
      </c>
      <c r="T410" s="6">
        <v>0.494977046166901</v>
      </c>
      <c r="U410" s="10"/>
      <c r="V410" s="10"/>
      <c r="W410" s="10"/>
    </row>
    <row r="411">
      <c r="A411" s="17">
        <v>2003.0</v>
      </c>
      <c r="B411" s="18" t="s">
        <v>1376</v>
      </c>
      <c r="C411" s="18" t="s">
        <v>2086</v>
      </c>
      <c r="D411" s="19">
        <v>80.0</v>
      </c>
      <c r="E411" s="19">
        <v>6.0</v>
      </c>
      <c r="F411" s="19">
        <v>9.0</v>
      </c>
      <c r="G411" s="19">
        <v>4.0</v>
      </c>
      <c r="H411" s="19">
        <v>6.0</v>
      </c>
      <c r="I411" s="19">
        <v>0.0</v>
      </c>
      <c r="J411" s="19">
        <v>0.0</v>
      </c>
      <c r="K411" s="19">
        <v>10.0</v>
      </c>
      <c r="L411" s="19">
        <v>15.0</v>
      </c>
      <c r="M411" s="19">
        <v>25.0</v>
      </c>
      <c r="N411" s="20">
        <v>0.4000000059604645</v>
      </c>
      <c r="O411" s="20">
        <v>0.47838065028190613</v>
      </c>
      <c r="P411" s="20">
        <v>0.4740821123123169</v>
      </c>
      <c r="Q411" s="21" t="str">
        <f t="shared" si="1"/>
        <v>0.4390243902</v>
      </c>
      <c r="R411" s="21" t="str">
        <f t="shared" si="3"/>
        <v>0.4674669508</v>
      </c>
      <c r="S411" s="9">
        <v>0.45771085321903227</v>
      </c>
      <c r="T411" s="6">
        <v>0.4674669507800079</v>
      </c>
      <c r="U411" s="10"/>
      <c r="V411" s="10"/>
      <c r="W411" s="10"/>
    </row>
    <row r="412">
      <c r="A412" s="17">
        <v>2003.0</v>
      </c>
      <c r="B412" s="18" t="s">
        <v>361</v>
      </c>
      <c r="C412" s="18" t="s">
        <v>362</v>
      </c>
      <c r="D412" s="19">
        <v>81.0</v>
      </c>
      <c r="E412" s="19">
        <v>5.0</v>
      </c>
      <c r="F412" s="19">
        <v>8.0</v>
      </c>
      <c r="G412" s="19">
        <v>8.0</v>
      </c>
      <c r="H412" s="19">
        <v>2.0</v>
      </c>
      <c r="I412" s="19">
        <v>4.0</v>
      </c>
      <c r="J412" s="19">
        <v>0.0</v>
      </c>
      <c r="K412" s="19">
        <v>17.0</v>
      </c>
      <c r="L412" s="19">
        <v>10.0</v>
      </c>
      <c r="M412" s="19">
        <v>27.0</v>
      </c>
      <c r="N412" s="20">
        <v>0.6296296119689941</v>
      </c>
      <c r="O412" s="20">
        <v>0.48100754618644714</v>
      </c>
      <c r="P412" s="20">
        <v>0.49593716859817505</v>
      </c>
      <c r="Q412" s="21" t="str">
        <f t="shared" si="1"/>
        <v>0.6752136752</v>
      </c>
      <c r="R412" s="21" t="str">
        <f t="shared" si="3"/>
        <v>0.533291484</v>
      </c>
      <c r="S412" s="9">
        <v>0.5218954726501748</v>
      </c>
      <c r="T412" s="6">
        <v>0.5332914840461862</v>
      </c>
      <c r="U412" s="10"/>
      <c r="V412" s="10"/>
      <c r="W412" s="10"/>
    </row>
    <row r="413">
      <c r="A413" s="17">
        <v>2003.0</v>
      </c>
      <c r="B413" s="18" t="s">
        <v>913</v>
      </c>
      <c r="C413" s="18" t="s">
        <v>2087</v>
      </c>
      <c r="D413" s="19">
        <v>82.0</v>
      </c>
      <c r="E413" s="19">
        <v>3.0</v>
      </c>
      <c r="F413" s="19">
        <v>10.0</v>
      </c>
      <c r="G413" s="19">
        <v>9.0</v>
      </c>
      <c r="H413" s="19">
        <v>5.0</v>
      </c>
      <c r="I413" s="19">
        <v>0.0</v>
      </c>
      <c r="J413" s="19">
        <v>1.0</v>
      </c>
      <c r="K413" s="19">
        <v>12.0</v>
      </c>
      <c r="L413" s="19">
        <v>16.0</v>
      </c>
      <c r="M413" s="19">
        <v>28.0</v>
      </c>
      <c r="N413" s="20">
        <v>0.4285714328289032</v>
      </c>
      <c r="O413" s="20">
        <v>0.5391284227371216</v>
      </c>
      <c r="P413" s="20">
        <v>0.5092244148254395</v>
      </c>
      <c r="Q413" s="21" t="str">
        <f t="shared" si="1"/>
        <v>0.406779661</v>
      </c>
      <c r="R413" s="21" t="str">
        <f t="shared" si="3"/>
        <v>0.4985652303</v>
      </c>
      <c r="S413" s="9">
        <v>0.5040131722177779</v>
      </c>
      <c r="T413" s="6">
        <v>0.4985652303291579</v>
      </c>
      <c r="U413" s="10"/>
      <c r="V413" s="10"/>
      <c r="W413" s="10"/>
    </row>
    <row r="414">
      <c r="A414" s="17">
        <v>2003.0</v>
      </c>
      <c r="B414" s="18" t="s">
        <v>544</v>
      </c>
      <c r="C414" s="18" t="s">
        <v>2088</v>
      </c>
      <c r="D414" s="19">
        <v>83.0</v>
      </c>
      <c r="E414" s="19">
        <v>4.0</v>
      </c>
      <c r="F414" s="19">
        <v>11.0</v>
      </c>
      <c r="G414" s="19">
        <v>10.0</v>
      </c>
      <c r="H414" s="19">
        <v>2.0</v>
      </c>
      <c r="I414" s="19">
        <v>1.0</v>
      </c>
      <c r="J414" s="19">
        <v>1.0</v>
      </c>
      <c r="K414" s="19">
        <v>15.0</v>
      </c>
      <c r="L414" s="19">
        <v>14.0</v>
      </c>
      <c r="M414" s="19">
        <v>29.0</v>
      </c>
      <c r="N414" s="20">
        <v>0.517241358757019</v>
      </c>
      <c r="O414" s="20">
        <v>0.4156414270401001</v>
      </c>
      <c r="P414" s="20">
        <v>0.4648001194000244</v>
      </c>
      <c r="Q414" s="21" t="str">
        <f t="shared" si="1"/>
        <v>0.547826087</v>
      </c>
      <c r="R414" s="21" t="str">
        <f t="shared" si="3"/>
        <v>0.4609772651</v>
      </c>
      <c r="S414" s="9">
        <v>0.45333108819764234</v>
      </c>
      <c r="T414" s="6">
        <v>0.4609772651091866</v>
      </c>
      <c r="U414" s="10"/>
      <c r="V414" s="10"/>
      <c r="W414" s="10"/>
    </row>
    <row r="415">
      <c r="A415" s="17">
        <v>2003.0</v>
      </c>
      <c r="B415" s="18" t="s">
        <v>258</v>
      </c>
      <c r="C415" s="18" t="s">
        <v>2089</v>
      </c>
      <c r="D415" s="19">
        <v>84.0</v>
      </c>
      <c r="E415" s="19">
        <v>9.0</v>
      </c>
      <c r="F415" s="19">
        <v>4.0</v>
      </c>
      <c r="G415" s="19">
        <v>7.0</v>
      </c>
      <c r="H415" s="19">
        <v>6.0</v>
      </c>
      <c r="I415" s="19">
        <v>3.0</v>
      </c>
      <c r="J415" s="19">
        <v>1.0</v>
      </c>
      <c r="K415" s="19">
        <v>19.0</v>
      </c>
      <c r="L415" s="19">
        <v>11.0</v>
      </c>
      <c r="M415" s="19">
        <v>30.0</v>
      </c>
      <c r="N415" s="20">
        <v>0.6333333253860474</v>
      </c>
      <c r="O415" s="20">
        <v>0.520267128944397</v>
      </c>
      <c r="P415" s="20">
        <v>0.5035767555236816</v>
      </c>
      <c r="Q415" s="21" t="str">
        <f t="shared" si="1"/>
        <v>0.6265822785</v>
      </c>
      <c r="R415" s="21" t="str">
        <f t="shared" si="3"/>
        <v>0.542673323</v>
      </c>
      <c r="S415" s="9">
        <v>0.5443610866864522</v>
      </c>
      <c r="T415" s="6">
        <v>0.542673322973372</v>
      </c>
      <c r="U415" s="10"/>
      <c r="V415" s="10"/>
      <c r="W415" s="10"/>
    </row>
    <row r="416">
      <c r="A416" s="17">
        <v>2003.0</v>
      </c>
      <c r="B416" s="18" t="s">
        <v>107</v>
      </c>
      <c r="C416" s="18" t="s">
        <v>2090</v>
      </c>
      <c r="D416" s="19">
        <v>85.0</v>
      </c>
      <c r="E416" s="19">
        <v>1.0</v>
      </c>
      <c r="F416" s="19">
        <v>15.0</v>
      </c>
      <c r="G416" s="19">
        <v>3.0</v>
      </c>
      <c r="H416" s="19">
        <v>6.0</v>
      </c>
      <c r="I416" s="19">
        <v>2.0</v>
      </c>
      <c r="J416" s="19">
        <v>0.0</v>
      </c>
      <c r="K416" s="19">
        <v>6.0</v>
      </c>
      <c r="L416" s="19">
        <v>21.0</v>
      </c>
      <c r="M416" s="19">
        <v>27.0</v>
      </c>
      <c r="N416" s="20">
        <v>0.2222222238779068</v>
      </c>
      <c r="O416" s="20">
        <v>0.48038211464881897</v>
      </c>
      <c r="P416" s="20">
        <v>0.4752592146396637</v>
      </c>
      <c r="Q416" s="21" t="str">
        <f t="shared" si="1"/>
        <v>0.2300884956</v>
      </c>
      <c r="R416" s="21" t="str">
        <f t="shared" si="3"/>
        <v>0.4165279849</v>
      </c>
      <c r="S416" s="9">
        <v>0.414561416539881</v>
      </c>
      <c r="T416" s="6">
        <v>0.4165279848781307</v>
      </c>
      <c r="U416" s="10"/>
      <c r="V416" s="10"/>
      <c r="W416" s="10"/>
    </row>
    <row r="417">
      <c r="A417" s="17">
        <v>2003.0</v>
      </c>
      <c r="B417" s="18" t="s">
        <v>186</v>
      </c>
      <c r="C417" s="18" t="s">
        <v>2091</v>
      </c>
      <c r="D417" s="19">
        <v>86.0</v>
      </c>
      <c r="E417" s="19">
        <v>7.0</v>
      </c>
      <c r="F417" s="19">
        <v>3.0</v>
      </c>
      <c r="G417" s="19">
        <v>15.0</v>
      </c>
      <c r="H417" s="19">
        <v>1.0</v>
      </c>
      <c r="I417" s="19">
        <v>2.0</v>
      </c>
      <c r="J417" s="19">
        <v>3.0</v>
      </c>
      <c r="K417" s="19">
        <v>24.0</v>
      </c>
      <c r="L417" s="19">
        <v>7.0</v>
      </c>
      <c r="M417" s="19">
        <v>31.0</v>
      </c>
      <c r="N417" s="20">
        <v>0.774193525314331</v>
      </c>
      <c r="O417" s="20">
        <v>0.5726370811462402</v>
      </c>
      <c r="P417" s="20">
        <v>0.5442166328430176</v>
      </c>
      <c r="Q417" s="21" t="str">
        <f t="shared" si="1"/>
        <v>0.7703703704</v>
      </c>
      <c r="R417" s="21" t="str">
        <f t="shared" si="3"/>
        <v>0.6149652914</v>
      </c>
      <c r="S417" s="9">
        <v>0.6159210858806488</v>
      </c>
      <c r="T417" s="6">
        <v>0.614965291376467</v>
      </c>
      <c r="U417" s="10"/>
      <c r="V417" s="10"/>
      <c r="W417" s="10"/>
    </row>
    <row r="418">
      <c r="A418" s="17">
        <v>2003.0</v>
      </c>
      <c r="B418" s="18" t="s">
        <v>395</v>
      </c>
      <c r="C418" s="18" t="s">
        <v>2092</v>
      </c>
      <c r="D418" s="19">
        <v>87.0</v>
      </c>
      <c r="E418" s="19">
        <v>7.0</v>
      </c>
      <c r="F418" s="19">
        <v>7.0</v>
      </c>
      <c r="G418" s="19">
        <v>9.0</v>
      </c>
      <c r="H418" s="19">
        <v>4.0</v>
      </c>
      <c r="I418" s="19">
        <v>1.0</v>
      </c>
      <c r="J418" s="19">
        <v>1.0</v>
      </c>
      <c r="K418" s="19">
        <v>17.0</v>
      </c>
      <c r="L418" s="19">
        <v>12.0</v>
      </c>
      <c r="M418" s="19">
        <v>29.0</v>
      </c>
      <c r="N418" s="20">
        <v>0.5862069129943848</v>
      </c>
      <c r="O418" s="20">
        <v>0.447654664516449</v>
      </c>
      <c r="P418" s="20">
        <v>0.4547644555568695</v>
      </c>
      <c r="Q418" s="21" t="str">
        <f t="shared" si="1"/>
        <v>0.6</v>
      </c>
      <c r="R418" s="21" t="str">
        <f t="shared" si="3"/>
        <v>0.4875184461</v>
      </c>
      <c r="S418" s="9">
        <v>0.4840701702853729</v>
      </c>
      <c r="T418" s="6">
        <v>0.4875184461474419</v>
      </c>
      <c r="U418" s="10"/>
      <c r="V418" s="10"/>
      <c r="W418" s="10"/>
    </row>
    <row r="419">
      <c r="A419" s="17">
        <v>2003.0</v>
      </c>
      <c r="B419" s="18" t="s">
        <v>1814</v>
      </c>
      <c r="C419" s="18" t="s">
        <v>2093</v>
      </c>
      <c r="D419" s="19">
        <v>88.0</v>
      </c>
      <c r="E419" s="19">
        <v>2.0</v>
      </c>
      <c r="F419" s="19">
        <v>11.0</v>
      </c>
      <c r="G419" s="19">
        <v>4.0</v>
      </c>
      <c r="H419" s="19">
        <v>10.0</v>
      </c>
      <c r="I419" s="19">
        <v>1.0</v>
      </c>
      <c r="J419" s="19">
        <v>0.0</v>
      </c>
      <c r="K419" s="19">
        <v>7.0</v>
      </c>
      <c r="L419" s="19">
        <v>21.0</v>
      </c>
      <c r="M419" s="19">
        <v>28.0</v>
      </c>
      <c r="N419" s="20">
        <v>0.25</v>
      </c>
      <c r="O419" s="20">
        <v>0.4862542748451233</v>
      </c>
      <c r="P419" s="20">
        <v>0.49273183941841125</v>
      </c>
      <c r="Q419" s="21" t="str">
        <f t="shared" si="1"/>
        <v>0.2313432836</v>
      </c>
      <c r="R419" s="21" t="str">
        <f t="shared" si="3"/>
        <v>0.4241459182</v>
      </c>
      <c r="S419" s="9">
        <v>0.42881009727716446</v>
      </c>
      <c r="T419" s="6">
        <v>0.4241459181726869</v>
      </c>
      <c r="U419" s="10"/>
      <c r="V419" s="10"/>
      <c r="W419" s="10"/>
    </row>
    <row r="420">
      <c r="A420" s="17">
        <v>2003.0</v>
      </c>
      <c r="B420" s="18" t="s">
        <v>420</v>
      </c>
      <c r="C420" s="18" t="s">
        <v>2094</v>
      </c>
      <c r="D420" s="19">
        <v>89.0</v>
      </c>
      <c r="E420" s="19">
        <v>1.0</v>
      </c>
      <c r="F420" s="19">
        <v>8.0</v>
      </c>
      <c r="G420" s="19">
        <v>12.0</v>
      </c>
      <c r="H420" s="19">
        <v>5.0</v>
      </c>
      <c r="I420" s="19">
        <v>1.0</v>
      </c>
      <c r="J420" s="19">
        <v>2.0</v>
      </c>
      <c r="K420" s="19">
        <v>14.0</v>
      </c>
      <c r="L420" s="19">
        <v>15.0</v>
      </c>
      <c r="M420" s="19">
        <v>29.0</v>
      </c>
      <c r="N420" s="20">
        <v>0.48275861144065857</v>
      </c>
      <c r="O420" s="20">
        <v>0.581183910369873</v>
      </c>
      <c r="P420" s="20">
        <v>0.5123869180679321</v>
      </c>
      <c r="Q420" s="21" t="str">
        <f t="shared" si="1"/>
        <v>0.4102564103</v>
      </c>
      <c r="R420" s="21" t="str">
        <f t="shared" si="3"/>
        <v>0.5212527873</v>
      </c>
      <c r="S420" s="9">
        <v>0.5393783398743334</v>
      </c>
      <c r="T420" s="6">
        <v>0.5212527872660221</v>
      </c>
      <c r="U420" s="10"/>
      <c r="V420" s="10"/>
      <c r="W420" s="10"/>
    </row>
    <row r="421">
      <c r="A421" s="17">
        <v>2003.0</v>
      </c>
      <c r="B421" s="18" t="s">
        <v>1817</v>
      </c>
      <c r="C421" s="18" t="s">
        <v>2095</v>
      </c>
      <c r="D421" s="19">
        <v>90.0</v>
      </c>
      <c r="E421" s="19">
        <v>1.0</v>
      </c>
      <c r="F421" s="19">
        <v>13.0</v>
      </c>
      <c r="G421" s="19">
        <v>1.0</v>
      </c>
      <c r="H421" s="19">
        <v>13.0</v>
      </c>
      <c r="I421" s="19">
        <v>0.0</v>
      </c>
      <c r="J421" s="19">
        <v>0.0</v>
      </c>
      <c r="K421" s="19">
        <v>2.0</v>
      </c>
      <c r="L421" s="19">
        <v>26.0</v>
      </c>
      <c r="M421" s="19">
        <v>28.0</v>
      </c>
      <c r="N421" s="20">
        <v>0.0714285746216774</v>
      </c>
      <c r="O421" s="20">
        <v>0.5422860980033875</v>
      </c>
      <c r="P421" s="20">
        <v>0.5089117884635925</v>
      </c>
      <c r="Q421" s="21" t="str">
        <f t="shared" si="1"/>
        <v>0.07142857143</v>
      </c>
      <c r="R421" s="21" t="str">
        <f t="shared" si="3"/>
        <v>0.416228139</v>
      </c>
      <c r="S421" s="9">
        <v>0.4162281389747347</v>
      </c>
      <c r="T421" s="6">
        <v>0.4162281389747347</v>
      </c>
      <c r="U421" s="10"/>
      <c r="V421" s="10"/>
      <c r="W421" s="10"/>
    </row>
    <row r="422">
      <c r="A422" s="17">
        <v>2003.0</v>
      </c>
      <c r="B422" s="18" t="s">
        <v>78</v>
      </c>
      <c r="C422" s="18" t="s">
        <v>2096</v>
      </c>
      <c r="D422" s="19">
        <v>91.0</v>
      </c>
      <c r="E422" s="19">
        <v>6.0</v>
      </c>
      <c r="F422" s="19">
        <v>7.0</v>
      </c>
      <c r="G422" s="19">
        <v>13.0</v>
      </c>
      <c r="H422" s="19">
        <v>1.0</v>
      </c>
      <c r="I422" s="19">
        <v>0.0</v>
      </c>
      <c r="J422" s="19">
        <v>0.0</v>
      </c>
      <c r="K422" s="19">
        <v>19.0</v>
      </c>
      <c r="L422" s="19">
        <v>8.0</v>
      </c>
      <c r="M422" s="19">
        <v>27.0</v>
      </c>
      <c r="N422" s="20">
        <v>0.7037037014961243</v>
      </c>
      <c r="O422" s="20">
        <v>0.4983659088611603</v>
      </c>
      <c r="P422" s="20">
        <v>0.5031641721725464</v>
      </c>
      <c r="Q422" s="21" t="str">
        <f t="shared" si="1"/>
        <v>0.7431192661</v>
      </c>
      <c r="R422" s="21" t="str">
        <f t="shared" si="3"/>
        <v>0.560753814</v>
      </c>
      <c r="S422" s="9">
        <v>0.5508999233996427</v>
      </c>
      <c r="T422" s="6">
        <v>0.5607538139874783</v>
      </c>
      <c r="U422" s="10"/>
      <c r="V422" s="10"/>
      <c r="W422" s="10"/>
    </row>
    <row r="423">
      <c r="A423" s="17">
        <v>2003.0</v>
      </c>
      <c r="B423" s="18" t="s">
        <v>1128</v>
      </c>
      <c r="C423" s="18" t="s">
        <v>2097</v>
      </c>
      <c r="D423" s="19">
        <v>92.0</v>
      </c>
      <c r="E423" s="19">
        <v>3.0</v>
      </c>
      <c r="F423" s="19">
        <v>10.0</v>
      </c>
      <c r="G423" s="19">
        <v>7.0</v>
      </c>
      <c r="H423" s="19">
        <v>5.0</v>
      </c>
      <c r="I423" s="19">
        <v>1.0</v>
      </c>
      <c r="J423" s="19">
        <v>2.0</v>
      </c>
      <c r="K423" s="19">
        <v>11.0</v>
      </c>
      <c r="L423" s="19">
        <v>17.0</v>
      </c>
      <c r="M423" s="19">
        <v>28.0</v>
      </c>
      <c r="N423" s="20">
        <v>0.3928571343421936</v>
      </c>
      <c r="O423" s="20">
        <v>0.48914238810539246</v>
      </c>
      <c r="P423" s="20">
        <v>0.4844086468219757</v>
      </c>
      <c r="Q423" s="21" t="str">
        <f t="shared" si="1"/>
        <v>0.3852459016</v>
      </c>
      <c r="R423" s="21" t="str">
        <f t="shared" si="3"/>
        <v>0.4619848312</v>
      </c>
      <c r="S423" s="9">
        <v>0.46388764147247585</v>
      </c>
      <c r="T423" s="6">
        <v>0.46198483116802624</v>
      </c>
      <c r="U423" s="10"/>
      <c r="V423" s="10"/>
      <c r="W423" s="10"/>
    </row>
    <row r="424">
      <c r="A424" s="17">
        <v>2003.0</v>
      </c>
      <c r="B424" s="18" t="s">
        <v>418</v>
      </c>
      <c r="C424" s="18" t="s">
        <v>2098</v>
      </c>
      <c r="D424" s="19">
        <v>93.0</v>
      </c>
      <c r="E424" s="19">
        <v>5.0</v>
      </c>
      <c r="F424" s="19">
        <v>10.0</v>
      </c>
      <c r="G424" s="19">
        <v>7.0</v>
      </c>
      <c r="H424" s="19">
        <v>4.0</v>
      </c>
      <c r="I424" s="19">
        <v>0.0</v>
      </c>
      <c r="J424" s="19">
        <v>3.0</v>
      </c>
      <c r="K424" s="19">
        <v>12.0</v>
      </c>
      <c r="L424" s="19">
        <v>17.0</v>
      </c>
      <c r="M424" s="19">
        <v>29.0</v>
      </c>
      <c r="N424" s="20">
        <v>0.4137931168079376</v>
      </c>
      <c r="O424" s="20">
        <v>0.527275562286377</v>
      </c>
      <c r="P424" s="20">
        <v>0.5104956030845642</v>
      </c>
      <c r="Q424" s="21" t="str">
        <f t="shared" si="1"/>
        <v>0.4341085271</v>
      </c>
      <c r="R424" s="21" t="str">
        <f t="shared" si="3"/>
        <v>0.4997888137</v>
      </c>
      <c r="S424" s="9">
        <v>0.4947099577763985</v>
      </c>
      <c r="T424" s="6">
        <v>0.49978881369727524</v>
      </c>
      <c r="U424" s="10"/>
      <c r="V424" s="10"/>
      <c r="W424" s="10"/>
    </row>
    <row r="425">
      <c r="A425" s="17">
        <v>2003.0</v>
      </c>
      <c r="B425" s="18" t="s">
        <v>607</v>
      </c>
      <c r="C425" s="18" t="s">
        <v>2099</v>
      </c>
      <c r="D425" s="19">
        <v>94.0</v>
      </c>
      <c r="E425" s="19">
        <v>6.0</v>
      </c>
      <c r="F425" s="19">
        <v>7.0</v>
      </c>
      <c r="G425" s="19">
        <v>6.0</v>
      </c>
      <c r="H425" s="19">
        <v>5.0</v>
      </c>
      <c r="I425" s="19">
        <v>1.0</v>
      </c>
      <c r="J425" s="19">
        <v>1.0</v>
      </c>
      <c r="K425" s="19">
        <v>13.0</v>
      </c>
      <c r="L425" s="19">
        <v>13.0</v>
      </c>
      <c r="M425" s="19">
        <v>26.0</v>
      </c>
      <c r="N425" s="20">
        <v>0.5</v>
      </c>
      <c r="O425" s="20">
        <v>0.4455583989620209</v>
      </c>
      <c r="P425" s="20">
        <v>0.4814482629299164</v>
      </c>
      <c r="Q425" s="21" t="str">
        <f t="shared" si="1"/>
        <v>0.5158730159</v>
      </c>
      <c r="R425" s="21" t="str">
        <f t="shared" si="3"/>
        <v>0.4721095192</v>
      </c>
      <c r="S425" s="9">
        <v>0.46814126521348953</v>
      </c>
      <c r="T425" s="6">
        <v>0.4721095191817435</v>
      </c>
      <c r="U425" s="10"/>
      <c r="V425" s="10"/>
      <c r="W425" s="10"/>
    </row>
    <row r="426">
      <c r="A426" s="17">
        <v>2003.0</v>
      </c>
      <c r="B426" s="18" t="s">
        <v>1353</v>
      </c>
      <c r="C426" s="18" t="s">
        <v>2100</v>
      </c>
      <c r="D426" s="19">
        <v>95.0</v>
      </c>
      <c r="E426" s="19">
        <v>1.0</v>
      </c>
      <c r="F426" s="19">
        <v>14.0</v>
      </c>
      <c r="G426" s="19">
        <v>3.0</v>
      </c>
      <c r="H426" s="19">
        <v>7.0</v>
      </c>
      <c r="I426" s="19">
        <v>0.0</v>
      </c>
      <c r="J426" s="19">
        <v>3.0</v>
      </c>
      <c r="K426" s="19">
        <v>4.0</v>
      </c>
      <c r="L426" s="19">
        <v>24.0</v>
      </c>
      <c r="M426" s="19">
        <v>28.0</v>
      </c>
      <c r="N426" s="20">
        <v>0.1428571492433548</v>
      </c>
      <c r="O426" s="20">
        <v>0.49903759360313416</v>
      </c>
      <c r="P426" s="20">
        <v>0.4855183959007263</v>
      </c>
      <c r="Q426" s="21" t="str">
        <f t="shared" si="1"/>
        <v>0.131147541</v>
      </c>
      <c r="R426" s="21" t="str">
        <f t="shared" si="3"/>
        <v>0.403685281</v>
      </c>
      <c r="S426" s="9">
        <v>0.40661268149103436</v>
      </c>
      <c r="T426" s="6">
        <v>0.4036852810226503</v>
      </c>
      <c r="U426" s="10"/>
      <c r="V426" s="10"/>
      <c r="W426" s="10"/>
    </row>
    <row r="427">
      <c r="A427" s="17">
        <v>2003.0</v>
      </c>
      <c r="B427" s="18" t="s">
        <v>56</v>
      </c>
      <c r="C427" s="18" t="s">
        <v>2101</v>
      </c>
      <c r="D427" s="19">
        <v>96.0</v>
      </c>
      <c r="E427" s="19">
        <v>6.0</v>
      </c>
      <c r="F427" s="19">
        <v>8.0</v>
      </c>
      <c r="G427" s="19">
        <v>10.0</v>
      </c>
      <c r="H427" s="19">
        <v>3.0</v>
      </c>
      <c r="I427" s="19">
        <v>0.0</v>
      </c>
      <c r="J427" s="19">
        <v>1.0</v>
      </c>
      <c r="K427" s="19">
        <v>16.0</v>
      </c>
      <c r="L427" s="19">
        <v>12.0</v>
      </c>
      <c r="M427" s="19">
        <v>28.0</v>
      </c>
      <c r="N427" s="20">
        <v>0.5714285969734192</v>
      </c>
      <c r="O427" s="20">
        <v>0.51409512758255</v>
      </c>
      <c r="P427" s="20">
        <v>0.49992266297340393</v>
      </c>
      <c r="Q427" s="21" t="str">
        <f t="shared" si="1"/>
        <v>0.5901639344</v>
      </c>
      <c r="R427" s="21" t="str">
        <f t="shared" si="3"/>
        <v>0.5295692131</v>
      </c>
      <c r="S427" s="9">
        <v>0.5248853723917688</v>
      </c>
      <c r="T427" s="6">
        <v>0.5295692131411833</v>
      </c>
      <c r="U427" s="10"/>
      <c r="V427" s="10"/>
      <c r="W427" s="10"/>
    </row>
    <row r="428">
      <c r="A428" s="17">
        <v>2003.0</v>
      </c>
      <c r="B428" s="18" t="s">
        <v>271</v>
      </c>
      <c r="C428" s="18" t="s">
        <v>272</v>
      </c>
      <c r="D428" s="19">
        <v>97.0</v>
      </c>
      <c r="E428" s="19">
        <v>3.0</v>
      </c>
      <c r="F428" s="19">
        <v>7.0</v>
      </c>
      <c r="G428" s="19">
        <v>11.0</v>
      </c>
      <c r="H428" s="19">
        <v>6.0</v>
      </c>
      <c r="I428" s="19">
        <v>1.0</v>
      </c>
      <c r="J428" s="19">
        <v>1.0</v>
      </c>
      <c r="K428" s="19">
        <v>15.0</v>
      </c>
      <c r="L428" s="19">
        <v>14.0</v>
      </c>
      <c r="M428" s="19">
        <v>29.0</v>
      </c>
      <c r="N428" s="20">
        <v>0.517241358757019</v>
      </c>
      <c r="O428" s="20">
        <v>0.5379980802536011</v>
      </c>
      <c r="P428" s="20">
        <v>0.5253902673721313</v>
      </c>
      <c r="Q428" s="21" t="str">
        <f t="shared" si="1"/>
        <v>0.4645669291</v>
      </c>
      <c r="R428" s="21" t="str">
        <f t="shared" si="3"/>
        <v>0.5164883393</v>
      </c>
      <c r="S428" s="9">
        <v>0.5296569517974196</v>
      </c>
      <c r="T428" s="6">
        <v>0.516488339253298</v>
      </c>
      <c r="U428" s="10"/>
      <c r="V428" s="10"/>
      <c r="W428" s="10"/>
    </row>
    <row r="429">
      <c r="A429" s="17">
        <v>2003.0</v>
      </c>
      <c r="B429" s="18" t="s">
        <v>190</v>
      </c>
      <c r="C429" s="18" t="s">
        <v>2102</v>
      </c>
      <c r="D429" s="19">
        <v>98.0</v>
      </c>
      <c r="E429" s="19">
        <v>5.0</v>
      </c>
      <c r="F429" s="19">
        <v>6.0</v>
      </c>
      <c r="G429" s="19">
        <v>12.0</v>
      </c>
      <c r="H429" s="19">
        <v>1.0</v>
      </c>
      <c r="I429" s="19">
        <v>2.0</v>
      </c>
      <c r="J429" s="19">
        <v>1.0</v>
      </c>
      <c r="K429" s="19">
        <v>19.0</v>
      </c>
      <c r="L429" s="19">
        <v>8.0</v>
      </c>
      <c r="M429" s="19">
        <v>27.0</v>
      </c>
      <c r="N429" s="20">
        <v>0.7037037014961243</v>
      </c>
      <c r="O429" s="20">
        <v>0.637906014919281</v>
      </c>
      <c r="P429" s="20">
        <v>0.5568938255310059</v>
      </c>
      <c r="Q429" s="21" t="str">
        <f t="shared" si="1"/>
        <v>0.7297297297</v>
      </c>
      <c r="R429" s="21" t="str">
        <f t="shared" si="3"/>
        <v>0.6406088963</v>
      </c>
      <c r="S429" s="9">
        <v>0.6341023897683179</v>
      </c>
      <c r="T429" s="6">
        <v>0.6406088962748244</v>
      </c>
      <c r="U429" s="10"/>
      <c r="V429" s="10"/>
      <c r="W429" s="10"/>
    </row>
    <row r="430">
      <c r="A430" s="17">
        <v>2003.0</v>
      </c>
      <c r="B430" s="18" t="s">
        <v>98</v>
      </c>
      <c r="C430" s="18" t="s">
        <v>2103</v>
      </c>
      <c r="D430" s="19">
        <v>99.0</v>
      </c>
      <c r="E430" s="19">
        <v>5.0</v>
      </c>
      <c r="F430" s="19">
        <v>7.0</v>
      </c>
      <c r="G430" s="19">
        <v>8.0</v>
      </c>
      <c r="H430" s="19">
        <v>6.0</v>
      </c>
      <c r="I430" s="19">
        <v>0.0</v>
      </c>
      <c r="J430" s="19">
        <v>2.0</v>
      </c>
      <c r="K430" s="19">
        <v>13.0</v>
      </c>
      <c r="L430" s="19">
        <v>15.0</v>
      </c>
      <c r="M430" s="19">
        <v>28.0</v>
      </c>
      <c r="N430" s="20">
        <v>0.4642857015132904</v>
      </c>
      <c r="O430" s="20">
        <v>0.4580421447753906</v>
      </c>
      <c r="P430" s="20">
        <v>0.48692795634269714</v>
      </c>
      <c r="Q430" s="21" t="str">
        <f t="shared" si="1"/>
        <v>0.446969697</v>
      </c>
      <c r="R430" s="21" t="str">
        <f t="shared" si="3"/>
        <v>0.4624954857</v>
      </c>
      <c r="S430" s="9">
        <v>0.4668244900447982</v>
      </c>
      <c r="T430" s="6">
        <v>0.46249548571579385</v>
      </c>
      <c r="U430" s="10"/>
      <c r="V430" s="10"/>
      <c r="W430" s="10"/>
    </row>
    <row r="431">
      <c r="A431" s="17">
        <v>2003.0</v>
      </c>
      <c r="B431" s="18" t="s">
        <v>273</v>
      </c>
      <c r="C431" s="18" t="s">
        <v>376</v>
      </c>
      <c r="D431" s="19">
        <v>100.0</v>
      </c>
      <c r="E431" s="19">
        <v>1.0</v>
      </c>
      <c r="F431" s="19">
        <v>10.0</v>
      </c>
      <c r="G431" s="19">
        <v>12.0</v>
      </c>
      <c r="H431" s="19">
        <v>3.0</v>
      </c>
      <c r="I431" s="19">
        <v>1.0</v>
      </c>
      <c r="J431" s="19">
        <v>1.0</v>
      </c>
      <c r="K431" s="19">
        <v>14.0</v>
      </c>
      <c r="L431" s="19">
        <v>14.0</v>
      </c>
      <c r="M431" s="19">
        <v>28.0</v>
      </c>
      <c r="N431" s="20">
        <v>0.5</v>
      </c>
      <c r="O431" s="20">
        <v>0.5731950998306274</v>
      </c>
      <c r="P431" s="20">
        <v>0.536582887172699</v>
      </c>
      <c r="Q431" s="21" t="str">
        <f t="shared" si="1"/>
        <v>0.4615384615</v>
      </c>
      <c r="R431" s="21" t="str">
        <f t="shared" si="3"/>
        <v>0.5361278871</v>
      </c>
      <c r="S431" s="9">
        <v>0.5457432717084885</v>
      </c>
      <c r="T431" s="6">
        <v>0.5361278870931039</v>
      </c>
      <c r="U431" s="10"/>
      <c r="V431" s="10"/>
      <c r="W431" s="10"/>
    </row>
    <row r="432">
      <c r="A432" s="17">
        <v>2003.0</v>
      </c>
      <c r="B432" s="18" t="s">
        <v>124</v>
      </c>
      <c r="C432" s="18" t="s">
        <v>308</v>
      </c>
      <c r="D432" s="19">
        <v>101.0</v>
      </c>
      <c r="E432" s="19">
        <v>9.0</v>
      </c>
      <c r="F432" s="19">
        <v>2.0</v>
      </c>
      <c r="G432" s="19">
        <v>11.0</v>
      </c>
      <c r="H432" s="19">
        <v>2.0</v>
      </c>
      <c r="I432" s="19">
        <v>3.0</v>
      </c>
      <c r="J432" s="19">
        <v>4.0</v>
      </c>
      <c r="K432" s="19">
        <v>23.0</v>
      </c>
      <c r="L432" s="19">
        <v>8.0</v>
      </c>
      <c r="M432" s="19">
        <v>31.0</v>
      </c>
      <c r="N432" s="20">
        <v>0.7419354915618896</v>
      </c>
      <c r="O432" s="20">
        <v>0.5243596434593201</v>
      </c>
      <c r="P432" s="20">
        <v>0.5259436964988708</v>
      </c>
      <c r="Q432" s="21" t="str">
        <f t="shared" si="1"/>
        <v>0.7350993377</v>
      </c>
      <c r="R432" s="21" t="str">
        <f t="shared" si="3"/>
        <v>0.5774405803</v>
      </c>
      <c r="S432" s="9">
        <v>0.5791496168221197</v>
      </c>
      <c r="T432" s="6">
        <v>0.5774405802914638</v>
      </c>
      <c r="U432" s="10"/>
      <c r="V432" s="10"/>
      <c r="W432" s="10"/>
    </row>
    <row r="433">
      <c r="A433" s="17">
        <v>2003.0</v>
      </c>
      <c r="B433" s="18" t="s">
        <v>1829</v>
      </c>
      <c r="C433" s="18" t="s">
        <v>2104</v>
      </c>
      <c r="D433" s="19">
        <v>102.0</v>
      </c>
      <c r="E433" s="19">
        <v>3.0</v>
      </c>
      <c r="F433" s="19">
        <v>14.0</v>
      </c>
      <c r="G433" s="19">
        <v>7.0</v>
      </c>
      <c r="H433" s="19">
        <v>2.0</v>
      </c>
      <c r="I433" s="19">
        <v>0.0</v>
      </c>
      <c r="J433" s="19">
        <v>2.0</v>
      </c>
      <c r="K433" s="19">
        <v>10.0</v>
      </c>
      <c r="L433" s="19">
        <v>18.0</v>
      </c>
      <c r="M433" s="19">
        <v>28.0</v>
      </c>
      <c r="N433" s="20">
        <v>0.3571428656578064</v>
      </c>
      <c r="O433" s="20">
        <v>0.44270190596580505</v>
      </c>
      <c r="P433" s="20">
        <v>0.4754633903503418</v>
      </c>
      <c r="Q433" s="21" t="str">
        <f t="shared" si="1"/>
        <v>0.3888888889</v>
      </c>
      <c r="R433" s="21" t="str">
        <f t="shared" si="3"/>
        <v>0.4374390228</v>
      </c>
      <c r="S433" s="9">
        <v>0.4295025148562023</v>
      </c>
      <c r="T433" s="6">
        <v>0.4374390227927102</v>
      </c>
      <c r="U433" s="10"/>
      <c r="V433" s="10"/>
      <c r="W433" s="10"/>
    </row>
    <row r="434">
      <c r="A434" s="17">
        <v>2003.0</v>
      </c>
      <c r="B434" s="18" t="s">
        <v>182</v>
      </c>
      <c r="C434" s="18" t="s">
        <v>2105</v>
      </c>
      <c r="D434" s="19">
        <v>103.0</v>
      </c>
      <c r="E434" s="19">
        <v>7.0</v>
      </c>
      <c r="F434" s="19">
        <v>6.0</v>
      </c>
      <c r="G434" s="19">
        <v>10.0</v>
      </c>
      <c r="H434" s="19">
        <v>4.0</v>
      </c>
      <c r="I434" s="19">
        <v>2.0</v>
      </c>
      <c r="J434" s="19">
        <v>1.0</v>
      </c>
      <c r="K434" s="19">
        <v>19.0</v>
      </c>
      <c r="L434" s="19">
        <v>11.0</v>
      </c>
      <c r="M434" s="19">
        <v>30.0</v>
      </c>
      <c r="N434" s="20">
        <v>0.6333333253860474</v>
      </c>
      <c r="O434" s="20">
        <v>0.427988737821579</v>
      </c>
      <c r="P434" s="20">
        <v>0.4625524878501892</v>
      </c>
      <c r="Q434" s="21" t="str">
        <f t="shared" si="1"/>
        <v>0.6357142857</v>
      </c>
      <c r="R434" s="21" t="str">
        <f t="shared" si="3"/>
        <v>0.4885610623</v>
      </c>
      <c r="S434" s="9">
        <v>0.4879658242066701</v>
      </c>
      <c r="T434" s="6">
        <v>0.4885610623019082</v>
      </c>
      <c r="U434" s="10"/>
      <c r="V434" s="10"/>
      <c r="W434" s="10"/>
    </row>
    <row r="435">
      <c r="A435" s="17">
        <v>2003.0</v>
      </c>
      <c r="B435" s="18" t="s">
        <v>1355</v>
      </c>
      <c r="C435" s="18" t="s">
        <v>2106</v>
      </c>
      <c r="D435" s="19">
        <v>104.0</v>
      </c>
      <c r="E435" s="19">
        <v>4.0</v>
      </c>
      <c r="F435" s="19">
        <v>9.0</v>
      </c>
      <c r="G435" s="19">
        <v>10.0</v>
      </c>
      <c r="H435" s="19">
        <v>1.0</v>
      </c>
      <c r="I435" s="19">
        <v>1.0</v>
      </c>
      <c r="J435" s="19">
        <v>3.0</v>
      </c>
      <c r="K435" s="19">
        <v>15.0</v>
      </c>
      <c r="L435" s="19">
        <v>13.0</v>
      </c>
      <c r="M435" s="19">
        <v>28.0</v>
      </c>
      <c r="N435" s="20">
        <v>0.5357142686843872</v>
      </c>
      <c r="O435" s="20">
        <v>0.4918223023414612</v>
      </c>
      <c r="P435" s="20">
        <v>0.4700748920440674</v>
      </c>
      <c r="Q435" s="21" t="str">
        <f t="shared" si="1"/>
        <v>0.5625</v>
      </c>
      <c r="R435" s="21" t="str">
        <f t="shared" si="3"/>
        <v>0.5040548742</v>
      </c>
      <c r="S435" s="9">
        <v>0.49735844561031883</v>
      </c>
      <c r="T435" s="6">
        <v>0.5040548741817474</v>
      </c>
      <c r="U435" s="10"/>
      <c r="V435" s="10"/>
      <c r="W435" s="10"/>
    </row>
    <row r="436">
      <c r="A436" s="17">
        <v>2003.0</v>
      </c>
      <c r="B436" s="18" t="s">
        <v>1029</v>
      </c>
      <c r="C436" s="18" t="s">
        <v>2107</v>
      </c>
      <c r="D436" s="19">
        <v>105.0</v>
      </c>
      <c r="E436" s="19">
        <v>6.0</v>
      </c>
      <c r="F436" s="19">
        <v>7.0</v>
      </c>
      <c r="G436" s="19">
        <v>5.0</v>
      </c>
      <c r="H436" s="19">
        <v>7.0</v>
      </c>
      <c r="I436" s="19">
        <v>0.0</v>
      </c>
      <c r="J436" s="19">
        <v>1.0</v>
      </c>
      <c r="K436" s="19">
        <v>11.0</v>
      </c>
      <c r="L436" s="19">
        <v>15.0</v>
      </c>
      <c r="M436" s="19">
        <v>26.0</v>
      </c>
      <c r="N436" s="20">
        <v>0.42307692766189575</v>
      </c>
      <c r="O436" s="20">
        <v>0.5009419918060303</v>
      </c>
      <c r="P436" s="20">
        <v>0.4712050259113312</v>
      </c>
      <c r="Q436" s="21" t="str">
        <f t="shared" si="1"/>
        <v>0.4318181818</v>
      </c>
      <c r="R436" s="21" t="str">
        <f t="shared" si="3"/>
        <v>0.4762267978</v>
      </c>
      <c r="S436" s="9">
        <v>0.4740414831500787</v>
      </c>
      <c r="T436" s="6">
        <v>0.47622679783539335</v>
      </c>
      <c r="U436" s="10"/>
      <c r="V436" s="10"/>
      <c r="W436" s="10"/>
    </row>
    <row r="437">
      <c r="A437" s="17">
        <v>2003.0</v>
      </c>
      <c r="B437" s="18" t="s">
        <v>226</v>
      </c>
      <c r="C437" s="18" t="s">
        <v>281</v>
      </c>
      <c r="D437" s="19">
        <v>106.0</v>
      </c>
      <c r="E437" s="19">
        <v>2.0</v>
      </c>
      <c r="F437" s="19">
        <v>10.0</v>
      </c>
      <c r="G437" s="19">
        <v>15.0</v>
      </c>
      <c r="H437" s="19">
        <v>1.0</v>
      </c>
      <c r="I437" s="19">
        <v>1.0</v>
      </c>
      <c r="J437" s="19">
        <v>0.0</v>
      </c>
      <c r="K437" s="19">
        <v>18.0</v>
      </c>
      <c r="L437" s="19">
        <v>11.0</v>
      </c>
      <c r="M437" s="19">
        <v>29.0</v>
      </c>
      <c r="N437" s="20">
        <v>0.6206896305084229</v>
      </c>
      <c r="O437" s="20">
        <v>0.5252555012702942</v>
      </c>
      <c r="P437" s="20">
        <v>0.49801307916641235</v>
      </c>
      <c r="Q437" s="21" t="str">
        <f t="shared" si="1"/>
        <v>0.6336633663</v>
      </c>
      <c r="R437" s="21" t="str">
        <f t="shared" si="3"/>
        <v>0.545546862</v>
      </c>
      <c r="S437" s="9">
        <v>0.5423034342198536</v>
      </c>
      <c r="T437" s="6">
        <v>0.5455468620109086</v>
      </c>
      <c r="U437" s="10"/>
      <c r="V437" s="10"/>
      <c r="W437" s="10"/>
    </row>
    <row r="438">
      <c r="A438" s="17">
        <v>2003.0</v>
      </c>
      <c r="B438" s="18" t="s">
        <v>1397</v>
      </c>
      <c r="C438" s="18" t="s">
        <v>2108</v>
      </c>
      <c r="D438" s="19">
        <v>107.0</v>
      </c>
      <c r="E438" s="19">
        <v>2.0</v>
      </c>
      <c r="F438" s="19">
        <v>12.0</v>
      </c>
      <c r="G438" s="19">
        <v>4.0</v>
      </c>
      <c r="H438" s="19">
        <v>6.0</v>
      </c>
      <c r="I438" s="19">
        <v>1.0</v>
      </c>
      <c r="J438" s="19">
        <v>2.0</v>
      </c>
      <c r="K438" s="19">
        <v>7.0</v>
      </c>
      <c r="L438" s="19">
        <v>20.0</v>
      </c>
      <c r="M438" s="19">
        <v>27.0</v>
      </c>
      <c r="N438" s="20">
        <v>0.25925925374031067</v>
      </c>
      <c r="O438" s="20">
        <v>0.4263206422328949</v>
      </c>
      <c r="P438" s="20">
        <v>0.4759407639503479</v>
      </c>
      <c r="Q438" s="21" t="str">
        <f t="shared" si="1"/>
        <v>0.2605042017</v>
      </c>
      <c r="R438" s="21" t="str">
        <f t="shared" si="3"/>
        <v>0.3972715625</v>
      </c>
      <c r="S438" s="9">
        <v>0.39696032691884925</v>
      </c>
      <c r="T438" s="6">
        <v>0.3972715625242025</v>
      </c>
      <c r="U438" s="10"/>
      <c r="V438" s="10"/>
      <c r="W438" s="10"/>
    </row>
    <row r="439">
      <c r="A439" s="17">
        <v>2003.0</v>
      </c>
      <c r="B439" s="18" t="s">
        <v>523</v>
      </c>
      <c r="C439" s="18" t="s">
        <v>2109</v>
      </c>
      <c r="D439" s="19">
        <v>108.0</v>
      </c>
      <c r="E439" s="19">
        <v>2.0</v>
      </c>
      <c r="F439" s="19">
        <v>11.0</v>
      </c>
      <c r="G439" s="19">
        <v>5.0</v>
      </c>
      <c r="H439" s="19">
        <v>8.0</v>
      </c>
      <c r="I439" s="19">
        <v>1.0</v>
      </c>
      <c r="J439" s="19">
        <v>2.0</v>
      </c>
      <c r="K439" s="19">
        <v>8.0</v>
      </c>
      <c r="L439" s="19">
        <v>21.0</v>
      </c>
      <c r="M439" s="19">
        <v>29.0</v>
      </c>
      <c r="N439" s="20">
        <v>0.27586206793785095</v>
      </c>
      <c r="O439" s="20">
        <v>0.5187687873840332</v>
      </c>
      <c r="P439" s="20">
        <v>0.4793265759944916</v>
      </c>
      <c r="Q439" s="21" t="str">
        <f t="shared" si="1"/>
        <v>0.2556390977</v>
      </c>
      <c r="R439" s="21" t="str">
        <f t="shared" si="3"/>
        <v>0.4431258121</v>
      </c>
      <c r="S439" s="9">
        <v>0.44818155493201883</v>
      </c>
      <c r="T439" s="6">
        <v>0.44312581212672975</v>
      </c>
      <c r="U439" s="10"/>
      <c r="V439" s="10"/>
      <c r="W439" s="10"/>
    </row>
    <row r="440">
      <c r="A440" s="17">
        <v>2003.0</v>
      </c>
      <c r="B440" s="18" t="s">
        <v>132</v>
      </c>
      <c r="C440" s="18" t="s">
        <v>319</v>
      </c>
      <c r="D440" s="19">
        <v>109.0</v>
      </c>
      <c r="E440" s="19">
        <v>10.0</v>
      </c>
      <c r="F440" s="19">
        <v>3.0</v>
      </c>
      <c r="G440" s="19">
        <v>11.0</v>
      </c>
      <c r="H440" s="19">
        <v>0.0</v>
      </c>
      <c r="I440" s="19">
        <v>4.0</v>
      </c>
      <c r="J440" s="19">
        <v>1.0</v>
      </c>
      <c r="K440" s="19">
        <v>25.0</v>
      </c>
      <c r="L440" s="19">
        <v>4.0</v>
      </c>
      <c r="M440" s="19">
        <v>29.0</v>
      </c>
      <c r="N440" s="20">
        <v>0.8620689511299133</v>
      </c>
      <c r="O440" s="20">
        <v>0.4564463496208191</v>
      </c>
      <c r="P440" s="20">
        <v>0.4891326129436493</v>
      </c>
      <c r="Q440" s="21" t="str">
        <f t="shared" si="1"/>
        <v>0.897810219</v>
      </c>
      <c r="R440" s="21" t="str">
        <f t="shared" si="3"/>
        <v>0.5749588828</v>
      </c>
      <c r="S440" s="9">
        <v>0.5660235694256321</v>
      </c>
      <c r="T440" s="6">
        <v>0.5749588827908474</v>
      </c>
      <c r="U440" s="10"/>
      <c r="V440" s="10"/>
      <c r="W440" s="10"/>
    </row>
    <row r="441">
      <c r="A441" s="17">
        <v>2003.0</v>
      </c>
      <c r="B441" s="18" t="s">
        <v>101</v>
      </c>
      <c r="C441" s="18" t="s">
        <v>2110</v>
      </c>
      <c r="D441" s="19">
        <v>110.0</v>
      </c>
      <c r="E441" s="19">
        <v>1.0</v>
      </c>
      <c r="F441" s="19">
        <v>11.0</v>
      </c>
      <c r="G441" s="19">
        <v>6.0</v>
      </c>
      <c r="H441" s="19">
        <v>7.0</v>
      </c>
      <c r="I441" s="19">
        <v>1.0</v>
      </c>
      <c r="J441" s="19">
        <v>2.0</v>
      </c>
      <c r="K441" s="19">
        <v>8.0</v>
      </c>
      <c r="L441" s="19">
        <v>20.0</v>
      </c>
      <c r="M441" s="19">
        <v>28.0</v>
      </c>
      <c r="N441" s="20">
        <v>0.2857142984867096</v>
      </c>
      <c r="O441" s="20">
        <v>0.5258985161781311</v>
      </c>
      <c r="P441" s="20">
        <v>0.5245198607444763</v>
      </c>
      <c r="Q441" s="21" t="str">
        <f t="shared" si="1"/>
        <v>0.2459016393</v>
      </c>
      <c r="R441" s="21" t="str">
        <f t="shared" si="3"/>
        <v>0.4555546331</v>
      </c>
      <c r="S441" s="9">
        <v>0.46550779470375603</v>
      </c>
      <c r="T441" s="6">
        <v>0.4555546331112502</v>
      </c>
      <c r="U441" s="10"/>
      <c r="V441" s="10"/>
      <c r="W441" s="10"/>
    </row>
    <row r="442">
      <c r="A442" s="17">
        <v>2003.0</v>
      </c>
      <c r="B442" s="18" t="s">
        <v>1835</v>
      </c>
      <c r="C442" s="18" t="s">
        <v>2111</v>
      </c>
      <c r="D442" s="19">
        <v>111.0</v>
      </c>
      <c r="E442" s="19">
        <v>5.0</v>
      </c>
      <c r="F442" s="19">
        <v>10.0</v>
      </c>
      <c r="G442" s="19">
        <v>5.0</v>
      </c>
      <c r="H442" s="19">
        <v>6.0</v>
      </c>
      <c r="I442" s="19">
        <v>3.0</v>
      </c>
      <c r="J442" s="19">
        <v>1.0</v>
      </c>
      <c r="K442" s="19">
        <v>13.0</v>
      </c>
      <c r="L442" s="19">
        <v>17.0</v>
      </c>
      <c r="M442" s="19">
        <v>30.0</v>
      </c>
      <c r="N442" s="20">
        <v>0.4333333373069763</v>
      </c>
      <c r="O442" s="20">
        <v>0.45190954208374023</v>
      </c>
      <c r="P442" s="20">
        <v>0.4492546021938324</v>
      </c>
      <c r="Q442" s="21" t="str">
        <f t="shared" si="1"/>
        <v>0.4577464789</v>
      </c>
      <c r="R442" s="21" t="str">
        <f t="shared" si="3"/>
        <v>0.4527050413</v>
      </c>
      <c r="S442" s="9">
        <v>0.44660175492366155</v>
      </c>
      <c r="T442" s="6">
        <v>0.4527050413086381</v>
      </c>
      <c r="U442" s="10"/>
      <c r="V442" s="10"/>
      <c r="W442" s="10"/>
    </row>
    <row r="443">
      <c r="A443" s="17">
        <v>2003.0</v>
      </c>
      <c r="B443" s="18" t="s">
        <v>917</v>
      </c>
      <c r="C443" s="18" t="s">
        <v>2112</v>
      </c>
      <c r="D443" s="19">
        <v>112.0</v>
      </c>
      <c r="E443" s="19">
        <v>5.0</v>
      </c>
      <c r="F443" s="19">
        <v>8.0</v>
      </c>
      <c r="G443" s="19">
        <v>6.0</v>
      </c>
      <c r="H443" s="19">
        <v>6.0</v>
      </c>
      <c r="I443" s="19">
        <v>0.0</v>
      </c>
      <c r="J443" s="19">
        <v>1.0</v>
      </c>
      <c r="K443" s="19">
        <v>11.0</v>
      </c>
      <c r="L443" s="19">
        <v>15.0</v>
      </c>
      <c r="M443" s="19">
        <v>26.0</v>
      </c>
      <c r="N443" s="20">
        <v>0.42307692766189575</v>
      </c>
      <c r="O443" s="20">
        <v>0.44215255975723267</v>
      </c>
      <c r="P443" s="20">
        <v>0.484544575214386</v>
      </c>
      <c r="Q443" s="21" t="str">
        <f t="shared" si="1"/>
        <v>0.4274193548</v>
      </c>
      <c r="R443" s="21" t="str">
        <f t="shared" si="3"/>
        <v>0.4490672624</v>
      </c>
      <c r="S443" s="9">
        <v>0.4479816544514436</v>
      </c>
      <c r="T443" s="6">
        <v>0.44906726239189027</v>
      </c>
      <c r="U443" s="10"/>
      <c r="V443" s="10"/>
      <c r="W443" s="10"/>
    </row>
    <row r="444">
      <c r="A444" s="17">
        <v>2003.0</v>
      </c>
      <c r="B444" s="18" t="s">
        <v>1838</v>
      </c>
      <c r="C444" s="18" t="s">
        <v>2113</v>
      </c>
      <c r="D444" s="19">
        <v>113.0</v>
      </c>
      <c r="E444" s="19">
        <v>2.0</v>
      </c>
      <c r="F444" s="19">
        <v>10.0</v>
      </c>
      <c r="G444" s="19">
        <v>7.0</v>
      </c>
      <c r="H444" s="19">
        <v>2.0</v>
      </c>
      <c r="I444" s="19">
        <v>2.0</v>
      </c>
      <c r="J444" s="19">
        <v>2.0</v>
      </c>
      <c r="K444" s="19">
        <v>11.0</v>
      </c>
      <c r="L444" s="19">
        <v>14.0</v>
      </c>
      <c r="M444" s="19">
        <v>25.0</v>
      </c>
      <c r="N444" s="20">
        <v>0.4399999976158142</v>
      </c>
      <c r="O444" s="20">
        <v>0.49743327498435974</v>
      </c>
      <c r="P444" s="20">
        <v>0.48716410994529724</v>
      </c>
      <c r="Q444" s="21" t="str">
        <f t="shared" si="1"/>
        <v>0.4545454545</v>
      </c>
      <c r="R444" s="21" t="str">
        <f t="shared" si="3"/>
        <v>0.4841440286</v>
      </c>
      <c r="S444" s="9">
        <v>0.48050766497850417</v>
      </c>
      <c r="T444" s="6">
        <v>0.4841440286148678</v>
      </c>
      <c r="U444" s="10"/>
      <c r="V444" s="10"/>
      <c r="W444" s="10"/>
    </row>
    <row r="445">
      <c r="A445" s="17">
        <v>2003.0</v>
      </c>
      <c r="B445" s="18" t="s">
        <v>207</v>
      </c>
      <c r="C445" s="18" t="s">
        <v>301</v>
      </c>
      <c r="D445" s="19">
        <v>114.0</v>
      </c>
      <c r="E445" s="19">
        <v>9.0</v>
      </c>
      <c r="F445" s="19">
        <v>6.0</v>
      </c>
      <c r="G445" s="19">
        <v>11.0</v>
      </c>
      <c r="H445" s="19">
        <v>2.0</v>
      </c>
      <c r="I445" s="19">
        <v>1.0</v>
      </c>
      <c r="J445" s="19">
        <v>0.0</v>
      </c>
      <c r="K445" s="19">
        <v>21.0</v>
      </c>
      <c r="L445" s="19">
        <v>8.0</v>
      </c>
      <c r="M445" s="19">
        <v>29.0</v>
      </c>
      <c r="N445" s="20">
        <v>0.7241379022598267</v>
      </c>
      <c r="O445" s="20">
        <v>0.4847497344017029</v>
      </c>
      <c r="P445" s="20">
        <v>0.5096896290779114</v>
      </c>
      <c r="Q445" s="21" t="str">
        <f t="shared" si="1"/>
        <v>0.7593984962</v>
      </c>
      <c r="R445" s="21" t="str">
        <f t="shared" si="3"/>
        <v>0.5596468985</v>
      </c>
      <c r="S445" s="9">
        <v>0.55083175722895</v>
      </c>
      <c r="T445" s="6">
        <v>0.5596468985304797</v>
      </c>
      <c r="U445" s="10"/>
      <c r="V445" s="10"/>
      <c r="W445" s="10"/>
    </row>
    <row r="446">
      <c r="A446" s="17">
        <v>2003.0</v>
      </c>
      <c r="B446" s="18" t="s">
        <v>193</v>
      </c>
      <c r="C446" s="18" t="s">
        <v>2114</v>
      </c>
      <c r="D446" s="19">
        <v>115.0</v>
      </c>
      <c r="E446" s="19">
        <v>3.0</v>
      </c>
      <c r="F446" s="19">
        <v>6.0</v>
      </c>
      <c r="G446" s="19">
        <v>14.0</v>
      </c>
      <c r="H446" s="19">
        <v>0.0</v>
      </c>
      <c r="I446" s="19">
        <v>7.0</v>
      </c>
      <c r="J446" s="19">
        <v>0.0</v>
      </c>
      <c r="K446" s="19">
        <v>24.0</v>
      </c>
      <c r="L446" s="19">
        <v>6.0</v>
      </c>
      <c r="M446" s="19">
        <v>30.0</v>
      </c>
      <c r="N446" s="20">
        <v>0.800000011920929</v>
      </c>
      <c r="O446" s="20">
        <v>0.5541883111000061</v>
      </c>
      <c r="P446" s="20">
        <v>0.5373010635375977</v>
      </c>
      <c r="Q446" s="21" t="str">
        <f t="shared" si="1"/>
        <v>0.8448275862</v>
      </c>
      <c r="R446" s="21" t="str">
        <f t="shared" si="3"/>
        <v>0.622626318</v>
      </c>
      <c r="S446" s="9">
        <v>0.6114194214344024</v>
      </c>
      <c r="T446" s="6">
        <v>0.6226263179861267</v>
      </c>
      <c r="U446" s="10"/>
      <c r="V446" s="10"/>
      <c r="W446" s="10"/>
    </row>
    <row r="447">
      <c r="A447" s="17">
        <v>2003.0</v>
      </c>
      <c r="B447" s="18" t="s">
        <v>813</v>
      </c>
      <c r="C447" s="18" t="s">
        <v>2115</v>
      </c>
      <c r="D447" s="19">
        <v>116.0</v>
      </c>
      <c r="E447" s="19">
        <v>2.0</v>
      </c>
      <c r="F447" s="19">
        <v>11.0</v>
      </c>
      <c r="G447" s="19">
        <v>5.0</v>
      </c>
      <c r="H447" s="19">
        <v>9.0</v>
      </c>
      <c r="I447" s="19">
        <v>1.0</v>
      </c>
      <c r="J447" s="19">
        <v>1.0</v>
      </c>
      <c r="K447" s="19">
        <v>8.0</v>
      </c>
      <c r="L447" s="19">
        <v>21.0</v>
      </c>
      <c r="M447" s="19">
        <v>29.0</v>
      </c>
      <c r="N447" s="20">
        <v>0.27586206793785095</v>
      </c>
      <c r="O447" s="20">
        <v>0.5394202470779419</v>
      </c>
      <c r="P447" s="20">
        <v>0.4990159273147583</v>
      </c>
      <c r="Q447" s="21" t="str">
        <f t="shared" si="1"/>
        <v>0.2518518519</v>
      </c>
      <c r="R447" s="21" t="str">
        <f t="shared" si="3"/>
        <v>0.4574270683</v>
      </c>
      <c r="S447" s="9">
        <v>0.46342962260903986</v>
      </c>
      <c r="T447" s="6">
        <v>0.45742706833062347</v>
      </c>
      <c r="U447" s="10"/>
      <c r="V447" s="10"/>
      <c r="W447" s="10"/>
    </row>
    <row r="448">
      <c r="A448" s="17">
        <v>2003.0</v>
      </c>
      <c r="B448" s="18" t="s">
        <v>127</v>
      </c>
      <c r="C448" s="18" t="s">
        <v>374</v>
      </c>
      <c r="D448" s="19">
        <v>117.0</v>
      </c>
      <c r="E448" s="19">
        <v>2.0</v>
      </c>
      <c r="F448" s="19">
        <v>9.0</v>
      </c>
      <c r="G448" s="19">
        <v>11.0</v>
      </c>
      <c r="H448" s="19">
        <v>1.0</v>
      </c>
      <c r="I448" s="19">
        <v>7.0</v>
      </c>
      <c r="J448" s="19">
        <v>2.0</v>
      </c>
      <c r="K448" s="19">
        <v>20.0</v>
      </c>
      <c r="L448" s="19">
        <v>12.0</v>
      </c>
      <c r="M448" s="19">
        <v>32.0</v>
      </c>
      <c r="N448" s="20">
        <v>0.625</v>
      </c>
      <c r="O448" s="20">
        <v>0.5640245676040649</v>
      </c>
      <c r="P448" s="20">
        <v>0.5554517507553101</v>
      </c>
      <c r="Q448" s="21" t="str">
        <f t="shared" si="1"/>
        <v>0.6507936508</v>
      </c>
      <c r="R448" s="21" t="str">
        <f t="shared" si="3"/>
        <v>0.5835736342</v>
      </c>
      <c r="S448" s="9">
        <v>0.57712522149086</v>
      </c>
      <c r="T448" s="6">
        <v>0.5835736341892727</v>
      </c>
      <c r="U448" s="10"/>
      <c r="V448" s="10"/>
      <c r="W448" s="10"/>
    </row>
    <row r="449">
      <c r="A449" s="17">
        <v>2003.0</v>
      </c>
      <c r="B449" s="18" t="s">
        <v>1024</v>
      </c>
      <c r="C449" s="18" t="s">
        <v>2116</v>
      </c>
      <c r="D449" s="19">
        <v>118.0</v>
      </c>
      <c r="E449" s="19">
        <v>0.0</v>
      </c>
      <c r="F449" s="19">
        <v>12.0</v>
      </c>
      <c r="G449" s="19">
        <v>5.0</v>
      </c>
      <c r="H449" s="19">
        <v>9.0</v>
      </c>
      <c r="I449" s="19">
        <v>2.0</v>
      </c>
      <c r="J449" s="19">
        <v>3.0</v>
      </c>
      <c r="K449" s="19">
        <v>7.0</v>
      </c>
      <c r="L449" s="19">
        <v>24.0</v>
      </c>
      <c r="M449" s="19">
        <v>31.0</v>
      </c>
      <c r="N449" s="20">
        <v>0.22580644488334656</v>
      </c>
      <c r="O449" s="20">
        <v>0.524553656578064</v>
      </c>
      <c r="P449" s="20">
        <v>0.5026680827140808</v>
      </c>
      <c r="Q449" s="21" t="str">
        <f t="shared" si="1"/>
        <v>0.1798561151</v>
      </c>
      <c r="R449" s="21" t="str">
        <f t="shared" si="3"/>
        <v>0.4329078777</v>
      </c>
      <c r="S449" s="9">
        <v>0.444395461870778</v>
      </c>
      <c r="T449" s="6">
        <v>0.4329078777445306</v>
      </c>
      <c r="U449" s="10"/>
      <c r="V449" s="10"/>
      <c r="W449" s="10"/>
    </row>
    <row r="450">
      <c r="A450" s="17">
        <v>2003.0</v>
      </c>
      <c r="B450" s="18" t="s">
        <v>640</v>
      </c>
      <c r="C450" s="18" t="s">
        <v>2117</v>
      </c>
      <c r="D450" s="19">
        <v>119.0</v>
      </c>
      <c r="E450" s="19">
        <v>4.0</v>
      </c>
      <c r="F450" s="19">
        <v>8.0</v>
      </c>
      <c r="G450" s="19">
        <v>10.0</v>
      </c>
      <c r="H450" s="19">
        <v>2.0</v>
      </c>
      <c r="I450" s="19">
        <v>3.0</v>
      </c>
      <c r="J450" s="19">
        <v>2.0</v>
      </c>
      <c r="K450" s="19">
        <v>17.0</v>
      </c>
      <c r="L450" s="19">
        <v>12.0</v>
      </c>
      <c r="M450" s="19">
        <v>29.0</v>
      </c>
      <c r="N450" s="20">
        <v>0.5862069129943848</v>
      </c>
      <c r="O450" s="20">
        <v>0.46778297424316406</v>
      </c>
      <c r="P450" s="20">
        <v>0.49231383204460144</v>
      </c>
      <c r="Q450" s="21" t="str">
        <f t="shared" si="1"/>
        <v>0.6033057851</v>
      </c>
      <c r="R450" s="21" t="str">
        <f t="shared" si="3"/>
        <v>0.5077963914</v>
      </c>
      <c r="S450" s="9">
        <v>0.5035216692706634</v>
      </c>
      <c r="T450" s="6">
        <v>0.5077963914137241</v>
      </c>
      <c r="U450" s="10"/>
      <c r="V450" s="10"/>
      <c r="W450" s="10"/>
    </row>
    <row r="451">
      <c r="A451" s="17">
        <v>2003.0</v>
      </c>
      <c r="B451" s="18" t="s">
        <v>82</v>
      </c>
      <c r="C451" s="18" t="s">
        <v>337</v>
      </c>
      <c r="D451" s="19">
        <v>120.0</v>
      </c>
      <c r="E451" s="19">
        <v>5.0</v>
      </c>
      <c r="F451" s="19">
        <v>6.0</v>
      </c>
      <c r="G451" s="19">
        <v>10.0</v>
      </c>
      <c r="H451" s="19">
        <v>6.0</v>
      </c>
      <c r="I451" s="19">
        <v>0.0</v>
      </c>
      <c r="J451" s="19">
        <v>1.0</v>
      </c>
      <c r="K451" s="19">
        <v>15.0</v>
      </c>
      <c r="L451" s="19">
        <v>13.0</v>
      </c>
      <c r="M451" s="19">
        <v>28.0</v>
      </c>
      <c r="N451" s="20">
        <v>0.5357142686843872</v>
      </c>
      <c r="O451" s="20">
        <v>0.5078529715538025</v>
      </c>
      <c r="P451" s="20">
        <v>0.5334858894348145</v>
      </c>
      <c r="Q451" s="21" t="str">
        <f t="shared" si="1"/>
        <v>0.5</v>
      </c>
      <c r="R451" s="21" t="str">
        <f t="shared" si="3"/>
        <v>0.5122979581</v>
      </c>
      <c r="S451" s="9">
        <v>0.5212265295641763</v>
      </c>
      <c r="T451" s="6">
        <v>0.5122979581356049</v>
      </c>
      <c r="U451" s="10"/>
      <c r="V451" s="10"/>
      <c r="W451" s="10"/>
    </row>
    <row r="452">
      <c r="A452" s="17">
        <v>2003.0</v>
      </c>
      <c r="B452" s="18" t="s">
        <v>275</v>
      </c>
      <c r="C452" s="18" t="s">
        <v>2118</v>
      </c>
      <c r="D452" s="19">
        <v>121.0</v>
      </c>
      <c r="E452" s="19">
        <v>2.0</v>
      </c>
      <c r="F452" s="19">
        <v>8.0</v>
      </c>
      <c r="G452" s="19">
        <v>12.0</v>
      </c>
      <c r="H452" s="19">
        <v>4.0</v>
      </c>
      <c r="I452" s="19">
        <v>1.0</v>
      </c>
      <c r="J452" s="19">
        <v>1.0</v>
      </c>
      <c r="K452" s="19">
        <v>15.0</v>
      </c>
      <c r="L452" s="19">
        <v>13.0</v>
      </c>
      <c r="M452" s="19">
        <v>28.0</v>
      </c>
      <c r="N452" s="20">
        <v>0.5357142686843872</v>
      </c>
      <c r="O452" s="20">
        <v>0.5311628580093384</v>
      </c>
      <c r="P452" s="20">
        <v>0.5297644734382629</v>
      </c>
      <c r="Q452" s="21" t="str">
        <f t="shared" si="1"/>
        <v>0.4910714286</v>
      </c>
      <c r="R452" s="21" t="str">
        <f t="shared" si="3"/>
        <v>0.5207904045</v>
      </c>
      <c r="S452" s="9">
        <v>0.5319511187928063</v>
      </c>
      <c r="T452" s="6">
        <v>0.5207904045070921</v>
      </c>
      <c r="U452" s="10"/>
      <c r="V452" s="10"/>
      <c r="W452" s="10"/>
    </row>
    <row r="453">
      <c r="A453" s="17">
        <v>2003.0</v>
      </c>
      <c r="B453" s="18" t="s">
        <v>1845</v>
      </c>
      <c r="C453" s="18" t="s">
        <v>2119</v>
      </c>
      <c r="D453" s="19">
        <v>122.0</v>
      </c>
      <c r="E453" s="19">
        <v>3.0</v>
      </c>
      <c r="F453" s="19">
        <v>15.0</v>
      </c>
      <c r="G453" s="19">
        <v>6.0</v>
      </c>
      <c r="H453" s="19">
        <v>3.0</v>
      </c>
      <c r="I453" s="19">
        <v>0.0</v>
      </c>
      <c r="J453" s="19">
        <v>2.0</v>
      </c>
      <c r="K453" s="19">
        <v>9.0</v>
      </c>
      <c r="L453" s="19">
        <v>20.0</v>
      </c>
      <c r="M453" s="19">
        <v>29.0</v>
      </c>
      <c r="N453" s="20">
        <v>0.3103448152542114</v>
      </c>
      <c r="O453" s="20">
        <v>0.44309529662132263</v>
      </c>
      <c r="P453" s="20">
        <v>0.4909175932407379</v>
      </c>
      <c r="Q453" s="21" t="str">
        <f t="shared" si="1"/>
        <v>0.3391304348</v>
      </c>
      <c r="R453" s="21" t="str">
        <f t="shared" si="3"/>
        <v>0.4290596553</v>
      </c>
      <c r="S453" s="9">
        <v>0.4218632535173975</v>
      </c>
      <c r="T453" s="6">
        <v>0.4290596553164979</v>
      </c>
      <c r="U453" s="10"/>
      <c r="V453" s="10"/>
      <c r="W453" s="10"/>
    </row>
    <row r="454">
      <c r="A454" s="17">
        <v>2003.0</v>
      </c>
      <c r="B454" s="18" t="s">
        <v>338</v>
      </c>
      <c r="C454" s="18" t="s">
        <v>340</v>
      </c>
      <c r="D454" s="19">
        <v>123.0</v>
      </c>
      <c r="E454" s="19">
        <v>7.0</v>
      </c>
      <c r="F454" s="19">
        <v>8.0</v>
      </c>
      <c r="G454" s="19">
        <v>8.0</v>
      </c>
      <c r="H454" s="19">
        <v>3.0</v>
      </c>
      <c r="I454" s="19">
        <v>4.0</v>
      </c>
      <c r="J454" s="19">
        <v>2.0</v>
      </c>
      <c r="K454" s="19">
        <v>19.0</v>
      </c>
      <c r="L454" s="19">
        <v>13.0</v>
      </c>
      <c r="M454" s="19">
        <v>32.0</v>
      </c>
      <c r="N454" s="20">
        <v>0.59375</v>
      </c>
      <c r="O454" s="20">
        <v>0.45753610134124756</v>
      </c>
      <c r="P454" s="20">
        <v>0.48844829201698303</v>
      </c>
      <c r="Q454" s="21" t="str">
        <f t="shared" si="1"/>
        <v>0.6283783784</v>
      </c>
      <c r="R454" s="21" t="str">
        <f t="shared" si="3"/>
        <v>0.5079747183</v>
      </c>
      <c r="S454" s="9">
        <v>0.49931762367486954</v>
      </c>
      <c r="T454" s="6">
        <v>0.5079747182694642</v>
      </c>
      <c r="U454" s="10"/>
      <c r="V454" s="10"/>
      <c r="W454" s="10"/>
    </row>
    <row r="455">
      <c r="A455" s="17">
        <v>2003.0</v>
      </c>
      <c r="B455" s="18" t="s">
        <v>743</v>
      </c>
      <c r="C455" s="18" t="s">
        <v>2120</v>
      </c>
      <c r="D455" s="19">
        <v>124.0</v>
      </c>
      <c r="E455" s="19">
        <v>2.0</v>
      </c>
      <c r="F455" s="19">
        <v>16.0</v>
      </c>
      <c r="G455" s="19">
        <v>8.0</v>
      </c>
      <c r="H455" s="19">
        <v>2.0</v>
      </c>
      <c r="I455" s="19">
        <v>0.0</v>
      </c>
      <c r="J455" s="19">
        <v>0.0</v>
      </c>
      <c r="K455" s="19">
        <v>10.0</v>
      </c>
      <c r="L455" s="19">
        <v>18.0</v>
      </c>
      <c r="M455" s="19">
        <v>28.0</v>
      </c>
      <c r="N455" s="20">
        <v>0.3571428656578064</v>
      </c>
      <c r="O455" s="20">
        <v>0.4420537054538727</v>
      </c>
      <c r="P455" s="20">
        <v>0.47671788930892944</v>
      </c>
      <c r="Q455" s="21" t="str">
        <f t="shared" si="1"/>
        <v>0.38</v>
      </c>
      <c r="R455" s="21" t="str">
        <f t="shared" si="3"/>
        <v>0.4352063251</v>
      </c>
      <c r="S455" s="9">
        <v>0.429492039339883</v>
      </c>
      <c r="T455" s="6">
        <v>0.4352063250541687</v>
      </c>
      <c r="U455" s="10"/>
      <c r="V455" s="10"/>
      <c r="W455" s="10"/>
    </row>
    <row r="456">
      <c r="A456" s="17">
        <v>2003.0</v>
      </c>
      <c r="B456" s="18" t="s">
        <v>915</v>
      </c>
      <c r="C456" s="18" t="s">
        <v>2121</v>
      </c>
      <c r="D456" s="19">
        <v>125.0</v>
      </c>
      <c r="E456" s="19">
        <v>3.0</v>
      </c>
      <c r="F456" s="19">
        <v>9.0</v>
      </c>
      <c r="G456" s="19">
        <v>8.0</v>
      </c>
      <c r="H456" s="19">
        <v>3.0</v>
      </c>
      <c r="I456" s="19">
        <v>1.0</v>
      </c>
      <c r="J456" s="19">
        <v>4.0</v>
      </c>
      <c r="K456" s="19">
        <v>12.0</v>
      </c>
      <c r="L456" s="19">
        <v>16.0</v>
      </c>
      <c r="M456" s="19">
        <v>28.0</v>
      </c>
      <c r="N456" s="20">
        <v>0.4285714328289032</v>
      </c>
      <c r="O456" s="20">
        <v>0.47692760825157166</v>
      </c>
      <c r="P456" s="20">
        <v>0.4744151830673218</v>
      </c>
      <c r="Q456" s="21" t="str">
        <f t="shared" si="1"/>
        <v>0.4237288136</v>
      </c>
      <c r="R456" s="21" t="str">
        <f t="shared" si="3"/>
        <v>0.4629998033</v>
      </c>
      <c r="S456" s="9">
        <v>0.4642104570354734</v>
      </c>
      <c r="T456" s="6">
        <v>0.4629998032824468</v>
      </c>
      <c r="U456" s="10"/>
      <c r="V456" s="10"/>
      <c r="W456" s="10"/>
    </row>
    <row r="457">
      <c r="A457" s="17">
        <v>2003.0</v>
      </c>
      <c r="B457" s="18" t="s">
        <v>1850</v>
      </c>
      <c r="C457" s="18" t="s">
        <v>2122</v>
      </c>
      <c r="D457" s="19">
        <v>126.0</v>
      </c>
      <c r="E457" s="19">
        <v>7.0</v>
      </c>
      <c r="F457" s="19">
        <v>7.0</v>
      </c>
      <c r="G457" s="19">
        <v>10.0</v>
      </c>
      <c r="H457" s="19">
        <v>1.0</v>
      </c>
      <c r="I457" s="19">
        <v>2.0</v>
      </c>
      <c r="J457" s="19">
        <v>2.0</v>
      </c>
      <c r="K457" s="19">
        <v>19.0</v>
      </c>
      <c r="L457" s="19">
        <v>10.0</v>
      </c>
      <c r="M457" s="19">
        <v>29.0</v>
      </c>
      <c r="N457" s="20">
        <v>0.6551724076271057</v>
      </c>
      <c r="O457" s="20">
        <v>0.414458304643631</v>
      </c>
      <c r="P457" s="20">
        <v>0.47433504462242126</v>
      </c>
      <c r="Q457" s="21" t="str">
        <f t="shared" si="1"/>
        <v>0.7007874016</v>
      </c>
      <c r="R457" s="21" t="str">
        <f t="shared" si="3"/>
        <v>0.5010097639</v>
      </c>
      <c r="S457" s="9">
        <v>0.48960601692569666</v>
      </c>
      <c r="T457" s="6">
        <v>0.5010097638711216</v>
      </c>
      <c r="U457" s="10"/>
      <c r="V457" s="10"/>
      <c r="W457" s="10"/>
    </row>
    <row r="458">
      <c r="A458" s="17">
        <v>2003.0</v>
      </c>
      <c r="B458" s="18" t="s">
        <v>919</v>
      </c>
      <c r="C458" s="18" t="s">
        <v>2123</v>
      </c>
      <c r="D458" s="19">
        <v>127.0</v>
      </c>
      <c r="E458" s="19">
        <v>4.0</v>
      </c>
      <c r="F458" s="19">
        <v>8.0</v>
      </c>
      <c r="G458" s="19">
        <v>7.0</v>
      </c>
      <c r="H458" s="19">
        <v>6.0</v>
      </c>
      <c r="I458" s="19">
        <v>1.0</v>
      </c>
      <c r="J458" s="19">
        <v>3.0</v>
      </c>
      <c r="K458" s="19">
        <v>12.0</v>
      </c>
      <c r="L458" s="19">
        <v>17.0</v>
      </c>
      <c r="M458" s="19">
        <v>29.0</v>
      </c>
      <c r="N458" s="20">
        <v>0.4137931168079376</v>
      </c>
      <c r="O458" s="20">
        <v>0.47130700945854187</v>
      </c>
      <c r="P458" s="20">
        <v>0.48805883526802063</v>
      </c>
      <c r="Q458" s="21" t="str">
        <f t="shared" si="1"/>
        <v>0.4</v>
      </c>
      <c r="R458" s="21" t="str">
        <f t="shared" si="3"/>
        <v>0.4576682135</v>
      </c>
      <c r="S458" s="9">
        <v>0.46111648940834504</v>
      </c>
      <c r="T458" s="6">
        <v>0.45766821354627607</v>
      </c>
      <c r="U458" s="10"/>
      <c r="V458" s="10"/>
      <c r="W458" s="10"/>
    </row>
    <row r="459">
      <c r="A459" s="17">
        <v>2003.0</v>
      </c>
      <c r="B459" s="18" t="s">
        <v>131</v>
      </c>
      <c r="C459" s="18" t="s">
        <v>388</v>
      </c>
      <c r="D459" s="19">
        <v>128.0</v>
      </c>
      <c r="E459" s="19">
        <v>7.0</v>
      </c>
      <c r="F459" s="19">
        <v>2.0</v>
      </c>
      <c r="G459" s="19">
        <v>13.0</v>
      </c>
      <c r="H459" s="19">
        <v>1.0</v>
      </c>
      <c r="I459" s="19">
        <v>3.0</v>
      </c>
      <c r="J459" s="19">
        <v>4.0</v>
      </c>
      <c r="K459" s="19">
        <v>23.0</v>
      </c>
      <c r="L459" s="19">
        <v>7.0</v>
      </c>
      <c r="M459" s="19">
        <v>30.0</v>
      </c>
      <c r="N459" s="20">
        <v>0.7666666507720947</v>
      </c>
      <c r="O459" s="20">
        <v>0.6081991791725159</v>
      </c>
      <c r="P459" s="20">
        <v>0.5519198775291443</v>
      </c>
      <c r="Q459" s="21" t="str">
        <f t="shared" si="1"/>
        <v>0.7573529412</v>
      </c>
      <c r="R459" s="21" t="str">
        <f t="shared" si="3"/>
        <v>0.6314177943</v>
      </c>
      <c r="S459" s="9">
        <v>0.6337462256352107</v>
      </c>
      <c r="T459" s="6">
        <v>0.6314177942626616</v>
      </c>
      <c r="U459" s="10"/>
      <c r="V459" s="10"/>
      <c r="W459" s="10"/>
    </row>
    <row r="460">
      <c r="A460" s="17">
        <v>2003.0</v>
      </c>
      <c r="B460" s="18" t="s">
        <v>715</v>
      </c>
      <c r="C460" s="18" t="s">
        <v>2124</v>
      </c>
      <c r="D460" s="19">
        <v>129.0</v>
      </c>
      <c r="E460" s="19">
        <v>1.0</v>
      </c>
      <c r="F460" s="19">
        <v>9.0</v>
      </c>
      <c r="G460" s="19">
        <v>11.0</v>
      </c>
      <c r="H460" s="19">
        <v>5.0</v>
      </c>
      <c r="I460" s="19">
        <v>1.0</v>
      </c>
      <c r="J460" s="19">
        <v>3.0</v>
      </c>
      <c r="K460" s="19">
        <v>13.0</v>
      </c>
      <c r="L460" s="19">
        <v>17.0</v>
      </c>
      <c r="M460" s="19">
        <v>30.0</v>
      </c>
      <c r="N460" s="20">
        <v>0.4333333373069763</v>
      </c>
      <c r="O460" s="20">
        <v>0.5438992381095886</v>
      </c>
      <c r="P460" s="20">
        <v>0.5368120074272156</v>
      </c>
      <c r="Q460" s="21" t="str">
        <f t="shared" si="1"/>
        <v>0.368852459</v>
      </c>
      <c r="R460" s="21" t="str">
        <f t="shared" si="3"/>
        <v>0.4983657357</v>
      </c>
      <c r="S460" s="9">
        <v>0.5144859542449316</v>
      </c>
      <c r="T460" s="6">
        <v>0.4983657356656966</v>
      </c>
      <c r="U460" s="10"/>
      <c r="V460" s="10"/>
      <c r="W460" s="10"/>
    </row>
    <row r="461">
      <c r="A461" s="17">
        <v>2003.0</v>
      </c>
      <c r="B461" s="18" t="s">
        <v>154</v>
      </c>
      <c r="C461" s="18" t="s">
        <v>2125</v>
      </c>
      <c r="D461" s="19">
        <v>130.0</v>
      </c>
      <c r="E461" s="19">
        <v>9.0</v>
      </c>
      <c r="F461" s="19">
        <v>4.0</v>
      </c>
      <c r="G461" s="19">
        <v>8.0</v>
      </c>
      <c r="H461" s="19">
        <v>4.0</v>
      </c>
      <c r="I461" s="19">
        <v>3.0</v>
      </c>
      <c r="J461" s="19">
        <v>1.0</v>
      </c>
      <c r="K461" s="19">
        <v>20.0</v>
      </c>
      <c r="L461" s="19">
        <v>9.0</v>
      </c>
      <c r="M461" s="19">
        <v>29.0</v>
      </c>
      <c r="N461" s="20">
        <v>0.6896551847457886</v>
      </c>
      <c r="O461" s="20">
        <v>0.49708589911460876</v>
      </c>
      <c r="P461" s="20">
        <v>0.5095654726028442</v>
      </c>
      <c r="Q461" s="21" t="str">
        <f t="shared" si="1"/>
        <v>0.693877551</v>
      </c>
      <c r="R461" s="21" t="str">
        <f t="shared" si="3"/>
        <v>0.5494037055</v>
      </c>
      <c r="S461" s="9">
        <v>0.5483481108114637</v>
      </c>
      <c r="T461" s="6">
        <v>0.5494037054631175</v>
      </c>
      <c r="U461" s="10"/>
      <c r="V461" s="10"/>
      <c r="W461" s="10"/>
    </row>
    <row r="462">
      <c r="A462" s="17">
        <v>2003.0</v>
      </c>
      <c r="B462" s="18" t="s">
        <v>135</v>
      </c>
      <c r="C462" s="18" t="s">
        <v>2126</v>
      </c>
      <c r="D462" s="19">
        <v>131.0</v>
      </c>
      <c r="E462" s="19">
        <v>10.0</v>
      </c>
      <c r="F462" s="19">
        <v>1.0</v>
      </c>
      <c r="G462" s="19">
        <v>12.0</v>
      </c>
      <c r="H462" s="19">
        <v>1.0</v>
      </c>
      <c r="I462" s="19">
        <v>7.0</v>
      </c>
      <c r="J462" s="19">
        <v>1.0</v>
      </c>
      <c r="K462" s="19">
        <v>29.0</v>
      </c>
      <c r="L462" s="19">
        <v>3.0</v>
      </c>
      <c r="M462" s="19">
        <v>32.0</v>
      </c>
      <c r="N462" s="20">
        <v>0.90625</v>
      </c>
      <c r="O462" s="20">
        <v>0.5824209451675415</v>
      </c>
      <c r="P462" s="20">
        <v>0.5592247247695923</v>
      </c>
      <c r="Q462" s="21" t="str">
        <f t="shared" si="1"/>
        <v>0.9038461538</v>
      </c>
      <c r="R462" s="21" t="str">
        <f t="shared" si="3"/>
        <v>0.6569781922</v>
      </c>
      <c r="S462" s="9">
        <v>0.6575791537761688</v>
      </c>
      <c r="T462" s="6">
        <v>0.6569781922377073</v>
      </c>
      <c r="U462" s="10"/>
      <c r="V462" s="10"/>
      <c r="W462" s="10"/>
    </row>
    <row r="463">
      <c r="A463" s="17">
        <v>2003.0</v>
      </c>
      <c r="B463" s="18" t="s">
        <v>1260</v>
      </c>
      <c r="C463" s="18" t="s">
        <v>2127</v>
      </c>
      <c r="D463" s="19">
        <v>132.0</v>
      </c>
      <c r="E463" s="19">
        <v>3.0</v>
      </c>
      <c r="F463" s="19">
        <v>10.0</v>
      </c>
      <c r="G463" s="19">
        <v>9.0</v>
      </c>
      <c r="H463" s="19">
        <v>5.0</v>
      </c>
      <c r="I463" s="19">
        <v>0.0</v>
      </c>
      <c r="J463" s="19">
        <v>2.0</v>
      </c>
      <c r="K463" s="19">
        <v>12.0</v>
      </c>
      <c r="L463" s="19">
        <v>17.0</v>
      </c>
      <c r="M463" s="19">
        <v>29.0</v>
      </c>
      <c r="N463" s="20">
        <v>0.4137931168079376</v>
      </c>
      <c r="O463" s="20">
        <v>0.511419951915741</v>
      </c>
      <c r="P463" s="20">
        <v>0.5202970504760742</v>
      </c>
      <c r="Q463" s="21" t="str">
        <f t="shared" si="1"/>
        <v>0.3902439024</v>
      </c>
      <c r="R463" s="21" t="str">
        <f t="shared" si="3"/>
        <v>0.4833452142</v>
      </c>
      <c r="S463" s="9">
        <v>0.489232514438958</v>
      </c>
      <c r="T463" s="6">
        <v>0.4833452141866451</v>
      </c>
      <c r="U463" s="10"/>
      <c r="V463" s="10"/>
      <c r="W463" s="10"/>
    </row>
    <row r="464">
      <c r="A464" s="17">
        <v>2003.0</v>
      </c>
      <c r="B464" s="18" t="s">
        <v>1667</v>
      </c>
      <c r="C464" s="18" t="s">
        <v>2128</v>
      </c>
      <c r="D464" s="19">
        <v>133.0</v>
      </c>
      <c r="E464" s="19">
        <v>3.0</v>
      </c>
      <c r="F464" s="19">
        <v>10.0</v>
      </c>
      <c r="G464" s="19">
        <v>7.0</v>
      </c>
      <c r="H464" s="19">
        <v>5.0</v>
      </c>
      <c r="I464" s="19">
        <v>1.0</v>
      </c>
      <c r="J464" s="19">
        <v>1.0</v>
      </c>
      <c r="K464" s="19">
        <v>11.0</v>
      </c>
      <c r="L464" s="19">
        <v>16.0</v>
      </c>
      <c r="M464" s="19">
        <v>27.0</v>
      </c>
      <c r="N464" s="20">
        <v>0.40740740299224854</v>
      </c>
      <c r="O464" s="20">
        <v>0.45282456278800964</v>
      </c>
      <c r="P464" s="20">
        <v>0.4757584035396576</v>
      </c>
      <c r="Q464" s="21" t="str">
        <f t="shared" si="1"/>
        <v>0.4017094017</v>
      </c>
      <c r="R464" s="21" t="str">
        <f t="shared" si="3"/>
        <v>0.4457792327</v>
      </c>
      <c r="S464" s="9">
        <v>0.4472037341307711</v>
      </c>
      <c r="T464" s="6">
        <v>0.4457792327062696</v>
      </c>
      <c r="U464" s="10"/>
      <c r="V464" s="10"/>
      <c r="W464" s="10"/>
    </row>
    <row r="465">
      <c r="A465" s="17">
        <v>2003.0</v>
      </c>
      <c r="B465" s="18" t="s">
        <v>1275</v>
      </c>
      <c r="C465" s="18" t="s">
        <v>2129</v>
      </c>
      <c r="D465" s="19">
        <v>134.0</v>
      </c>
      <c r="E465" s="19">
        <v>3.0</v>
      </c>
      <c r="F465" s="19">
        <v>11.0</v>
      </c>
      <c r="G465" s="19">
        <v>9.0</v>
      </c>
      <c r="H465" s="19">
        <v>3.0</v>
      </c>
      <c r="I465" s="19">
        <v>0.0</v>
      </c>
      <c r="J465" s="19">
        <v>0.0</v>
      </c>
      <c r="K465" s="19">
        <v>12.0</v>
      </c>
      <c r="L465" s="19">
        <v>14.0</v>
      </c>
      <c r="M465" s="19">
        <v>26.0</v>
      </c>
      <c r="N465" s="20">
        <v>0.4615384638309479</v>
      </c>
      <c r="O465" s="20">
        <v>0.4505177140235901</v>
      </c>
      <c r="P465" s="20">
        <v>0.46344640851020813</v>
      </c>
      <c r="Q465" s="21" t="str">
        <f t="shared" si="1"/>
        <v>0.4705882353</v>
      </c>
      <c r="R465" s="21" t="str">
        <f t="shared" si="3"/>
        <v>0.458767518</v>
      </c>
      <c r="S465" s="9">
        <v>0.4565050745239625</v>
      </c>
      <c r="T465" s="6">
        <v>0.45876751796287646</v>
      </c>
      <c r="U465" s="10"/>
      <c r="V465" s="10"/>
      <c r="W465" s="10"/>
    </row>
    <row r="466">
      <c r="A466" s="17">
        <v>2003.0</v>
      </c>
      <c r="B466" s="18" t="s">
        <v>396</v>
      </c>
      <c r="C466" s="18" t="s">
        <v>2130</v>
      </c>
      <c r="D466" s="19">
        <v>135.0</v>
      </c>
      <c r="E466" s="19">
        <v>4.0</v>
      </c>
      <c r="F466" s="19">
        <v>9.0</v>
      </c>
      <c r="G466" s="19">
        <v>9.0</v>
      </c>
      <c r="H466" s="19">
        <v>2.0</v>
      </c>
      <c r="I466" s="19">
        <v>1.0</v>
      </c>
      <c r="J466" s="19">
        <v>1.0</v>
      </c>
      <c r="K466" s="19">
        <v>14.0</v>
      </c>
      <c r="L466" s="19">
        <v>12.0</v>
      </c>
      <c r="M466" s="19">
        <v>26.0</v>
      </c>
      <c r="N466" s="20">
        <v>0.5384615659713745</v>
      </c>
      <c r="O466" s="20">
        <v>0.423557311296463</v>
      </c>
      <c r="P466" s="20">
        <v>0.46853798627853394</v>
      </c>
      <c r="Q466" s="21" t="str">
        <f t="shared" si="1"/>
        <v>0.5660377358</v>
      </c>
      <c r="R466" s="21" t="str">
        <f t="shared" si="3"/>
        <v>0.4704225862</v>
      </c>
      <c r="S466" s="9">
        <v>0.46352853683324957</v>
      </c>
      <c r="T466" s="6">
        <v>0.47042258618012917</v>
      </c>
      <c r="U466" s="10"/>
      <c r="V466" s="10"/>
      <c r="W466" s="10"/>
    </row>
    <row r="467">
      <c r="A467" s="17">
        <v>2003.0</v>
      </c>
      <c r="B467" s="18" t="s">
        <v>436</v>
      </c>
      <c r="C467" s="18" t="s">
        <v>2131</v>
      </c>
      <c r="D467" s="19">
        <v>136.0</v>
      </c>
      <c r="E467" s="19">
        <v>3.0</v>
      </c>
      <c r="F467" s="19">
        <v>10.0</v>
      </c>
      <c r="G467" s="19">
        <v>11.0</v>
      </c>
      <c r="H467" s="19">
        <v>5.0</v>
      </c>
      <c r="I467" s="19">
        <v>0.0</v>
      </c>
      <c r="J467" s="19">
        <v>0.0</v>
      </c>
      <c r="K467" s="19">
        <v>14.0</v>
      </c>
      <c r="L467" s="19">
        <v>15.0</v>
      </c>
      <c r="M467" s="19">
        <v>29.0</v>
      </c>
      <c r="N467" s="20">
        <v>0.48275861144065857</v>
      </c>
      <c r="O467" s="20">
        <v>0.4179632067680359</v>
      </c>
      <c r="P467" s="20">
        <v>0.47145411372184753</v>
      </c>
      <c r="Q467" s="21" t="str">
        <f t="shared" si="1"/>
        <v>0.4537815126</v>
      </c>
      <c r="R467" s="21" t="str">
        <f t="shared" si="3"/>
        <v>0.44029051</v>
      </c>
      <c r="S467" s="9">
        <v>0.44753478698689364</v>
      </c>
      <c r="T467" s="6">
        <v>0.4402905099657403</v>
      </c>
      <c r="U467" s="10"/>
      <c r="V467" s="10"/>
      <c r="W467" s="10"/>
    </row>
    <row r="468">
      <c r="A468" s="17">
        <v>2003.0</v>
      </c>
      <c r="B468" s="18" t="s">
        <v>618</v>
      </c>
      <c r="C468" s="18" t="s">
        <v>2132</v>
      </c>
      <c r="D468" s="19">
        <v>137.0</v>
      </c>
      <c r="E468" s="19">
        <v>0.0</v>
      </c>
      <c r="F468" s="19">
        <v>11.0</v>
      </c>
      <c r="G468" s="19">
        <v>6.0</v>
      </c>
      <c r="H468" s="19">
        <v>5.0</v>
      </c>
      <c r="I468" s="19">
        <v>0.0</v>
      </c>
      <c r="J468" s="19">
        <v>3.0</v>
      </c>
      <c r="K468" s="19">
        <v>6.0</v>
      </c>
      <c r="L468" s="19">
        <v>19.0</v>
      </c>
      <c r="M468" s="19">
        <v>25.0</v>
      </c>
      <c r="N468" s="20">
        <v>0.23999999463558197</v>
      </c>
      <c r="O468" s="20">
        <v>0.384583443403244</v>
      </c>
      <c r="P468" s="20">
        <v>0.46032869815826416</v>
      </c>
      <c r="Q468" s="21" t="str">
        <f t="shared" si="1"/>
        <v>0.1782178218</v>
      </c>
      <c r="R468" s="21" t="str">
        <f t="shared" si="3"/>
        <v>0.3519283517</v>
      </c>
      <c r="S468" s="9">
        <v>0.36737389624118805</v>
      </c>
      <c r="T468" s="6">
        <v>0.3519283516867326</v>
      </c>
      <c r="U468" s="10"/>
      <c r="V468" s="10"/>
      <c r="W468" s="10"/>
    </row>
    <row r="469">
      <c r="A469" s="17">
        <v>2003.0</v>
      </c>
      <c r="B469" s="18" t="s">
        <v>754</v>
      </c>
      <c r="C469" s="18" t="s">
        <v>2133</v>
      </c>
      <c r="D469" s="19">
        <v>138.0</v>
      </c>
      <c r="E469" s="19">
        <v>0.0</v>
      </c>
      <c r="F469" s="19">
        <v>14.0</v>
      </c>
      <c r="G469" s="19">
        <v>4.0</v>
      </c>
      <c r="H469" s="19">
        <v>8.0</v>
      </c>
      <c r="I469" s="19">
        <v>0.0</v>
      </c>
      <c r="J469" s="19">
        <v>0.0</v>
      </c>
      <c r="K469" s="19">
        <v>4.0</v>
      </c>
      <c r="L469" s="19">
        <v>22.0</v>
      </c>
      <c r="M469" s="19">
        <v>26.0</v>
      </c>
      <c r="N469" s="20">
        <v>0.1538461595773697</v>
      </c>
      <c r="O469" s="20">
        <v>0.45371225476264954</v>
      </c>
      <c r="P469" s="20">
        <v>0.49151360988616943</v>
      </c>
      <c r="Q469" s="21" t="str">
        <f t="shared" si="1"/>
        <v>0.1090909091</v>
      </c>
      <c r="R469" s="21" t="str">
        <f t="shared" si="3"/>
        <v>0.3770072571</v>
      </c>
      <c r="S469" s="9">
        <v>0.38819606831440556</v>
      </c>
      <c r="T469" s="6">
        <v>0.3770072571255944</v>
      </c>
      <c r="U469" s="10"/>
      <c r="V469" s="10"/>
      <c r="W469" s="10"/>
    </row>
    <row r="470">
      <c r="A470" s="17">
        <v>2003.0</v>
      </c>
      <c r="B470" s="18" t="s">
        <v>1183</v>
      </c>
      <c r="C470" s="18" t="s">
        <v>2134</v>
      </c>
      <c r="D470" s="19">
        <v>139.0</v>
      </c>
      <c r="E470" s="19">
        <v>6.0</v>
      </c>
      <c r="F470" s="19">
        <v>11.0</v>
      </c>
      <c r="G470" s="19">
        <v>3.0</v>
      </c>
      <c r="H470" s="19">
        <v>7.0</v>
      </c>
      <c r="I470" s="19">
        <v>0.0</v>
      </c>
      <c r="J470" s="19">
        <v>1.0</v>
      </c>
      <c r="K470" s="19">
        <v>9.0</v>
      </c>
      <c r="L470" s="19">
        <v>19.0</v>
      </c>
      <c r="M470" s="19">
        <v>28.0</v>
      </c>
      <c r="N470" s="20">
        <v>0.3214285671710968</v>
      </c>
      <c r="O470" s="20">
        <v>0.46287378668785095</v>
      </c>
      <c r="P470" s="20">
        <v>0.46755677461624146</v>
      </c>
      <c r="Q470" s="21" t="str">
        <f t="shared" si="1"/>
        <v>0.3695652174</v>
      </c>
      <c r="R470" s="21" t="str">
        <f t="shared" si="3"/>
        <v>0.4407173913</v>
      </c>
      <c r="S470" s="9">
        <v>0.4286832298551287</v>
      </c>
      <c r="T470" s="6">
        <v>0.4407173913458119</v>
      </c>
      <c r="U470" s="10"/>
      <c r="V470" s="10"/>
      <c r="W470" s="10"/>
    </row>
    <row r="471">
      <c r="A471" s="17">
        <v>2003.0</v>
      </c>
      <c r="B471" s="18" t="s">
        <v>85</v>
      </c>
      <c r="C471" s="18" t="s">
        <v>2135</v>
      </c>
      <c r="D471" s="19">
        <v>140.0</v>
      </c>
      <c r="E471" s="19">
        <v>3.0</v>
      </c>
      <c r="F471" s="19">
        <v>10.0</v>
      </c>
      <c r="G471" s="19">
        <v>7.0</v>
      </c>
      <c r="H471" s="19">
        <v>4.0</v>
      </c>
      <c r="I471" s="19">
        <v>0.0</v>
      </c>
      <c r="J471" s="19">
        <v>1.0</v>
      </c>
      <c r="K471" s="19">
        <v>10.0</v>
      </c>
      <c r="L471" s="19">
        <v>15.0</v>
      </c>
      <c r="M471" s="19">
        <v>25.0</v>
      </c>
      <c r="N471" s="20">
        <v>0.4000000059604645</v>
      </c>
      <c r="O471" s="20">
        <v>0.5192484855651855</v>
      </c>
      <c r="P471" s="20">
        <v>0.5210485458374023</v>
      </c>
      <c r="Q471" s="21" t="str">
        <f t="shared" si="1"/>
        <v>0.4</v>
      </c>
      <c r="R471" s="21" t="str">
        <f t="shared" si="3"/>
        <v>0.4898863792</v>
      </c>
      <c r="S471" s="9">
        <v>0.48988637924194334</v>
      </c>
      <c r="T471" s="6">
        <v>0.48988637924194334</v>
      </c>
      <c r="U471" s="10"/>
      <c r="V471" s="10"/>
      <c r="W471" s="10"/>
    </row>
    <row r="472">
      <c r="A472" s="17">
        <v>2003.0</v>
      </c>
      <c r="B472" s="18" t="s">
        <v>59</v>
      </c>
      <c r="C472" s="18" t="s">
        <v>2136</v>
      </c>
      <c r="D472" s="19">
        <v>141.0</v>
      </c>
      <c r="E472" s="19">
        <v>8.0</v>
      </c>
      <c r="F472" s="19">
        <v>3.0</v>
      </c>
      <c r="G472" s="19">
        <v>16.0</v>
      </c>
      <c r="H472" s="19">
        <v>2.0</v>
      </c>
      <c r="I472" s="19">
        <v>0.0</v>
      </c>
      <c r="J472" s="19">
        <v>1.0</v>
      </c>
      <c r="K472" s="19">
        <v>24.0</v>
      </c>
      <c r="L472" s="19">
        <v>6.0</v>
      </c>
      <c r="M472" s="19">
        <v>30.0</v>
      </c>
      <c r="N472" s="20">
        <v>0.800000011920929</v>
      </c>
      <c r="O472" s="20">
        <v>0.5784460306167603</v>
      </c>
      <c r="P472" s="20">
        <v>0.5459576845169067</v>
      </c>
      <c r="Q472" s="21" t="str">
        <f t="shared" si="1"/>
        <v>0.7878787879</v>
      </c>
      <c r="R472" s="21" t="str">
        <f t="shared" si="3"/>
        <v>0.6226821334</v>
      </c>
      <c r="S472" s="9">
        <v>0.6257124364376068</v>
      </c>
      <c r="T472" s="6">
        <v>0.6226821334073038</v>
      </c>
      <c r="U472" s="10"/>
      <c r="V472" s="10"/>
      <c r="W472" s="10"/>
    </row>
    <row r="473">
      <c r="A473" s="17">
        <v>2003.0</v>
      </c>
      <c r="B473" s="18" t="s">
        <v>1036</v>
      </c>
      <c r="C473" s="18" t="s">
        <v>2137</v>
      </c>
      <c r="D473" s="19">
        <v>142.0</v>
      </c>
      <c r="E473" s="19">
        <v>1.0</v>
      </c>
      <c r="F473" s="19">
        <v>10.0</v>
      </c>
      <c r="G473" s="19">
        <v>6.0</v>
      </c>
      <c r="H473" s="19">
        <v>5.0</v>
      </c>
      <c r="I473" s="19">
        <v>3.0</v>
      </c>
      <c r="J473" s="19">
        <v>4.0</v>
      </c>
      <c r="K473" s="19">
        <v>10.0</v>
      </c>
      <c r="L473" s="19">
        <v>19.0</v>
      </c>
      <c r="M473" s="19">
        <v>29.0</v>
      </c>
      <c r="N473" s="20">
        <v>0.3448275923728943</v>
      </c>
      <c r="O473" s="20">
        <v>0.49449455738067627</v>
      </c>
      <c r="P473" s="20">
        <v>0.49266985058784485</v>
      </c>
      <c r="Q473" s="21" t="str">
        <f t="shared" si="1"/>
        <v>0.32</v>
      </c>
      <c r="R473" s="21" t="str">
        <f t="shared" si="3"/>
        <v>0.4504147413</v>
      </c>
      <c r="S473" s="9">
        <v>0.4566216378890235</v>
      </c>
      <c r="T473" s="6">
        <v>0.45041474133729936</v>
      </c>
      <c r="U473" s="10"/>
      <c r="V473" s="10"/>
      <c r="W473" s="10"/>
    </row>
    <row r="474">
      <c r="A474" s="17">
        <v>2003.0</v>
      </c>
      <c r="B474" s="18" t="s">
        <v>1290</v>
      </c>
      <c r="C474" s="18" t="s">
        <v>2138</v>
      </c>
      <c r="D474" s="19">
        <v>143.0</v>
      </c>
      <c r="E474" s="19">
        <v>1.0</v>
      </c>
      <c r="F474" s="19">
        <v>11.0</v>
      </c>
      <c r="G474" s="19">
        <v>3.0</v>
      </c>
      <c r="H474" s="19">
        <v>11.0</v>
      </c>
      <c r="I474" s="19">
        <v>0.0</v>
      </c>
      <c r="J474" s="19">
        <v>2.0</v>
      </c>
      <c r="K474" s="19">
        <v>4.0</v>
      </c>
      <c r="L474" s="19">
        <v>24.0</v>
      </c>
      <c r="M474" s="19">
        <v>28.0</v>
      </c>
      <c r="N474" s="20">
        <v>0.1428571492433548</v>
      </c>
      <c r="O474" s="20">
        <v>0.47591662406921387</v>
      </c>
      <c r="P474" s="20">
        <v>0.46937739849090576</v>
      </c>
      <c r="Q474" s="21" t="str">
        <f t="shared" si="1"/>
        <v>0.1176470588</v>
      </c>
      <c r="R474" s="21" t="str">
        <f t="shared" si="3"/>
        <v>0.3847144264</v>
      </c>
      <c r="S474" s="9">
        <v>0.3910169473716191</v>
      </c>
      <c r="T474" s="6">
        <v>0.38471442636321573</v>
      </c>
      <c r="U474" s="10"/>
      <c r="V474" s="10"/>
      <c r="W474" s="10"/>
    </row>
    <row r="475">
      <c r="A475" s="17">
        <v>2003.0</v>
      </c>
      <c r="B475" s="18" t="s">
        <v>1604</v>
      </c>
      <c r="C475" s="18" t="s">
        <v>2139</v>
      </c>
      <c r="D475" s="19">
        <v>144.0</v>
      </c>
      <c r="E475" s="19">
        <v>5.0</v>
      </c>
      <c r="F475" s="19">
        <v>11.0</v>
      </c>
      <c r="G475" s="19">
        <v>10.0</v>
      </c>
      <c r="H475" s="19">
        <v>2.0</v>
      </c>
      <c r="I475" s="19">
        <v>0.0</v>
      </c>
      <c r="J475" s="19">
        <v>3.0</v>
      </c>
      <c r="K475" s="19">
        <v>15.0</v>
      </c>
      <c r="L475" s="19">
        <v>16.0</v>
      </c>
      <c r="M475" s="19">
        <v>31.0</v>
      </c>
      <c r="N475" s="20">
        <v>0.4838709533214569</v>
      </c>
      <c r="O475" s="20">
        <v>0.5032652616500854</v>
      </c>
      <c r="P475" s="20">
        <v>0.5080112814903259</v>
      </c>
      <c r="Q475" s="21" t="str">
        <f t="shared" si="1"/>
        <v>0.5118110236</v>
      </c>
      <c r="R475" s="21" t="str">
        <f t="shared" si="3"/>
        <v>0.5065882071</v>
      </c>
      <c r="S475" s="9">
        <v>0.4996031931331081</v>
      </c>
      <c r="T475" s="6">
        <v>0.506588207103136</v>
      </c>
      <c r="U475" s="10"/>
      <c r="V475" s="10"/>
      <c r="W475" s="10"/>
    </row>
    <row r="476">
      <c r="A476" s="17">
        <v>2003.0</v>
      </c>
      <c r="B476" s="18" t="s">
        <v>341</v>
      </c>
      <c r="C476" s="18" t="s">
        <v>2140</v>
      </c>
      <c r="D476" s="19">
        <v>145.0</v>
      </c>
      <c r="E476" s="19">
        <v>2.0</v>
      </c>
      <c r="F476" s="19">
        <v>6.0</v>
      </c>
      <c r="G476" s="19">
        <v>16.0</v>
      </c>
      <c r="H476" s="19">
        <v>2.0</v>
      </c>
      <c r="I476" s="19">
        <v>3.0</v>
      </c>
      <c r="J476" s="19">
        <v>2.0</v>
      </c>
      <c r="K476" s="19">
        <v>21.0</v>
      </c>
      <c r="L476" s="19">
        <v>10.0</v>
      </c>
      <c r="M476" s="19">
        <v>31.0</v>
      </c>
      <c r="N476" s="20">
        <v>0.6774193644523621</v>
      </c>
      <c r="O476" s="20">
        <v>0.5501380562782288</v>
      </c>
      <c r="P476" s="20">
        <v>0.5370693802833557</v>
      </c>
      <c r="Q476" s="21" t="str">
        <f t="shared" si="1"/>
        <v>0.6470588235</v>
      </c>
      <c r="R476" s="21" t="str">
        <f t="shared" si="3"/>
        <v>0.5711010791</v>
      </c>
      <c r="S476" s="9">
        <v>0.5786912119196307</v>
      </c>
      <c r="T476" s="6">
        <v>0.5711010790923062</v>
      </c>
      <c r="U476" s="10"/>
      <c r="V476" s="10"/>
      <c r="W476" s="10"/>
    </row>
    <row r="477">
      <c r="A477" s="17">
        <v>2003.0</v>
      </c>
      <c r="B477" s="18" t="s">
        <v>1868</v>
      </c>
      <c r="C477" s="18" t="s">
        <v>2141</v>
      </c>
      <c r="D477" s="19">
        <v>146.0</v>
      </c>
      <c r="E477" s="19">
        <v>3.0</v>
      </c>
      <c r="F477" s="19">
        <v>9.0</v>
      </c>
      <c r="G477" s="19">
        <v>8.0</v>
      </c>
      <c r="H477" s="19">
        <v>3.0</v>
      </c>
      <c r="I477" s="19">
        <v>1.0</v>
      </c>
      <c r="J477" s="19">
        <v>4.0</v>
      </c>
      <c r="K477" s="19">
        <v>12.0</v>
      </c>
      <c r="L477" s="19">
        <v>16.0</v>
      </c>
      <c r="M477" s="19">
        <v>28.0</v>
      </c>
      <c r="N477" s="20">
        <v>0.4285714328289032</v>
      </c>
      <c r="O477" s="20">
        <v>0.4879198968410492</v>
      </c>
      <c r="P477" s="20">
        <v>0.4599359929561615</v>
      </c>
      <c r="Q477" s="21" t="str">
        <f t="shared" si="1"/>
        <v>0.4237288136</v>
      </c>
      <c r="R477" s="21" t="str">
        <f t="shared" si="3"/>
        <v>0.46487615</v>
      </c>
      <c r="S477" s="9">
        <v>0.4660868038024221</v>
      </c>
      <c r="T477" s="6">
        <v>0.4648761500493955</v>
      </c>
      <c r="U477" s="10"/>
      <c r="V477" s="10"/>
      <c r="W477" s="10"/>
    </row>
    <row r="478">
      <c r="A478" s="17">
        <v>2003.0</v>
      </c>
      <c r="B478" s="18" t="s">
        <v>169</v>
      </c>
      <c r="C478" s="18" t="s">
        <v>357</v>
      </c>
      <c r="D478" s="19">
        <v>147.0</v>
      </c>
      <c r="E478" s="19">
        <v>12.0</v>
      </c>
      <c r="F478" s="19">
        <v>3.0</v>
      </c>
      <c r="G478" s="19">
        <v>7.0</v>
      </c>
      <c r="H478" s="19">
        <v>2.0</v>
      </c>
      <c r="I478" s="19">
        <v>4.0</v>
      </c>
      <c r="J478" s="19">
        <v>1.0</v>
      </c>
      <c r="K478" s="19">
        <v>23.0</v>
      </c>
      <c r="L478" s="19">
        <v>6.0</v>
      </c>
      <c r="M478" s="19">
        <v>29.0</v>
      </c>
      <c r="N478" s="20">
        <v>0.7931034564971924</v>
      </c>
      <c r="O478" s="20">
        <v>0.48922520875930786</v>
      </c>
      <c r="P478" s="20">
        <v>0.5097723007202148</v>
      </c>
      <c r="Q478" s="21" t="str">
        <f t="shared" si="1"/>
        <v>0.8169934641</v>
      </c>
      <c r="R478" s="21" t="str">
        <f t="shared" si="3"/>
        <v>0.5763040456</v>
      </c>
      <c r="S478" s="9">
        <v>0.5703315416286732</v>
      </c>
      <c r="T478" s="6">
        <v>0.5763040455727795</v>
      </c>
      <c r="U478" s="10"/>
      <c r="V478" s="10"/>
      <c r="W478" s="10"/>
    </row>
    <row r="479">
      <c r="A479" s="17">
        <v>2003.0</v>
      </c>
      <c r="B479" s="18" t="s">
        <v>707</v>
      </c>
      <c r="C479" s="18" t="s">
        <v>2142</v>
      </c>
      <c r="D479" s="19">
        <v>148.0</v>
      </c>
      <c r="E479" s="19">
        <v>5.0</v>
      </c>
      <c r="F479" s="19">
        <v>7.0</v>
      </c>
      <c r="G479" s="19">
        <v>6.0</v>
      </c>
      <c r="H479" s="19">
        <v>7.0</v>
      </c>
      <c r="I479" s="19">
        <v>2.0</v>
      </c>
      <c r="J479" s="19">
        <v>2.0</v>
      </c>
      <c r="K479" s="19">
        <v>13.0</v>
      </c>
      <c r="L479" s="19">
        <v>16.0</v>
      </c>
      <c r="M479" s="19">
        <v>29.0</v>
      </c>
      <c r="N479" s="20">
        <v>0.4482758641242981</v>
      </c>
      <c r="O479" s="20">
        <v>0.5104459524154663</v>
      </c>
      <c r="P479" s="20">
        <v>0.4861040413379669</v>
      </c>
      <c r="Q479" s="21" t="str">
        <f t="shared" si="1"/>
        <v>0.4405594406</v>
      </c>
      <c r="R479" s="21" t="str">
        <f t="shared" si="3"/>
        <v>0.4868888467</v>
      </c>
      <c r="S479" s="9">
        <v>0.48881795205946627</v>
      </c>
      <c r="T479" s="6">
        <v>0.48688884668208504</v>
      </c>
      <c r="U479" s="10"/>
      <c r="V479" s="10"/>
      <c r="W479" s="10"/>
    </row>
    <row r="480">
      <c r="A480" s="17">
        <v>2003.0</v>
      </c>
      <c r="B480" s="18" t="s">
        <v>138</v>
      </c>
      <c r="C480" s="18" t="s">
        <v>385</v>
      </c>
      <c r="D480" s="19">
        <v>149.0</v>
      </c>
      <c r="E480" s="19">
        <v>7.0</v>
      </c>
      <c r="F480" s="19">
        <v>3.0</v>
      </c>
      <c r="G480" s="19">
        <v>15.0</v>
      </c>
      <c r="H480" s="19">
        <v>1.0</v>
      </c>
      <c r="I480" s="19">
        <v>1.0</v>
      </c>
      <c r="J480" s="19">
        <v>1.0</v>
      </c>
      <c r="K480" s="19">
        <v>23.0</v>
      </c>
      <c r="L480" s="19">
        <v>5.0</v>
      </c>
      <c r="M480" s="19">
        <v>28.0</v>
      </c>
      <c r="N480" s="20">
        <v>0.8214285969734192</v>
      </c>
      <c r="O480" s="20">
        <v>0.5733181238174438</v>
      </c>
      <c r="P480" s="20">
        <v>0.5346568822860718</v>
      </c>
      <c r="Q480" s="21" t="str">
        <f t="shared" si="1"/>
        <v>0.825</v>
      </c>
      <c r="R480" s="21" t="str">
        <f t="shared" si="3"/>
        <v>0.6265732825</v>
      </c>
      <c r="S480" s="9">
        <v>0.6256804253373827</v>
      </c>
      <c r="T480" s="6">
        <v>0.6265732824802398</v>
      </c>
      <c r="U480" s="10"/>
      <c r="V480" s="10"/>
      <c r="W480" s="10"/>
    </row>
    <row r="481">
      <c r="A481" s="17">
        <v>2003.0</v>
      </c>
      <c r="B481" s="18" t="s">
        <v>1016</v>
      </c>
      <c r="C481" s="18" t="s">
        <v>2143</v>
      </c>
      <c r="D481" s="19">
        <v>150.0</v>
      </c>
      <c r="E481" s="19">
        <v>3.0</v>
      </c>
      <c r="F481" s="19">
        <v>10.0</v>
      </c>
      <c r="G481" s="19">
        <v>10.0</v>
      </c>
      <c r="H481" s="19">
        <v>3.0</v>
      </c>
      <c r="I481" s="19">
        <v>0.0</v>
      </c>
      <c r="J481" s="19">
        <v>2.0</v>
      </c>
      <c r="K481" s="19">
        <v>13.0</v>
      </c>
      <c r="L481" s="19">
        <v>15.0</v>
      </c>
      <c r="M481" s="19">
        <v>28.0</v>
      </c>
      <c r="N481" s="20">
        <v>0.4642857015132904</v>
      </c>
      <c r="O481" s="20">
        <v>0.4775030314922333</v>
      </c>
      <c r="P481" s="20">
        <v>0.5041347146034241</v>
      </c>
      <c r="Q481" s="21" t="str">
        <f t="shared" si="1"/>
        <v>0.4553571429</v>
      </c>
      <c r="R481" s="21" t="str">
        <f t="shared" si="3"/>
        <v>0.4786244801</v>
      </c>
      <c r="S481" s="9">
        <v>0.48085662296840126</v>
      </c>
      <c r="T481" s="6">
        <v>0.47862448011125835</v>
      </c>
      <c r="U481" s="10"/>
      <c r="V481" s="10"/>
      <c r="W481" s="10"/>
    </row>
    <row r="482">
      <c r="A482" s="17">
        <v>2003.0</v>
      </c>
      <c r="B482" s="18" t="s">
        <v>197</v>
      </c>
      <c r="C482" s="18" t="s">
        <v>2144</v>
      </c>
      <c r="D482" s="19">
        <v>151.0</v>
      </c>
      <c r="E482" s="19">
        <v>4.0</v>
      </c>
      <c r="F482" s="19">
        <v>4.0</v>
      </c>
      <c r="G482" s="19">
        <v>14.0</v>
      </c>
      <c r="H482" s="19">
        <v>2.0</v>
      </c>
      <c r="I482" s="19">
        <v>1.0</v>
      </c>
      <c r="J482" s="19">
        <v>3.0</v>
      </c>
      <c r="K482" s="19">
        <v>19.0</v>
      </c>
      <c r="L482" s="19">
        <v>9.0</v>
      </c>
      <c r="M482" s="19">
        <v>28.0</v>
      </c>
      <c r="N482" s="20">
        <v>0.6785714030265808</v>
      </c>
      <c r="O482" s="20">
        <v>0.556918203830719</v>
      </c>
      <c r="P482" s="20">
        <v>0.5367816686630249</v>
      </c>
      <c r="Q482" s="21" t="str">
        <f t="shared" si="1"/>
        <v>0.6465517241</v>
      </c>
      <c r="R482" s="21" t="str">
        <f t="shared" si="3"/>
        <v>0.5742924501</v>
      </c>
      <c r="S482" s="9">
        <v>0.5822973762239729</v>
      </c>
      <c r="T482" s="6">
        <v>0.5742924501155985</v>
      </c>
      <c r="U482" s="10"/>
      <c r="V482" s="10"/>
      <c r="W482" s="10"/>
    </row>
    <row r="483">
      <c r="A483" s="17">
        <v>2003.0</v>
      </c>
      <c r="B483" s="18" t="s">
        <v>702</v>
      </c>
      <c r="C483" s="18" t="s">
        <v>2145</v>
      </c>
      <c r="D483" s="19">
        <v>152.0</v>
      </c>
      <c r="E483" s="19">
        <v>2.0</v>
      </c>
      <c r="F483" s="19">
        <v>9.0</v>
      </c>
      <c r="G483" s="19">
        <v>8.0</v>
      </c>
      <c r="H483" s="19">
        <v>7.0</v>
      </c>
      <c r="I483" s="19">
        <v>0.0</v>
      </c>
      <c r="J483" s="19">
        <v>2.0</v>
      </c>
      <c r="K483" s="19">
        <v>10.0</v>
      </c>
      <c r="L483" s="19">
        <v>18.0</v>
      </c>
      <c r="M483" s="19">
        <v>28.0</v>
      </c>
      <c r="N483" s="20">
        <v>0.3571428656578064</v>
      </c>
      <c r="O483" s="20">
        <v>0.5005596280097961</v>
      </c>
      <c r="P483" s="20">
        <v>0.5220361351966858</v>
      </c>
      <c r="Q483" s="21" t="str">
        <f t="shared" si="1"/>
        <v>0.3064516129</v>
      </c>
      <c r="R483" s="21" t="str">
        <f t="shared" si="3"/>
        <v>0.457401751</v>
      </c>
      <c r="S483" s="9">
        <v>0.4700745620897838</v>
      </c>
      <c r="T483" s="6">
        <v>0.45740175102987596</v>
      </c>
      <c r="U483" s="10"/>
      <c r="V483" s="10"/>
      <c r="W483" s="10"/>
    </row>
    <row r="484">
      <c r="A484" s="17">
        <v>2003.0</v>
      </c>
      <c r="B484" s="18" t="s">
        <v>200</v>
      </c>
      <c r="C484" s="18" t="s">
        <v>2146</v>
      </c>
      <c r="D484" s="19">
        <v>153.0</v>
      </c>
      <c r="E484" s="19">
        <v>5.0</v>
      </c>
      <c r="F484" s="19">
        <v>11.0</v>
      </c>
      <c r="G484" s="19">
        <v>8.0</v>
      </c>
      <c r="H484" s="19">
        <v>3.0</v>
      </c>
      <c r="I484" s="19">
        <v>0.0</v>
      </c>
      <c r="J484" s="19">
        <v>0.0</v>
      </c>
      <c r="K484" s="19">
        <v>13.0</v>
      </c>
      <c r="L484" s="19">
        <v>14.0</v>
      </c>
      <c r="M484" s="19">
        <v>27.0</v>
      </c>
      <c r="N484" s="20">
        <v>0.48148149251937866</v>
      </c>
      <c r="O484" s="20">
        <v>0.49493205547332764</v>
      </c>
      <c r="P484" s="20">
        <v>0.48653069138526917</v>
      </c>
      <c r="Q484" s="21" t="str">
        <f t="shared" si="1"/>
        <v>0.5221238938</v>
      </c>
      <c r="R484" s="21" t="str">
        <f t="shared" si="3"/>
        <v>0.499629674</v>
      </c>
      <c r="S484" s="9">
        <v>0.48946907095335146</v>
      </c>
      <c r="T484" s="6">
        <v>0.4996296740343086</v>
      </c>
      <c r="U484" s="10"/>
      <c r="V484" s="10"/>
      <c r="W484" s="10"/>
    </row>
    <row r="485">
      <c r="A485" s="17">
        <v>2003.0</v>
      </c>
      <c r="B485" s="18" t="s">
        <v>1629</v>
      </c>
      <c r="C485" s="18" t="s">
        <v>2147</v>
      </c>
      <c r="D485" s="19">
        <v>154.0</v>
      </c>
      <c r="E485" s="19">
        <v>2.0</v>
      </c>
      <c r="F485" s="19">
        <v>13.0</v>
      </c>
      <c r="G485" s="19">
        <v>3.0</v>
      </c>
      <c r="H485" s="19">
        <v>9.0</v>
      </c>
      <c r="I485" s="19">
        <v>0.0</v>
      </c>
      <c r="J485" s="19">
        <v>1.0</v>
      </c>
      <c r="K485" s="19">
        <v>5.0</v>
      </c>
      <c r="L485" s="19">
        <v>23.0</v>
      </c>
      <c r="M485" s="19">
        <v>28.0</v>
      </c>
      <c r="N485" s="20">
        <v>0.1785714328289032</v>
      </c>
      <c r="O485" s="20">
        <v>0.403275728225708</v>
      </c>
      <c r="P485" s="20">
        <v>0.4536859393119812</v>
      </c>
      <c r="Q485" s="21" t="str">
        <f t="shared" si="1"/>
        <v>0.1769230769</v>
      </c>
      <c r="R485" s="21" t="str">
        <f t="shared" si="3"/>
        <v>0.3592901182</v>
      </c>
      <c r="S485" s="9">
        <v>0.35970220608370645</v>
      </c>
      <c r="T485" s="6">
        <v>0.35929011817161854</v>
      </c>
      <c r="U485" s="10"/>
      <c r="V485" s="10"/>
      <c r="W485" s="10"/>
    </row>
    <row r="486">
      <c r="A486" s="17">
        <v>2003.0</v>
      </c>
      <c r="B486" s="18" t="s">
        <v>141</v>
      </c>
      <c r="C486" s="18" t="s">
        <v>2148</v>
      </c>
      <c r="D486" s="19">
        <v>155.0</v>
      </c>
      <c r="E486" s="19">
        <v>7.0</v>
      </c>
      <c r="F486" s="19">
        <v>4.0</v>
      </c>
      <c r="G486" s="19">
        <v>14.0</v>
      </c>
      <c r="H486" s="19">
        <v>2.0</v>
      </c>
      <c r="I486" s="19">
        <v>2.0</v>
      </c>
      <c r="J486" s="19">
        <v>0.0</v>
      </c>
      <c r="K486" s="19">
        <v>23.0</v>
      </c>
      <c r="L486" s="19">
        <v>6.0</v>
      </c>
      <c r="M486" s="19">
        <v>29.0</v>
      </c>
      <c r="N486" s="20">
        <v>0.7931034564971924</v>
      </c>
      <c r="O486" s="20">
        <v>0.5339623689651489</v>
      </c>
      <c r="P486" s="20">
        <v>0.5406398177146912</v>
      </c>
      <c r="Q486" s="21" t="str">
        <f t="shared" si="1"/>
        <v>0.7952755906</v>
      </c>
      <c r="R486" s="21" t="str">
        <f t="shared" si="3"/>
        <v>0.6009600365</v>
      </c>
      <c r="S486" s="9">
        <v>0.6004170009802128</v>
      </c>
      <c r="T486" s="6">
        <v>0.6009600365490425</v>
      </c>
      <c r="U486" s="10"/>
      <c r="V486" s="10"/>
      <c r="W486" s="10"/>
    </row>
    <row r="487">
      <c r="A487" s="17">
        <v>2003.0</v>
      </c>
      <c r="B487" s="18" t="s">
        <v>1231</v>
      </c>
      <c r="C487" s="18" t="s">
        <v>2149</v>
      </c>
      <c r="D487" s="19">
        <v>156.0</v>
      </c>
      <c r="E487" s="19">
        <v>11.0</v>
      </c>
      <c r="F487" s="19">
        <v>4.0</v>
      </c>
      <c r="G487" s="19">
        <v>10.0</v>
      </c>
      <c r="H487" s="19">
        <v>2.0</v>
      </c>
      <c r="I487" s="19">
        <v>1.0</v>
      </c>
      <c r="J487" s="19">
        <v>0.0</v>
      </c>
      <c r="K487" s="19">
        <v>22.0</v>
      </c>
      <c r="L487" s="19">
        <v>6.0</v>
      </c>
      <c r="M487" s="19">
        <v>28.0</v>
      </c>
      <c r="N487" s="20">
        <v>0.7857142686843872</v>
      </c>
      <c r="O487" s="20">
        <v>0.434966117143631</v>
      </c>
      <c r="P487" s="20">
        <v>0.4709433913230896</v>
      </c>
      <c r="Q487" s="21" t="str">
        <f t="shared" si="1"/>
        <v>0.8115942029</v>
      </c>
      <c r="R487" s="21" t="str">
        <f t="shared" si="3"/>
        <v>0.5381174571</v>
      </c>
      <c r="S487" s="9">
        <v>0.5316474778311593</v>
      </c>
      <c r="T487" s="6">
        <v>0.5381174571272256</v>
      </c>
      <c r="U487" s="10"/>
      <c r="V487" s="10"/>
      <c r="W487" s="10"/>
    </row>
    <row r="488">
      <c r="A488" s="17">
        <v>2003.0</v>
      </c>
      <c r="B488" s="18" t="s">
        <v>505</v>
      </c>
      <c r="C488" s="18" t="s">
        <v>2150</v>
      </c>
      <c r="D488" s="19">
        <v>157.0</v>
      </c>
      <c r="E488" s="19">
        <v>2.0</v>
      </c>
      <c r="F488" s="19">
        <v>10.0</v>
      </c>
      <c r="G488" s="19">
        <v>9.0</v>
      </c>
      <c r="H488" s="19">
        <v>5.0</v>
      </c>
      <c r="I488" s="19">
        <v>0.0</v>
      </c>
      <c r="J488" s="19">
        <v>2.0</v>
      </c>
      <c r="K488" s="19">
        <v>11.0</v>
      </c>
      <c r="L488" s="19">
        <v>17.0</v>
      </c>
      <c r="M488" s="19">
        <v>28.0</v>
      </c>
      <c r="N488" s="20">
        <v>0.3928571343421936</v>
      </c>
      <c r="O488" s="20">
        <v>0.4998656213283539</v>
      </c>
      <c r="P488" s="20">
        <v>0.5354081392288208</v>
      </c>
      <c r="Q488" s="21" t="str">
        <f t="shared" si="1"/>
        <v>0.3534482759</v>
      </c>
      <c r="R488" s="21" t="str">
        <f t="shared" si="3"/>
        <v>0.4721469144</v>
      </c>
      <c r="S488" s="9">
        <v>0.48199913118566784</v>
      </c>
      <c r="T488" s="6">
        <v>0.4721469144368994</v>
      </c>
      <c r="U488" s="10"/>
      <c r="V488" s="10"/>
      <c r="W488" s="10"/>
    </row>
    <row r="489">
      <c r="A489" s="17">
        <v>2003.0</v>
      </c>
      <c r="B489" s="18" t="s">
        <v>517</v>
      </c>
      <c r="C489" s="18" t="s">
        <v>2151</v>
      </c>
      <c r="D489" s="19">
        <v>158.0</v>
      </c>
      <c r="E489" s="19">
        <v>4.0</v>
      </c>
      <c r="F489" s="19">
        <v>9.0</v>
      </c>
      <c r="G489" s="19">
        <v>8.0</v>
      </c>
      <c r="H489" s="19">
        <v>4.0</v>
      </c>
      <c r="I489" s="19">
        <v>0.0</v>
      </c>
      <c r="J489" s="19">
        <v>2.0</v>
      </c>
      <c r="K489" s="19">
        <v>12.0</v>
      </c>
      <c r="L489" s="19">
        <v>15.0</v>
      </c>
      <c r="M489" s="19">
        <v>27.0</v>
      </c>
      <c r="N489" s="20">
        <v>0.4444444477558136</v>
      </c>
      <c r="O489" s="20">
        <v>0.5311667323112488</v>
      </c>
      <c r="P489" s="20">
        <v>0.5212967991828918</v>
      </c>
      <c r="Q489" s="21" t="str">
        <f t="shared" si="1"/>
        <v>0.4444444444</v>
      </c>
      <c r="R489" s="21" t="str">
        <f t="shared" si="3"/>
        <v>0.5070186771</v>
      </c>
      <c r="S489" s="9">
        <v>0.5070186770624585</v>
      </c>
      <c r="T489" s="6">
        <v>0.5070186770624585</v>
      </c>
      <c r="U489" s="10"/>
      <c r="V489" s="10"/>
      <c r="W489" s="10"/>
    </row>
    <row r="490">
      <c r="A490" s="17">
        <v>2003.0</v>
      </c>
      <c r="B490" s="18" t="s">
        <v>398</v>
      </c>
      <c r="C490" s="18" t="s">
        <v>2152</v>
      </c>
      <c r="D490" s="19">
        <v>159.0</v>
      </c>
      <c r="E490" s="19">
        <v>5.0</v>
      </c>
      <c r="F490" s="19">
        <v>5.0</v>
      </c>
      <c r="G490" s="19">
        <v>12.0</v>
      </c>
      <c r="H490" s="19">
        <v>4.0</v>
      </c>
      <c r="I490" s="19">
        <v>0.0</v>
      </c>
      <c r="J490" s="19">
        <v>4.0</v>
      </c>
      <c r="K490" s="19">
        <v>17.0</v>
      </c>
      <c r="L490" s="19">
        <v>13.0</v>
      </c>
      <c r="M490" s="19">
        <v>30.0</v>
      </c>
      <c r="N490" s="20">
        <v>0.5666666626930237</v>
      </c>
      <c r="O490" s="20">
        <v>0.5618483424186707</v>
      </c>
      <c r="P490" s="20">
        <v>0.5366218686103821</v>
      </c>
      <c r="Q490" s="21" t="str">
        <f t="shared" si="1"/>
        <v>0.5298507463</v>
      </c>
      <c r="R490" s="21" t="str">
        <f t="shared" si="3"/>
        <v>0.5475423249</v>
      </c>
      <c r="S490" s="9">
        <v>0.5567463050285975</v>
      </c>
      <c r="T490" s="6">
        <v>0.547542324929095</v>
      </c>
      <c r="U490" s="10"/>
      <c r="V490" s="10"/>
      <c r="W490" s="10"/>
    </row>
    <row r="491">
      <c r="A491" s="17">
        <v>2003.0</v>
      </c>
      <c r="B491" s="18" t="s">
        <v>204</v>
      </c>
      <c r="C491" s="18" t="s">
        <v>371</v>
      </c>
      <c r="D491" s="19">
        <v>160.0</v>
      </c>
      <c r="E491" s="19">
        <v>3.0</v>
      </c>
      <c r="F491" s="19">
        <v>6.0</v>
      </c>
      <c r="G491" s="19">
        <v>14.0</v>
      </c>
      <c r="H491" s="19">
        <v>2.0</v>
      </c>
      <c r="I491" s="19">
        <v>2.0</v>
      </c>
      <c r="J491" s="19">
        <v>4.0</v>
      </c>
      <c r="K491" s="19">
        <v>19.0</v>
      </c>
      <c r="L491" s="19">
        <v>12.0</v>
      </c>
      <c r="M491" s="19">
        <v>31.0</v>
      </c>
      <c r="N491" s="20">
        <v>0.6129032373428345</v>
      </c>
      <c r="O491" s="20">
        <v>0.5949878096580505</v>
      </c>
      <c r="P491" s="20">
        <v>0.54380202293396</v>
      </c>
      <c r="Q491" s="21" t="str">
        <f t="shared" si="1"/>
        <v>0.584</v>
      </c>
      <c r="R491" s="21" t="str">
        <f t="shared" si="3"/>
        <v>0.5794444106</v>
      </c>
      <c r="S491" s="9">
        <v>0.5866702170141281</v>
      </c>
      <c r="T491" s="6">
        <v>0.5794444105625153</v>
      </c>
      <c r="U491" s="10"/>
      <c r="V491" s="10"/>
      <c r="W491" s="10"/>
    </row>
    <row r="492">
      <c r="A492" s="17">
        <v>2003.0</v>
      </c>
      <c r="B492" s="18" t="s">
        <v>88</v>
      </c>
      <c r="C492" s="18" t="s">
        <v>293</v>
      </c>
      <c r="D492" s="19">
        <v>161.0</v>
      </c>
      <c r="E492" s="19">
        <v>2.0</v>
      </c>
      <c r="F492" s="19">
        <v>8.0</v>
      </c>
      <c r="G492" s="19">
        <v>14.0</v>
      </c>
      <c r="H492" s="19">
        <v>3.0</v>
      </c>
      <c r="I492" s="19">
        <v>0.0</v>
      </c>
      <c r="J492" s="19">
        <v>1.0</v>
      </c>
      <c r="K492" s="19">
        <v>16.0</v>
      </c>
      <c r="L492" s="19">
        <v>12.0</v>
      </c>
      <c r="M492" s="19">
        <v>28.0</v>
      </c>
      <c r="N492" s="20">
        <v>0.5714285969734192</v>
      </c>
      <c r="O492" s="20">
        <v>0.5463275909423828</v>
      </c>
      <c r="P492" s="20">
        <v>0.5324410200119019</v>
      </c>
      <c r="Q492" s="21" t="str">
        <f t="shared" si="1"/>
        <v>0.5283018868</v>
      </c>
      <c r="R492" s="21" t="str">
        <f t="shared" si="3"/>
        <v>0.5383495222</v>
      </c>
      <c r="S492" s="9">
        <v>0.5491311933313097</v>
      </c>
      <c r="T492" s="6">
        <v>0.53834952217228</v>
      </c>
      <c r="U492" s="10"/>
      <c r="V492" s="10"/>
      <c r="W492" s="10"/>
    </row>
    <row r="493">
      <c r="A493" s="17">
        <v>2003.0</v>
      </c>
      <c r="B493" s="18" t="s">
        <v>220</v>
      </c>
      <c r="C493" s="18" t="s">
        <v>2153</v>
      </c>
      <c r="D493" s="19">
        <v>162.0</v>
      </c>
      <c r="E493" s="19">
        <v>3.0</v>
      </c>
      <c r="F493" s="19">
        <v>8.0</v>
      </c>
      <c r="G493" s="19">
        <v>10.0</v>
      </c>
      <c r="H493" s="19">
        <v>6.0</v>
      </c>
      <c r="I493" s="19">
        <v>1.0</v>
      </c>
      <c r="J493" s="19">
        <v>1.0</v>
      </c>
      <c r="K493" s="19">
        <v>14.0</v>
      </c>
      <c r="L493" s="19">
        <v>15.0</v>
      </c>
      <c r="M493" s="19">
        <v>29.0</v>
      </c>
      <c r="N493" s="20">
        <v>0.48275861144065857</v>
      </c>
      <c r="O493" s="20">
        <v>0.5482613444328308</v>
      </c>
      <c r="P493" s="20">
        <v>0.5381527543067932</v>
      </c>
      <c r="Q493" s="21" t="str">
        <f t="shared" si="1"/>
        <v>0.4409448819</v>
      </c>
      <c r="R493" s="21" t="str">
        <f t="shared" si="3"/>
        <v>0.5189050813</v>
      </c>
      <c r="S493" s="9">
        <v>0.5293585159655275</v>
      </c>
      <c r="T493" s="6">
        <v>0.5189050812655547</v>
      </c>
      <c r="U493" s="10"/>
      <c r="V493" s="10"/>
      <c r="W493" s="10"/>
    </row>
    <row r="494">
      <c r="A494" s="17">
        <v>2003.0</v>
      </c>
      <c r="B494" s="18" t="s">
        <v>199</v>
      </c>
      <c r="C494" s="18" t="s">
        <v>2154</v>
      </c>
      <c r="D494" s="19">
        <v>163.0</v>
      </c>
      <c r="E494" s="19">
        <v>4.0</v>
      </c>
      <c r="F494" s="19">
        <v>6.0</v>
      </c>
      <c r="G494" s="19">
        <v>12.0</v>
      </c>
      <c r="H494" s="19">
        <v>2.0</v>
      </c>
      <c r="I494" s="19">
        <v>5.0</v>
      </c>
      <c r="J494" s="19">
        <v>1.0</v>
      </c>
      <c r="K494" s="19">
        <v>21.0</v>
      </c>
      <c r="L494" s="19">
        <v>9.0</v>
      </c>
      <c r="M494" s="19">
        <v>30.0</v>
      </c>
      <c r="N494" s="20">
        <v>0.699999988079071</v>
      </c>
      <c r="O494" s="20">
        <v>0.5866793990135193</v>
      </c>
      <c r="P494" s="20">
        <v>0.541895866394043</v>
      </c>
      <c r="Q494" s="21" t="str">
        <f t="shared" si="1"/>
        <v>0.7063492063</v>
      </c>
      <c r="R494" s="21" t="str">
        <f t="shared" si="3"/>
        <v>0.6054009677</v>
      </c>
      <c r="S494" s="9">
        <v>0.6038136661052704</v>
      </c>
      <c r="T494" s="6">
        <v>0.605400967692572</v>
      </c>
      <c r="U494" s="10"/>
      <c r="V494" s="10"/>
      <c r="W494" s="10"/>
    </row>
    <row r="495">
      <c r="A495" s="17">
        <v>2003.0</v>
      </c>
      <c r="B495" s="18" t="s">
        <v>145</v>
      </c>
      <c r="C495" s="18" t="s">
        <v>368</v>
      </c>
      <c r="D495" s="19">
        <v>164.0</v>
      </c>
      <c r="E495" s="19">
        <v>3.0</v>
      </c>
      <c r="F495" s="19">
        <v>7.0</v>
      </c>
      <c r="G495" s="19">
        <v>13.0</v>
      </c>
      <c r="H495" s="19">
        <v>1.0</v>
      </c>
      <c r="I495" s="19">
        <v>4.0</v>
      </c>
      <c r="J495" s="19">
        <v>2.0</v>
      </c>
      <c r="K495" s="19">
        <v>20.0</v>
      </c>
      <c r="L495" s="19">
        <v>10.0</v>
      </c>
      <c r="M495" s="19">
        <v>30.0</v>
      </c>
      <c r="N495" s="20">
        <v>0.6666666865348816</v>
      </c>
      <c r="O495" s="20">
        <v>0.6195217967033386</v>
      </c>
      <c r="P495" s="20">
        <v>0.5444275140762329</v>
      </c>
      <c r="Q495" s="21" t="str">
        <f t="shared" si="1"/>
        <v>0.6779661017</v>
      </c>
      <c r="R495" s="21" t="str">
        <f t="shared" si="3"/>
        <v>0.6153593023</v>
      </c>
      <c r="S495" s="9">
        <v>0.6125344435373942</v>
      </c>
      <c r="T495" s="6">
        <v>0.6153593022944563</v>
      </c>
      <c r="U495" s="10"/>
      <c r="V495" s="10"/>
      <c r="W495" s="10"/>
    </row>
    <row r="496">
      <c r="A496" s="17">
        <v>2003.0</v>
      </c>
      <c r="B496" s="18" t="s">
        <v>1884</v>
      </c>
      <c r="C496" s="18" t="s">
        <v>2155</v>
      </c>
      <c r="D496" s="19">
        <v>165.0</v>
      </c>
      <c r="E496" s="19">
        <v>4.0</v>
      </c>
      <c r="F496" s="19">
        <v>8.0</v>
      </c>
      <c r="G496" s="19">
        <v>4.0</v>
      </c>
      <c r="H496" s="19">
        <v>8.0</v>
      </c>
      <c r="I496" s="19">
        <v>1.0</v>
      </c>
      <c r="J496" s="19">
        <v>4.0</v>
      </c>
      <c r="K496" s="19">
        <v>9.0</v>
      </c>
      <c r="L496" s="19">
        <v>20.0</v>
      </c>
      <c r="M496" s="19">
        <v>29.0</v>
      </c>
      <c r="N496" s="20">
        <v>0.3103448152542114</v>
      </c>
      <c r="O496" s="20">
        <v>0.47469180822372437</v>
      </c>
      <c r="P496" s="20">
        <v>0.47866618633270264</v>
      </c>
      <c r="Q496" s="21" t="str">
        <f t="shared" si="1"/>
        <v>0.3103448276</v>
      </c>
      <c r="R496" s="21" t="str">
        <f t="shared" si="3"/>
        <v>0.4345986576</v>
      </c>
      <c r="S496" s="9">
        <v>0.43459865759158955</v>
      </c>
      <c r="T496" s="6">
        <v>0.43459865759158955</v>
      </c>
      <c r="U496" s="10"/>
      <c r="V496" s="10"/>
      <c r="W496" s="10"/>
    </row>
    <row r="497">
      <c r="A497" s="17">
        <v>2003.0</v>
      </c>
      <c r="B497" s="18" t="s">
        <v>528</v>
      </c>
      <c r="C497" s="18" t="s">
        <v>2156</v>
      </c>
      <c r="D497" s="19">
        <v>166.0</v>
      </c>
      <c r="E497" s="19">
        <v>7.0</v>
      </c>
      <c r="F497" s="19">
        <v>5.0</v>
      </c>
      <c r="G497" s="19">
        <v>9.0</v>
      </c>
      <c r="H497" s="19">
        <v>6.0</v>
      </c>
      <c r="I497" s="19">
        <v>1.0</v>
      </c>
      <c r="J497" s="19">
        <v>1.0</v>
      </c>
      <c r="K497" s="19">
        <v>17.0</v>
      </c>
      <c r="L497" s="19">
        <v>12.0</v>
      </c>
      <c r="M497" s="19">
        <v>29.0</v>
      </c>
      <c r="N497" s="20">
        <v>0.5862069129943848</v>
      </c>
      <c r="O497" s="20">
        <v>0.4963409900665283</v>
      </c>
      <c r="P497" s="20">
        <v>0.5095917582511902</v>
      </c>
      <c r="Q497" s="21" t="str">
        <f t="shared" si="1"/>
        <v>0.5664335664</v>
      </c>
      <c r="R497" s="21" t="str">
        <f t="shared" si="3"/>
        <v>0.5171768262</v>
      </c>
      <c r="S497" s="9">
        <v>0.5221201587339928</v>
      </c>
      <c r="T497" s="6">
        <v>0.5171768262044533</v>
      </c>
      <c r="U497" s="10"/>
      <c r="V497" s="10"/>
      <c r="W497" s="10"/>
    </row>
    <row r="498">
      <c r="A498" s="17">
        <v>2003.0</v>
      </c>
      <c r="B498" s="18" t="s">
        <v>468</v>
      </c>
      <c r="C498" s="18" t="s">
        <v>2157</v>
      </c>
      <c r="D498" s="19">
        <v>167.0</v>
      </c>
      <c r="E498" s="19">
        <v>9.0</v>
      </c>
      <c r="F498" s="19">
        <v>5.0</v>
      </c>
      <c r="G498" s="19">
        <v>6.0</v>
      </c>
      <c r="H498" s="19">
        <v>6.0</v>
      </c>
      <c r="I498" s="19">
        <v>0.0</v>
      </c>
      <c r="J498" s="19">
        <v>2.0</v>
      </c>
      <c r="K498" s="19">
        <v>15.0</v>
      </c>
      <c r="L498" s="19">
        <v>13.0</v>
      </c>
      <c r="M498" s="19">
        <v>28.0</v>
      </c>
      <c r="N498" s="20">
        <v>0.5357142686843872</v>
      </c>
      <c r="O498" s="20">
        <v>0.46112722158432007</v>
      </c>
      <c r="P498" s="20">
        <v>0.47579750418663025</v>
      </c>
      <c r="Q498" s="21" t="str">
        <f t="shared" si="1"/>
        <v>0.5472972973</v>
      </c>
      <c r="R498" s="21" t="str">
        <f t="shared" si="3"/>
        <v>0.4863373112</v>
      </c>
      <c r="S498" s="9">
        <v>0.483441558267389</v>
      </c>
      <c r="T498" s="6">
        <v>0.48633731116314194</v>
      </c>
      <c r="U498" s="10"/>
      <c r="V498" s="10"/>
      <c r="W498" s="10"/>
    </row>
    <row r="499">
      <c r="A499" s="17">
        <v>2003.0</v>
      </c>
      <c r="B499" s="18" t="s">
        <v>157</v>
      </c>
      <c r="C499" s="18" t="s">
        <v>2158</v>
      </c>
      <c r="D499" s="19">
        <v>168.0</v>
      </c>
      <c r="E499" s="19">
        <v>4.0</v>
      </c>
      <c r="F499" s="19">
        <v>7.0</v>
      </c>
      <c r="G499" s="19">
        <v>6.0</v>
      </c>
      <c r="H499" s="19">
        <v>5.0</v>
      </c>
      <c r="I499" s="19">
        <v>0.0</v>
      </c>
      <c r="J499" s="19">
        <v>3.0</v>
      </c>
      <c r="K499" s="19">
        <v>10.0</v>
      </c>
      <c r="L499" s="19">
        <v>15.0</v>
      </c>
      <c r="M499" s="19">
        <v>25.0</v>
      </c>
      <c r="N499" s="20">
        <v>0.4000000059604645</v>
      </c>
      <c r="O499" s="20">
        <v>0.48126545548439026</v>
      </c>
      <c r="P499" s="20">
        <v>0.5013749003410339</v>
      </c>
      <c r="Q499" s="21" t="str">
        <f t="shared" si="1"/>
        <v>0.3931623932</v>
      </c>
      <c r="R499" s="21" t="str">
        <f t="shared" si="3"/>
        <v>0.4642670511</v>
      </c>
      <c r="S499" s="9">
        <v>0.4659764528274536</v>
      </c>
      <c r="T499" s="6">
        <v>0.4642670511180519</v>
      </c>
      <c r="U499" s="10"/>
      <c r="V499" s="10"/>
      <c r="W499" s="10"/>
    </row>
    <row r="500">
      <c r="A500" s="17">
        <v>2003.0</v>
      </c>
      <c r="B500" s="18" t="s">
        <v>71</v>
      </c>
      <c r="C500" s="18" t="s">
        <v>2159</v>
      </c>
      <c r="D500" s="19">
        <v>169.0</v>
      </c>
      <c r="E500" s="19">
        <v>3.0</v>
      </c>
      <c r="F500" s="19">
        <v>8.0</v>
      </c>
      <c r="G500" s="19">
        <v>5.0</v>
      </c>
      <c r="H500" s="19">
        <v>5.0</v>
      </c>
      <c r="I500" s="19">
        <v>1.0</v>
      </c>
      <c r="J500" s="19">
        <v>1.0</v>
      </c>
      <c r="K500" s="19">
        <v>9.0</v>
      </c>
      <c r="L500" s="19">
        <v>14.0</v>
      </c>
      <c r="M500" s="19">
        <v>23.0</v>
      </c>
      <c r="N500" s="20">
        <v>0.3913043439388275</v>
      </c>
      <c r="O500" s="20">
        <v>0.4932507574558258</v>
      </c>
      <c r="P500" s="20">
        <v>0.4805484414100647</v>
      </c>
      <c r="Q500" s="21" t="str">
        <f t="shared" si="1"/>
        <v>0.3904761905</v>
      </c>
      <c r="R500" s="21" t="str">
        <f t="shared" si="3"/>
        <v>0.4643815367</v>
      </c>
      <c r="S500" s="9">
        <v>0.4645885760369508</v>
      </c>
      <c r="T500" s="6">
        <v>0.4643815366994767</v>
      </c>
      <c r="U500" s="10"/>
      <c r="V500" s="10"/>
      <c r="W500" s="10"/>
    </row>
    <row r="501">
      <c r="A501" s="17">
        <v>2003.0</v>
      </c>
      <c r="B501" s="18" t="s">
        <v>894</v>
      </c>
      <c r="C501" s="18" t="s">
        <v>2160</v>
      </c>
      <c r="D501" s="19">
        <v>170.0</v>
      </c>
      <c r="E501" s="19">
        <v>7.0</v>
      </c>
      <c r="F501" s="19">
        <v>6.0</v>
      </c>
      <c r="G501" s="19">
        <v>10.0</v>
      </c>
      <c r="H501" s="19">
        <v>2.0</v>
      </c>
      <c r="I501" s="19">
        <v>0.0</v>
      </c>
      <c r="J501" s="19">
        <v>1.0</v>
      </c>
      <c r="K501" s="19">
        <v>17.0</v>
      </c>
      <c r="L501" s="19">
        <v>9.0</v>
      </c>
      <c r="M501" s="19">
        <v>26.0</v>
      </c>
      <c r="N501" s="20">
        <v>0.6538461446762085</v>
      </c>
      <c r="O501" s="20">
        <v>0.46170350909233093</v>
      </c>
      <c r="P501" s="20">
        <v>0.4951457977294922</v>
      </c>
      <c r="Q501" s="21" t="str">
        <f t="shared" si="1"/>
        <v>0.6810344828</v>
      </c>
      <c r="R501" s="21" t="str">
        <f t="shared" si="3"/>
        <v>0.5248968247</v>
      </c>
      <c r="S501" s="9">
        <v>0.518099742440077</v>
      </c>
      <c r="T501" s="6">
        <v>0.5248968246681937</v>
      </c>
      <c r="U501" s="10"/>
      <c r="V501" s="10"/>
      <c r="W501" s="10"/>
    </row>
    <row r="502">
      <c r="A502" s="17">
        <v>2003.0</v>
      </c>
      <c r="B502" s="18" t="s">
        <v>820</v>
      </c>
      <c r="C502" s="18" t="s">
        <v>2161</v>
      </c>
      <c r="D502" s="19">
        <v>171.0</v>
      </c>
      <c r="E502" s="19">
        <v>1.0</v>
      </c>
      <c r="F502" s="19">
        <v>13.0</v>
      </c>
      <c r="G502" s="19">
        <v>6.0</v>
      </c>
      <c r="H502" s="19">
        <v>7.0</v>
      </c>
      <c r="I502" s="19">
        <v>0.0</v>
      </c>
      <c r="J502" s="19">
        <v>2.0</v>
      </c>
      <c r="K502" s="19">
        <v>7.0</v>
      </c>
      <c r="L502" s="19">
        <v>22.0</v>
      </c>
      <c r="M502" s="19">
        <v>29.0</v>
      </c>
      <c r="N502" s="20">
        <v>0.24137930572032928</v>
      </c>
      <c r="O502" s="20">
        <v>0.38225534558296204</v>
      </c>
      <c r="P502" s="20">
        <v>0.44304943084716797</v>
      </c>
      <c r="Q502" s="21" t="str">
        <f t="shared" si="1"/>
        <v>0.2032520325</v>
      </c>
      <c r="R502" s="21" t="str">
        <f t="shared" si="3"/>
        <v>0.3527030386</v>
      </c>
      <c r="S502" s="9">
        <v>0.3622348580894799</v>
      </c>
      <c r="T502" s="6">
        <v>0.3527030386333543</v>
      </c>
      <c r="U502" s="10"/>
      <c r="V502" s="10"/>
      <c r="W502" s="10"/>
    </row>
    <row r="503">
      <c r="A503" s="17">
        <v>2003.0</v>
      </c>
      <c r="B503" s="18" t="s">
        <v>1892</v>
      </c>
      <c r="C503" s="18" t="s">
        <v>2162</v>
      </c>
      <c r="D503" s="19">
        <v>172.0</v>
      </c>
      <c r="E503" s="19">
        <v>2.0</v>
      </c>
      <c r="F503" s="19">
        <v>14.0</v>
      </c>
      <c r="G503" s="19">
        <v>3.0</v>
      </c>
      <c r="H503" s="19">
        <v>5.0</v>
      </c>
      <c r="I503" s="19">
        <v>1.0</v>
      </c>
      <c r="J503" s="19">
        <v>1.0</v>
      </c>
      <c r="K503" s="19">
        <v>6.0</v>
      </c>
      <c r="L503" s="19">
        <v>20.0</v>
      </c>
      <c r="M503" s="19">
        <v>26.0</v>
      </c>
      <c r="N503" s="20">
        <v>0.23076923191547394</v>
      </c>
      <c r="O503" s="20">
        <v>0.3455353379249573</v>
      </c>
      <c r="P503" s="20">
        <v>0.45498207211494446</v>
      </c>
      <c r="Q503" s="21" t="str">
        <f t="shared" si="1"/>
        <v>0.2545454545</v>
      </c>
      <c r="R503" s="21" t="str">
        <f t="shared" si="3"/>
        <v>0.3501495506</v>
      </c>
      <c r="S503" s="9">
        <v>0.34420549468352246</v>
      </c>
      <c r="T503" s="6">
        <v>0.35014955062757835</v>
      </c>
      <c r="U503" s="10"/>
      <c r="V503" s="10"/>
      <c r="W503" s="10"/>
    </row>
    <row r="504">
      <c r="A504" s="17">
        <v>2003.0</v>
      </c>
      <c r="B504" s="18" t="s">
        <v>705</v>
      </c>
      <c r="C504" s="18" t="s">
        <v>2163</v>
      </c>
      <c r="D504" s="19">
        <v>173.0</v>
      </c>
      <c r="E504" s="19">
        <v>7.0</v>
      </c>
      <c r="F504" s="19">
        <v>6.0</v>
      </c>
      <c r="G504" s="19">
        <v>7.0</v>
      </c>
      <c r="H504" s="19">
        <v>5.0</v>
      </c>
      <c r="I504" s="19">
        <v>0.0</v>
      </c>
      <c r="J504" s="19">
        <v>2.0</v>
      </c>
      <c r="K504" s="19">
        <v>14.0</v>
      </c>
      <c r="L504" s="19">
        <v>13.0</v>
      </c>
      <c r="M504" s="19">
        <v>27.0</v>
      </c>
      <c r="N504" s="20">
        <v>0.5185185074806213</v>
      </c>
      <c r="O504" s="20">
        <v>0.4355763792991638</v>
      </c>
      <c r="P504" s="20">
        <v>0.4485493004322052</v>
      </c>
      <c r="Q504" s="21" t="str">
        <f t="shared" si="1"/>
        <v>0.5263157895</v>
      </c>
      <c r="R504" s="21" t="str">
        <f t="shared" si="3"/>
        <v>0.4615044621</v>
      </c>
      <c r="S504" s="9">
        <v>0.45955514438726286</v>
      </c>
      <c r="T504" s="6">
        <v>0.4615044621260543</v>
      </c>
      <c r="U504" s="10"/>
      <c r="V504" s="10"/>
      <c r="W504" s="10"/>
    </row>
    <row r="505">
      <c r="A505" s="17">
        <v>2003.0</v>
      </c>
      <c r="B505" s="18" t="s">
        <v>792</v>
      </c>
      <c r="C505" s="18" t="s">
        <v>2164</v>
      </c>
      <c r="D505" s="19">
        <v>174.0</v>
      </c>
      <c r="E505" s="19">
        <v>3.0</v>
      </c>
      <c r="F505" s="19">
        <v>12.0</v>
      </c>
      <c r="G505" s="19">
        <v>7.0</v>
      </c>
      <c r="H505" s="19">
        <v>4.0</v>
      </c>
      <c r="I505" s="19">
        <v>1.0</v>
      </c>
      <c r="J505" s="19">
        <v>0.0</v>
      </c>
      <c r="K505" s="19">
        <v>11.0</v>
      </c>
      <c r="L505" s="19">
        <v>16.0</v>
      </c>
      <c r="M505" s="19">
        <v>27.0</v>
      </c>
      <c r="N505" s="20">
        <v>0.40740740299224854</v>
      </c>
      <c r="O505" s="20">
        <v>0.40554043650627136</v>
      </c>
      <c r="P505" s="20">
        <v>0.47704923152923584</v>
      </c>
      <c r="Q505" s="21" t="str">
        <f t="shared" si="1"/>
        <v>0.4234234234</v>
      </c>
      <c r="R505" s="21" t="str">
        <f t="shared" si="3"/>
        <v>0.427888382</v>
      </c>
      <c r="S505" s="9">
        <v>0.4238843779872965</v>
      </c>
      <c r="T505" s="6">
        <v>0.42788838199130047</v>
      </c>
      <c r="U505" s="10"/>
      <c r="V505" s="10"/>
      <c r="W505" s="10"/>
    </row>
    <row r="506">
      <c r="A506" s="17">
        <v>2003.0</v>
      </c>
      <c r="B506" s="18" t="s">
        <v>1896</v>
      </c>
      <c r="C506" s="18" t="s">
        <v>2165</v>
      </c>
      <c r="D506" s="19">
        <v>175.0</v>
      </c>
      <c r="E506" s="19">
        <v>4.0</v>
      </c>
      <c r="F506" s="19">
        <v>9.0</v>
      </c>
      <c r="G506" s="19">
        <v>7.0</v>
      </c>
      <c r="H506" s="19">
        <v>5.0</v>
      </c>
      <c r="I506" s="19">
        <v>3.0</v>
      </c>
      <c r="J506" s="19">
        <v>0.0</v>
      </c>
      <c r="K506" s="19">
        <v>14.0</v>
      </c>
      <c r="L506" s="19">
        <v>14.0</v>
      </c>
      <c r="M506" s="19">
        <v>28.0</v>
      </c>
      <c r="N506" s="20">
        <v>0.5</v>
      </c>
      <c r="O506" s="20">
        <v>0.5141478776931763</v>
      </c>
      <c r="P506" s="20">
        <v>0.498813658952713</v>
      </c>
      <c r="Q506" s="21" t="str">
        <f t="shared" si="1"/>
        <v>0.5079365079</v>
      </c>
      <c r="R506" s="21" t="str">
        <f t="shared" si="3"/>
        <v>0.5087614806</v>
      </c>
      <c r="S506" s="9">
        <v>0.5067773535847664</v>
      </c>
      <c r="T506" s="6">
        <v>0.5087614805688934</v>
      </c>
      <c r="U506" s="10"/>
      <c r="V506" s="10"/>
      <c r="W506" s="10"/>
    </row>
    <row r="507">
      <c r="A507" s="17">
        <v>2003.0</v>
      </c>
      <c r="B507" s="18" t="s">
        <v>191</v>
      </c>
      <c r="C507" s="18" t="s">
        <v>2166</v>
      </c>
      <c r="D507" s="19">
        <v>176.0</v>
      </c>
      <c r="E507" s="19">
        <v>5.0</v>
      </c>
      <c r="F507" s="19">
        <v>9.0</v>
      </c>
      <c r="G507" s="19">
        <v>10.0</v>
      </c>
      <c r="H507" s="19">
        <v>2.0</v>
      </c>
      <c r="I507" s="19">
        <v>0.0</v>
      </c>
      <c r="J507" s="19">
        <v>1.0</v>
      </c>
      <c r="K507" s="19">
        <v>15.0</v>
      </c>
      <c r="L507" s="19">
        <v>12.0</v>
      </c>
      <c r="M507" s="19">
        <v>27.0</v>
      </c>
      <c r="N507" s="20">
        <v>0.5555555820465088</v>
      </c>
      <c r="O507" s="20">
        <v>0.4972784221172333</v>
      </c>
      <c r="P507" s="20">
        <v>0.5026742815971375</v>
      </c>
      <c r="Q507" s="21" t="str">
        <f t="shared" si="1"/>
        <v>0.5855855856</v>
      </c>
      <c r="R507" s="21" t="str">
        <f t="shared" si="3"/>
        <v>0.5207041779</v>
      </c>
      <c r="S507" s="9">
        <v>0.5131966703467898</v>
      </c>
      <c r="T507" s="6">
        <v>0.5207041778542973</v>
      </c>
      <c r="U507" s="10"/>
      <c r="V507" s="10"/>
      <c r="W507" s="10"/>
    </row>
    <row r="508">
      <c r="A508" s="17">
        <v>2003.0</v>
      </c>
      <c r="B508" s="18" t="s">
        <v>1898</v>
      </c>
      <c r="C508" s="18" t="s">
        <v>2167</v>
      </c>
      <c r="D508" s="19">
        <v>177.0</v>
      </c>
      <c r="E508" s="19">
        <v>8.0</v>
      </c>
      <c r="F508" s="19">
        <v>6.0</v>
      </c>
      <c r="G508" s="19">
        <v>7.0</v>
      </c>
      <c r="H508" s="19">
        <v>7.0</v>
      </c>
      <c r="I508" s="19">
        <v>2.0</v>
      </c>
      <c r="J508" s="19">
        <v>1.0</v>
      </c>
      <c r="K508" s="19">
        <v>17.0</v>
      </c>
      <c r="L508" s="19">
        <v>14.0</v>
      </c>
      <c r="M508" s="19">
        <v>31.0</v>
      </c>
      <c r="N508" s="20">
        <v>0.5483871102333069</v>
      </c>
      <c r="O508" s="20">
        <v>0.5196818709373474</v>
      </c>
      <c r="P508" s="20">
        <v>0.504031240940094</v>
      </c>
      <c r="Q508" s="21" t="str">
        <f t="shared" si="1"/>
        <v>0.5471698113</v>
      </c>
      <c r="R508" s="21" t="str">
        <f t="shared" si="3"/>
        <v>0.5226411985</v>
      </c>
      <c r="S508" s="9">
        <v>0.5229455198972456</v>
      </c>
      <c r="T508" s="6">
        <v>0.5226411985338859</v>
      </c>
      <c r="U508" s="10"/>
      <c r="V508" s="10"/>
      <c r="W508" s="10"/>
    </row>
    <row r="509">
      <c r="A509" s="17">
        <v>2003.0</v>
      </c>
      <c r="B509" s="18" t="s">
        <v>1900</v>
      </c>
      <c r="C509" s="18" t="s">
        <v>2168</v>
      </c>
      <c r="D509" s="19">
        <v>178.0</v>
      </c>
      <c r="E509" s="19">
        <v>1.0</v>
      </c>
      <c r="F509" s="19">
        <v>11.0</v>
      </c>
      <c r="G509" s="19">
        <v>6.0</v>
      </c>
      <c r="H509" s="19">
        <v>7.0</v>
      </c>
      <c r="I509" s="19">
        <v>0.0</v>
      </c>
      <c r="J509" s="19">
        <v>1.0</v>
      </c>
      <c r="K509" s="19">
        <v>7.0</v>
      </c>
      <c r="L509" s="19">
        <v>19.0</v>
      </c>
      <c r="M509" s="19">
        <v>26.0</v>
      </c>
      <c r="N509" s="20">
        <v>0.26923078298568726</v>
      </c>
      <c r="O509" s="20">
        <v>0.4713483154773712</v>
      </c>
      <c r="P509" s="20">
        <v>0.46848297119140625</v>
      </c>
      <c r="Q509" s="21" t="str">
        <f t="shared" si="1"/>
        <v>0.2232142857</v>
      </c>
      <c r="R509" s="21" t="str">
        <f t="shared" si="3"/>
        <v>0.408598472</v>
      </c>
      <c r="S509" s="9">
        <v>0.42010259284422946</v>
      </c>
      <c r="T509" s="6">
        <v>0.4085984719651086</v>
      </c>
      <c r="U509" s="10"/>
      <c r="V509" s="10"/>
      <c r="W509" s="10"/>
    </row>
    <row r="510">
      <c r="A510" s="17">
        <v>2003.0</v>
      </c>
      <c r="B510" s="18" t="s">
        <v>1357</v>
      </c>
      <c r="C510" s="18" t="s">
        <v>2169</v>
      </c>
      <c r="D510" s="19">
        <v>179.0</v>
      </c>
      <c r="E510" s="19">
        <v>1.0</v>
      </c>
      <c r="F510" s="19">
        <v>14.0</v>
      </c>
      <c r="G510" s="19">
        <v>0.0</v>
      </c>
      <c r="H510" s="19">
        <v>9.0</v>
      </c>
      <c r="I510" s="19">
        <v>0.0</v>
      </c>
      <c r="J510" s="19">
        <v>2.0</v>
      </c>
      <c r="K510" s="19">
        <v>1.0</v>
      </c>
      <c r="L510" s="19">
        <v>25.0</v>
      </c>
      <c r="M510" s="19">
        <v>26.0</v>
      </c>
      <c r="N510" s="20">
        <v>0.03846153989434242</v>
      </c>
      <c r="O510" s="20">
        <v>0.45837968587875366</v>
      </c>
      <c r="P510" s="20">
        <v>0.4674081802368164</v>
      </c>
      <c r="Q510" s="21" t="str">
        <f t="shared" si="1"/>
        <v>0.05737704918</v>
      </c>
      <c r="R510" s="21" t="str">
        <f t="shared" si="3"/>
        <v>0.3603861503</v>
      </c>
      <c r="S510" s="9">
        <v>0.3556572726139655</v>
      </c>
      <c r="T510" s="6">
        <v>0.3603861502936629</v>
      </c>
      <c r="U510" s="10"/>
      <c r="V510" s="10"/>
      <c r="W510" s="10"/>
    </row>
    <row r="511">
      <c r="A511" s="17">
        <v>2003.0</v>
      </c>
      <c r="B511" s="18" t="s">
        <v>203</v>
      </c>
      <c r="C511" s="18" t="s">
        <v>307</v>
      </c>
      <c r="D511" s="19">
        <v>180.0</v>
      </c>
      <c r="E511" s="19">
        <v>3.0</v>
      </c>
      <c r="F511" s="19">
        <v>7.0</v>
      </c>
      <c r="G511" s="19">
        <v>13.0</v>
      </c>
      <c r="H511" s="19">
        <v>3.0</v>
      </c>
      <c r="I511" s="19">
        <v>2.0</v>
      </c>
      <c r="J511" s="19">
        <v>2.0</v>
      </c>
      <c r="K511" s="19">
        <v>18.0</v>
      </c>
      <c r="L511" s="19">
        <v>12.0</v>
      </c>
      <c r="M511" s="19">
        <v>30.0</v>
      </c>
      <c r="N511" s="20">
        <v>0.6000000238418579</v>
      </c>
      <c r="O511" s="20">
        <v>0.5663408637046814</v>
      </c>
      <c r="P511" s="20">
        <v>0.5292268395423889</v>
      </c>
      <c r="Q511" s="21" t="str">
        <f t="shared" si="1"/>
        <v>0.5737704918</v>
      </c>
      <c r="R511" s="21" t="str">
        <f t="shared" si="3"/>
        <v>0.5589197647</v>
      </c>
      <c r="S511" s="9">
        <v>0.565477141737938</v>
      </c>
      <c r="T511" s="6">
        <v>0.5589197646887576</v>
      </c>
      <c r="U511" s="10"/>
      <c r="V511" s="10"/>
      <c r="W511" s="10"/>
    </row>
    <row r="512">
      <c r="A512" s="17">
        <v>2003.0</v>
      </c>
      <c r="B512" s="18" t="s">
        <v>393</v>
      </c>
      <c r="C512" s="18" t="s">
        <v>2170</v>
      </c>
      <c r="D512" s="19">
        <v>181.0</v>
      </c>
      <c r="E512" s="19">
        <v>0.0</v>
      </c>
      <c r="F512" s="19">
        <v>10.0</v>
      </c>
      <c r="G512" s="19">
        <v>9.0</v>
      </c>
      <c r="H512" s="19">
        <v>6.0</v>
      </c>
      <c r="I512" s="19">
        <v>2.0</v>
      </c>
      <c r="J512" s="19">
        <v>2.0</v>
      </c>
      <c r="K512" s="19">
        <v>11.0</v>
      </c>
      <c r="L512" s="19">
        <v>18.0</v>
      </c>
      <c r="M512" s="19">
        <v>29.0</v>
      </c>
      <c r="N512" s="20">
        <v>0.37931033968925476</v>
      </c>
      <c r="O512" s="20">
        <v>0.5700660347938538</v>
      </c>
      <c r="P512" s="20">
        <v>0.5342421531677246</v>
      </c>
      <c r="Q512" s="21" t="str">
        <f t="shared" si="1"/>
        <v>0.3109243697</v>
      </c>
      <c r="R512" s="21" t="str">
        <f t="shared" si="3"/>
        <v>0.4963246481</v>
      </c>
      <c r="S512" s="9">
        <v>0.5134211418957546</v>
      </c>
      <c r="T512" s="6">
        <v>0.4963246481258328</v>
      </c>
      <c r="U512" s="10"/>
      <c r="V512" s="10"/>
      <c r="W512" s="10"/>
    </row>
    <row r="513">
      <c r="A513" s="17">
        <v>2003.0</v>
      </c>
      <c r="B513" s="18" t="s">
        <v>294</v>
      </c>
      <c r="C513" s="18" t="s">
        <v>295</v>
      </c>
      <c r="D513" s="19">
        <v>182.0</v>
      </c>
      <c r="E513" s="19">
        <v>5.0</v>
      </c>
      <c r="F513" s="19">
        <v>10.0</v>
      </c>
      <c r="G513" s="19">
        <v>10.0</v>
      </c>
      <c r="H513" s="19">
        <v>3.0</v>
      </c>
      <c r="I513" s="19">
        <v>2.0</v>
      </c>
      <c r="J513" s="19">
        <v>0.0</v>
      </c>
      <c r="K513" s="19">
        <v>17.0</v>
      </c>
      <c r="L513" s="19">
        <v>13.0</v>
      </c>
      <c r="M513" s="19">
        <v>30.0</v>
      </c>
      <c r="N513" s="20">
        <v>0.5666666626930237</v>
      </c>
      <c r="O513" s="20">
        <v>0.5286784768104553</v>
      </c>
      <c r="P513" s="20">
        <v>0.505587100982666</v>
      </c>
      <c r="Q513" s="21" t="str">
        <f t="shared" si="1"/>
        <v>0.5952380952</v>
      </c>
      <c r="R513" s="21" t="str">
        <f t="shared" si="3"/>
        <v>0.5395455375</v>
      </c>
      <c r="S513" s="9">
        <v>0.5324026803175608</v>
      </c>
      <c r="T513" s="6">
        <v>0.539545537460418</v>
      </c>
      <c r="U513" s="10"/>
      <c r="V513" s="10"/>
      <c r="W513" s="10"/>
    </row>
    <row r="514">
      <c r="A514" s="17">
        <v>2003.0</v>
      </c>
      <c r="B514" s="18" t="s">
        <v>1595</v>
      </c>
      <c r="C514" s="18" t="s">
        <v>2171</v>
      </c>
      <c r="D514" s="19">
        <v>183.0</v>
      </c>
      <c r="E514" s="19">
        <v>3.0</v>
      </c>
      <c r="F514" s="19">
        <v>12.0</v>
      </c>
      <c r="G514" s="19">
        <v>2.0</v>
      </c>
      <c r="H514" s="19">
        <v>9.0</v>
      </c>
      <c r="I514" s="19">
        <v>0.0</v>
      </c>
      <c r="J514" s="19">
        <v>2.0</v>
      </c>
      <c r="K514" s="19">
        <v>5.0</v>
      </c>
      <c r="L514" s="19">
        <v>23.0</v>
      </c>
      <c r="M514" s="19">
        <v>28.0</v>
      </c>
      <c r="N514" s="20">
        <v>0.1785714328289032</v>
      </c>
      <c r="O514" s="20">
        <v>0.45368409156799316</v>
      </c>
      <c r="P514" s="20">
        <v>0.46556392312049866</v>
      </c>
      <c r="Q514" s="21" t="str">
        <f t="shared" si="1"/>
        <v>0.1985294118</v>
      </c>
      <c r="R514" s="21" t="str">
        <f t="shared" si="3"/>
        <v>0.3928653795</v>
      </c>
      <c r="S514" s="9">
        <v>0.3878758837069784</v>
      </c>
      <c r="T514" s="6">
        <v>0.3928653795052977</v>
      </c>
      <c r="U514" s="10"/>
      <c r="V514" s="10"/>
      <c r="W514" s="10"/>
    </row>
    <row r="515">
      <c r="A515" s="17">
        <v>2003.0</v>
      </c>
      <c r="B515" s="18" t="s">
        <v>89</v>
      </c>
      <c r="C515" s="18" t="s">
        <v>2172</v>
      </c>
      <c r="D515" s="19">
        <v>184.0</v>
      </c>
      <c r="E515" s="19">
        <v>0.0</v>
      </c>
      <c r="F515" s="19">
        <v>10.0</v>
      </c>
      <c r="G515" s="19">
        <v>9.0</v>
      </c>
      <c r="H515" s="19">
        <v>7.0</v>
      </c>
      <c r="I515" s="19">
        <v>0.0</v>
      </c>
      <c r="J515" s="19">
        <v>1.0</v>
      </c>
      <c r="K515" s="19">
        <v>9.0</v>
      </c>
      <c r="L515" s="19">
        <v>18.0</v>
      </c>
      <c r="M515" s="19">
        <v>27.0</v>
      </c>
      <c r="N515" s="20">
        <v>0.3333333432674408</v>
      </c>
      <c r="O515" s="20">
        <v>0.5568208694458008</v>
      </c>
      <c r="P515" s="20">
        <v>0.5096768140792847</v>
      </c>
      <c r="Q515" s="21" t="str">
        <f t="shared" si="1"/>
        <v>0.2432432432</v>
      </c>
      <c r="R515" s="21" t="str">
        <f t="shared" si="3"/>
        <v>0.4666404491</v>
      </c>
      <c r="S515" s="9">
        <v>0.4891629715760549</v>
      </c>
      <c r="T515" s="6">
        <v>0.46664044905353236</v>
      </c>
      <c r="U515" s="10"/>
      <c r="V515" s="10"/>
      <c r="W515" s="10"/>
    </row>
    <row r="516">
      <c r="A516" s="17">
        <v>2003.0</v>
      </c>
      <c r="B516" s="18" t="s">
        <v>756</v>
      </c>
      <c r="C516" s="18" t="s">
        <v>2173</v>
      </c>
      <c r="D516" s="19">
        <v>185.0</v>
      </c>
      <c r="E516" s="19">
        <v>6.0</v>
      </c>
      <c r="F516" s="19">
        <v>6.0</v>
      </c>
      <c r="G516" s="19">
        <v>11.0</v>
      </c>
      <c r="H516" s="19">
        <v>2.0</v>
      </c>
      <c r="I516" s="19">
        <v>2.0</v>
      </c>
      <c r="J516" s="19">
        <v>1.0</v>
      </c>
      <c r="K516" s="19">
        <v>19.0</v>
      </c>
      <c r="L516" s="19">
        <v>9.0</v>
      </c>
      <c r="M516" s="19">
        <v>28.0</v>
      </c>
      <c r="N516" s="20">
        <v>0.6785714030265808</v>
      </c>
      <c r="O516" s="20">
        <v>0.45903849601745605</v>
      </c>
      <c r="P516" s="20">
        <v>0.49906018376350403</v>
      </c>
      <c r="Q516" s="21" t="str">
        <f t="shared" si="1"/>
        <v>0.6967213115</v>
      </c>
      <c r="R516" s="21" t="str">
        <f t="shared" si="3"/>
        <v>0.5284646218</v>
      </c>
      <c r="S516" s="9">
        <v>0.5239271510924612</v>
      </c>
      <c r="T516" s="6">
        <v>0.5284646218184565</v>
      </c>
      <c r="U516" s="10"/>
      <c r="V516" s="10"/>
      <c r="W516" s="10"/>
    </row>
    <row r="517">
      <c r="A517" s="17">
        <v>2003.0</v>
      </c>
      <c r="B517" s="18" t="s">
        <v>1907</v>
      </c>
      <c r="C517" s="18" t="s">
        <v>2174</v>
      </c>
      <c r="D517" s="19">
        <v>186.0</v>
      </c>
      <c r="E517" s="19">
        <v>1.0</v>
      </c>
      <c r="F517" s="19">
        <v>12.0</v>
      </c>
      <c r="G517" s="19">
        <v>11.0</v>
      </c>
      <c r="H517" s="19">
        <v>1.0</v>
      </c>
      <c r="I517" s="19">
        <v>1.0</v>
      </c>
      <c r="J517" s="19">
        <v>1.0</v>
      </c>
      <c r="K517" s="19">
        <v>13.0</v>
      </c>
      <c r="L517" s="19">
        <v>14.0</v>
      </c>
      <c r="M517" s="19">
        <v>27.0</v>
      </c>
      <c r="N517" s="20">
        <v>0.48148149251937866</v>
      </c>
      <c r="O517" s="20">
        <v>0.4915715754032135</v>
      </c>
      <c r="P517" s="20">
        <v>0.48850876092910767</v>
      </c>
      <c r="Q517" s="21" t="str">
        <f t="shared" si="1"/>
        <v>0.4838709677</v>
      </c>
      <c r="R517" s="21" t="str">
        <f t="shared" si="3"/>
        <v>0.4888807199</v>
      </c>
      <c r="S517" s="9">
        <v>0.488283348304254</v>
      </c>
      <c r="T517" s="6">
        <v>0.48888071986936754</v>
      </c>
      <c r="U517" s="10"/>
      <c r="V517" s="10"/>
      <c r="W517" s="10"/>
    </row>
    <row r="518">
      <c r="A518" s="17">
        <v>2003.0</v>
      </c>
      <c r="B518" s="18" t="s">
        <v>409</v>
      </c>
      <c r="C518" s="18" t="s">
        <v>2175</v>
      </c>
      <c r="D518" s="19">
        <v>187.0</v>
      </c>
      <c r="E518" s="19">
        <v>7.0</v>
      </c>
      <c r="F518" s="19">
        <v>7.0</v>
      </c>
      <c r="G518" s="19">
        <v>8.0</v>
      </c>
      <c r="H518" s="19">
        <v>4.0</v>
      </c>
      <c r="I518" s="19">
        <v>2.0</v>
      </c>
      <c r="J518" s="19">
        <v>1.0</v>
      </c>
      <c r="K518" s="19">
        <v>17.0</v>
      </c>
      <c r="L518" s="19">
        <v>12.0</v>
      </c>
      <c r="M518" s="19">
        <v>29.0</v>
      </c>
      <c r="N518" s="20">
        <v>0.5862069129943848</v>
      </c>
      <c r="O518" s="20">
        <v>0.5037170052528381</v>
      </c>
      <c r="P518" s="20">
        <v>0.48956507444381714</v>
      </c>
      <c r="Q518" s="21" t="str">
        <f t="shared" si="1"/>
        <v>0.6058394161</v>
      </c>
      <c r="R518" s="21" t="str">
        <f t="shared" si="3"/>
        <v>0.5257096253</v>
      </c>
      <c r="S518" s="9">
        <v>0.5208014953753044</v>
      </c>
      <c r="T518" s="6">
        <v>0.5257096252519718</v>
      </c>
      <c r="U518" s="10"/>
      <c r="V518" s="10"/>
      <c r="W518" s="10"/>
    </row>
    <row r="519">
      <c r="A519" s="17">
        <v>2003.0</v>
      </c>
      <c r="B519" s="18" t="s">
        <v>1910</v>
      </c>
      <c r="C519" s="18" t="s">
        <v>2176</v>
      </c>
      <c r="D519" s="19">
        <v>188.0</v>
      </c>
      <c r="E519" s="19">
        <v>1.0</v>
      </c>
      <c r="F519" s="19">
        <v>16.0</v>
      </c>
      <c r="G519" s="19">
        <v>1.0</v>
      </c>
      <c r="H519" s="19">
        <v>9.0</v>
      </c>
      <c r="I519" s="19">
        <v>0.0</v>
      </c>
      <c r="J519" s="19">
        <v>0.0</v>
      </c>
      <c r="K519" s="19">
        <v>2.0</v>
      </c>
      <c r="L519" s="19">
        <v>25.0</v>
      </c>
      <c r="M519" s="19">
        <v>27.0</v>
      </c>
      <c r="N519" s="20">
        <v>0.07407407462596893</v>
      </c>
      <c r="O519" s="20">
        <v>0.45661959052085876</v>
      </c>
      <c r="P519" s="20">
        <v>0.47541093826293945</v>
      </c>
      <c r="Q519" s="21" t="str">
        <f t="shared" si="1"/>
        <v>0.0826446281</v>
      </c>
      <c r="R519" s="21" t="str">
        <f t="shared" si="3"/>
        <v>0.3678236869</v>
      </c>
      <c r="S519" s="9">
        <v>0.36568104834468274</v>
      </c>
      <c r="T519" s="6">
        <v>0.3678236868509576</v>
      </c>
      <c r="U519" s="10"/>
      <c r="V519" s="10"/>
      <c r="W519" s="10"/>
    </row>
    <row r="520">
      <c r="A520" s="17">
        <v>2003.0</v>
      </c>
      <c r="B520" s="18" t="s">
        <v>1308</v>
      </c>
      <c r="C520" s="18" t="s">
        <v>2177</v>
      </c>
      <c r="D520" s="19">
        <v>189.0</v>
      </c>
      <c r="E520" s="19">
        <v>4.0</v>
      </c>
      <c r="F520" s="19">
        <v>10.0</v>
      </c>
      <c r="G520" s="19">
        <v>8.0</v>
      </c>
      <c r="H520" s="19">
        <v>4.0</v>
      </c>
      <c r="I520" s="19">
        <v>2.0</v>
      </c>
      <c r="J520" s="19">
        <v>1.0</v>
      </c>
      <c r="K520" s="19">
        <v>14.0</v>
      </c>
      <c r="L520" s="19">
        <v>15.0</v>
      </c>
      <c r="M520" s="19">
        <v>29.0</v>
      </c>
      <c r="N520" s="20">
        <v>0.48275861144065857</v>
      </c>
      <c r="O520" s="20">
        <v>0.3767416775226593</v>
      </c>
      <c r="P520" s="20">
        <v>0.4610773026943207</v>
      </c>
      <c r="Q520" s="21" t="str">
        <f t="shared" si="1"/>
        <v>0.496</v>
      </c>
      <c r="R520" s="21" t="str">
        <f t="shared" si="3"/>
        <v>0.4276401644</v>
      </c>
      <c r="S520" s="9">
        <v>0.42432981960732363</v>
      </c>
      <c r="T520" s="6">
        <v>0.4276401644349098</v>
      </c>
      <c r="U520" s="10"/>
      <c r="V520" s="10"/>
      <c r="W520" s="10"/>
    </row>
    <row r="521">
      <c r="A521" s="17">
        <v>2003.0</v>
      </c>
      <c r="B521" s="18" t="s">
        <v>264</v>
      </c>
      <c r="C521" s="18" t="s">
        <v>2178</v>
      </c>
      <c r="D521" s="19">
        <v>190.0</v>
      </c>
      <c r="E521" s="19">
        <v>3.0</v>
      </c>
      <c r="F521" s="19">
        <v>9.0</v>
      </c>
      <c r="G521" s="19">
        <v>11.0</v>
      </c>
      <c r="H521" s="19">
        <v>4.0</v>
      </c>
      <c r="I521" s="19">
        <v>3.0</v>
      </c>
      <c r="J521" s="19">
        <v>2.0</v>
      </c>
      <c r="K521" s="19">
        <v>17.0</v>
      </c>
      <c r="L521" s="19">
        <v>15.0</v>
      </c>
      <c r="M521" s="19">
        <v>32.0</v>
      </c>
      <c r="N521" s="20">
        <v>0.53125</v>
      </c>
      <c r="O521" s="20">
        <v>0.603744626045227</v>
      </c>
      <c r="P521" s="20">
        <v>0.5407587289810181</v>
      </c>
      <c r="Q521" s="21" t="str">
        <f t="shared" si="1"/>
        <v>0.5149253731</v>
      </c>
      <c r="R521" s="21" t="str">
        <f t="shared" si="3"/>
        <v>0.5657933386</v>
      </c>
      <c r="S521" s="9">
        <v>0.569874495267868</v>
      </c>
      <c r="T521" s="6">
        <v>0.5657933385514502</v>
      </c>
      <c r="U521" s="10"/>
      <c r="V521" s="10"/>
      <c r="W521" s="10"/>
    </row>
    <row r="522">
      <c r="A522" s="17">
        <v>2003.0</v>
      </c>
      <c r="B522" s="18" t="s">
        <v>746</v>
      </c>
      <c r="C522" s="18" t="s">
        <v>2179</v>
      </c>
      <c r="D522" s="19">
        <v>191.0</v>
      </c>
      <c r="E522" s="19">
        <v>3.0</v>
      </c>
      <c r="F522" s="19">
        <v>12.0</v>
      </c>
      <c r="G522" s="19">
        <v>1.0</v>
      </c>
      <c r="H522" s="19">
        <v>8.0</v>
      </c>
      <c r="I522" s="19">
        <v>1.0</v>
      </c>
      <c r="J522" s="19">
        <v>1.0</v>
      </c>
      <c r="K522" s="19">
        <v>5.0</v>
      </c>
      <c r="L522" s="19">
        <v>21.0</v>
      </c>
      <c r="M522" s="19">
        <v>26.0</v>
      </c>
      <c r="N522" s="20">
        <v>0.19230769574642181</v>
      </c>
      <c r="O522" s="20">
        <v>0.5491655468940735</v>
      </c>
      <c r="P522" s="20">
        <v>0.5039500594139099</v>
      </c>
      <c r="Q522" s="21" t="str">
        <f t="shared" si="1"/>
        <v>0.2301587302</v>
      </c>
      <c r="R522" s="21" t="str">
        <f t="shared" si="3"/>
        <v>0.4581099708</v>
      </c>
      <c r="S522" s="9">
        <v>0.4486472113774373</v>
      </c>
      <c r="T522" s="6">
        <v>0.4581099708401968</v>
      </c>
      <c r="U522" s="10"/>
      <c r="V522" s="10"/>
      <c r="W522" s="10"/>
    </row>
    <row r="523">
      <c r="A523" s="17">
        <v>2003.0</v>
      </c>
      <c r="B523" s="18" t="s">
        <v>515</v>
      </c>
      <c r="C523" s="18" t="s">
        <v>2180</v>
      </c>
      <c r="D523" s="19">
        <v>192.0</v>
      </c>
      <c r="E523" s="19">
        <v>4.0</v>
      </c>
      <c r="F523" s="19">
        <v>9.0</v>
      </c>
      <c r="G523" s="19">
        <v>7.0</v>
      </c>
      <c r="H523" s="19">
        <v>3.0</v>
      </c>
      <c r="I523" s="19">
        <v>3.0</v>
      </c>
      <c r="J523" s="19">
        <v>3.0</v>
      </c>
      <c r="K523" s="19">
        <v>14.0</v>
      </c>
      <c r="L523" s="19">
        <v>15.0</v>
      </c>
      <c r="M523" s="19">
        <v>29.0</v>
      </c>
      <c r="N523" s="20">
        <v>0.48275861144065857</v>
      </c>
      <c r="O523" s="20">
        <v>0.44327110052108765</v>
      </c>
      <c r="P523" s="20">
        <v>0.49134138226509094</v>
      </c>
      <c r="Q523" s="21" t="str">
        <f t="shared" si="1"/>
        <v>0.5039370079</v>
      </c>
      <c r="R523" s="21" t="str">
        <f t="shared" si="3"/>
        <v>0.4704551478</v>
      </c>
      <c r="S523" s="9">
        <v>0.46516055099923037</v>
      </c>
      <c r="T523" s="6">
        <v>0.4704551477953205</v>
      </c>
      <c r="U523" s="10"/>
      <c r="V523" s="10"/>
      <c r="W523" s="10"/>
    </row>
    <row r="524">
      <c r="A524" s="17">
        <v>2003.0</v>
      </c>
      <c r="B524" s="18" t="s">
        <v>611</v>
      </c>
      <c r="C524" s="18" t="s">
        <v>2181</v>
      </c>
      <c r="D524" s="19">
        <v>193.0</v>
      </c>
      <c r="E524" s="19">
        <v>3.0</v>
      </c>
      <c r="F524" s="19">
        <v>9.0</v>
      </c>
      <c r="G524" s="19">
        <v>8.0</v>
      </c>
      <c r="H524" s="19">
        <v>2.0</v>
      </c>
      <c r="I524" s="19">
        <v>1.0</v>
      </c>
      <c r="J524" s="19">
        <v>1.0</v>
      </c>
      <c r="K524" s="19">
        <v>12.0</v>
      </c>
      <c r="L524" s="19">
        <v>12.0</v>
      </c>
      <c r="M524" s="19">
        <v>24.0</v>
      </c>
      <c r="N524" s="20">
        <v>0.5</v>
      </c>
      <c r="O524" s="20">
        <v>0.43409982323646545</v>
      </c>
      <c r="P524" s="20">
        <v>0.4963766038417816</v>
      </c>
      <c r="Q524" s="21" t="str">
        <f t="shared" si="1"/>
        <v>0.5208333333</v>
      </c>
      <c r="R524" s="21" t="str">
        <f t="shared" si="3"/>
        <v>0.4713523959</v>
      </c>
      <c r="S524" s="9">
        <v>0.46614406257867813</v>
      </c>
      <c r="T524" s="6">
        <v>0.4713523959120115</v>
      </c>
      <c r="U524" s="10"/>
      <c r="V524" s="10"/>
      <c r="W524" s="10"/>
    </row>
    <row r="525">
      <c r="A525" s="17">
        <v>2003.0</v>
      </c>
      <c r="B525" s="18" t="s">
        <v>472</v>
      </c>
      <c r="C525" s="18" t="s">
        <v>2182</v>
      </c>
      <c r="D525" s="19">
        <v>194.0</v>
      </c>
      <c r="E525" s="19">
        <v>3.0</v>
      </c>
      <c r="F525" s="19">
        <v>12.0</v>
      </c>
      <c r="G525" s="19">
        <v>7.0</v>
      </c>
      <c r="H525" s="19">
        <v>4.0</v>
      </c>
      <c r="I525" s="19">
        <v>0.0</v>
      </c>
      <c r="J525" s="19">
        <v>1.0</v>
      </c>
      <c r="K525" s="19">
        <v>10.0</v>
      </c>
      <c r="L525" s="19">
        <v>17.0</v>
      </c>
      <c r="M525" s="19">
        <v>27.0</v>
      </c>
      <c r="N525" s="20">
        <v>0.37037035822868347</v>
      </c>
      <c r="O525" s="20">
        <v>0.46831899881362915</v>
      </c>
      <c r="P525" s="20">
        <v>0.5113036036491394</v>
      </c>
      <c r="Q525" s="21" t="str">
        <f t="shared" si="1"/>
        <v>0.3783783784</v>
      </c>
      <c r="R525" s="21" t="str">
        <f t="shared" si="3"/>
        <v>0.4565799949</v>
      </c>
      <c r="S525" s="9">
        <v>0.454577992911692</v>
      </c>
      <c r="T525" s="6">
        <v>0.456579994913694</v>
      </c>
      <c r="U525" s="10"/>
      <c r="V525" s="10"/>
      <c r="W525" s="10"/>
    </row>
    <row r="526">
      <c r="A526" s="17">
        <v>2003.0</v>
      </c>
      <c r="B526" s="18" t="s">
        <v>930</v>
      </c>
      <c r="C526" s="18" t="s">
        <v>2183</v>
      </c>
      <c r="D526" s="19">
        <v>195.0</v>
      </c>
      <c r="E526" s="19">
        <v>1.0</v>
      </c>
      <c r="F526" s="19">
        <v>8.0</v>
      </c>
      <c r="G526" s="19">
        <v>10.0</v>
      </c>
      <c r="H526" s="19">
        <v>7.0</v>
      </c>
      <c r="I526" s="19">
        <v>1.0</v>
      </c>
      <c r="J526" s="19">
        <v>2.0</v>
      </c>
      <c r="K526" s="19">
        <v>12.0</v>
      </c>
      <c r="L526" s="19">
        <v>17.0</v>
      </c>
      <c r="M526" s="19">
        <v>29.0</v>
      </c>
      <c r="N526" s="20">
        <v>0.4137931168079376</v>
      </c>
      <c r="O526" s="20">
        <v>0.5132708549499512</v>
      </c>
      <c r="P526" s="20">
        <v>0.5239140391349792</v>
      </c>
      <c r="Q526" s="21" t="str">
        <f t="shared" si="1"/>
        <v>0.336</v>
      </c>
      <c r="R526" s="21" t="str">
        <f t="shared" si="3"/>
        <v>0.4716139373</v>
      </c>
      <c r="S526" s="9">
        <v>0.49106221312078935</v>
      </c>
      <c r="T526" s="6">
        <v>0.4716139372587204</v>
      </c>
      <c r="U526" s="10"/>
      <c r="V526" s="10"/>
      <c r="W526" s="10"/>
    </row>
    <row r="527">
      <c r="A527" s="17">
        <v>2003.0</v>
      </c>
      <c r="B527" s="18" t="s">
        <v>660</v>
      </c>
      <c r="C527" s="18" t="s">
        <v>2184</v>
      </c>
      <c r="D527" s="19">
        <v>196.0</v>
      </c>
      <c r="E527" s="19">
        <v>3.0</v>
      </c>
      <c r="F527" s="19">
        <v>12.0</v>
      </c>
      <c r="G527" s="19">
        <v>3.0</v>
      </c>
      <c r="H527" s="19">
        <v>9.0</v>
      </c>
      <c r="I527" s="19">
        <v>0.0</v>
      </c>
      <c r="J527" s="19">
        <v>0.0</v>
      </c>
      <c r="K527" s="19">
        <v>6.0</v>
      </c>
      <c r="L527" s="19">
        <v>21.0</v>
      </c>
      <c r="M527" s="19">
        <v>27.0</v>
      </c>
      <c r="N527" s="20">
        <v>0.2222222238779068</v>
      </c>
      <c r="O527" s="20">
        <v>0.4494251608848572</v>
      </c>
      <c r="P527" s="20">
        <v>0.4790723919868469</v>
      </c>
      <c r="Q527" s="21" t="str">
        <f t="shared" si="1"/>
        <v>0.2325581395</v>
      </c>
      <c r="R527" s="21" t="str">
        <f t="shared" si="3"/>
        <v>0.4026202133</v>
      </c>
      <c r="S527" s="9">
        <v>0.4000362339946959</v>
      </c>
      <c r="T527" s="6">
        <v>0.40262021332286124</v>
      </c>
      <c r="U527" s="10"/>
      <c r="V527" s="10"/>
      <c r="W527" s="10"/>
    </row>
    <row r="528">
      <c r="A528" s="17">
        <v>2003.0</v>
      </c>
      <c r="B528" s="18" t="s">
        <v>147</v>
      </c>
      <c r="C528" s="18" t="s">
        <v>367</v>
      </c>
      <c r="D528" s="19">
        <v>197.0</v>
      </c>
      <c r="E528" s="19">
        <v>4.0</v>
      </c>
      <c r="F528" s="19">
        <v>6.0</v>
      </c>
      <c r="G528" s="19">
        <v>14.0</v>
      </c>
      <c r="H528" s="19">
        <v>2.0</v>
      </c>
      <c r="I528" s="19">
        <v>4.0</v>
      </c>
      <c r="J528" s="19">
        <v>1.0</v>
      </c>
      <c r="K528" s="19">
        <v>22.0</v>
      </c>
      <c r="L528" s="19">
        <v>9.0</v>
      </c>
      <c r="M528" s="19">
        <v>31.0</v>
      </c>
      <c r="N528" s="20">
        <v>0.7096773982048035</v>
      </c>
      <c r="O528" s="20">
        <v>0.6120986938476562</v>
      </c>
      <c r="P528" s="20">
        <v>0.5385769009590149</v>
      </c>
      <c r="Q528" s="21" t="str">
        <f t="shared" si="1"/>
        <v>0.7086614173</v>
      </c>
      <c r="R528" s="21" t="str">
        <f t="shared" si="3"/>
        <v>0.6178589265</v>
      </c>
      <c r="S528" s="9">
        <v>0.6181129270022916</v>
      </c>
      <c r="T528" s="6">
        <v>0.6178589264942905</v>
      </c>
      <c r="U528" s="10"/>
      <c r="V528" s="10"/>
      <c r="W528" s="10"/>
    </row>
    <row r="529">
      <c r="A529" s="17">
        <v>2003.0</v>
      </c>
      <c r="B529" s="18" t="s">
        <v>501</v>
      </c>
      <c r="C529" s="18" t="s">
        <v>2185</v>
      </c>
      <c r="D529" s="19">
        <v>198.0</v>
      </c>
      <c r="E529" s="19">
        <v>4.0</v>
      </c>
      <c r="F529" s="19">
        <v>7.0</v>
      </c>
      <c r="G529" s="19">
        <v>10.0</v>
      </c>
      <c r="H529" s="19">
        <v>3.0</v>
      </c>
      <c r="I529" s="19">
        <v>1.0</v>
      </c>
      <c r="J529" s="19">
        <v>1.0</v>
      </c>
      <c r="K529" s="19">
        <v>15.0</v>
      </c>
      <c r="L529" s="19">
        <v>11.0</v>
      </c>
      <c r="M529" s="19">
        <v>26.0</v>
      </c>
      <c r="N529" s="20">
        <v>0.5769230723381042</v>
      </c>
      <c r="O529" s="20">
        <v>0.4348782002925873</v>
      </c>
      <c r="P529" s="20">
        <v>0.4747002422809601</v>
      </c>
      <c r="Q529" s="21" t="str">
        <f t="shared" si="1"/>
        <v>0.5727272727</v>
      </c>
      <c r="R529" s="21" t="str">
        <f t="shared" si="3"/>
        <v>0.4792959789</v>
      </c>
      <c r="S529" s="9">
        <v>0.4803449299473029</v>
      </c>
      <c r="T529" s="6">
        <v>0.47929597889835185</v>
      </c>
      <c r="U529" s="10"/>
      <c r="V529" s="10"/>
      <c r="W529" s="10"/>
    </row>
    <row r="530">
      <c r="A530" s="17">
        <v>2003.0</v>
      </c>
      <c r="B530" s="18" t="s">
        <v>565</v>
      </c>
      <c r="C530" s="18" t="s">
        <v>2186</v>
      </c>
      <c r="D530" s="19">
        <v>199.0</v>
      </c>
      <c r="E530" s="19">
        <v>5.0</v>
      </c>
      <c r="F530" s="19">
        <v>10.0</v>
      </c>
      <c r="G530" s="19">
        <v>8.0</v>
      </c>
      <c r="H530" s="19">
        <v>4.0</v>
      </c>
      <c r="I530" s="19">
        <v>1.0</v>
      </c>
      <c r="J530" s="19">
        <v>2.0</v>
      </c>
      <c r="K530" s="19">
        <v>14.0</v>
      </c>
      <c r="L530" s="19">
        <v>16.0</v>
      </c>
      <c r="M530" s="19">
        <v>30.0</v>
      </c>
      <c r="N530" s="20">
        <v>0.46666666865348816</v>
      </c>
      <c r="O530" s="20">
        <v>0.5270528197288513</v>
      </c>
      <c r="P530" s="20">
        <v>0.5149785876274109</v>
      </c>
      <c r="Q530" s="21" t="str">
        <f t="shared" si="1"/>
        <v>0.4848484848</v>
      </c>
      <c r="R530" s="21" t="str">
        <f t="shared" si="3"/>
        <v>0.513483178</v>
      </c>
      <c r="S530" s="9">
        <v>0.5089377234379451</v>
      </c>
      <c r="T530" s="6">
        <v>0.5134831779833996</v>
      </c>
      <c r="U530" s="10"/>
      <c r="V530" s="10"/>
      <c r="W530" s="10"/>
    </row>
    <row r="531">
      <c r="A531" s="17">
        <v>2003.0</v>
      </c>
      <c r="B531" s="18" t="s">
        <v>150</v>
      </c>
      <c r="C531" s="18" t="s">
        <v>274</v>
      </c>
      <c r="D531" s="19">
        <v>200.0</v>
      </c>
      <c r="E531" s="19">
        <v>3.0</v>
      </c>
      <c r="F531" s="19">
        <v>6.0</v>
      </c>
      <c r="G531" s="19">
        <v>11.0</v>
      </c>
      <c r="H531" s="19">
        <v>5.0</v>
      </c>
      <c r="I531" s="19">
        <v>3.0</v>
      </c>
      <c r="J531" s="19">
        <v>3.0</v>
      </c>
      <c r="K531" s="19">
        <v>17.0</v>
      </c>
      <c r="L531" s="19">
        <v>14.0</v>
      </c>
      <c r="M531" s="19">
        <v>31.0</v>
      </c>
      <c r="N531" s="20">
        <v>0.5483871102333069</v>
      </c>
      <c r="O531" s="20">
        <v>0.5935215950012207</v>
      </c>
      <c r="P531" s="20">
        <v>0.5325454473495483</v>
      </c>
      <c r="Q531" s="21" t="str">
        <f t="shared" si="1"/>
        <v>0.503649635</v>
      </c>
      <c r="R531" s="21" t="str">
        <f t="shared" si="3"/>
        <v>0.5558095681</v>
      </c>
      <c r="S531" s="9">
        <v>0.5669939335315458</v>
      </c>
      <c r="T531" s="6">
        <v>0.5558095680971216</v>
      </c>
      <c r="U531" s="10"/>
      <c r="V531" s="10"/>
      <c r="W531" s="10"/>
    </row>
    <row r="532">
      <c r="A532" s="17">
        <v>2003.0</v>
      </c>
      <c r="B532" s="18" t="s">
        <v>206</v>
      </c>
      <c r="C532" s="18" t="s">
        <v>2187</v>
      </c>
      <c r="D532" s="19">
        <v>201.0</v>
      </c>
      <c r="E532" s="19">
        <v>5.0</v>
      </c>
      <c r="F532" s="19">
        <v>3.0</v>
      </c>
      <c r="G532" s="19">
        <v>15.0</v>
      </c>
      <c r="H532" s="19">
        <v>1.0</v>
      </c>
      <c r="I532" s="19">
        <v>4.0</v>
      </c>
      <c r="J532" s="19">
        <v>2.0</v>
      </c>
      <c r="K532" s="19">
        <v>24.0</v>
      </c>
      <c r="L532" s="19">
        <v>6.0</v>
      </c>
      <c r="M532" s="19">
        <v>30.0</v>
      </c>
      <c r="N532" s="20">
        <v>0.800000011920929</v>
      </c>
      <c r="O532" s="20">
        <v>0.6170085072517395</v>
      </c>
      <c r="P532" s="20">
        <v>0.5450316667556763</v>
      </c>
      <c r="Q532" s="21" t="str">
        <f t="shared" si="1"/>
        <v>0.7936507937</v>
      </c>
      <c r="R532" s="21" t="str">
        <f t="shared" si="3"/>
        <v>0.6431748687</v>
      </c>
      <c r="S532" s="9">
        <v>0.6447621703147888</v>
      </c>
      <c r="T532" s="6">
        <v>0.6431748687274873</v>
      </c>
      <c r="U532" s="10"/>
      <c r="V532" s="10"/>
      <c r="W532" s="10"/>
    </row>
    <row r="533">
      <c r="A533" s="17">
        <v>2003.0</v>
      </c>
      <c r="B533" s="18" t="s">
        <v>153</v>
      </c>
      <c r="C533" s="18" t="s">
        <v>2188</v>
      </c>
      <c r="D533" s="19">
        <v>202.0</v>
      </c>
      <c r="E533" s="19">
        <v>5.0</v>
      </c>
      <c r="F533" s="19">
        <v>5.0</v>
      </c>
      <c r="G533" s="19">
        <v>13.0</v>
      </c>
      <c r="H533" s="19">
        <v>2.0</v>
      </c>
      <c r="I533" s="19">
        <v>2.0</v>
      </c>
      <c r="J533" s="19">
        <v>2.0</v>
      </c>
      <c r="K533" s="19">
        <v>20.0</v>
      </c>
      <c r="L533" s="19">
        <v>9.0</v>
      </c>
      <c r="M533" s="19">
        <v>29.0</v>
      </c>
      <c r="N533" s="20">
        <v>0.6896551847457886</v>
      </c>
      <c r="O533" s="20">
        <v>0.5941681265830994</v>
      </c>
      <c r="P533" s="20">
        <v>0.5477105379104614</v>
      </c>
      <c r="Q533" s="21" t="str">
        <f t="shared" si="1"/>
        <v>0.6829268293</v>
      </c>
      <c r="R533" s="21" t="str">
        <f t="shared" si="3"/>
        <v>0.6047434051</v>
      </c>
      <c r="S533" s="9">
        <v>0.6064254908726133</v>
      </c>
      <c r="T533" s="6">
        <v>0.6047434050862383</v>
      </c>
      <c r="U533" s="10"/>
      <c r="V533" s="10"/>
      <c r="W533" s="10"/>
    </row>
    <row r="534">
      <c r="A534" s="17">
        <v>2003.0</v>
      </c>
      <c r="B534" s="18" t="s">
        <v>571</v>
      </c>
      <c r="C534" s="18" t="s">
        <v>2189</v>
      </c>
      <c r="D534" s="19">
        <v>203.0</v>
      </c>
      <c r="E534" s="19">
        <v>4.0</v>
      </c>
      <c r="F534" s="19">
        <v>8.0</v>
      </c>
      <c r="G534" s="19">
        <v>8.0</v>
      </c>
      <c r="H534" s="19">
        <v>6.0</v>
      </c>
      <c r="I534" s="19">
        <v>0.0</v>
      </c>
      <c r="J534" s="19">
        <v>1.0</v>
      </c>
      <c r="K534" s="19">
        <v>12.0</v>
      </c>
      <c r="L534" s="19">
        <v>15.0</v>
      </c>
      <c r="M534" s="19">
        <v>27.0</v>
      </c>
      <c r="N534" s="20">
        <v>0.4444444477558136</v>
      </c>
      <c r="O534" s="20">
        <v>0.49214500188827515</v>
      </c>
      <c r="P534" s="20">
        <v>0.4935442805290222</v>
      </c>
      <c r="Q534" s="21" t="str">
        <f t="shared" si="1"/>
        <v>0.4227642276</v>
      </c>
      <c r="R534" s="21" t="str">
        <f t="shared" si="3"/>
        <v>0.475149628</v>
      </c>
      <c r="S534" s="9">
        <v>0.48056968218750423</v>
      </c>
      <c r="T534" s="6">
        <v>0.4751496279869622</v>
      </c>
      <c r="U534" s="10"/>
      <c r="V534" s="10"/>
      <c r="W534" s="10"/>
    </row>
    <row r="535">
      <c r="A535" s="17">
        <v>2003.0</v>
      </c>
      <c r="B535" s="18" t="s">
        <v>513</v>
      </c>
      <c r="C535" s="18" t="s">
        <v>2190</v>
      </c>
      <c r="D535" s="19">
        <v>204.0</v>
      </c>
      <c r="E535" s="19">
        <v>5.0</v>
      </c>
      <c r="F535" s="19">
        <v>7.0</v>
      </c>
      <c r="G535" s="19">
        <v>11.0</v>
      </c>
      <c r="H535" s="19">
        <v>1.0</v>
      </c>
      <c r="I535" s="19">
        <v>1.0</v>
      </c>
      <c r="J535" s="19">
        <v>2.0</v>
      </c>
      <c r="K535" s="19">
        <v>17.0</v>
      </c>
      <c r="L535" s="19">
        <v>10.0</v>
      </c>
      <c r="M535" s="19">
        <v>27.0</v>
      </c>
      <c r="N535" s="20">
        <v>0.6296296119689941</v>
      </c>
      <c r="O535" s="20">
        <v>0.4298555850982666</v>
      </c>
      <c r="P535" s="20">
        <v>0.47633954882621765</v>
      </c>
      <c r="Q535" s="21" t="str">
        <f t="shared" si="1"/>
        <v>0.6576576577</v>
      </c>
      <c r="R535" s="21" t="str">
        <f t="shared" si="3"/>
        <v>0.4984270942</v>
      </c>
      <c r="S535" s="9">
        <v>0.49142008716309515</v>
      </c>
      <c r="T535" s="6">
        <v>0.4984270941701021</v>
      </c>
      <c r="U535" s="10"/>
      <c r="V535" s="10"/>
      <c r="W535" s="10"/>
    </row>
    <row r="536">
      <c r="A536" s="17">
        <v>2003.0</v>
      </c>
      <c r="B536" s="18" t="s">
        <v>156</v>
      </c>
      <c r="C536" s="18" t="s">
        <v>2191</v>
      </c>
      <c r="D536" s="19">
        <v>205.0</v>
      </c>
      <c r="E536" s="19">
        <v>5.0</v>
      </c>
      <c r="F536" s="19">
        <v>6.0</v>
      </c>
      <c r="G536" s="19">
        <v>14.0</v>
      </c>
      <c r="H536" s="19">
        <v>2.0</v>
      </c>
      <c r="I536" s="19">
        <v>4.0</v>
      </c>
      <c r="J536" s="19">
        <v>1.0</v>
      </c>
      <c r="K536" s="19">
        <v>23.0</v>
      </c>
      <c r="L536" s="19">
        <v>9.0</v>
      </c>
      <c r="M536" s="19">
        <v>32.0</v>
      </c>
      <c r="N536" s="20">
        <v>0.71875</v>
      </c>
      <c r="O536" s="20">
        <v>0.5163999795913696</v>
      </c>
      <c r="P536" s="20">
        <v>0.5270798802375793</v>
      </c>
      <c r="Q536" s="21" t="str">
        <f t="shared" si="1"/>
        <v>0.723880597</v>
      </c>
      <c r="R536" s="21" t="str">
        <f t="shared" si="3"/>
        <v>0.5709401091</v>
      </c>
      <c r="S536" s="9">
        <v>0.5696574598550797</v>
      </c>
      <c r="T536" s="6">
        <v>0.570940109108811</v>
      </c>
      <c r="U536" s="10"/>
      <c r="V536" s="10"/>
      <c r="W536" s="10"/>
    </row>
    <row r="537">
      <c r="A537" s="17">
        <v>2003.0</v>
      </c>
      <c r="B537" s="18" t="s">
        <v>520</v>
      </c>
      <c r="C537" s="18" t="s">
        <v>2192</v>
      </c>
      <c r="D537" s="19">
        <v>206.0</v>
      </c>
      <c r="E537" s="19">
        <v>5.0</v>
      </c>
      <c r="F537" s="19">
        <v>7.0</v>
      </c>
      <c r="G537" s="19">
        <v>6.0</v>
      </c>
      <c r="H537" s="19">
        <v>7.0</v>
      </c>
      <c r="I537" s="19">
        <v>0.0</v>
      </c>
      <c r="J537" s="19">
        <v>1.0</v>
      </c>
      <c r="K537" s="19">
        <v>11.0</v>
      </c>
      <c r="L537" s="19">
        <v>15.0</v>
      </c>
      <c r="M537" s="19">
        <v>26.0</v>
      </c>
      <c r="N537" s="20">
        <v>0.42307692766189575</v>
      </c>
      <c r="O537" s="20">
        <v>0.5143852829933167</v>
      </c>
      <c r="P537" s="20">
        <v>0.5217705965042114</v>
      </c>
      <c r="Q537" s="21" t="str">
        <f t="shared" si="1"/>
        <v>0.4140625</v>
      </c>
      <c r="R537" s="21" t="str">
        <f t="shared" si="3"/>
        <v>0.4911509156</v>
      </c>
      <c r="S537" s="9">
        <v>0.49340452139194196</v>
      </c>
      <c r="T537" s="6">
        <v>0.4911509156227112</v>
      </c>
      <c r="U537" s="10"/>
      <c r="V537" s="10"/>
      <c r="W537" s="10"/>
    </row>
    <row r="538">
      <c r="A538" s="17">
        <v>2003.0</v>
      </c>
      <c r="B538" s="18" t="s">
        <v>474</v>
      </c>
      <c r="C538" s="18" t="s">
        <v>2193</v>
      </c>
      <c r="D538" s="19">
        <v>207.0</v>
      </c>
      <c r="E538" s="19">
        <v>3.0</v>
      </c>
      <c r="F538" s="19">
        <v>10.0</v>
      </c>
      <c r="G538" s="19">
        <v>9.0</v>
      </c>
      <c r="H538" s="19">
        <v>5.0</v>
      </c>
      <c r="I538" s="19">
        <v>0.0</v>
      </c>
      <c r="J538" s="19">
        <v>1.0</v>
      </c>
      <c r="K538" s="19">
        <v>12.0</v>
      </c>
      <c r="L538" s="19">
        <v>16.0</v>
      </c>
      <c r="M538" s="19">
        <v>28.0</v>
      </c>
      <c r="N538" s="20">
        <v>0.4285714328289032</v>
      </c>
      <c r="O538" s="20">
        <v>0.48862212896347046</v>
      </c>
      <c r="P538" s="20">
        <v>0.483460932970047</v>
      </c>
      <c r="Q538" s="21" t="str">
        <f t="shared" si="1"/>
        <v>0.406779661</v>
      </c>
      <c r="R538" s="21" t="str">
        <f t="shared" si="3"/>
        <v>0.466871213</v>
      </c>
      <c r="S538" s="9">
        <v>0.47231915486710413</v>
      </c>
      <c r="T538" s="6">
        <v>0.4668712129784842</v>
      </c>
      <c r="U538" s="10"/>
      <c r="V538" s="10"/>
      <c r="W538" s="10"/>
    </row>
    <row r="539">
      <c r="A539" s="17">
        <v>2003.0</v>
      </c>
      <c r="B539" s="18" t="s">
        <v>175</v>
      </c>
      <c r="C539" s="18" t="s">
        <v>351</v>
      </c>
      <c r="D539" s="19">
        <v>208.0</v>
      </c>
      <c r="E539" s="19">
        <v>9.0</v>
      </c>
      <c r="F539" s="19">
        <v>3.0</v>
      </c>
      <c r="G539" s="19">
        <v>11.0</v>
      </c>
      <c r="H539" s="19">
        <v>2.0</v>
      </c>
      <c r="I539" s="19">
        <v>2.0</v>
      </c>
      <c r="J539" s="19">
        <v>0.0</v>
      </c>
      <c r="K539" s="19">
        <v>22.0</v>
      </c>
      <c r="L539" s="19">
        <v>5.0</v>
      </c>
      <c r="M539" s="19">
        <v>27.0</v>
      </c>
      <c r="N539" s="20">
        <v>0.8148148059844971</v>
      </c>
      <c r="O539" s="20">
        <v>0.47351449728012085</v>
      </c>
      <c r="P539" s="20">
        <v>0.5095138549804688</v>
      </c>
      <c r="Q539" s="21" t="str">
        <f t="shared" si="1"/>
        <v>0.8217054264</v>
      </c>
      <c r="R539" s="21" t="str">
        <f t="shared" si="3"/>
        <v>0.569562069</v>
      </c>
      <c r="S539" s="9">
        <v>0.5678394160888813</v>
      </c>
      <c r="T539" s="6">
        <v>0.5695620689743249</v>
      </c>
      <c r="U539" s="10"/>
      <c r="V539" s="10"/>
      <c r="W539" s="10"/>
    </row>
    <row r="540">
      <c r="A540" s="17">
        <v>2003.0</v>
      </c>
      <c r="B540" s="18" t="s">
        <v>613</v>
      </c>
      <c r="C540" s="18" t="s">
        <v>2194</v>
      </c>
      <c r="D540" s="19">
        <v>209.0</v>
      </c>
      <c r="E540" s="19">
        <v>0.0</v>
      </c>
      <c r="F540" s="19">
        <v>11.0</v>
      </c>
      <c r="G540" s="19">
        <v>7.0</v>
      </c>
      <c r="H540" s="19">
        <v>9.0</v>
      </c>
      <c r="I540" s="19">
        <v>0.0</v>
      </c>
      <c r="J540" s="19">
        <v>1.0</v>
      </c>
      <c r="K540" s="19">
        <v>7.0</v>
      </c>
      <c r="L540" s="19">
        <v>21.0</v>
      </c>
      <c r="M540" s="19">
        <v>28.0</v>
      </c>
      <c r="N540" s="20">
        <v>0.25</v>
      </c>
      <c r="O540" s="20">
        <v>0.5652996897697449</v>
      </c>
      <c r="P540" s="20">
        <v>0.5251141786575317</v>
      </c>
      <c r="Q540" s="21" t="str">
        <f t="shared" si="1"/>
        <v>0.1721311475</v>
      </c>
      <c r="R540" s="21" t="str">
        <f t="shared" si="3"/>
        <v>0.4569611764</v>
      </c>
      <c r="S540" s="9">
        <v>0.47642838954925537</v>
      </c>
      <c r="T540" s="6">
        <v>0.4569611764345013</v>
      </c>
      <c r="U540" s="10"/>
      <c r="V540" s="10"/>
      <c r="W540" s="10"/>
    </row>
    <row r="541">
      <c r="A541" s="17">
        <v>2003.0</v>
      </c>
      <c r="B541" s="18" t="s">
        <v>172</v>
      </c>
      <c r="C541" s="18" t="s">
        <v>2195</v>
      </c>
      <c r="D541" s="19">
        <v>210.0</v>
      </c>
      <c r="E541" s="19">
        <v>6.0</v>
      </c>
      <c r="F541" s="19">
        <v>6.0</v>
      </c>
      <c r="G541" s="19">
        <v>6.0</v>
      </c>
      <c r="H541" s="19">
        <v>6.0</v>
      </c>
      <c r="I541" s="19">
        <v>3.0</v>
      </c>
      <c r="J541" s="19">
        <v>1.0</v>
      </c>
      <c r="K541" s="19">
        <v>15.0</v>
      </c>
      <c r="L541" s="19">
        <v>13.0</v>
      </c>
      <c r="M541" s="19">
        <v>28.0</v>
      </c>
      <c r="N541" s="20">
        <v>0.5357142686843872</v>
      </c>
      <c r="O541" s="20">
        <v>0.49562421441078186</v>
      </c>
      <c r="P541" s="20">
        <v>0.502831220626831</v>
      </c>
      <c r="Q541" s="21" t="str">
        <f t="shared" si="1"/>
        <v>0.5357142857</v>
      </c>
      <c r="R541" s="21" t="str">
        <f t="shared" si="3"/>
        <v>0.5074484838</v>
      </c>
      <c r="S541" s="9">
        <v>0.5074484837906701</v>
      </c>
      <c r="T541" s="6">
        <v>0.5074484837906701</v>
      </c>
      <c r="U541" s="10"/>
      <c r="V541" s="10"/>
      <c r="W541" s="10"/>
    </row>
    <row r="542">
      <c r="A542" s="17">
        <v>2003.0</v>
      </c>
      <c r="B542" s="18" t="s">
        <v>209</v>
      </c>
      <c r="C542" s="18" t="s">
        <v>2196</v>
      </c>
      <c r="D542" s="19">
        <v>211.0</v>
      </c>
      <c r="E542" s="19">
        <v>7.0</v>
      </c>
      <c r="F542" s="19">
        <v>4.0</v>
      </c>
      <c r="G542" s="19">
        <v>16.0</v>
      </c>
      <c r="H542" s="19">
        <v>0.0</v>
      </c>
      <c r="I542" s="19">
        <v>3.0</v>
      </c>
      <c r="J542" s="19">
        <v>0.0</v>
      </c>
      <c r="K542" s="19">
        <v>26.0</v>
      </c>
      <c r="L542" s="19">
        <v>4.0</v>
      </c>
      <c r="M542" s="19">
        <v>30.0</v>
      </c>
      <c r="N542" s="20">
        <v>0.8666666746139526</v>
      </c>
      <c r="O542" s="20">
        <v>0.5537407994270325</v>
      </c>
      <c r="P542" s="20">
        <v>0.5348094701766968</v>
      </c>
      <c r="Q542" s="21" t="str">
        <f t="shared" si="1"/>
        <v>0.9032258065</v>
      </c>
      <c r="R542" s="21" t="str">
        <f t="shared" si="3"/>
        <v>0.6363792189</v>
      </c>
      <c r="S542" s="9">
        <v>0.6272394339243571</v>
      </c>
      <c r="T542" s="6">
        <v>0.6363792188705937</v>
      </c>
      <c r="U542" s="10"/>
      <c r="V542" s="10"/>
      <c r="W542" s="10"/>
    </row>
    <row r="543">
      <c r="A543" s="17">
        <v>2003.0</v>
      </c>
      <c r="B543" s="18" t="s">
        <v>923</v>
      </c>
      <c r="C543" s="18" t="s">
        <v>2197</v>
      </c>
      <c r="D543" s="19">
        <v>212.0</v>
      </c>
      <c r="E543" s="19">
        <v>5.0</v>
      </c>
      <c r="F543" s="19">
        <v>9.0</v>
      </c>
      <c r="G543" s="19">
        <v>5.0</v>
      </c>
      <c r="H543" s="19">
        <v>7.0</v>
      </c>
      <c r="I543" s="19">
        <v>0.0</v>
      </c>
      <c r="J543" s="19">
        <v>1.0</v>
      </c>
      <c r="K543" s="19">
        <v>10.0</v>
      </c>
      <c r="L543" s="19">
        <v>17.0</v>
      </c>
      <c r="M543" s="19">
        <v>27.0</v>
      </c>
      <c r="N543" s="20">
        <v>0.37037035822868347</v>
      </c>
      <c r="O543" s="20">
        <v>0.46942517161369324</v>
      </c>
      <c r="P543" s="20">
        <v>0.5055027604103088</v>
      </c>
      <c r="Q543" s="21" t="str">
        <f t="shared" si="1"/>
        <v>0.3816793893</v>
      </c>
      <c r="R543" s="21" t="str">
        <f t="shared" si="3"/>
        <v>0.4565081232</v>
      </c>
      <c r="S543" s="9">
        <v>0.4536808685020164</v>
      </c>
      <c r="T543" s="6">
        <v>0.4565081232376681</v>
      </c>
      <c r="U543" s="10"/>
      <c r="V543" s="10"/>
      <c r="W543" s="10"/>
    </row>
    <row r="544">
      <c r="A544" s="17">
        <v>2003.0</v>
      </c>
      <c r="B544" s="18" t="s">
        <v>826</v>
      </c>
      <c r="C544" s="18" t="s">
        <v>2198</v>
      </c>
      <c r="D544" s="19">
        <v>213.0</v>
      </c>
      <c r="E544" s="19">
        <v>0.0</v>
      </c>
      <c r="F544" s="19">
        <v>12.0</v>
      </c>
      <c r="G544" s="19">
        <v>3.0</v>
      </c>
      <c r="H544" s="19">
        <v>7.0</v>
      </c>
      <c r="I544" s="19">
        <v>0.0</v>
      </c>
      <c r="J544" s="19">
        <v>1.0</v>
      </c>
      <c r="K544" s="19">
        <v>3.0</v>
      </c>
      <c r="L544" s="19">
        <v>20.0</v>
      </c>
      <c r="M544" s="19">
        <v>23.0</v>
      </c>
      <c r="N544" s="20">
        <v>0.1304347813129425</v>
      </c>
      <c r="O544" s="20">
        <v>0.49498483538627625</v>
      </c>
      <c r="P544" s="20">
        <v>0.49883484840393066</v>
      </c>
      <c r="Q544" s="21" t="str">
        <f t="shared" si="1"/>
        <v>0.09090909091</v>
      </c>
      <c r="R544" s="21" t="str">
        <f t="shared" si="3"/>
        <v>0.3949284025</v>
      </c>
      <c r="S544" s="9">
        <v>0.4048098254462947</v>
      </c>
      <c r="T544" s="6">
        <v>0.3949284025213935</v>
      </c>
      <c r="U544" s="10"/>
      <c r="V544" s="10"/>
      <c r="W544" s="10"/>
    </row>
    <row r="545">
      <c r="A545" s="17">
        <v>2003.0</v>
      </c>
      <c r="B545" s="18" t="s">
        <v>1933</v>
      </c>
      <c r="C545" s="18" t="s">
        <v>2199</v>
      </c>
      <c r="D545" s="19">
        <v>214.0</v>
      </c>
      <c r="E545" s="19">
        <v>7.0</v>
      </c>
      <c r="F545" s="19">
        <v>9.0</v>
      </c>
      <c r="G545" s="19">
        <v>10.0</v>
      </c>
      <c r="H545" s="19">
        <v>2.0</v>
      </c>
      <c r="I545" s="19">
        <v>0.0</v>
      </c>
      <c r="J545" s="19">
        <v>1.0</v>
      </c>
      <c r="K545" s="19">
        <v>17.0</v>
      </c>
      <c r="L545" s="19">
        <v>12.0</v>
      </c>
      <c r="M545" s="19">
        <v>29.0</v>
      </c>
      <c r="N545" s="20">
        <v>0.5862069129943848</v>
      </c>
      <c r="O545" s="20">
        <v>0.4329405128955841</v>
      </c>
      <c r="P545" s="20">
        <v>0.4819123446941376</v>
      </c>
      <c r="Q545" s="21" t="str">
        <f t="shared" si="1"/>
        <v>0.632</v>
      </c>
      <c r="R545" s="21" t="str">
        <f t="shared" si="3"/>
        <v>0.4949483426</v>
      </c>
      <c r="S545" s="9">
        <v>0.4835000667592575</v>
      </c>
      <c r="T545" s="6">
        <v>0.4949483426213265</v>
      </c>
      <c r="U545" s="10"/>
      <c r="V545" s="10"/>
      <c r="W545" s="10"/>
    </row>
    <row r="546">
      <c r="A546" s="17">
        <v>2003.0</v>
      </c>
      <c r="B546" s="18" t="s">
        <v>60</v>
      </c>
      <c r="C546" s="18" t="s">
        <v>2200</v>
      </c>
      <c r="D546" s="19">
        <v>215.0</v>
      </c>
      <c r="E546" s="19">
        <v>7.0</v>
      </c>
      <c r="F546" s="19">
        <v>6.0</v>
      </c>
      <c r="G546" s="19">
        <v>6.0</v>
      </c>
      <c r="H546" s="19">
        <v>4.0</v>
      </c>
      <c r="I546" s="19">
        <v>2.0</v>
      </c>
      <c r="J546" s="19">
        <v>0.0</v>
      </c>
      <c r="K546" s="19">
        <v>15.0</v>
      </c>
      <c r="L546" s="19">
        <v>10.0</v>
      </c>
      <c r="M546" s="19">
        <v>25.0</v>
      </c>
      <c r="N546" s="20">
        <v>0.6000000238418579</v>
      </c>
      <c r="O546" s="20">
        <v>0.4829544126987457</v>
      </c>
      <c r="P546" s="20">
        <v>0.4961136281490326</v>
      </c>
      <c r="Q546" s="21" t="str">
        <f t="shared" si="1"/>
        <v>0.6260162602</v>
      </c>
      <c r="R546" s="21" t="str">
        <f t="shared" si="3"/>
        <v>0.5220096784</v>
      </c>
      <c r="S546" s="9">
        <v>0.515505613386631</v>
      </c>
      <c r="T546" s="6">
        <v>0.5220096784272814</v>
      </c>
      <c r="U546" s="10"/>
      <c r="V546" s="10"/>
      <c r="W546" s="10"/>
    </row>
    <row r="547">
      <c r="A547" s="17">
        <v>2003.0</v>
      </c>
      <c r="B547" s="18" t="s">
        <v>285</v>
      </c>
      <c r="C547" s="18" t="s">
        <v>286</v>
      </c>
      <c r="D547" s="19">
        <v>216.0</v>
      </c>
      <c r="E547" s="19">
        <v>3.0</v>
      </c>
      <c r="F547" s="19">
        <v>8.0</v>
      </c>
      <c r="G547" s="19">
        <v>12.0</v>
      </c>
      <c r="H547" s="19">
        <v>4.0</v>
      </c>
      <c r="I547" s="19">
        <v>1.0</v>
      </c>
      <c r="J547" s="19">
        <v>1.0</v>
      </c>
      <c r="K547" s="19">
        <v>16.0</v>
      </c>
      <c r="L547" s="19">
        <v>13.0</v>
      </c>
      <c r="M547" s="19">
        <v>29.0</v>
      </c>
      <c r="N547" s="20">
        <v>0.5517241358757019</v>
      </c>
      <c r="O547" s="20">
        <v>0.5905125141143799</v>
      </c>
      <c r="P547" s="20">
        <v>0.5278760194778442</v>
      </c>
      <c r="Q547" s="21" t="str">
        <f t="shared" si="1"/>
        <v>0.5210084034</v>
      </c>
      <c r="R547" s="21" t="str">
        <f t="shared" si="3"/>
        <v>0.5574773628</v>
      </c>
      <c r="S547" s="9">
        <v>0.5651562964094097</v>
      </c>
      <c r="T547" s="6">
        <v>0.5574773627669871</v>
      </c>
      <c r="U547" s="10"/>
      <c r="V547" s="10"/>
      <c r="W547" s="10"/>
    </row>
    <row r="548">
      <c r="A548" s="17">
        <v>2003.0</v>
      </c>
      <c r="B548" s="18" t="s">
        <v>342</v>
      </c>
      <c r="C548" s="18" t="s">
        <v>344</v>
      </c>
      <c r="D548" s="19">
        <v>217.0</v>
      </c>
      <c r="E548" s="19">
        <v>3.0</v>
      </c>
      <c r="F548" s="19">
        <v>6.0</v>
      </c>
      <c r="G548" s="19">
        <v>14.0</v>
      </c>
      <c r="H548" s="19">
        <v>1.0</v>
      </c>
      <c r="I548" s="19">
        <v>1.0</v>
      </c>
      <c r="J548" s="19">
        <v>3.0</v>
      </c>
      <c r="K548" s="19">
        <v>18.0</v>
      </c>
      <c r="L548" s="19">
        <v>10.0</v>
      </c>
      <c r="M548" s="19">
        <v>28.0</v>
      </c>
      <c r="N548" s="20">
        <v>0.6428571343421936</v>
      </c>
      <c r="O548" s="20">
        <v>0.5851601362228394</v>
      </c>
      <c r="P548" s="20">
        <v>0.5418624877929688</v>
      </c>
      <c r="Q548" s="21" t="str">
        <f t="shared" si="1"/>
        <v>0.6296296296</v>
      </c>
      <c r="R548" s="21" t="str">
        <f t="shared" si="3"/>
        <v>0.5854530975</v>
      </c>
      <c r="S548" s="9">
        <v>0.5887599757739476</v>
      </c>
      <c r="T548" s="6">
        <v>0.5854530974670693</v>
      </c>
      <c r="U548" s="10"/>
      <c r="V548" s="10"/>
      <c r="W548" s="10"/>
    </row>
    <row r="549">
      <c r="A549" s="17">
        <v>2003.0</v>
      </c>
      <c r="B549" s="18" t="s">
        <v>1050</v>
      </c>
      <c r="C549" s="18" t="s">
        <v>2201</v>
      </c>
      <c r="D549" s="19">
        <v>218.0</v>
      </c>
      <c r="E549" s="19">
        <v>7.0</v>
      </c>
      <c r="F549" s="19">
        <v>8.0</v>
      </c>
      <c r="G549" s="19">
        <v>7.0</v>
      </c>
      <c r="H549" s="19">
        <v>4.0</v>
      </c>
      <c r="I549" s="19">
        <v>2.0</v>
      </c>
      <c r="J549" s="19">
        <v>0.0</v>
      </c>
      <c r="K549" s="19">
        <v>16.0</v>
      </c>
      <c r="L549" s="19">
        <v>12.0</v>
      </c>
      <c r="M549" s="19">
        <v>28.0</v>
      </c>
      <c r="N549" s="20">
        <v>0.5714285969734192</v>
      </c>
      <c r="O549" s="20">
        <v>0.44824427366256714</v>
      </c>
      <c r="P549" s="20">
        <v>0.4667378067970276</v>
      </c>
      <c r="Q549" s="21" t="str">
        <f t="shared" si="1"/>
        <v>0.6060606061</v>
      </c>
      <c r="R549" s="21" t="str">
        <f t="shared" si="3"/>
        <v>0.49232174</v>
      </c>
      <c r="S549" s="9">
        <v>0.4836637313876833</v>
      </c>
      <c r="T549" s="6">
        <v>0.49232174004569196</v>
      </c>
      <c r="U549" s="10"/>
      <c r="V549" s="10"/>
      <c r="W549" s="10"/>
    </row>
    <row r="550">
      <c r="A550" s="17">
        <v>2003.0</v>
      </c>
      <c r="B550" s="18" t="s">
        <v>949</v>
      </c>
      <c r="C550" s="18" t="s">
        <v>2202</v>
      </c>
      <c r="D550" s="19">
        <v>219.0</v>
      </c>
      <c r="E550" s="19">
        <v>4.0</v>
      </c>
      <c r="F550" s="19">
        <v>14.0</v>
      </c>
      <c r="G550" s="19">
        <v>6.0</v>
      </c>
      <c r="H550" s="19">
        <v>5.0</v>
      </c>
      <c r="I550" s="19">
        <v>0.0</v>
      </c>
      <c r="J550" s="19">
        <v>1.0</v>
      </c>
      <c r="K550" s="19">
        <v>10.0</v>
      </c>
      <c r="L550" s="19">
        <v>20.0</v>
      </c>
      <c r="M550" s="19">
        <v>30.0</v>
      </c>
      <c r="N550" s="20">
        <v>0.3333333432674408</v>
      </c>
      <c r="O550" s="20">
        <v>0.439761221408844</v>
      </c>
      <c r="P550" s="20">
        <v>0.4727742075920105</v>
      </c>
      <c r="Q550" s="21" t="str">
        <f t="shared" si="1"/>
        <v>0.359375</v>
      </c>
      <c r="R550" s="21" t="str">
        <f t="shared" si="3"/>
        <v>0.4279179126</v>
      </c>
      <c r="S550" s="9">
        <v>0.42140749593575794</v>
      </c>
      <c r="T550" s="6">
        <v>0.4279179126024246</v>
      </c>
      <c r="U550" s="10"/>
      <c r="V550" s="10"/>
      <c r="W550" s="10"/>
    </row>
    <row r="551">
      <c r="A551" s="17">
        <v>2003.0</v>
      </c>
      <c r="B551" s="18" t="s">
        <v>282</v>
      </c>
      <c r="C551" s="18" t="s">
        <v>2203</v>
      </c>
      <c r="D551" s="19">
        <v>220.0</v>
      </c>
      <c r="E551" s="19">
        <v>6.0</v>
      </c>
      <c r="F551" s="19">
        <v>7.0</v>
      </c>
      <c r="G551" s="19">
        <v>11.0</v>
      </c>
      <c r="H551" s="19">
        <v>4.0</v>
      </c>
      <c r="I551" s="19">
        <v>1.0</v>
      </c>
      <c r="J551" s="19">
        <v>0.0</v>
      </c>
      <c r="K551" s="19">
        <v>18.0</v>
      </c>
      <c r="L551" s="19">
        <v>11.0</v>
      </c>
      <c r="M551" s="19">
        <v>29.0</v>
      </c>
      <c r="N551" s="20">
        <v>0.6206896305084229</v>
      </c>
      <c r="O551" s="20">
        <v>0.5131819844245911</v>
      </c>
      <c r="P551" s="20">
        <v>0.5140213370323181</v>
      </c>
      <c r="Q551" s="21" t="str">
        <f t="shared" si="1"/>
        <v>0.6201550388</v>
      </c>
      <c r="R551" s="21" t="str">
        <f t="shared" si="3"/>
        <v>0.5401350862</v>
      </c>
      <c r="S551" s="9">
        <v>0.5402687402634785</v>
      </c>
      <c r="T551" s="6">
        <v>0.5401350861602976</v>
      </c>
      <c r="U551" s="10"/>
      <c r="V551" s="10"/>
      <c r="W551" s="10"/>
    </row>
    <row r="552">
      <c r="A552" s="17">
        <v>2003.0</v>
      </c>
      <c r="B552" s="18" t="s">
        <v>423</v>
      </c>
      <c r="C552" s="18" t="s">
        <v>2204</v>
      </c>
      <c r="D552" s="19">
        <v>221.0</v>
      </c>
      <c r="E552" s="19">
        <v>6.0</v>
      </c>
      <c r="F552" s="19">
        <v>7.0</v>
      </c>
      <c r="G552" s="19">
        <v>11.0</v>
      </c>
      <c r="H552" s="19">
        <v>2.0</v>
      </c>
      <c r="I552" s="19">
        <v>0.0</v>
      </c>
      <c r="J552" s="19">
        <v>1.0</v>
      </c>
      <c r="K552" s="19">
        <v>17.0</v>
      </c>
      <c r="L552" s="19">
        <v>10.0</v>
      </c>
      <c r="M552" s="19">
        <v>27.0</v>
      </c>
      <c r="N552" s="20">
        <v>0.6296296119689941</v>
      </c>
      <c r="O552" s="20">
        <v>0.4972005784511566</v>
      </c>
      <c r="P552" s="20">
        <v>0.5078856348991394</v>
      </c>
      <c r="Q552" s="21" t="str">
        <f t="shared" si="1"/>
        <v>0.652173913</v>
      </c>
      <c r="R552" s="21" t="str">
        <f t="shared" si="3"/>
        <v>0.5386151762</v>
      </c>
      <c r="S552" s="9">
        <v>0.5329791053577706</v>
      </c>
      <c r="T552" s="6">
        <v>0.5386151762112327</v>
      </c>
      <c r="U552" s="10"/>
      <c r="V552" s="10"/>
      <c r="W552" s="10"/>
    </row>
    <row r="553">
      <c r="A553" s="17">
        <v>2003.0</v>
      </c>
      <c r="B553" s="18" t="s">
        <v>91</v>
      </c>
      <c r="C553" s="18" t="s">
        <v>2205</v>
      </c>
      <c r="D553" s="19">
        <v>222.0</v>
      </c>
      <c r="E553" s="19">
        <v>5.0</v>
      </c>
      <c r="F553" s="19">
        <v>7.0</v>
      </c>
      <c r="G553" s="19">
        <v>10.0</v>
      </c>
      <c r="H553" s="19">
        <v>4.0</v>
      </c>
      <c r="I553" s="19">
        <v>0.0</v>
      </c>
      <c r="J553" s="19">
        <v>2.0</v>
      </c>
      <c r="K553" s="19">
        <v>15.0</v>
      </c>
      <c r="L553" s="19">
        <v>13.0</v>
      </c>
      <c r="M553" s="19">
        <v>28.0</v>
      </c>
      <c r="N553" s="20">
        <v>0.5357142686843872</v>
      </c>
      <c r="O553" s="20">
        <v>0.5446587204933167</v>
      </c>
      <c r="P553" s="20">
        <v>0.516286313533783</v>
      </c>
      <c r="Q553" s="21" t="str">
        <f t="shared" si="1"/>
        <v>0.5241935484</v>
      </c>
      <c r="R553" s="21" t="str">
        <f t="shared" si="3"/>
        <v>0.5324493257</v>
      </c>
      <c r="S553" s="9">
        <v>0.5353295100586755</v>
      </c>
      <c r="T553" s="6">
        <v>0.5324493257268783</v>
      </c>
      <c r="U553" s="10"/>
      <c r="V553" s="10"/>
      <c r="W553" s="10"/>
    </row>
    <row r="554">
      <c r="A554" s="17">
        <v>2003.0</v>
      </c>
      <c r="B554" s="18" t="s">
        <v>802</v>
      </c>
      <c r="C554" s="18" t="s">
        <v>2206</v>
      </c>
      <c r="D554" s="19">
        <v>223.0</v>
      </c>
      <c r="E554" s="19">
        <v>4.0</v>
      </c>
      <c r="F554" s="19">
        <v>9.0</v>
      </c>
      <c r="G554" s="19">
        <v>8.0</v>
      </c>
      <c r="H554" s="19">
        <v>6.0</v>
      </c>
      <c r="I554" s="19">
        <v>0.0</v>
      </c>
      <c r="J554" s="19">
        <v>1.0</v>
      </c>
      <c r="K554" s="19">
        <v>12.0</v>
      </c>
      <c r="L554" s="19">
        <v>16.0</v>
      </c>
      <c r="M554" s="19">
        <v>28.0</v>
      </c>
      <c r="N554" s="20">
        <v>0.4285714328289032</v>
      </c>
      <c r="O554" s="20">
        <v>0.4776829183101654</v>
      </c>
      <c r="P554" s="20">
        <v>0.4925535321235657</v>
      </c>
      <c r="Q554" s="21" t="str">
        <f t="shared" si="1"/>
        <v>0.4126984127</v>
      </c>
      <c r="R554" s="21" t="str">
        <f t="shared" si="3"/>
        <v>0.4651544454</v>
      </c>
      <c r="S554" s="9">
        <v>0.46912269932883127</v>
      </c>
      <c r="T554" s="6">
        <v>0.46515444536057726</v>
      </c>
      <c r="U554" s="10"/>
      <c r="V554" s="10"/>
      <c r="W554" s="10"/>
    </row>
    <row r="555">
      <c r="A555" s="17">
        <v>2003.0</v>
      </c>
      <c r="B555" s="18" t="s">
        <v>805</v>
      </c>
      <c r="C555" s="18" t="s">
        <v>2207</v>
      </c>
      <c r="D555" s="19">
        <v>224.0</v>
      </c>
      <c r="E555" s="19">
        <v>4.0</v>
      </c>
      <c r="F555" s="19">
        <v>12.0</v>
      </c>
      <c r="G555" s="19">
        <v>5.0</v>
      </c>
      <c r="H555" s="19">
        <v>5.0</v>
      </c>
      <c r="I555" s="19">
        <v>0.0</v>
      </c>
      <c r="J555" s="19">
        <v>0.0</v>
      </c>
      <c r="K555" s="19">
        <v>9.0</v>
      </c>
      <c r="L555" s="19">
        <v>17.0</v>
      </c>
      <c r="M555" s="19">
        <v>26.0</v>
      </c>
      <c r="N555" s="20">
        <v>0.3461538553237915</v>
      </c>
      <c r="O555" s="20">
        <v>0.43854081630706787</v>
      </c>
      <c r="P555" s="20">
        <v>0.45927193760871887</v>
      </c>
      <c r="Q555" s="21" t="str">
        <f t="shared" si="1"/>
        <v>0.3771929825</v>
      </c>
      <c r="R555" s="21" t="str">
        <f t="shared" si="3"/>
        <v>0.4283866382</v>
      </c>
      <c r="S555" s="9">
        <v>0.4206268540941752</v>
      </c>
      <c r="T555" s="6">
        <v>0.42838663816974876</v>
      </c>
      <c r="U555" s="10"/>
      <c r="V555" s="10"/>
      <c r="W555" s="10"/>
    </row>
    <row r="556">
      <c r="A556" s="17">
        <v>2003.0</v>
      </c>
      <c r="B556" s="18" t="s">
        <v>159</v>
      </c>
      <c r="C556" s="18" t="s">
        <v>2208</v>
      </c>
      <c r="D556" s="19">
        <v>225.0</v>
      </c>
      <c r="E556" s="19">
        <v>2.0</v>
      </c>
      <c r="F556" s="19">
        <v>10.0</v>
      </c>
      <c r="G556" s="19">
        <v>10.0</v>
      </c>
      <c r="H556" s="19">
        <v>6.0</v>
      </c>
      <c r="I556" s="19">
        <v>0.0</v>
      </c>
      <c r="J556" s="19">
        <v>0.0</v>
      </c>
      <c r="K556" s="19">
        <v>12.0</v>
      </c>
      <c r="L556" s="19">
        <v>16.0</v>
      </c>
      <c r="M556" s="19">
        <v>28.0</v>
      </c>
      <c r="N556" s="20">
        <v>0.4285714328289032</v>
      </c>
      <c r="O556" s="20">
        <v>0.551679790019989</v>
      </c>
      <c r="P556" s="20">
        <v>0.5307092666625977</v>
      </c>
      <c r="Q556" s="21" t="str">
        <f t="shared" si="1"/>
        <v>0.3793103448</v>
      </c>
      <c r="R556" s="21" t="str">
        <f t="shared" si="3"/>
        <v>0.5033447979</v>
      </c>
      <c r="S556" s="9">
        <v>0.5156600688185011</v>
      </c>
      <c r="T556" s="6">
        <v>0.5033447978825405</v>
      </c>
      <c r="U556" s="10"/>
      <c r="V556" s="10"/>
      <c r="W556" s="10"/>
    </row>
    <row r="557">
      <c r="A557" s="17">
        <v>2003.0</v>
      </c>
      <c r="B557" s="18" t="s">
        <v>324</v>
      </c>
      <c r="C557" s="18" t="s">
        <v>325</v>
      </c>
      <c r="D557" s="19">
        <v>226.0</v>
      </c>
      <c r="E557" s="19">
        <v>9.0</v>
      </c>
      <c r="F557" s="19">
        <v>7.0</v>
      </c>
      <c r="G557" s="19">
        <v>8.0</v>
      </c>
      <c r="H557" s="19">
        <v>2.0</v>
      </c>
      <c r="I557" s="19">
        <v>3.0</v>
      </c>
      <c r="J557" s="19">
        <v>1.0</v>
      </c>
      <c r="K557" s="19">
        <v>20.0</v>
      </c>
      <c r="L557" s="19">
        <v>10.0</v>
      </c>
      <c r="M557" s="19">
        <v>30.0</v>
      </c>
      <c r="N557" s="20">
        <v>0.6666666865348816</v>
      </c>
      <c r="O557" s="20">
        <v>0.41683143377304077</v>
      </c>
      <c r="P557" s="20">
        <v>0.4655367434024811</v>
      </c>
      <c r="Q557" s="21" t="str">
        <f t="shared" si="1"/>
        <v>0.7183098592</v>
      </c>
      <c r="R557" s="21" t="str">
        <f t="shared" si="3"/>
        <v>0.5043773675</v>
      </c>
      <c r="S557" s="9">
        <v>0.4914665694038073</v>
      </c>
      <c r="T557" s="6">
        <v>0.504377367525873</v>
      </c>
      <c r="U557" s="10"/>
      <c r="V557" s="10"/>
      <c r="W557" s="10"/>
    </row>
    <row r="558">
      <c r="A558" s="17">
        <v>2003.0</v>
      </c>
      <c r="B558" s="18" t="s">
        <v>217</v>
      </c>
      <c r="C558" s="18" t="s">
        <v>321</v>
      </c>
      <c r="D558" s="19">
        <v>227.0</v>
      </c>
      <c r="E558" s="19">
        <v>8.0</v>
      </c>
      <c r="F558" s="19">
        <v>5.0</v>
      </c>
      <c r="G558" s="19">
        <v>14.0</v>
      </c>
      <c r="H558" s="19">
        <v>0.0</v>
      </c>
      <c r="I558" s="19">
        <v>2.0</v>
      </c>
      <c r="J558" s="19">
        <v>1.0</v>
      </c>
      <c r="K558" s="19">
        <v>24.0</v>
      </c>
      <c r="L558" s="19">
        <v>6.0</v>
      </c>
      <c r="M558" s="19">
        <v>30.0</v>
      </c>
      <c r="N558" s="20">
        <v>0.800000011920929</v>
      </c>
      <c r="O558" s="20">
        <v>0.5174040198326111</v>
      </c>
      <c r="P558" s="20">
        <v>0.5126326680183411</v>
      </c>
      <c r="Q558" s="21" t="str">
        <f t="shared" si="1"/>
        <v>0.84375</v>
      </c>
      <c r="R558" s="21" t="str">
        <f t="shared" si="3"/>
        <v>0.5977976769</v>
      </c>
      <c r="S558" s="9">
        <v>0.5868601769208908</v>
      </c>
      <c r="T558" s="6">
        <v>0.5977976769208908</v>
      </c>
      <c r="U558" s="10"/>
      <c r="V558" s="10"/>
      <c r="W558" s="10"/>
    </row>
    <row r="559">
      <c r="A559" s="17">
        <v>2003.0</v>
      </c>
      <c r="B559" s="18" t="s">
        <v>1945</v>
      </c>
      <c r="C559" s="18" t="s">
        <v>2209</v>
      </c>
      <c r="D559" s="19">
        <v>228.0</v>
      </c>
      <c r="E559" s="19">
        <v>3.0</v>
      </c>
      <c r="F559" s="19">
        <v>11.0</v>
      </c>
      <c r="G559" s="19">
        <v>4.0</v>
      </c>
      <c r="H559" s="19">
        <v>8.0</v>
      </c>
      <c r="I559" s="19">
        <v>0.0</v>
      </c>
      <c r="J559" s="19">
        <v>2.0</v>
      </c>
      <c r="K559" s="19">
        <v>7.0</v>
      </c>
      <c r="L559" s="19">
        <v>21.0</v>
      </c>
      <c r="M559" s="19">
        <v>28.0</v>
      </c>
      <c r="N559" s="20">
        <v>0.25</v>
      </c>
      <c r="O559" s="20">
        <v>0.46496695280075073</v>
      </c>
      <c r="P559" s="20">
        <v>0.4626353979110718</v>
      </c>
      <c r="Q559" s="21" t="str">
        <f t="shared" si="1"/>
        <v>0.25</v>
      </c>
      <c r="R559" s="21" t="str">
        <f t="shared" si="3"/>
        <v>0.4106423259</v>
      </c>
      <c r="S559" s="9">
        <v>0.4106423258781433</v>
      </c>
      <c r="T559" s="6">
        <v>0.4106423258781433</v>
      </c>
      <c r="U559" s="10"/>
      <c r="V559" s="10"/>
      <c r="W559" s="10"/>
    </row>
    <row r="560">
      <c r="A560" s="17">
        <v>2003.0</v>
      </c>
      <c r="B560" s="18" t="s">
        <v>332</v>
      </c>
      <c r="C560" s="18" t="s">
        <v>334</v>
      </c>
      <c r="D560" s="19">
        <v>229.0</v>
      </c>
      <c r="E560" s="19">
        <v>7.0</v>
      </c>
      <c r="F560" s="19">
        <v>5.0</v>
      </c>
      <c r="G560" s="19">
        <v>14.0</v>
      </c>
      <c r="H560" s="19">
        <v>0.0</v>
      </c>
      <c r="I560" s="19">
        <v>0.0</v>
      </c>
      <c r="J560" s="19">
        <v>1.0</v>
      </c>
      <c r="K560" s="19">
        <v>21.0</v>
      </c>
      <c r="L560" s="19">
        <v>6.0</v>
      </c>
      <c r="M560" s="19">
        <v>27.0</v>
      </c>
      <c r="N560" s="20">
        <v>0.7777777910232544</v>
      </c>
      <c r="O560" s="20">
        <v>0.44670939445495605</v>
      </c>
      <c r="P560" s="20">
        <v>0.4867592453956604</v>
      </c>
      <c r="Q560" s="21" t="str">
        <f t="shared" si="1"/>
        <v>0.8198198198</v>
      </c>
      <c r="R560" s="21" t="str">
        <f t="shared" si="3"/>
        <v>0.5499994635</v>
      </c>
      <c r="S560" s="9">
        <v>0.5394889530208375</v>
      </c>
      <c r="T560" s="6">
        <v>0.5499994635313481</v>
      </c>
      <c r="U560" s="10"/>
      <c r="V560" s="10"/>
      <c r="W560" s="10"/>
    </row>
    <row r="561">
      <c r="A561" s="17">
        <v>2003.0</v>
      </c>
      <c r="B561" s="18" t="s">
        <v>1948</v>
      </c>
      <c r="C561" s="18" t="s">
        <v>2210</v>
      </c>
      <c r="D561" s="19">
        <v>230.0</v>
      </c>
      <c r="E561" s="19">
        <v>4.0</v>
      </c>
      <c r="F561" s="19">
        <v>11.0</v>
      </c>
      <c r="G561" s="19">
        <v>8.0</v>
      </c>
      <c r="H561" s="19">
        <v>3.0</v>
      </c>
      <c r="I561" s="19">
        <v>0.0</v>
      </c>
      <c r="J561" s="19">
        <v>1.0</v>
      </c>
      <c r="K561" s="19">
        <v>12.0</v>
      </c>
      <c r="L561" s="19">
        <v>15.0</v>
      </c>
      <c r="M561" s="19">
        <v>27.0</v>
      </c>
      <c r="N561" s="20">
        <v>0.4444444477558136</v>
      </c>
      <c r="O561" s="20">
        <v>0.49156782031059265</v>
      </c>
      <c r="P561" s="20">
        <v>0.47642961144447327</v>
      </c>
      <c r="Q561" s="21" t="str">
        <f t="shared" si="1"/>
        <v>0.4684684685</v>
      </c>
      <c r="R561" s="21" t="str">
        <f t="shared" si="3"/>
        <v>0.4820084301</v>
      </c>
      <c r="S561" s="9">
        <v>0.47600242412752575</v>
      </c>
      <c r="T561" s="6">
        <v>0.48200843013353173</v>
      </c>
      <c r="U561" s="10"/>
      <c r="V561" s="10"/>
      <c r="W561" s="10"/>
    </row>
    <row r="562">
      <c r="A562" s="17">
        <v>2003.0</v>
      </c>
      <c r="B562" s="18" t="s">
        <v>326</v>
      </c>
      <c r="C562" s="18" t="s">
        <v>327</v>
      </c>
      <c r="D562" s="19">
        <v>231.0</v>
      </c>
      <c r="E562" s="19">
        <v>9.0</v>
      </c>
      <c r="F562" s="19">
        <v>6.0</v>
      </c>
      <c r="G562" s="19">
        <v>8.0</v>
      </c>
      <c r="H562" s="19">
        <v>5.0</v>
      </c>
      <c r="I562" s="19">
        <v>0.0</v>
      </c>
      <c r="J562" s="19">
        <v>0.0</v>
      </c>
      <c r="K562" s="19">
        <v>17.0</v>
      </c>
      <c r="L562" s="19">
        <v>11.0</v>
      </c>
      <c r="M562" s="19">
        <v>28.0</v>
      </c>
      <c r="N562" s="20">
        <v>0.6071428656578064</v>
      </c>
      <c r="O562" s="20">
        <v>0.5248171091079712</v>
      </c>
      <c r="P562" s="20">
        <v>0.5169293880462646</v>
      </c>
      <c r="Q562" s="21" t="str">
        <f t="shared" si="1"/>
        <v>0.6214285714</v>
      </c>
      <c r="R562" s="21" t="str">
        <f t="shared" si="3"/>
        <v>0.5469980444</v>
      </c>
      <c r="S562" s="9">
        <v>0.5434266158512661</v>
      </c>
      <c r="T562" s="6">
        <v>0.5469980444226946</v>
      </c>
      <c r="U562" s="10"/>
      <c r="V562" s="10"/>
      <c r="W562" s="10"/>
    </row>
    <row r="563">
      <c r="A563" s="17">
        <v>2003.0</v>
      </c>
      <c r="B563" s="18" t="s">
        <v>194</v>
      </c>
      <c r="C563" s="18" t="s">
        <v>360</v>
      </c>
      <c r="D563" s="19">
        <v>232.0</v>
      </c>
      <c r="E563" s="19">
        <v>5.0</v>
      </c>
      <c r="F563" s="19">
        <v>7.0</v>
      </c>
      <c r="G563" s="19">
        <v>9.0</v>
      </c>
      <c r="H563" s="19">
        <v>6.0</v>
      </c>
      <c r="I563" s="19">
        <v>0.0</v>
      </c>
      <c r="J563" s="19">
        <v>0.0</v>
      </c>
      <c r="K563" s="19">
        <v>14.0</v>
      </c>
      <c r="L563" s="19">
        <v>13.0</v>
      </c>
      <c r="M563" s="19">
        <v>27.0</v>
      </c>
      <c r="N563" s="20">
        <v>0.5185185074806213</v>
      </c>
      <c r="O563" s="20">
        <v>0.5400756001472473</v>
      </c>
      <c r="P563" s="20">
        <v>0.5222421884536743</v>
      </c>
      <c r="Q563" s="21" t="str">
        <f t="shared" si="1"/>
        <v>0.496</v>
      </c>
      <c r="R563" s="21" t="str">
        <f t="shared" si="3"/>
        <v>0.5245983472</v>
      </c>
      <c r="S563" s="9">
        <v>0.5302279768166719</v>
      </c>
      <c r="T563" s="6">
        <v>0.5245983471870422</v>
      </c>
      <c r="U563" s="10"/>
      <c r="V563" s="10"/>
      <c r="W563" s="10"/>
    </row>
    <row r="564">
      <c r="A564" s="17">
        <v>2003.0</v>
      </c>
      <c r="B564" s="18" t="s">
        <v>525</v>
      </c>
      <c r="C564" s="18" t="s">
        <v>2211</v>
      </c>
      <c r="D564" s="19">
        <v>233.0</v>
      </c>
      <c r="E564" s="19">
        <v>5.0</v>
      </c>
      <c r="F564" s="19">
        <v>8.0</v>
      </c>
      <c r="G564" s="19">
        <v>8.0</v>
      </c>
      <c r="H564" s="19">
        <v>5.0</v>
      </c>
      <c r="I564" s="19">
        <v>1.0</v>
      </c>
      <c r="J564" s="19">
        <v>0.0</v>
      </c>
      <c r="K564" s="19">
        <v>14.0</v>
      </c>
      <c r="L564" s="19">
        <v>13.0</v>
      </c>
      <c r="M564" s="19">
        <v>27.0</v>
      </c>
      <c r="N564" s="20">
        <v>0.5185185074806213</v>
      </c>
      <c r="O564" s="20">
        <v>0.5248149037361145</v>
      </c>
      <c r="P564" s="20">
        <v>0.5041006803512573</v>
      </c>
      <c r="Q564" s="21" t="str">
        <f t="shared" si="1"/>
        <v>0.5203252033</v>
      </c>
      <c r="R564" s="21" t="str">
        <f t="shared" si="3"/>
        <v>0.5185139228</v>
      </c>
      <c r="S564" s="9">
        <v>0.5180622515855012</v>
      </c>
      <c r="T564" s="6">
        <v>0.5185139227688798</v>
      </c>
      <c r="U564" s="10"/>
      <c r="V564" s="10"/>
      <c r="W564" s="10"/>
    </row>
    <row r="565">
      <c r="A565" s="17">
        <v>2003.0</v>
      </c>
      <c r="B565" s="18" t="s">
        <v>1123</v>
      </c>
      <c r="C565" s="18" t="s">
        <v>2212</v>
      </c>
      <c r="D565" s="19">
        <v>234.0</v>
      </c>
      <c r="E565" s="19">
        <v>2.0</v>
      </c>
      <c r="F565" s="19">
        <v>11.0</v>
      </c>
      <c r="G565" s="19">
        <v>3.0</v>
      </c>
      <c r="H565" s="19">
        <v>8.0</v>
      </c>
      <c r="I565" s="19">
        <v>0.0</v>
      </c>
      <c r="J565" s="19">
        <v>1.0</v>
      </c>
      <c r="K565" s="19">
        <v>5.0</v>
      </c>
      <c r="L565" s="19">
        <v>20.0</v>
      </c>
      <c r="M565" s="19">
        <v>25.0</v>
      </c>
      <c r="N565" s="20">
        <v>0.20000000298023224</v>
      </c>
      <c r="O565" s="20">
        <v>0.4750000834465027</v>
      </c>
      <c r="P565" s="20">
        <v>0.498052179813385</v>
      </c>
      <c r="Q565" s="21" t="str">
        <f t="shared" si="1"/>
        <v>0.1965811966</v>
      </c>
      <c r="R565" s="21" t="str">
        <f t="shared" si="3"/>
        <v>0.4111583858</v>
      </c>
      <c r="S565" s="9">
        <v>0.4120130866765976</v>
      </c>
      <c r="T565" s="6">
        <v>0.41115838582189673</v>
      </c>
      <c r="U565" s="10"/>
      <c r="V565" s="10"/>
      <c r="W565" s="10"/>
    </row>
    <row r="566">
      <c r="A566" s="17">
        <v>2003.0</v>
      </c>
      <c r="B566" s="18" t="s">
        <v>287</v>
      </c>
      <c r="C566" s="18" t="s">
        <v>289</v>
      </c>
      <c r="D566" s="19">
        <v>235.0</v>
      </c>
      <c r="E566" s="19">
        <v>6.0</v>
      </c>
      <c r="F566" s="19">
        <v>6.0</v>
      </c>
      <c r="G566" s="19">
        <v>10.0</v>
      </c>
      <c r="H566" s="19">
        <v>2.0</v>
      </c>
      <c r="I566" s="19">
        <v>2.0</v>
      </c>
      <c r="J566" s="19">
        <v>5.0</v>
      </c>
      <c r="K566" s="19">
        <v>18.0</v>
      </c>
      <c r="L566" s="19">
        <v>13.0</v>
      </c>
      <c r="M566" s="19">
        <v>31.0</v>
      </c>
      <c r="N566" s="20">
        <v>0.5806451439857483</v>
      </c>
      <c r="O566" s="20">
        <v>0.49881646037101746</v>
      </c>
      <c r="P566" s="20">
        <v>0.4866200089454651</v>
      </c>
      <c r="Q566" s="21" t="str">
        <f t="shared" si="1"/>
        <v>0.5899280576</v>
      </c>
      <c r="R566" s="21" t="str">
        <f t="shared" si="3"/>
        <v>0.5185452468</v>
      </c>
      <c r="S566" s="9">
        <v>0.5162245227444556</v>
      </c>
      <c r="T566" s="6">
        <v>0.5185452468103642</v>
      </c>
      <c r="U566" s="10"/>
      <c r="V566" s="10"/>
      <c r="W566" s="10"/>
    </row>
    <row r="567">
      <c r="A567" s="17">
        <v>2003.0</v>
      </c>
      <c r="B567" s="18" t="s">
        <v>1138</v>
      </c>
      <c r="C567" s="18" t="s">
        <v>2213</v>
      </c>
      <c r="D567" s="19">
        <v>236.0</v>
      </c>
      <c r="E567" s="19">
        <v>5.0</v>
      </c>
      <c r="F567" s="19">
        <v>7.0</v>
      </c>
      <c r="G567" s="19">
        <v>6.0</v>
      </c>
      <c r="H567" s="19">
        <v>7.0</v>
      </c>
      <c r="I567" s="19">
        <v>0.0</v>
      </c>
      <c r="J567" s="19">
        <v>1.0</v>
      </c>
      <c r="K567" s="19">
        <v>11.0</v>
      </c>
      <c r="L567" s="19">
        <v>15.0</v>
      </c>
      <c r="M567" s="19">
        <v>26.0</v>
      </c>
      <c r="N567" s="20">
        <v>0.42307692766189575</v>
      </c>
      <c r="O567" s="20">
        <v>0.46392661333084106</v>
      </c>
      <c r="P567" s="20">
        <v>0.49913647770881653</v>
      </c>
      <c r="Q567" s="21" t="str">
        <f t="shared" si="1"/>
        <v>0.4140625</v>
      </c>
      <c r="R567" s="21" t="str">
        <f t="shared" si="3"/>
        <v>0.4602630511</v>
      </c>
      <c r="S567" s="9">
        <v>0.46251665686185545</v>
      </c>
      <c r="T567" s="6">
        <v>0.46026305109262466</v>
      </c>
      <c r="U567" s="10"/>
      <c r="V567" s="10"/>
      <c r="W567" s="10"/>
    </row>
    <row r="568">
      <c r="A568" s="17">
        <v>2003.0</v>
      </c>
      <c r="B568" s="18" t="s">
        <v>1243</v>
      </c>
      <c r="C568" s="18" t="s">
        <v>2214</v>
      </c>
      <c r="D568" s="19">
        <v>237.0</v>
      </c>
      <c r="E568" s="19">
        <v>1.0</v>
      </c>
      <c r="F568" s="19">
        <v>16.0</v>
      </c>
      <c r="G568" s="19">
        <v>2.0</v>
      </c>
      <c r="H568" s="19">
        <v>8.0</v>
      </c>
      <c r="I568" s="19">
        <v>0.0</v>
      </c>
      <c r="J568" s="19">
        <v>0.0</v>
      </c>
      <c r="K568" s="19">
        <v>3.0</v>
      </c>
      <c r="L568" s="19">
        <v>24.0</v>
      </c>
      <c r="M568" s="19">
        <v>27.0</v>
      </c>
      <c r="N568" s="20">
        <v>0.1111111119389534</v>
      </c>
      <c r="O568" s="20">
        <v>0.41952621936798096</v>
      </c>
      <c r="P568" s="20">
        <v>0.45740875601768494</v>
      </c>
      <c r="Q568" s="21" t="str">
        <f t="shared" si="1"/>
        <v>0.1111111111</v>
      </c>
      <c r="R568" s="21" t="str">
        <f t="shared" si="3"/>
        <v>0.3518930765</v>
      </c>
      <c r="S568" s="9">
        <v>0.3518930764661895</v>
      </c>
      <c r="T568" s="6">
        <v>0.3518930764661895</v>
      </c>
      <c r="U568" s="10"/>
      <c r="V568" s="10"/>
      <c r="W568" s="10"/>
    </row>
    <row r="569">
      <c r="A569" s="17">
        <v>2003.0</v>
      </c>
      <c r="B569" s="18" t="s">
        <v>2215</v>
      </c>
      <c r="C569" s="18" t="s">
        <v>2216</v>
      </c>
      <c r="D569" s="19">
        <v>238.0</v>
      </c>
      <c r="E569" s="19">
        <v>3.0</v>
      </c>
      <c r="F569" s="19">
        <v>11.0</v>
      </c>
      <c r="G569" s="19">
        <v>6.0</v>
      </c>
      <c r="H569" s="19">
        <v>5.0</v>
      </c>
      <c r="I569" s="19">
        <v>0.0</v>
      </c>
      <c r="J569" s="19">
        <v>0.0</v>
      </c>
      <c r="K569" s="19">
        <v>9.0</v>
      </c>
      <c r="L569" s="19">
        <v>16.0</v>
      </c>
      <c r="M569" s="19">
        <v>25.0</v>
      </c>
      <c r="N569" s="20">
        <v>0.36000001430511475</v>
      </c>
      <c r="O569" s="20">
        <v>0.4828943610191345</v>
      </c>
      <c r="P569" s="20">
        <v>0.48796799778938293</v>
      </c>
      <c r="Q569" s="21" t="str">
        <f t="shared" si="1"/>
        <v>0.3644859813</v>
      </c>
      <c r="R569" s="21" t="str">
        <f t="shared" si="3"/>
        <v>0.4545606753</v>
      </c>
      <c r="S569" s="9">
        <v>0.45343917995691296</v>
      </c>
      <c r="T569" s="6">
        <v>0.4545606752840158</v>
      </c>
      <c r="U569" s="10"/>
      <c r="V569" s="10"/>
      <c r="W569" s="10"/>
    </row>
    <row r="570">
      <c r="A570" s="17">
        <v>2003.0</v>
      </c>
      <c r="B570" s="18" t="s">
        <v>2217</v>
      </c>
      <c r="C570" s="18" t="s">
        <v>2218</v>
      </c>
      <c r="D570" s="19">
        <v>239.0</v>
      </c>
      <c r="E570" s="19">
        <v>3.0</v>
      </c>
      <c r="F570" s="19">
        <v>12.0</v>
      </c>
      <c r="G570" s="19">
        <v>5.0</v>
      </c>
      <c r="H570" s="19">
        <v>6.0</v>
      </c>
      <c r="I570" s="19">
        <v>1.0</v>
      </c>
      <c r="J570" s="19">
        <v>1.0</v>
      </c>
      <c r="K570" s="19">
        <v>9.0</v>
      </c>
      <c r="L570" s="19">
        <v>19.0</v>
      </c>
      <c r="M570" s="19">
        <v>28.0</v>
      </c>
      <c r="N570" s="20">
        <v>0.3214285671710968</v>
      </c>
      <c r="O570" s="20">
        <v>0.4692334234714508</v>
      </c>
      <c r="P570" s="20">
        <v>0.48832476139068604</v>
      </c>
      <c r="Q570" s="21" t="str">
        <f t="shared" si="1"/>
        <v>0.3306451613</v>
      </c>
      <c r="R570" s="21" t="str">
        <f t="shared" si="3"/>
        <v>0.4393591924</v>
      </c>
      <c r="S570" s="9">
        <v>0.43705504494053976</v>
      </c>
      <c r="T570" s="6">
        <v>0.43935919240597754</v>
      </c>
      <c r="U570" s="10"/>
      <c r="V570" s="10"/>
      <c r="W570" s="10"/>
    </row>
    <row r="571">
      <c r="A571" s="17">
        <v>2003.0</v>
      </c>
      <c r="B571" s="18" t="s">
        <v>283</v>
      </c>
      <c r="C571" s="18" t="s">
        <v>284</v>
      </c>
      <c r="D571" s="19">
        <v>240.0</v>
      </c>
      <c r="E571" s="19">
        <v>3.0</v>
      </c>
      <c r="F571" s="19">
        <v>7.0</v>
      </c>
      <c r="G571" s="19">
        <v>13.0</v>
      </c>
      <c r="H571" s="19">
        <v>3.0</v>
      </c>
      <c r="I571" s="19">
        <v>1.0</v>
      </c>
      <c r="J571" s="19">
        <v>2.0</v>
      </c>
      <c r="K571" s="19">
        <v>17.0</v>
      </c>
      <c r="L571" s="19">
        <v>12.0</v>
      </c>
      <c r="M571" s="19">
        <v>29.0</v>
      </c>
      <c r="N571" s="20">
        <v>0.5862069129943848</v>
      </c>
      <c r="O571" s="20">
        <v>0.5973507165908813</v>
      </c>
      <c r="P571" s="20">
        <v>0.5381690859794617</v>
      </c>
      <c r="Q571" s="21" t="str">
        <f t="shared" si="1"/>
        <v>0.5555555556</v>
      </c>
      <c r="R571" s="21" t="str">
        <f t="shared" si="3"/>
        <v>0.5721065187</v>
      </c>
      <c r="S571" s="9">
        <v>0.5797693539282371</v>
      </c>
      <c r="T571" s="6">
        <v>0.5721065186791949</v>
      </c>
      <c r="U571" s="10"/>
      <c r="V571" s="10"/>
      <c r="W571" s="10"/>
    </row>
    <row r="572">
      <c r="A572" s="17">
        <v>2003.0</v>
      </c>
      <c r="B572" s="18" t="s">
        <v>796</v>
      </c>
      <c r="C572" s="18" t="s">
        <v>2219</v>
      </c>
      <c r="D572" s="19">
        <v>241.0</v>
      </c>
      <c r="E572" s="19">
        <v>6.0</v>
      </c>
      <c r="F572" s="19">
        <v>7.0</v>
      </c>
      <c r="G572" s="19">
        <v>13.0</v>
      </c>
      <c r="H572" s="19">
        <v>1.0</v>
      </c>
      <c r="I572" s="19">
        <v>0.0</v>
      </c>
      <c r="J572" s="19">
        <v>0.0</v>
      </c>
      <c r="K572" s="19">
        <v>19.0</v>
      </c>
      <c r="L572" s="19">
        <v>8.0</v>
      </c>
      <c r="M572" s="19">
        <v>27.0</v>
      </c>
      <c r="N572" s="20">
        <v>0.7037037014961243</v>
      </c>
      <c r="O572" s="20">
        <v>0.47989311814308167</v>
      </c>
      <c r="P572" s="20">
        <v>0.46204933524131775</v>
      </c>
      <c r="Q572" s="21" t="str">
        <f t="shared" si="1"/>
        <v>0.7431192661</v>
      </c>
      <c r="R572" s="21" t="str">
        <f t="shared" si="3"/>
        <v>0.5412387094</v>
      </c>
      <c r="S572" s="9">
        <v>0.5313848188077962</v>
      </c>
      <c r="T572" s="6">
        <v>0.5412387093956318</v>
      </c>
      <c r="U572" s="10"/>
      <c r="V572" s="10"/>
      <c r="W572" s="10"/>
    </row>
    <row r="573">
      <c r="A573" s="17">
        <v>2003.0</v>
      </c>
      <c r="B573" s="18" t="s">
        <v>48</v>
      </c>
      <c r="C573" s="18" t="s">
        <v>2220</v>
      </c>
      <c r="D573" s="19">
        <v>242.0</v>
      </c>
      <c r="E573" s="19">
        <v>8.0</v>
      </c>
      <c r="F573" s="19">
        <v>4.0</v>
      </c>
      <c r="G573" s="19">
        <v>9.0</v>
      </c>
      <c r="H573" s="19">
        <v>5.0</v>
      </c>
      <c r="I573" s="19">
        <v>2.0</v>
      </c>
      <c r="J573" s="19">
        <v>1.0</v>
      </c>
      <c r="K573" s="19">
        <v>19.0</v>
      </c>
      <c r="L573" s="19">
        <v>10.0</v>
      </c>
      <c r="M573" s="19">
        <v>29.0</v>
      </c>
      <c r="N573" s="20">
        <v>0.6551724076271057</v>
      </c>
      <c r="O573" s="20">
        <v>0.47400832176208496</v>
      </c>
      <c r="P573" s="20">
        <v>0.5025766491889954</v>
      </c>
      <c r="Q573" s="21" t="str">
        <f t="shared" si="1"/>
        <v>0.6413793103</v>
      </c>
      <c r="R573" s="21" t="str">
        <f t="shared" si="3"/>
        <v>0.5229931508</v>
      </c>
      <c r="S573" s="9">
        <v>0.5264414266265671</v>
      </c>
      <c r="T573" s="6">
        <v>0.5229931507644983</v>
      </c>
      <c r="U573" s="10"/>
      <c r="V573" s="10"/>
      <c r="W573" s="10"/>
    </row>
    <row r="574">
      <c r="A574" s="17">
        <v>2003.0</v>
      </c>
      <c r="B574" s="18" t="s">
        <v>1152</v>
      </c>
      <c r="C574" s="18" t="s">
        <v>2221</v>
      </c>
      <c r="D574" s="19">
        <v>243.0</v>
      </c>
      <c r="E574" s="19">
        <v>5.0</v>
      </c>
      <c r="F574" s="19">
        <v>9.0</v>
      </c>
      <c r="G574" s="19">
        <v>10.0</v>
      </c>
      <c r="H574" s="19">
        <v>3.0</v>
      </c>
      <c r="I574" s="19">
        <v>2.0</v>
      </c>
      <c r="J574" s="19">
        <v>1.0</v>
      </c>
      <c r="K574" s="19">
        <v>17.0</v>
      </c>
      <c r="L574" s="19">
        <v>13.0</v>
      </c>
      <c r="M574" s="19">
        <v>30.0</v>
      </c>
      <c r="N574" s="20">
        <v>0.5666666626930237</v>
      </c>
      <c r="O574" s="20">
        <v>0.5040426850318909</v>
      </c>
      <c r="P574" s="20">
        <v>0.5120455026626587</v>
      </c>
      <c r="Q574" s="21" t="str">
        <f t="shared" si="1"/>
        <v>0.5859375</v>
      </c>
      <c r="R574" s="21" t="str">
        <f t="shared" si="3"/>
        <v>0.5265170932</v>
      </c>
      <c r="S574" s="9">
        <v>0.5216993848482767</v>
      </c>
      <c r="T574" s="6">
        <v>0.5265170931816101</v>
      </c>
      <c r="U574" s="10"/>
      <c r="V574" s="10"/>
      <c r="W574" s="10"/>
    </row>
    <row r="575">
      <c r="A575" s="17">
        <v>2003.0</v>
      </c>
      <c r="B575" s="18" t="s">
        <v>631</v>
      </c>
      <c r="C575" s="18" t="s">
        <v>2222</v>
      </c>
      <c r="D575" s="19">
        <v>244.0</v>
      </c>
      <c r="E575" s="19">
        <v>3.0</v>
      </c>
      <c r="F575" s="19">
        <v>10.0</v>
      </c>
      <c r="G575" s="19">
        <v>8.0</v>
      </c>
      <c r="H575" s="19">
        <v>3.0</v>
      </c>
      <c r="I575" s="19">
        <v>1.0</v>
      </c>
      <c r="J575" s="19">
        <v>1.0</v>
      </c>
      <c r="K575" s="19">
        <v>12.0</v>
      </c>
      <c r="L575" s="19">
        <v>14.0</v>
      </c>
      <c r="M575" s="19">
        <v>26.0</v>
      </c>
      <c r="N575" s="20">
        <v>0.4615384638309479</v>
      </c>
      <c r="O575" s="20">
        <v>0.5273319482803345</v>
      </c>
      <c r="P575" s="20">
        <v>0.5013344883918762</v>
      </c>
      <c r="Q575" s="21" t="str">
        <f t="shared" si="1"/>
        <v>0.4716981132</v>
      </c>
      <c r="R575" s="21" t="str">
        <f t="shared" si="3"/>
        <v>0.5069241245</v>
      </c>
      <c r="S575" s="9">
        <v>0.5043842116227517</v>
      </c>
      <c r="T575" s="6">
        <v>0.5069241245400231</v>
      </c>
      <c r="U575" s="10"/>
      <c r="V575" s="10"/>
      <c r="W575" s="10"/>
    </row>
    <row r="576">
      <c r="A576" s="17">
        <v>2003.0</v>
      </c>
      <c r="B576" s="18" t="s">
        <v>104</v>
      </c>
      <c r="C576" s="18" t="s">
        <v>2223</v>
      </c>
      <c r="D576" s="19">
        <v>245.0</v>
      </c>
      <c r="E576" s="19">
        <v>1.0</v>
      </c>
      <c r="F576" s="19">
        <v>11.0</v>
      </c>
      <c r="G576" s="19">
        <v>11.0</v>
      </c>
      <c r="H576" s="19">
        <v>4.0</v>
      </c>
      <c r="I576" s="19">
        <v>0.0</v>
      </c>
      <c r="J576" s="19">
        <v>1.0</v>
      </c>
      <c r="K576" s="19">
        <v>12.0</v>
      </c>
      <c r="L576" s="19">
        <v>16.0</v>
      </c>
      <c r="M576" s="19">
        <v>28.0</v>
      </c>
      <c r="N576" s="20">
        <v>0.4285714328289032</v>
      </c>
      <c r="O576" s="20">
        <v>0.5898711085319519</v>
      </c>
      <c r="P576" s="20">
        <v>0.5441174507141113</v>
      </c>
      <c r="Q576" s="21" t="str">
        <f t="shared" si="1"/>
        <v>0.3773584906</v>
      </c>
      <c r="R576" s="21" t="str">
        <f t="shared" si="3"/>
        <v>0.5253045396</v>
      </c>
      <c r="S576" s="9">
        <v>0.538107774087361</v>
      </c>
      <c r="T576" s="6">
        <v>0.5253045395860132</v>
      </c>
      <c r="U576" s="10"/>
      <c r="V576" s="10"/>
      <c r="W576" s="10"/>
    </row>
    <row r="577">
      <c r="A577" s="17">
        <v>2003.0</v>
      </c>
      <c r="B577" s="18" t="s">
        <v>53</v>
      </c>
      <c r="C577" s="18" t="s">
        <v>2224</v>
      </c>
      <c r="D577" s="19">
        <v>246.0</v>
      </c>
      <c r="E577" s="19">
        <v>1.0</v>
      </c>
      <c r="F577" s="19">
        <v>11.0</v>
      </c>
      <c r="G577" s="19">
        <v>12.0</v>
      </c>
      <c r="H577" s="19">
        <v>2.0</v>
      </c>
      <c r="I577" s="19">
        <v>1.0</v>
      </c>
      <c r="J577" s="19">
        <v>1.0</v>
      </c>
      <c r="K577" s="19">
        <v>14.0</v>
      </c>
      <c r="L577" s="19">
        <v>14.0</v>
      </c>
      <c r="M577" s="19">
        <v>28.0</v>
      </c>
      <c r="N577" s="20">
        <v>0.5</v>
      </c>
      <c r="O577" s="20">
        <v>0.5217323899269104</v>
      </c>
      <c r="P577" s="20">
        <v>0.5365809202194214</v>
      </c>
      <c r="Q577" s="21" t="str">
        <f t="shared" si="1"/>
        <v>0.48</v>
      </c>
      <c r="R577" s="21" t="str">
        <f t="shared" si="3"/>
        <v>0.515011425</v>
      </c>
      <c r="S577" s="9">
        <v>0.5200114250183105</v>
      </c>
      <c r="T577" s="6">
        <v>0.5150114250183105</v>
      </c>
      <c r="U577" s="10"/>
      <c r="V577" s="10"/>
      <c r="W577" s="10"/>
    </row>
    <row r="578">
      <c r="A578" s="17">
        <v>2003.0</v>
      </c>
      <c r="B578" s="18" t="s">
        <v>1061</v>
      </c>
      <c r="C578" s="18" t="s">
        <v>2225</v>
      </c>
      <c r="D578" s="19">
        <v>247.0</v>
      </c>
      <c r="E578" s="19">
        <v>0.0</v>
      </c>
      <c r="F578" s="19">
        <v>11.0</v>
      </c>
      <c r="G578" s="19">
        <v>11.0</v>
      </c>
      <c r="H578" s="19">
        <v>3.0</v>
      </c>
      <c r="I578" s="19">
        <v>2.0</v>
      </c>
      <c r="J578" s="19">
        <v>2.0</v>
      </c>
      <c r="K578" s="19">
        <v>13.0</v>
      </c>
      <c r="L578" s="19">
        <v>16.0</v>
      </c>
      <c r="M578" s="19">
        <v>29.0</v>
      </c>
      <c r="N578" s="20">
        <v>0.4482758641242981</v>
      </c>
      <c r="O578" s="20">
        <v>0.5267190933227539</v>
      </c>
      <c r="P578" s="20">
        <v>0.5209190845489502</v>
      </c>
      <c r="Q578" s="21" t="str">
        <f t="shared" si="1"/>
        <v>0.4018691589</v>
      </c>
      <c r="R578" s="21" t="str">
        <f t="shared" si="3"/>
        <v>0.4940566075</v>
      </c>
      <c r="S578" s="9">
        <v>0.5056582833158558</v>
      </c>
      <c r="T578" s="6">
        <v>0.49405660751824065</v>
      </c>
      <c r="U578" s="10"/>
      <c r="V578" s="10"/>
      <c r="W578" s="10"/>
    </row>
    <row r="579">
      <c r="A579" s="17">
        <v>2003.0</v>
      </c>
      <c r="B579" s="18" t="s">
        <v>628</v>
      </c>
      <c r="C579" s="18" t="s">
        <v>2226</v>
      </c>
      <c r="D579" s="19">
        <v>248.0</v>
      </c>
      <c r="E579" s="19">
        <v>1.0</v>
      </c>
      <c r="F579" s="19">
        <v>11.0</v>
      </c>
      <c r="G579" s="19">
        <v>6.0</v>
      </c>
      <c r="H579" s="19">
        <v>9.0</v>
      </c>
      <c r="I579" s="19">
        <v>0.0</v>
      </c>
      <c r="J579" s="19">
        <v>0.0</v>
      </c>
      <c r="K579" s="19">
        <v>7.0</v>
      </c>
      <c r="L579" s="19">
        <v>20.0</v>
      </c>
      <c r="M579" s="19">
        <v>27.0</v>
      </c>
      <c r="N579" s="20">
        <v>0.25925925374031067</v>
      </c>
      <c r="O579" s="20">
        <v>0.35266461968421936</v>
      </c>
      <c r="P579" s="20">
        <v>0.44077083468437195</v>
      </c>
      <c r="Q579" s="21" t="str">
        <f t="shared" si="1"/>
        <v>0.2066115702</v>
      </c>
      <c r="R579" s="21" t="str">
        <f t="shared" si="3"/>
        <v>0.3381779111</v>
      </c>
      <c r="S579" s="9">
        <v>0.3513398333280175</v>
      </c>
      <c r="T579" s="6">
        <v>0.33817791107518613</v>
      </c>
      <c r="U579" s="10"/>
      <c r="V579" s="10"/>
      <c r="W579" s="10"/>
    </row>
    <row r="580">
      <c r="A580" s="17">
        <v>2003.0</v>
      </c>
      <c r="B580" s="18" t="s">
        <v>1965</v>
      </c>
      <c r="C580" s="18" t="s">
        <v>2227</v>
      </c>
      <c r="D580" s="19">
        <v>249.0</v>
      </c>
      <c r="E580" s="19">
        <v>2.0</v>
      </c>
      <c r="F580" s="19">
        <v>11.0</v>
      </c>
      <c r="G580" s="19">
        <v>5.0</v>
      </c>
      <c r="H580" s="19">
        <v>5.0</v>
      </c>
      <c r="I580" s="19">
        <v>1.0</v>
      </c>
      <c r="J580" s="19">
        <v>1.0</v>
      </c>
      <c r="K580" s="19">
        <v>8.0</v>
      </c>
      <c r="L580" s="19">
        <v>17.0</v>
      </c>
      <c r="M580" s="19">
        <v>25.0</v>
      </c>
      <c r="N580" s="20">
        <v>0.3199999928474426</v>
      </c>
      <c r="O580" s="20">
        <v>0.4390850365161896</v>
      </c>
      <c r="P580" s="20">
        <v>0.48742297291755676</v>
      </c>
      <c r="Q580" s="21" t="str">
        <f t="shared" si="1"/>
        <v>0.3177570093</v>
      </c>
      <c r="R580" s="21" t="str">
        <f t="shared" si="3"/>
        <v>0.4208375138</v>
      </c>
      <c r="S580" s="9">
        <v>0.421398261487484</v>
      </c>
      <c r="T580" s="6">
        <v>0.4208375138239326</v>
      </c>
      <c r="U580" s="10"/>
      <c r="V580" s="10"/>
      <c r="W580" s="10"/>
    </row>
    <row r="581">
      <c r="A581" s="17">
        <v>2003.0</v>
      </c>
      <c r="B581" s="18" t="s">
        <v>95</v>
      </c>
      <c r="C581" s="18" t="s">
        <v>2228</v>
      </c>
      <c r="D581" s="19">
        <v>250.0</v>
      </c>
      <c r="E581" s="19">
        <v>4.0</v>
      </c>
      <c r="F581" s="19">
        <v>9.0</v>
      </c>
      <c r="G581" s="19">
        <v>7.0</v>
      </c>
      <c r="H581" s="19">
        <v>3.0</v>
      </c>
      <c r="I581" s="19">
        <v>2.0</v>
      </c>
      <c r="J581" s="19">
        <v>2.0</v>
      </c>
      <c r="K581" s="19">
        <v>13.0</v>
      </c>
      <c r="L581" s="19">
        <v>14.0</v>
      </c>
      <c r="M581" s="19">
        <v>27.0</v>
      </c>
      <c r="N581" s="20">
        <v>0.48148149251937866</v>
      </c>
      <c r="O581" s="20">
        <v>0.5095183253288269</v>
      </c>
      <c r="P581" s="20">
        <v>0.5309836268424988</v>
      </c>
      <c r="Q581" s="21" t="str">
        <f t="shared" si="1"/>
        <v>0.5042735043</v>
      </c>
      <c r="R581" s="21" t="str">
        <f t="shared" si="3"/>
        <v>0.5135734454</v>
      </c>
      <c r="S581" s="9">
        <v>0.5078754397454085</v>
      </c>
      <c r="T581" s="6">
        <v>0.5135734454434142</v>
      </c>
      <c r="U581" s="10"/>
      <c r="V581" s="10"/>
      <c r="W581" s="10"/>
    </row>
    <row r="582">
      <c r="A582" s="17">
        <v>2003.0</v>
      </c>
      <c r="B582" s="18" t="s">
        <v>1643</v>
      </c>
      <c r="C582" s="18" t="s">
        <v>2229</v>
      </c>
      <c r="D582" s="19">
        <v>251.0</v>
      </c>
      <c r="E582" s="19">
        <v>2.0</v>
      </c>
      <c r="F582" s="19">
        <v>13.0</v>
      </c>
      <c r="G582" s="19">
        <v>9.0</v>
      </c>
      <c r="H582" s="19">
        <v>3.0</v>
      </c>
      <c r="I582" s="19">
        <v>3.0</v>
      </c>
      <c r="J582" s="19">
        <v>0.0</v>
      </c>
      <c r="K582" s="19">
        <v>14.0</v>
      </c>
      <c r="L582" s="19">
        <v>16.0</v>
      </c>
      <c r="M582" s="19">
        <v>30.0</v>
      </c>
      <c r="N582" s="20">
        <v>0.46666666865348816</v>
      </c>
      <c r="O582" s="20">
        <v>0.4541613459587097</v>
      </c>
      <c r="P582" s="20">
        <v>0.4674307405948639</v>
      </c>
      <c r="Q582" s="21" t="str">
        <f t="shared" si="1"/>
        <v>0.4827586207</v>
      </c>
      <c r="R582" s="21" t="str">
        <f t="shared" si="3"/>
        <v>0.4646280133</v>
      </c>
      <c r="S582" s="9">
        <v>0.4606050247947375</v>
      </c>
      <c r="T582" s="6">
        <v>0.46462801330048464</v>
      </c>
      <c r="U582" s="10"/>
      <c r="V582" s="10"/>
      <c r="W582" s="10"/>
    </row>
    <row r="583">
      <c r="A583" s="17">
        <v>2003.0</v>
      </c>
      <c r="B583" s="18" t="s">
        <v>1612</v>
      </c>
      <c r="C583" s="18" t="s">
        <v>2230</v>
      </c>
      <c r="D583" s="19">
        <v>252.0</v>
      </c>
      <c r="E583" s="19">
        <v>5.0</v>
      </c>
      <c r="F583" s="19">
        <v>9.0</v>
      </c>
      <c r="G583" s="19">
        <v>9.0</v>
      </c>
      <c r="H583" s="19">
        <v>4.0</v>
      </c>
      <c r="I583" s="19">
        <v>0.0</v>
      </c>
      <c r="J583" s="19">
        <v>1.0</v>
      </c>
      <c r="K583" s="19">
        <v>14.0</v>
      </c>
      <c r="L583" s="19">
        <v>14.0</v>
      </c>
      <c r="M583" s="19">
        <v>28.0</v>
      </c>
      <c r="N583" s="20">
        <v>0.5</v>
      </c>
      <c r="O583" s="20">
        <v>0.4487307071685791</v>
      </c>
      <c r="P583" s="20">
        <v>0.4660966098308563</v>
      </c>
      <c r="Q583" s="21" t="str">
        <f t="shared" si="1"/>
        <v>0.5081967213</v>
      </c>
      <c r="R583" s="21" t="str">
        <f t="shared" si="3"/>
        <v>0.4679386864</v>
      </c>
      <c r="S583" s="9">
        <v>0.46588950604200363</v>
      </c>
      <c r="T583" s="6">
        <v>0.46793868636987246</v>
      </c>
      <c r="U583" s="10"/>
      <c r="V583" s="10"/>
      <c r="W583" s="10"/>
    </row>
    <row r="584">
      <c r="A584" s="17">
        <v>2003.0</v>
      </c>
      <c r="B584" s="18" t="s">
        <v>290</v>
      </c>
      <c r="C584" s="18" t="s">
        <v>2231</v>
      </c>
      <c r="D584" s="19">
        <v>253.0</v>
      </c>
      <c r="E584" s="19">
        <v>6.0</v>
      </c>
      <c r="F584" s="19">
        <v>5.0</v>
      </c>
      <c r="G584" s="19">
        <v>10.0</v>
      </c>
      <c r="H584" s="19">
        <v>8.0</v>
      </c>
      <c r="I584" s="19">
        <v>0.0</v>
      </c>
      <c r="J584" s="19">
        <v>0.0</v>
      </c>
      <c r="K584" s="19">
        <v>16.0</v>
      </c>
      <c r="L584" s="19">
        <v>13.0</v>
      </c>
      <c r="M584" s="19">
        <v>29.0</v>
      </c>
      <c r="N584" s="20">
        <v>0.5517241358757019</v>
      </c>
      <c r="O584" s="20">
        <v>0.5416127443313599</v>
      </c>
      <c r="P584" s="20">
        <v>0.5442513823509216</v>
      </c>
      <c r="Q584" s="21" t="str">
        <f t="shared" si="1"/>
        <v>0.5034965035</v>
      </c>
      <c r="R584" s="21" t="str">
        <f t="shared" si="3"/>
        <v>0.5327433436</v>
      </c>
      <c r="S584" s="9">
        <v>0.544800252236169</v>
      </c>
      <c r="T584" s="6">
        <v>0.5327433436275362</v>
      </c>
      <c r="U584" s="10"/>
      <c r="V584" s="10"/>
      <c r="W584" s="10"/>
    </row>
    <row r="585">
      <c r="A585" s="17">
        <v>2003.0</v>
      </c>
      <c r="B585" s="18" t="s">
        <v>354</v>
      </c>
      <c r="C585" s="18" t="s">
        <v>2232</v>
      </c>
      <c r="D585" s="19">
        <v>254.0</v>
      </c>
      <c r="E585" s="19">
        <v>8.0</v>
      </c>
      <c r="F585" s="19">
        <v>5.0</v>
      </c>
      <c r="G585" s="19">
        <v>11.0</v>
      </c>
      <c r="H585" s="19">
        <v>1.0</v>
      </c>
      <c r="I585" s="19">
        <v>4.0</v>
      </c>
      <c r="J585" s="19">
        <v>0.0</v>
      </c>
      <c r="K585" s="19">
        <v>23.0</v>
      </c>
      <c r="L585" s="19">
        <v>6.0</v>
      </c>
      <c r="M585" s="19">
        <v>29.0</v>
      </c>
      <c r="N585" s="20">
        <v>0.7931034564971924</v>
      </c>
      <c r="O585" s="20">
        <v>0.530057966709137</v>
      </c>
      <c r="P585" s="20">
        <v>0.5230401754379272</v>
      </c>
      <c r="Q585" s="21" t="str">
        <f t="shared" si="1"/>
        <v>0.8320610687</v>
      </c>
      <c r="R585" s="21" t="str">
        <f t="shared" si="3"/>
        <v>0.6038042944</v>
      </c>
      <c r="S585" s="9">
        <v>0.5940648892830158</v>
      </c>
      <c r="T585" s="6">
        <v>0.6038042943896228</v>
      </c>
      <c r="U585" s="10"/>
      <c r="V585" s="10"/>
      <c r="W585" s="10"/>
    </row>
    <row r="586">
      <c r="A586" s="17">
        <v>2003.0</v>
      </c>
      <c r="B586" s="18" t="s">
        <v>292</v>
      </c>
      <c r="C586" s="18" t="s">
        <v>2233</v>
      </c>
      <c r="D586" s="19">
        <v>255.0</v>
      </c>
      <c r="E586" s="19">
        <v>3.0</v>
      </c>
      <c r="F586" s="19">
        <v>8.0</v>
      </c>
      <c r="G586" s="19">
        <v>11.0</v>
      </c>
      <c r="H586" s="19">
        <v>4.0</v>
      </c>
      <c r="I586" s="19">
        <v>2.0</v>
      </c>
      <c r="J586" s="19">
        <v>1.0</v>
      </c>
      <c r="K586" s="19">
        <v>16.0</v>
      </c>
      <c r="L586" s="19">
        <v>13.0</v>
      </c>
      <c r="M586" s="19">
        <v>29.0</v>
      </c>
      <c r="N586" s="20">
        <v>0.5517241358757019</v>
      </c>
      <c r="O586" s="20">
        <v>0.5858649015426636</v>
      </c>
      <c r="P586" s="20">
        <v>0.528753936290741</v>
      </c>
      <c r="Q586" s="21" t="str">
        <f t="shared" si="1"/>
        <v>0.5289256198</v>
      </c>
      <c r="R586" s="21" t="str">
        <f t="shared" si="3"/>
        <v>0.5573523398</v>
      </c>
      <c r="S586" s="9">
        <v>0.5630519693267757</v>
      </c>
      <c r="T586" s="6">
        <v>0.5573523398026947</v>
      </c>
      <c r="U586" s="10"/>
      <c r="V586" s="10"/>
      <c r="W586" s="10"/>
    </row>
    <row r="587">
      <c r="A587" s="17">
        <v>2003.0</v>
      </c>
      <c r="B587" s="18" t="s">
        <v>576</v>
      </c>
      <c r="C587" s="18" t="s">
        <v>2234</v>
      </c>
      <c r="D587" s="19">
        <v>256.0</v>
      </c>
      <c r="E587" s="19">
        <v>3.0</v>
      </c>
      <c r="F587" s="19">
        <v>8.0</v>
      </c>
      <c r="G587" s="19">
        <v>8.0</v>
      </c>
      <c r="H587" s="19">
        <v>6.0</v>
      </c>
      <c r="I587" s="19">
        <v>3.0</v>
      </c>
      <c r="J587" s="19">
        <v>1.0</v>
      </c>
      <c r="K587" s="19">
        <v>14.0</v>
      </c>
      <c r="L587" s="19">
        <v>15.0</v>
      </c>
      <c r="M587" s="19">
        <v>29.0</v>
      </c>
      <c r="N587" s="20">
        <v>0.48275861144065857</v>
      </c>
      <c r="O587" s="20">
        <v>0.5243799686431885</v>
      </c>
      <c r="P587" s="20">
        <v>0.49889037013053894</v>
      </c>
      <c r="Q587" s="21" t="str">
        <f t="shared" si="1"/>
        <v>0.4580152672</v>
      </c>
      <c r="R587" s="21" t="str">
        <f t="shared" si="3"/>
        <v>0.5014163936</v>
      </c>
      <c r="S587" s="9">
        <v>0.5076022320266428</v>
      </c>
      <c r="T587" s="6">
        <v>0.5014163936481221</v>
      </c>
      <c r="U587" s="10"/>
      <c r="V587" s="10"/>
      <c r="W587" s="10"/>
    </row>
    <row r="588">
      <c r="A588" s="17">
        <v>2003.0</v>
      </c>
      <c r="B588" s="18" t="s">
        <v>1186</v>
      </c>
      <c r="C588" s="18" t="s">
        <v>2235</v>
      </c>
      <c r="D588" s="19">
        <v>257.0</v>
      </c>
      <c r="E588" s="19">
        <v>3.0</v>
      </c>
      <c r="F588" s="19">
        <v>8.0</v>
      </c>
      <c r="G588" s="19">
        <v>6.0</v>
      </c>
      <c r="H588" s="19">
        <v>6.0</v>
      </c>
      <c r="I588" s="19">
        <v>1.0</v>
      </c>
      <c r="J588" s="19">
        <v>5.0</v>
      </c>
      <c r="K588" s="19">
        <v>10.0</v>
      </c>
      <c r="L588" s="19">
        <v>19.0</v>
      </c>
      <c r="M588" s="19">
        <v>29.0</v>
      </c>
      <c r="N588" s="20">
        <v>0.3448275923728943</v>
      </c>
      <c r="O588" s="20">
        <v>0.5069729685783386</v>
      </c>
      <c r="P588" s="20">
        <v>0.48438191413879395</v>
      </c>
      <c r="Q588" s="21" t="str">
        <f t="shared" si="1"/>
        <v>0.3259259259</v>
      </c>
      <c r="R588" s="21" t="str">
        <f t="shared" si="3"/>
        <v>0.4560634443</v>
      </c>
      <c r="S588" s="9">
        <v>0.46078885937559194</v>
      </c>
      <c r="T588" s="6">
        <v>0.4560634443053493</v>
      </c>
      <c r="U588" s="10"/>
      <c r="V588" s="10"/>
      <c r="W588" s="10"/>
    </row>
    <row r="589">
      <c r="A589" s="17">
        <v>2003.0</v>
      </c>
      <c r="B589" s="18" t="s">
        <v>165</v>
      </c>
      <c r="C589" s="18" t="s">
        <v>2236</v>
      </c>
      <c r="D589" s="19">
        <v>258.0</v>
      </c>
      <c r="E589" s="19">
        <v>7.0</v>
      </c>
      <c r="F589" s="19">
        <v>3.0</v>
      </c>
      <c r="G589" s="19">
        <v>14.0</v>
      </c>
      <c r="H589" s="19">
        <v>3.0</v>
      </c>
      <c r="I589" s="19">
        <v>2.0</v>
      </c>
      <c r="J589" s="19">
        <v>2.0</v>
      </c>
      <c r="K589" s="19">
        <v>23.0</v>
      </c>
      <c r="L589" s="19">
        <v>8.0</v>
      </c>
      <c r="M589" s="19">
        <v>31.0</v>
      </c>
      <c r="N589" s="20">
        <v>0.7419354915618896</v>
      </c>
      <c r="O589" s="20">
        <v>0.5807729959487915</v>
      </c>
      <c r="P589" s="20">
        <v>0.5346456170082092</v>
      </c>
      <c r="Q589" s="21" t="str">
        <f t="shared" si="1"/>
        <v>0.7163120567</v>
      </c>
      <c r="R589" s="21" t="str">
        <f t="shared" si="3"/>
        <v>0.6031259164</v>
      </c>
      <c r="S589" s="9">
        <v>0.60953177319419</v>
      </c>
      <c r="T589" s="6">
        <v>0.6031259164108452</v>
      </c>
      <c r="U589" s="10"/>
      <c r="V589" s="10"/>
      <c r="W589" s="10"/>
    </row>
    <row r="590">
      <c r="A590" s="17">
        <v>2003.0</v>
      </c>
      <c r="B590" s="18" t="s">
        <v>1975</v>
      </c>
      <c r="C590" s="18" t="s">
        <v>2237</v>
      </c>
      <c r="D590" s="19">
        <v>259.0</v>
      </c>
      <c r="E590" s="19">
        <v>1.0</v>
      </c>
      <c r="F590" s="19">
        <v>12.0</v>
      </c>
      <c r="G590" s="19">
        <v>4.0</v>
      </c>
      <c r="H590" s="19">
        <v>7.0</v>
      </c>
      <c r="I590" s="19">
        <v>1.0</v>
      </c>
      <c r="J590" s="19">
        <v>1.0</v>
      </c>
      <c r="K590" s="19">
        <v>6.0</v>
      </c>
      <c r="L590" s="19">
        <v>20.0</v>
      </c>
      <c r="M590" s="19">
        <v>26.0</v>
      </c>
      <c r="N590" s="20">
        <v>0.23076923191547394</v>
      </c>
      <c r="O590" s="20">
        <v>0.4691554605960846</v>
      </c>
      <c r="P590" s="20">
        <v>0.4713245928287506</v>
      </c>
      <c r="Q590" s="21" t="str">
        <f t="shared" si="1"/>
        <v>0.2105263158</v>
      </c>
      <c r="R590" s="21" t="str">
        <f t="shared" si="3"/>
        <v>0.4050404575</v>
      </c>
      <c r="S590" s="9">
        <v>0.41010118619753766</v>
      </c>
      <c r="T590" s="6">
        <v>0.40504045745259837</v>
      </c>
      <c r="U590" s="10"/>
      <c r="V590" s="10"/>
      <c r="W590" s="10"/>
    </row>
    <row r="591">
      <c r="A591" s="17">
        <v>2003.0</v>
      </c>
      <c r="B591" s="18" t="s">
        <v>1048</v>
      </c>
      <c r="C591" s="18" t="s">
        <v>2238</v>
      </c>
      <c r="D591" s="19">
        <v>260.0</v>
      </c>
      <c r="E591" s="19">
        <v>3.0</v>
      </c>
      <c r="F591" s="19">
        <v>9.0</v>
      </c>
      <c r="G591" s="19">
        <v>8.0</v>
      </c>
      <c r="H591" s="19">
        <v>5.0</v>
      </c>
      <c r="I591" s="19">
        <v>0.0</v>
      </c>
      <c r="J591" s="19">
        <v>1.0</v>
      </c>
      <c r="K591" s="19">
        <v>11.0</v>
      </c>
      <c r="L591" s="19">
        <v>15.0</v>
      </c>
      <c r="M591" s="19">
        <v>26.0</v>
      </c>
      <c r="N591" s="20">
        <v>0.42307692766189575</v>
      </c>
      <c r="O591" s="20">
        <v>0.42807716131210327</v>
      </c>
      <c r="P591" s="20">
        <v>0.4830176532268524</v>
      </c>
      <c r="Q591" s="21" t="str">
        <f t="shared" si="1"/>
        <v>0.4017857143</v>
      </c>
      <c r="R591" s="21" t="str">
        <f t="shared" si="3"/>
        <v>0.4352394225</v>
      </c>
      <c r="S591" s="9">
        <v>0.4405622247319955</v>
      </c>
      <c r="T591" s="6">
        <v>0.43523942253419334</v>
      </c>
      <c r="U591" s="10"/>
      <c r="V591" s="10"/>
      <c r="W591" s="10"/>
    </row>
    <row r="592">
      <c r="A592" s="17">
        <v>2003.0</v>
      </c>
      <c r="B592" s="18" t="s">
        <v>94</v>
      </c>
      <c r="C592" s="18" t="s">
        <v>373</v>
      </c>
      <c r="D592" s="19">
        <v>261.0</v>
      </c>
      <c r="E592" s="19">
        <v>6.0</v>
      </c>
      <c r="F592" s="19">
        <v>3.0</v>
      </c>
      <c r="G592" s="19">
        <v>17.0</v>
      </c>
      <c r="H592" s="19">
        <v>0.0</v>
      </c>
      <c r="I592" s="19">
        <v>1.0</v>
      </c>
      <c r="J592" s="19">
        <v>2.0</v>
      </c>
      <c r="K592" s="19">
        <v>24.0</v>
      </c>
      <c r="L592" s="19">
        <v>5.0</v>
      </c>
      <c r="M592" s="19">
        <v>29.0</v>
      </c>
      <c r="N592" s="20">
        <v>0.8275862336158752</v>
      </c>
      <c r="O592" s="20">
        <v>0.574558675289154</v>
      </c>
      <c r="P592" s="20">
        <v>0.5304893255233765</v>
      </c>
      <c r="Q592" s="21" t="str">
        <f t="shared" si="1"/>
        <v>0.8376068376</v>
      </c>
      <c r="R592" s="21" t="str">
        <f t="shared" si="3"/>
        <v>0.6293033784</v>
      </c>
      <c r="S592" s="9">
        <v>0.626798220749559</v>
      </c>
      <c r="T592" s="6">
        <v>0.6293033784271305</v>
      </c>
      <c r="U592" s="10"/>
      <c r="V592" s="10"/>
      <c r="W592" s="10"/>
    </row>
    <row r="593">
      <c r="A593" s="17">
        <v>2003.0</v>
      </c>
      <c r="B593" s="18" t="s">
        <v>760</v>
      </c>
      <c r="C593" s="18" t="s">
        <v>2239</v>
      </c>
      <c r="D593" s="19">
        <v>262.0</v>
      </c>
      <c r="E593" s="19">
        <v>4.0</v>
      </c>
      <c r="F593" s="19">
        <v>11.0</v>
      </c>
      <c r="G593" s="19">
        <v>6.0</v>
      </c>
      <c r="H593" s="19">
        <v>3.0</v>
      </c>
      <c r="I593" s="19">
        <v>1.0</v>
      </c>
      <c r="J593" s="19">
        <v>0.0</v>
      </c>
      <c r="K593" s="19">
        <v>11.0</v>
      </c>
      <c r="L593" s="19">
        <v>14.0</v>
      </c>
      <c r="M593" s="19">
        <v>25.0</v>
      </c>
      <c r="N593" s="20">
        <v>0.4399999976158142</v>
      </c>
      <c r="O593" s="20">
        <v>0.4461430311203003</v>
      </c>
      <c r="P593" s="20">
        <v>0.47157955169677734</v>
      </c>
      <c r="Q593" s="21" t="str">
        <f t="shared" si="1"/>
        <v>0.4857142857</v>
      </c>
      <c r="R593" s="21" t="str">
        <f t="shared" si="3"/>
        <v>0.4623949749</v>
      </c>
      <c r="S593" s="9">
        <v>0.45096640348434447</v>
      </c>
      <c r="T593" s="6">
        <v>0.4623949749129159</v>
      </c>
      <c r="U593" s="10"/>
      <c r="V593" s="10"/>
      <c r="W593" s="10"/>
    </row>
    <row r="594">
      <c r="A594" s="17">
        <v>2003.0</v>
      </c>
      <c r="B594" s="18" t="s">
        <v>518</v>
      </c>
      <c r="C594" s="18" t="s">
        <v>2240</v>
      </c>
      <c r="D594" s="19">
        <v>263.0</v>
      </c>
      <c r="E594" s="19">
        <v>2.0</v>
      </c>
      <c r="F594" s="19">
        <v>12.0</v>
      </c>
      <c r="G594" s="19">
        <v>7.0</v>
      </c>
      <c r="H594" s="19">
        <v>7.0</v>
      </c>
      <c r="I594" s="19">
        <v>0.0</v>
      </c>
      <c r="J594" s="19">
        <v>0.0</v>
      </c>
      <c r="K594" s="19">
        <v>9.0</v>
      </c>
      <c r="L594" s="19">
        <v>19.0</v>
      </c>
      <c r="M594" s="19">
        <v>28.0</v>
      </c>
      <c r="N594" s="20">
        <v>0.3214285671710968</v>
      </c>
      <c r="O594" s="20">
        <v>0.540452778339386</v>
      </c>
      <c r="P594" s="20">
        <v>0.5167441368103027</v>
      </c>
      <c r="Q594" s="21" t="str">
        <f t="shared" si="1"/>
        <v>0.2916666667</v>
      </c>
      <c r="R594" s="21" t="str">
        <f t="shared" si="3"/>
        <v>0.47232909</v>
      </c>
      <c r="S594" s="9">
        <v>0.4797695662294115</v>
      </c>
      <c r="T594" s="6">
        <v>0.47232909003893536</v>
      </c>
      <c r="U594" s="10"/>
      <c r="V594" s="10"/>
      <c r="W594" s="10"/>
    </row>
    <row r="595">
      <c r="A595" s="17">
        <v>2003.0</v>
      </c>
      <c r="B595" s="18" t="s">
        <v>79</v>
      </c>
      <c r="C595" s="18" t="s">
        <v>379</v>
      </c>
      <c r="D595" s="19">
        <v>264.0</v>
      </c>
      <c r="E595" s="19">
        <v>5.0</v>
      </c>
      <c r="F595" s="19">
        <v>10.0</v>
      </c>
      <c r="G595" s="19">
        <v>8.0</v>
      </c>
      <c r="H595" s="19">
        <v>4.0</v>
      </c>
      <c r="I595" s="19">
        <v>2.0</v>
      </c>
      <c r="J595" s="19">
        <v>1.0</v>
      </c>
      <c r="K595" s="19">
        <v>15.0</v>
      </c>
      <c r="L595" s="19">
        <v>15.0</v>
      </c>
      <c r="M595" s="19">
        <v>30.0</v>
      </c>
      <c r="N595" s="20">
        <v>0.5</v>
      </c>
      <c r="O595" s="20">
        <v>0.5609762668609619</v>
      </c>
      <c r="P595" s="20">
        <v>0.5427157878875732</v>
      </c>
      <c r="Q595" s="21" t="str">
        <f t="shared" si="1"/>
        <v>0.5227272727</v>
      </c>
      <c r="R595" s="21" t="str">
        <f t="shared" si="3"/>
        <v>0.5468488986</v>
      </c>
      <c r="S595" s="9">
        <v>0.5411670804023743</v>
      </c>
      <c r="T595" s="6">
        <v>0.5468488985841925</v>
      </c>
      <c r="U595" s="10"/>
      <c r="V595" s="10"/>
      <c r="W595" s="10"/>
    </row>
    <row r="596">
      <c r="A596" s="17">
        <v>2003.0</v>
      </c>
      <c r="B596" s="18" t="s">
        <v>270</v>
      </c>
      <c r="C596" s="18" t="s">
        <v>2241</v>
      </c>
      <c r="D596" s="19">
        <v>265.0</v>
      </c>
      <c r="E596" s="19">
        <v>5.0</v>
      </c>
      <c r="F596" s="19">
        <v>6.0</v>
      </c>
      <c r="G596" s="19">
        <v>11.0</v>
      </c>
      <c r="H596" s="19">
        <v>4.0</v>
      </c>
      <c r="I596" s="19">
        <v>1.0</v>
      </c>
      <c r="J596" s="19">
        <v>1.0</v>
      </c>
      <c r="K596" s="19">
        <v>17.0</v>
      </c>
      <c r="L596" s="19">
        <v>11.0</v>
      </c>
      <c r="M596" s="19">
        <v>28.0</v>
      </c>
      <c r="N596" s="20">
        <v>0.6071428656578064</v>
      </c>
      <c r="O596" s="20">
        <v>0.542679488658905</v>
      </c>
      <c r="P596" s="20">
        <v>0.5534258484840393</v>
      </c>
      <c r="Q596" s="21" t="str">
        <f t="shared" si="1"/>
        <v>0.5887096774</v>
      </c>
      <c r="R596" s="21" t="str">
        <f t="shared" si="3"/>
        <v>0.5568736258</v>
      </c>
      <c r="S596" s="9">
        <v>0.5614819207361766</v>
      </c>
      <c r="T596" s="6">
        <v>0.5568736258053011</v>
      </c>
      <c r="U596" s="10"/>
      <c r="V596" s="10"/>
      <c r="W596" s="10"/>
    </row>
    <row r="597">
      <c r="A597" s="17">
        <v>2003.0</v>
      </c>
      <c r="B597" s="18" t="s">
        <v>1232</v>
      </c>
      <c r="C597" s="18" t="s">
        <v>2242</v>
      </c>
      <c r="D597" s="19">
        <v>266.0</v>
      </c>
      <c r="E597" s="19">
        <v>1.0</v>
      </c>
      <c r="F597" s="19">
        <v>14.0</v>
      </c>
      <c r="G597" s="19">
        <v>0.0</v>
      </c>
      <c r="H597" s="19">
        <v>10.0</v>
      </c>
      <c r="I597" s="19">
        <v>0.0</v>
      </c>
      <c r="J597" s="19">
        <v>0.0</v>
      </c>
      <c r="K597" s="19">
        <v>1.0</v>
      </c>
      <c r="L597" s="19">
        <v>24.0</v>
      </c>
      <c r="M597" s="19">
        <v>25.0</v>
      </c>
      <c r="N597" s="20">
        <v>0.03999999910593033</v>
      </c>
      <c r="O597" s="20">
        <v>0.44761234521865845</v>
      </c>
      <c r="P597" s="20">
        <v>0.4760013818740845</v>
      </c>
      <c r="Q597" s="21" t="str">
        <f t="shared" si="1"/>
        <v>0.05882352941</v>
      </c>
      <c r="R597" s="21" t="str">
        <f t="shared" si="3"/>
        <v>0.3575124004</v>
      </c>
      <c r="S597" s="9">
        <v>0.35280651807785035</v>
      </c>
      <c r="T597" s="6">
        <v>0.3575124004307915</v>
      </c>
      <c r="U597" s="10"/>
      <c r="V597" s="10"/>
      <c r="W597" s="10"/>
    </row>
    <row r="598">
      <c r="A598" s="17">
        <v>2003.0</v>
      </c>
      <c r="B598" s="18" t="s">
        <v>97</v>
      </c>
      <c r="C598" s="18" t="s">
        <v>2243</v>
      </c>
      <c r="D598" s="19">
        <v>267.0</v>
      </c>
      <c r="E598" s="19">
        <v>5.0</v>
      </c>
      <c r="F598" s="19">
        <v>9.0</v>
      </c>
      <c r="G598" s="19">
        <v>10.0</v>
      </c>
      <c r="H598" s="19">
        <v>1.0</v>
      </c>
      <c r="I598" s="19">
        <v>2.0</v>
      </c>
      <c r="J598" s="19">
        <v>2.0</v>
      </c>
      <c r="K598" s="19">
        <v>17.0</v>
      </c>
      <c r="L598" s="19">
        <v>12.0</v>
      </c>
      <c r="M598" s="19">
        <v>29.0</v>
      </c>
      <c r="N598" s="20">
        <v>0.5862069129943848</v>
      </c>
      <c r="O598" s="20">
        <v>0.4983561933040619</v>
      </c>
      <c r="P598" s="20">
        <v>0.5047929883003235</v>
      </c>
      <c r="Q598" s="21" t="str">
        <f t="shared" si="1"/>
        <v>0.6302521008</v>
      </c>
      <c r="R598" s="21" t="str">
        <f t="shared" si="3"/>
        <v>0.5329393689</v>
      </c>
      <c r="S598" s="9">
        <v>0.5219280678650429</v>
      </c>
      <c r="T598" s="6">
        <v>0.5329393689371958</v>
      </c>
      <c r="U598" s="10"/>
      <c r="V598" s="10"/>
      <c r="W598" s="10"/>
    </row>
    <row r="599">
      <c r="A599" s="17">
        <v>2003.0</v>
      </c>
      <c r="B599" s="18" t="s">
        <v>213</v>
      </c>
      <c r="C599" s="18" t="s">
        <v>2244</v>
      </c>
      <c r="D599" s="19">
        <v>268.0</v>
      </c>
      <c r="E599" s="19">
        <v>5.0</v>
      </c>
      <c r="F599" s="19">
        <v>4.0</v>
      </c>
      <c r="G599" s="19">
        <v>14.0</v>
      </c>
      <c r="H599" s="19">
        <v>0.0</v>
      </c>
      <c r="I599" s="19">
        <v>3.0</v>
      </c>
      <c r="J599" s="19">
        <v>2.0</v>
      </c>
      <c r="K599" s="19">
        <v>22.0</v>
      </c>
      <c r="L599" s="19">
        <v>6.0</v>
      </c>
      <c r="M599" s="19">
        <v>28.0</v>
      </c>
      <c r="N599" s="20">
        <v>0.7857142686843872</v>
      </c>
      <c r="O599" s="20">
        <v>0.6154311895370483</v>
      </c>
      <c r="P599" s="20">
        <v>0.5523638725280762</v>
      </c>
      <c r="Q599" s="21" t="str">
        <f t="shared" si="1"/>
        <v>0.8070175439</v>
      </c>
      <c r="R599" s="21" t="str">
        <f t="shared" si="3"/>
        <v>0.6475609489</v>
      </c>
      <c r="S599" s="9">
        <v>0.6422351343291146</v>
      </c>
      <c r="T599" s="6">
        <v>0.6475609488654555</v>
      </c>
      <c r="U599" s="10"/>
      <c r="V599" s="10"/>
      <c r="W599" s="10"/>
    </row>
    <row r="600">
      <c r="A600" s="17">
        <v>2003.0</v>
      </c>
      <c r="B600" s="18" t="s">
        <v>530</v>
      </c>
      <c r="C600" s="18" t="s">
        <v>2245</v>
      </c>
      <c r="D600" s="19">
        <v>269.0</v>
      </c>
      <c r="E600" s="19">
        <v>2.0</v>
      </c>
      <c r="F600" s="19">
        <v>8.0</v>
      </c>
      <c r="G600" s="19">
        <v>10.0</v>
      </c>
      <c r="H600" s="19">
        <v>4.0</v>
      </c>
      <c r="I600" s="19">
        <v>2.0</v>
      </c>
      <c r="J600" s="19">
        <v>2.0</v>
      </c>
      <c r="K600" s="19">
        <v>14.0</v>
      </c>
      <c r="L600" s="19">
        <v>14.0</v>
      </c>
      <c r="M600" s="19">
        <v>28.0</v>
      </c>
      <c r="N600" s="20">
        <v>0.5</v>
      </c>
      <c r="O600" s="20">
        <v>0.5887379050254822</v>
      </c>
      <c r="P600" s="20">
        <v>0.5215668678283691</v>
      </c>
      <c r="Q600" s="21" t="str">
        <f t="shared" si="1"/>
        <v>0.4655172414</v>
      </c>
      <c r="R600" s="21" t="str">
        <f t="shared" si="3"/>
        <v>0.5411399798</v>
      </c>
      <c r="S600" s="9">
        <v>0.5497606694698334</v>
      </c>
      <c r="T600" s="6">
        <v>0.541139979814661</v>
      </c>
      <c r="U600" s="10"/>
      <c r="V600" s="10"/>
      <c r="W600" s="10"/>
    </row>
    <row r="601">
      <c r="A601" s="17">
        <v>2003.0</v>
      </c>
      <c r="B601" s="18" t="s">
        <v>2246</v>
      </c>
      <c r="C601" s="18" t="s">
        <v>2247</v>
      </c>
      <c r="D601" s="19">
        <v>270.0</v>
      </c>
      <c r="E601" s="19">
        <v>4.0</v>
      </c>
      <c r="F601" s="19">
        <v>10.0</v>
      </c>
      <c r="G601" s="19">
        <v>11.0</v>
      </c>
      <c r="H601" s="19">
        <v>2.0</v>
      </c>
      <c r="I601" s="19">
        <v>0.0</v>
      </c>
      <c r="J601" s="19">
        <v>0.0</v>
      </c>
      <c r="K601" s="19">
        <v>15.0</v>
      </c>
      <c r="L601" s="19">
        <v>12.0</v>
      </c>
      <c r="M601" s="19">
        <v>27.0</v>
      </c>
      <c r="N601" s="20">
        <v>0.5555555820465088</v>
      </c>
      <c r="O601" s="20">
        <v>0.4445108473300934</v>
      </c>
      <c r="P601" s="20">
        <v>0.4833739101886749</v>
      </c>
      <c r="Q601" s="21" t="str">
        <f t="shared" si="1"/>
        <v>0.580952381</v>
      </c>
      <c r="R601" s="21" t="str">
        <f t="shared" si="3"/>
        <v>0.4883369965</v>
      </c>
      <c r="S601" s="9">
        <v>0.4819877901011043</v>
      </c>
      <c r="T601" s="6">
        <v>0.48833699645031065</v>
      </c>
      <c r="U601" s="10"/>
      <c r="V601" s="10"/>
      <c r="W601" s="10"/>
    </row>
    <row r="602">
      <c r="A602" s="17">
        <v>2003.0</v>
      </c>
      <c r="B602" s="18" t="s">
        <v>216</v>
      </c>
      <c r="C602" s="18" t="s">
        <v>389</v>
      </c>
      <c r="D602" s="19">
        <v>271.0</v>
      </c>
      <c r="E602" s="19">
        <v>6.0</v>
      </c>
      <c r="F602" s="19">
        <v>6.0</v>
      </c>
      <c r="G602" s="19">
        <v>10.0</v>
      </c>
      <c r="H602" s="19">
        <v>4.0</v>
      </c>
      <c r="I602" s="19">
        <v>2.0</v>
      </c>
      <c r="J602" s="19">
        <v>2.0</v>
      </c>
      <c r="K602" s="19">
        <v>18.0</v>
      </c>
      <c r="L602" s="19">
        <v>12.0</v>
      </c>
      <c r="M602" s="19">
        <v>30.0</v>
      </c>
      <c r="N602" s="20">
        <v>0.6000000238418579</v>
      </c>
      <c r="O602" s="20">
        <v>0.5755364298820496</v>
      </c>
      <c r="P602" s="20">
        <v>0.545481264591217</v>
      </c>
      <c r="Q602" s="21" t="str">
        <f t="shared" si="1"/>
        <v>0.5942028986</v>
      </c>
      <c r="R602" s="21" t="str">
        <f t="shared" si="3"/>
        <v>0.5726892557</v>
      </c>
      <c r="S602" s="9">
        <v>0.5741385310888291</v>
      </c>
      <c r="T602" s="6">
        <v>0.5726892557265102</v>
      </c>
      <c r="U602" s="10"/>
      <c r="V602" s="10"/>
      <c r="W602" s="10"/>
    </row>
    <row r="603">
      <c r="A603" s="17">
        <v>2003.0</v>
      </c>
      <c r="B603" s="18" t="s">
        <v>908</v>
      </c>
      <c r="C603" s="18" t="s">
        <v>2248</v>
      </c>
      <c r="D603" s="19">
        <v>272.0</v>
      </c>
      <c r="E603" s="19">
        <v>5.0</v>
      </c>
      <c r="F603" s="19">
        <v>10.0</v>
      </c>
      <c r="G603" s="19">
        <v>5.0</v>
      </c>
      <c r="H603" s="19">
        <v>4.0</v>
      </c>
      <c r="I603" s="19">
        <v>0.0</v>
      </c>
      <c r="J603" s="19">
        <v>0.0</v>
      </c>
      <c r="K603" s="19">
        <v>10.0</v>
      </c>
      <c r="L603" s="19">
        <v>14.0</v>
      </c>
      <c r="M603" s="19">
        <v>24.0</v>
      </c>
      <c r="N603" s="20">
        <v>0.4166666567325592</v>
      </c>
      <c r="O603" s="20">
        <v>0.4747609794139862</v>
      </c>
      <c r="P603" s="20">
        <v>0.4874178171157837</v>
      </c>
      <c r="Q603" s="21" t="str">
        <f t="shared" si="1"/>
        <v>0.462962963</v>
      </c>
      <c r="R603" s="21" t="str">
        <f t="shared" si="3"/>
        <v>0.4749756847</v>
      </c>
      <c r="S603" s="9">
        <v>0.4634016106526057</v>
      </c>
      <c r="T603" s="6">
        <v>0.4749756847266797</v>
      </c>
      <c r="U603" s="10"/>
      <c r="V603" s="10"/>
      <c r="W603" s="10"/>
    </row>
    <row r="604">
      <c r="A604" s="17">
        <v>2003.0</v>
      </c>
      <c r="B604" s="18" t="s">
        <v>391</v>
      </c>
      <c r="C604" s="18" t="s">
        <v>2249</v>
      </c>
      <c r="D604" s="19">
        <v>273.0</v>
      </c>
      <c r="E604" s="19">
        <v>4.0</v>
      </c>
      <c r="F604" s="19">
        <v>10.0</v>
      </c>
      <c r="G604" s="19">
        <v>8.0</v>
      </c>
      <c r="H604" s="19">
        <v>4.0</v>
      </c>
      <c r="I604" s="19">
        <v>1.0</v>
      </c>
      <c r="J604" s="19">
        <v>2.0</v>
      </c>
      <c r="K604" s="19">
        <v>13.0</v>
      </c>
      <c r="L604" s="19">
        <v>16.0</v>
      </c>
      <c r="M604" s="19">
        <v>29.0</v>
      </c>
      <c r="N604" s="20">
        <v>0.4482758641242981</v>
      </c>
      <c r="O604" s="20">
        <v>0.5093914270401001</v>
      </c>
      <c r="P604" s="20">
        <v>0.5093511343002319</v>
      </c>
      <c r="Q604" s="21" t="str">
        <f t="shared" si="1"/>
        <v>0.456</v>
      </c>
      <c r="R604" s="21" t="str">
        <f t="shared" si="3"/>
        <v>0.4960334971</v>
      </c>
      <c r="S604" s="9">
        <v>0.4941024626123494</v>
      </c>
      <c r="T604" s="6">
        <v>0.496033497095108</v>
      </c>
      <c r="U604" s="10"/>
      <c r="V604" s="10"/>
      <c r="W604" s="10"/>
    </row>
    <row r="605">
      <c r="A605" s="17">
        <v>2003.0</v>
      </c>
      <c r="B605" s="18" t="s">
        <v>1523</v>
      </c>
      <c r="C605" s="18" t="s">
        <v>2250</v>
      </c>
      <c r="D605" s="19">
        <v>274.0</v>
      </c>
      <c r="E605" s="19">
        <v>1.0</v>
      </c>
      <c r="F605" s="19">
        <v>13.0</v>
      </c>
      <c r="G605" s="19">
        <v>3.0</v>
      </c>
      <c r="H605" s="19">
        <v>9.0</v>
      </c>
      <c r="I605" s="19">
        <v>0.0</v>
      </c>
      <c r="J605" s="19">
        <v>2.0</v>
      </c>
      <c r="K605" s="19">
        <v>4.0</v>
      </c>
      <c r="L605" s="19">
        <v>24.0</v>
      </c>
      <c r="M605" s="19">
        <v>28.0</v>
      </c>
      <c r="N605" s="20">
        <v>0.1428571492433548</v>
      </c>
      <c r="O605" s="20">
        <v>0.4346887767314911</v>
      </c>
      <c r="P605" s="20">
        <v>0.4753322899341583</v>
      </c>
      <c r="Q605" s="21" t="str">
        <f t="shared" si="1"/>
        <v>0.125</v>
      </c>
      <c r="R605" s="21" t="str">
        <f t="shared" si="3"/>
        <v>0.3674274608</v>
      </c>
      <c r="S605" s="9">
        <v>0.3718917465635708</v>
      </c>
      <c r="T605" s="6">
        <v>0.3674274608492851</v>
      </c>
      <c r="U605" s="10"/>
      <c r="V605" s="10"/>
      <c r="W605" s="10"/>
    </row>
    <row r="606">
      <c r="A606" s="17">
        <v>2003.0</v>
      </c>
      <c r="B606" s="18" t="s">
        <v>364</v>
      </c>
      <c r="C606" s="18" t="s">
        <v>365</v>
      </c>
      <c r="D606" s="19">
        <v>275.0</v>
      </c>
      <c r="E606" s="19">
        <v>12.0</v>
      </c>
      <c r="F606" s="19">
        <v>3.0</v>
      </c>
      <c r="G606" s="19">
        <v>9.0</v>
      </c>
      <c r="H606" s="19">
        <v>1.0</v>
      </c>
      <c r="I606" s="19">
        <v>4.0</v>
      </c>
      <c r="J606" s="19">
        <v>1.0</v>
      </c>
      <c r="K606" s="19">
        <v>25.0</v>
      </c>
      <c r="L606" s="19">
        <v>5.0</v>
      </c>
      <c r="M606" s="19">
        <v>30.0</v>
      </c>
      <c r="N606" s="20">
        <v>0.8333333134651184</v>
      </c>
      <c r="O606" s="20">
        <v>0.45548826456069946</v>
      </c>
      <c r="P606" s="20">
        <v>0.48469436168670654</v>
      </c>
      <c r="Q606" s="21" t="str">
        <f t="shared" si="1"/>
        <v>0.8618421053</v>
      </c>
      <c r="R606" s="21" t="str">
        <f t="shared" si="3"/>
        <v>0.564378249</v>
      </c>
      <c r="S606" s="9">
        <v>0.5572510560353597</v>
      </c>
      <c r="T606" s="6">
        <v>0.5643782490178157</v>
      </c>
      <c r="U606" s="10"/>
      <c r="V606" s="10"/>
      <c r="W606" s="10"/>
    </row>
    <row r="607">
      <c r="A607" s="17">
        <v>2003.0</v>
      </c>
      <c r="B607" s="18" t="s">
        <v>1394</v>
      </c>
      <c r="C607" s="18" t="s">
        <v>2251</v>
      </c>
      <c r="D607" s="19">
        <v>276.0</v>
      </c>
      <c r="E607" s="19">
        <v>2.0</v>
      </c>
      <c r="F607" s="19">
        <v>10.0</v>
      </c>
      <c r="G607" s="19">
        <v>12.0</v>
      </c>
      <c r="H607" s="19">
        <v>4.0</v>
      </c>
      <c r="I607" s="19">
        <v>1.0</v>
      </c>
      <c r="J607" s="19">
        <v>1.0</v>
      </c>
      <c r="K607" s="19">
        <v>15.0</v>
      </c>
      <c r="L607" s="19">
        <v>15.0</v>
      </c>
      <c r="M607" s="19">
        <v>30.0</v>
      </c>
      <c r="N607" s="20">
        <v>0.5</v>
      </c>
      <c r="O607" s="20">
        <v>0.5039259791374207</v>
      </c>
      <c r="P607" s="20">
        <v>0.5214225649833679</v>
      </c>
      <c r="Q607" s="21" t="str">
        <f t="shared" si="1"/>
        <v>0.4661016949</v>
      </c>
      <c r="R607" s="21" t="str">
        <f t="shared" si="3"/>
        <v>0.4988440545</v>
      </c>
      <c r="S607" s="9">
        <v>0.5073186308145523</v>
      </c>
      <c r="T607" s="6">
        <v>0.4988440545433659</v>
      </c>
      <c r="U607" s="10"/>
      <c r="V607" s="10"/>
      <c r="W607" s="10"/>
    </row>
    <row r="608">
      <c r="A608" s="17">
        <v>2003.0</v>
      </c>
      <c r="B608" s="18" t="s">
        <v>139</v>
      </c>
      <c r="C608" s="18" t="s">
        <v>313</v>
      </c>
      <c r="D608" s="19">
        <v>277.0</v>
      </c>
      <c r="E608" s="19">
        <v>6.0</v>
      </c>
      <c r="F608" s="19">
        <v>6.0</v>
      </c>
      <c r="G608" s="19">
        <v>14.0</v>
      </c>
      <c r="H608" s="19">
        <v>3.0</v>
      </c>
      <c r="I608" s="19">
        <v>2.0</v>
      </c>
      <c r="J608" s="19">
        <v>0.0</v>
      </c>
      <c r="K608" s="19">
        <v>22.0</v>
      </c>
      <c r="L608" s="19">
        <v>9.0</v>
      </c>
      <c r="M608" s="19">
        <v>31.0</v>
      </c>
      <c r="N608" s="20">
        <v>0.7096773982048035</v>
      </c>
      <c r="O608" s="20">
        <v>0.5119833946228027</v>
      </c>
      <c r="P608" s="20">
        <v>0.506066083908081</v>
      </c>
      <c r="Q608" s="21" t="str">
        <f t="shared" si="1"/>
        <v>0.7067669173</v>
      </c>
      <c r="R608" s="21" t="str">
        <f t="shared" si="3"/>
        <v>0.5591999476</v>
      </c>
      <c r="S608" s="9">
        <v>0.5599275731271314</v>
      </c>
      <c r="T608" s="6">
        <v>0.5591999476117299</v>
      </c>
      <c r="U608" s="10"/>
      <c r="V608" s="10"/>
      <c r="W608" s="10"/>
    </row>
    <row r="609">
      <c r="A609" s="17">
        <v>2003.0</v>
      </c>
      <c r="B609" s="18" t="s">
        <v>1992</v>
      </c>
      <c r="C609" s="18" t="s">
        <v>2252</v>
      </c>
      <c r="D609" s="19">
        <v>278.0</v>
      </c>
      <c r="E609" s="19">
        <v>2.0</v>
      </c>
      <c r="F609" s="19">
        <v>10.0</v>
      </c>
      <c r="G609" s="19">
        <v>4.0</v>
      </c>
      <c r="H609" s="19">
        <v>3.0</v>
      </c>
      <c r="I609" s="19">
        <v>0.0</v>
      </c>
      <c r="J609" s="19">
        <v>7.0</v>
      </c>
      <c r="K609" s="19">
        <v>6.0</v>
      </c>
      <c r="L609" s="19">
        <v>20.0</v>
      </c>
      <c r="M609" s="19">
        <v>26.0</v>
      </c>
      <c r="N609" s="20">
        <v>0.23076923191547394</v>
      </c>
      <c r="O609" s="20">
        <v>0.4319096803665161</v>
      </c>
      <c r="P609" s="20">
        <v>0.45914456248283386</v>
      </c>
      <c r="Q609" s="21" t="str">
        <f t="shared" si="1"/>
        <v>0.2321428571</v>
      </c>
      <c r="R609" s="21" t="str">
        <f t="shared" si="3"/>
        <v>0.3887766951</v>
      </c>
      <c r="S609" s="9">
        <v>0.38843328849627423</v>
      </c>
      <c r="T609" s="6">
        <v>0.3887766950896808</v>
      </c>
      <c r="U609" s="10"/>
      <c r="V609" s="10"/>
      <c r="W609" s="10"/>
    </row>
    <row r="610">
      <c r="A610" s="17">
        <v>2003.0</v>
      </c>
      <c r="B610" s="18" t="s">
        <v>261</v>
      </c>
      <c r="C610" s="18" t="s">
        <v>263</v>
      </c>
      <c r="D610" s="19">
        <v>279.0</v>
      </c>
      <c r="E610" s="19">
        <v>4.0</v>
      </c>
      <c r="F610" s="19">
        <v>8.0</v>
      </c>
      <c r="G610" s="19">
        <v>11.0</v>
      </c>
      <c r="H610" s="19">
        <v>3.0</v>
      </c>
      <c r="I610" s="19">
        <v>3.0</v>
      </c>
      <c r="J610" s="19">
        <v>1.0</v>
      </c>
      <c r="K610" s="19">
        <v>18.0</v>
      </c>
      <c r="L610" s="19">
        <v>12.0</v>
      </c>
      <c r="M610" s="19">
        <v>30.0</v>
      </c>
      <c r="N610" s="20">
        <v>0.6000000238418579</v>
      </c>
      <c r="O610" s="20">
        <v>0.40986722707748413</v>
      </c>
      <c r="P610" s="20">
        <v>0.4496912658214569</v>
      </c>
      <c r="Q610" s="21" t="str">
        <f t="shared" si="1"/>
        <v>0.6031746032</v>
      </c>
      <c r="R610" s="21" t="str">
        <f t="shared" si="3"/>
        <v>0.4681500808</v>
      </c>
      <c r="S610" s="9">
        <v>0.4673564299941063</v>
      </c>
      <c r="T610" s="6">
        <v>0.4681500807877571</v>
      </c>
      <c r="U610" s="10"/>
      <c r="V610" s="10"/>
      <c r="W610" s="10"/>
    </row>
    <row r="611">
      <c r="A611" s="17">
        <v>2003.0</v>
      </c>
      <c r="B611" s="18" t="s">
        <v>296</v>
      </c>
      <c r="C611" s="18" t="s">
        <v>380</v>
      </c>
      <c r="D611" s="19">
        <v>280.0</v>
      </c>
      <c r="E611" s="19">
        <v>3.0</v>
      </c>
      <c r="F611" s="19">
        <v>8.0</v>
      </c>
      <c r="G611" s="19">
        <v>10.0</v>
      </c>
      <c r="H611" s="19">
        <v>4.0</v>
      </c>
      <c r="I611" s="19">
        <v>5.0</v>
      </c>
      <c r="J611" s="19">
        <v>0.0</v>
      </c>
      <c r="K611" s="19">
        <v>18.0</v>
      </c>
      <c r="L611" s="19">
        <v>12.0</v>
      </c>
      <c r="M611" s="19">
        <v>30.0</v>
      </c>
      <c r="N611" s="20">
        <v>0.6000000238418579</v>
      </c>
      <c r="O611" s="20">
        <v>0.5161237716674805</v>
      </c>
      <c r="P611" s="20">
        <v>0.5211029052734375</v>
      </c>
      <c r="Q611" s="21" t="str">
        <f t="shared" si="1"/>
        <v>0.59375</v>
      </c>
      <c r="R611" s="21" t="str">
        <f t="shared" si="3"/>
        <v>0.5367751122</v>
      </c>
      <c r="S611" s="9">
        <v>0.5383376121520996</v>
      </c>
      <c r="T611" s="6">
        <v>0.5367751121520996</v>
      </c>
      <c r="U611" s="10"/>
      <c r="V611" s="10"/>
      <c r="W611" s="10"/>
    </row>
    <row r="612">
      <c r="A612" s="17">
        <v>2003.0</v>
      </c>
      <c r="B612" s="18" t="s">
        <v>1396</v>
      </c>
      <c r="C612" s="18" t="s">
        <v>2253</v>
      </c>
      <c r="D612" s="19">
        <v>281.0</v>
      </c>
      <c r="E612" s="19">
        <v>8.0</v>
      </c>
      <c r="F612" s="19">
        <v>5.0</v>
      </c>
      <c r="G612" s="19">
        <v>10.0</v>
      </c>
      <c r="H612" s="19">
        <v>2.0</v>
      </c>
      <c r="I612" s="19">
        <v>1.0</v>
      </c>
      <c r="J612" s="19">
        <v>2.0</v>
      </c>
      <c r="K612" s="19">
        <v>19.0</v>
      </c>
      <c r="L612" s="19">
        <v>9.0</v>
      </c>
      <c r="M612" s="19">
        <v>28.0</v>
      </c>
      <c r="N612" s="20">
        <v>0.6785714030265808</v>
      </c>
      <c r="O612" s="20">
        <v>0.4768766760826111</v>
      </c>
      <c r="P612" s="20">
        <v>0.4915699362754822</v>
      </c>
      <c r="Q612" s="21" t="str">
        <f t="shared" si="1"/>
        <v>0.7</v>
      </c>
      <c r="R612" s="21" t="str">
        <f t="shared" si="3"/>
        <v>0.5363308221</v>
      </c>
      <c r="S612" s="9">
        <v>0.5309736792530333</v>
      </c>
      <c r="T612" s="6">
        <v>0.5363308221101761</v>
      </c>
      <c r="U612" s="10"/>
      <c r="V612" s="10"/>
      <c r="W612" s="10"/>
    </row>
    <row r="613">
      <c r="A613" s="17">
        <v>2003.0</v>
      </c>
      <c r="B613" s="18" t="s">
        <v>2254</v>
      </c>
      <c r="C613" s="18" t="s">
        <v>2255</v>
      </c>
      <c r="D613" s="19">
        <v>282.0</v>
      </c>
      <c r="E613" s="19">
        <v>2.0</v>
      </c>
      <c r="F613" s="19">
        <v>11.0</v>
      </c>
      <c r="G613" s="19">
        <v>3.0</v>
      </c>
      <c r="H613" s="19">
        <v>7.0</v>
      </c>
      <c r="I613" s="19">
        <v>0.0</v>
      </c>
      <c r="J613" s="19">
        <v>0.0</v>
      </c>
      <c r="K613" s="19">
        <v>5.0</v>
      </c>
      <c r="L613" s="19">
        <v>18.0</v>
      </c>
      <c r="M613" s="19">
        <v>23.0</v>
      </c>
      <c r="N613" s="20">
        <v>0.21739129722118378</v>
      </c>
      <c r="O613" s="20">
        <v>0.4801638722419739</v>
      </c>
      <c r="P613" s="20">
        <v>0.48799267411231995</v>
      </c>
      <c r="Q613" s="21" t="str">
        <f t="shared" si="1"/>
        <v>0.219047619</v>
      </c>
      <c r="R613" s="21" t="str">
        <f t="shared" si="3"/>
        <v>0.4168420094</v>
      </c>
      <c r="S613" s="9">
        <v>0.41642793073602347</v>
      </c>
      <c r="T613" s="6">
        <v>0.41684200941097166</v>
      </c>
      <c r="U613" s="10"/>
      <c r="V613" s="10"/>
      <c r="W613" s="10"/>
    </row>
    <row r="614">
      <c r="A614" s="17">
        <v>2003.0</v>
      </c>
      <c r="B614" s="18" t="s">
        <v>456</v>
      </c>
      <c r="C614" s="18" t="s">
        <v>2256</v>
      </c>
      <c r="D614" s="19">
        <v>283.0</v>
      </c>
      <c r="E614" s="19">
        <v>9.0</v>
      </c>
      <c r="F614" s="19">
        <v>6.0</v>
      </c>
      <c r="G614" s="19">
        <v>8.0</v>
      </c>
      <c r="H614" s="19">
        <v>4.0</v>
      </c>
      <c r="I614" s="19">
        <v>3.0</v>
      </c>
      <c r="J614" s="19">
        <v>1.0</v>
      </c>
      <c r="K614" s="19">
        <v>20.0</v>
      </c>
      <c r="L614" s="19">
        <v>11.0</v>
      </c>
      <c r="M614" s="19">
        <v>31.0</v>
      </c>
      <c r="N614" s="20">
        <v>0.6451612710952759</v>
      </c>
      <c r="O614" s="20">
        <v>0.4789668917655945</v>
      </c>
      <c r="P614" s="20">
        <v>0.4771917164325714</v>
      </c>
      <c r="Q614" s="21" t="str">
        <f t="shared" si="1"/>
        <v>0.6666666667</v>
      </c>
      <c r="R614" s="21" t="str">
        <f t="shared" si="3"/>
        <v>0.5254480417</v>
      </c>
      <c r="S614" s="9">
        <v>0.5200716975715852</v>
      </c>
      <c r="T614" s="6">
        <v>0.5254480416576067</v>
      </c>
      <c r="U614" s="10"/>
      <c r="V614" s="10"/>
      <c r="W614" s="10"/>
    </row>
    <row r="615">
      <c r="A615" s="17">
        <v>2003.0</v>
      </c>
      <c r="B615" s="18" t="s">
        <v>219</v>
      </c>
      <c r="C615" s="18" t="s">
        <v>2257</v>
      </c>
      <c r="D615" s="19">
        <v>284.0</v>
      </c>
      <c r="E615" s="19">
        <v>4.0</v>
      </c>
      <c r="F615" s="19">
        <v>7.0</v>
      </c>
      <c r="G615" s="19">
        <v>5.0</v>
      </c>
      <c r="H615" s="19">
        <v>10.0</v>
      </c>
      <c r="I615" s="19">
        <v>1.0</v>
      </c>
      <c r="J615" s="19">
        <v>2.0</v>
      </c>
      <c r="K615" s="19">
        <v>10.0</v>
      </c>
      <c r="L615" s="19">
        <v>19.0</v>
      </c>
      <c r="M615" s="19">
        <v>29.0</v>
      </c>
      <c r="N615" s="20">
        <v>0.3448275923728943</v>
      </c>
      <c r="O615" s="20">
        <v>0.5763207077980042</v>
      </c>
      <c r="P615" s="20">
        <v>0.5360285639762878</v>
      </c>
      <c r="Q615" s="21" t="str">
        <f t="shared" si="1"/>
        <v>0.322147651</v>
      </c>
      <c r="R615" s="21" t="str">
        <f t="shared" si="3"/>
        <v>0.5027044076</v>
      </c>
      <c r="S615" s="9">
        <v>0.5083743914447982</v>
      </c>
      <c r="T615" s="6">
        <v>0.5027044076447519</v>
      </c>
      <c r="U615" s="10"/>
      <c r="V615" s="10"/>
      <c r="W615" s="10"/>
    </row>
    <row r="616">
      <c r="A616" s="17">
        <v>2003.0</v>
      </c>
      <c r="B616" s="18" t="s">
        <v>86</v>
      </c>
      <c r="C616" s="18" t="s">
        <v>297</v>
      </c>
      <c r="D616" s="19">
        <v>285.0</v>
      </c>
      <c r="E616" s="19">
        <v>8.0</v>
      </c>
      <c r="F616" s="19">
        <v>6.0</v>
      </c>
      <c r="G616" s="19">
        <v>9.0</v>
      </c>
      <c r="H616" s="19">
        <v>1.0</v>
      </c>
      <c r="I616" s="19">
        <v>2.0</v>
      </c>
      <c r="J616" s="19">
        <v>2.0</v>
      </c>
      <c r="K616" s="19">
        <v>19.0</v>
      </c>
      <c r="L616" s="19">
        <v>9.0</v>
      </c>
      <c r="M616" s="19">
        <v>28.0</v>
      </c>
      <c r="N616" s="20">
        <v>0.6785714030265808</v>
      </c>
      <c r="O616" s="20">
        <v>0.5101373195648193</v>
      </c>
      <c r="P616" s="20">
        <v>0.5043362975120544</v>
      </c>
      <c r="Q616" s="21" t="str">
        <f t="shared" si="1"/>
        <v>0.7265625</v>
      </c>
      <c r="R616" s="21" t="str">
        <f t="shared" si="3"/>
        <v>0.5627933592</v>
      </c>
      <c r="S616" s="9">
        <v>0.5507955913032805</v>
      </c>
      <c r="T616" s="6">
        <v>0.5627933591604233</v>
      </c>
      <c r="U616" s="10"/>
      <c r="V616" s="10"/>
      <c r="W616" s="10"/>
    </row>
    <row r="617">
      <c r="A617" s="17">
        <v>2003.0</v>
      </c>
      <c r="B617" s="18" t="s">
        <v>1633</v>
      </c>
      <c r="C617" s="18" t="s">
        <v>2258</v>
      </c>
      <c r="D617" s="19">
        <v>286.0</v>
      </c>
      <c r="E617" s="19">
        <v>5.0</v>
      </c>
      <c r="F617" s="19">
        <v>11.0</v>
      </c>
      <c r="G617" s="19">
        <v>6.0</v>
      </c>
      <c r="H617" s="19">
        <v>5.0</v>
      </c>
      <c r="I617" s="19">
        <v>0.0</v>
      </c>
      <c r="J617" s="19">
        <v>0.0</v>
      </c>
      <c r="K617" s="19">
        <v>11.0</v>
      </c>
      <c r="L617" s="19">
        <v>16.0</v>
      </c>
      <c r="M617" s="19">
        <v>27.0</v>
      </c>
      <c r="N617" s="20">
        <v>0.40740740299224854</v>
      </c>
      <c r="O617" s="20">
        <v>0.44143691658973694</v>
      </c>
      <c r="P617" s="20">
        <v>0.4851689040660858</v>
      </c>
      <c r="Q617" s="21" t="str">
        <f t="shared" si="1"/>
        <v>0.4380165289</v>
      </c>
      <c r="R617" s="21" t="str">
        <f t="shared" si="3"/>
        <v>0.4515148165</v>
      </c>
      <c r="S617" s="9">
        <v>0.4438625361632418</v>
      </c>
      <c r="T617" s="6">
        <v>0.4515148165427949</v>
      </c>
      <c r="U617" s="10"/>
      <c r="V617" s="10"/>
      <c r="W617" s="10"/>
    </row>
    <row r="618">
      <c r="A618" s="17">
        <v>2003.0</v>
      </c>
      <c r="B618" s="18" t="s">
        <v>850</v>
      </c>
      <c r="C618" s="18" t="s">
        <v>2259</v>
      </c>
      <c r="D618" s="19">
        <v>287.0</v>
      </c>
      <c r="E618" s="19">
        <v>1.0</v>
      </c>
      <c r="F618" s="19">
        <v>13.0</v>
      </c>
      <c r="G618" s="19">
        <v>4.0</v>
      </c>
      <c r="H618" s="19">
        <v>6.0</v>
      </c>
      <c r="I618" s="19">
        <v>2.0</v>
      </c>
      <c r="J618" s="19">
        <v>1.0</v>
      </c>
      <c r="K618" s="19">
        <v>7.0</v>
      </c>
      <c r="L618" s="19">
        <v>20.0</v>
      </c>
      <c r="M618" s="19">
        <v>27.0</v>
      </c>
      <c r="N618" s="20">
        <v>0.25925925374031067</v>
      </c>
      <c r="O618" s="20">
        <v>0.43773704767227173</v>
      </c>
      <c r="P618" s="20">
        <v>0.4654986262321472</v>
      </c>
      <c r="Q618" s="21" t="str">
        <f t="shared" si="1"/>
        <v>0.252173913</v>
      </c>
      <c r="R618" s="21" t="str">
        <f t="shared" si="3"/>
        <v>0.3982866587</v>
      </c>
      <c r="S618" s="9">
        <v>0.4000579952089875</v>
      </c>
      <c r="T618" s="6">
        <v>0.39828665865504226</v>
      </c>
      <c r="U618" s="10"/>
      <c r="V618" s="10"/>
      <c r="W618" s="10"/>
    </row>
    <row r="619">
      <c r="A619" s="17">
        <v>2003.0</v>
      </c>
      <c r="B619" s="18" t="s">
        <v>260</v>
      </c>
      <c r="C619" s="18" t="s">
        <v>359</v>
      </c>
      <c r="D619" s="19">
        <v>288.0</v>
      </c>
      <c r="E619" s="19">
        <v>2.0</v>
      </c>
      <c r="F619" s="19">
        <v>14.0</v>
      </c>
      <c r="G619" s="19">
        <v>9.0</v>
      </c>
      <c r="H619" s="19">
        <v>2.0</v>
      </c>
      <c r="I619" s="19">
        <v>2.0</v>
      </c>
      <c r="J619" s="19">
        <v>0.0</v>
      </c>
      <c r="K619" s="19">
        <v>13.0</v>
      </c>
      <c r="L619" s="19">
        <v>16.0</v>
      </c>
      <c r="M619" s="19">
        <v>29.0</v>
      </c>
      <c r="N619" s="20">
        <v>0.4482758641242981</v>
      </c>
      <c r="O619" s="20">
        <v>0.5110923647880554</v>
      </c>
      <c r="P619" s="20">
        <v>0.48349007964134216</v>
      </c>
      <c r="Q619" s="21" t="str">
        <f t="shared" si="1"/>
        <v>0.476635514</v>
      </c>
      <c r="R619" s="21" t="str">
        <f t="shared" si="3"/>
        <v>0.4955775808</v>
      </c>
      <c r="S619" s="9">
        <v>0.48848766782160463</v>
      </c>
      <c r="T619" s="6">
        <v>0.49557758080903613</v>
      </c>
      <c r="U619" s="10"/>
      <c r="V619" s="10"/>
      <c r="W619" s="10"/>
    </row>
    <row r="620">
      <c r="A620" s="17">
        <v>2003.0</v>
      </c>
      <c r="B620" s="18" t="s">
        <v>142</v>
      </c>
      <c r="C620" s="18" t="s">
        <v>2260</v>
      </c>
      <c r="D620" s="19">
        <v>289.0</v>
      </c>
      <c r="E620" s="19">
        <v>1.0</v>
      </c>
      <c r="F620" s="19">
        <v>13.0</v>
      </c>
      <c r="G620" s="19">
        <v>5.0</v>
      </c>
      <c r="H620" s="19">
        <v>8.0</v>
      </c>
      <c r="I620" s="19">
        <v>0.0</v>
      </c>
      <c r="J620" s="19">
        <v>1.0</v>
      </c>
      <c r="K620" s="19">
        <v>6.0</v>
      </c>
      <c r="L620" s="19">
        <v>22.0</v>
      </c>
      <c r="M620" s="19">
        <v>28.0</v>
      </c>
      <c r="N620" s="20">
        <v>0.2142857164144516</v>
      </c>
      <c r="O620" s="20">
        <v>0.4850712716579437</v>
      </c>
      <c r="P620" s="20">
        <v>0.4889594316482544</v>
      </c>
      <c r="Q620" s="21" t="str">
        <f t="shared" si="1"/>
        <v>0.1803278689</v>
      </c>
      <c r="R620" s="21" t="str">
        <f t="shared" si="3"/>
        <v>0.409857461</v>
      </c>
      <c r="S620" s="9">
        <v>0.418346922312464</v>
      </c>
      <c r="T620" s="6">
        <v>0.4098574609541502</v>
      </c>
      <c r="U620" s="10"/>
      <c r="V620" s="10"/>
      <c r="W620" s="10"/>
    </row>
    <row r="621">
      <c r="A621" s="17">
        <v>2003.0</v>
      </c>
      <c r="B621" s="18" t="s">
        <v>163</v>
      </c>
      <c r="C621" s="18" t="s">
        <v>347</v>
      </c>
      <c r="D621" s="19">
        <v>290.0</v>
      </c>
      <c r="E621" s="19">
        <v>10.0</v>
      </c>
      <c r="F621" s="19">
        <v>5.0</v>
      </c>
      <c r="G621" s="19">
        <v>11.0</v>
      </c>
      <c r="H621" s="19">
        <v>1.0</v>
      </c>
      <c r="I621" s="19">
        <v>3.0</v>
      </c>
      <c r="J621" s="19">
        <v>0.0</v>
      </c>
      <c r="K621" s="19">
        <v>24.0</v>
      </c>
      <c r="L621" s="19">
        <v>6.0</v>
      </c>
      <c r="M621" s="19">
        <v>30.0</v>
      </c>
      <c r="N621" s="20">
        <v>0.800000011920929</v>
      </c>
      <c r="O621" s="20">
        <v>0.5003739595413208</v>
      </c>
      <c r="P621" s="20">
        <v>0.49255815148353577</v>
      </c>
      <c r="Q621" s="21" t="str">
        <f t="shared" si="1"/>
        <v>0.8428571429</v>
      </c>
      <c r="R621" s="21" t="str">
        <f t="shared" si="3"/>
        <v>0.5840408034</v>
      </c>
      <c r="S621" s="9">
        <v>0.5733265176415443</v>
      </c>
      <c r="T621" s="6">
        <v>0.5840408033558301</v>
      </c>
      <c r="U621" s="10"/>
      <c r="V621" s="10"/>
      <c r="W621" s="10"/>
    </row>
    <row r="622">
      <c r="A622" s="17">
        <v>2003.0</v>
      </c>
      <c r="B622" s="18" t="s">
        <v>280</v>
      </c>
      <c r="C622" s="18" t="s">
        <v>2261</v>
      </c>
      <c r="D622" s="19">
        <v>291.0</v>
      </c>
      <c r="E622" s="19">
        <v>6.0</v>
      </c>
      <c r="F622" s="19">
        <v>5.0</v>
      </c>
      <c r="G622" s="19">
        <v>15.0</v>
      </c>
      <c r="H622" s="19">
        <v>5.0</v>
      </c>
      <c r="I622" s="19">
        <v>0.0</v>
      </c>
      <c r="J622" s="19">
        <v>0.0</v>
      </c>
      <c r="K622" s="19">
        <v>21.0</v>
      </c>
      <c r="L622" s="19">
        <v>10.0</v>
      </c>
      <c r="M622" s="19">
        <v>31.0</v>
      </c>
      <c r="N622" s="20">
        <v>0.6774193644523621</v>
      </c>
      <c r="O622" s="20">
        <v>0.551504373550415</v>
      </c>
      <c r="P622" s="20">
        <v>0.5310817956924438</v>
      </c>
      <c r="Q622" s="21" t="str">
        <f t="shared" si="1"/>
        <v>0.6350364964</v>
      </c>
      <c r="R622" s="21" t="str">
        <f t="shared" si="3"/>
        <v>0.5672817598</v>
      </c>
      <c r="S622" s="9">
        <v>0.5778774744079959</v>
      </c>
      <c r="T622" s="6">
        <v>0.5672817597859097</v>
      </c>
      <c r="U622" s="10"/>
      <c r="V622" s="10"/>
      <c r="W622" s="10"/>
    </row>
    <row r="623">
      <c r="A623" s="17">
        <v>2003.0</v>
      </c>
      <c r="B623" s="18" t="s">
        <v>162</v>
      </c>
      <c r="C623" s="18" t="s">
        <v>2262</v>
      </c>
      <c r="D623" s="19">
        <v>292.0</v>
      </c>
      <c r="E623" s="19">
        <v>3.0</v>
      </c>
      <c r="F623" s="19">
        <v>9.0</v>
      </c>
      <c r="G623" s="19">
        <v>8.0</v>
      </c>
      <c r="H623" s="19">
        <v>6.0</v>
      </c>
      <c r="I623" s="19">
        <v>2.0</v>
      </c>
      <c r="J623" s="19">
        <v>2.0</v>
      </c>
      <c r="K623" s="19">
        <v>13.0</v>
      </c>
      <c r="L623" s="19">
        <v>17.0</v>
      </c>
      <c r="M623" s="19">
        <v>30.0</v>
      </c>
      <c r="N623" s="20">
        <v>0.4333333373069763</v>
      </c>
      <c r="O623" s="20">
        <v>0.5633267760276794</v>
      </c>
      <c r="P623" s="20">
        <v>0.5225440263748169</v>
      </c>
      <c r="Q623" s="21" t="str">
        <f t="shared" si="1"/>
        <v>0.4104477612</v>
      </c>
      <c r="R623" s="21" t="str">
        <f t="shared" si="3"/>
        <v>0.5149113349</v>
      </c>
      <c r="S623" s="9">
        <v>0.5206327279408773</v>
      </c>
      <c r="T623" s="6">
        <v>0.5149113349060515</v>
      </c>
      <c r="U623" s="10"/>
      <c r="V623" s="10"/>
      <c r="W623" s="10"/>
    </row>
    <row r="624">
      <c r="A624" s="17">
        <v>2003.0</v>
      </c>
      <c r="B624" s="18" t="s">
        <v>855</v>
      </c>
      <c r="C624" s="18" t="s">
        <v>2263</v>
      </c>
      <c r="D624" s="19">
        <v>293.0</v>
      </c>
      <c r="E624" s="19">
        <v>6.0</v>
      </c>
      <c r="F624" s="19">
        <v>9.0</v>
      </c>
      <c r="G624" s="19">
        <v>7.0</v>
      </c>
      <c r="H624" s="19">
        <v>4.0</v>
      </c>
      <c r="I624" s="19">
        <v>1.0</v>
      </c>
      <c r="J624" s="19">
        <v>0.0</v>
      </c>
      <c r="K624" s="19">
        <v>14.0</v>
      </c>
      <c r="L624" s="19">
        <v>13.0</v>
      </c>
      <c r="M624" s="19">
        <v>27.0</v>
      </c>
      <c r="N624" s="20">
        <v>0.5185185074806213</v>
      </c>
      <c r="O624" s="20">
        <v>0.48345446586608887</v>
      </c>
      <c r="P624" s="20">
        <v>0.47995540499687195</v>
      </c>
      <c r="Q624" s="21" t="str">
        <f t="shared" si="1"/>
        <v>0.5528455285</v>
      </c>
      <c r="R624" s="21" t="str">
        <f t="shared" si="3"/>
        <v>0.4999274663</v>
      </c>
      <c r="S624" s="9">
        <v>0.49134571381189207</v>
      </c>
      <c r="T624" s="6">
        <v>0.49992746629608353</v>
      </c>
      <c r="U624" s="10"/>
      <c r="V624" s="10"/>
      <c r="W624" s="10"/>
    </row>
    <row r="625">
      <c r="A625" s="17">
        <v>2003.0</v>
      </c>
      <c r="B625" s="18" t="s">
        <v>446</v>
      </c>
      <c r="C625" s="18" t="s">
        <v>2264</v>
      </c>
      <c r="D625" s="19">
        <v>294.0</v>
      </c>
      <c r="E625" s="19">
        <v>4.0</v>
      </c>
      <c r="F625" s="19">
        <v>10.0</v>
      </c>
      <c r="G625" s="19">
        <v>4.0</v>
      </c>
      <c r="H625" s="19">
        <v>7.0</v>
      </c>
      <c r="I625" s="19">
        <v>1.0</v>
      </c>
      <c r="J625" s="19">
        <v>0.0</v>
      </c>
      <c r="K625" s="19">
        <v>9.0</v>
      </c>
      <c r="L625" s="19">
        <v>17.0</v>
      </c>
      <c r="M625" s="19">
        <v>26.0</v>
      </c>
      <c r="N625" s="20">
        <v>0.3461538553237915</v>
      </c>
      <c r="O625" s="20">
        <v>0.4821496307849884</v>
      </c>
      <c r="P625" s="20">
        <v>0.4906882047653198</v>
      </c>
      <c r="Q625" s="21" t="str">
        <f t="shared" si="1"/>
        <v>0.3629032258</v>
      </c>
      <c r="R625" s="21" t="str">
        <f t="shared" si="3"/>
        <v>0.454472673</v>
      </c>
      <c r="S625" s="9">
        <v>0.4502853281222857</v>
      </c>
      <c r="T625" s="6">
        <v>0.4544726730354371</v>
      </c>
      <c r="U625" s="10"/>
      <c r="V625" s="10"/>
      <c r="W625" s="10"/>
    </row>
    <row r="626">
      <c r="A626" s="17">
        <v>2003.0</v>
      </c>
      <c r="B626" s="18" t="s">
        <v>128</v>
      </c>
      <c r="C626" s="18" t="s">
        <v>352</v>
      </c>
      <c r="D626" s="19">
        <v>295.0</v>
      </c>
      <c r="E626" s="19">
        <v>7.0</v>
      </c>
      <c r="F626" s="19">
        <v>4.0</v>
      </c>
      <c r="G626" s="19">
        <v>14.0</v>
      </c>
      <c r="H626" s="19">
        <v>1.0</v>
      </c>
      <c r="I626" s="19">
        <v>2.0</v>
      </c>
      <c r="J626" s="19">
        <v>2.0</v>
      </c>
      <c r="K626" s="19">
        <v>23.0</v>
      </c>
      <c r="L626" s="19">
        <v>7.0</v>
      </c>
      <c r="M626" s="19">
        <v>30.0</v>
      </c>
      <c r="N626" s="20">
        <v>0.7666666507720947</v>
      </c>
      <c r="O626" s="20">
        <v>0.579576313495636</v>
      </c>
      <c r="P626" s="20">
        <v>0.5155089497566223</v>
      </c>
      <c r="Q626" s="21" t="str">
        <f t="shared" si="1"/>
        <v>0.7769230769</v>
      </c>
      <c r="R626" s="21" t="str">
        <f t="shared" si="3"/>
        <v>0.6128961634</v>
      </c>
      <c r="S626" s="9">
        <v>0.6103320608536402</v>
      </c>
      <c r="T626" s="6">
        <v>0.6128961634177428</v>
      </c>
      <c r="U626" s="10"/>
      <c r="V626" s="10"/>
      <c r="W626" s="10"/>
    </row>
    <row r="627">
      <c r="A627" s="17">
        <v>2003.0</v>
      </c>
      <c r="B627" s="18" t="s">
        <v>70</v>
      </c>
      <c r="C627" s="18" t="s">
        <v>318</v>
      </c>
      <c r="D627" s="19">
        <v>296.0</v>
      </c>
      <c r="E627" s="19">
        <v>6.0</v>
      </c>
      <c r="F627" s="19">
        <v>6.0</v>
      </c>
      <c r="G627" s="19">
        <v>11.0</v>
      </c>
      <c r="H627" s="19">
        <v>2.0</v>
      </c>
      <c r="I627" s="19">
        <v>5.0</v>
      </c>
      <c r="J627" s="19">
        <v>0.0</v>
      </c>
      <c r="K627" s="19">
        <v>22.0</v>
      </c>
      <c r="L627" s="19">
        <v>8.0</v>
      </c>
      <c r="M627" s="19">
        <v>30.0</v>
      </c>
      <c r="N627" s="20">
        <v>0.7333333492279053</v>
      </c>
      <c r="O627" s="20">
        <v>0.47949573397636414</v>
      </c>
      <c r="P627" s="20">
        <v>0.4864066541194916</v>
      </c>
      <c r="Q627" s="21" t="str">
        <f t="shared" si="1"/>
        <v>0.7575757576</v>
      </c>
      <c r="R627" s="21" t="str">
        <f t="shared" si="3"/>
        <v>0.5507434699</v>
      </c>
      <c r="S627" s="9">
        <v>0.5446828638513883</v>
      </c>
      <c r="T627" s="6">
        <v>0.5507434699119944</v>
      </c>
      <c r="U627" s="10"/>
      <c r="V627" s="10"/>
      <c r="W627" s="10"/>
    </row>
    <row r="628">
      <c r="A628" s="17">
        <v>2003.0</v>
      </c>
      <c r="B628" s="18" t="s">
        <v>444</v>
      </c>
      <c r="C628" s="18" t="s">
        <v>2265</v>
      </c>
      <c r="D628" s="19">
        <v>297.0</v>
      </c>
      <c r="E628" s="19">
        <v>0.0</v>
      </c>
      <c r="F628" s="19">
        <v>12.0</v>
      </c>
      <c r="G628" s="19">
        <v>4.0</v>
      </c>
      <c r="H628" s="19">
        <v>12.0</v>
      </c>
      <c r="I628" s="19">
        <v>1.0</v>
      </c>
      <c r="J628" s="19">
        <v>0.0</v>
      </c>
      <c r="K628" s="19">
        <v>5.0</v>
      </c>
      <c r="L628" s="19">
        <v>24.0</v>
      </c>
      <c r="M628" s="19">
        <v>29.0</v>
      </c>
      <c r="N628" s="20">
        <v>0.17241379618644714</v>
      </c>
      <c r="O628" s="20">
        <v>0.46764084696769714</v>
      </c>
      <c r="P628" s="20">
        <v>0.4950012266635895</v>
      </c>
      <c r="Q628" s="21" t="str">
        <f t="shared" si="1"/>
        <v>0.1240875912</v>
      </c>
      <c r="R628" s="21" t="str">
        <f t="shared" si="3"/>
        <v>0.388592628</v>
      </c>
      <c r="S628" s="9">
        <v>0.40067417842560804</v>
      </c>
      <c r="T628" s="6">
        <v>0.3885926279599649</v>
      </c>
      <c r="U628" s="10"/>
      <c r="V628" s="10"/>
      <c r="W628" s="10"/>
    </row>
    <row r="629">
      <c r="A629" s="17">
        <v>2003.0</v>
      </c>
      <c r="B629" s="18" t="s">
        <v>450</v>
      </c>
      <c r="C629" s="18" t="s">
        <v>2266</v>
      </c>
      <c r="D629" s="19">
        <v>298.0</v>
      </c>
      <c r="E629" s="19">
        <v>5.0</v>
      </c>
      <c r="F629" s="19">
        <v>6.0</v>
      </c>
      <c r="G629" s="19">
        <v>12.0</v>
      </c>
      <c r="H629" s="19">
        <v>3.0</v>
      </c>
      <c r="I629" s="19">
        <v>1.0</v>
      </c>
      <c r="J629" s="19">
        <v>1.0</v>
      </c>
      <c r="K629" s="19">
        <v>18.0</v>
      </c>
      <c r="L629" s="19">
        <v>10.0</v>
      </c>
      <c r="M629" s="19">
        <v>28.0</v>
      </c>
      <c r="N629" s="20">
        <v>0.6428571343421936</v>
      </c>
      <c r="O629" s="20">
        <v>0.4764347970485687</v>
      </c>
      <c r="P629" s="20">
        <v>0.4938577711582184</v>
      </c>
      <c r="Q629" s="21" t="str">
        <f t="shared" si="1"/>
        <v>0.6333333333</v>
      </c>
      <c r="R629" s="21" t="str">
        <f t="shared" si="3"/>
        <v>0.5200151746</v>
      </c>
      <c r="S629" s="9">
        <v>0.5223961270281247</v>
      </c>
      <c r="T629" s="6">
        <v>0.5200151746471723</v>
      </c>
      <c r="U629" s="10"/>
      <c r="V629" s="10"/>
      <c r="W629" s="10"/>
    </row>
    <row r="630">
      <c r="A630" s="17">
        <v>2003.0</v>
      </c>
      <c r="B630" s="18" t="s">
        <v>136</v>
      </c>
      <c r="C630" s="18" t="s">
        <v>257</v>
      </c>
      <c r="D630" s="19">
        <v>299.0</v>
      </c>
      <c r="E630" s="19">
        <v>6.0</v>
      </c>
      <c r="F630" s="19">
        <v>7.0</v>
      </c>
      <c r="G630" s="19">
        <v>12.0</v>
      </c>
      <c r="H630" s="19">
        <v>1.0</v>
      </c>
      <c r="I630" s="19">
        <v>2.0</v>
      </c>
      <c r="J630" s="19">
        <v>2.0</v>
      </c>
      <c r="K630" s="19">
        <v>20.0</v>
      </c>
      <c r="L630" s="19">
        <v>10.0</v>
      </c>
      <c r="M630" s="19">
        <v>30.0</v>
      </c>
      <c r="N630" s="20">
        <v>0.6666666865348816</v>
      </c>
      <c r="O630" s="20">
        <v>0.484158456325531</v>
      </c>
      <c r="P630" s="20">
        <v>0.5144850015640259</v>
      </c>
      <c r="Q630" s="21" t="str">
        <f t="shared" si="1"/>
        <v>0.6984126984</v>
      </c>
      <c r="R630" s="21" t="str">
        <f t="shared" si="3"/>
        <v>0.5453036532</v>
      </c>
      <c r="S630" s="9">
        <v>0.5373671452204386</v>
      </c>
      <c r="T630" s="6">
        <v>0.5453036531569466</v>
      </c>
      <c r="U630" s="10"/>
      <c r="V630" s="10"/>
      <c r="W630" s="10"/>
    </row>
    <row r="631">
      <c r="A631" s="17">
        <v>2003.0</v>
      </c>
      <c r="B631" s="18" t="s">
        <v>100</v>
      </c>
      <c r="C631" s="18" t="s">
        <v>2267</v>
      </c>
      <c r="D631" s="19">
        <v>300.0</v>
      </c>
      <c r="E631" s="19">
        <v>0.0</v>
      </c>
      <c r="F631" s="19">
        <v>11.0</v>
      </c>
      <c r="G631" s="19">
        <v>10.0</v>
      </c>
      <c r="H631" s="19">
        <v>6.0</v>
      </c>
      <c r="I631" s="19">
        <v>1.0</v>
      </c>
      <c r="J631" s="19">
        <v>1.0</v>
      </c>
      <c r="K631" s="19">
        <v>11.0</v>
      </c>
      <c r="L631" s="19">
        <v>18.0</v>
      </c>
      <c r="M631" s="19">
        <v>29.0</v>
      </c>
      <c r="N631" s="20">
        <v>0.37931033968925476</v>
      </c>
      <c r="O631" s="20">
        <v>0.6071134209632874</v>
      </c>
      <c r="P631" s="20">
        <v>0.5419132709503174</v>
      </c>
      <c r="Q631" s="21" t="str">
        <f t="shared" si="1"/>
        <v>0.3043478261</v>
      </c>
      <c r="R631" s="21" t="str">
        <f t="shared" si="3"/>
        <v>0.5151219847</v>
      </c>
      <c r="S631" s="9">
        <v>0.5338626144261196</v>
      </c>
      <c r="T631" s="6">
        <v>0.5151219847409622</v>
      </c>
      <c r="U631" s="10"/>
      <c r="V631" s="10"/>
      <c r="W631" s="10"/>
    </row>
    <row r="632">
      <c r="A632" s="17">
        <v>2003.0</v>
      </c>
      <c r="B632" s="18" t="s">
        <v>302</v>
      </c>
      <c r="C632" s="18" t="s">
        <v>304</v>
      </c>
      <c r="D632" s="19">
        <v>301.0</v>
      </c>
      <c r="E632" s="19">
        <v>7.0</v>
      </c>
      <c r="F632" s="19">
        <v>7.0</v>
      </c>
      <c r="G632" s="19">
        <v>9.0</v>
      </c>
      <c r="H632" s="19">
        <v>1.0</v>
      </c>
      <c r="I632" s="19">
        <v>3.0</v>
      </c>
      <c r="J632" s="19">
        <v>2.0</v>
      </c>
      <c r="K632" s="19">
        <v>19.0</v>
      </c>
      <c r="L632" s="19">
        <v>10.0</v>
      </c>
      <c r="M632" s="19">
        <v>29.0</v>
      </c>
      <c r="N632" s="20">
        <v>0.6551724076271057</v>
      </c>
      <c r="O632" s="20">
        <v>0.44749030470848083</v>
      </c>
      <c r="P632" s="20">
        <v>0.48342806100845337</v>
      </c>
      <c r="Q632" s="21" t="str">
        <f t="shared" si="1"/>
        <v>0.7054263566</v>
      </c>
      <c r="R632" s="21" t="str">
        <f t="shared" si="3"/>
        <v>0.5209587568</v>
      </c>
      <c r="S632" s="9">
        <v>0.5083952710546296</v>
      </c>
      <c r="T632" s="6">
        <v>0.5209587567536406</v>
      </c>
      <c r="U632" s="10"/>
      <c r="V632" s="10"/>
      <c r="W632" s="10"/>
    </row>
    <row r="633">
      <c r="A633" s="17">
        <v>2003.0</v>
      </c>
      <c r="B633" s="18" t="s">
        <v>168</v>
      </c>
      <c r="C633" s="18" t="s">
        <v>267</v>
      </c>
      <c r="D633" s="19">
        <v>302.0</v>
      </c>
      <c r="E633" s="19">
        <v>4.0</v>
      </c>
      <c r="F633" s="19">
        <v>7.0</v>
      </c>
      <c r="G633" s="19">
        <v>9.0</v>
      </c>
      <c r="H633" s="19">
        <v>3.0</v>
      </c>
      <c r="I633" s="19">
        <v>2.0</v>
      </c>
      <c r="J633" s="19">
        <v>5.0</v>
      </c>
      <c r="K633" s="19">
        <v>15.0</v>
      </c>
      <c r="L633" s="19">
        <v>15.0</v>
      </c>
      <c r="M633" s="19">
        <v>30.0</v>
      </c>
      <c r="N633" s="20">
        <v>0.5</v>
      </c>
      <c r="O633" s="20">
        <v>0.5830459594726562</v>
      </c>
      <c r="P633" s="20">
        <v>0.5326688885688782</v>
      </c>
      <c r="Q633" s="21" t="str">
        <f t="shared" si="1"/>
        <v>0.4924242424</v>
      </c>
      <c r="R633" s="21" t="str">
        <f t="shared" si="3"/>
        <v>0.5477962625</v>
      </c>
      <c r="S633" s="9">
        <v>0.5496902018785477</v>
      </c>
      <c r="T633" s="6">
        <v>0.5477962624846082</v>
      </c>
      <c r="U633" s="10"/>
      <c r="V633" s="10"/>
      <c r="W633" s="10"/>
    </row>
    <row r="634">
      <c r="A634" s="17">
        <v>2003.0</v>
      </c>
      <c r="B634" s="18" t="s">
        <v>103</v>
      </c>
      <c r="C634" s="18" t="s">
        <v>378</v>
      </c>
      <c r="D634" s="19">
        <v>303.0</v>
      </c>
      <c r="E634" s="19">
        <v>2.0</v>
      </c>
      <c r="F634" s="19">
        <v>10.0</v>
      </c>
      <c r="G634" s="19">
        <v>11.0</v>
      </c>
      <c r="H634" s="19">
        <v>3.0</v>
      </c>
      <c r="I634" s="19">
        <v>1.0</v>
      </c>
      <c r="J634" s="19">
        <v>2.0</v>
      </c>
      <c r="K634" s="19">
        <v>14.0</v>
      </c>
      <c r="L634" s="19">
        <v>15.0</v>
      </c>
      <c r="M634" s="19">
        <v>29.0</v>
      </c>
      <c r="N634" s="20">
        <v>0.48275861144065857</v>
      </c>
      <c r="O634" s="20">
        <v>0.574190616607666</v>
      </c>
      <c r="P634" s="20">
        <v>0.5371599793434143</v>
      </c>
      <c r="Q634" s="21" t="str">
        <f t="shared" si="1"/>
        <v>0.4601769912</v>
      </c>
      <c r="R634" s="21" t="str">
        <f t="shared" si="3"/>
        <v>0.5364295509</v>
      </c>
      <c r="S634" s="9">
        <v>0.5420749583121004</v>
      </c>
      <c r="T634" s="6">
        <v>0.5364295509272972</v>
      </c>
      <c r="U634" s="10"/>
      <c r="V634" s="10"/>
      <c r="W634" s="10"/>
    </row>
    <row r="635">
      <c r="A635" s="17">
        <v>2003.0</v>
      </c>
      <c r="B635" s="18" t="s">
        <v>507</v>
      </c>
      <c r="C635" s="18" t="s">
        <v>2268</v>
      </c>
      <c r="D635" s="19">
        <v>304.0</v>
      </c>
      <c r="E635" s="19">
        <v>1.0</v>
      </c>
      <c r="F635" s="19">
        <v>10.0</v>
      </c>
      <c r="G635" s="19">
        <v>8.0</v>
      </c>
      <c r="H635" s="19">
        <v>7.0</v>
      </c>
      <c r="I635" s="19">
        <v>2.0</v>
      </c>
      <c r="J635" s="19">
        <v>1.0</v>
      </c>
      <c r="K635" s="19">
        <v>11.0</v>
      </c>
      <c r="L635" s="19">
        <v>18.0</v>
      </c>
      <c r="M635" s="19">
        <v>29.0</v>
      </c>
      <c r="N635" s="20">
        <v>0.37931033968925476</v>
      </c>
      <c r="O635" s="20">
        <v>0.5030616521835327</v>
      </c>
      <c r="P635" s="20">
        <v>0.5238984227180481</v>
      </c>
      <c r="Q635" s="21" t="str">
        <f t="shared" si="1"/>
        <v>0.328</v>
      </c>
      <c r="R635" s="21" t="str">
        <f t="shared" si="3"/>
        <v>0.4645054318</v>
      </c>
      <c r="S635" s="9">
        <v>0.47733301797817496</v>
      </c>
      <c r="T635" s="6">
        <v>0.46450543177127834</v>
      </c>
      <c r="U635" s="10"/>
      <c r="V635" s="10"/>
      <c r="W635" s="10"/>
    </row>
    <row r="636">
      <c r="A636" s="17">
        <v>2003.0</v>
      </c>
      <c r="B636" s="18" t="s">
        <v>2269</v>
      </c>
      <c r="C636" s="18" t="s">
        <v>2270</v>
      </c>
      <c r="D636" s="19">
        <v>305.0</v>
      </c>
      <c r="E636" s="19">
        <v>2.0</v>
      </c>
      <c r="F636" s="19">
        <v>11.0</v>
      </c>
      <c r="G636" s="19">
        <v>3.0</v>
      </c>
      <c r="H636" s="19">
        <v>6.0</v>
      </c>
      <c r="I636" s="19">
        <v>3.0</v>
      </c>
      <c r="J636" s="19">
        <v>2.0</v>
      </c>
      <c r="K636" s="19">
        <v>8.0</v>
      </c>
      <c r="L636" s="19">
        <v>19.0</v>
      </c>
      <c r="M636" s="19">
        <v>27.0</v>
      </c>
      <c r="N636" s="20">
        <v>0.29629629850387573</v>
      </c>
      <c r="O636" s="20">
        <v>0.4690147936344147</v>
      </c>
      <c r="P636" s="20">
        <v>0.4732789397239685</v>
      </c>
      <c r="Q636" s="21" t="str">
        <f t="shared" si="1"/>
        <v>0.3089430894</v>
      </c>
      <c r="R636" s="21" t="str">
        <f t="shared" si="3"/>
        <v>0.4300629041</v>
      </c>
      <c r="S636" s="9">
        <v>0.42690120582227353</v>
      </c>
      <c r="T636" s="6">
        <v>0.430062904105923</v>
      </c>
      <c r="U636" s="10"/>
      <c r="V636" s="10"/>
      <c r="W636" s="10"/>
    </row>
    <row r="637">
      <c r="A637" s="17">
        <v>2003.0</v>
      </c>
      <c r="B637" s="18" t="s">
        <v>1017</v>
      </c>
      <c r="C637" s="18" t="s">
        <v>2271</v>
      </c>
      <c r="D637" s="19">
        <v>306.0</v>
      </c>
      <c r="E637" s="19">
        <v>2.0</v>
      </c>
      <c r="F637" s="19">
        <v>12.0</v>
      </c>
      <c r="G637" s="19">
        <v>4.0</v>
      </c>
      <c r="H637" s="19">
        <v>5.0</v>
      </c>
      <c r="I637" s="19">
        <v>0.0</v>
      </c>
      <c r="J637" s="19">
        <v>1.0</v>
      </c>
      <c r="K637" s="19">
        <v>6.0</v>
      </c>
      <c r="L637" s="19">
        <v>18.0</v>
      </c>
      <c r="M637" s="19">
        <v>24.0</v>
      </c>
      <c r="N637" s="20">
        <v>0.25</v>
      </c>
      <c r="O637" s="20">
        <v>0.46845781803131104</v>
      </c>
      <c r="P637" s="20">
        <v>0.483076274394989</v>
      </c>
      <c r="Q637" s="21" t="str">
        <f t="shared" si="1"/>
        <v>0.2549019608</v>
      </c>
      <c r="R637" s="21" t="str">
        <f t="shared" si="3"/>
        <v>0.4187234678</v>
      </c>
      <c r="S637" s="9">
        <v>0.41749797761440277</v>
      </c>
      <c r="T637" s="6">
        <v>0.4187234678104812</v>
      </c>
      <c r="U637" s="10"/>
      <c r="V637" s="10"/>
      <c r="W637" s="10"/>
    </row>
    <row r="638">
      <c r="A638" s="17">
        <v>2003.0</v>
      </c>
      <c r="B638" s="18" t="s">
        <v>1268</v>
      </c>
      <c r="C638" s="18" t="s">
        <v>2272</v>
      </c>
      <c r="D638" s="19">
        <v>307.0</v>
      </c>
      <c r="E638" s="19">
        <v>2.0</v>
      </c>
      <c r="F638" s="19">
        <v>13.0</v>
      </c>
      <c r="G638" s="19">
        <v>3.0</v>
      </c>
      <c r="H638" s="19">
        <v>6.0</v>
      </c>
      <c r="I638" s="19">
        <v>0.0</v>
      </c>
      <c r="J638" s="19">
        <v>2.0</v>
      </c>
      <c r="K638" s="19">
        <v>5.0</v>
      </c>
      <c r="L638" s="19">
        <v>21.0</v>
      </c>
      <c r="M638" s="19">
        <v>26.0</v>
      </c>
      <c r="N638" s="20">
        <v>0.19230769574642181</v>
      </c>
      <c r="O638" s="20">
        <v>0.4619930684566498</v>
      </c>
      <c r="P638" s="20">
        <v>0.4688166677951813</v>
      </c>
      <c r="Q638" s="21" t="str">
        <f t="shared" si="1"/>
        <v>0.201754386</v>
      </c>
      <c r="R638" s="21" t="str">
        <f t="shared" si="3"/>
        <v>0.3986392977</v>
      </c>
      <c r="S638" s="9">
        <v>0.3962776242540433</v>
      </c>
      <c r="T638" s="6">
        <v>0.39863929766834827</v>
      </c>
      <c r="U638" s="10"/>
      <c r="V638" s="10"/>
      <c r="W638" s="10"/>
    </row>
    <row r="639">
      <c r="A639" s="17">
        <v>2003.0</v>
      </c>
      <c r="B639" s="18" t="s">
        <v>166</v>
      </c>
      <c r="C639" s="18" t="s">
        <v>317</v>
      </c>
      <c r="D639" s="19">
        <v>308.0</v>
      </c>
      <c r="E639" s="19">
        <v>5.0</v>
      </c>
      <c r="F639" s="19">
        <v>7.0</v>
      </c>
      <c r="G639" s="19">
        <v>15.0</v>
      </c>
      <c r="H639" s="19">
        <v>0.0</v>
      </c>
      <c r="I639" s="19">
        <v>3.0</v>
      </c>
      <c r="J639" s="19">
        <v>1.0</v>
      </c>
      <c r="K639" s="19">
        <v>23.0</v>
      </c>
      <c r="L639" s="19">
        <v>8.0</v>
      </c>
      <c r="M639" s="19">
        <v>31.0</v>
      </c>
      <c r="N639" s="20">
        <v>0.7419354915618896</v>
      </c>
      <c r="O639" s="20">
        <v>0.5080125331878662</v>
      </c>
      <c r="P639" s="20">
        <v>0.5057479739189148</v>
      </c>
      <c r="Q639" s="21" t="str">
        <f t="shared" si="1"/>
        <v>0.7851239669</v>
      </c>
      <c r="R639" s="21" t="str">
        <f t="shared" si="3"/>
        <v>0.5767242518</v>
      </c>
      <c r="S639" s="9">
        <v>0.5659271310414038</v>
      </c>
      <c r="T639" s="6">
        <v>0.5767242518091991</v>
      </c>
      <c r="U639" s="10"/>
      <c r="V639" s="10"/>
      <c r="W639" s="10"/>
    </row>
    <row r="640">
      <c r="A640" s="17">
        <v>2003.0</v>
      </c>
      <c r="B640" s="18" t="s">
        <v>300</v>
      </c>
      <c r="C640" s="18" t="s">
        <v>375</v>
      </c>
      <c r="D640" s="19">
        <v>309.0</v>
      </c>
      <c r="E640" s="19">
        <v>7.0</v>
      </c>
      <c r="F640" s="19">
        <v>6.0</v>
      </c>
      <c r="G640" s="19">
        <v>11.0</v>
      </c>
      <c r="H640" s="19">
        <v>2.0</v>
      </c>
      <c r="I640" s="19">
        <v>1.0</v>
      </c>
      <c r="J640" s="19">
        <v>2.0</v>
      </c>
      <c r="K640" s="19">
        <v>19.0</v>
      </c>
      <c r="L640" s="19">
        <v>10.0</v>
      </c>
      <c r="M640" s="19">
        <v>29.0</v>
      </c>
      <c r="N640" s="20">
        <v>0.6551724076271057</v>
      </c>
      <c r="O640" s="20">
        <v>0.5026627779006958</v>
      </c>
      <c r="P640" s="20">
        <v>0.5031536221504211</v>
      </c>
      <c r="Q640" s="21" t="str">
        <f t="shared" si="1"/>
        <v>0.6744186047</v>
      </c>
      <c r="R640" s="21" t="str">
        <f t="shared" si="3"/>
        <v>0.5457244457</v>
      </c>
      <c r="S640" s="9">
        <v>0.540912897936229</v>
      </c>
      <c r="T640" s="6">
        <v>0.5457244456507439</v>
      </c>
      <c r="U640" s="10"/>
      <c r="V640" s="10"/>
      <c r="W640" s="10"/>
    </row>
    <row r="641">
      <c r="A641" s="17">
        <v>2003.0</v>
      </c>
      <c r="B641" s="18" t="s">
        <v>92</v>
      </c>
      <c r="C641" s="18" t="s">
        <v>353</v>
      </c>
      <c r="D641" s="19">
        <v>310.0</v>
      </c>
      <c r="E641" s="19">
        <v>7.0</v>
      </c>
      <c r="F641" s="19">
        <v>9.0</v>
      </c>
      <c r="G641" s="19">
        <v>14.0</v>
      </c>
      <c r="H641" s="19">
        <v>1.0</v>
      </c>
      <c r="I641" s="19">
        <v>0.0</v>
      </c>
      <c r="J641" s="19">
        <v>0.0</v>
      </c>
      <c r="K641" s="19">
        <v>21.0</v>
      </c>
      <c r="L641" s="19">
        <v>10.0</v>
      </c>
      <c r="M641" s="19">
        <v>31.0</v>
      </c>
      <c r="N641" s="20">
        <v>0.6774193644523621</v>
      </c>
      <c r="O641" s="20">
        <v>0.49457165598869324</v>
      </c>
      <c r="P641" s="20">
        <v>0.4623233377933502</v>
      </c>
      <c r="Q641" s="21" t="str">
        <f t="shared" si="1"/>
        <v>0.728</v>
      </c>
      <c r="R641" s="21" t="str">
        <f t="shared" si="3"/>
        <v>0.5448666624</v>
      </c>
      <c r="S641" s="9">
        <v>0.5322215011523616</v>
      </c>
      <c r="T641" s="6">
        <v>0.5448666624426841</v>
      </c>
      <c r="U641" s="10"/>
      <c r="V641" s="10"/>
      <c r="W641" s="10"/>
    </row>
    <row r="642">
      <c r="A642" s="17">
        <v>2003.0</v>
      </c>
      <c r="B642" s="18" t="s">
        <v>171</v>
      </c>
      <c r="C642" s="18" t="s">
        <v>2273</v>
      </c>
      <c r="D642" s="19">
        <v>311.0</v>
      </c>
      <c r="E642" s="19">
        <v>7.0</v>
      </c>
      <c r="F642" s="19">
        <v>4.0</v>
      </c>
      <c r="G642" s="19">
        <v>16.0</v>
      </c>
      <c r="H642" s="19">
        <v>0.0</v>
      </c>
      <c r="I642" s="19">
        <v>1.0</v>
      </c>
      <c r="J642" s="19">
        <v>1.0</v>
      </c>
      <c r="K642" s="19">
        <v>24.0</v>
      </c>
      <c r="L642" s="19">
        <v>5.0</v>
      </c>
      <c r="M642" s="19">
        <v>29.0</v>
      </c>
      <c r="N642" s="20">
        <v>0.8275862336158752</v>
      </c>
      <c r="O642" s="20">
        <v>0.573515772819519</v>
      </c>
      <c r="P642" s="20">
        <v>0.5314649939537048</v>
      </c>
      <c r="Q642" s="21" t="str">
        <f t="shared" si="1"/>
        <v>0.8571428571</v>
      </c>
      <c r="R642" s="21" t="str">
        <f t="shared" si="3"/>
        <v>0.6339098492</v>
      </c>
      <c r="S642" s="9">
        <v>0.6265206866223236</v>
      </c>
      <c r="T642" s="6">
        <v>0.6339098491839</v>
      </c>
      <c r="U642" s="10"/>
      <c r="V642" s="10"/>
      <c r="W642" s="10"/>
    </row>
    <row r="643">
      <c r="A643" s="17">
        <v>2003.0</v>
      </c>
      <c r="B643" s="18" t="s">
        <v>453</v>
      </c>
      <c r="C643" s="18" t="s">
        <v>2274</v>
      </c>
      <c r="D643" s="19">
        <v>312.0</v>
      </c>
      <c r="E643" s="19">
        <v>2.0</v>
      </c>
      <c r="F643" s="19">
        <v>10.0</v>
      </c>
      <c r="G643" s="19">
        <v>8.0</v>
      </c>
      <c r="H643" s="19">
        <v>7.0</v>
      </c>
      <c r="I643" s="19">
        <v>0.0</v>
      </c>
      <c r="J643" s="19">
        <v>0.0</v>
      </c>
      <c r="K643" s="19">
        <v>10.0</v>
      </c>
      <c r="L643" s="19">
        <v>17.0</v>
      </c>
      <c r="M643" s="19">
        <v>27.0</v>
      </c>
      <c r="N643" s="20">
        <v>0.37037035822868347</v>
      </c>
      <c r="O643" s="20">
        <v>0.540483832359314</v>
      </c>
      <c r="P643" s="20">
        <v>0.5287295579910278</v>
      </c>
      <c r="Q643" s="21" t="str">
        <f t="shared" si="1"/>
        <v>0.3247863248</v>
      </c>
      <c r="R643" s="21" t="str">
        <f t="shared" si="3"/>
        <v>0.4836208869</v>
      </c>
      <c r="S643" s="9">
        <v>0.4950168982700065</v>
      </c>
      <c r="T643" s="6">
        <v>0.4836208868739951</v>
      </c>
      <c r="U643" s="10"/>
      <c r="V643" s="10"/>
      <c r="W643" s="10"/>
    </row>
    <row r="644">
      <c r="A644" s="17">
        <v>2003.0</v>
      </c>
      <c r="B644" s="18" t="s">
        <v>739</v>
      </c>
      <c r="C644" s="18" t="s">
        <v>2275</v>
      </c>
      <c r="D644" s="19">
        <v>313.0</v>
      </c>
      <c r="E644" s="19">
        <v>0.0</v>
      </c>
      <c r="F644" s="19">
        <v>12.0</v>
      </c>
      <c r="G644" s="19">
        <v>6.0</v>
      </c>
      <c r="H644" s="19">
        <v>8.0</v>
      </c>
      <c r="I644" s="19">
        <v>1.0</v>
      </c>
      <c r="J644" s="19">
        <v>0.0</v>
      </c>
      <c r="K644" s="19">
        <v>7.0</v>
      </c>
      <c r="L644" s="19">
        <v>20.0</v>
      </c>
      <c r="M644" s="19">
        <v>27.0</v>
      </c>
      <c r="N644" s="20">
        <v>0.25925925374031067</v>
      </c>
      <c r="O644" s="20">
        <v>0.5215343236923218</v>
      </c>
      <c r="P644" s="20">
        <v>0.5207259058952332</v>
      </c>
      <c r="Q644" s="21" t="str">
        <f t="shared" si="1"/>
        <v>0.2</v>
      </c>
      <c r="R644" s="21" t="str">
        <f t="shared" si="3"/>
        <v>0.4409486383</v>
      </c>
      <c r="S644" s="9">
        <v>0.455763453134784</v>
      </c>
      <c r="T644" s="6">
        <v>0.44094863831996917</v>
      </c>
      <c r="U644" s="10"/>
      <c r="V644" s="10"/>
      <c r="W644" s="10"/>
    </row>
    <row r="645">
      <c r="A645" s="17">
        <v>2003.0</v>
      </c>
      <c r="B645" s="18" t="s">
        <v>328</v>
      </c>
      <c r="C645" s="18" t="s">
        <v>329</v>
      </c>
      <c r="D645" s="19">
        <v>314.0</v>
      </c>
      <c r="E645" s="19">
        <v>8.0</v>
      </c>
      <c r="F645" s="19">
        <v>3.0</v>
      </c>
      <c r="G645" s="19">
        <v>10.0</v>
      </c>
      <c r="H645" s="19">
        <v>0.0</v>
      </c>
      <c r="I645" s="19">
        <v>4.0</v>
      </c>
      <c r="J645" s="19">
        <v>1.0</v>
      </c>
      <c r="K645" s="19">
        <v>22.0</v>
      </c>
      <c r="L645" s="19">
        <v>4.0</v>
      </c>
      <c r="M645" s="19">
        <v>26.0</v>
      </c>
      <c r="N645" s="20">
        <v>0.8461538553237915</v>
      </c>
      <c r="O645" s="20">
        <v>0.4852794408798218</v>
      </c>
      <c r="P645" s="20">
        <v>0.4983437955379486</v>
      </c>
      <c r="Q645" s="21" t="str">
        <f t="shared" si="1"/>
        <v>0.8833333333</v>
      </c>
      <c r="R645" s="21" t="str">
        <f t="shared" si="3"/>
        <v>0.5880590027</v>
      </c>
      <c r="S645" s="9">
        <v>0.5787641308628596</v>
      </c>
      <c r="T645" s="6">
        <v>0.5880590026577314</v>
      </c>
      <c r="U645" s="10"/>
      <c r="V645" s="10"/>
      <c r="W645" s="10"/>
    </row>
    <row r="646">
      <c r="A646" s="17">
        <v>2003.0</v>
      </c>
      <c r="B646" s="18" t="s">
        <v>407</v>
      </c>
      <c r="C646" s="18" t="s">
        <v>2276</v>
      </c>
      <c r="D646" s="19">
        <v>315.0</v>
      </c>
      <c r="E646" s="19">
        <v>2.0</v>
      </c>
      <c r="F646" s="19">
        <v>9.0</v>
      </c>
      <c r="G646" s="19">
        <v>9.0</v>
      </c>
      <c r="H646" s="19">
        <v>5.0</v>
      </c>
      <c r="I646" s="19">
        <v>3.0</v>
      </c>
      <c r="J646" s="19">
        <v>1.0</v>
      </c>
      <c r="K646" s="19">
        <v>14.0</v>
      </c>
      <c r="L646" s="19">
        <v>15.0</v>
      </c>
      <c r="M646" s="19">
        <v>29.0</v>
      </c>
      <c r="N646" s="20">
        <v>0.48275861144065857</v>
      </c>
      <c r="O646" s="20">
        <v>0.5387412309646606</v>
      </c>
      <c r="P646" s="20">
        <v>0.53337162733078</v>
      </c>
      <c r="Q646" s="21" t="str">
        <f t="shared" si="1"/>
        <v>0.4552845528</v>
      </c>
      <c r="R646" s="21" t="str">
        <f t="shared" si="3"/>
        <v>0.5165346605</v>
      </c>
      <c r="S646" s="9">
        <v>0.5234031774874391</v>
      </c>
      <c r="T646" s="6">
        <v>0.5165346605264074</v>
      </c>
      <c r="U646" s="10"/>
      <c r="V646" s="10"/>
      <c r="W646" s="10"/>
    </row>
    <row r="647">
      <c r="A647" s="17">
        <v>2003.0</v>
      </c>
      <c r="B647" s="18" t="s">
        <v>935</v>
      </c>
      <c r="C647" s="18" t="s">
        <v>2277</v>
      </c>
      <c r="D647" s="19">
        <v>316.0</v>
      </c>
      <c r="E647" s="19">
        <v>0.0</v>
      </c>
      <c r="F647" s="19">
        <v>12.0</v>
      </c>
      <c r="G647" s="19">
        <v>8.0</v>
      </c>
      <c r="H647" s="19">
        <v>6.0</v>
      </c>
      <c r="I647" s="19">
        <v>1.0</v>
      </c>
      <c r="J647" s="19">
        <v>1.0</v>
      </c>
      <c r="K647" s="19">
        <v>9.0</v>
      </c>
      <c r="L647" s="19">
        <v>19.0</v>
      </c>
      <c r="M647" s="19">
        <v>28.0</v>
      </c>
      <c r="N647" s="20">
        <v>0.3214285671710968</v>
      </c>
      <c r="O647" s="20">
        <v>0.5123844146728516</v>
      </c>
      <c r="P647" s="20">
        <v>0.49424582719802856</v>
      </c>
      <c r="Q647" s="21" t="str">
        <f t="shared" si="1"/>
        <v>0.2589285714</v>
      </c>
      <c r="R647" s="21" t="str">
        <f t="shared" si="3"/>
        <v>0.444485807</v>
      </c>
      <c r="S647" s="9">
        <v>0.46011080699307577</v>
      </c>
      <c r="T647" s="6">
        <v>0.44448580699307577</v>
      </c>
      <c r="U647" s="10"/>
      <c r="V647" s="10"/>
      <c r="W647" s="10"/>
    </row>
    <row r="648">
      <c r="A648" s="17">
        <v>2003.0</v>
      </c>
      <c r="B648" s="18" t="s">
        <v>322</v>
      </c>
      <c r="C648" s="18" t="s">
        <v>323</v>
      </c>
      <c r="D648" s="19">
        <v>317.0</v>
      </c>
      <c r="E648" s="19">
        <v>9.0</v>
      </c>
      <c r="F648" s="19">
        <v>6.0</v>
      </c>
      <c r="G648" s="19">
        <v>12.0</v>
      </c>
      <c r="H648" s="19">
        <v>0.0</v>
      </c>
      <c r="I648" s="19">
        <v>2.0</v>
      </c>
      <c r="J648" s="19">
        <v>1.0</v>
      </c>
      <c r="K648" s="19">
        <v>23.0</v>
      </c>
      <c r="L648" s="19">
        <v>7.0</v>
      </c>
      <c r="M648" s="19">
        <v>30.0</v>
      </c>
      <c r="N648" s="20">
        <v>0.7666666507720947</v>
      </c>
      <c r="O648" s="20">
        <v>0.5237028002738953</v>
      </c>
      <c r="P648" s="20">
        <v>0.5016071200370789</v>
      </c>
      <c r="Q648" s="21" t="str">
        <f t="shared" si="1"/>
        <v>0.8257575758</v>
      </c>
      <c r="R648" s="21" t="str">
        <f t="shared" si="3"/>
        <v>0.5936925741</v>
      </c>
      <c r="S648" s="9">
        <v>0.578919846812884</v>
      </c>
      <c r="T648" s="6">
        <v>0.5936925740856113</v>
      </c>
      <c r="U648" s="10"/>
      <c r="V648" s="10"/>
      <c r="W648" s="10"/>
    </row>
    <row r="649">
      <c r="A649" s="17">
        <v>2003.0</v>
      </c>
      <c r="B649" s="18" t="s">
        <v>276</v>
      </c>
      <c r="C649" s="18" t="s">
        <v>277</v>
      </c>
      <c r="D649" s="19">
        <v>318.0</v>
      </c>
      <c r="E649" s="19">
        <v>5.0</v>
      </c>
      <c r="F649" s="19">
        <v>6.0</v>
      </c>
      <c r="G649" s="19">
        <v>12.0</v>
      </c>
      <c r="H649" s="19">
        <v>4.0</v>
      </c>
      <c r="I649" s="19">
        <v>1.0</v>
      </c>
      <c r="J649" s="19">
        <v>1.0</v>
      </c>
      <c r="K649" s="19">
        <v>18.0</v>
      </c>
      <c r="L649" s="19">
        <v>11.0</v>
      </c>
      <c r="M649" s="19">
        <v>29.0</v>
      </c>
      <c r="N649" s="20">
        <v>0.6206896305084229</v>
      </c>
      <c r="O649" s="20">
        <v>0.4793742001056671</v>
      </c>
      <c r="P649" s="20">
        <v>0.5000501871109009</v>
      </c>
      <c r="Q649" s="21" t="str">
        <f t="shared" si="1"/>
        <v>0.5984251969</v>
      </c>
      <c r="R649" s="21" t="str">
        <f t="shared" si="3"/>
        <v>0.514305946</v>
      </c>
      <c r="S649" s="9">
        <v>0.5198720606236622</v>
      </c>
      <c r="T649" s="6">
        <v>0.5143059460431572</v>
      </c>
      <c r="U649" s="10"/>
      <c r="V649" s="10"/>
      <c r="W649" s="10"/>
    </row>
    <row r="650">
      <c r="A650" s="17">
        <v>2003.0</v>
      </c>
      <c r="B650" s="18" t="s">
        <v>1020</v>
      </c>
      <c r="C650" s="18" t="s">
        <v>2278</v>
      </c>
      <c r="D650" s="19">
        <v>319.0</v>
      </c>
      <c r="E650" s="19">
        <v>5.0</v>
      </c>
      <c r="F650" s="19">
        <v>8.0</v>
      </c>
      <c r="G650" s="19">
        <v>7.0</v>
      </c>
      <c r="H650" s="19">
        <v>7.0</v>
      </c>
      <c r="I650" s="19">
        <v>0.0</v>
      </c>
      <c r="J650" s="19">
        <v>1.0</v>
      </c>
      <c r="K650" s="19">
        <v>12.0</v>
      </c>
      <c r="L650" s="19">
        <v>16.0</v>
      </c>
      <c r="M650" s="19">
        <v>28.0</v>
      </c>
      <c r="N650" s="20">
        <v>0.4285714328289032</v>
      </c>
      <c r="O650" s="20">
        <v>0.42849206924438477</v>
      </c>
      <c r="P650" s="20">
        <v>0.4766048491001129</v>
      </c>
      <c r="Q650" s="21" t="str">
        <f t="shared" si="1"/>
        <v>0.4179104478</v>
      </c>
      <c r="R650" s="21" t="str">
        <f t="shared" si="3"/>
        <v>0.4378748588</v>
      </c>
      <c r="S650" s="9">
        <v>0.44054010404007776</v>
      </c>
      <c r="T650" s="6">
        <v>0.43787485883751914</v>
      </c>
      <c r="U650" s="10"/>
      <c r="V650" s="10"/>
      <c r="W650" s="10"/>
    </row>
    <row r="651">
      <c r="A651" s="17">
        <v>2003.0</v>
      </c>
      <c r="B651" s="18" t="s">
        <v>122</v>
      </c>
      <c r="C651" s="18" t="s">
        <v>2279</v>
      </c>
      <c r="D651" s="19">
        <v>320.0</v>
      </c>
      <c r="E651" s="19">
        <v>9.0</v>
      </c>
      <c r="F651" s="19">
        <v>4.0</v>
      </c>
      <c r="G651" s="19">
        <v>9.0</v>
      </c>
      <c r="H651" s="19">
        <v>3.0</v>
      </c>
      <c r="I651" s="19">
        <v>0.0</v>
      </c>
      <c r="J651" s="19">
        <v>3.0</v>
      </c>
      <c r="K651" s="19">
        <v>18.0</v>
      </c>
      <c r="L651" s="19">
        <v>10.0</v>
      </c>
      <c r="M651" s="19">
        <v>28.0</v>
      </c>
      <c r="N651" s="20">
        <v>0.6428571343421936</v>
      </c>
      <c r="O651" s="20">
        <v>0.4181194603443146</v>
      </c>
      <c r="P651" s="20">
        <v>0.47569823265075684</v>
      </c>
      <c r="Q651" s="21" t="str">
        <f t="shared" si="1"/>
        <v>0.652173913</v>
      </c>
      <c r="R651" s="21" t="str">
        <f t="shared" si="3"/>
        <v>0.4910277666</v>
      </c>
      <c r="S651" s="9">
        <v>0.4886985740491322</v>
      </c>
      <c r="T651" s="6">
        <v>0.49102776659571606</v>
      </c>
      <c r="U651" s="10"/>
      <c r="V651" s="10"/>
      <c r="W651" s="10"/>
    </row>
    <row r="652">
      <c r="A652" s="17">
        <v>2003.0</v>
      </c>
      <c r="B652" s="18" t="s">
        <v>222</v>
      </c>
      <c r="C652" s="18" t="s">
        <v>384</v>
      </c>
      <c r="D652" s="19">
        <v>321.0</v>
      </c>
      <c r="E652" s="19">
        <v>6.0</v>
      </c>
      <c r="F652" s="19">
        <v>5.0</v>
      </c>
      <c r="G652" s="19">
        <v>16.0</v>
      </c>
      <c r="H652" s="19">
        <v>1.0</v>
      </c>
      <c r="I652" s="19">
        <v>0.0</v>
      </c>
      <c r="J652" s="19">
        <v>1.0</v>
      </c>
      <c r="K652" s="19">
        <v>22.0</v>
      </c>
      <c r="L652" s="19">
        <v>7.0</v>
      </c>
      <c r="M652" s="19">
        <v>29.0</v>
      </c>
      <c r="N652" s="20">
        <v>0.7586206793785095</v>
      </c>
      <c r="O652" s="20">
        <v>0.554702877998352</v>
      </c>
      <c r="P652" s="20">
        <v>0.5346084833145142</v>
      </c>
      <c r="Q652" s="21" t="str">
        <f t="shared" si="1"/>
        <v>0.7692307692</v>
      </c>
      <c r="R652" s="21" t="str">
        <f t="shared" si="3"/>
        <v>0.6033112521</v>
      </c>
      <c r="S652" s="9">
        <v>0.6006587322415977</v>
      </c>
      <c r="T652" s="6">
        <v>0.6033112521354969</v>
      </c>
      <c r="U652" s="10"/>
      <c r="V652" s="10"/>
      <c r="W652" s="10"/>
    </row>
    <row r="653">
      <c r="A653" s="17">
        <v>2003.0</v>
      </c>
      <c r="B653" s="18" t="s">
        <v>1087</v>
      </c>
      <c r="C653" s="18" t="s">
        <v>2280</v>
      </c>
      <c r="D653" s="19">
        <v>322.0</v>
      </c>
      <c r="E653" s="19">
        <v>5.0</v>
      </c>
      <c r="F653" s="19">
        <v>10.0</v>
      </c>
      <c r="G653" s="19">
        <v>4.0</v>
      </c>
      <c r="H653" s="19">
        <v>4.0</v>
      </c>
      <c r="I653" s="19">
        <v>1.0</v>
      </c>
      <c r="J653" s="19">
        <v>1.0</v>
      </c>
      <c r="K653" s="19">
        <v>10.0</v>
      </c>
      <c r="L653" s="19">
        <v>15.0</v>
      </c>
      <c r="M653" s="19">
        <v>25.0</v>
      </c>
      <c r="N653" s="20">
        <v>0.4000000059604645</v>
      </c>
      <c r="O653" s="20">
        <v>0.47394129633903503</v>
      </c>
      <c r="P653" s="20">
        <v>0.5033438801765442</v>
      </c>
      <c r="Q653" s="21" t="str">
        <f t="shared" si="1"/>
        <v>0.452173913</v>
      </c>
      <c r="R653" s="21" t="str">
        <f t="shared" si="3"/>
        <v>0.4758500965</v>
      </c>
      <c r="S653" s="9">
        <v>0.46280661821365354</v>
      </c>
      <c r="T653" s="6">
        <v>0.47585009647452314</v>
      </c>
      <c r="U653" s="10"/>
      <c r="V653" s="10"/>
      <c r="W653" s="10"/>
    </row>
    <row r="654">
      <c r="A654" s="17">
        <v>2003.0</v>
      </c>
      <c r="B654" s="18" t="s">
        <v>734</v>
      </c>
      <c r="C654" s="18" t="s">
        <v>2281</v>
      </c>
      <c r="D654" s="19">
        <v>323.0</v>
      </c>
      <c r="E654" s="19">
        <v>0.0</v>
      </c>
      <c r="F654" s="19">
        <v>12.0</v>
      </c>
      <c r="G654" s="19">
        <v>9.0</v>
      </c>
      <c r="H654" s="19">
        <v>5.0</v>
      </c>
      <c r="I654" s="19">
        <v>0.0</v>
      </c>
      <c r="J654" s="19">
        <v>1.0</v>
      </c>
      <c r="K654" s="19">
        <v>9.0</v>
      </c>
      <c r="L654" s="19">
        <v>18.0</v>
      </c>
      <c r="M654" s="19">
        <v>27.0</v>
      </c>
      <c r="N654" s="20">
        <v>0.3333333432674408</v>
      </c>
      <c r="O654" s="20">
        <v>0.5014051795005798</v>
      </c>
      <c r="P654" s="20">
        <v>0.4958139657974243</v>
      </c>
      <c r="Q654" s="21" t="str">
        <f t="shared" si="1"/>
        <v>0.2621359223</v>
      </c>
      <c r="R654" s="21" t="str">
        <f t="shared" si="3"/>
        <v>0.4401900618</v>
      </c>
      <c r="S654" s="9">
        <v>0.4579894145329793</v>
      </c>
      <c r="T654" s="6">
        <v>0.44019006178217024</v>
      </c>
      <c r="U654" s="10"/>
      <c r="V654" s="10"/>
      <c r="W654" s="10"/>
    </row>
    <row r="655">
      <c r="A655" s="17">
        <v>2003.0</v>
      </c>
      <c r="B655" s="18" t="s">
        <v>125</v>
      </c>
      <c r="C655" s="18" t="s">
        <v>377</v>
      </c>
      <c r="D655" s="19">
        <v>324.0</v>
      </c>
      <c r="E655" s="19">
        <v>5.0</v>
      </c>
      <c r="F655" s="19">
        <v>5.0</v>
      </c>
      <c r="G655" s="19">
        <v>11.0</v>
      </c>
      <c r="H655" s="19">
        <v>3.0</v>
      </c>
      <c r="I655" s="19">
        <v>3.0</v>
      </c>
      <c r="J655" s="19">
        <v>2.0</v>
      </c>
      <c r="K655" s="19">
        <v>19.0</v>
      </c>
      <c r="L655" s="19">
        <v>10.0</v>
      </c>
      <c r="M655" s="19">
        <v>29.0</v>
      </c>
      <c r="N655" s="20">
        <v>0.6551724076271057</v>
      </c>
      <c r="O655" s="20">
        <v>0.528993546962738</v>
      </c>
      <c r="P655" s="20">
        <v>0.5216606855392456</v>
      </c>
      <c r="Q655" s="21" t="str">
        <f t="shared" si="1"/>
        <v>0.6434108527</v>
      </c>
      <c r="R655" s="21" t="str">
        <f t="shared" si="3"/>
        <v>0.555764658</v>
      </c>
      <c r="S655" s="9">
        <v>0.5587050483144562</v>
      </c>
      <c r="T655" s="6">
        <v>0.5557646580444751</v>
      </c>
      <c r="U655" s="10"/>
      <c r="V655" s="10"/>
      <c r="W655" s="10"/>
    </row>
    <row r="656">
      <c r="A656" s="17">
        <v>2003.0</v>
      </c>
      <c r="B656" s="18" t="s">
        <v>363</v>
      </c>
      <c r="C656" s="18" t="s">
        <v>372</v>
      </c>
      <c r="D656" s="19">
        <v>325.0</v>
      </c>
      <c r="E656" s="19">
        <v>10.0</v>
      </c>
      <c r="F656" s="19">
        <v>2.0</v>
      </c>
      <c r="G656" s="19">
        <v>14.0</v>
      </c>
      <c r="H656" s="19">
        <v>1.0</v>
      </c>
      <c r="I656" s="19">
        <v>1.0</v>
      </c>
      <c r="J656" s="19">
        <v>2.0</v>
      </c>
      <c r="K656" s="19">
        <v>25.0</v>
      </c>
      <c r="L656" s="19">
        <v>5.0</v>
      </c>
      <c r="M656" s="19">
        <v>30.0</v>
      </c>
      <c r="N656" s="20">
        <v>0.8333333134651184</v>
      </c>
      <c r="O656" s="20">
        <v>0.5418313145637512</v>
      </c>
      <c r="P656" s="20">
        <v>0.5324071645736694</v>
      </c>
      <c r="Q656" s="21" t="str">
        <f t="shared" si="1"/>
        <v>0.8357142857</v>
      </c>
      <c r="R656" s="21" t="str">
        <f t="shared" si="3"/>
        <v>0.6129460199</v>
      </c>
      <c r="S656" s="9">
        <v>0.6123507817586263</v>
      </c>
      <c r="T656" s="6">
        <v>0.6129460198538643</v>
      </c>
      <c r="U656" s="10"/>
      <c r="V656" s="10"/>
      <c r="W656" s="10"/>
    </row>
    <row r="657">
      <c r="A657" s="17">
        <v>2003.0</v>
      </c>
      <c r="B657" s="18" t="s">
        <v>160</v>
      </c>
      <c r="C657" s="18" t="s">
        <v>2282</v>
      </c>
      <c r="D657" s="19">
        <v>326.0</v>
      </c>
      <c r="E657" s="19">
        <v>6.0</v>
      </c>
      <c r="F657" s="19">
        <v>9.0</v>
      </c>
      <c r="G657" s="19">
        <v>4.0</v>
      </c>
      <c r="H657" s="19">
        <v>4.0</v>
      </c>
      <c r="I657" s="19">
        <v>3.0</v>
      </c>
      <c r="J657" s="19">
        <v>0.0</v>
      </c>
      <c r="K657" s="19">
        <v>13.0</v>
      </c>
      <c r="L657" s="19">
        <v>13.0</v>
      </c>
      <c r="M657" s="19">
        <v>26.0</v>
      </c>
      <c r="N657" s="20">
        <v>0.5</v>
      </c>
      <c r="O657" s="20">
        <v>0.5003112554550171</v>
      </c>
      <c r="P657" s="20">
        <v>0.49686768651008606</v>
      </c>
      <c r="Q657" s="21" t="str">
        <f t="shared" si="1"/>
        <v>0.5564516129</v>
      </c>
      <c r="R657" s="21" t="str">
        <f t="shared" si="3"/>
        <v>0.5134854526</v>
      </c>
      <c r="S657" s="9">
        <v>0.49937254935503006</v>
      </c>
      <c r="T657" s="6">
        <v>0.5134854525808366</v>
      </c>
      <c r="U657" s="10"/>
      <c r="V657" s="10"/>
      <c r="W657" s="10"/>
    </row>
    <row r="658">
      <c r="A658" s="17">
        <v>2003.0</v>
      </c>
      <c r="B658" s="18" t="s">
        <v>1368</v>
      </c>
      <c r="C658" s="18" t="s">
        <v>2283</v>
      </c>
      <c r="D658" s="19">
        <v>327.0</v>
      </c>
      <c r="E658" s="19">
        <v>1.0</v>
      </c>
      <c r="F658" s="19">
        <v>14.0</v>
      </c>
      <c r="G658" s="19">
        <v>6.0</v>
      </c>
      <c r="H658" s="19">
        <v>5.0</v>
      </c>
      <c r="I658" s="19">
        <v>0.0</v>
      </c>
      <c r="J658" s="19">
        <v>1.0</v>
      </c>
      <c r="K658" s="19">
        <v>7.0</v>
      </c>
      <c r="L658" s="19">
        <v>20.0</v>
      </c>
      <c r="M658" s="19">
        <v>27.0</v>
      </c>
      <c r="N658" s="20">
        <v>0.25925925374031067</v>
      </c>
      <c r="O658" s="20">
        <v>0.47010567784309387</v>
      </c>
      <c r="P658" s="20">
        <v>0.49015042185783386</v>
      </c>
      <c r="Q658" s="21" t="str">
        <f t="shared" si="1"/>
        <v>0.2336448598</v>
      </c>
      <c r="R658" s="21" t="str">
        <f t="shared" si="3"/>
        <v>0.4160016593</v>
      </c>
      <c r="S658" s="9">
        <v>0.4224052592008202</v>
      </c>
      <c r="T658" s="6">
        <v>0.41600165933927646</v>
      </c>
      <c r="U658" s="10"/>
      <c r="V658" s="10"/>
      <c r="W658" s="10"/>
    </row>
    <row r="659">
      <c r="A659" s="17">
        <v>2004.0</v>
      </c>
      <c r="B659" s="18" t="s">
        <v>425</v>
      </c>
      <c r="C659" s="18" t="s">
        <v>2284</v>
      </c>
      <c r="D659" s="19">
        <v>1.0</v>
      </c>
      <c r="E659" s="19">
        <v>8.0</v>
      </c>
      <c r="F659" s="19">
        <v>5.0</v>
      </c>
      <c r="G659" s="19">
        <v>13.0</v>
      </c>
      <c r="H659" s="19">
        <v>0.0</v>
      </c>
      <c r="I659" s="19">
        <v>1.0</v>
      </c>
      <c r="J659" s="19">
        <v>1.0</v>
      </c>
      <c r="K659" s="19">
        <v>22.0</v>
      </c>
      <c r="L659" s="19">
        <v>6.0</v>
      </c>
      <c r="M659" s="19">
        <v>28.0</v>
      </c>
      <c r="N659" s="20">
        <v>0.7857142686843872</v>
      </c>
      <c r="O659" s="20">
        <v>0.4626237750053406</v>
      </c>
      <c r="P659" s="20">
        <v>0.5161250829696655</v>
      </c>
      <c r="Q659" s="21" t="str">
        <f t="shared" si="1"/>
        <v>0.8333333333</v>
      </c>
      <c r="R659" s="21" t="str">
        <f t="shared" si="3"/>
        <v>0.5686764916</v>
      </c>
      <c r="S659" s="9">
        <v>0.5567717296736581</v>
      </c>
      <c r="T659" s="6">
        <v>0.56867649157842</v>
      </c>
      <c r="U659" s="10"/>
      <c r="V659" s="10"/>
      <c r="W659" s="10"/>
    </row>
    <row r="660">
      <c r="A660" s="17">
        <v>2004.0</v>
      </c>
      <c r="B660" s="18" t="s">
        <v>616</v>
      </c>
      <c r="C660" s="18" t="s">
        <v>2285</v>
      </c>
      <c r="D660" s="19">
        <v>2.0</v>
      </c>
      <c r="E660" s="19">
        <v>4.0</v>
      </c>
      <c r="F660" s="19">
        <v>11.0</v>
      </c>
      <c r="G660" s="19">
        <v>9.0</v>
      </c>
      <c r="H660" s="19">
        <v>4.0</v>
      </c>
      <c r="I660" s="19">
        <v>0.0</v>
      </c>
      <c r="J660" s="19">
        <v>0.0</v>
      </c>
      <c r="K660" s="19">
        <v>13.0</v>
      </c>
      <c r="L660" s="19">
        <v>15.0</v>
      </c>
      <c r="M660" s="19">
        <v>28.0</v>
      </c>
      <c r="N660" s="20">
        <v>0.4642857015132904</v>
      </c>
      <c r="O660" s="20">
        <v>0.46656209230422974</v>
      </c>
      <c r="P660" s="20">
        <v>0.4953063428401947</v>
      </c>
      <c r="Q660" s="21" t="str">
        <f t="shared" si="1"/>
        <v>0.474137931</v>
      </c>
      <c r="R660" s="21" t="str">
        <f t="shared" si="3"/>
        <v>0.4756421146</v>
      </c>
      <c r="S660" s="9">
        <v>0.47317906043359215</v>
      </c>
      <c r="T660" s="6">
        <v>0.4756421146207842</v>
      </c>
      <c r="U660" s="10"/>
      <c r="V660" s="10"/>
      <c r="W660" s="10"/>
    </row>
    <row r="661">
      <c r="A661" s="17">
        <v>2004.0</v>
      </c>
      <c r="B661" s="18" t="s">
        <v>106</v>
      </c>
      <c r="C661" s="18" t="s">
        <v>443</v>
      </c>
      <c r="D661" s="19">
        <v>3.0</v>
      </c>
      <c r="E661" s="19">
        <v>4.0</v>
      </c>
      <c r="F661" s="19">
        <v>6.0</v>
      </c>
      <c r="G661" s="19">
        <v>11.0</v>
      </c>
      <c r="H661" s="19">
        <v>4.0</v>
      </c>
      <c r="I661" s="19">
        <v>2.0</v>
      </c>
      <c r="J661" s="19">
        <v>2.0</v>
      </c>
      <c r="K661" s="19">
        <v>17.0</v>
      </c>
      <c r="L661" s="19">
        <v>12.0</v>
      </c>
      <c r="M661" s="19">
        <v>29.0</v>
      </c>
      <c r="N661" s="20">
        <v>0.5862069129943848</v>
      </c>
      <c r="O661" s="20">
        <v>0.6388615965843201</v>
      </c>
      <c r="P661" s="20">
        <v>0.5542100667953491</v>
      </c>
      <c r="Q661" s="21" t="str">
        <f t="shared" si="1"/>
        <v>0.5590551181</v>
      </c>
      <c r="R661" s="21" t="str">
        <f t="shared" si="3"/>
        <v>0.5977470945</v>
      </c>
      <c r="S661" s="9">
        <v>0.6045350391289284</v>
      </c>
      <c r="T661" s="6">
        <v>0.5977470945185563</v>
      </c>
      <c r="U661" s="10"/>
      <c r="V661" s="10"/>
      <c r="W661" s="10"/>
    </row>
    <row r="662">
      <c r="A662" s="17">
        <v>2004.0</v>
      </c>
      <c r="B662" s="18" t="s">
        <v>500</v>
      </c>
      <c r="C662" s="18" t="s">
        <v>2286</v>
      </c>
      <c r="D662" s="19">
        <v>4.0</v>
      </c>
      <c r="E662" s="19">
        <v>3.0</v>
      </c>
      <c r="F662" s="19">
        <v>12.0</v>
      </c>
      <c r="G662" s="19">
        <v>8.0</v>
      </c>
      <c r="H662" s="19">
        <v>3.0</v>
      </c>
      <c r="I662" s="19">
        <v>2.0</v>
      </c>
      <c r="J662" s="19">
        <v>1.0</v>
      </c>
      <c r="K662" s="19">
        <v>13.0</v>
      </c>
      <c r="L662" s="19">
        <v>16.0</v>
      </c>
      <c r="M662" s="19">
        <v>29.0</v>
      </c>
      <c r="N662" s="20">
        <v>0.4482758641242981</v>
      </c>
      <c r="O662" s="20">
        <v>0.39890170097351074</v>
      </c>
      <c r="P662" s="20">
        <v>0.45955243706703186</v>
      </c>
      <c r="Q662" s="21" t="str">
        <f t="shared" si="1"/>
        <v>0.4700854701</v>
      </c>
      <c r="R662" s="21" t="str">
        <f t="shared" si="3"/>
        <v>0.4318603273</v>
      </c>
      <c r="S662" s="9">
        <v>0.4264079252707547</v>
      </c>
      <c r="T662" s="6">
        <v>0.4318603272748809</v>
      </c>
      <c r="U662" s="10"/>
      <c r="V662" s="10"/>
      <c r="W662" s="10"/>
    </row>
    <row r="663">
      <c r="A663" s="17">
        <v>2004.0</v>
      </c>
      <c r="B663" s="18" t="s">
        <v>428</v>
      </c>
      <c r="C663" s="18" t="s">
        <v>2287</v>
      </c>
      <c r="D663" s="19">
        <v>5.0</v>
      </c>
      <c r="E663" s="19">
        <v>5.0</v>
      </c>
      <c r="F663" s="19">
        <v>9.0</v>
      </c>
      <c r="G663" s="19">
        <v>7.0</v>
      </c>
      <c r="H663" s="19">
        <v>4.0</v>
      </c>
      <c r="I663" s="19">
        <v>4.0</v>
      </c>
      <c r="J663" s="19">
        <v>1.0</v>
      </c>
      <c r="K663" s="19">
        <v>16.0</v>
      </c>
      <c r="L663" s="19">
        <v>14.0</v>
      </c>
      <c r="M663" s="19">
        <v>30.0</v>
      </c>
      <c r="N663" s="20">
        <v>0.5333333611488342</v>
      </c>
      <c r="O663" s="20">
        <v>0.4300636947154999</v>
      </c>
      <c r="P663" s="20">
        <v>0.45190832018852234</v>
      </c>
      <c r="Q663" s="21" t="str">
        <f t="shared" si="1"/>
        <v>0.5588235294</v>
      </c>
      <c r="R663" s="21" t="str">
        <f t="shared" si="3"/>
        <v>0.4677148098</v>
      </c>
      <c r="S663" s="9">
        <v>0.4613422607382138</v>
      </c>
      <c r="T663" s="6">
        <v>0.4677148097578217</v>
      </c>
      <c r="U663" s="10"/>
      <c r="V663" s="10"/>
      <c r="W663" s="10"/>
    </row>
    <row r="664">
      <c r="A664" s="17">
        <v>2004.0</v>
      </c>
      <c r="B664" s="18" t="s">
        <v>656</v>
      </c>
      <c r="C664" s="18" t="s">
        <v>2288</v>
      </c>
      <c r="D664" s="19">
        <v>6.0</v>
      </c>
      <c r="E664" s="19">
        <v>2.0</v>
      </c>
      <c r="F664" s="19">
        <v>12.0</v>
      </c>
      <c r="G664" s="19">
        <v>3.0</v>
      </c>
      <c r="H664" s="19">
        <v>10.0</v>
      </c>
      <c r="I664" s="19">
        <v>0.0</v>
      </c>
      <c r="J664" s="19">
        <v>1.0</v>
      </c>
      <c r="K664" s="19">
        <v>5.0</v>
      </c>
      <c r="L664" s="19">
        <v>23.0</v>
      </c>
      <c r="M664" s="19">
        <v>28.0</v>
      </c>
      <c r="N664" s="20">
        <v>0.1785714328289032</v>
      </c>
      <c r="O664" s="20">
        <v>0.46471643447875977</v>
      </c>
      <c r="P664" s="20">
        <v>0.4632056951522827</v>
      </c>
      <c r="Q664" s="21" t="str">
        <f t="shared" si="1"/>
        <v>0.171641791</v>
      </c>
      <c r="R664" s="21" t="str">
        <f t="shared" si="3"/>
        <v>0.3910700888</v>
      </c>
      <c r="S664" s="9">
        <v>0.3928024981703077</v>
      </c>
      <c r="T664" s="6">
        <v>0.3910700887886446</v>
      </c>
      <c r="U664" s="10"/>
      <c r="V664" s="10"/>
      <c r="W664" s="10"/>
    </row>
    <row r="665">
      <c r="A665" s="17">
        <v>2004.0</v>
      </c>
      <c r="B665" s="18" t="s">
        <v>46</v>
      </c>
      <c r="C665" s="18" t="s">
        <v>2289</v>
      </c>
      <c r="D665" s="19">
        <v>7.0</v>
      </c>
      <c r="E665" s="19">
        <v>4.0</v>
      </c>
      <c r="F665" s="19">
        <v>11.0</v>
      </c>
      <c r="G665" s="19">
        <v>6.0</v>
      </c>
      <c r="H665" s="19">
        <v>6.0</v>
      </c>
      <c r="I665" s="19">
        <v>1.0</v>
      </c>
      <c r="J665" s="19">
        <v>1.0</v>
      </c>
      <c r="K665" s="19">
        <v>11.0</v>
      </c>
      <c r="L665" s="19">
        <v>18.0</v>
      </c>
      <c r="M665" s="19">
        <v>29.0</v>
      </c>
      <c r="N665" s="20">
        <v>0.37931033968925476</v>
      </c>
      <c r="O665" s="20">
        <v>0.4432620406150818</v>
      </c>
      <c r="P665" s="20">
        <v>0.43853333592414856</v>
      </c>
      <c r="Q665" s="21" t="str">
        <f t="shared" si="1"/>
        <v>0.3893129771</v>
      </c>
      <c r="R665" s="21" t="str">
        <f t="shared" si="3"/>
        <v>0.4285925986</v>
      </c>
      <c r="S665" s="9">
        <v>0.4260919404954746</v>
      </c>
      <c r="T665" s="6">
        <v>0.42859259856338716</v>
      </c>
      <c r="U665" s="10"/>
      <c r="V665" s="10"/>
      <c r="W665" s="10"/>
    </row>
    <row r="666">
      <c r="A666" s="17">
        <v>2004.0</v>
      </c>
      <c r="B666" s="18" t="s">
        <v>861</v>
      </c>
      <c r="C666" s="18" t="s">
        <v>2290</v>
      </c>
      <c r="D666" s="19">
        <v>8.0</v>
      </c>
      <c r="E666" s="19">
        <v>7.0</v>
      </c>
      <c r="F666" s="19">
        <v>8.0</v>
      </c>
      <c r="G666" s="19">
        <v>7.0</v>
      </c>
      <c r="H666" s="19">
        <v>4.0</v>
      </c>
      <c r="I666" s="19">
        <v>4.0</v>
      </c>
      <c r="J666" s="19">
        <v>1.0</v>
      </c>
      <c r="K666" s="19">
        <v>18.0</v>
      </c>
      <c r="L666" s="19">
        <v>13.0</v>
      </c>
      <c r="M666" s="19">
        <v>31.0</v>
      </c>
      <c r="N666" s="20">
        <v>0.5806451439857483</v>
      </c>
      <c r="O666" s="20">
        <v>0.46374866366386414</v>
      </c>
      <c r="P666" s="20">
        <v>0.47080713510513306</v>
      </c>
      <c r="Q666" s="21" t="str">
        <f t="shared" si="1"/>
        <v>0.612244898</v>
      </c>
      <c r="R666" s="21" t="str">
        <f t="shared" si="3"/>
        <v>0.5026373401</v>
      </c>
      <c r="S666" s="9">
        <v>0.49473740593079596</v>
      </c>
      <c r="T666" s="6">
        <v>0.5026373400980113</v>
      </c>
      <c r="U666" s="10"/>
      <c r="V666" s="10"/>
      <c r="W666" s="10"/>
    </row>
    <row r="667">
      <c r="A667" s="17">
        <v>2004.0</v>
      </c>
      <c r="B667" s="18" t="s">
        <v>717</v>
      </c>
      <c r="C667" s="18" t="s">
        <v>2291</v>
      </c>
      <c r="D667" s="19">
        <v>9.0</v>
      </c>
      <c r="E667" s="19">
        <v>4.0</v>
      </c>
      <c r="F667" s="19">
        <v>12.0</v>
      </c>
      <c r="G667" s="19">
        <v>3.0</v>
      </c>
      <c r="H667" s="19">
        <v>8.0</v>
      </c>
      <c r="I667" s="19">
        <v>1.0</v>
      </c>
      <c r="J667" s="19">
        <v>1.0</v>
      </c>
      <c r="K667" s="19">
        <v>8.0</v>
      </c>
      <c r="L667" s="19">
        <v>21.0</v>
      </c>
      <c r="M667" s="19">
        <v>29.0</v>
      </c>
      <c r="N667" s="20">
        <v>0.27586206793785095</v>
      </c>
      <c r="O667" s="20">
        <v>0.5121850371360779</v>
      </c>
      <c r="P667" s="20">
        <v>0.4948544502258301</v>
      </c>
      <c r="Q667" s="21" t="str">
        <f t="shared" si="1"/>
        <v>0.3021582734</v>
      </c>
      <c r="R667" s="21" t="str">
        <f t="shared" si="3"/>
        <v>0.4553456995</v>
      </c>
      <c r="S667" s="9">
        <v>0.4487716483658758</v>
      </c>
      <c r="T667" s="6">
        <v>0.4553456994698202</v>
      </c>
      <c r="U667" s="10"/>
      <c r="V667" s="10"/>
      <c r="W667" s="10"/>
    </row>
    <row r="668">
      <c r="A668" s="17">
        <v>2004.0</v>
      </c>
      <c r="B668" s="18" t="s">
        <v>111</v>
      </c>
      <c r="C668" s="18" t="s">
        <v>2292</v>
      </c>
      <c r="D668" s="19">
        <v>10.0</v>
      </c>
      <c r="E668" s="19">
        <v>5.0</v>
      </c>
      <c r="F668" s="19">
        <v>5.0</v>
      </c>
      <c r="G668" s="19">
        <v>13.0</v>
      </c>
      <c r="H668" s="19">
        <v>2.0</v>
      </c>
      <c r="I668" s="19">
        <v>2.0</v>
      </c>
      <c r="J668" s="19">
        <v>2.0</v>
      </c>
      <c r="K668" s="19">
        <v>20.0</v>
      </c>
      <c r="L668" s="19">
        <v>9.0</v>
      </c>
      <c r="M668" s="19">
        <v>29.0</v>
      </c>
      <c r="N668" s="20">
        <v>0.6896551847457886</v>
      </c>
      <c r="O668" s="20">
        <v>0.5562678575515747</v>
      </c>
      <c r="P668" s="20">
        <v>0.5371568202972412</v>
      </c>
      <c r="Q668" s="21" t="str">
        <f t="shared" si="1"/>
        <v>0.6829268293</v>
      </c>
      <c r="R668" s="21" t="str">
        <f t="shared" si="3"/>
        <v>0.5831548412</v>
      </c>
      <c r="S668" s="9">
        <v>0.5848369269535459</v>
      </c>
      <c r="T668" s="6">
        <v>0.5831548411671709</v>
      </c>
      <c r="U668" s="10"/>
      <c r="V668" s="10"/>
      <c r="W668" s="10"/>
    </row>
    <row r="669">
      <c r="A669" s="17">
        <v>2004.0</v>
      </c>
      <c r="B669" s="18" t="s">
        <v>63</v>
      </c>
      <c r="C669" s="18" t="s">
        <v>2293</v>
      </c>
      <c r="D669" s="19">
        <v>11.0</v>
      </c>
      <c r="E669" s="19">
        <v>2.0</v>
      </c>
      <c r="F669" s="19">
        <v>9.0</v>
      </c>
      <c r="G669" s="19">
        <v>7.0</v>
      </c>
      <c r="H669" s="19">
        <v>8.0</v>
      </c>
      <c r="I669" s="19">
        <v>1.0</v>
      </c>
      <c r="J669" s="19">
        <v>0.0</v>
      </c>
      <c r="K669" s="19">
        <v>10.0</v>
      </c>
      <c r="L669" s="19">
        <v>17.0</v>
      </c>
      <c r="M669" s="19">
        <v>27.0</v>
      </c>
      <c r="N669" s="20">
        <v>0.37037035822868347</v>
      </c>
      <c r="O669" s="20">
        <v>0.5157610177993774</v>
      </c>
      <c r="P669" s="20">
        <v>0.5188688635826111</v>
      </c>
      <c r="Q669" s="21" t="str">
        <f t="shared" si="1"/>
        <v>0.325203252</v>
      </c>
      <c r="R669" s="21" t="str">
        <f t="shared" si="3"/>
        <v>0.4688985378</v>
      </c>
      <c r="S669" s="9">
        <v>0.48019031738793405</v>
      </c>
      <c r="T669" s="6">
        <v>0.46889853780347157</v>
      </c>
      <c r="U669" s="10"/>
      <c r="V669" s="10"/>
      <c r="W669" s="10"/>
    </row>
    <row r="670">
      <c r="A670" s="17">
        <v>2004.0</v>
      </c>
      <c r="B670" s="18" t="s">
        <v>1116</v>
      </c>
      <c r="C670" s="18" t="s">
        <v>2294</v>
      </c>
      <c r="D670" s="19">
        <v>12.0</v>
      </c>
      <c r="E670" s="19">
        <v>3.0</v>
      </c>
      <c r="F670" s="19">
        <v>8.0</v>
      </c>
      <c r="G670" s="19">
        <v>10.0</v>
      </c>
      <c r="H670" s="19">
        <v>2.0</v>
      </c>
      <c r="I670" s="19">
        <v>1.0</v>
      </c>
      <c r="J670" s="19">
        <v>2.0</v>
      </c>
      <c r="K670" s="19">
        <v>14.0</v>
      </c>
      <c r="L670" s="19">
        <v>12.0</v>
      </c>
      <c r="M670" s="19">
        <v>26.0</v>
      </c>
      <c r="N670" s="20">
        <v>0.5384615659713745</v>
      </c>
      <c r="O670" s="20">
        <v>0.4528738558292389</v>
      </c>
      <c r="P670" s="20">
        <v>0.49146291613578796</v>
      </c>
      <c r="Q670" s="21" t="str">
        <f t="shared" si="1"/>
        <v>0.5384615385</v>
      </c>
      <c r="R670" s="21" t="str">
        <f t="shared" si="3"/>
        <v>0.4839180416</v>
      </c>
      <c r="S670" s="9">
        <v>0.483918041563951</v>
      </c>
      <c r="T670" s="6">
        <v>0.4839180415639511</v>
      </c>
      <c r="U670" s="10"/>
      <c r="V670" s="10"/>
      <c r="W670" s="10"/>
    </row>
    <row r="671">
      <c r="A671" s="17">
        <v>2004.0</v>
      </c>
      <c r="B671" s="18" t="s">
        <v>1009</v>
      </c>
      <c r="C671" s="18" t="s">
        <v>2295</v>
      </c>
      <c r="D671" s="19">
        <v>13.0</v>
      </c>
      <c r="E671" s="19">
        <v>1.0</v>
      </c>
      <c r="F671" s="19">
        <v>16.0</v>
      </c>
      <c r="G671" s="19">
        <v>0.0</v>
      </c>
      <c r="H671" s="19">
        <v>10.0</v>
      </c>
      <c r="I671" s="19">
        <v>0.0</v>
      </c>
      <c r="J671" s="19">
        <v>0.0</v>
      </c>
      <c r="K671" s="19">
        <v>1.0</v>
      </c>
      <c r="L671" s="19">
        <v>26.0</v>
      </c>
      <c r="M671" s="19">
        <v>27.0</v>
      </c>
      <c r="N671" s="20">
        <v>0.03703703731298447</v>
      </c>
      <c r="O671" s="20">
        <v>0.44080135226249695</v>
      </c>
      <c r="P671" s="20">
        <v>0.4563114047050476</v>
      </c>
      <c r="Q671" s="21" t="str">
        <f t="shared" si="1"/>
        <v>0.056</v>
      </c>
      <c r="R671" s="21" t="str">
        <f t="shared" si="3"/>
        <v>0.3484785273</v>
      </c>
      <c r="S671" s="9">
        <v>0.3437377865667696</v>
      </c>
      <c r="T671" s="6">
        <v>0.3484785273075104</v>
      </c>
      <c r="U671" s="10"/>
      <c r="V671" s="10"/>
      <c r="W671" s="10"/>
    </row>
    <row r="672">
      <c r="A672" s="17">
        <v>2004.0</v>
      </c>
      <c r="B672" s="18" t="s">
        <v>652</v>
      </c>
      <c r="C672" s="18" t="s">
        <v>2296</v>
      </c>
      <c r="D672" s="19">
        <v>14.0</v>
      </c>
      <c r="E672" s="19">
        <v>1.0</v>
      </c>
      <c r="F672" s="19">
        <v>8.0</v>
      </c>
      <c r="G672" s="19">
        <v>10.0</v>
      </c>
      <c r="H672" s="19">
        <v>6.0</v>
      </c>
      <c r="I672" s="19">
        <v>1.0</v>
      </c>
      <c r="J672" s="19">
        <v>2.0</v>
      </c>
      <c r="K672" s="19">
        <v>12.0</v>
      </c>
      <c r="L672" s="19">
        <v>16.0</v>
      </c>
      <c r="M672" s="19">
        <v>28.0</v>
      </c>
      <c r="N672" s="20">
        <v>0.4285714328289032</v>
      </c>
      <c r="O672" s="20">
        <v>0.5670683979988098</v>
      </c>
      <c r="P672" s="20">
        <v>0.532247006893158</v>
      </c>
      <c r="Q672" s="21" t="str">
        <f t="shared" si="1"/>
        <v>0.3559322034</v>
      </c>
      <c r="R672" s="21" t="str">
        <f t="shared" si="3"/>
        <v>0.5055790016</v>
      </c>
      <c r="S672" s="9">
        <v>0.5237388078655516</v>
      </c>
      <c r="T672" s="6">
        <v>0.505579001570152</v>
      </c>
      <c r="U672" s="10"/>
      <c r="V672" s="10"/>
      <c r="W672" s="10"/>
    </row>
    <row r="673">
      <c r="A673" s="17">
        <v>2004.0</v>
      </c>
      <c r="B673" s="18" t="s">
        <v>1747</v>
      </c>
      <c r="C673" s="18" t="s">
        <v>2297</v>
      </c>
      <c r="D673" s="19">
        <v>15.0</v>
      </c>
      <c r="E673" s="19">
        <v>6.0</v>
      </c>
      <c r="F673" s="19">
        <v>6.0</v>
      </c>
      <c r="G673" s="19">
        <v>8.0</v>
      </c>
      <c r="H673" s="19">
        <v>4.0</v>
      </c>
      <c r="I673" s="19">
        <v>1.0</v>
      </c>
      <c r="J673" s="19">
        <v>1.0</v>
      </c>
      <c r="K673" s="19">
        <v>15.0</v>
      </c>
      <c r="L673" s="19">
        <v>11.0</v>
      </c>
      <c r="M673" s="19">
        <v>26.0</v>
      </c>
      <c r="N673" s="20">
        <v>0.5769230723381042</v>
      </c>
      <c r="O673" s="20">
        <v>0.4343157410621643</v>
      </c>
      <c r="P673" s="20">
        <v>0.4951725900173187</v>
      </c>
      <c r="Q673" s="21" t="str">
        <f t="shared" si="1"/>
        <v>0.5819672131</v>
      </c>
      <c r="R673" s="21" t="str">
        <f t="shared" si="3"/>
        <v>0.4864428213</v>
      </c>
      <c r="S673" s="9">
        <v>0.48518178726618105</v>
      </c>
      <c r="T673" s="6">
        <v>0.4864428213141003</v>
      </c>
      <c r="U673" s="10"/>
      <c r="V673" s="10"/>
      <c r="W673" s="10"/>
    </row>
    <row r="674">
      <c r="A674" s="17">
        <v>2004.0</v>
      </c>
      <c r="B674" s="18" t="s">
        <v>1749</v>
      </c>
      <c r="C674" s="18" t="s">
        <v>2298</v>
      </c>
      <c r="D674" s="19">
        <v>16.0</v>
      </c>
      <c r="E674" s="19">
        <v>2.0</v>
      </c>
      <c r="F674" s="19">
        <v>8.0</v>
      </c>
      <c r="G674" s="19">
        <v>2.0</v>
      </c>
      <c r="H674" s="19">
        <v>11.0</v>
      </c>
      <c r="I674" s="19">
        <v>0.0</v>
      </c>
      <c r="J674" s="19">
        <v>2.0</v>
      </c>
      <c r="K674" s="19">
        <v>4.0</v>
      </c>
      <c r="L674" s="19">
        <v>21.0</v>
      </c>
      <c r="M674" s="19">
        <v>25.0</v>
      </c>
      <c r="N674" s="20">
        <v>0.1599999964237213</v>
      </c>
      <c r="O674" s="20">
        <v>0.4310676157474518</v>
      </c>
      <c r="P674" s="20">
        <v>0.4594530761241913</v>
      </c>
      <c r="Q674" s="21" t="str">
        <f t="shared" si="1"/>
        <v>0.1526717557</v>
      </c>
      <c r="R674" s="21" t="str">
        <f t="shared" si="3"/>
        <v>0.3685650158</v>
      </c>
      <c r="S674" s="9">
        <v>0.3703970769047737</v>
      </c>
      <c r="T674" s="6">
        <v>0.36856501583607143</v>
      </c>
      <c r="U674" s="10"/>
      <c r="V674" s="10"/>
      <c r="W674" s="10"/>
    </row>
    <row r="675">
      <c r="A675" s="17">
        <v>2004.0</v>
      </c>
      <c r="B675" s="18" t="s">
        <v>355</v>
      </c>
      <c r="C675" s="18" t="s">
        <v>2299</v>
      </c>
      <c r="D675" s="19">
        <v>17.0</v>
      </c>
      <c r="E675" s="19">
        <v>1.0</v>
      </c>
      <c r="F675" s="19">
        <v>8.0</v>
      </c>
      <c r="G675" s="19">
        <v>12.0</v>
      </c>
      <c r="H675" s="19">
        <v>5.0</v>
      </c>
      <c r="I675" s="19">
        <v>1.0</v>
      </c>
      <c r="J675" s="19">
        <v>1.0</v>
      </c>
      <c r="K675" s="19">
        <v>14.0</v>
      </c>
      <c r="L675" s="19">
        <v>14.0</v>
      </c>
      <c r="M675" s="19">
        <v>28.0</v>
      </c>
      <c r="N675" s="20">
        <v>0.5</v>
      </c>
      <c r="O675" s="20">
        <v>0.5796993970870972</v>
      </c>
      <c r="P675" s="20">
        <v>0.5373861193656921</v>
      </c>
      <c r="Q675" s="21" t="str">
        <f t="shared" si="1"/>
        <v>0.4285714286</v>
      </c>
      <c r="R675" s="21" t="str">
        <f t="shared" si="3"/>
        <v>0.5313390855</v>
      </c>
      <c r="S675" s="9">
        <v>0.5491962283849716</v>
      </c>
      <c r="T675" s="6">
        <v>0.5313390855278288</v>
      </c>
      <c r="U675" s="10"/>
      <c r="V675" s="10"/>
      <c r="W675" s="10"/>
    </row>
    <row r="676">
      <c r="A676" s="17">
        <v>2004.0</v>
      </c>
      <c r="B676" s="18" t="s">
        <v>345</v>
      </c>
      <c r="C676" s="18" t="s">
        <v>463</v>
      </c>
      <c r="D676" s="19">
        <v>18.0</v>
      </c>
      <c r="E676" s="19">
        <v>8.0</v>
      </c>
      <c r="F676" s="19">
        <v>7.0</v>
      </c>
      <c r="G676" s="19">
        <v>10.0</v>
      </c>
      <c r="H676" s="19">
        <v>0.0</v>
      </c>
      <c r="I676" s="19">
        <v>1.0</v>
      </c>
      <c r="J676" s="19">
        <v>2.0</v>
      </c>
      <c r="K676" s="19">
        <v>19.0</v>
      </c>
      <c r="L676" s="19">
        <v>9.0</v>
      </c>
      <c r="M676" s="19">
        <v>28.0</v>
      </c>
      <c r="N676" s="20">
        <v>0.6785714030265808</v>
      </c>
      <c r="O676" s="20">
        <v>0.49205416440963745</v>
      </c>
      <c r="P676" s="20">
        <v>0.5055680274963379</v>
      </c>
      <c r="Q676" s="21" t="str">
        <f t="shared" si="1"/>
        <v>0.7459016393</v>
      </c>
      <c r="R676" s="21" t="str">
        <f t="shared" si="3"/>
        <v>0.5588944989</v>
      </c>
      <c r="S676" s="9">
        <v>0.5420619462217604</v>
      </c>
      <c r="T676" s="6">
        <v>0.5588944989149688</v>
      </c>
      <c r="U676" s="10"/>
      <c r="V676" s="10"/>
      <c r="W676" s="10"/>
    </row>
    <row r="677">
      <c r="A677" s="17">
        <v>2004.0</v>
      </c>
      <c r="B677" s="18" t="s">
        <v>52</v>
      </c>
      <c r="C677" s="18" t="s">
        <v>2300</v>
      </c>
      <c r="D677" s="19">
        <v>19.0</v>
      </c>
      <c r="E677" s="19">
        <v>4.0</v>
      </c>
      <c r="F677" s="19">
        <v>9.0</v>
      </c>
      <c r="G677" s="19">
        <v>9.0</v>
      </c>
      <c r="H677" s="19">
        <v>5.0</v>
      </c>
      <c r="I677" s="19">
        <v>0.0</v>
      </c>
      <c r="J677" s="19">
        <v>1.0</v>
      </c>
      <c r="K677" s="19">
        <v>13.0</v>
      </c>
      <c r="L677" s="19">
        <v>15.0</v>
      </c>
      <c r="M677" s="19">
        <v>28.0</v>
      </c>
      <c r="N677" s="20">
        <v>0.4642857015132904</v>
      </c>
      <c r="O677" s="20">
        <v>0.527026355266571</v>
      </c>
      <c r="P677" s="20">
        <v>0.49568411707878113</v>
      </c>
      <c r="Q677" s="21" t="str">
        <f t="shared" si="1"/>
        <v>0.4508196721</v>
      </c>
      <c r="R677" s="21" t="str">
        <f t="shared" si="3"/>
        <v>0.5001391249</v>
      </c>
      <c r="S677" s="9">
        <v>0.5035056354744094</v>
      </c>
      <c r="T677" s="6">
        <v>0.5001391249357676</v>
      </c>
      <c r="U677" s="10"/>
      <c r="V677" s="10"/>
      <c r="W677" s="10"/>
    </row>
    <row r="678">
      <c r="A678" s="17">
        <v>2004.0</v>
      </c>
      <c r="B678" s="18" t="s">
        <v>834</v>
      </c>
      <c r="C678" s="18" t="s">
        <v>2301</v>
      </c>
      <c r="D678" s="19">
        <v>20.0</v>
      </c>
      <c r="E678" s="19">
        <v>1.0</v>
      </c>
      <c r="F678" s="19">
        <v>8.0</v>
      </c>
      <c r="G678" s="19">
        <v>5.0</v>
      </c>
      <c r="H678" s="19">
        <v>11.0</v>
      </c>
      <c r="I678" s="19">
        <v>1.0</v>
      </c>
      <c r="J678" s="19">
        <v>1.0</v>
      </c>
      <c r="K678" s="19">
        <v>7.0</v>
      </c>
      <c r="L678" s="19">
        <v>20.0</v>
      </c>
      <c r="M678" s="19">
        <v>27.0</v>
      </c>
      <c r="N678" s="20">
        <v>0.25925925374031067</v>
      </c>
      <c r="O678" s="20">
        <v>0.5411600470542908</v>
      </c>
      <c r="P678" s="20">
        <v>0.5113378763198853</v>
      </c>
      <c r="Q678" s="21" t="str">
        <f t="shared" si="1"/>
        <v>0.2030075188</v>
      </c>
      <c r="R678" s="21" t="str">
        <f t="shared" si="3"/>
        <v>0.4491663723</v>
      </c>
      <c r="S678" s="9">
        <v>0.4632293074219315</v>
      </c>
      <c r="T678" s="6">
        <v>0.4491663723063648</v>
      </c>
      <c r="U678" s="10"/>
      <c r="V678" s="10"/>
      <c r="W678" s="10"/>
    </row>
    <row r="679">
      <c r="A679" s="17">
        <v>2004.0</v>
      </c>
      <c r="B679" s="18" t="s">
        <v>401</v>
      </c>
      <c r="C679" s="18" t="s">
        <v>402</v>
      </c>
      <c r="D679" s="19">
        <v>21.0</v>
      </c>
      <c r="E679" s="19">
        <v>9.0</v>
      </c>
      <c r="F679" s="19">
        <v>4.0</v>
      </c>
      <c r="G679" s="19">
        <v>11.0</v>
      </c>
      <c r="H679" s="19">
        <v>4.0</v>
      </c>
      <c r="I679" s="19">
        <v>0.0</v>
      </c>
      <c r="J679" s="19">
        <v>0.0</v>
      </c>
      <c r="K679" s="19">
        <v>20.0</v>
      </c>
      <c r="L679" s="19">
        <v>8.0</v>
      </c>
      <c r="M679" s="19">
        <v>28.0</v>
      </c>
      <c r="N679" s="20">
        <v>0.7142857313156128</v>
      </c>
      <c r="O679" s="20">
        <v>0.4962238371372223</v>
      </c>
      <c r="P679" s="20">
        <v>0.489393949508667</v>
      </c>
      <c r="Q679" s="21" t="str">
        <f t="shared" si="1"/>
        <v>0.7058823529</v>
      </c>
      <c r="R679" s="21" t="str">
        <f t="shared" si="3"/>
        <v>0.5469309942</v>
      </c>
      <c r="S679" s="9">
        <v>0.5490318345172065</v>
      </c>
      <c r="T679" s="6">
        <v>0.546930994181072</v>
      </c>
      <c r="U679" s="10"/>
      <c r="V679" s="10"/>
      <c r="W679" s="10"/>
    </row>
    <row r="680">
      <c r="A680" s="17">
        <v>2004.0</v>
      </c>
      <c r="B680" s="18" t="s">
        <v>1155</v>
      </c>
      <c r="C680" s="18" t="s">
        <v>2302</v>
      </c>
      <c r="D680" s="19">
        <v>22.0</v>
      </c>
      <c r="E680" s="19">
        <v>3.0</v>
      </c>
      <c r="F680" s="19">
        <v>13.0</v>
      </c>
      <c r="G680" s="19">
        <v>5.0</v>
      </c>
      <c r="H680" s="19">
        <v>6.0</v>
      </c>
      <c r="I680" s="19">
        <v>0.0</v>
      </c>
      <c r="J680" s="19">
        <v>2.0</v>
      </c>
      <c r="K680" s="19">
        <v>8.0</v>
      </c>
      <c r="L680" s="19">
        <v>21.0</v>
      </c>
      <c r="M680" s="19">
        <v>29.0</v>
      </c>
      <c r="N680" s="20">
        <v>0.27586206793785095</v>
      </c>
      <c r="O680" s="20">
        <v>0.3834354281425476</v>
      </c>
      <c r="P680" s="20">
        <v>0.4408198893070221</v>
      </c>
      <c r="Q680" s="21" t="str">
        <f t="shared" si="1"/>
        <v>0.2834645669</v>
      </c>
      <c r="R680" s="21" t="str">
        <f t="shared" si="3"/>
        <v>0.3727888281</v>
      </c>
      <c r="S680" s="9">
        <v>0.37088820363940866</v>
      </c>
      <c r="T680" s="6">
        <v>0.3727888281303128</v>
      </c>
      <c r="U680" s="10"/>
      <c r="V680" s="10"/>
      <c r="W680" s="10"/>
    </row>
    <row r="681">
      <c r="A681" s="17">
        <v>2004.0</v>
      </c>
      <c r="B681" s="18" t="s">
        <v>941</v>
      </c>
      <c r="C681" s="18" t="s">
        <v>2303</v>
      </c>
      <c r="D681" s="19">
        <v>23.0</v>
      </c>
      <c r="E681" s="19">
        <v>6.0</v>
      </c>
      <c r="F681" s="19">
        <v>7.0</v>
      </c>
      <c r="G681" s="19">
        <v>6.0</v>
      </c>
      <c r="H681" s="19">
        <v>5.0</v>
      </c>
      <c r="I681" s="19">
        <v>2.0</v>
      </c>
      <c r="J681" s="19">
        <v>4.0</v>
      </c>
      <c r="K681" s="19">
        <v>14.0</v>
      </c>
      <c r="L681" s="19">
        <v>16.0</v>
      </c>
      <c r="M681" s="19">
        <v>30.0</v>
      </c>
      <c r="N681" s="20">
        <v>0.46666666865348816</v>
      </c>
      <c r="O681" s="20">
        <v>0.47829684615135193</v>
      </c>
      <c r="P681" s="20">
        <v>0.47351327538490295</v>
      </c>
      <c r="Q681" s="21" t="str">
        <f t="shared" si="1"/>
        <v>0.4794520548</v>
      </c>
      <c r="R681" s="21" t="str">
        <f t="shared" si="3"/>
        <v>0.4773897556</v>
      </c>
      <c r="S681" s="9">
        <v>0.4741934085885684</v>
      </c>
      <c r="T681" s="6">
        <v>0.4773897556205318</v>
      </c>
      <c r="U681" s="10"/>
      <c r="V681" s="10"/>
      <c r="W681" s="10"/>
    </row>
    <row r="682">
      <c r="A682" s="17">
        <v>2004.0</v>
      </c>
      <c r="B682" s="18" t="s">
        <v>1757</v>
      </c>
      <c r="C682" s="18" t="s">
        <v>2304</v>
      </c>
      <c r="D682" s="19">
        <v>24.0</v>
      </c>
      <c r="E682" s="19">
        <v>7.0</v>
      </c>
      <c r="F682" s="19">
        <v>5.0</v>
      </c>
      <c r="G682" s="19">
        <v>10.0</v>
      </c>
      <c r="H682" s="19">
        <v>1.0</v>
      </c>
      <c r="I682" s="19">
        <v>1.0</v>
      </c>
      <c r="J682" s="19">
        <v>1.0</v>
      </c>
      <c r="K682" s="19">
        <v>18.0</v>
      </c>
      <c r="L682" s="19">
        <v>7.0</v>
      </c>
      <c r="M682" s="19">
        <v>25.0</v>
      </c>
      <c r="N682" s="20">
        <v>0.7200000286102295</v>
      </c>
      <c r="O682" s="20">
        <v>0.39348194003105164</v>
      </c>
      <c r="P682" s="20">
        <v>0.467154860496521</v>
      </c>
      <c r="Q682" s="21" t="str">
        <f t="shared" si="1"/>
        <v>0.7567567568</v>
      </c>
      <c r="R682" s="21" t="str">
        <f t="shared" si="3"/>
        <v>0.5027188743</v>
      </c>
      <c r="S682" s="9">
        <v>0.49352968513965606</v>
      </c>
      <c r="T682" s="6">
        <v>0.5027188743288452</v>
      </c>
      <c r="U682" s="10"/>
      <c r="V682" s="10"/>
      <c r="W682" s="10"/>
    </row>
    <row r="683">
      <c r="A683" s="17">
        <v>2004.0</v>
      </c>
      <c r="B683" s="18" t="s">
        <v>403</v>
      </c>
      <c r="C683" s="18" t="s">
        <v>489</v>
      </c>
      <c r="D683" s="19">
        <v>25.0</v>
      </c>
      <c r="E683" s="19">
        <v>10.0</v>
      </c>
      <c r="F683" s="19">
        <v>4.0</v>
      </c>
      <c r="G683" s="19">
        <v>9.0</v>
      </c>
      <c r="H683" s="19">
        <v>4.0</v>
      </c>
      <c r="I683" s="19">
        <v>0.0</v>
      </c>
      <c r="J683" s="19">
        <v>1.0</v>
      </c>
      <c r="K683" s="19">
        <v>19.0</v>
      </c>
      <c r="L683" s="19">
        <v>9.0</v>
      </c>
      <c r="M683" s="19">
        <v>28.0</v>
      </c>
      <c r="N683" s="20">
        <v>0.6785714030265808</v>
      </c>
      <c r="O683" s="20">
        <v>0.513924777507782</v>
      </c>
      <c r="P683" s="20">
        <v>0.5208984613418579</v>
      </c>
      <c r="Q683" s="21" t="str">
        <f t="shared" si="1"/>
        <v>0.6830985915</v>
      </c>
      <c r="R683" s="21" t="str">
        <f t="shared" si="3"/>
        <v>0.557961652</v>
      </c>
      <c r="S683" s="9">
        <v>0.5568298612322127</v>
      </c>
      <c r="T683" s="6">
        <v>0.5579616519766795</v>
      </c>
      <c r="U683" s="10"/>
      <c r="V683" s="10"/>
      <c r="W683" s="10"/>
    </row>
    <row r="684">
      <c r="A684" s="17">
        <v>2004.0</v>
      </c>
      <c r="B684" s="18" t="s">
        <v>214</v>
      </c>
      <c r="C684" s="18" t="s">
        <v>478</v>
      </c>
      <c r="D684" s="19">
        <v>26.0</v>
      </c>
      <c r="E684" s="19">
        <v>5.0</v>
      </c>
      <c r="F684" s="19">
        <v>5.0</v>
      </c>
      <c r="G684" s="19">
        <v>13.0</v>
      </c>
      <c r="H684" s="19">
        <v>3.0</v>
      </c>
      <c r="I684" s="19">
        <v>5.0</v>
      </c>
      <c r="J684" s="19">
        <v>1.0</v>
      </c>
      <c r="K684" s="19">
        <v>23.0</v>
      </c>
      <c r="L684" s="19">
        <v>9.0</v>
      </c>
      <c r="M684" s="19">
        <v>32.0</v>
      </c>
      <c r="N684" s="20">
        <v>0.71875</v>
      </c>
      <c r="O684" s="20">
        <v>0.5893970727920532</v>
      </c>
      <c r="P684" s="20">
        <v>0.5410619974136353</v>
      </c>
      <c r="Q684" s="21" t="str">
        <f t="shared" si="1"/>
        <v>0.7071428571</v>
      </c>
      <c r="R684" s="21" t="str">
        <f t="shared" si="3"/>
        <v>0.60674975</v>
      </c>
      <c r="S684" s="9">
        <v>0.6096515357494354</v>
      </c>
      <c r="T684" s="6">
        <v>0.6067497500351497</v>
      </c>
      <c r="U684" s="10"/>
      <c r="V684" s="10"/>
      <c r="W684" s="10"/>
    </row>
    <row r="685">
      <c r="A685" s="17">
        <v>2004.0</v>
      </c>
      <c r="B685" s="18" t="s">
        <v>179</v>
      </c>
      <c r="C685" s="18" t="s">
        <v>414</v>
      </c>
      <c r="D685" s="19">
        <v>27.0</v>
      </c>
      <c r="E685" s="19">
        <v>12.0</v>
      </c>
      <c r="F685" s="19">
        <v>2.0</v>
      </c>
      <c r="G685" s="19">
        <v>11.0</v>
      </c>
      <c r="H685" s="19">
        <v>3.0</v>
      </c>
      <c r="I685" s="19">
        <v>0.0</v>
      </c>
      <c r="J685" s="19">
        <v>0.0</v>
      </c>
      <c r="K685" s="19">
        <v>23.0</v>
      </c>
      <c r="L685" s="19">
        <v>5.0</v>
      </c>
      <c r="M685" s="19">
        <v>28.0</v>
      </c>
      <c r="N685" s="20">
        <v>0.8214285969734192</v>
      </c>
      <c r="O685" s="20">
        <v>0.4471396505832672</v>
      </c>
      <c r="P685" s="20">
        <v>0.49205246567726135</v>
      </c>
      <c r="Q685" s="21" t="str">
        <f t="shared" si="1"/>
        <v>0.8125</v>
      </c>
      <c r="R685" s="21" t="str">
        <f t="shared" si="3"/>
        <v>0.5497079417</v>
      </c>
      <c r="S685" s="9">
        <v>0.5519400845680917</v>
      </c>
      <c r="T685" s="6">
        <v>0.5497079417109489</v>
      </c>
      <c r="U685" s="10"/>
      <c r="V685" s="10"/>
      <c r="W685" s="10"/>
    </row>
    <row r="686">
      <c r="A686" s="17">
        <v>2004.0</v>
      </c>
      <c r="B686" s="18" t="s">
        <v>119</v>
      </c>
      <c r="C686" s="18" t="s">
        <v>2305</v>
      </c>
      <c r="D686" s="19">
        <v>28.0</v>
      </c>
      <c r="E686" s="19">
        <v>2.0</v>
      </c>
      <c r="F686" s="19">
        <v>10.0</v>
      </c>
      <c r="G686" s="19">
        <v>9.0</v>
      </c>
      <c r="H686" s="19">
        <v>4.0</v>
      </c>
      <c r="I686" s="19">
        <v>1.0</v>
      </c>
      <c r="J686" s="19">
        <v>2.0</v>
      </c>
      <c r="K686" s="19">
        <v>12.0</v>
      </c>
      <c r="L686" s="19">
        <v>16.0</v>
      </c>
      <c r="M686" s="19">
        <v>28.0</v>
      </c>
      <c r="N686" s="20">
        <v>0.4285714328289032</v>
      </c>
      <c r="O686" s="20">
        <v>0.49146318435668945</v>
      </c>
      <c r="P686" s="20">
        <v>0.496310293674469</v>
      </c>
      <c r="Q686" s="21" t="str">
        <f t="shared" si="1"/>
        <v>0.4035087719</v>
      </c>
      <c r="R686" s="21" t="str">
        <f t="shared" si="3"/>
        <v>0.4706863586</v>
      </c>
      <c r="S686" s="9">
        <v>0.4769520227398191</v>
      </c>
      <c r="T686" s="6">
        <v>0.4706863585794181</v>
      </c>
      <c r="U686" s="10"/>
      <c r="V686" s="10"/>
      <c r="W686" s="10"/>
    </row>
    <row r="687">
      <c r="A687" s="17">
        <v>2004.0</v>
      </c>
      <c r="B687" s="18" t="s">
        <v>663</v>
      </c>
      <c r="C687" s="18" t="s">
        <v>2306</v>
      </c>
      <c r="D687" s="19">
        <v>29.0</v>
      </c>
      <c r="E687" s="19">
        <v>3.0</v>
      </c>
      <c r="F687" s="19">
        <v>10.0</v>
      </c>
      <c r="G687" s="19">
        <v>11.0</v>
      </c>
      <c r="H687" s="19">
        <v>4.0</v>
      </c>
      <c r="I687" s="19">
        <v>1.0</v>
      </c>
      <c r="J687" s="19">
        <v>1.0</v>
      </c>
      <c r="K687" s="19">
        <v>15.0</v>
      </c>
      <c r="L687" s="19">
        <v>15.0</v>
      </c>
      <c r="M687" s="19">
        <v>30.0</v>
      </c>
      <c r="N687" s="20">
        <v>0.5</v>
      </c>
      <c r="O687" s="20">
        <v>0.49007779359817505</v>
      </c>
      <c r="P687" s="20">
        <v>0.5072305798530579</v>
      </c>
      <c r="Q687" s="21" t="str">
        <f t="shared" si="1"/>
        <v>0.4836065574</v>
      </c>
      <c r="R687" s="21" t="str">
        <f t="shared" si="3"/>
        <v>0.4927481811</v>
      </c>
      <c r="S687" s="9">
        <v>0.496846541762352</v>
      </c>
      <c r="T687" s="6">
        <v>0.4927481811066143</v>
      </c>
      <c r="U687" s="10"/>
      <c r="V687" s="10"/>
      <c r="W687" s="10"/>
    </row>
    <row r="688">
      <c r="A688" s="17">
        <v>2004.0</v>
      </c>
      <c r="B688" s="18" t="s">
        <v>298</v>
      </c>
      <c r="C688" s="18" t="s">
        <v>2307</v>
      </c>
      <c r="D688" s="19">
        <v>30.0</v>
      </c>
      <c r="E688" s="19">
        <v>6.0</v>
      </c>
      <c r="F688" s="19">
        <v>9.0</v>
      </c>
      <c r="G688" s="19">
        <v>7.0</v>
      </c>
      <c r="H688" s="19">
        <v>4.0</v>
      </c>
      <c r="I688" s="19">
        <v>0.0</v>
      </c>
      <c r="J688" s="19">
        <v>0.0</v>
      </c>
      <c r="K688" s="19">
        <v>13.0</v>
      </c>
      <c r="L688" s="19">
        <v>13.0</v>
      </c>
      <c r="M688" s="19">
        <v>26.0</v>
      </c>
      <c r="N688" s="20">
        <v>0.5</v>
      </c>
      <c r="O688" s="20">
        <v>0.4520519971847534</v>
      </c>
      <c r="P688" s="20">
        <v>0.478183776140213</v>
      </c>
      <c r="Q688" s="21" t="str">
        <f t="shared" si="1"/>
        <v>0.5338983051</v>
      </c>
      <c r="R688" s="21" t="str">
        <f t="shared" si="3"/>
        <v>0.4790465189</v>
      </c>
      <c r="S688" s="9">
        <v>0.47057194262742996</v>
      </c>
      <c r="T688" s="6">
        <v>0.4790465188986164</v>
      </c>
      <c r="U688" s="10"/>
      <c r="V688" s="10"/>
      <c r="W688" s="10"/>
    </row>
    <row r="689">
      <c r="A689" s="17">
        <v>2004.0</v>
      </c>
      <c r="B689" s="18" t="s">
        <v>568</v>
      </c>
      <c r="C689" s="18" t="s">
        <v>2308</v>
      </c>
      <c r="D689" s="19">
        <v>31.0</v>
      </c>
      <c r="E689" s="19">
        <v>2.0</v>
      </c>
      <c r="F689" s="19">
        <v>11.0</v>
      </c>
      <c r="G689" s="19">
        <v>8.0</v>
      </c>
      <c r="H689" s="19">
        <v>2.0</v>
      </c>
      <c r="I689" s="19">
        <v>2.0</v>
      </c>
      <c r="J689" s="19">
        <v>2.0</v>
      </c>
      <c r="K689" s="19">
        <v>12.0</v>
      </c>
      <c r="L689" s="19">
        <v>15.0</v>
      </c>
      <c r="M689" s="19">
        <v>27.0</v>
      </c>
      <c r="N689" s="20">
        <v>0.4444444477558136</v>
      </c>
      <c r="O689" s="20">
        <v>0.47677791118621826</v>
      </c>
      <c r="P689" s="20">
        <v>0.4641949534416199</v>
      </c>
      <c r="Q689" s="21" t="str">
        <f t="shared" si="1"/>
        <v>0.4571428571</v>
      </c>
      <c r="R689" s="21" t="str">
        <f t="shared" si="3"/>
        <v>0.4687234082</v>
      </c>
      <c r="S689" s="9">
        <v>0.4655488050646252</v>
      </c>
      <c r="T689" s="6">
        <v>0.46872340823922837</v>
      </c>
      <c r="U689" s="10"/>
      <c r="V689" s="10"/>
      <c r="W689" s="10"/>
    </row>
    <row r="690">
      <c r="A690" s="17">
        <v>2004.0</v>
      </c>
      <c r="B690" s="18" t="s">
        <v>509</v>
      </c>
      <c r="C690" s="18" t="s">
        <v>2309</v>
      </c>
      <c r="D690" s="19">
        <v>32.0</v>
      </c>
      <c r="E690" s="19">
        <v>8.0</v>
      </c>
      <c r="F690" s="19">
        <v>6.0</v>
      </c>
      <c r="G690" s="19">
        <v>9.0</v>
      </c>
      <c r="H690" s="19">
        <v>5.0</v>
      </c>
      <c r="I690" s="19">
        <v>0.0</v>
      </c>
      <c r="J690" s="19">
        <v>1.0</v>
      </c>
      <c r="K690" s="19">
        <v>17.0</v>
      </c>
      <c r="L690" s="19">
        <v>12.0</v>
      </c>
      <c r="M690" s="19">
        <v>29.0</v>
      </c>
      <c r="N690" s="20">
        <v>0.5862069129943848</v>
      </c>
      <c r="O690" s="20">
        <v>0.4780943989753723</v>
      </c>
      <c r="P690" s="20">
        <v>0.4934154450893402</v>
      </c>
      <c r="Q690" s="21" t="str">
        <f t="shared" si="1"/>
        <v>0.5886524823</v>
      </c>
      <c r="R690" s="21" t="str">
        <f t="shared" si="3"/>
        <v>0.5095641813</v>
      </c>
      <c r="S690" s="9">
        <v>0.5089527848979523</v>
      </c>
      <c r="T690" s="6">
        <v>0.5095641813273971</v>
      </c>
      <c r="U690" s="10"/>
      <c r="V690" s="10"/>
      <c r="W690" s="10"/>
    </row>
    <row r="691">
      <c r="A691" s="17">
        <v>2004.0</v>
      </c>
      <c r="B691" s="18" t="s">
        <v>118</v>
      </c>
      <c r="C691" s="18" t="s">
        <v>2310</v>
      </c>
      <c r="D691" s="19">
        <v>33.0</v>
      </c>
      <c r="E691" s="19">
        <v>4.0</v>
      </c>
      <c r="F691" s="19">
        <v>9.0</v>
      </c>
      <c r="G691" s="19">
        <v>11.0</v>
      </c>
      <c r="H691" s="19">
        <v>5.0</v>
      </c>
      <c r="I691" s="19">
        <v>0.0</v>
      </c>
      <c r="J691" s="19">
        <v>0.0</v>
      </c>
      <c r="K691" s="19">
        <v>15.0</v>
      </c>
      <c r="L691" s="19">
        <v>14.0</v>
      </c>
      <c r="M691" s="19">
        <v>29.0</v>
      </c>
      <c r="N691" s="20">
        <v>0.517241358757019</v>
      </c>
      <c r="O691" s="20">
        <v>0.46766752004623413</v>
      </c>
      <c r="P691" s="20">
        <v>0.5147534608840942</v>
      </c>
      <c r="Q691" s="21" t="str">
        <f t="shared" si="1"/>
        <v>0.4959349593</v>
      </c>
      <c r="R691" s="21" t="str">
        <f t="shared" si="3"/>
        <v>0.4865058651</v>
      </c>
      <c r="S691" s="9">
        <v>0.4918324700717268</v>
      </c>
      <c r="T691" s="6">
        <v>0.486505865081539</v>
      </c>
      <c r="U691" s="10"/>
      <c r="V691" s="10"/>
      <c r="W691" s="10"/>
    </row>
    <row r="692">
      <c r="A692" s="17">
        <v>2004.0</v>
      </c>
      <c r="B692" s="18" t="s">
        <v>115</v>
      </c>
      <c r="C692" s="18" t="s">
        <v>2311</v>
      </c>
      <c r="D692" s="19">
        <v>34.0</v>
      </c>
      <c r="E692" s="19">
        <v>5.0</v>
      </c>
      <c r="F692" s="19">
        <v>7.0</v>
      </c>
      <c r="G692" s="19">
        <v>11.0</v>
      </c>
      <c r="H692" s="19">
        <v>0.0</v>
      </c>
      <c r="I692" s="19">
        <v>3.0</v>
      </c>
      <c r="J692" s="19">
        <v>1.0</v>
      </c>
      <c r="K692" s="19">
        <v>19.0</v>
      </c>
      <c r="L692" s="19">
        <v>8.0</v>
      </c>
      <c r="M692" s="19">
        <v>27.0</v>
      </c>
      <c r="N692" s="20">
        <v>0.7037037014961243</v>
      </c>
      <c r="O692" s="20">
        <v>0.5761992335319519</v>
      </c>
      <c r="P692" s="20">
        <v>0.5286950469017029</v>
      </c>
      <c r="Q692" s="21" t="str">
        <f t="shared" si="1"/>
        <v>0.7614678899</v>
      </c>
      <c r="R692" s="21" t="str">
        <f t="shared" si="3"/>
        <v>0.610640351</v>
      </c>
      <c r="S692" s="9">
        <v>0.5961993044173276</v>
      </c>
      <c r="T692" s="6">
        <v>0.6106403509684659</v>
      </c>
      <c r="U692" s="10"/>
      <c r="V692" s="10"/>
      <c r="W692" s="10"/>
    </row>
    <row r="693">
      <c r="A693" s="17">
        <v>2004.0</v>
      </c>
      <c r="B693" s="18" t="s">
        <v>311</v>
      </c>
      <c r="C693" s="18" t="s">
        <v>2312</v>
      </c>
      <c r="D693" s="19">
        <v>35.0</v>
      </c>
      <c r="E693" s="19">
        <v>1.0</v>
      </c>
      <c r="F693" s="19">
        <v>12.0</v>
      </c>
      <c r="G693" s="19">
        <v>4.0</v>
      </c>
      <c r="H693" s="19">
        <v>8.0</v>
      </c>
      <c r="I693" s="19">
        <v>0.0</v>
      </c>
      <c r="J693" s="19">
        <v>4.0</v>
      </c>
      <c r="K693" s="19">
        <v>5.0</v>
      </c>
      <c r="L693" s="19">
        <v>24.0</v>
      </c>
      <c r="M693" s="19">
        <v>29.0</v>
      </c>
      <c r="N693" s="20">
        <v>0.17241379618644714</v>
      </c>
      <c r="O693" s="20">
        <v>0.49243298172950745</v>
      </c>
      <c r="P693" s="20">
        <v>0.5052574276924133</v>
      </c>
      <c r="Q693" s="21" t="str">
        <f t="shared" si="1"/>
        <v>0.1450381679</v>
      </c>
      <c r="R693" s="21" t="str">
        <f t="shared" si="3"/>
        <v>0.4087903898</v>
      </c>
      <c r="S693" s="9">
        <v>0.41563429606371916</v>
      </c>
      <c r="T693" s="6">
        <v>0.40879038977258986</v>
      </c>
      <c r="U693" s="10"/>
      <c r="V693" s="10"/>
      <c r="W693" s="10"/>
    </row>
    <row r="694">
      <c r="A694" s="17">
        <v>2004.0</v>
      </c>
      <c r="B694" s="18" t="s">
        <v>1399</v>
      </c>
      <c r="C694" s="18" t="s">
        <v>2313</v>
      </c>
      <c r="D694" s="19">
        <v>36.0</v>
      </c>
      <c r="E694" s="19">
        <v>3.0</v>
      </c>
      <c r="F694" s="19">
        <v>10.0</v>
      </c>
      <c r="G694" s="19">
        <v>7.0</v>
      </c>
      <c r="H694" s="19">
        <v>5.0</v>
      </c>
      <c r="I694" s="19">
        <v>0.0</v>
      </c>
      <c r="J694" s="19">
        <v>1.0</v>
      </c>
      <c r="K694" s="19">
        <v>10.0</v>
      </c>
      <c r="L694" s="19">
        <v>16.0</v>
      </c>
      <c r="M694" s="19">
        <v>26.0</v>
      </c>
      <c r="N694" s="20">
        <v>0.38461539149284363</v>
      </c>
      <c r="O694" s="20">
        <v>0.46159929037094116</v>
      </c>
      <c r="P694" s="20">
        <v>0.4976658225059509</v>
      </c>
      <c r="Q694" s="21" t="str">
        <f t="shared" si="1"/>
        <v>0.375</v>
      </c>
      <c r="R694" s="21" t="str">
        <f t="shared" si="3"/>
        <v>0.4489661008</v>
      </c>
      <c r="S694" s="9">
        <v>0.45136994696580446</v>
      </c>
      <c r="T694" s="6">
        <v>0.4489661008119583</v>
      </c>
      <c r="U694" s="10"/>
      <c r="V694" s="10"/>
      <c r="W694" s="10"/>
    </row>
    <row r="695">
      <c r="A695" s="17">
        <v>2004.0</v>
      </c>
      <c r="B695" s="18" t="s">
        <v>174</v>
      </c>
      <c r="C695" s="18" t="s">
        <v>2314</v>
      </c>
      <c r="D695" s="19">
        <v>37.0</v>
      </c>
      <c r="E695" s="19">
        <v>2.0</v>
      </c>
      <c r="F695" s="19">
        <v>9.0</v>
      </c>
      <c r="G695" s="19">
        <v>11.0</v>
      </c>
      <c r="H695" s="19">
        <v>4.0</v>
      </c>
      <c r="I695" s="19">
        <v>0.0</v>
      </c>
      <c r="J695" s="19">
        <v>2.0</v>
      </c>
      <c r="K695" s="19">
        <v>13.0</v>
      </c>
      <c r="L695" s="19">
        <v>15.0</v>
      </c>
      <c r="M695" s="19">
        <v>28.0</v>
      </c>
      <c r="N695" s="20">
        <v>0.4642857015132904</v>
      </c>
      <c r="O695" s="20">
        <v>0.5556634664535522</v>
      </c>
      <c r="P695" s="20">
        <v>0.5262867212295532</v>
      </c>
      <c r="Q695" s="21" t="str">
        <f t="shared" si="1"/>
        <v>0.4196428571</v>
      </c>
      <c r="R695" s="21" t="str">
        <f t="shared" si="3"/>
        <v>0.5143141278</v>
      </c>
      <c r="S695" s="9">
        <v>0.525474842105593</v>
      </c>
      <c r="T695" s="6">
        <v>0.5143141278198787</v>
      </c>
      <c r="U695" s="10"/>
      <c r="V695" s="10"/>
      <c r="W695" s="10"/>
    </row>
    <row r="696">
      <c r="A696" s="17">
        <v>2004.0</v>
      </c>
      <c r="B696" s="18" t="s">
        <v>1767</v>
      </c>
      <c r="C696" s="18" t="s">
        <v>2315</v>
      </c>
      <c r="D696" s="19">
        <v>38.0</v>
      </c>
      <c r="E696" s="19">
        <v>0.0</v>
      </c>
      <c r="F696" s="19">
        <v>15.0</v>
      </c>
      <c r="G696" s="19">
        <v>3.0</v>
      </c>
      <c r="H696" s="19">
        <v>9.0</v>
      </c>
      <c r="I696" s="19">
        <v>0.0</v>
      </c>
      <c r="J696" s="19">
        <v>0.0</v>
      </c>
      <c r="K696" s="19">
        <v>3.0</v>
      </c>
      <c r="L696" s="19">
        <v>24.0</v>
      </c>
      <c r="M696" s="19">
        <v>27.0</v>
      </c>
      <c r="N696" s="20">
        <v>0.1111111119389534</v>
      </c>
      <c r="O696" s="20">
        <v>0.4527745842933655</v>
      </c>
      <c r="P696" s="20">
        <v>0.4777474105358124</v>
      </c>
      <c r="Q696" s="21" t="str">
        <f t="shared" si="1"/>
        <v>0.07692307692</v>
      </c>
      <c r="R696" s="21" t="str">
        <f t="shared" si="3"/>
        <v>0.365054914</v>
      </c>
      <c r="S696" s="9">
        <v>0.3736019225584136</v>
      </c>
      <c r="T696" s="6">
        <v>0.36505491401140505</v>
      </c>
      <c r="U696" s="10"/>
      <c r="V696" s="10"/>
      <c r="W696" s="10"/>
    </row>
    <row r="697">
      <c r="A697" s="17">
        <v>2004.0</v>
      </c>
      <c r="B697" s="18" t="s">
        <v>1375</v>
      </c>
      <c r="C697" s="18" t="s">
        <v>2316</v>
      </c>
      <c r="D697" s="19">
        <v>39.0</v>
      </c>
      <c r="E697" s="19">
        <v>6.0</v>
      </c>
      <c r="F697" s="19">
        <v>8.0</v>
      </c>
      <c r="G697" s="19">
        <v>3.0</v>
      </c>
      <c r="H697" s="19">
        <v>9.0</v>
      </c>
      <c r="I697" s="19">
        <v>1.0</v>
      </c>
      <c r="J697" s="19">
        <v>2.0</v>
      </c>
      <c r="K697" s="19">
        <v>10.0</v>
      </c>
      <c r="L697" s="19">
        <v>19.0</v>
      </c>
      <c r="M697" s="19">
        <v>29.0</v>
      </c>
      <c r="N697" s="20">
        <v>0.3448275923728943</v>
      </c>
      <c r="O697" s="20">
        <v>0.4784910976886749</v>
      </c>
      <c r="P697" s="20">
        <v>0.49075832962989807</v>
      </c>
      <c r="Q697" s="21" t="str">
        <f t="shared" si="1"/>
        <v>0.3660130719</v>
      </c>
      <c r="R697" s="21" t="str">
        <f t="shared" si="3"/>
        <v>0.4534383992</v>
      </c>
      <c r="S697" s="9">
        <v>0.4481420278035361</v>
      </c>
      <c r="T697" s="6">
        <v>0.4534383992256682</v>
      </c>
      <c r="U697" s="10"/>
      <c r="V697" s="10"/>
      <c r="W697" s="10"/>
    </row>
    <row r="698">
      <c r="A698" s="17">
        <v>2004.0</v>
      </c>
      <c r="B698" s="18" t="s">
        <v>1770</v>
      </c>
      <c r="C698" s="18" t="s">
        <v>2317</v>
      </c>
      <c r="D698" s="19">
        <v>40.0</v>
      </c>
      <c r="E698" s="19">
        <v>3.0</v>
      </c>
      <c r="F698" s="19">
        <v>10.0</v>
      </c>
      <c r="G698" s="19">
        <v>11.0</v>
      </c>
      <c r="H698" s="19">
        <v>0.0</v>
      </c>
      <c r="I698" s="19">
        <v>0.0</v>
      </c>
      <c r="J698" s="19">
        <v>2.0</v>
      </c>
      <c r="K698" s="19">
        <v>14.0</v>
      </c>
      <c r="L698" s="19">
        <v>12.0</v>
      </c>
      <c r="M698" s="19">
        <v>26.0</v>
      </c>
      <c r="N698" s="20">
        <v>0.5384615659713745</v>
      </c>
      <c r="O698" s="20">
        <v>0.4537178874015808</v>
      </c>
      <c r="P698" s="20">
        <v>0.49396321177482605</v>
      </c>
      <c r="Q698" s="21" t="str">
        <f t="shared" si="1"/>
        <v>0.5744680851</v>
      </c>
      <c r="R698" s="21" t="str">
        <f t="shared" si="3"/>
        <v>0.4939667679</v>
      </c>
      <c r="S698" s="9">
        <v>0.4849651312598815</v>
      </c>
      <c r="T698" s="6">
        <v>0.4939667679210927</v>
      </c>
      <c r="U698" s="10"/>
      <c r="V698" s="10"/>
      <c r="W698" s="10"/>
    </row>
    <row r="699">
      <c r="A699" s="17">
        <v>2004.0</v>
      </c>
      <c r="B699" s="18" t="s">
        <v>210</v>
      </c>
      <c r="C699" s="18" t="s">
        <v>2318</v>
      </c>
      <c r="D699" s="19">
        <v>41.0</v>
      </c>
      <c r="E699" s="19">
        <v>6.0</v>
      </c>
      <c r="F699" s="19">
        <v>7.0</v>
      </c>
      <c r="G699" s="19">
        <v>5.0</v>
      </c>
      <c r="H699" s="19">
        <v>7.0</v>
      </c>
      <c r="I699" s="19">
        <v>3.0</v>
      </c>
      <c r="J699" s="19">
        <v>0.0</v>
      </c>
      <c r="K699" s="19">
        <v>14.0</v>
      </c>
      <c r="L699" s="19">
        <v>14.0</v>
      </c>
      <c r="M699" s="19">
        <v>28.0</v>
      </c>
      <c r="N699" s="20">
        <v>0.5</v>
      </c>
      <c r="O699" s="20">
        <v>0.45649805665016174</v>
      </c>
      <c r="P699" s="20">
        <v>0.4677596986293793</v>
      </c>
      <c r="Q699" s="21" t="str">
        <f t="shared" si="1"/>
        <v>0.5070422535</v>
      </c>
      <c r="R699" s="21" t="str">
        <f t="shared" si="3"/>
        <v>0.4719495164</v>
      </c>
      <c r="S699" s="9">
        <v>0.4701889529824257</v>
      </c>
      <c r="T699" s="6">
        <v>0.4719495163627074</v>
      </c>
      <c r="U699" s="10"/>
      <c r="V699" s="10"/>
      <c r="W699" s="10"/>
    </row>
    <row r="700">
      <c r="A700" s="17">
        <v>2004.0</v>
      </c>
      <c r="B700" s="18" t="s">
        <v>1390</v>
      </c>
      <c r="C700" s="18" t="s">
        <v>2319</v>
      </c>
      <c r="D700" s="19">
        <v>42.0</v>
      </c>
      <c r="E700" s="19">
        <v>1.0</v>
      </c>
      <c r="F700" s="19">
        <v>12.0</v>
      </c>
      <c r="G700" s="19">
        <v>2.0</v>
      </c>
      <c r="H700" s="19">
        <v>6.0</v>
      </c>
      <c r="I700" s="19">
        <v>1.0</v>
      </c>
      <c r="J700" s="19">
        <v>3.0</v>
      </c>
      <c r="K700" s="19">
        <v>4.0</v>
      </c>
      <c r="L700" s="19">
        <v>21.0</v>
      </c>
      <c r="M700" s="19">
        <v>25.0</v>
      </c>
      <c r="N700" s="20">
        <v>0.1599999964237213</v>
      </c>
      <c r="O700" s="20">
        <v>0.44273126125335693</v>
      </c>
      <c r="P700" s="20">
        <v>0.45931771397590637</v>
      </c>
      <c r="Q700" s="21" t="str">
        <f t="shared" si="1"/>
        <v>0.1621621622</v>
      </c>
      <c r="R700" s="21" t="str">
        <f t="shared" si="3"/>
        <v>0.3767355997</v>
      </c>
      <c r="S700" s="9">
        <v>0.37619505912065504</v>
      </c>
      <c r="T700" s="6">
        <v>0.37673559966119563</v>
      </c>
      <c r="U700" s="10"/>
      <c r="V700" s="10"/>
      <c r="W700" s="10"/>
    </row>
    <row r="701">
      <c r="A701" s="17">
        <v>2004.0</v>
      </c>
      <c r="B701" s="18" t="s">
        <v>148</v>
      </c>
      <c r="C701" s="18" t="s">
        <v>2320</v>
      </c>
      <c r="D701" s="19">
        <v>43.0</v>
      </c>
      <c r="E701" s="19">
        <v>10.0</v>
      </c>
      <c r="F701" s="19">
        <v>4.0</v>
      </c>
      <c r="G701" s="19">
        <v>10.0</v>
      </c>
      <c r="H701" s="19">
        <v>3.0</v>
      </c>
      <c r="I701" s="19">
        <v>1.0</v>
      </c>
      <c r="J701" s="19">
        <v>1.0</v>
      </c>
      <c r="K701" s="19">
        <v>21.0</v>
      </c>
      <c r="L701" s="19">
        <v>8.0</v>
      </c>
      <c r="M701" s="19">
        <v>29.0</v>
      </c>
      <c r="N701" s="20">
        <v>0.7241379022598267</v>
      </c>
      <c r="O701" s="20">
        <v>0.5536002516746521</v>
      </c>
      <c r="P701" s="20">
        <v>0.5391327142715454</v>
      </c>
      <c r="Q701" s="21" t="str">
        <f t="shared" si="1"/>
        <v>0.7342657343</v>
      </c>
      <c r="R701" s="21" t="str">
        <f t="shared" si="3"/>
        <v>0.595149738</v>
      </c>
      <c r="S701" s="9">
        <v>0.5926177871638331</v>
      </c>
      <c r="T701" s="6">
        <v>0.5951497379716459</v>
      </c>
      <c r="U701" s="10"/>
      <c r="V701" s="10"/>
      <c r="W701" s="10"/>
    </row>
    <row r="702">
      <c r="A702" s="17">
        <v>2004.0</v>
      </c>
      <c r="B702" s="18" t="s">
        <v>555</v>
      </c>
      <c r="C702" s="18" t="s">
        <v>2321</v>
      </c>
      <c r="D702" s="19">
        <v>44.0</v>
      </c>
      <c r="E702" s="19">
        <v>7.0</v>
      </c>
      <c r="F702" s="19">
        <v>6.0</v>
      </c>
      <c r="G702" s="19">
        <v>7.0</v>
      </c>
      <c r="H702" s="19">
        <v>4.0</v>
      </c>
      <c r="I702" s="19">
        <v>2.0</v>
      </c>
      <c r="J702" s="19">
        <v>1.0</v>
      </c>
      <c r="K702" s="19">
        <v>16.0</v>
      </c>
      <c r="L702" s="19">
        <v>11.0</v>
      </c>
      <c r="M702" s="19">
        <v>27.0</v>
      </c>
      <c r="N702" s="20">
        <v>0.5925925970077515</v>
      </c>
      <c r="O702" s="20">
        <v>0.49346086382865906</v>
      </c>
      <c r="P702" s="20">
        <v>0.4959850013256073</v>
      </c>
      <c r="Q702" s="21" t="str">
        <f t="shared" si="1"/>
        <v>0.6106870229</v>
      </c>
      <c r="R702" s="21" t="str">
        <f t="shared" si="3"/>
        <v>0.523398438</v>
      </c>
      <c r="S702" s="9">
        <v>0.5188748303938795</v>
      </c>
      <c r="T702" s="6">
        <v>0.5233984379709222</v>
      </c>
      <c r="U702" s="10"/>
      <c r="V702" s="10"/>
      <c r="W702" s="10"/>
    </row>
    <row r="703">
      <c r="A703" s="17">
        <v>2004.0</v>
      </c>
      <c r="B703" s="18" t="s">
        <v>1380</v>
      </c>
      <c r="C703" s="18" t="s">
        <v>2322</v>
      </c>
      <c r="D703" s="19">
        <v>45.0</v>
      </c>
      <c r="E703" s="19">
        <v>3.0</v>
      </c>
      <c r="F703" s="19">
        <v>14.0</v>
      </c>
      <c r="G703" s="19">
        <v>7.0</v>
      </c>
      <c r="H703" s="19">
        <v>3.0</v>
      </c>
      <c r="I703" s="19">
        <v>1.0</v>
      </c>
      <c r="J703" s="19">
        <v>3.0</v>
      </c>
      <c r="K703" s="19">
        <v>11.0</v>
      </c>
      <c r="L703" s="19">
        <v>20.0</v>
      </c>
      <c r="M703" s="19">
        <v>31.0</v>
      </c>
      <c r="N703" s="20">
        <v>0.35483869910240173</v>
      </c>
      <c r="O703" s="20">
        <v>0.5202028751373291</v>
      </c>
      <c r="P703" s="20">
        <v>0.4934123158454895</v>
      </c>
      <c r="Q703" s="21" t="str">
        <f t="shared" si="1"/>
        <v>0.376</v>
      </c>
      <c r="R703" s="21" t="str">
        <f t="shared" si="3"/>
        <v>0.4774545165</v>
      </c>
      <c r="S703" s="9">
        <v>0.4721641939493918</v>
      </c>
      <c r="T703" s="6">
        <v>0.4774545165300369</v>
      </c>
      <c r="U703" s="10"/>
      <c r="V703" s="10"/>
      <c r="W703" s="10"/>
    </row>
    <row r="704">
      <c r="A704" s="17">
        <v>2004.0</v>
      </c>
      <c r="B704" s="18" t="s">
        <v>178</v>
      </c>
      <c r="C704" s="18" t="s">
        <v>459</v>
      </c>
      <c r="D704" s="19">
        <v>46.0</v>
      </c>
      <c r="E704" s="19">
        <v>6.0</v>
      </c>
      <c r="F704" s="19">
        <v>5.0</v>
      </c>
      <c r="G704" s="19">
        <v>15.0</v>
      </c>
      <c r="H704" s="19">
        <v>1.0</v>
      </c>
      <c r="I704" s="19">
        <v>3.0</v>
      </c>
      <c r="J704" s="19">
        <v>0.0</v>
      </c>
      <c r="K704" s="19">
        <v>24.0</v>
      </c>
      <c r="L704" s="19">
        <v>6.0</v>
      </c>
      <c r="M704" s="19">
        <v>30.0</v>
      </c>
      <c r="N704" s="20">
        <v>0.800000011920929</v>
      </c>
      <c r="O704" s="20">
        <v>0.5925300121307373</v>
      </c>
      <c r="P704" s="20">
        <v>0.5312212705612183</v>
      </c>
      <c r="Q704" s="21" t="str">
        <f t="shared" si="1"/>
        <v>0.8225806452</v>
      </c>
      <c r="R704" s="21" t="str">
        <f t="shared" si="3"/>
        <v>0.634715485</v>
      </c>
      <c r="S704" s="9">
        <v>0.6290703237056732</v>
      </c>
      <c r="T704" s="6">
        <v>0.6347154849959958</v>
      </c>
      <c r="U704" s="10"/>
      <c r="V704" s="10"/>
      <c r="W704" s="10"/>
    </row>
    <row r="705">
      <c r="A705" s="17">
        <v>2004.0</v>
      </c>
      <c r="B705" s="18" t="s">
        <v>953</v>
      </c>
      <c r="C705" s="18" t="s">
        <v>2323</v>
      </c>
      <c r="D705" s="19">
        <v>47.0</v>
      </c>
      <c r="E705" s="19">
        <v>1.0</v>
      </c>
      <c r="F705" s="19">
        <v>11.0</v>
      </c>
      <c r="G705" s="19">
        <v>2.0</v>
      </c>
      <c r="H705" s="19">
        <v>10.0</v>
      </c>
      <c r="I705" s="19">
        <v>0.0</v>
      </c>
      <c r="J705" s="19">
        <v>0.0</v>
      </c>
      <c r="K705" s="19">
        <v>3.0</v>
      </c>
      <c r="L705" s="19">
        <v>21.0</v>
      </c>
      <c r="M705" s="19">
        <v>24.0</v>
      </c>
      <c r="N705" s="20">
        <v>0.125</v>
      </c>
      <c r="O705" s="20">
        <v>0.4967702329158783</v>
      </c>
      <c r="P705" s="20">
        <v>0.4739055037498474</v>
      </c>
      <c r="Q705" s="21" t="str">
        <f t="shared" si="1"/>
        <v>0.1120689655</v>
      </c>
      <c r="R705" s="21" t="str">
        <f t="shared" si="3"/>
        <v>0.3948787338</v>
      </c>
      <c r="S705" s="9">
        <v>0.398111492395401</v>
      </c>
      <c r="T705" s="6">
        <v>0.39487873377471133</v>
      </c>
      <c r="U705" s="10"/>
      <c r="V705" s="10"/>
      <c r="W705" s="10"/>
    </row>
    <row r="706">
      <c r="A706" s="17">
        <v>2004.0</v>
      </c>
      <c r="B706" s="18" t="s">
        <v>531</v>
      </c>
      <c r="C706" s="18" t="s">
        <v>2324</v>
      </c>
      <c r="D706" s="19">
        <v>48.0</v>
      </c>
      <c r="E706" s="19">
        <v>0.0</v>
      </c>
      <c r="F706" s="19">
        <v>10.0</v>
      </c>
      <c r="G706" s="19">
        <v>10.0</v>
      </c>
      <c r="H706" s="19">
        <v>6.0</v>
      </c>
      <c r="I706" s="19">
        <v>0.0</v>
      </c>
      <c r="J706" s="19">
        <v>2.0</v>
      </c>
      <c r="K706" s="19">
        <v>10.0</v>
      </c>
      <c r="L706" s="19">
        <v>18.0</v>
      </c>
      <c r="M706" s="19">
        <v>28.0</v>
      </c>
      <c r="N706" s="20">
        <v>0.3571428656578064</v>
      </c>
      <c r="O706" s="20">
        <v>0.6213427186012268</v>
      </c>
      <c r="P706" s="20">
        <v>0.5391836166381836</v>
      </c>
      <c r="Q706" s="21" t="str">
        <f t="shared" si="1"/>
        <v>0.2678571429</v>
      </c>
      <c r="R706" s="21" t="str">
        <f t="shared" si="3"/>
        <v>0.5124315492</v>
      </c>
      <c r="S706" s="9">
        <v>0.5347529777458736</v>
      </c>
      <c r="T706" s="6">
        <v>0.512431549174445</v>
      </c>
      <c r="U706" s="10"/>
      <c r="V706" s="10"/>
      <c r="W706" s="10"/>
    </row>
    <row r="707">
      <c r="A707" s="17">
        <v>2004.0</v>
      </c>
      <c r="B707" s="18" t="s">
        <v>810</v>
      </c>
      <c r="C707" s="18" t="s">
        <v>2325</v>
      </c>
      <c r="D707" s="19">
        <v>49.0</v>
      </c>
      <c r="E707" s="19">
        <v>2.0</v>
      </c>
      <c r="F707" s="19">
        <v>12.0</v>
      </c>
      <c r="G707" s="19">
        <v>0.0</v>
      </c>
      <c r="H707" s="19">
        <v>11.0</v>
      </c>
      <c r="I707" s="19">
        <v>0.0</v>
      </c>
      <c r="J707" s="19">
        <v>2.0</v>
      </c>
      <c r="K707" s="19">
        <v>2.0</v>
      </c>
      <c r="L707" s="19">
        <v>25.0</v>
      </c>
      <c r="M707" s="19">
        <v>27.0</v>
      </c>
      <c r="N707" s="20">
        <v>0.07407407462596893</v>
      </c>
      <c r="O707" s="20">
        <v>0.5093910694122314</v>
      </c>
      <c r="P707" s="20">
        <v>0.4779020845890045</v>
      </c>
      <c r="Q707" s="21" t="str">
        <f t="shared" si="1"/>
        <v>0.102189781</v>
      </c>
      <c r="R707" s="21" t="str">
        <f t="shared" si="3"/>
        <v>0.3997185011</v>
      </c>
      <c r="S707" s="9">
        <v>0.39268957437188534</v>
      </c>
      <c r="T707" s="6">
        <v>0.39971850110884133</v>
      </c>
      <c r="U707" s="10"/>
      <c r="V707" s="10"/>
      <c r="W707" s="10"/>
    </row>
    <row r="708">
      <c r="A708" s="17">
        <v>2004.0</v>
      </c>
      <c r="B708" s="18" t="s">
        <v>1026</v>
      </c>
      <c r="C708" s="18" t="s">
        <v>2326</v>
      </c>
      <c r="D708" s="19">
        <v>50.0</v>
      </c>
      <c r="E708" s="19">
        <v>5.0</v>
      </c>
      <c r="F708" s="19">
        <v>9.0</v>
      </c>
      <c r="G708" s="19">
        <v>7.0</v>
      </c>
      <c r="H708" s="19">
        <v>5.0</v>
      </c>
      <c r="I708" s="19">
        <v>0.0</v>
      </c>
      <c r="J708" s="19">
        <v>1.0</v>
      </c>
      <c r="K708" s="19">
        <v>12.0</v>
      </c>
      <c r="L708" s="19">
        <v>15.0</v>
      </c>
      <c r="M708" s="19">
        <v>27.0</v>
      </c>
      <c r="N708" s="20">
        <v>0.4444444477558136</v>
      </c>
      <c r="O708" s="20">
        <v>0.4201338589191437</v>
      </c>
      <c r="P708" s="20">
        <v>0.4724215269088745</v>
      </c>
      <c r="Q708" s="21" t="str">
        <f t="shared" si="1"/>
        <v>0.4552845528</v>
      </c>
      <c r="R708" s="21" t="str">
        <f t="shared" si="3"/>
        <v>0.4419934494</v>
      </c>
      <c r="S708" s="9">
        <v>0.43928342229790157</v>
      </c>
      <c r="T708" s="6">
        <v>0.44199344939817253</v>
      </c>
      <c r="U708" s="10"/>
      <c r="V708" s="10"/>
      <c r="W708" s="10"/>
    </row>
    <row r="709">
      <c r="A709" s="17">
        <v>2004.0</v>
      </c>
      <c r="B709" s="18" t="s">
        <v>278</v>
      </c>
      <c r="C709" s="18" t="s">
        <v>2327</v>
      </c>
      <c r="D709" s="19">
        <v>51.0</v>
      </c>
      <c r="E709" s="19">
        <v>7.0</v>
      </c>
      <c r="F709" s="19">
        <v>7.0</v>
      </c>
      <c r="G709" s="19">
        <v>11.0</v>
      </c>
      <c r="H709" s="19">
        <v>1.0</v>
      </c>
      <c r="I709" s="19">
        <v>1.0</v>
      </c>
      <c r="J709" s="19">
        <v>1.0</v>
      </c>
      <c r="K709" s="19">
        <v>19.0</v>
      </c>
      <c r="L709" s="19">
        <v>9.0</v>
      </c>
      <c r="M709" s="19">
        <v>28.0</v>
      </c>
      <c r="N709" s="20">
        <v>0.6785714030265808</v>
      </c>
      <c r="O709" s="20">
        <v>0.4732513129711151</v>
      </c>
      <c r="P709" s="20">
        <v>0.4840646982192993</v>
      </c>
      <c r="Q709" s="21" t="str">
        <f t="shared" si="1"/>
        <v>0.725</v>
      </c>
      <c r="R709" s="21" t="str">
        <f t="shared" si="3"/>
        <v>0.538891831</v>
      </c>
      <c r="S709" s="9">
        <v>0.5272846881832396</v>
      </c>
      <c r="T709" s="6">
        <v>0.5388918310403824</v>
      </c>
      <c r="U709" s="10"/>
      <c r="V709" s="10"/>
      <c r="W709" s="10"/>
    </row>
    <row r="710">
      <c r="A710" s="17">
        <v>2004.0</v>
      </c>
      <c r="B710" s="18" t="s">
        <v>1781</v>
      </c>
      <c r="C710" s="18" t="s">
        <v>2328</v>
      </c>
      <c r="D710" s="19">
        <v>52.0</v>
      </c>
      <c r="E710" s="19">
        <v>5.0</v>
      </c>
      <c r="F710" s="19">
        <v>9.0</v>
      </c>
      <c r="G710" s="19">
        <v>7.0</v>
      </c>
      <c r="H710" s="19">
        <v>4.0</v>
      </c>
      <c r="I710" s="19">
        <v>1.0</v>
      </c>
      <c r="J710" s="19">
        <v>1.0</v>
      </c>
      <c r="K710" s="19">
        <v>13.0</v>
      </c>
      <c r="L710" s="19">
        <v>14.0</v>
      </c>
      <c r="M710" s="19">
        <v>27.0</v>
      </c>
      <c r="N710" s="20">
        <v>0.48148149251937866</v>
      </c>
      <c r="O710" s="20">
        <v>0.4312003552913666</v>
      </c>
      <c r="P710" s="20">
        <v>0.464042603969574</v>
      </c>
      <c r="Q710" s="21" t="str">
        <f t="shared" si="1"/>
        <v>0.5041322314</v>
      </c>
      <c r="R710" s="21" t="str">
        <f t="shared" si="3"/>
        <v>0.4576438865</v>
      </c>
      <c r="S710" s="9">
        <v>0.45198119900844713</v>
      </c>
      <c r="T710" s="6">
        <v>0.4576438864893164</v>
      </c>
      <c r="U710" s="10"/>
      <c r="V710" s="10"/>
      <c r="W710" s="10"/>
    </row>
    <row r="711">
      <c r="A711" s="17">
        <v>2004.0</v>
      </c>
      <c r="B711" s="18" t="s">
        <v>348</v>
      </c>
      <c r="C711" s="18" t="s">
        <v>413</v>
      </c>
      <c r="D711" s="19">
        <v>53.0</v>
      </c>
      <c r="E711" s="19">
        <v>6.0</v>
      </c>
      <c r="F711" s="19">
        <v>6.0</v>
      </c>
      <c r="G711" s="19">
        <v>11.0</v>
      </c>
      <c r="H711" s="19">
        <v>3.0</v>
      </c>
      <c r="I711" s="19">
        <v>0.0</v>
      </c>
      <c r="J711" s="19">
        <v>1.0</v>
      </c>
      <c r="K711" s="19">
        <v>17.0</v>
      </c>
      <c r="L711" s="19">
        <v>10.0</v>
      </c>
      <c r="M711" s="19">
        <v>27.0</v>
      </c>
      <c r="N711" s="20">
        <v>0.6296296119689941</v>
      </c>
      <c r="O711" s="20">
        <v>0.5433909893035889</v>
      </c>
      <c r="P711" s="20">
        <v>0.544161856174469</v>
      </c>
      <c r="Q711" s="21" t="str">
        <f t="shared" si="1"/>
        <v>0.6302521008</v>
      </c>
      <c r="R711" s="21" t="str">
        <f t="shared" si="3"/>
        <v>0.5652989839</v>
      </c>
      <c r="S711" s="9">
        <v>0.5651433661028191</v>
      </c>
      <c r="T711" s="6">
        <v>0.5652989839054957</v>
      </c>
      <c r="U711" s="10"/>
      <c r="V711" s="10"/>
      <c r="W711" s="10"/>
    </row>
    <row r="712">
      <c r="A712" s="17">
        <v>2004.0</v>
      </c>
      <c r="B712" s="18" t="s">
        <v>314</v>
      </c>
      <c r="C712" s="18" t="s">
        <v>2329</v>
      </c>
      <c r="D712" s="19">
        <v>54.0</v>
      </c>
      <c r="E712" s="19">
        <v>3.0</v>
      </c>
      <c r="F712" s="19">
        <v>10.0</v>
      </c>
      <c r="G712" s="19">
        <v>7.0</v>
      </c>
      <c r="H712" s="19">
        <v>4.0</v>
      </c>
      <c r="I712" s="19">
        <v>2.0</v>
      </c>
      <c r="J712" s="19">
        <v>2.0</v>
      </c>
      <c r="K712" s="19">
        <v>12.0</v>
      </c>
      <c r="L712" s="19">
        <v>16.0</v>
      </c>
      <c r="M712" s="19">
        <v>28.0</v>
      </c>
      <c r="N712" s="20">
        <v>0.4285714328289032</v>
      </c>
      <c r="O712" s="20">
        <v>0.5480373501777649</v>
      </c>
      <c r="P712" s="20">
        <v>0.5113683342933655</v>
      </c>
      <c r="Q712" s="21" t="str">
        <f t="shared" si="1"/>
        <v>0.4333333333</v>
      </c>
      <c r="R712" s="21" t="str">
        <f t="shared" si="3"/>
        <v>0.510194092</v>
      </c>
      <c r="S712" s="9">
        <v>0.509003615805081</v>
      </c>
      <c r="T712" s="6">
        <v>0.5101940919955572</v>
      </c>
      <c r="U712" s="10"/>
      <c r="V712" s="10"/>
      <c r="W712" s="10"/>
    </row>
    <row r="713">
      <c r="A713" s="17">
        <v>2004.0</v>
      </c>
      <c r="B713" s="18" t="s">
        <v>1493</v>
      </c>
      <c r="C713" s="18" t="s">
        <v>2330</v>
      </c>
      <c r="D713" s="19">
        <v>55.0</v>
      </c>
      <c r="E713" s="19">
        <v>4.0</v>
      </c>
      <c r="F713" s="19">
        <v>10.0</v>
      </c>
      <c r="G713" s="19">
        <v>4.0</v>
      </c>
      <c r="H713" s="19">
        <v>6.0</v>
      </c>
      <c r="I713" s="19">
        <v>1.0</v>
      </c>
      <c r="J713" s="19">
        <v>1.0</v>
      </c>
      <c r="K713" s="19">
        <v>9.0</v>
      </c>
      <c r="L713" s="19">
        <v>17.0</v>
      </c>
      <c r="M713" s="19">
        <v>26.0</v>
      </c>
      <c r="N713" s="20">
        <v>0.3461538553237915</v>
      </c>
      <c r="O713" s="20">
        <v>0.4250904619693756</v>
      </c>
      <c r="P713" s="20">
        <v>0.48028263449668884</v>
      </c>
      <c r="Q713" s="21" t="str">
        <f t="shared" si="1"/>
        <v>0.368852459</v>
      </c>
      <c r="R713" s="21" t="str">
        <f t="shared" si="3"/>
        <v>0.4248290044</v>
      </c>
      <c r="S713" s="9">
        <v>0.4191543511473216</v>
      </c>
      <c r="T713" s="6">
        <v>0.4248290043629584</v>
      </c>
      <c r="U713" s="10"/>
      <c r="V713" s="10"/>
      <c r="W713" s="10"/>
    </row>
    <row r="714">
      <c r="A714" s="17">
        <v>2004.0</v>
      </c>
      <c r="B714" s="18" t="s">
        <v>181</v>
      </c>
      <c r="C714" s="18" t="s">
        <v>449</v>
      </c>
      <c r="D714" s="19">
        <v>56.0</v>
      </c>
      <c r="E714" s="19">
        <v>6.0</v>
      </c>
      <c r="F714" s="19">
        <v>4.0</v>
      </c>
      <c r="G714" s="19">
        <v>17.0</v>
      </c>
      <c r="H714" s="19">
        <v>1.0</v>
      </c>
      <c r="I714" s="19">
        <v>4.0</v>
      </c>
      <c r="J714" s="19">
        <v>1.0</v>
      </c>
      <c r="K714" s="19">
        <v>27.0</v>
      </c>
      <c r="L714" s="19">
        <v>6.0</v>
      </c>
      <c r="M714" s="19">
        <v>33.0</v>
      </c>
      <c r="N714" s="20">
        <v>0.8181818127632141</v>
      </c>
      <c r="O714" s="20">
        <v>0.5976354479789734</v>
      </c>
      <c r="P714" s="20">
        <v>0.5385937094688416</v>
      </c>
      <c r="Q714" s="21" t="str">
        <f t="shared" si="1"/>
        <v>0.8248175182</v>
      </c>
      <c r="R714" s="21" t="str">
        <f t="shared" si="3"/>
        <v>0.6396705309</v>
      </c>
      <c r="S714" s="9">
        <v>0.6380116059021517</v>
      </c>
      <c r="T714" s="6">
        <v>0.6396705309187409</v>
      </c>
      <c r="U714" s="10"/>
      <c r="V714" s="10"/>
      <c r="W714" s="10"/>
    </row>
    <row r="715">
      <c r="A715" s="17">
        <v>2004.0</v>
      </c>
      <c r="B715" s="18" t="s">
        <v>791</v>
      </c>
      <c r="C715" s="18" t="s">
        <v>2331</v>
      </c>
      <c r="D715" s="19">
        <v>57.0</v>
      </c>
      <c r="E715" s="19">
        <v>6.0</v>
      </c>
      <c r="F715" s="19">
        <v>10.0</v>
      </c>
      <c r="G715" s="19">
        <v>8.0</v>
      </c>
      <c r="H715" s="19">
        <v>1.0</v>
      </c>
      <c r="I715" s="19">
        <v>4.0</v>
      </c>
      <c r="J715" s="19">
        <v>3.0</v>
      </c>
      <c r="K715" s="19">
        <v>18.0</v>
      </c>
      <c r="L715" s="19">
        <v>14.0</v>
      </c>
      <c r="M715" s="19">
        <v>32.0</v>
      </c>
      <c r="N715" s="20">
        <v>0.5625</v>
      </c>
      <c r="O715" s="20">
        <v>0.40134820342063904</v>
      </c>
      <c r="P715" s="20">
        <v>0.4686489403247833</v>
      </c>
      <c r="Q715" s="21" t="str">
        <f t="shared" si="1"/>
        <v>0.6231884058</v>
      </c>
      <c r="R715" s="21" t="str">
        <f t="shared" si="3"/>
        <v>0.4736334382</v>
      </c>
      <c r="S715" s="9">
        <v>0.45846133679151535</v>
      </c>
      <c r="T715" s="6">
        <v>0.47363343824079074</v>
      </c>
      <c r="U715" s="10"/>
      <c r="V715" s="10"/>
      <c r="W715" s="10"/>
    </row>
    <row r="716">
      <c r="A716" s="17">
        <v>2004.0</v>
      </c>
      <c r="B716" s="18" t="s">
        <v>837</v>
      </c>
      <c r="C716" s="18" t="s">
        <v>2332</v>
      </c>
      <c r="D716" s="19">
        <v>58.0</v>
      </c>
      <c r="E716" s="19">
        <v>5.0</v>
      </c>
      <c r="F716" s="19">
        <v>9.0</v>
      </c>
      <c r="G716" s="19">
        <v>4.0</v>
      </c>
      <c r="H716" s="19">
        <v>7.0</v>
      </c>
      <c r="I716" s="19">
        <v>1.0</v>
      </c>
      <c r="J716" s="19">
        <v>0.0</v>
      </c>
      <c r="K716" s="19">
        <v>10.0</v>
      </c>
      <c r="L716" s="19">
        <v>16.0</v>
      </c>
      <c r="M716" s="19">
        <v>26.0</v>
      </c>
      <c r="N716" s="20">
        <v>0.38461539149284363</v>
      </c>
      <c r="O716" s="20">
        <v>0.44049161672592163</v>
      </c>
      <c r="P716" s="20">
        <v>0.4599110186100006</v>
      </c>
      <c r="Q716" s="21" t="str">
        <f t="shared" si="1"/>
        <v>0.40625</v>
      </c>
      <c r="R716" s="21" t="str">
        <f t="shared" si="3"/>
        <v>0.436786063</v>
      </c>
      <c r="S716" s="9">
        <v>0.4313774091693071</v>
      </c>
      <c r="T716" s="6">
        <v>0.43678606301546097</v>
      </c>
      <c r="U716" s="10"/>
      <c r="V716" s="10"/>
      <c r="W716" s="10"/>
    </row>
    <row r="717">
      <c r="A717" s="17">
        <v>2004.0</v>
      </c>
      <c r="B717" s="18" t="s">
        <v>187</v>
      </c>
      <c r="C717" s="18" t="s">
        <v>2333</v>
      </c>
      <c r="D717" s="19">
        <v>59.0</v>
      </c>
      <c r="E717" s="19">
        <v>6.0</v>
      </c>
      <c r="F717" s="19">
        <v>6.0</v>
      </c>
      <c r="G717" s="19">
        <v>14.0</v>
      </c>
      <c r="H717" s="19">
        <v>1.0</v>
      </c>
      <c r="I717" s="19">
        <v>0.0</v>
      </c>
      <c r="J717" s="19">
        <v>1.0</v>
      </c>
      <c r="K717" s="19">
        <v>20.0</v>
      </c>
      <c r="L717" s="19">
        <v>8.0</v>
      </c>
      <c r="M717" s="19">
        <v>28.0</v>
      </c>
      <c r="N717" s="20">
        <v>0.7142857313156128</v>
      </c>
      <c r="O717" s="20">
        <v>0.494006484746933</v>
      </c>
      <c r="P717" s="20">
        <v>0.5123520493507385</v>
      </c>
      <c r="Q717" s="21" t="str">
        <f t="shared" si="1"/>
        <v>0.7368421053</v>
      </c>
      <c r="R717" s="21" t="str">
        <f t="shared" si="3"/>
        <v>0.559301781</v>
      </c>
      <c r="S717" s="9">
        <v>0.5536626832825797</v>
      </c>
      <c r="T717" s="6">
        <v>0.5593017810269406</v>
      </c>
      <c r="U717" s="10"/>
      <c r="V717" s="10"/>
      <c r="W717" s="10"/>
    </row>
    <row r="718">
      <c r="A718" s="17">
        <v>2004.0</v>
      </c>
      <c r="B718" s="18" t="s">
        <v>521</v>
      </c>
      <c r="C718" s="18" t="s">
        <v>2334</v>
      </c>
      <c r="D718" s="19">
        <v>60.0</v>
      </c>
      <c r="E718" s="19">
        <v>3.0</v>
      </c>
      <c r="F718" s="19">
        <v>10.0</v>
      </c>
      <c r="G718" s="19">
        <v>7.0</v>
      </c>
      <c r="H718" s="19">
        <v>6.0</v>
      </c>
      <c r="I718" s="19">
        <v>0.0</v>
      </c>
      <c r="J718" s="19">
        <v>1.0</v>
      </c>
      <c r="K718" s="19">
        <v>10.0</v>
      </c>
      <c r="L718" s="19">
        <v>17.0</v>
      </c>
      <c r="M718" s="19">
        <v>27.0</v>
      </c>
      <c r="N718" s="20">
        <v>0.37037035822868347</v>
      </c>
      <c r="O718" s="20">
        <v>0.4736836850643158</v>
      </c>
      <c r="P718" s="20">
        <v>0.4852598011493683</v>
      </c>
      <c r="Q718" s="21" t="str">
        <f t="shared" si="1"/>
        <v>0.3529411765</v>
      </c>
      <c r="R718" s="21" t="str">
        <f t="shared" si="3"/>
        <v>0.4463920869</v>
      </c>
      <c r="S718" s="9">
        <v>0.45074938541209253</v>
      </c>
      <c r="T718" s="6">
        <v>0.44639208693714705</v>
      </c>
      <c r="U718" s="10"/>
      <c r="V718" s="10"/>
      <c r="W718" s="10"/>
    </row>
    <row r="719">
      <c r="A719" s="17">
        <v>2004.0</v>
      </c>
      <c r="B719" s="18" t="s">
        <v>947</v>
      </c>
      <c r="C719" s="18" t="s">
        <v>2335</v>
      </c>
      <c r="D719" s="19">
        <v>61.0</v>
      </c>
      <c r="E719" s="19">
        <v>4.0</v>
      </c>
      <c r="F719" s="19">
        <v>9.0</v>
      </c>
      <c r="G719" s="19">
        <v>6.0</v>
      </c>
      <c r="H719" s="19">
        <v>6.0</v>
      </c>
      <c r="I719" s="19">
        <v>3.0</v>
      </c>
      <c r="J719" s="19">
        <v>1.0</v>
      </c>
      <c r="K719" s="19">
        <v>13.0</v>
      </c>
      <c r="L719" s="19">
        <v>16.0</v>
      </c>
      <c r="M719" s="19">
        <v>29.0</v>
      </c>
      <c r="N719" s="20">
        <v>0.4482758641242981</v>
      </c>
      <c r="O719" s="20">
        <v>0.49724629521369934</v>
      </c>
      <c r="P719" s="20">
        <v>0.48589637875556946</v>
      </c>
      <c r="Q719" s="21" t="str">
        <f t="shared" si="1"/>
        <v>0.4518518519</v>
      </c>
      <c r="R719" s="21" t="str">
        <f t="shared" si="3"/>
        <v>0.4830602053</v>
      </c>
      <c r="S719" s="9">
        <v>0.4821662078129834</v>
      </c>
      <c r="T719" s="6">
        <v>0.48306020525870497</v>
      </c>
      <c r="U719" s="10"/>
      <c r="V719" s="10"/>
      <c r="W719" s="10"/>
    </row>
    <row r="720">
      <c r="A720" s="17">
        <v>2004.0</v>
      </c>
      <c r="B720" s="18" t="s">
        <v>1641</v>
      </c>
      <c r="C720" s="18" t="s">
        <v>2336</v>
      </c>
      <c r="D720" s="19">
        <v>62.0</v>
      </c>
      <c r="E720" s="19">
        <v>3.0</v>
      </c>
      <c r="F720" s="19">
        <v>11.0</v>
      </c>
      <c r="G720" s="19">
        <v>8.0</v>
      </c>
      <c r="H720" s="19">
        <v>4.0</v>
      </c>
      <c r="I720" s="19">
        <v>0.0</v>
      </c>
      <c r="J720" s="19">
        <v>0.0</v>
      </c>
      <c r="K720" s="19">
        <v>11.0</v>
      </c>
      <c r="L720" s="19">
        <v>15.0</v>
      </c>
      <c r="M720" s="19">
        <v>26.0</v>
      </c>
      <c r="N720" s="20">
        <v>0.42307692766189575</v>
      </c>
      <c r="O720" s="20">
        <v>0.4309903681278229</v>
      </c>
      <c r="P720" s="20">
        <v>0.4829326272010803</v>
      </c>
      <c r="Q720" s="21" t="str">
        <f t="shared" si="1"/>
        <v>0.4245283019</v>
      </c>
      <c r="R720" s="21" t="str">
        <f t="shared" si="3"/>
        <v>0.4423604163</v>
      </c>
      <c r="S720" s="9">
        <v>0.4419975716334123</v>
      </c>
      <c r="T720" s="6">
        <v>0.44236041633587964</v>
      </c>
      <c r="U720" s="10"/>
      <c r="V720" s="10"/>
      <c r="W720" s="10"/>
    </row>
    <row r="721">
      <c r="A721" s="17">
        <v>2004.0</v>
      </c>
      <c r="B721" s="18" t="s">
        <v>1619</v>
      </c>
      <c r="C721" s="18" t="s">
        <v>2337</v>
      </c>
      <c r="D721" s="19">
        <v>63.0</v>
      </c>
      <c r="E721" s="19">
        <v>1.0</v>
      </c>
      <c r="F721" s="19">
        <v>11.0</v>
      </c>
      <c r="G721" s="19">
        <v>1.0</v>
      </c>
      <c r="H721" s="19">
        <v>10.0</v>
      </c>
      <c r="I721" s="19">
        <v>0.0</v>
      </c>
      <c r="J721" s="19">
        <v>3.0</v>
      </c>
      <c r="K721" s="19">
        <v>2.0</v>
      </c>
      <c r="L721" s="19">
        <v>24.0</v>
      </c>
      <c r="M721" s="19">
        <v>26.0</v>
      </c>
      <c r="N721" s="20">
        <v>0.07692307978868484</v>
      </c>
      <c r="O721" s="20">
        <v>0.42722707986831665</v>
      </c>
      <c r="P721" s="20">
        <v>0.451975554227829</v>
      </c>
      <c r="Q721" s="21" t="str">
        <f t="shared" si="1"/>
        <v>0.078125</v>
      </c>
      <c r="R721" s="21" t="str">
        <f t="shared" si="3"/>
        <v>0.3461386785</v>
      </c>
      <c r="S721" s="9">
        <v>0.3458381977218848</v>
      </c>
      <c r="T721" s="6">
        <v>0.34613867849111557</v>
      </c>
      <c r="U721" s="10"/>
      <c r="V721" s="10"/>
      <c r="W721" s="10"/>
    </row>
    <row r="722">
      <c r="A722" s="17">
        <v>2004.0</v>
      </c>
      <c r="B722" s="18" t="s">
        <v>151</v>
      </c>
      <c r="C722" s="18" t="s">
        <v>2338</v>
      </c>
      <c r="D722" s="19">
        <v>64.0</v>
      </c>
      <c r="E722" s="19">
        <v>3.0</v>
      </c>
      <c r="F722" s="19">
        <v>10.0</v>
      </c>
      <c r="G722" s="19">
        <v>10.0</v>
      </c>
      <c r="H722" s="19">
        <v>0.0</v>
      </c>
      <c r="I722" s="19">
        <v>1.0</v>
      </c>
      <c r="J722" s="19">
        <v>2.0</v>
      </c>
      <c r="K722" s="19">
        <v>14.0</v>
      </c>
      <c r="L722" s="19">
        <v>12.0</v>
      </c>
      <c r="M722" s="19">
        <v>26.0</v>
      </c>
      <c r="N722" s="20">
        <v>0.5384615659713745</v>
      </c>
      <c r="O722" s="20">
        <v>0.5195018649101257</v>
      </c>
      <c r="P722" s="20">
        <v>0.5065790414810181</v>
      </c>
      <c r="Q722" s="21" t="str">
        <f t="shared" si="1"/>
        <v>0.5833333333</v>
      </c>
      <c r="R722" s="21" t="str">
        <f t="shared" si="3"/>
        <v>0.5322290262</v>
      </c>
      <c r="S722" s="9">
        <v>0.521011077440702</v>
      </c>
      <c r="T722" s="6">
        <v>0.5322290261586508</v>
      </c>
      <c r="U722" s="10"/>
      <c r="V722" s="10"/>
      <c r="W722" s="10"/>
    </row>
    <row r="723">
      <c r="A723" s="17">
        <v>2004.0</v>
      </c>
      <c r="B723" s="18" t="s">
        <v>74</v>
      </c>
      <c r="C723" s="18" t="s">
        <v>2339</v>
      </c>
      <c r="D723" s="19">
        <v>65.0</v>
      </c>
      <c r="E723" s="19">
        <v>6.0</v>
      </c>
      <c r="F723" s="19">
        <v>5.0</v>
      </c>
      <c r="G723" s="19">
        <v>15.0</v>
      </c>
      <c r="H723" s="19">
        <v>3.0</v>
      </c>
      <c r="I723" s="19">
        <v>3.0</v>
      </c>
      <c r="J723" s="19">
        <v>0.0</v>
      </c>
      <c r="K723" s="19">
        <v>24.0</v>
      </c>
      <c r="L723" s="19">
        <v>8.0</v>
      </c>
      <c r="M723" s="19">
        <v>32.0</v>
      </c>
      <c r="N723" s="20">
        <v>0.75</v>
      </c>
      <c r="O723" s="20">
        <v>0.5299468636512756</v>
      </c>
      <c r="P723" s="20">
        <v>0.5318921804428101</v>
      </c>
      <c r="Q723" s="21" t="str">
        <f t="shared" si="1"/>
        <v>0.7391304348</v>
      </c>
      <c r="R723" s="21" t="str">
        <f t="shared" si="3"/>
        <v>0.5827290856</v>
      </c>
      <c r="S723" s="9">
        <v>0.5854464769363403</v>
      </c>
      <c r="T723" s="6">
        <v>0.5827290856319924</v>
      </c>
      <c r="U723" s="10"/>
      <c r="V723" s="10"/>
      <c r="W723" s="10"/>
    </row>
    <row r="724">
      <c r="A724" s="17">
        <v>2004.0</v>
      </c>
      <c r="B724" s="18" t="s">
        <v>1253</v>
      </c>
      <c r="C724" s="18" t="s">
        <v>2340</v>
      </c>
      <c r="D724" s="19">
        <v>66.0</v>
      </c>
      <c r="E724" s="19">
        <v>6.0</v>
      </c>
      <c r="F724" s="19">
        <v>8.0</v>
      </c>
      <c r="G724" s="19">
        <v>10.0</v>
      </c>
      <c r="H724" s="19">
        <v>3.0</v>
      </c>
      <c r="I724" s="19">
        <v>0.0</v>
      </c>
      <c r="J724" s="19">
        <v>1.0</v>
      </c>
      <c r="K724" s="19">
        <v>16.0</v>
      </c>
      <c r="L724" s="19">
        <v>12.0</v>
      </c>
      <c r="M724" s="19">
        <v>28.0</v>
      </c>
      <c r="N724" s="20">
        <v>0.5714285969734192</v>
      </c>
      <c r="O724" s="20">
        <v>0.4906504154205322</v>
      </c>
      <c r="P724" s="20">
        <v>0.48933765292167664</v>
      </c>
      <c r="Q724" s="21" t="str">
        <f t="shared" si="1"/>
        <v>0.5901639344</v>
      </c>
      <c r="R724" s="21" t="str">
        <f t="shared" si="3"/>
        <v>0.5152006045</v>
      </c>
      <c r="S724" s="9">
        <v>0.5105167637978281</v>
      </c>
      <c r="T724" s="6">
        <v>0.5152006045472426</v>
      </c>
      <c r="U724" s="10"/>
      <c r="V724" s="10"/>
      <c r="W724" s="10"/>
    </row>
    <row r="725">
      <c r="A725" s="17">
        <v>2004.0</v>
      </c>
      <c r="B725" s="18" t="s">
        <v>562</v>
      </c>
      <c r="C725" s="18" t="s">
        <v>2341</v>
      </c>
      <c r="D725" s="19">
        <v>67.0</v>
      </c>
      <c r="E725" s="19">
        <v>5.0</v>
      </c>
      <c r="F725" s="19">
        <v>11.0</v>
      </c>
      <c r="G725" s="19">
        <v>7.0</v>
      </c>
      <c r="H725" s="19">
        <v>3.0</v>
      </c>
      <c r="I725" s="19">
        <v>1.0</v>
      </c>
      <c r="J725" s="19">
        <v>1.0</v>
      </c>
      <c r="K725" s="19">
        <v>13.0</v>
      </c>
      <c r="L725" s="19">
        <v>15.0</v>
      </c>
      <c r="M725" s="19">
        <v>28.0</v>
      </c>
      <c r="N725" s="20">
        <v>0.4642857015132904</v>
      </c>
      <c r="O725" s="20">
        <v>0.4537796974182129</v>
      </c>
      <c r="P725" s="20">
        <v>0.4533563554286957</v>
      </c>
      <c r="Q725" s="21" t="str">
        <f t="shared" si="1"/>
        <v>0.5083333333</v>
      </c>
      <c r="R725" s="21" t="str">
        <f t="shared" si="3"/>
        <v>0.4673122709</v>
      </c>
      <c r="S725" s="9">
        <v>0.45630036613770897</v>
      </c>
      <c r="T725" s="6">
        <v>0.4673122708996137</v>
      </c>
      <c r="U725" s="10"/>
      <c r="V725" s="10"/>
      <c r="W725" s="10"/>
    </row>
    <row r="726">
      <c r="A726" s="17">
        <v>2004.0</v>
      </c>
      <c r="B726" s="18" t="s">
        <v>526</v>
      </c>
      <c r="C726" s="18" t="s">
        <v>2342</v>
      </c>
      <c r="D726" s="19">
        <v>68.0</v>
      </c>
      <c r="E726" s="19">
        <v>5.0</v>
      </c>
      <c r="F726" s="19">
        <v>9.0</v>
      </c>
      <c r="G726" s="19">
        <v>8.0</v>
      </c>
      <c r="H726" s="19">
        <v>4.0</v>
      </c>
      <c r="I726" s="19">
        <v>0.0</v>
      </c>
      <c r="J726" s="19">
        <v>0.0</v>
      </c>
      <c r="K726" s="19">
        <v>13.0</v>
      </c>
      <c r="L726" s="19">
        <v>13.0</v>
      </c>
      <c r="M726" s="19">
        <v>26.0</v>
      </c>
      <c r="N726" s="20">
        <v>0.5</v>
      </c>
      <c r="O726" s="20">
        <v>0.4813613295555115</v>
      </c>
      <c r="P726" s="20">
        <v>0.4912196099758148</v>
      </c>
      <c r="Q726" s="21" t="str">
        <f t="shared" si="1"/>
        <v>0.5175438596</v>
      </c>
      <c r="R726" s="21" t="str">
        <f t="shared" si="3"/>
        <v>0.4928715322</v>
      </c>
      <c r="S726" s="9">
        <v>0.48848556727170944</v>
      </c>
      <c r="T726" s="6">
        <v>0.49287153218399016</v>
      </c>
      <c r="U726" s="10"/>
      <c r="V726" s="10"/>
      <c r="W726" s="10"/>
    </row>
    <row r="727">
      <c r="A727" s="17">
        <v>2004.0</v>
      </c>
      <c r="B727" s="18" t="s">
        <v>265</v>
      </c>
      <c r="C727" s="18" t="s">
        <v>435</v>
      </c>
      <c r="D727" s="19">
        <v>69.0</v>
      </c>
      <c r="E727" s="19">
        <v>7.0</v>
      </c>
      <c r="F727" s="19">
        <v>4.0</v>
      </c>
      <c r="G727" s="19">
        <v>11.0</v>
      </c>
      <c r="H727" s="19">
        <v>4.0</v>
      </c>
      <c r="I727" s="19">
        <v>3.0</v>
      </c>
      <c r="J727" s="19">
        <v>1.0</v>
      </c>
      <c r="K727" s="19">
        <v>21.0</v>
      </c>
      <c r="L727" s="19">
        <v>9.0</v>
      </c>
      <c r="M727" s="19">
        <v>30.0</v>
      </c>
      <c r="N727" s="20">
        <v>0.699999988079071</v>
      </c>
      <c r="O727" s="20">
        <v>0.5545299053192139</v>
      </c>
      <c r="P727" s="20">
        <v>0.5400751233100891</v>
      </c>
      <c r="Q727" s="21" t="str">
        <f t="shared" si="1"/>
        <v>0.6830985915</v>
      </c>
      <c r="R727" s="21" t="str">
        <f t="shared" si="3"/>
        <v>0.5830583814</v>
      </c>
      <c r="S727" s="9">
        <v>0.5872837334871293</v>
      </c>
      <c r="T727" s="6">
        <v>0.5830583813744532</v>
      </c>
      <c r="U727" s="10"/>
      <c r="V727" s="10"/>
      <c r="W727" s="10"/>
    </row>
    <row r="728">
      <c r="A728" s="17">
        <v>2004.0</v>
      </c>
      <c r="B728" s="18" t="s">
        <v>75</v>
      </c>
      <c r="C728" s="18" t="s">
        <v>2343</v>
      </c>
      <c r="D728" s="19">
        <v>70.0</v>
      </c>
      <c r="E728" s="19">
        <v>6.0</v>
      </c>
      <c r="F728" s="19">
        <v>7.0</v>
      </c>
      <c r="G728" s="19">
        <v>12.0</v>
      </c>
      <c r="H728" s="19">
        <v>3.0</v>
      </c>
      <c r="I728" s="19">
        <v>1.0</v>
      </c>
      <c r="J728" s="19">
        <v>1.0</v>
      </c>
      <c r="K728" s="19">
        <v>19.0</v>
      </c>
      <c r="L728" s="19">
        <v>11.0</v>
      </c>
      <c r="M728" s="19">
        <v>30.0</v>
      </c>
      <c r="N728" s="20">
        <v>0.6333333253860474</v>
      </c>
      <c r="O728" s="20">
        <v>0.4844360649585724</v>
      </c>
      <c r="P728" s="20">
        <v>0.5047248005867004</v>
      </c>
      <c r="Q728" s="21" t="str">
        <f t="shared" si="1"/>
        <v>0.6384615385</v>
      </c>
      <c r="R728" s="21" t="str">
        <f t="shared" si="3"/>
        <v>0.5280146172</v>
      </c>
      <c r="S728" s="9">
        <v>0.5267325659592946</v>
      </c>
      <c r="T728" s="6">
        <v>0.5280146172413459</v>
      </c>
      <c r="U728" s="10"/>
      <c r="V728" s="10"/>
      <c r="W728" s="10"/>
    </row>
    <row r="729">
      <c r="A729" s="17">
        <v>2004.0</v>
      </c>
      <c r="B729" s="18" t="s">
        <v>847</v>
      </c>
      <c r="C729" s="18" t="s">
        <v>2344</v>
      </c>
      <c r="D729" s="19">
        <v>71.0</v>
      </c>
      <c r="E729" s="19">
        <v>4.0</v>
      </c>
      <c r="F729" s="19">
        <v>9.0</v>
      </c>
      <c r="G729" s="19">
        <v>6.0</v>
      </c>
      <c r="H729" s="19">
        <v>6.0</v>
      </c>
      <c r="I729" s="19">
        <v>1.0</v>
      </c>
      <c r="J729" s="19">
        <v>1.0</v>
      </c>
      <c r="K729" s="19">
        <v>11.0</v>
      </c>
      <c r="L729" s="19">
        <v>16.0</v>
      </c>
      <c r="M729" s="19">
        <v>27.0</v>
      </c>
      <c r="N729" s="20">
        <v>0.40740740299224854</v>
      </c>
      <c r="O729" s="20">
        <v>0.4937218427658081</v>
      </c>
      <c r="P729" s="20">
        <v>0.5146468281745911</v>
      </c>
      <c r="Q729" s="21" t="str">
        <f t="shared" si="1"/>
        <v>0.408</v>
      </c>
      <c r="R729" s="21" t="str">
        <f t="shared" si="3"/>
        <v>0.4775226284</v>
      </c>
      <c r="S729" s="9">
        <v>0.4773744802784037</v>
      </c>
      <c r="T729" s="6">
        <v>0.4775226284265518</v>
      </c>
      <c r="U729" s="10"/>
      <c r="V729" s="10"/>
      <c r="W729" s="10"/>
    </row>
    <row r="730">
      <c r="A730" s="17">
        <v>2004.0</v>
      </c>
      <c r="B730" s="18" t="s">
        <v>268</v>
      </c>
      <c r="C730" s="18" t="s">
        <v>417</v>
      </c>
      <c r="D730" s="19">
        <v>72.0</v>
      </c>
      <c r="E730" s="19">
        <v>7.0</v>
      </c>
      <c r="F730" s="19">
        <v>5.0</v>
      </c>
      <c r="G730" s="19">
        <v>10.0</v>
      </c>
      <c r="H730" s="19">
        <v>2.0</v>
      </c>
      <c r="I730" s="19">
        <v>1.0</v>
      </c>
      <c r="J730" s="19">
        <v>3.0</v>
      </c>
      <c r="K730" s="19">
        <v>18.0</v>
      </c>
      <c r="L730" s="19">
        <v>10.0</v>
      </c>
      <c r="M730" s="19">
        <v>28.0</v>
      </c>
      <c r="N730" s="20">
        <v>0.6428571343421936</v>
      </c>
      <c r="O730" s="20">
        <v>0.5026692748069763</v>
      </c>
      <c r="P730" s="20">
        <v>0.4865759313106537</v>
      </c>
      <c r="Q730" s="21" t="str">
        <f t="shared" si="1"/>
        <v>0.65625</v>
      </c>
      <c r="R730" s="21" t="str">
        <f t="shared" si="3"/>
        <v>0.5370411202</v>
      </c>
      <c r="S730" s="9">
        <v>0.5336929059454373</v>
      </c>
      <c r="T730" s="6">
        <v>0.5370411202311516</v>
      </c>
      <c r="U730" s="10"/>
      <c r="V730" s="10"/>
      <c r="W730" s="10"/>
    </row>
    <row r="731">
      <c r="A731" s="17">
        <v>2004.0</v>
      </c>
      <c r="B731" s="18" t="s">
        <v>121</v>
      </c>
      <c r="C731" s="18" t="s">
        <v>430</v>
      </c>
      <c r="D731" s="19">
        <v>73.0</v>
      </c>
      <c r="E731" s="19">
        <v>8.0</v>
      </c>
      <c r="F731" s="19">
        <v>2.0</v>
      </c>
      <c r="G731" s="19">
        <v>14.0</v>
      </c>
      <c r="H731" s="19">
        <v>1.0</v>
      </c>
      <c r="I731" s="19">
        <v>5.0</v>
      </c>
      <c r="J731" s="19">
        <v>2.0</v>
      </c>
      <c r="K731" s="19">
        <v>27.0</v>
      </c>
      <c r="L731" s="19">
        <v>5.0</v>
      </c>
      <c r="M731" s="19">
        <v>32.0</v>
      </c>
      <c r="N731" s="20">
        <v>0.84375</v>
      </c>
      <c r="O731" s="20">
        <v>0.62734055519104</v>
      </c>
      <c r="P731" s="20">
        <v>0.5470293760299683</v>
      </c>
      <c r="Q731" s="21" t="str">
        <f t="shared" si="1"/>
        <v>0.8424657534</v>
      </c>
      <c r="R731" s="21" t="str">
        <f t="shared" si="3"/>
        <v>0.66104406</v>
      </c>
      <c r="S731" s="9">
        <v>0.6613651216030121</v>
      </c>
      <c r="T731" s="6">
        <v>0.6610440599591765</v>
      </c>
      <c r="U731" s="10"/>
      <c r="V731" s="10"/>
      <c r="W731" s="10"/>
    </row>
    <row r="732">
      <c r="A732" s="17">
        <v>2004.0</v>
      </c>
      <c r="B732" s="18" t="s">
        <v>932</v>
      </c>
      <c r="C732" s="18" t="s">
        <v>2345</v>
      </c>
      <c r="D732" s="19">
        <v>74.0</v>
      </c>
      <c r="E732" s="19">
        <v>3.0</v>
      </c>
      <c r="F732" s="19">
        <v>9.0</v>
      </c>
      <c r="G732" s="19">
        <v>8.0</v>
      </c>
      <c r="H732" s="19">
        <v>8.0</v>
      </c>
      <c r="I732" s="19">
        <v>1.0</v>
      </c>
      <c r="J732" s="19">
        <v>0.0</v>
      </c>
      <c r="K732" s="19">
        <v>12.0</v>
      </c>
      <c r="L732" s="19">
        <v>17.0</v>
      </c>
      <c r="M732" s="19">
        <v>29.0</v>
      </c>
      <c r="N732" s="20">
        <v>0.4137931168079376</v>
      </c>
      <c r="O732" s="20">
        <v>0.5115063786506653</v>
      </c>
      <c r="P732" s="20">
        <v>0.5190983414649963</v>
      </c>
      <c r="Q732" s="21" t="str">
        <f t="shared" si="1"/>
        <v>0.3759398496</v>
      </c>
      <c r="R732" s="21" t="str">
        <f t="shared" si="3"/>
        <v>0.4795127371</v>
      </c>
      <c r="S732" s="9">
        <v>0.4889760505536507</v>
      </c>
      <c r="T732" s="6">
        <v>0.4795127370975968</v>
      </c>
      <c r="U732" s="10"/>
      <c r="V732" s="10"/>
      <c r="W732" s="10"/>
    </row>
    <row r="733">
      <c r="A733" s="17">
        <v>2004.0</v>
      </c>
      <c r="B733" s="18" t="s">
        <v>1608</v>
      </c>
      <c r="C733" s="18" t="s">
        <v>2346</v>
      </c>
      <c r="D733" s="19">
        <v>75.0</v>
      </c>
      <c r="E733" s="19">
        <v>1.0</v>
      </c>
      <c r="F733" s="19">
        <v>13.0</v>
      </c>
      <c r="G733" s="19">
        <v>3.0</v>
      </c>
      <c r="H733" s="19">
        <v>7.0</v>
      </c>
      <c r="I733" s="19">
        <v>0.0</v>
      </c>
      <c r="J733" s="19">
        <v>0.0</v>
      </c>
      <c r="K733" s="19">
        <v>4.0</v>
      </c>
      <c r="L733" s="19">
        <v>20.0</v>
      </c>
      <c r="M733" s="19">
        <v>24.0</v>
      </c>
      <c r="N733" s="20">
        <v>0.1666666716337204</v>
      </c>
      <c r="O733" s="20">
        <v>0.43555164337158203</v>
      </c>
      <c r="P733" s="20">
        <v>0.48469310998916626</v>
      </c>
      <c r="Q733" s="21" t="str">
        <f t="shared" si="1"/>
        <v>0.1538461538</v>
      </c>
      <c r="R733" s="21" t="str">
        <f t="shared" si="3"/>
        <v>0.3774106376</v>
      </c>
      <c r="S733" s="9">
        <v>0.38061576584974927</v>
      </c>
      <c r="T733" s="6">
        <v>0.377410637644621</v>
      </c>
      <c r="U733" s="10"/>
      <c r="V733" s="10"/>
      <c r="W733" s="10"/>
    </row>
    <row r="734">
      <c r="A734" s="17">
        <v>2004.0</v>
      </c>
      <c r="B734" s="18" t="s">
        <v>546</v>
      </c>
      <c r="C734" s="18" t="s">
        <v>2347</v>
      </c>
      <c r="D734" s="19">
        <v>76.0</v>
      </c>
      <c r="E734" s="19">
        <v>3.0</v>
      </c>
      <c r="F734" s="19">
        <v>11.0</v>
      </c>
      <c r="G734" s="19">
        <v>9.0</v>
      </c>
      <c r="H734" s="19">
        <v>3.0</v>
      </c>
      <c r="I734" s="19">
        <v>0.0</v>
      </c>
      <c r="J734" s="19">
        <v>1.0</v>
      </c>
      <c r="K734" s="19">
        <v>12.0</v>
      </c>
      <c r="L734" s="19">
        <v>15.0</v>
      </c>
      <c r="M734" s="19">
        <v>27.0</v>
      </c>
      <c r="N734" s="20">
        <v>0.4444444477558136</v>
      </c>
      <c r="O734" s="20">
        <v>0.465251088142395</v>
      </c>
      <c r="P734" s="20">
        <v>0.48587334156036377</v>
      </c>
      <c r="Q734" s="21" t="str">
        <f t="shared" si="1"/>
        <v>0.4485981308</v>
      </c>
      <c r="R734" s="21" t="str">
        <f t="shared" si="3"/>
        <v>0.4662434122</v>
      </c>
      <c r="S734" s="9">
        <v>0.46520499057239956</v>
      </c>
      <c r="T734" s="6">
        <v>0.46624341217156884</v>
      </c>
      <c r="U734" s="10"/>
      <c r="V734" s="10"/>
      <c r="W734" s="10"/>
    </row>
    <row r="735">
      <c r="A735" s="17">
        <v>2004.0</v>
      </c>
      <c r="B735" s="18" t="s">
        <v>1478</v>
      </c>
      <c r="C735" s="18" t="s">
        <v>2348</v>
      </c>
      <c r="D735" s="19">
        <v>77.0</v>
      </c>
      <c r="E735" s="19">
        <v>5.0</v>
      </c>
      <c r="F735" s="19">
        <v>9.0</v>
      </c>
      <c r="G735" s="19">
        <v>5.0</v>
      </c>
      <c r="H735" s="19">
        <v>5.0</v>
      </c>
      <c r="I735" s="19">
        <v>0.0</v>
      </c>
      <c r="J735" s="19">
        <v>1.0</v>
      </c>
      <c r="K735" s="19">
        <v>10.0</v>
      </c>
      <c r="L735" s="19">
        <v>15.0</v>
      </c>
      <c r="M735" s="19">
        <v>25.0</v>
      </c>
      <c r="N735" s="20">
        <v>0.4000000059604645</v>
      </c>
      <c r="O735" s="20">
        <v>0.4377003014087677</v>
      </c>
      <c r="P735" s="20">
        <v>0.4985964298248291</v>
      </c>
      <c r="Q735" s="21" t="str">
        <f t="shared" si="1"/>
        <v>0.4273504274</v>
      </c>
      <c r="R735" s="21" t="str">
        <f t="shared" si="3"/>
        <v>0.450336865</v>
      </c>
      <c r="S735" s="9">
        <v>0.4434992581605911</v>
      </c>
      <c r="T735" s="6">
        <v>0.45033686499819797</v>
      </c>
      <c r="U735" s="10"/>
      <c r="V735" s="10"/>
      <c r="W735" s="10"/>
    </row>
    <row r="736">
      <c r="A736" s="17">
        <v>2004.0</v>
      </c>
      <c r="B736" s="18" t="s">
        <v>330</v>
      </c>
      <c r="C736" s="18" t="s">
        <v>2349</v>
      </c>
      <c r="D736" s="19">
        <v>78.0</v>
      </c>
      <c r="E736" s="19">
        <v>6.0</v>
      </c>
      <c r="F736" s="19">
        <v>9.0</v>
      </c>
      <c r="G736" s="19">
        <v>10.0</v>
      </c>
      <c r="H736" s="19">
        <v>1.0</v>
      </c>
      <c r="I736" s="19">
        <v>0.0</v>
      </c>
      <c r="J736" s="19">
        <v>2.0</v>
      </c>
      <c r="K736" s="19">
        <v>16.0</v>
      </c>
      <c r="L736" s="19">
        <v>12.0</v>
      </c>
      <c r="M736" s="19">
        <v>28.0</v>
      </c>
      <c r="N736" s="20">
        <v>0.5714285969734192</v>
      </c>
      <c r="O736" s="20">
        <v>0.501263439655304</v>
      </c>
      <c r="P736" s="20">
        <v>0.487093448638916</v>
      </c>
      <c r="Q736" s="21" t="str">
        <f t="shared" si="1"/>
        <v>0.6206896552</v>
      </c>
      <c r="R736" s="21" t="str">
        <f t="shared" si="3"/>
        <v>0.5275774958</v>
      </c>
      <c r="S736" s="9">
        <v>0.5152622248445238</v>
      </c>
      <c r="T736" s="6">
        <v>0.5275774957804844</v>
      </c>
      <c r="U736" s="10"/>
      <c r="V736" s="10"/>
      <c r="W736" s="10"/>
    </row>
    <row r="737">
      <c r="A737" s="17">
        <v>2004.0</v>
      </c>
      <c r="B737" s="18" t="s">
        <v>1126</v>
      </c>
      <c r="C737" s="18" t="s">
        <v>2350</v>
      </c>
      <c r="D737" s="19">
        <v>79.0</v>
      </c>
      <c r="E737" s="19">
        <v>2.0</v>
      </c>
      <c r="F737" s="19">
        <v>8.0</v>
      </c>
      <c r="G737" s="19">
        <v>9.0</v>
      </c>
      <c r="H737" s="19">
        <v>5.0</v>
      </c>
      <c r="I737" s="19">
        <v>1.0</v>
      </c>
      <c r="J737" s="19">
        <v>1.0</v>
      </c>
      <c r="K737" s="19">
        <v>12.0</v>
      </c>
      <c r="L737" s="19">
        <v>14.0</v>
      </c>
      <c r="M737" s="19">
        <v>26.0</v>
      </c>
      <c r="N737" s="20">
        <v>0.4615384638309479</v>
      </c>
      <c r="O737" s="20">
        <v>0.503018319606781</v>
      </c>
      <c r="P737" s="20">
        <v>0.5183228254318237</v>
      </c>
      <c r="Q737" s="21" t="str">
        <f t="shared" si="1"/>
        <v>0.4181818182</v>
      </c>
      <c r="R737" s="21" t="str">
        <f t="shared" si="3"/>
        <v>0.4856353207</v>
      </c>
      <c r="S737" s="9">
        <v>0.49647448154596185</v>
      </c>
      <c r="T737" s="6">
        <v>0.485635320706801</v>
      </c>
      <c r="U737" s="10"/>
      <c r="V737" s="10"/>
      <c r="W737" s="10"/>
    </row>
    <row r="738">
      <c r="A738" s="17">
        <v>2004.0</v>
      </c>
      <c r="B738" s="18" t="s">
        <v>1376</v>
      </c>
      <c r="C738" s="18" t="s">
        <v>2351</v>
      </c>
      <c r="D738" s="19">
        <v>80.0</v>
      </c>
      <c r="E738" s="19">
        <v>1.0</v>
      </c>
      <c r="F738" s="19">
        <v>12.0</v>
      </c>
      <c r="G738" s="19">
        <v>9.0</v>
      </c>
      <c r="H738" s="19">
        <v>3.0</v>
      </c>
      <c r="I738" s="19">
        <v>0.0</v>
      </c>
      <c r="J738" s="19">
        <v>3.0</v>
      </c>
      <c r="K738" s="19">
        <v>10.0</v>
      </c>
      <c r="L738" s="19">
        <v>18.0</v>
      </c>
      <c r="M738" s="19">
        <v>28.0</v>
      </c>
      <c r="N738" s="20">
        <v>0.3571428656578064</v>
      </c>
      <c r="O738" s="20">
        <v>0.4755668044090271</v>
      </c>
      <c r="P738" s="20">
        <v>0.4911988079547882</v>
      </c>
      <c r="Q738" s="21" t="str">
        <f t="shared" si="1"/>
        <v>0.320754717</v>
      </c>
      <c r="R738" s="21" t="str">
        <f t="shared" si="3"/>
        <v>0.4407717834</v>
      </c>
      <c r="S738" s="9">
        <v>0.4498688184789249</v>
      </c>
      <c r="T738" s="6">
        <v>0.4407717834384936</v>
      </c>
      <c r="U738" s="10"/>
      <c r="V738" s="10"/>
      <c r="W738" s="10"/>
    </row>
    <row r="739">
      <c r="A739" s="17">
        <v>2004.0</v>
      </c>
      <c r="B739" s="18" t="s">
        <v>361</v>
      </c>
      <c r="C739" s="18" t="s">
        <v>2352</v>
      </c>
      <c r="D739" s="19">
        <v>81.0</v>
      </c>
      <c r="E739" s="19">
        <v>11.0</v>
      </c>
      <c r="F739" s="19">
        <v>3.0</v>
      </c>
      <c r="G739" s="19">
        <v>9.0</v>
      </c>
      <c r="H739" s="19">
        <v>0.0</v>
      </c>
      <c r="I739" s="19">
        <v>4.0</v>
      </c>
      <c r="J739" s="19">
        <v>2.0</v>
      </c>
      <c r="K739" s="19">
        <v>24.0</v>
      </c>
      <c r="L739" s="19">
        <v>5.0</v>
      </c>
      <c r="M739" s="19">
        <v>29.0</v>
      </c>
      <c r="N739" s="20">
        <v>0.8275862336158752</v>
      </c>
      <c r="O739" s="20">
        <v>0.4686548411846161</v>
      </c>
      <c r="P739" s="20">
        <v>0.4962581396102905</v>
      </c>
      <c r="Q739" s="21" t="str">
        <f t="shared" si="1"/>
        <v>0.8671328671</v>
      </c>
      <c r="R739" s="21" t="str">
        <f t="shared" si="3"/>
        <v>0.5751751723</v>
      </c>
      <c r="S739" s="9">
        <v>0.5652885072190186</v>
      </c>
      <c r="T739" s="6">
        <v>0.5751751722780974</v>
      </c>
      <c r="U739" s="10"/>
      <c r="V739" s="10"/>
      <c r="W739" s="10"/>
    </row>
    <row r="740">
      <c r="A740" s="17">
        <v>2004.0</v>
      </c>
      <c r="B740" s="18" t="s">
        <v>913</v>
      </c>
      <c r="C740" s="18" t="s">
        <v>2353</v>
      </c>
      <c r="D740" s="19">
        <v>82.0</v>
      </c>
      <c r="E740" s="19">
        <v>2.0</v>
      </c>
      <c r="F740" s="19">
        <v>13.0</v>
      </c>
      <c r="G740" s="19">
        <v>4.0</v>
      </c>
      <c r="H740" s="19">
        <v>8.0</v>
      </c>
      <c r="I740" s="19">
        <v>1.0</v>
      </c>
      <c r="J740" s="19">
        <v>1.0</v>
      </c>
      <c r="K740" s="19">
        <v>7.0</v>
      </c>
      <c r="L740" s="19">
        <v>22.0</v>
      </c>
      <c r="M740" s="19">
        <v>29.0</v>
      </c>
      <c r="N740" s="20">
        <v>0.24137930572032928</v>
      </c>
      <c r="O740" s="20">
        <v>0.5349161624908447</v>
      </c>
      <c r="P740" s="20">
        <v>0.5041648149490356</v>
      </c>
      <c r="Q740" s="21" t="str">
        <f t="shared" si="1"/>
        <v>0.2366412214</v>
      </c>
      <c r="R740" s="21" t="str">
        <f t="shared" si="3"/>
        <v>0.4526595903</v>
      </c>
      <c r="S740" s="9">
        <v>0.4538441125688882</v>
      </c>
      <c r="T740" s="6">
        <v>0.45265959032619274</v>
      </c>
      <c r="U740" s="10"/>
      <c r="V740" s="10"/>
      <c r="W740" s="10"/>
    </row>
    <row r="741">
      <c r="A741" s="17">
        <v>2004.0</v>
      </c>
      <c r="B741" s="18" t="s">
        <v>544</v>
      </c>
      <c r="C741" s="18" t="s">
        <v>2354</v>
      </c>
      <c r="D741" s="19">
        <v>83.0</v>
      </c>
      <c r="E741" s="19">
        <v>7.0</v>
      </c>
      <c r="F741" s="19">
        <v>8.0</v>
      </c>
      <c r="G741" s="19">
        <v>9.0</v>
      </c>
      <c r="H741" s="19">
        <v>3.0</v>
      </c>
      <c r="I741" s="19">
        <v>0.0</v>
      </c>
      <c r="J741" s="19">
        <v>1.0</v>
      </c>
      <c r="K741" s="19">
        <v>16.0</v>
      </c>
      <c r="L741" s="19">
        <v>12.0</v>
      </c>
      <c r="M741" s="19">
        <v>28.0</v>
      </c>
      <c r="N741" s="20">
        <v>0.5714285969734192</v>
      </c>
      <c r="O741" s="20">
        <v>0.46314331889152527</v>
      </c>
      <c r="P741" s="20">
        <v>0.46654611825942993</v>
      </c>
      <c r="Q741" s="21" t="str">
        <f t="shared" si="1"/>
        <v>0.6031746032</v>
      </c>
      <c r="R741" s="21" t="str">
        <f t="shared" si="3"/>
        <v>0.4990018398</v>
      </c>
      <c r="S741" s="9">
        <v>0.49106533186776297</v>
      </c>
      <c r="T741" s="6">
        <v>0.49900183980427093</v>
      </c>
      <c r="U741" s="10"/>
      <c r="V741" s="10"/>
      <c r="W741" s="10"/>
    </row>
    <row r="742">
      <c r="A742" s="17">
        <v>2004.0</v>
      </c>
      <c r="B742" s="18" t="s">
        <v>258</v>
      </c>
      <c r="C742" s="18" t="s">
        <v>2355</v>
      </c>
      <c r="D742" s="19">
        <v>84.0</v>
      </c>
      <c r="E742" s="19">
        <v>9.0</v>
      </c>
      <c r="F742" s="19">
        <v>7.0</v>
      </c>
      <c r="G742" s="19">
        <v>8.0</v>
      </c>
      <c r="H742" s="19">
        <v>3.0</v>
      </c>
      <c r="I742" s="19">
        <v>1.0</v>
      </c>
      <c r="J742" s="19">
        <v>1.0</v>
      </c>
      <c r="K742" s="19">
        <v>18.0</v>
      </c>
      <c r="L742" s="19">
        <v>11.0</v>
      </c>
      <c r="M742" s="19">
        <v>29.0</v>
      </c>
      <c r="N742" s="20">
        <v>0.6206896305084229</v>
      </c>
      <c r="O742" s="20">
        <v>0.46143025159835815</v>
      </c>
      <c r="P742" s="20">
        <v>0.5143513679504395</v>
      </c>
      <c r="Q742" s="21" t="str">
        <f t="shared" si="1"/>
        <v>0.6618705036</v>
      </c>
      <c r="R742" s="21" t="str">
        <f t="shared" si="3"/>
        <v>0.5247705937</v>
      </c>
      <c r="S742" s="9">
        <v>0.5144753815798924</v>
      </c>
      <c r="T742" s="6">
        <v>0.5247705936860695</v>
      </c>
      <c r="U742" s="10"/>
      <c r="V742" s="10"/>
      <c r="W742" s="10"/>
    </row>
    <row r="743">
      <c r="A743" s="17">
        <v>2004.0</v>
      </c>
      <c r="B743" s="18" t="s">
        <v>107</v>
      </c>
      <c r="C743" s="18" t="s">
        <v>2356</v>
      </c>
      <c r="D743" s="19">
        <v>85.0</v>
      </c>
      <c r="E743" s="19">
        <v>3.0</v>
      </c>
      <c r="F743" s="19">
        <v>10.0</v>
      </c>
      <c r="G743" s="19">
        <v>4.0</v>
      </c>
      <c r="H743" s="19">
        <v>8.0</v>
      </c>
      <c r="I743" s="19">
        <v>0.0</v>
      </c>
      <c r="J743" s="19">
        <v>1.0</v>
      </c>
      <c r="K743" s="19">
        <v>7.0</v>
      </c>
      <c r="L743" s="19">
        <v>19.0</v>
      </c>
      <c r="M743" s="19">
        <v>26.0</v>
      </c>
      <c r="N743" s="20">
        <v>0.26923078298568726</v>
      </c>
      <c r="O743" s="20">
        <v>0.44459930062294006</v>
      </c>
      <c r="P743" s="20">
        <v>0.4828762710094452</v>
      </c>
      <c r="Q743" s="21" t="str">
        <f t="shared" si="1"/>
        <v>0.2661290323</v>
      </c>
      <c r="R743" s="21" t="str">
        <f t="shared" si="3"/>
        <v>0.4095509761</v>
      </c>
      <c r="S743" s="9">
        <v>0.4103264103715236</v>
      </c>
      <c r="T743" s="6">
        <v>0.40955097612834745</v>
      </c>
      <c r="U743" s="10"/>
      <c r="V743" s="10"/>
      <c r="W743" s="10"/>
    </row>
    <row r="744">
      <c r="A744" s="17">
        <v>2004.0</v>
      </c>
      <c r="B744" s="18" t="s">
        <v>186</v>
      </c>
      <c r="C744" s="18" t="s">
        <v>439</v>
      </c>
      <c r="D744" s="19">
        <v>86.0</v>
      </c>
      <c r="E744" s="19">
        <v>4.0</v>
      </c>
      <c r="F744" s="19">
        <v>5.0</v>
      </c>
      <c r="G744" s="19">
        <v>11.0</v>
      </c>
      <c r="H744" s="19">
        <v>4.0</v>
      </c>
      <c r="I744" s="19">
        <v>5.0</v>
      </c>
      <c r="J744" s="19">
        <v>1.0</v>
      </c>
      <c r="K744" s="19">
        <v>20.0</v>
      </c>
      <c r="L744" s="19">
        <v>10.0</v>
      </c>
      <c r="M744" s="19">
        <v>30.0</v>
      </c>
      <c r="N744" s="20">
        <v>0.6666666865348816</v>
      </c>
      <c r="O744" s="20">
        <v>0.6391649842262268</v>
      </c>
      <c r="P744" s="20">
        <v>0.5457176566123962</v>
      </c>
      <c r="Q744" s="21" t="str">
        <f t="shared" si="1"/>
        <v>0.6417910448</v>
      </c>
      <c r="R744" s="21" t="str">
        <f t="shared" si="3"/>
        <v>0.6164596675</v>
      </c>
      <c r="S744" s="9">
        <v>0.6226785729328791</v>
      </c>
      <c r="T744" s="6">
        <v>0.6164596674602423</v>
      </c>
      <c r="U744" s="10"/>
      <c r="V744" s="10"/>
      <c r="W744" s="10"/>
    </row>
    <row r="745">
      <c r="A745" s="17">
        <v>2004.0</v>
      </c>
      <c r="B745" s="18" t="s">
        <v>395</v>
      </c>
      <c r="C745" s="18" t="s">
        <v>2357</v>
      </c>
      <c r="D745" s="19">
        <v>87.0</v>
      </c>
      <c r="E745" s="19">
        <v>3.0</v>
      </c>
      <c r="F745" s="19">
        <v>12.0</v>
      </c>
      <c r="G745" s="19">
        <v>8.0</v>
      </c>
      <c r="H745" s="19">
        <v>4.0</v>
      </c>
      <c r="I745" s="19">
        <v>3.0</v>
      </c>
      <c r="J745" s="19">
        <v>0.0</v>
      </c>
      <c r="K745" s="19">
        <v>14.0</v>
      </c>
      <c r="L745" s="19">
        <v>16.0</v>
      </c>
      <c r="M745" s="19">
        <v>30.0</v>
      </c>
      <c r="N745" s="20">
        <v>0.46666666865348816</v>
      </c>
      <c r="O745" s="20">
        <v>0.42066219449043274</v>
      </c>
      <c r="P745" s="20">
        <v>0.4645839035511017</v>
      </c>
      <c r="Q745" s="21" t="str">
        <f t="shared" si="1"/>
        <v>0.4838709677</v>
      </c>
      <c r="R745" s="21" t="str">
        <f t="shared" si="3"/>
        <v>0.4474448151</v>
      </c>
      <c r="S745" s="9">
        <v>0.4431437397996585</v>
      </c>
      <c r="T745" s="6">
        <v>0.44744481506847567</v>
      </c>
      <c r="U745" s="10"/>
      <c r="V745" s="10"/>
      <c r="W745" s="10"/>
    </row>
    <row r="746">
      <c r="A746" s="17">
        <v>2004.0</v>
      </c>
      <c r="B746" s="18" t="s">
        <v>1814</v>
      </c>
      <c r="C746" s="18" t="s">
        <v>2358</v>
      </c>
      <c r="D746" s="19">
        <v>88.0</v>
      </c>
      <c r="E746" s="19">
        <v>0.0</v>
      </c>
      <c r="F746" s="19">
        <v>13.0</v>
      </c>
      <c r="G746" s="19">
        <v>3.0</v>
      </c>
      <c r="H746" s="19">
        <v>9.0</v>
      </c>
      <c r="I746" s="19">
        <v>0.0</v>
      </c>
      <c r="J746" s="19">
        <v>0.0</v>
      </c>
      <c r="K746" s="19">
        <v>3.0</v>
      </c>
      <c r="L746" s="19">
        <v>22.0</v>
      </c>
      <c r="M746" s="19">
        <v>25.0</v>
      </c>
      <c r="N746" s="20">
        <v>0.11999999731779099</v>
      </c>
      <c r="O746" s="20">
        <v>0.46030059456825256</v>
      </c>
      <c r="P746" s="20">
        <v>0.4833378195762634</v>
      </c>
      <c r="Q746" s="21" t="str">
        <f t="shared" si="1"/>
        <v>0.08108108108</v>
      </c>
      <c r="R746" s="21" t="str">
        <f t="shared" si="3"/>
        <v>0.3712550224</v>
      </c>
      <c r="S746" s="9">
        <v>0.38098475217819217</v>
      </c>
      <c r="T746" s="6">
        <v>0.3712550224484624</v>
      </c>
      <c r="U746" s="10"/>
      <c r="V746" s="10"/>
      <c r="W746" s="10"/>
    </row>
    <row r="747">
      <c r="A747" s="17">
        <v>2004.0</v>
      </c>
      <c r="B747" s="18" t="s">
        <v>420</v>
      </c>
      <c r="C747" s="18" t="s">
        <v>422</v>
      </c>
      <c r="D747" s="19">
        <v>89.0</v>
      </c>
      <c r="E747" s="19">
        <v>2.0</v>
      </c>
      <c r="F747" s="19">
        <v>10.0</v>
      </c>
      <c r="G747" s="19">
        <v>14.0</v>
      </c>
      <c r="H747" s="19">
        <v>2.0</v>
      </c>
      <c r="I747" s="19">
        <v>1.0</v>
      </c>
      <c r="J747" s="19">
        <v>1.0</v>
      </c>
      <c r="K747" s="19">
        <v>17.0</v>
      </c>
      <c r="L747" s="19">
        <v>13.0</v>
      </c>
      <c r="M747" s="19">
        <v>30.0</v>
      </c>
      <c r="N747" s="20">
        <v>0.5666666626930237</v>
      </c>
      <c r="O747" s="20">
        <v>0.5761238932609558</v>
      </c>
      <c r="P747" s="20">
        <v>0.5413197875022888</v>
      </c>
      <c r="Q747" s="21" t="str">
        <f t="shared" si="1"/>
        <v>0.5545454545</v>
      </c>
      <c r="R747" s="21" t="str">
        <f t="shared" si="3"/>
        <v>0.5620282571</v>
      </c>
      <c r="S747" s="9">
        <v>0.5650585601727167</v>
      </c>
      <c r="T747" s="6">
        <v>0.5620282571424138</v>
      </c>
      <c r="U747" s="10"/>
      <c r="V747" s="10"/>
      <c r="W747" s="10"/>
    </row>
    <row r="748">
      <c r="A748" s="17">
        <v>2004.0</v>
      </c>
      <c r="B748" s="18" t="s">
        <v>1817</v>
      </c>
      <c r="C748" s="18" t="s">
        <v>2359</v>
      </c>
      <c r="D748" s="19">
        <v>90.0</v>
      </c>
      <c r="E748" s="19">
        <v>1.0</v>
      </c>
      <c r="F748" s="19">
        <v>14.0</v>
      </c>
      <c r="G748" s="19">
        <v>5.0</v>
      </c>
      <c r="H748" s="19">
        <v>7.0</v>
      </c>
      <c r="I748" s="19">
        <v>0.0</v>
      </c>
      <c r="J748" s="19">
        <v>1.0</v>
      </c>
      <c r="K748" s="19">
        <v>6.0</v>
      </c>
      <c r="L748" s="19">
        <v>22.0</v>
      </c>
      <c r="M748" s="19">
        <v>28.0</v>
      </c>
      <c r="N748" s="20">
        <v>0.2142857164144516</v>
      </c>
      <c r="O748" s="20">
        <v>0.5648733973503113</v>
      </c>
      <c r="P748" s="20">
        <v>0.511107325553894</v>
      </c>
      <c r="Q748" s="21" t="str">
        <f t="shared" si="1"/>
        <v>0.186440678</v>
      </c>
      <c r="R748" s="21" t="str">
        <f t="shared" si="3"/>
        <v>0.4568236996</v>
      </c>
      <c r="S748" s="9">
        <v>0.4637849586350577</v>
      </c>
      <c r="T748" s="6">
        <v>0.45682369955515456</v>
      </c>
      <c r="U748" s="10"/>
      <c r="V748" s="10"/>
      <c r="W748" s="10"/>
    </row>
    <row r="749">
      <c r="A749" s="17">
        <v>2004.0</v>
      </c>
      <c r="B749" s="18" t="s">
        <v>78</v>
      </c>
      <c r="C749" s="18" t="s">
        <v>2360</v>
      </c>
      <c r="D749" s="19">
        <v>91.0</v>
      </c>
      <c r="E749" s="19">
        <v>6.0</v>
      </c>
      <c r="F749" s="19">
        <v>6.0</v>
      </c>
      <c r="G749" s="19">
        <v>7.0</v>
      </c>
      <c r="H749" s="19">
        <v>9.0</v>
      </c>
      <c r="I749" s="19">
        <v>0.0</v>
      </c>
      <c r="J749" s="19">
        <v>0.0</v>
      </c>
      <c r="K749" s="19">
        <v>13.0</v>
      </c>
      <c r="L749" s="19">
        <v>15.0</v>
      </c>
      <c r="M749" s="19">
        <v>28.0</v>
      </c>
      <c r="N749" s="20">
        <v>0.4642857015132904</v>
      </c>
      <c r="O749" s="20">
        <v>0.5687354803085327</v>
      </c>
      <c r="P749" s="20">
        <v>0.5136895179748535</v>
      </c>
      <c r="Q749" s="21" t="str">
        <f t="shared" si="1"/>
        <v>0.4375</v>
      </c>
      <c r="R749" s="21" t="str">
        <f t="shared" si="3"/>
        <v>0.5221651196</v>
      </c>
      <c r="S749" s="9">
        <v>0.5288615482194083</v>
      </c>
      <c r="T749" s="6">
        <v>0.5221651196479797</v>
      </c>
      <c r="U749" s="10"/>
      <c r="V749" s="10"/>
      <c r="W749" s="10"/>
    </row>
    <row r="750">
      <c r="A750" s="17">
        <v>2004.0</v>
      </c>
      <c r="B750" s="18" t="s">
        <v>1128</v>
      </c>
      <c r="C750" s="18" t="s">
        <v>2361</v>
      </c>
      <c r="D750" s="19">
        <v>92.0</v>
      </c>
      <c r="E750" s="19">
        <v>6.0</v>
      </c>
      <c r="F750" s="19">
        <v>7.0</v>
      </c>
      <c r="G750" s="19">
        <v>8.0</v>
      </c>
      <c r="H750" s="19">
        <v>4.0</v>
      </c>
      <c r="I750" s="19">
        <v>0.0</v>
      </c>
      <c r="J750" s="19">
        <v>1.0</v>
      </c>
      <c r="K750" s="19">
        <v>14.0</v>
      </c>
      <c r="L750" s="19">
        <v>12.0</v>
      </c>
      <c r="M750" s="19">
        <v>26.0</v>
      </c>
      <c r="N750" s="20">
        <v>0.5384615659713745</v>
      </c>
      <c r="O750" s="20">
        <v>0.4504851698875427</v>
      </c>
      <c r="P750" s="20">
        <v>0.4743514060974121</v>
      </c>
      <c r="Q750" s="21" t="str">
        <f t="shared" si="1"/>
        <v>0.55</v>
      </c>
      <c r="R750" s="21" t="str">
        <f t="shared" si="3"/>
        <v>0.4813304365</v>
      </c>
      <c r="S750" s="9">
        <v>0.47844582108350897</v>
      </c>
      <c r="T750" s="6">
        <v>0.48133043646812435</v>
      </c>
      <c r="U750" s="10"/>
      <c r="V750" s="10"/>
      <c r="W750" s="10"/>
    </row>
    <row r="751">
      <c r="A751" s="17">
        <v>2004.0</v>
      </c>
      <c r="B751" s="18" t="s">
        <v>418</v>
      </c>
      <c r="C751" s="18" t="s">
        <v>419</v>
      </c>
      <c r="D751" s="19">
        <v>93.0</v>
      </c>
      <c r="E751" s="19">
        <v>5.0</v>
      </c>
      <c r="F751" s="19">
        <v>8.0</v>
      </c>
      <c r="G751" s="19">
        <v>12.0</v>
      </c>
      <c r="H751" s="19">
        <v>2.0</v>
      </c>
      <c r="I751" s="19">
        <v>1.0</v>
      </c>
      <c r="J751" s="19">
        <v>1.0</v>
      </c>
      <c r="K751" s="19">
        <v>18.0</v>
      </c>
      <c r="L751" s="19">
        <v>11.0</v>
      </c>
      <c r="M751" s="19">
        <v>29.0</v>
      </c>
      <c r="N751" s="20">
        <v>0.6206896305084229</v>
      </c>
      <c r="O751" s="20">
        <v>0.533234715461731</v>
      </c>
      <c r="P751" s="20">
        <v>0.5313708782196045</v>
      </c>
      <c r="Q751" s="21" t="str">
        <f t="shared" si="1"/>
        <v>0.6386554622</v>
      </c>
      <c r="R751" s="21" t="str">
        <f t="shared" si="3"/>
        <v>0.5591239428</v>
      </c>
      <c r="S751" s="9">
        <v>0.55463249107887</v>
      </c>
      <c r="T751" s="6">
        <v>0.5591239428319851</v>
      </c>
      <c r="U751" s="10"/>
      <c r="V751" s="10"/>
      <c r="W751" s="10"/>
    </row>
    <row r="752">
      <c r="A752" s="17">
        <v>2004.0</v>
      </c>
      <c r="B752" s="18" t="s">
        <v>607</v>
      </c>
      <c r="C752" s="18" t="s">
        <v>2362</v>
      </c>
      <c r="D752" s="19">
        <v>94.0</v>
      </c>
      <c r="E752" s="19">
        <v>8.0</v>
      </c>
      <c r="F752" s="19">
        <v>5.0</v>
      </c>
      <c r="G752" s="19">
        <v>8.0</v>
      </c>
      <c r="H752" s="19">
        <v>2.0</v>
      </c>
      <c r="I752" s="19">
        <v>2.0</v>
      </c>
      <c r="J752" s="19">
        <v>1.0</v>
      </c>
      <c r="K752" s="19">
        <v>18.0</v>
      </c>
      <c r="L752" s="19">
        <v>8.0</v>
      </c>
      <c r="M752" s="19">
        <v>26.0</v>
      </c>
      <c r="N752" s="20">
        <v>0.692307710647583</v>
      </c>
      <c r="O752" s="20">
        <v>0.41797253489494324</v>
      </c>
      <c r="P752" s="20">
        <v>0.4946841895580292</v>
      </c>
      <c r="Q752" s="21" t="str">
        <f t="shared" si="1"/>
        <v>0.7258064516</v>
      </c>
      <c r="R752" s="21" t="str">
        <f t="shared" si="3"/>
        <v>0.5141089277</v>
      </c>
      <c r="S752" s="9">
        <v>0.505734237913902</v>
      </c>
      <c r="T752" s="6">
        <v>0.5141089277402047</v>
      </c>
      <c r="U752" s="10"/>
      <c r="V752" s="10"/>
      <c r="W752" s="10"/>
    </row>
    <row r="753">
      <c r="A753" s="17">
        <v>2004.0</v>
      </c>
      <c r="B753" s="18" t="s">
        <v>1353</v>
      </c>
      <c r="C753" s="18" t="s">
        <v>2363</v>
      </c>
      <c r="D753" s="19">
        <v>95.0</v>
      </c>
      <c r="E753" s="19">
        <v>3.0</v>
      </c>
      <c r="F753" s="19">
        <v>13.0</v>
      </c>
      <c r="G753" s="19">
        <v>3.0</v>
      </c>
      <c r="H753" s="19">
        <v>7.0</v>
      </c>
      <c r="I753" s="19">
        <v>1.0</v>
      </c>
      <c r="J753" s="19">
        <v>0.0</v>
      </c>
      <c r="K753" s="19">
        <v>7.0</v>
      </c>
      <c r="L753" s="19">
        <v>20.0</v>
      </c>
      <c r="M753" s="19">
        <v>27.0</v>
      </c>
      <c r="N753" s="20">
        <v>0.25925925374031067</v>
      </c>
      <c r="O753" s="20">
        <v>0.4544103145599365</v>
      </c>
      <c r="P753" s="20">
        <v>0.4960503578186035</v>
      </c>
      <c r="Q753" s="21" t="str">
        <f t="shared" si="1"/>
        <v>0.2845528455</v>
      </c>
      <c r="R753" s="21" t="str">
        <f t="shared" si="3"/>
        <v>0.4223559581</v>
      </c>
      <c r="S753" s="9">
        <v>0.41603256154943397</v>
      </c>
      <c r="T753" s="6">
        <v>0.42235595811673293</v>
      </c>
      <c r="U753" s="10"/>
      <c r="V753" s="10"/>
      <c r="W753" s="10"/>
    </row>
    <row r="754">
      <c r="A754" s="17">
        <v>2004.0</v>
      </c>
      <c r="B754" s="18" t="s">
        <v>56</v>
      </c>
      <c r="C754" s="18" t="s">
        <v>490</v>
      </c>
      <c r="D754" s="19">
        <v>96.0</v>
      </c>
      <c r="E754" s="19">
        <v>7.0</v>
      </c>
      <c r="F754" s="19">
        <v>7.0</v>
      </c>
      <c r="G754" s="19">
        <v>12.0</v>
      </c>
      <c r="H754" s="19">
        <v>1.0</v>
      </c>
      <c r="I754" s="19">
        <v>2.0</v>
      </c>
      <c r="J754" s="19">
        <v>1.0</v>
      </c>
      <c r="K754" s="19">
        <v>21.0</v>
      </c>
      <c r="L754" s="19">
        <v>9.0</v>
      </c>
      <c r="M754" s="19">
        <v>30.0</v>
      </c>
      <c r="N754" s="20">
        <v>0.699999988079071</v>
      </c>
      <c r="O754" s="20">
        <v>0.49782243371009827</v>
      </c>
      <c r="P754" s="20">
        <v>0.5136922597885132</v>
      </c>
      <c r="Q754" s="21" t="str">
        <f t="shared" si="1"/>
        <v>0.7421875</v>
      </c>
      <c r="R754" s="21" t="str">
        <f t="shared" si="3"/>
        <v>0.5628811568</v>
      </c>
      <c r="S754" s="9">
        <v>0.5523342818021775</v>
      </c>
      <c r="T754" s="6">
        <v>0.5628811568021774</v>
      </c>
      <c r="U754" s="10"/>
      <c r="V754" s="10"/>
      <c r="W754" s="10"/>
    </row>
    <row r="755">
      <c r="A755" s="17">
        <v>2004.0</v>
      </c>
      <c r="B755" s="18" t="s">
        <v>271</v>
      </c>
      <c r="C755" s="18" t="s">
        <v>2364</v>
      </c>
      <c r="D755" s="19">
        <v>97.0</v>
      </c>
      <c r="E755" s="19">
        <v>3.0</v>
      </c>
      <c r="F755" s="19">
        <v>8.0</v>
      </c>
      <c r="G755" s="19">
        <v>10.0</v>
      </c>
      <c r="H755" s="19">
        <v>6.0</v>
      </c>
      <c r="I755" s="19">
        <v>0.0</v>
      </c>
      <c r="J755" s="19">
        <v>1.0</v>
      </c>
      <c r="K755" s="19">
        <v>13.0</v>
      </c>
      <c r="L755" s="19">
        <v>15.0</v>
      </c>
      <c r="M755" s="19">
        <v>28.0</v>
      </c>
      <c r="N755" s="20">
        <v>0.4642857015132904</v>
      </c>
      <c r="O755" s="20">
        <v>0.5134764313697815</v>
      </c>
      <c r="P755" s="20">
        <v>0.52705317735672</v>
      </c>
      <c r="Q755" s="21" t="str">
        <f t="shared" si="1"/>
        <v>0.4180327869</v>
      </c>
      <c r="R755" s="21" t="str">
        <f t="shared" si="3"/>
        <v>0.4930097067</v>
      </c>
      <c r="S755" s="9">
        <v>0.5045729385954993</v>
      </c>
      <c r="T755" s="6">
        <v>0.49300970674538225</v>
      </c>
      <c r="U755" s="10"/>
      <c r="V755" s="10"/>
      <c r="W755" s="10"/>
    </row>
    <row r="756">
      <c r="A756" s="17">
        <v>2004.0</v>
      </c>
      <c r="B756" s="18" t="s">
        <v>190</v>
      </c>
      <c r="C756" s="18" t="s">
        <v>406</v>
      </c>
      <c r="D756" s="19">
        <v>98.0</v>
      </c>
      <c r="E756" s="19">
        <v>1.0</v>
      </c>
      <c r="F756" s="19">
        <v>9.0</v>
      </c>
      <c r="G756" s="19">
        <v>13.0</v>
      </c>
      <c r="H756" s="19">
        <v>3.0</v>
      </c>
      <c r="I756" s="19">
        <v>2.0</v>
      </c>
      <c r="J756" s="19">
        <v>1.0</v>
      </c>
      <c r="K756" s="19">
        <v>16.0</v>
      </c>
      <c r="L756" s="19">
        <v>13.0</v>
      </c>
      <c r="M756" s="19">
        <v>29.0</v>
      </c>
      <c r="N756" s="20">
        <v>0.5517241358757019</v>
      </c>
      <c r="O756" s="20">
        <v>0.6017040014266968</v>
      </c>
      <c r="P756" s="20">
        <v>0.5433369874954224</v>
      </c>
      <c r="Q756" s="21" t="str">
        <f t="shared" si="1"/>
        <v>0.5137614679</v>
      </c>
      <c r="R756" s="21" t="str">
        <f t="shared" si="3"/>
        <v>0.5651266146</v>
      </c>
      <c r="S756" s="9">
        <v>0.5746172820699627</v>
      </c>
      <c r="T756" s="6">
        <v>0.565126614559681</v>
      </c>
      <c r="U756" s="10"/>
      <c r="V756" s="10"/>
      <c r="W756" s="10"/>
    </row>
    <row r="757">
      <c r="A757" s="17">
        <v>2004.0</v>
      </c>
      <c r="B757" s="18" t="s">
        <v>98</v>
      </c>
      <c r="C757" s="18" t="s">
        <v>2365</v>
      </c>
      <c r="D757" s="19">
        <v>99.0</v>
      </c>
      <c r="E757" s="19">
        <v>8.0</v>
      </c>
      <c r="F757" s="19">
        <v>5.0</v>
      </c>
      <c r="G757" s="19">
        <v>8.0</v>
      </c>
      <c r="H757" s="19">
        <v>3.0</v>
      </c>
      <c r="I757" s="19">
        <v>2.0</v>
      </c>
      <c r="J757" s="19">
        <v>1.0</v>
      </c>
      <c r="K757" s="19">
        <v>18.0</v>
      </c>
      <c r="L757" s="19">
        <v>9.0</v>
      </c>
      <c r="M757" s="19">
        <v>27.0</v>
      </c>
      <c r="N757" s="20">
        <v>0.6666666865348816</v>
      </c>
      <c r="O757" s="20">
        <v>0.4732736349105835</v>
      </c>
      <c r="P757" s="20">
        <v>0.4959113597869873</v>
      </c>
      <c r="Q757" s="21" t="str">
        <f t="shared" si="1"/>
        <v>0.6870229008</v>
      </c>
      <c r="R757" s="21" t="str">
        <f t="shared" si="3"/>
        <v>0.5323703826</v>
      </c>
      <c r="S757" s="9">
        <v>0.5272813240687052</v>
      </c>
      <c r="T757" s="6">
        <v>0.5323703825928783</v>
      </c>
      <c r="U757" s="10"/>
      <c r="V757" s="10"/>
      <c r="W757" s="10"/>
    </row>
    <row r="758">
      <c r="A758" s="17">
        <v>2004.0</v>
      </c>
      <c r="B758" s="18" t="s">
        <v>273</v>
      </c>
      <c r="C758" s="18" t="s">
        <v>473</v>
      </c>
      <c r="D758" s="19">
        <v>100.0</v>
      </c>
      <c r="E758" s="19">
        <v>7.0</v>
      </c>
      <c r="F758" s="19">
        <v>5.0</v>
      </c>
      <c r="G758" s="19">
        <v>12.0</v>
      </c>
      <c r="H758" s="19">
        <v>3.0</v>
      </c>
      <c r="I758" s="19">
        <v>4.0</v>
      </c>
      <c r="J758" s="19">
        <v>1.0</v>
      </c>
      <c r="K758" s="19">
        <v>23.0</v>
      </c>
      <c r="L758" s="19">
        <v>9.0</v>
      </c>
      <c r="M758" s="19">
        <v>32.0</v>
      </c>
      <c r="N758" s="20">
        <v>0.71875</v>
      </c>
      <c r="O758" s="20">
        <v>0.5974093079566956</v>
      </c>
      <c r="P758" s="20">
        <v>0.5534780621528625</v>
      </c>
      <c r="Q758" s="21" t="str">
        <f t="shared" si="1"/>
        <v>0.7191780822</v>
      </c>
      <c r="R758" s="21" t="str">
        <f t="shared" si="3"/>
        <v>0.6168686901</v>
      </c>
      <c r="S758" s="9">
        <v>0.6167616695165634</v>
      </c>
      <c r="T758" s="6">
        <v>0.6168686900645086</v>
      </c>
      <c r="U758" s="10"/>
      <c r="V758" s="10"/>
      <c r="W758" s="10"/>
    </row>
    <row r="759">
      <c r="A759" s="17">
        <v>2004.0</v>
      </c>
      <c r="B759" s="18" t="s">
        <v>124</v>
      </c>
      <c r="C759" s="18" t="s">
        <v>448</v>
      </c>
      <c r="D759" s="19">
        <v>101.0</v>
      </c>
      <c r="E759" s="19">
        <v>11.0</v>
      </c>
      <c r="F759" s="19">
        <v>0.0</v>
      </c>
      <c r="G759" s="19">
        <v>13.0</v>
      </c>
      <c r="H759" s="19">
        <v>0.0</v>
      </c>
      <c r="I759" s="19">
        <v>3.0</v>
      </c>
      <c r="J759" s="19">
        <v>2.0</v>
      </c>
      <c r="K759" s="19">
        <v>27.0</v>
      </c>
      <c r="L759" s="19">
        <v>2.0</v>
      </c>
      <c r="M759" s="19">
        <v>29.0</v>
      </c>
      <c r="N759" s="20">
        <v>0.931034505367279</v>
      </c>
      <c r="O759" s="20">
        <v>0.5357611179351807</v>
      </c>
      <c r="P759" s="20">
        <v>0.5304840207099915</v>
      </c>
      <c r="Q759" s="21" t="str">
        <f t="shared" si="1"/>
        <v>0.9290780142</v>
      </c>
      <c r="R759" s="21" t="str">
        <f t="shared" si="3"/>
        <v>0.6327710677</v>
      </c>
      <c r="S759" s="9">
        <v>0.6332601848347433</v>
      </c>
      <c r="T759" s="6">
        <v>0.6327710676911875</v>
      </c>
      <c r="U759" s="10"/>
      <c r="V759" s="10"/>
      <c r="W759" s="10"/>
    </row>
    <row r="760">
      <c r="A760" s="17">
        <v>2004.0</v>
      </c>
      <c r="B760" s="18" t="s">
        <v>1829</v>
      </c>
      <c r="C760" s="18" t="s">
        <v>2366</v>
      </c>
      <c r="D760" s="19">
        <v>102.0</v>
      </c>
      <c r="E760" s="19">
        <v>5.0</v>
      </c>
      <c r="F760" s="19">
        <v>11.0</v>
      </c>
      <c r="G760" s="19">
        <v>4.0</v>
      </c>
      <c r="H760" s="19">
        <v>5.0</v>
      </c>
      <c r="I760" s="19">
        <v>0.0</v>
      </c>
      <c r="J760" s="19">
        <v>2.0</v>
      </c>
      <c r="K760" s="19">
        <v>9.0</v>
      </c>
      <c r="L760" s="19">
        <v>18.0</v>
      </c>
      <c r="M760" s="19">
        <v>27.0</v>
      </c>
      <c r="N760" s="20">
        <v>0.3333333432674408</v>
      </c>
      <c r="O760" s="20">
        <v>0.4258469343185425</v>
      </c>
      <c r="P760" s="20">
        <v>0.4725007116794586</v>
      </c>
      <c r="Q760" s="21" t="str">
        <f t="shared" si="1"/>
        <v>0.376</v>
      </c>
      <c r="R760" s="21" t="str">
        <f t="shared" si="3"/>
        <v>0.4250486451</v>
      </c>
      <c r="S760" s="9">
        <v>0.4143819784124692</v>
      </c>
      <c r="T760" s="6">
        <v>0.42504864507913587</v>
      </c>
      <c r="U760" s="10"/>
      <c r="V760" s="10"/>
      <c r="W760" s="10"/>
    </row>
    <row r="761">
      <c r="A761" s="17">
        <v>2004.0</v>
      </c>
      <c r="B761" s="18" t="s">
        <v>182</v>
      </c>
      <c r="C761" s="18" t="s">
        <v>2367</v>
      </c>
      <c r="D761" s="19">
        <v>103.0</v>
      </c>
      <c r="E761" s="19">
        <v>5.0</v>
      </c>
      <c r="F761" s="19">
        <v>9.0</v>
      </c>
      <c r="G761" s="19">
        <v>7.0</v>
      </c>
      <c r="H761" s="19">
        <v>4.0</v>
      </c>
      <c r="I761" s="19">
        <v>1.0</v>
      </c>
      <c r="J761" s="19">
        <v>4.0</v>
      </c>
      <c r="K761" s="19">
        <v>13.0</v>
      </c>
      <c r="L761" s="19">
        <v>17.0</v>
      </c>
      <c r="M761" s="19">
        <v>30.0</v>
      </c>
      <c r="N761" s="20">
        <v>0.4333333373069763</v>
      </c>
      <c r="O761" s="20">
        <v>0.42038393020629883</v>
      </c>
      <c r="P761" s="20">
        <v>0.4595026671886444</v>
      </c>
      <c r="Q761" s="21" t="str">
        <f t="shared" si="1"/>
        <v>0.4485294118</v>
      </c>
      <c r="R761" s="21" t="str">
        <f t="shared" si="3"/>
        <v>0.4371999848</v>
      </c>
      <c r="S761" s="9">
        <v>0.43340096523364385</v>
      </c>
      <c r="T761" s="6">
        <v>0.437199984841487</v>
      </c>
      <c r="U761" s="10"/>
      <c r="V761" s="10"/>
      <c r="W761" s="10"/>
    </row>
    <row r="762">
      <c r="A762" s="17">
        <v>2004.0</v>
      </c>
      <c r="B762" s="18" t="s">
        <v>1355</v>
      </c>
      <c r="C762" s="18" t="s">
        <v>2368</v>
      </c>
      <c r="D762" s="19">
        <v>104.0</v>
      </c>
      <c r="E762" s="19">
        <v>3.0</v>
      </c>
      <c r="F762" s="19">
        <v>10.0</v>
      </c>
      <c r="G762" s="19">
        <v>6.0</v>
      </c>
      <c r="H762" s="19">
        <v>5.0</v>
      </c>
      <c r="I762" s="19">
        <v>2.0</v>
      </c>
      <c r="J762" s="19">
        <v>2.0</v>
      </c>
      <c r="K762" s="19">
        <v>11.0</v>
      </c>
      <c r="L762" s="19">
        <v>17.0</v>
      </c>
      <c r="M762" s="19">
        <v>28.0</v>
      </c>
      <c r="N762" s="20">
        <v>0.3928571343421936</v>
      </c>
      <c r="O762" s="20">
        <v>0.47956231236457825</v>
      </c>
      <c r="P762" s="20">
        <v>0.4706862270832062</v>
      </c>
      <c r="Q762" s="21" t="str">
        <f t="shared" si="1"/>
        <v>0.3951612903</v>
      </c>
      <c r="R762" s="21" t="str">
        <f t="shared" si="3"/>
        <v>0.4562430355</v>
      </c>
      <c r="S762" s="9">
        <v>0.45566699866737637</v>
      </c>
      <c r="T762" s="6">
        <v>0.4562430355337358</v>
      </c>
      <c r="U762" s="10"/>
      <c r="V762" s="10"/>
      <c r="W762" s="10"/>
    </row>
    <row r="763">
      <c r="A763" s="17">
        <v>2004.0</v>
      </c>
      <c r="B763" s="18" t="s">
        <v>1029</v>
      </c>
      <c r="C763" s="18" t="s">
        <v>2369</v>
      </c>
      <c r="D763" s="19">
        <v>105.0</v>
      </c>
      <c r="E763" s="19">
        <v>2.0</v>
      </c>
      <c r="F763" s="19">
        <v>13.0</v>
      </c>
      <c r="G763" s="19">
        <v>2.0</v>
      </c>
      <c r="H763" s="19">
        <v>10.0</v>
      </c>
      <c r="I763" s="19">
        <v>0.0</v>
      </c>
      <c r="J763" s="19">
        <v>0.0</v>
      </c>
      <c r="K763" s="19">
        <v>4.0</v>
      </c>
      <c r="L763" s="19">
        <v>23.0</v>
      </c>
      <c r="M763" s="19">
        <v>27.0</v>
      </c>
      <c r="N763" s="20">
        <v>0.14814814925193787</v>
      </c>
      <c r="O763" s="20">
        <v>0.48693808913230896</v>
      </c>
      <c r="P763" s="20">
        <v>0.4497988522052765</v>
      </c>
      <c r="Q763" s="21" t="str">
        <f t="shared" si="1"/>
        <v>0.1550387597</v>
      </c>
      <c r="R763" s="21" t="str">
        <f t="shared" si="3"/>
        <v>0.3946784475</v>
      </c>
      <c r="S763" s="9">
        <v>0.39295579465451064</v>
      </c>
      <c r="T763" s="6">
        <v>0.39467844753995424</v>
      </c>
      <c r="U763" s="10"/>
      <c r="V763" s="10"/>
      <c r="W763" s="10"/>
    </row>
    <row r="764">
      <c r="A764" s="17">
        <v>2004.0</v>
      </c>
      <c r="B764" s="18" t="s">
        <v>226</v>
      </c>
      <c r="C764" s="18" t="s">
        <v>416</v>
      </c>
      <c r="D764" s="19">
        <v>106.0</v>
      </c>
      <c r="E764" s="19">
        <v>4.0</v>
      </c>
      <c r="F764" s="19">
        <v>6.0</v>
      </c>
      <c r="G764" s="19">
        <v>13.0</v>
      </c>
      <c r="H764" s="19">
        <v>3.0</v>
      </c>
      <c r="I764" s="19">
        <v>1.0</v>
      </c>
      <c r="J764" s="19">
        <v>2.0</v>
      </c>
      <c r="K764" s="19">
        <v>18.0</v>
      </c>
      <c r="L764" s="19">
        <v>11.0</v>
      </c>
      <c r="M764" s="19">
        <v>29.0</v>
      </c>
      <c r="N764" s="20">
        <v>0.6206896305084229</v>
      </c>
      <c r="O764" s="20">
        <v>0.5466359853744507</v>
      </c>
      <c r="P764" s="20">
        <v>0.501985490322113</v>
      </c>
      <c r="Q764" s="21" t="str">
        <f t="shared" si="1"/>
        <v>0.5950413223</v>
      </c>
      <c r="R764" s="21" t="str">
        <f t="shared" si="3"/>
        <v>0.5475746958</v>
      </c>
      <c r="S764" s="9">
        <v>0.553986779060857</v>
      </c>
      <c r="T764" s="6">
        <v>0.547574695846266</v>
      </c>
      <c r="U764" s="10"/>
      <c r="V764" s="10"/>
      <c r="W764" s="10"/>
    </row>
    <row r="765">
      <c r="A765" s="17">
        <v>2004.0</v>
      </c>
      <c r="B765" s="18" t="s">
        <v>1397</v>
      </c>
      <c r="C765" s="18" t="s">
        <v>2370</v>
      </c>
      <c r="D765" s="19">
        <v>107.0</v>
      </c>
      <c r="E765" s="19">
        <v>8.0</v>
      </c>
      <c r="F765" s="19">
        <v>8.0</v>
      </c>
      <c r="G765" s="19">
        <v>9.0</v>
      </c>
      <c r="H765" s="19">
        <v>3.0</v>
      </c>
      <c r="I765" s="19">
        <v>0.0</v>
      </c>
      <c r="J765" s="19">
        <v>0.0</v>
      </c>
      <c r="K765" s="19">
        <v>17.0</v>
      </c>
      <c r="L765" s="19">
        <v>11.0</v>
      </c>
      <c r="M765" s="19">
        <v>28.0</v>
      </c>
      <c r="N765" s="20">
        <v>0.6071428656578064</v>
      </c>
      <c r="O765" s="20">
        <v>0.3837661147117615</v>
      </c>
      <c r="P765" s="20">
        <v>0.47414925694465637</v>
      </c>
      <c r="Q765" s="21" t="str">
        <f t="shared" si="1"/>
        <v>0.6484375</v>
      </c>
      <c r="R765" s="21" t="str">
        <f t="shared" si="3"/>
        <v>0.4725297466</v>
      </c>
      <c r="S765" s="9">
        <v>0.46220608587775913</v>
      </c>
      <c r="T765" s="6">
        <v>0.47252974659204483</v>
      </c>
      <c r="U765" s="10"/>
      <c r="V765" s="10"/>
      <c r="W765" s="10"/>
    </row>
    <row r="766">
      <c r="A766" s="17">
        <v>2004.0</v>
      </c>
      <c r="B766" s="18" t="s">
        <v>523</v>
      </c>
      <c r="C766" s="18" t="s">
        <v>2371</v>
      </c>
      <c r="D766" s="19">
        <v>108.0</v>
      </c>
      <c r="E766" s="19">
        <v>6.0</v>
      </c>
      <c r="F766" s="19">
        <v>11.0</v>
      </c>
      <c r="G766" s="19">
        <v>8.0</v>
      </c>
      <c r="H766" s="19">
        <v>3.0</v>
      </c>
      <c r="I766" s="19">
        <v>0.0</v>
      </c>
      <c r="J766" s="19">
        <v>1.0</v>
      </c>
      <c r="K766" s="19">
        <v>14.0</v>
      </c>
      <c r="L766" s="19">
        <v>15.0</v>
      </c>
      <c r="M766" s="19">
        <v>29.0</v>
      </c>
      <c r="N766" s="20">
        <v>0.48275861144065857</v>
      </c>
      <c r="O766" s="20">
        <v>0.5153314471244812</v>
      </c>
      <c r="P766" s="20">
        <v>0.5134297609329224</v>
      </c>
      <c r="Q766" s="21" t="str">
        <f t="shared" si="1"/>
        <v>0.528</v>
      </c>
      <c r="R766" s="21" t="str">
        <f t="shared" si="3"/>
        <v>0.5180231638</v>
      </c>
      <c r="S766" s="9">
        <v>0.506712818967885</v>
      </c>
      <c r="T766" s="6">
        <v>0.5180231637954712</v>
      </c>
      <c r="U766" s="10"/>
      <c r="V766" s="10"/>
      <c r="W766" s="10"/>
    </row>
    <row r="767">
      <c r="A767" s="17">
        <v>2004.0</v>
      </c>
      <c r="B767" s="18" t="s">
        <v>132</v>
      </c>
      <c r="C767" s="18" t="s">
        <v>2372</v>
      </c>
      <c r="D767" s="19">
        <v>109.0</v>
      </c>
      <c r="E767" s="19">
        <v>4.0</v>
      </c>
      <c r="F767" s="19">
        <v>10.0</v>
      </c>
      <c r="G767" s="19">
        <v>9.0</v>
      </c>
      <c r="H767" s="19">
        <v>2.0</v>
      </c>
      <c r="I767" s="19">
        <v>0.0</v>
      </c>
      <c r="J767" s="19">
        <v>2.0</v>
      </c>
      <c r="K767" s="19">
        <v>13.0</v>
      </c>
      <c r="L767" s="19">
        <v>14.0</v>
      </c>
      <c r="M767" s="19">
        <v>27.0</v>
      </c>
      <c r="N767" s="20">
        <v>0.48148149251937866</v>
      </c>
      <c r="O767" s="20">
        <v>0.4412437379360199</v>
      </c>
      <c r="P767" s="20">
        <v>0.4857182204723358</v>
      </c>
      <c r="Q767" s="21" t="str">
        <f t="shared" si="1"/>
        <v>0.504587156</v>
      </c>
      <c r="R767" s="21" t="str">
        <f t="shared" si="3"/>
        <v>0.4681982131</v>
      </c>
      <c r="S767" s="9">
        <v>0.46242179445646425</v>
      </c>
      <c r="T767" s="6">
        <v>0.4681982130769196</v>
      </c>
      <c r="U767" s="10"/>
      <c r="V767" s="10"/>
      <c r="W767" s="10"/>
    </row>
    <row r="768">
      <c r="A768" s="17">
        <v>2004.0</v>
      </c>
      <c r="B768" s="18" t="s">
        <v>101</v>
      </c>
      <c r="C768" s="18" t="s">
        <v>2373</v>
      </c>
      <c r="D768" s="19">
        <v>110.0</v>
      </c>
      <c r="E768" s="19">
        <v>1.0</v>
      </c>
      <c r="F768" s="19">
        <v>9.0</v>
      </c>
      <c r="G768" s="19">
        <v>8.0</v>
      </c>
      <c r="H768" s="19">
        <v>9.0</v>
      </c>
      <c r="I768" s="19">
        <v>0.0</v>
      </c>
      <c r="J768" s="19">
        <v>0.0</v>
      </c>
      <c r="K768" s="19">
        <v>9.0</v>
      </c>
      <c r="L768" s="19">
        <v>18.0</v>
      </c>
      <c r="M768" s="19">
        <v>27.0</v>
      </c>
      <c r="N768" s="20">
        <v>0.3333333432674408</v>
      </c>
      <c r="O768" s="20">
        <v>0.5314145684242249</v>
      </c>
      <c r="P768" s="20">
        <v>0.5279577374458313</v>
      </c>
      <c r="Q768" s="21" t="str">
        <f t="shared" si="1"/>
        <v>0.2561983471</v>
      </c>
      <c r="R768" s="21" t="str">
        <f t="shared" si="3"/>
        <v>0.4617463054</v>
      </c>
      <c r="S768" s="9">
        <v>0.48103005190690357</v>
      </c>
      <c r="T768" s="6">
        <v>0.46174630535042976</v>
      </c>
      <c r="U768" s="10"/>
      <c r="V768" s="10"/>
      <c r="W768" s="10"/>
    </row>
    <row r="769">
      <c r="A769" s="17">
        <v>2004.0</v>
      </c>
      <c r="B769" s="18" t="s">
        <v>1835</v>
      </c>
      <c r="C769" s="18" t="s">
        <v>2374</v>
      </c>
      <c r="D769" s="19">
        <v>111.0</v>
      </c>
      <c r="E769" s="19">
        <v>4.0</v>
      </c>
      <c r="F769" s="19">
        <v>9.0</v>
      </c>
      <c r="G769" s="19">
        <v>2.0</v>
      </c>
      <c r="H769" s="19">
        <v>11.0</v>
      </c>
      <c r="I769" s="19">
        <v>0.0</v>
      </c>
      <c r="J769" s="19">
        <v>2.0</v>
      </c>
      <c r="K769" s="19">
        <v>6.0</v>
      </c>
      <c r="L769" s="19">
        <v>22.0</v>
      </c>
      <c r="M769" s="19">
        <v>28.0</v>
      </c>
      <c r="N769" s="20">
        <v>0.2142857164144516</v>
      </c>
      <c r="O769" s="20">
        <v>0.3981408178806305</v>
      </c>
      <c r="P769" s="20">
        <v>0.4407103657722473</v>
      </c>
      <c r="Q769" s="21" t="str">
        <f t="shared" si="1"/>
        <v>0.2297297297</v>
      </c>
      <c r="R769" s="21" t="str">
        <f t="shared" si="3"/>
        <v>0.3666804328</v>
      </c>
      <c r="S769" s="9">
        <v>0.3628194289548056</v>
      </c>
      <c r="T769" s="6">
        <v>0.36668043281580953</v>
      </c>
      <c r="U769" s="10"/>
      <c r="V769" s="10"/>
      <c r="W769" s="10"/>
    </row>
    <row r="770">
      <c r="A770" s="17">
        <v>2004.0</v>
      </c>
      <c r="B770" s="18" t="s">
        <v>917</v>
      </c>
      <c r="C770" s="18" t="s">
        <v>2375</v>
      </c>
      <c r="D770" s="19">
        <v>112.0</v>
      </c>
      <c r="E770" s="19">
        <v>3.0</v>
      </c>
      <c r="F770" s="19">
        <v>11.0</v>
      </c>
      <c r="G770" s="19">
        <v>8.0</v>
      </c>
      <c r="H770" s="19">
        <v>4.0</v>
      </c>
      <c r="I770" s="19">
        <v>2.0</v>
      </c>
      <c r="J770" s="19">
        <v>1.0</v>
      </c>
      <c r="K770" s="19">
        <v>13.0</v>
      </c>
      <c r="L770" s="19">
        <v>16.0</v>
      </c>
      <c r="M770" s="19">
        <v>29.0</v>
      </c>
      <c r="N770" s="20">
        <v>0.4482758641242981</v>
      </c>
      <c r="O770" s="20">
        <v>0.5166842341423035</v>
      </c>
      <c r="P770" s="20">
        <v>0.48839250206947327</v>
      </c>
      <c r="Q770" s="21" t="str">
        <f t="shared" si="1"/>
        <v>0.4545454545</v>
      </c>
      <c r="R770" s="21" t="str">
        <f t="shared" si="3"/>
        <v>0.4940766062</v>
      </c>
      <c r="S770" s="9">
        <v>0.49250920810576143</v>
      </c>
      <c r="T770" s="6">
        <v>0.4940766062248837</v>
      </c>
      <c r="U770" s="10"/>
      <c r="V770" s="10"/>
      <c r="W770" s="10"/>
    </row>
    <row r="771">
      <c r="A771" s="17">
        <v>2004.0</v>
      </c>
      <c r="B771" s="18" t="s">
        <v>1838</v>
      </c>
      <c r="C771" s="18" t="s">
        <v>2376</v>
      </c>
      <c r="D771" s="19">
        <v>113.0</v>
      </c>
      <c r="E771" s="19">
        <v>3.0</v>
      </c>
      <c r="F771" s="19">
        <v>7.0</v>
      </c>
      <c r="G771" s="19">
        <v>5.0</v>
      </c>
      <c r="H771" s="19">
        <v>6.0</v>
      </c>
      <c r="I771" s="19">
        <v>3.0</v>
      </c>
      <c r="J771" s="19">
        <v>5.0</v>
      </c>
      <c r="K771" s="19">
        <v>11.0</v>
      </c>
      <c r="L771" s="19">
        <v>18.0</v>
      </c>
      <c r="M771" s="19">
        <v>29.0</v>
      </c>
      <c r="N771" s="20">
        <v>0.37931033968925476</v>
      </c>
      <c r="O771" s="20">
        <v>0.49292996525764465</v>
      </c>
      <c r="P771" s="20">
        <v>0.48209333419799805</v>
      </c>
      <c r="Q771" s="21" t="str">
        <f t="shared" si="1"/>
        <v>0.3669064748</v>
      </c>
      <c r="R771" s="21" t="str">
        <f t="shared" si="3"/>
        <v>0.4587149349</v>
      </c>
      <c r="S771" s="9">
        <v>0.4618159023852184</v>
      </c>
      <c r="T771" s="6">
        <v>0.4587149348833578</v>
      </c>
      <c r="U771" s="10"/>
      <c r="V771" s="10"/>
      <c r="W771" s="10"/>
    </row>
    <row r="772">
      <c r="A772" s="17">
        <v>2004.0</v>
      </c>
      <c r="B772" s="18" t="s">
        <v>207</v>
      </c>
      <c r="C772" s="18" t="s">
        <v>2377</v>
      </c>
      <c r="D772" s="19">
        <v>114.0</v>
      </c>
      <c r="E772" s="19">
        <v>10.0</v>
      </c>
      <c r="F772" s="19">
        <v>3.0</v>
      </c>
      <c r="G772" s="19">
        <v>11.0</v>
      </c>
      <c r="H772" s="19">
        <v>1.0</v>
      </c>
      <c r="I772" s="19">
        <v>3.0</v>
      </c>
      <c r="J772" s="19">
        <v>3.0</v>
      </c>
      <c r="K772" s="19">
        <v>24.0</v>
      </c>
      <c r="L772" s="19">
        <v>7.0</v>
      </c>
      <c r="M772" s="19">
        <v>31.0</v>
      </c>
      <c r="N772" s="20">
        <v>0.774193525314331</v>
      </c>
      <c r="O772" s="20">
        <v>0.4558093547821045</v>
      </c>
      <c r="P772" s="20">
        <v>0.4981207549571991</v>
      </c>
      <c r="Q772" s="21" t="str">
        <f t="shared" si="1"/>
        <v>0.7919463087</v>
      </c>
      <c r="R772" s="21" t="str">
        <f t="shared" si="3"/>
        <v>0.5504214433</v>
      </c>
      <c r="S772" s="9">
        <v>0.5459832532271263</v>
      </c>
      <c r="T772" s="6">
        <v>0.5504214433115601</v>
      </c>
      <c r="U772" s="10"/>
      <c r="V772" s="10"/>
      <c r="W772" s="10"/>
    </row>
    <row r="773">
      <c r="A773" s="17">
        <v>2004.0</v>
      </c>
      <c r="B773" s="18" t="s">
        <v>193</v>
      </c>
      <c r="C773" s="18" t="s">
        <v>470</v>
      </c>
      <c r="D773" s="19">
        <v>115.0</v>
      </c>
      <c r="E773" s="19">
        <v>7.0</v>
      </c>
      <c r="F773" s="19">
        <v>2.0</v>
      </c>
      <c r="G773" s="19">
        <v>12.0</v>
      </c>
      <c r="H773" s="19">
        <v>1.0</v>
      </c>
      <c r="I773" s="19">
        <v>5.0</v>
      </c>
      <c r="J773" s="19">
        <v>3.0</v>
      </c>
      <c r="K773" s="19">
        <v>24.0</v>
      </c>
      <c r="L773" s="19">
        <v>6.0</v>
      </c>
      <c r="M773" s="19">
        <v>30.0</v>
      </c>
      <c r="N773" s="20">
        <v>0.800000011920929</v>
      </c>
      <c r="O773" s="20">
        <v>0.5503396987915039</v>
      </c>
      <c r="P773" s="20">
        <v>0.5372635722160339</v>
      </c>
      <c r="Q773" s="21" t="str">
        <f t="shared" si="1"/>
        <v>0.7971014493</v>
      </c>
      <c r="R773" s="21" t="str">
        <f t="shared" si="3"/>
        <v>0.6087611048</v>
      </c>
      <c r="S773" s="9">
        <v>0.6094857424497604</v>
      </c>
      <c r="T773" s="6">
        <v>0.608761104768601</v>
      </c>
      <c r="U773" s="10"/>
      <c r="V773" s="10"/>
      <c r="W773" s="10"/>
    </row>
    <row r="774">
      <c r="A774" s="17">
        <v>2004.0</v>
      </c>
      <c r="B774" s="18" t="s">
        <v>813</v>
      </c>
      <c r="C774" s="18" t="s">
        <v>2378</v>
      </c>
      <c r="D774" s="19">
        <v>116.0</v>
      </c>
      <c r="E774" s="19">
        <v>1.0</v>
      </c>
      <c r="F774" s="19">
        <v>12.0</v>
      </c>
      <c r="G774" s="19">
        <v>7.0</v>
      </c>
      <c r="H774" s="19">
        <v>6.0</v>
      </c>
      <c r="I774" s="19">
        <v>1.0</v>
      </c>
      <c r="J774" s="19">
        <v>1.0</v>
      </c>
      <c r="K774" s="19">
        <v>9.0</v>
      </c>
      <c r="L774" s="19">
        <v>19.0</v>
      </c>
      <c r="M774" s="19">
        <v>28.0</v>
      </c>
      <c r="N774" s="20">
        <v>0.3214285671710968</v>
      </c>
      <c r="O774" s="20">
        <v>0.5463184118270874</v>
      </c>
      <c r="P774" s="20">
        <v>0.4975699186325073</v>
      </c>
      <c r="Q774" s="21" t="str">
        <f t="shared" si="1"/>
        <v>0.2844827586</v>
      </c>
      <c r="R774" s="21" t="str">
        <f t="shared" si="3"/>
        <v>0.4686723752</v>
      </c>
      <c r="S774" s="9">
        <v>0.4779088284288134</v>
      </c>
      <c r="T774" s="6">
        <v>0.46867237522684296</v>
      </c>
      <c r="U774" s="10"/>
      <c r="V774" s="10"/>
      <c r="W774" s="10"/>
    </row>
    <row r="775">
      <c r="A775" s="17">
        <v>2004.0</v>
      </c>
      <c r="B775" s="18" t="s">
        <v>127</v>
      </c>
      <c r="C775" s="18" t="s">
        <v>2379</v>
      </c>
      <c r="D775" s="19">
        <v>117.0</v>
      </c>
      <c r="E775" s="19">
        <v>6.0</v>
      </c>
      <c r="F775" s="19">
        <v>6.0</v>
      </c>
      <c r="G775" s="19">
        <v>6.0</v>
      </c>
      <c r="H775" s="19">
        <v>7.0</v>
      </c>
      <c r="I775" s="19">
        <v>2.0</v>
      </c>
      <c r="J775" s="19">
        <v>2.0</v>
      </c>
      <c r="K775" s="19">
        <v>14.0</v>
      </c>
      <c r="L775" s="19">
        <v>15.0</v>
      </c>
      <c r="M775" s="19">
        <v>29.0</v>
      </c>
      <c r="N775" s="20">
        <v>0.48275861144065857</v>
      </c>
      <c r="O775" s="20">
        <v>0.5788636803627014</v>
      </c>
      <c r="P775" s="20">
        <v>0.541175365447998</v>
      </c>
      <c r="Q775" s="21" t="str">
        <f t="shared" si="1"/>
        <v>0.4761904762</v>
      </c>
      <c r="R775" s="21" t="str">
        <f t="shared" si="3"/>
        <v>0.5437733006</v>
      </c>
      <c r="S775" s="9">
        <v>0.545415336715764</v>
      </c>
      <c r="T775" s="6">
        <v>0.5437733005909693</v>
      </c>
      <c r="U775" s="10"/>
      <c r="V775" s="10"/>
      <c r="W775" s="10"/>
    </row>
    <row r="776">
      <c r="A776" s="17">
        <v>2004.0</v>
      </c>
      <c r="B776" s="18" t="s">
        <v>1024</v>
      </c>
      <c r="C776" s="18" t="s">
        <v>2380</v>
      </c>
      <c r="D776" s="19">
        <v>118.0</v>
      </c>
      <c r="E776" s="19">
        <v>3.0</v>
      </c>
      <c r="F776" s="19">
        <v>9.0</v>
      </c>
      <c r="G776" s="19">
        <v>6.0</v>
      </c>
      <c r="H776" s="19">
        <v>8.0</v>
      </c>
      <c r="I776" s="19">
        <v>0.0</v>
      </c>
      <c r="J776" s="19">
        <v>2.0</v>
      </c>
      <c r="K776" s="19">
        <v>9.0</v>
      </c>
      <c r="L776" s="19">
        <v>19.0</v>
      </c>
      <c r="M776" s="19">
        <v>28.0</v>
      </c>
      <c r="N776" s="20">
        <v>0.3214285671710968</v>
      </c>
      <c r="O776" s="20">
        <v>0.5037270188331604</v>
      </c>
      <c r="P776" s="20">
        <v>0.5021343231201172</v>
      </c>
      <c r="Q776" s="21" t="str">
        <f t="shared" si="1"/>
        <v>0.2954545455</v>
      </c>
      <c r="R776" s="21" t="str">
        <f t="shared" si="3"/>
        <v>0.4512607266</v>
      </c>
      <c r="S776" s="9">
        <v>0.45775423305375235</v>
      </c>
      <c r="T776" s="6">
        <v>0.45126072656024585</v>
      </c>
      <c r="U776" s="10"/>
      <c r="V776" s="10"/>
      <c r="W776" s="10"/>
    </row>
    <row r="777">
      <c r="A777" s="17">
        <v>2004.0</v>
      </c>
      <c r="B777" s="18" t="s">
        <v>640</v>
      </c>
      <c r="C777" s="18" t="s">
        <v>2381</v>
      </c>
      <c r="D777" s="19">
        <v>119.0</v>
      </c>
      <c r="E777" s="19">
        <v>2.0</v>
      </c>
      <c r="F777" s="19">
        <v>12.0</v>
      </c>
      <c r="G777" s="19">
        <v>7.0</v>
      </c>
      <c r="H777" s="19">
        <v>5.0</v>
      </c>
      <c r="I777" s="19">
        <v>2.0</v>
      </c>
      <c r="J777" s="19">
        <v>1.0</v>
      </c>
      <c r="K777" s="19">
        <v>11.0</v>
      </c>
      <c r="L777" s="19">
        <v>18.0</v>
      </c>
      <c r="M777" s="19">
        <v>29.0</v>
      </c>
      <c r="N777" s="20">
        <v>0.37931033968925476</v>
      </c>
      <c r="O777" s="20">
        <v>0.5080978274345398</v>
      </c>
      <c r="P777" s="20">
        <v>0.4992569088935852</v>
      </c>
      <c r="Q777" s="21" t="str">
        <f t="shared" si="1"/>
        <v>0.3719008264</v>
      </c>
      <c r="R777" s="21" t="str">
        <f t="shared" si="3"/>
        <v>0.4718383476</v>
      </c>
      <c r="S777" s="9">
        <v>0.4736907271475628</v>
      </c>
      <c r="T777" s="6">
        <v>0.47183834755223647</v>
      </c>
      <c r="U777" s="10"/>
      <c r="V777" s="10"/>
      <c r="W777" s="10"/>
    </row>
    <row r="778">
      <c r="A778" s="17">
        <v>2004.0</v>
      </c>
      <c r="B778" s="18" t="s">
        <v>82</v>
      </c>
      <c r="C778" s="18" t="s">
        <v>400</v>
      </c>
      <c r="D778" s="19">
        <v>120.0</v>
      </c>
      <c r="E778" s="19">
        <v>4.0</v>
      </c>
      <c r="F778" s="19">
        <v>7.0</v>
      </c>
      <c r="G778" s="19">
        <v>11.0</v>
      </c>
      <c r="H778" s="19">
        <v>3.0</v>
      </c>
      <c r="I778" s="19">
        <v>1.0</v>
      </c>
      <c r="J778" s="19">
        <v>2.0</v>
      </c>
      <c r="K778" s="19">
        <v>16.0</v>
      </c>
      <c r="L778" s="19">
        <v>12.0</v>
      </c>
      <c r="M778" s="19">
        <v>28.0</v>
      </c>
      <c r="N778" s="20">
        <v>0.5714285969734192</v>
      </c>
      <c r="O778" s="20">
        <v>0.5412470102310181</v>
      </c>
      <c r="P778" s="20">
        <v>0.533544659614563</v>
      </c>
      <c r="Q778" s="21" t="str">
        <f t="shared" si="1"/>
        <v>0.5593220339</v>
      </c>
      <c r="R778" s="21" t="str">
        <f t="shared" si="3"/>
        <v>0.5438401785</v>
      </c>
      <c r="S778" s="9">
        <v>0.5468668128762926</v>
      </c>
      <c r="T778" s="6">
        <v>0.5438401784937261</v>
      </c>
      <c r="U778" s="10"/>
      <c r="V778" s="10"/>
      <c r="W778" s="10"/>
    </row>
    <row r="779">
      <c r="A779" s="17">
        <v>2004.0</v>
      </c>
      <c r="B779" s="18" t="s">
        <v>275</v>
      </c>
      <c r="C779" s="18" t="s">
        <v>488</v>
      </c>
      <c r="D779" s="19">
        <v>121.0</v>
      </c>
      <c r="E779" s="19">
        <v>1.0</v>
      </c>
      <c r="F779" s="19">
        <v>10.0</v>
      </c>
      <c r="G779" s="19">
        <v>14.0</v>
      </c>
      <c r="H779" s="19">
        <v>1.0</v>
      </c>
      <c r="I779" s="19">
        <v>1.0</v>
      </c>
      <c r="J779" s="19">
        <v>1.0</v>
      </c>
      <c r="K779" s="19">
        <v>16.0</v>
      </c>
      <c r="L779" s="19">
        <v>12.0</v>
      </c>
      <c r="M779" s="19">
        <v>28.0</v>
      </c>
      <c r="N779" s="20">
        <v>0.5714285969734192</v>
      </c>
      <c r="O779" s="20">
        <v>0.5640236139297485</v>
      </c>
      <c r="P779" s="20">
        <v>0.5442485809326172</v>
      </c>
      <c r="Q779" s="21" t="str">
        <f t="shared" si="1"/>
        <v>0.5625</v>
      </c>
      <c r="R779" s="21" t="str">
        <f t="shared" si="3"/>
        <v>0.5586989522</v>
      </c>
      <c r="S779" s="9">
        <v>0.5609310950551714</v>
      </c>
      <c r="T779" s="6">
        <v>0.5586989521980286</v>
      </c>
      <c r="U779" s="10"/>
      <c r="V779" s="10"/>
      <c r="W779" s="10"/>
    </row>
    <row r="780">
      <c r="A780" s="17">
        <v>2004.0</v>
      </c>
      <c r="B780" s="18" t="s">
        <v>2382</v>
      </c>
      <c r="C780" s="18" t="s">
        <v>2383</v>
      </c>
      <c r="D780" s="19">
        <v>122.0</v>
      </c>
      <c r="E780" s="19">
        <v>0.0</v>
      </c>
      <c r="F780" s="19">
        <v>16.0</v>
      </c>
      <c r="G780" s="19">
        <v>2.0</v>
      </c>
      <c r="H780" s="19">
        <v>6.0</v>
      </c>
      <c r="I780" s="19">
        <v>0.0</v>
      </c>
      <c r="J780" s="19">
        <v>2.0</v>
      </c>
      <c r="K780" s="19">
        <v>2.0</v>
      </c>
      <c r="L780" s="19">
        <v>24.0</v>
      </c>
      <c r="M780" s="19">
        <v>26.0</v>
      </c>
      <c r="N780" s="20">
        <v>0.07692307978868484</v>
      </c>
      <c r="O780" s="20">
        <v>0.5151863694190979</v>
      </c>
      <c r="P780" s="20">
        <v>0.48882174491882324</v>
      </c>
      <c r="Q780" s="21" t="str">
        <f t="shared" si="1"/>
        <v>0.05660377358</v>
      </c>
      <c r="R780" s="21" t="str">
        <f t="shared" si="3"/>
        <v>0.3939495643</v>
      </c>
      <c r="S780" s="9">
        <v>0.399029390170024</v>
      </c>
      <c r="T780" s="6">
        <v>0.3939495643354812</v>
      </c>
      <c r="U780" s="10"/>
      <c r="V780" s="10"/>
      <c r="W780" s="10"/>
    </row>
    <row r="781">
      <c r="A781" s="17">
        <v>2004.0</v>
      </c>
      <c r="B781" s="18" t="s">
        <v>338</v>
      </c>
      <c r="C781" s="18" t="s">
        <v>2384</v>
      </c>
      <c r="D781" s="19">
        <v>123.0</v>
      </c>
      <c r="E781" s="19">
        <v>8.0</v>
      </c>
      <c r="F781" s="19">
        <v>6.0</v>
      </c>
      <c r="G781" s="19">
        <v>7.0</v>
      </c>
      <c r="H781" s="19">
        <v>4.0</v>
      </c>
      <c r="I781" s="19">
        <v>4.0</v>
      </c>
      <c r="J781" s="19">
        <v>1.0</v>
      </c>
      <c r="K781" s="19">
        <v>19.0</v>
      </c>
      <c r="L781" s="19">
        <v>11.0</v>
      </c>
      <c r="M781" s="19">
        <v>30.0</v>
      </c>
      <c r="N781" s="20">
        <v>0.6333333253860474</v>
      </c>
      <c r="O781" s="20">
        <v>0.4490923285484314</v>
      </c>
      <c r="P781" s="20">
        <v>0.49648386240005493</v>
      </c>
      <c r="Q781" s="21" t="str">
        <f t="shared" si="1"/>
        <v>0.6554054054</v>
      </c>
      <c r="R781" s="21" t="str">
        <f t="shared" si="3"/>
        <v>0.5125184812</v>
      </c>
      <c r="S781" s="9">
        <v>0.5070004632075628</v>
      </c>
      <c r="T781" s="6">
        <v>0.5125184812255807</v>
      </c>
      <c r="U781" s="10"/>
      <c r="V781" s="10"/>
      <c r="W781" s="10"/>
    </row>
    <row r="782">
      <c r="A782" s="17">
        <v>2004.0</v>
      </c>
      <c r="B782" s="18" t="s">
        <v>743</v>
      </c>
      <c r="C782" s="18" t="s">
        <v>2385</v>
      </c>
      <c r="D782" s="19">
        <v>124.0</v>
      </c>
      <c r="E782" s="19">
        <v>3.0</v>
      </c>
      <c r="F782" s="19">
        <v>14.0</v>
      </c>
      <c r="G782" s="19">
        <v>8.0</v>
      </c>
      <c r="H782" s="19">
        <v>2.0</v>
      </c>
      <c r="I782" s="19">
        <v>1.0</v>
      </c>
      <c r="J782" s="19">
        <v>1.0</v>
      </c>
      <c r="K782" s="19">
        <v>12.0</v>
      </c>
      <c r="L782" s="19">
        <v>17.0</v>
      </c>
      <c r="M782" s="19">
        <v>29.0</v>
      </c>
      <c r="N782" s="20">
        <v>0.4137931168079376</v>
      </c>
      <c r="O782" s="20">
        <v>0.4256913959980011</v>
      </c>
      <c r="P782" s="20">
        <v>0.45276162028312683</v>
      </c>
      <c r="Q782" s="21" t="str">
        <f t="shared" si="1"/>
        <v>0.4504504505</v>
      </c>
      <c r="R782" s="21" t="str">
        <f t="shared" si="3"/>
        <v>0.4386487157</v>
      </c>
      <c r="S782" s="9">
        <v>0.4294843789318512</v>
      </c>
      <c r="T782" s="6">
        <v>0.4386487156823949</v>
      </c>
      <c r="U782" s="10"/>
      <c r="V782" s="10"/>
      <c r="W782" s="10"/>
    </row>
    <row r="783">
      <c r="A783" s="17">
        <v>2004.0</v>
      </c>
      <c r="B783" s="18" t="s">
        <v>915</v>
      </c>
      <c r="C783" s="18" t="s">
        <v>2386</v>
      </c>
      <c r="D783" s="19">
        <v>125.0</v>
      </c>
      <c r="E783" s="19">
        <v>4.0</v>
      </c>
      <c r="F783" s="19">
        <v>8.0</v>
      </c>
      <c r="G783" s="19">
        <v>7.0</v>
      </c>
      <c r="H783" s="19">
        <v>5.0</v>
      </c>
      <c r="I783" s="19">
        <v>0.0</v>
      </c>
      <c r="J783" s="19">
        <v>2.0</v>
      </c>
      <c r="K783" s="19">
        <v>11.0</v>
      </c>
      <c r="L783" s="19">
        <v>15.0</v>
      </c>
      <c r="M783" s="19">
        <v>26.0</v>
      </c>
      <c r="N783" s="20">
        <v>0.42307692766189575</v>
      </c>
      <c r="O783" s="20">
        <v>0.4419202506542206</v>
      </c>
      <c r="P783" s="20">
        <v>0.48461753129959106</v>
      </c>
      <c r="Q783" s="21" t="str">
        <f t="shared" si="1"/>
        <v>0.4152542373</v>
      </c>
      <c r="R783" s="21" t="str">
        <f t="shared" si="3"/>
        <v>0.4459280675</v>
      </c>
      <c r="S783" s="9">
        <v>0.44788373892123884</v>
      </c>
      <c r="T783" s="6">
        <v>0.44592806747404196</v>
      </c>
      <c r="U783" s="10"/>
      <c r="V783" s="10"/>
      <c r="W783" s="10"/>
    </row>
    <row r="784">
      <c r="A784" s="17">
        <v>2004.0</v>
      </c>
      <c r="B784" s="18" t="s">
        <v>1850</v>
      </c>
      <c r="C784" s="18" t="s">
        <v>2387</v>
      </c>
      <c r="D784" s="19">
        <v>126.0</v>
      </c>
      <c r="E784" s="19">
        <v>2.0</v>
      </c>
      <c r="F784" s="19">
        <v>12.0</v>
      </c>
      <c r="G784" s="19">
        <v>10.0</v>
      </c>
      <c r="H784" s="19">
        <v>2.0</v>
      </c>
      <c r="I784" s="19">
        <v>0.0</v>
      </c>
      <c r="J784" s="19">
        <v>0.0</v>
      </c>
      <c r="K784" s="19">
        <v>12.0</v>
      </c>
      <c r="L784" s="19">
        <v>14.0</v>
      </c>
      <c r="M784" s="19">
        <v>26.0</v>
      </c>
      <c r="N784" s="20">
        <v>0.4615384638309479</v>
      </c>
      <c r="O784" s="20">
        <v>0.4249459505081177</v>
      </c>
      <c r="P784" s="20">
        <v>0.468441367149353</v>
      </c>
      <c r="Q784" s="21" t="str">
        <f t="shared" si="1"/>
        <v>0.4680851064</v>
      </c>
      <c r="R784" s="21" t="str">
        <f t="shared" si="3"/>
        <v>0.4466045936</v>
      </c>
      <c r="S784" s="9">
        <v>0.4449679324260125</v>
      </c>
      <c r="T784" s="6">
        <v>0.4466045936371418</v>
      </c>
      <c r="U784" s="10"/>
      <c r="V784" s="10"/>
      <c r="W784" s="10"/>
    </row>
    <row r="785">
      <c r="A785" s="17">
        <v>2004.0</v>
      </c>
      <c r="B785" s="18" t="s">
        <v>919</v>
      </c>
      <c r="C785" s="18" t="s">
        <v>2388</v>
      </c>
      <c r="D785" s="19">
        <v>127.0</v>
      </c>
      <c r="E785" s="19">
        <v>2.0</v>
      </c>
      <c r="F785" s="19">
        <v>12.0</v>
      </c>
      <c r="G785" s="19">
        <v>5.0</v>
      </c>
      <c r="H785" s="19">
        <v>8.0</v>
      </c>
      <c r="I785" s="19">
        <v>0.0</v>
      </c>
      <c r="J785" s="19">
        <v>1.0</v>
      </c>
      <c r="K785" s="19">
        <v>7.0</v>
      </c>
      <c r="L785" s="19">
        <v>21.0</v>
      </c>
      <c r="M785" s="19">
        <v>28.0</v>
      </c>
      <c r="N785" s="20">
        <v>0.25</v>
      </c>
      <c r="O785" s="20">
        <v>0.4558711051940918</v>
      </c>
      <c r="P785" s="20">
        <v>0.497108519077301</v>
      </c>
      <c r="Q785" s="21" t="str">
        <f t="shared" si="1"/>
        <v>0.2301587302</v>
      </c>
      <c r="R785" s="21" t="str">
        <f t="shared" si="3"/>
        <v>0.4097523649</v>
      </c>
      <c r="S785" s="9">
        <v>0.41471268236637115</v>
      </c>
      <c r="T785" s="6">
        <v>0.4097523649060537</v>
      </c>
      <c r="U785" s="10"/>
      <c r="V785" s="10"/>
      <c r="W785" s="10"/>
    </row>
    <row r="786">
      <c r="A786" s="17">
        <v>2004.0</v>
      </c>
      <c r="B786" s="18" t="s">
        <v>131</v>
      </c>
      <c r="C786" s="18" t="s">
        <v>464</v>
      </c>
      <c r="D786" s="19">
        <v>128.0</v>
      </c>
      <c r="E786" s="19">
        <v>5.0</v>
      </c>
      <c r="F786" s="19">
        <v>5.0</v>
      </c>
      <c r="G786" s="19">
        <v>12.0</v>
      </c>
      <c r="H786" s="19">
        <v>1.0</v>
      </c>
      <c r="I786" s="19">
        <v>3.0</v>
      </c>
      <c r="J786" s="19">
        <v>2.0</v>
      </c>
      <c r="K786" s="19">
        <v>20.0</v>
      </c>
      <c r="L786" s="19">
        <v>8.0</v>
      </c>
      <c r="M786" s="19">
        <v>28.0</v>
      </c>
      <c r="N786" s="20">
        <v>0.7142857313156128</v>
      </c>
      <c r="O786" s="20">
        <v>0.608699381351471</v>
      </c>
      <c r="P786" s="20">
        <v>0.5498859882354736</v>
      </c>
      <c r="Q786" s="21" t="str">
        <f t="shared" si="1"/>
        <v>0.7288135593</v>
      </c>
      <c r="R786" s="21" t="str">
        <f t="shared" si="3"/>
        <v>0.6240245776</v>
      </c>
      <c r="S786" s="9">
        <v>0.6203926163060325</v>
      </c>
      <c r="T786" s="6">
        <v>0.6240245775651123</v>
      </c>
      <c r="U786" s="10"/>
      <c r="V786" s="10"/>
      <c r="W786" s="10"/>
    </row>
    <row r="787">
      <c r="A787" s="17">
        <v>2004.0</v>
      </c>
      <c r="B787" s="18" t="s">
        <v>715</v>
      </c>
      <c r="C787" s="18" t="s">
        <v>2389</v>
      </c>
      <c r="D787" s="19">
        <v>129.0</v>
      </c>
      <c r="E787" s="19">
        <v>2.0</v>
      </c>
      <c r="F787" s="19">
        <v>9.0</v>
      </c>
      <c r="G787" s="19">
        <v>12.0</v>
      </c>
      <c r="H787" s="19">
        <v>4.0</v>
      </c>
      <c r="I787" s="19">
        <v>0.0</v>
      </c>
      <c r="J787" s="19">
        <v>1.0</v>
      </c>
      <c r="K787" s="19">
        <v>14.0</v>
      </c>
      <c r="L787" s="19">
        <v>14.0</v>
      </c>
      <c r="M787" s="19">
        <v>28.0</v>
      </c>
      <c r="N787" s="20">
        <v>0.5</v>
      </c>
      <c r="O787" s="20">
        <v>0.5292012095451355</v>
      </c>
      <c r="P787" s="20">
        <v>0.5225526094436646</v>
      </c>
      <c r="Q787" s="21" t="str">
        <f t="shared" si="1"/>
        <v>0.4545454545</v>
      </c>
      <c r="R787" s="21" t="str">
        <f t="shared" si="3"/>
        <v>0.5088751208</v>
      </c>
      <c r="S787" s="9">
        <v>0.5202387571334839</v>
      </c>
      <c r="T787" s="6">
        <v>0.5088751207698475</v>
      </c>
      <c r="U787" s="10"/>
      <c r="V787" s="10"/>
      <c r="W787" s="10"/>
    </row>
    <row r="788">
      <c r="A788" s="17">
        <v>2004.0</v>
      </c>
      <c r="B788" s="18" t="s">
        <v>154</v>
      </c>
      <c r="C788" s="18" t="s">
        <v>2390</v>
      </c>
      <c r="D788" s="19">
        <v>130.0</v>
      </c>
      <c r="E788" s="19">
        <v>8.0</v>
      </c>
      <c r="F788" s="19">
        <v>5.0</v>
      </c>
      <c r="G788" s="19">
        <v>10.0</v>
      </c>
      <c r="H788" s="19">
        <v>2.0</v>
      </c>
      <c r="I788" s="19">
        <v>3.0</v>
      </c>
      <c r="J788" s="19">
        <v>1.0</v>
      </c>
      <c r="K788" s="19">
        <v>21.0</v>
      </c>
      <c r="L788" s="19">
        <v>8.0</v>
      </c>
      <c r="M788" s="19">
        <v>29.0</v>
      </c>
      <c r="N788" s="20">
        <v>0.7241379022598267</v>
      </c>
      <c r="O788" s="20">
        <v>0.4984590709209442</v>
      </c>
      <c r="P788" s="20">
        <v>0.5054253935813904</v>
      </c>
      <c r="Q788" s="21" t="str">
        <f t="shared" si="1"/>
        <v>0.7481481481</v>
      </c>
      <c r="R788" s="21" t="str">
        <f t="shared" si="3"/>
        <v>0.5626229209</v>
      </c>
      <c r="S788" s="9">
        <v>0.5566203666144404</v>
      </c>
      <c r="T788" s="6">
        <v>0.5626229208928567</v>
      </c>
      <c r="U788" s="10"/>
      <c r="V788" s="10"/>
      <c r="W788" s="10"/>
    </row>
    <row r="789">
      <c r="A789" s="17">
        <v>2004.0</v>
      </c>
      <c r="B789" s="18" t="s">
        <v>135</v>
      </c>
      <c r="C789" s="18" t="s">
        <v>462</v>
      </c>
      <c r="D789" s="19">
        <v>131.0</v>
      </c>
      <c r="E789" s="19">
        <v>7.0</v>
      </c>
      <c r="F789" s="19">
        <v>2.0</v>
      </c>
      <c r="G789" s="19">
        <v>11.0</v>
      </c>
      <c r="H789" s="19">
        <v>2.0</v>
      </c>
      <c r="I789" s="19">
        <v>8.0</v>
      </c>
      <c r="J789" s="19">
        <v>0.0</v>
      </c>
      <c r="K789" s="19">
        <v>26.0</v>
      </c>
      <c r="L789" s="19">
        <v>4.0</v>
      </c>
      <c r="M789" s="19">
        <v>30.0</v>
      </c>
      <c r="N789" s="20">
        <v>0.8666666746139526</v>
      </c>
      <c r="O789" s="20">
        <v>0.6145776510238647</v>
      </c>
      <c r="P789" s="20">
        <v>0.5625787377357483</v>
      </c>
      <c r="Q789" s="21" t="str">
        <f t="shared" si="1"/>
        <v>0.8591549296</v>
      </c>
      <c r="R789" s="21" t="str">
        <f t="shared" si="3"/>
        <v>0.6627222423</v>
      </c>
      <c r="S789" s="9">
        <v>0.6646001766125361</v>
      </c>
      <c r="T789" s="6">
        <v>0.6627222423402357</v>
      </c>
      <c r="U789" s="10"/>
      <c r="V789" s="10"/>
      <c r="W789" s="10"/>
    </row>
    <row r="790">
      <c r="A790" s="17">
        <v>2004.0</v>
      </c>
      <c r="B790" s="18" t="s">
        <v>1260</v>
      </c>
      <c r="C790" s="18" t="s">
        <v>2391</v>
      </c>
      <c r="D790" s="19">
        <v>132.0</v>
      </c>
      <c r="E790" s="19">
        <v>4.0</v>
      </c>
      <c r="F790" s="19">
        <v>6.0</v>
      </c>
      <c r="G790" s="19">
        <v>5.0</v>
      </c>
      <c r="H790" s="19">
        <v>8.0</v>
      </c>
      <c r="I790" s="19">
        <v>1.0</v>
      </c>
      <c r="J790" s="19">
        <v>6.0</v>
      </c>
      <c r="K790" s="19">
        <v>10.0</v>
      </c>
      <c r="L790" s="19">
        <v>20.0</v>
      </c>
      <c r="M790" s="19">
        <v>30.0</v>
      </c>
      <c r="N790" s="20">
        <v>0.3333333432674408</v>
      </c>
      <c r="O790" s="20">
        <v>0.5348846912384033</v>
      </c>
      <c r="P790" s="20">
        <v>0.5161885619163513</v>
      </c>
      <c r="Q790" s="21" t="str">
        <f t="shared" si="1"/>
        <v>0.3157894737</v>
      </c>
      <c r="R790" s="21" t="str">
        <f t="shared" si="3"/>
        <v>0.4754368545</v>
      </c>
      <c r="S790" s="9">
        <v>0.4798228194316228</v>
      </c>
      <c r="T790" s="6">
        <v>0.47543685451934214</v>
      </c>
      <c r="U790" s="10"/>
      <c r="V790" s="10"/>
      <c r="W790" s="10"/>
    </row>
    <row r="791">
      <c r="A791" s="17">
        <v>2004.0</v>
      </c>
      <c r="B791" s="18" t="s">
        <v>1667</v>
      </c>
      <c r="C791" s="18" t="s">
        <v>2392</v>
      </c>
      <c r="D791" s="19">
        <v>133.0</v>
      </c>
      <c r="E791" s="19">
        <v>7.0</v>
      </c>
      <c r="F791" s="19">
        <v>7.0</v>
      </c>
      <c r="G791" s="19">
        <v>9.0</v>
      </c>
      <c r="H791" s="19">
        <v>2.0</v>
      </c>
      <c r="I791" s="19">
        <v>0.0</v>
      </c>
      <c r="J791" s="19">
        <v>1.0</v>
      </c>
      <c r="K791" s="19">
        <v>16.0</v>
      </c>
      <c r="L791" s="19">
        <v>10.0</v>
      </c>
      <c r="M791" s="19">
        <v>26.0</v>
      </c>
      <c r="N791" s="20">
        <v>0.6153846383094788</v>
      </c>
      <c r="O791" s="20">
        <v>0.4591483473777771</v>
      </c>
      <c r="P791" s="20">
        <v>0.47588875889778137</v>
      </c>
      <c r="Q791" s="21" t="str">
        <f t="shared" si="1"/>
        <v>0.6551724138</v>
      </c>
      <c r="R791" s="21" t="str">
        <f t="shared" si="3"/>
        <v>0.5123394669</v>
      </c>
      <c r="S791" s="9">
        <v>0.5023925172594877</v>
      </c>
      <c r="T791" s="6">
        <v>0.5123394668616097</v>
      </c>
      <c r="U791" s="10"/>
      <c r="V791" s="10"/>
      <c r="W791" s="10"/>
    </row>
    <row r="792">
      <c r="A792" s="17">
        <v>2004.0</v>
      </c>
      <c r="B792" s="18" t="s">
        <v>1275</v>
      </c>
      <c r="C792" s="18" t="s">
        <v>2393</v>
      </c>
      <c r="D792" s="19">
        <v>134.0</v>
      </c>
      <c r="E792" s="19">
        <v>0.0</v>
      </c>
      <c r="F792" s="19">
        <v>11.0</v>
      </c>
      <c r="G792" s="19">
        <v>7.0</v>
      </c>
      <c r="H792" s="19">
        <v>5.0</v>
      </c>
      <c r="I792" s="19">
        <v>0.0</v>
      </c>
      <c r="J792" s="19">
        <v>2.0</v>
      </c>
      <c r="K792" s="19">
        <v>7.0</v>
      </c>
      <c r="L792" s="19">
        <v>18.0</v>
      </c>
      <c r="M792" s="19">
        <v>25.0</v>
      </c>
      <c r="N792" s="20">
        <v>0.2800000011920929</v>
      </c>
      <c r="O792" s="20">
        <v>0.4560878276824951</v>
      </c>
      <c r="P792" s="20">
        <v>0.46070951223373413</v>
      </c>
      <c r="Q792" s="21" t="str">
        <f t="shared" si="1"/>
        <v>0.2121212121</v>
      </c>
      <c r="R792" s="21" t="str">
        <f t="shared" si="3"/>
        <v>0.3962515949</v>
      </c>
      <c r="S792" s="9">
        <v>0.4132212918996811</v>
      </c>
      <c r="T792" s="6">
        <v>0.39625159492998413</v>
      </c>
      <c r="U792" s="10"/>
      <c r="V792" s="10"/>
      <c r="W792" s="10"/>
    </row>
    <row r="793">
      <c r="A793" s="17">
        <v>2004.0</v>
      </c>
      <c r="B793" s="18" t="s">
        <v>396</v>
      </c>
      <c r="C793" s="18" t="s">
        <v>397</v>
      </c>
      <c r="D793" s="19">
        <v>135.0</v>
      </c>
      <c r="E793" s="19">
        <v>5.0</v>
      </c>
      <c r="F793" s="19">
        <v>9.0</v>
      </c>
      <c r="G793" s="19">
        <v>11.0</v>
      </c>
      <c r="H793" s="19">
        <v>1.0</v>
      </c>
      <c r="I793" s="19">
        <v>2.0</v>
      </c>
      <c r="J793" s="19">
        <v>0.0</v>
      </c>
      <c r="K793" s="19">
        <v>18.0</v>
      </c>
      <c r="L793" s="19">
        <v>10.0</v>
      </c>
      <c r="M793" s="19">
        <v>28.0</v>
      </c>
      <c r="N793" s="20">
        <v>0.6428571343421936</v>
      </c>
      <c r="O793" s="20">
        <v>0.40351539850234985</v>
      </c>
      <c r="P793" s="20">
        <v>0.46884816884994507</v>
      </c>
      <c r="Q793" s="21" t="str">
        <f t="shared" si="1"/>
        <v>0.6964285714</v>
      </c>
      <c r="R793" s="21" t="str">
        <f t="shared" si="3"/>
        <v>0.4930768843</v>
      </c>
      <c r="S793" s="9">
        <v>0.4796840271779469</v>
      </c>
      <c r="T793" s="6">
        <v>0.4930768843208041</v>
      </c>
      <c r="U793" s="10"/>
      <c r="V793" s="10"/>
      <c r="W793" s="10"/>
    </row>
    <row r="794">
      <c r="A794" s="17">
        <v>2004.0</v>
      </c>
      <c r="B794" s="18" t="s">
        <v>436</v>
      </c>
      <c r="C794" s="18" t="s">
        <v>2394</v>
      </c>
      <c r="D794" s="19">
        <v>136.0</v>
      </c>
      <c r="E794" s="19">
        <v>4.0</v>
      </c>
      <c r="F794" s="19">
        <v>10.0</v>
      </c>
      <c r="G794" s="19">
        <v>11.0</v>
      </c>
      <c r="H794" s="19">
        <v>2.0</v>
      </c>
      <c r="I794" s="19">
        <v>1.0</v>
      </c>
      <c r="J794" s="19">
        <v>2.0</v>
      </c>
      <c r="K794" s="19">
        <v>16.0</v>
      </c>
      <c r="L794" s="19">
        <v>14.0</v>
      </c>
      <c r="M794" s="19">
        <v>30.0</v>
      </c>
      <c r="N794" s="20">
        <v>0.5333333611488342</v>
      </c>
      <c r="O794" s="20">
        <v>0.4847870171070099</v>
      </c>
      <c r="P794" s="20">
        <v>0.48185962438583374</v>
      </c>
      <c r="Q794" s="21" t="str">
        <f t="shared" si="1"/>
        <v>0.55</v>
      </c>
      <c r="R794" s="21" t="str">
        <f t="shared" si="3"/>
        <v>0.5003584146</v>
      </c>
      <c r="S794" s="9">
        <v>0.4961917479832967</v>
      </c>
      <c r="T794" s="6">
        <v>0.5003584146499633</v>
      </c>
      <c r="U794" s="10"/>
      <c r="V794" s="10"/>
      <c r="W794" s="10"/>
    </row>
    <row r="795">
      <c r="A795" s="17">
        <v>2004.0</v>
      </c>
      <c r="B795" s="18" t="s">
        <v>618</v>
      </c>
      <c r="C795" s="18" t="s">
        <v>2395</v>
      </c>
      <c r="D795" s="19">
        <v>137.0</v>
      </c>
      <c r="E795" s="19">
        <v>1.0</v>
      </c>
      <c r="F795" s="19">
        <v>12.0</v>
      </c>
      <c r="G795" s="19">
        <v>3.0</v>
      </c>
      <c r="H795" s="19">
        <v>9.0</v>
      </c>
      <c r="I795" s="19">
        <v>1.0</v>
      </c>
      <c r="J795" s="19">
        <v>0.0</v>
      </c>
      <c r="K795" s="19">
        <v>5.0</v>
      </c>
      <c r="L795" s="19">
        <v>21.0</v>
      </c>
      <c r="M795" s="19">
        <v>26.0</v>
      </c>
      <c r="N795" s="20">
        <v>0.19230769574642181</v>
      </c>
      <c r="O795" s="20">
        <v>0.46384480595588684</v>
      </c>
      <c r="P795" s="20">
        <v>0.47694575786590576</v>
      </c>
      <c r="Q795" s="21" t="str">
        <f t="shared" si="1"/>
        <v>0.175</v>
      </c>
      <c r="R795" s="21" t="str">
        <f t="shared" si="3"/>
        <v>0.3949088424</v>
      </c>
      <c r="S795" s="9">
        <v>0.39923576552134293</v>
      </c>
      <c r="T795" s="6">
        <v>0.39490884244441987</v>
      </c>
      <c r="U795" s="10"/>
      <c r="V795" s="10"/>
      <c r="W795" s="10"/>
    </row>
    <row r="796">
      <c r="A796" s="17">
        <v>2004.0</v>
      </c>
      <c r="B796" s="18" t="s">
        <v>754</v>
      </c>
      <c r="C796" s="18" t="s">
        <v>2396</v>
      </c>
      <c r="D796" s="19">
        <v>138.0</v>
      </c>
      <c r="E796" s="19">
        <v>1.0</v>
      </c>
      <c r="F796" s="19">
        <v>13.0</v>
      </c>
      <c r="G796" s="19">
        <v>4.0</v>
      </c>
      <c r="H796" s="19">
        <v>8.0</v>
      </c>
      <c r="I796" s="19">
        <v>0.0</v>
      </c>
      <c r="J796" s="19">
        <v>0.0</v>
      </c>
      <c r="K796" s="19">
        <v>5.0</v>
      </c>
      <c r="L796" s="19">
        <v>21.0</v>
      </c>
      <c r="M796" s="19">
        <v>26.0</v>
      </c>
      <c r="N796" s="20">
        <v>0.19230769574642181</v>
      </c>
      <c r="O796" s="20">
        <v>0.46605828404426575</v>
      </c>
      <c r="P796" s="20">
        <v>0.48773282766342163</v>
      </c>
      <c r="Q796" s="21" t="str">
        <f t="shared" si="1"/>
        <v>0.1666666667</v>
      </c>
      <c r="R796" s="21" t="str">
        <f t="shared" si="3"/>
        <v>0.3966290156</v>
      </c>
      <c r="S796" s="9">
        <v>0.40303927201491135</v>
      </c>
      <c r="T796" s="6">
        <v>0.39662901560465497</v>
      </c>
      <c r="U796" s="10"/>
      <c r="V796" s="10"/>
      <c r="W796" s="10"/>
    </row>
    <row r="797">
      <c r="A797" s="17">
        <v>2004.0</v>
      </c>
      <c r="B797" s="18" t="s">
        <v>1183</v>
      </c>
      <c r="C797" s="18" t="s">
        <v>2397</v>
      </c>
      <c r="D797" s="19">
        <v>139.0</v>
      </c>
      <c r="E797" s="19">
        <v>1.0</v>
      </c>
      <c r="F797" s="19">
        <v>13.0</v>
      </c>
      <c r="G797" s="19">
        <v>6.0</v>
      </c>
      <c r="H797" s="19">
        <v>6.0</v>
      </c>
      <c r="I797" s="19">
        <v>1.0</v>
      </c>
      <c r="J797" s="19">
        <v>0.0</v>
      </c>
      <c r="K797" s="19">
        <v>8.0</v>
      </c>
      <c r="L797" s="19">
        <v>19.0</v>
      </c>
      <c r="M797" s="19">
        <v>27.0</v>
      </c>
      <c r="N797" s="20">
        <v>0.29629629850387573</v>
      </c>
      <c r="O797" s="20">
        <v>0.4534606337547302</v>
      </c>
      <c r="P797" s="20">
        <v>0.4611823260784149</v>
      </c>
      <c r="Q797" s="21" t="str">
        <f t="shared" si="1"/>
        <v>0.2702702703</v>
      </c>
      <c r="R797" s="21" t="str">
        <f t="shared" si="3"/>
        <v>0.409593466</v>
      </c>
      <c r="S797" s="9">
        <v>0.4160999724710429</v>
      </c>
      <c r="T797" s="6">
        <v>0.4095934659645364</v>
      </c>
      <c r="U797" s="10"/>
      <c r="V797" s="10"/>
      <c r="W797" s="10"/>
    </row>
    <row r="798">
      <c r="A798" s="17">
        <v>2004.0</v>
      </c>
      <c r="B798" s="18" t="s">
        <v>85</v>
      </c>
      <c r="C798" s="18" t="s">
        <v>2398</v>
      </c>
      <c r="D798" s="19">
        <v>140.0</v>
      </c>
      <c r="E798" s="19">
        <v>6.0</v>
      </c>
      <c r="F798" s="19">
        <v>9.0</v>
      </c>
      <c r="G798" s="19">
        <v>6.0</v>
      </c>
      <c r="H798" s="19">
        <v>5.0</v>
      </c>
      <c r="I798" s="19">
        <v>1.0</v>
      </c>
      <c r="J798" s="19">
        <v>1.0</v>
      </c>
      <c r="K798" s="19">
        <v>13.0</v>
      </c>
      <c r="L798" s="19">
        <v>15.0</v>
      </c>
      <c r="M798" s="19">
        <v>28.0</v>
      </c>
      <c r="N798" s="20">
        <v>0.4642857015132904</v>
      </c>
      <c r="O798" s="20">
        <v>0.48961615562438965</v>
      </c>
      <c r="P798" s="20">
        <v>0.5282682180404663</v>
      </c>
      <c r="Q798" s="21" t="str">
        <f t="shared" si="1"/>
        <v>0.4924242424</v>
      </c>
      <c r="R798" s="21" t="str">
        <f t="shared" si="3"/>
        <v>0.4999811929</v>
      </c>
      <c r="S798" s="9">
        <v>0.49294656089374</v>
      </c>
      <c r="T798" s="6">
        <v>0.499981192928372</v>
      </c>
      <c r="U798" s="10"/>
      <c r="V798" s="10"/>
      <c r="W798" s="10"/>
    </row>
    <row r="799">
      <c r="A799" s="17">
        <v>2004.0</v>
      </c>
      <c r="B799" s="18" t="s">
        <v>59</v>
      </c>
      <c r="C799" s="18" t="s">
        <v>2399</v>
      </c>
      <c r="D799" s="19">
        <v>141.0</v>
      </c>
      <c r="E799" s="19">
        <v>5.0</v>
      </c>
      <c r="F799" s="19">
        <v>5.0</v>
      </c>
      <c r="G799" s="19">
        <v>13.0</v>
      </c>
      <c r="H799" s="19">
        <v>2.0</v>
      </c>
      <c r="I799" s="19">
        <v>2.0</v>
      </c>
      <c r="J799" s="19">
        <v>2.0</v>
      </c>
      <c r="K799" s="19">
        <v>20.0</v>
      </c>
      <c r="L799" s="19">
        <v>9.0</v>
      </c>
      <c r="M799" s="19">
        <v>29.0</v>
      </c>
      <c r="N799" s="20">
        <v>0.6896551847457886</v>
      </c>
      <c r="O799" s="20">
        <v>0.6045747399330139</v>
      </c>
      <c r="P799" s="20">
        <v>0.5384116768836975</v>
      </c>
      <c r="Q799" s="21" t="str">
        <f t="shared" si="1"/>
        <v>0.6829268293</v>
      </c>
      <c r="R799" s="21" t="str">
        <f t="shared" si="3"/>
        <v>0.6076219965</v>
      </c>
      <c r="S799" s="9">
        <v>0.6093040822908796</v>
      </c>
      <c r="T799" s="6">
        <v>0.6076219965045045</v>
      </c>
      <c r="U799" s="10"/>
      <c r="V799" s="10"/>
      <c r="W799" s="10"/>
    </row>
    <row r="800">
      <c r="A800" s="17">
        <v>2004.0</v>
      </c>
      <c r="B800" s="18" t="s">
        <v>1036</v>
      </c>
      <c r="C800" s="18" t="s">
        <v>2400</v>
      </c>
      <c r="D800" s="19">
        <v>142.0</v>
      </c>
      <c r="E800" s="19">
        <v>5.0</v>
      </c>
      <c r="F800" s="19">
        <v>7.0</v>
      </c>
      <c r="G800" s="19">
        <v>7.0</v>
      </c>
      <c r="H800" s="19">
        <v>6.0</v>
      </c>
      <c r="I800" s="19">
        <v>2.0</v>
      </c>
      <c r="J800" s="19">
        <v>1.0</v>
      </c>
      <c r="K800" s="19">
        <v>14.0</v>
      </c>
      <c r="L800" s="19">
        <v>14.0</v>
      </c>
      <c r="M800" s="19">
        <v>28.0</v>
      </c>
      <c r="N800" s="20">
        <v>0.5</v>
      </c>
      <c r="O800" s="20">
        <v>0.4630034267902374</v>
      </c>
      <c r="P800" s="20">
        <v>0.5006558299064636</v>
      </c>
      <c r="Q800" s="21" t="str">
        <f t="shared" si="1"/>
        <v>0.4925373134</v>
      </c>
      <c r="R800" s="21" t="str">
        <f t="shared" si="3"/>
        <v>0.4797999992</v>
      </c>
      <c r="S800" s="9">
        <v>0.4816656708717346</v>
      </c>
      <c r="T800" s="6">
        <v>0.4797999992299436</v>
      </c>
      <c r="U800" s="10"/>
      <c r="V800" s="10"/>
      <c r="W800" s="10"/>
    </row>
    <row r="801">
      <c r="A801" s="17">
        <v>2004.0</v>
      </c>
      <c r="B801" s="18" t="s">
        <v>1290</v>
      </c>
      <c r="C801" s="18" t="s">
        <v>2401</v>
      </c>
      <c r="D801" s="19">
        <v>143.0</v>
      </c>
      <c r="E801" s="19">
        <v>0.0</v>
      </c>
      <c r="F801" s="19">
        <v>13.0</v>
      </c>
      <c r="G801" s="19">
        <v>1.0</v>
      </c>
      <c r="H801" s="19">
        <v>11.0</v>
      </c>
      <c r="I801" s="19">
        <v>0.0</v>
      </c>
      <c r="J801" s="19">
        <v>3.0</v>
      </c>
      <c r="K801" s="19">
        <v>1.0</v>
      </c>
      <c r="L801" s="19">
        <v>27.0</v>
      </c>
      <c r="M801" s="19">
        <v>28.0</v>
      </c>
      <c r="N801" s="20">
        <v>0.0357142873108387</v>
      </c>
      <c r="O801" s="20">
        <v>0.4611276686191559</v>
      </c>
      <c r="P801" s="20">
        <v>0.473751038312912</v>
      </c>
      <c r="Q801" s="21" t="str">
        <f t="shared" si="1"/>
        <v>0.0223880597</v>
      </c>
      <c r="R801" s="21" t="str">
        <f t="shared" si="3"/>
        <v>0.3545986088</v>
      </c>
      <c r="S801" s="9">
        <v>0.35793016531637734</v>
      </c>
      <c r="T801" s="6">
        <v>0.35459860881317906</v>
      </c>
      <c r="U801" s="10"/>
      <c r="V801" s="10"/>
      <c r="W801" s="10"/>
    </row>
    <row r="802">
      <c r="A802" s="17">
        <v>2004.0</v>
      </c>
      <c r="B802" s="18" t="s">
        <v>1604</v>
      </c>
      <c r="C802" s="18" t="s">
        <v>2402</v>
      </c>
      <c r="D802" s="19">
        <v>144.0</v>
      </c>
      <c r="E802" s="19">
        <v>4.0</v>
      </c>
      <c r="F802" s="19">
        <v>12.0</v>
      </c>
      <c r="G802" s="19">
        <v>4.0</v>
      </c>
      <c r="H802" s="19">
        <v>7.0</v>
      </c>
      <c r="I802" s="19">
        <v>1.0</v>
      </c>
      <c r="J802" s="19">
        <v>1.0</v>
      </c>
      <c r="K802" s="19">
        <v>9.0</v>
      </c>
      <c r="L802" s="19">
        <v>20.0</v>
      </c>
      <c r="M802" s="19">
        <v>29.0</v>
      </c>
      <c r="N802" s="20">
        <v>0.3103448152542114</v>
      </c>
      <c r="O802" s="20">
        <v>0.520045816898346</v>
      </c>
      <c r="P802" s="20">
        <v>0.4924096167087555</v>
      </c>
      <c r="Q802" s="21" t="str">
        <f t="shared" si="1"/>
        <v>0.3333333333</v>
      </c>
      <c r="R802" s="21" t="str">
        <f t="shared" si="3"/>
        <v>0.466458646</v>
      </c>
      <c r="S802" s="9">
        <v>0.46071151952291356</v>
      </c>
      <c r="T802" s="6">
        <v>0.46645864595969516</v>
      </c>
      <c r="U802" s="10"/>
      <c r="V802" s="10"/>
      <c r="W802" s="10"/>
    </row>
    <row r="803">
      <c r="A803" s="17">
        <v>2004.0</v>
      </c>
      <c r="B803" s="18" t="s">
        <v>341</v>
      </c>
      <c r="C803" s="18" t="s">
        <v>412</v>
      </c>
      <c r="D803" s="19">
        <v>145.0</v>
      </c>
      <c r="E803" s="19">
        <v>4.0</v>
      </c>
      <c r="F803" s="19">
        <v>6.0</v>
      </c>
      <c r="G803" s="19">
        <v>12.0</v>
      </c>
      <c r="H803" s="19">
        <v>3.0</v>
      </c>
      <c r="I803" s="19">
        <v>2.0</v>
      </c>
      <c r="J803" s="19">
        <v>1.0</v>
      </c>
      <c r="K803" s="19">
        <v>18.0</v>
      </c>
      <c r="L803" s="19">
        <v>10.0</v>
      </c>
      <c r="M803" s="19">
        <v>28.0</v>
      </c>
      <c r="N803" s="20">
        <v>0.6428571343421936</v>
      </c>
      <c r="O803" s="20">
        <v>0.5794119238853455</v>
      </c>
      <c r="P803" s="20">
        <v>0.5449581742286682</v>
      </c>
      <c r="Q803" s="21" t="str">
        <f t="shared" si="1"/>
        <v>0.6271186441</v>
      </c>
      <c r="R803" s="21" t="str">
        <f t="shared" si="3"/>
        <v>0.5827251665</v>
      </c>
      <c r="S803" s="9">
        <v>0.5866597912141255</v>
      </c>
      <c r="T803" s="6">
        <v>0.582725166516789</v>
      </c>
      <c r="U803" s="10"/>
      <c r="V803" s="10"/>
      <c r="W803" s="10"/>
    </row>
    <row r="804">
      <c r="A804" s="17">
        <v>2004.0</v>
      </c>
      <c r="B804" s="18" t="s">
        <v>1868</v>
      </c>
      <c r="C804" s="18" t="s">
        <v>2403</v>
      </c>
      <c r="D804" s="19">
        <v>146.0</v>
      </c>
      <c r="E804" s="19">
        <v>8.0</v>
      </c>
      <c r="F804" s="19">
        <v>6.0</v>
      </c>
      <c r="G804" s="19">
        <v>7.0</v>
      </c>
      <c r="H804" s="19">
        <v>4.0</v>
      </c>
      <c r="I804" s="19">
        <v>3.0</v>
      </c>
      <c r="J804" s="19">
        <v>0.0</v>
      </c>
      <c r="K804" s="19">
        <v>18.0</v>
      </c>
      <c r="L804" s="19">
        <v>10.0</v>
      </c>
      <c r="M804" s="19">
        <v>28.0</v>
      </c>
      <c r="N804" s="20">
        <v>0.6428571343421936</v>
      </c>
      <c r="O804" s="20">
        <v>0.4402255415916443</v>
      </c>
      <c r="P804" s="20">
        <v>0.46365025639533997</v>
      </c>
      <c r="Q804" s="21" t="str">
        <f t="shared" si="1"/>
        <v>0.6666666667</v>
      </c>
      <c r="R804" s="21" t="str">
        <f t="shared" si="3"/>
        <v>0.5026920016</v>
      </c>
      <c r="S804" s="9">
        <v>0.49673962060894283</v>
      </c>
      <c r="T804" s="6">
        <v>0.5026920015613238</v>
      </c>
      <c r="U804" s="10"/>
      <c r="V804" s="10"/>
      <c r="W804" s="10"/>
    </row>
    <row r="805">
      <c r="A805" s="17">
        <v>2004.0</v>
      </c>
      <c r="B805" s="18" t="s">
        <v>169</v>
      </c>
      <c r="C805" s="18" t="s">
        <v>2404</v>
      </c>
      <c r="D805" s="19">
        <v>147.0</v>
      </c>
      <c r="E805" s="19">
        <v>8.0</v>
      </c>
      <c r="F805" s="19">
        <v>3.0</v>
      </c>
      <c r="G805" s="19">
        <v>13.0</v>
      </c>
      <c r="H805" s="19">
        <v>2.0</v>
      </c>
      <c r="I805" s="19">
        <v>3.0</v>
      </c>
      <c r="J805" s="19">
        <v>0.0</v>
      </c>
      <c r="K805" s="19">
        <v>24.0</v>
      </c>
      <c r="L805" s="19">
        <v>5.0</v>
      </c>
      <c r="M805" s="19">
        <v>29.0</v>
      </c>
      <c r="N805" s="20">
        <v>0.8275862336158752</v>
      </c>
      <c r="O805" s="20">
        <v>0.5067707896232605</v>
      </c>
      <c r="P805" s="20">
        <v>0.5000805854797363</v>
      </c>
      <c r="Q805" s="21" t="str">
        <f t="shared" si="1"/>
        <v>0.8270676692</v>
      </c>
      <c r="R805" s="21" t="str">
        <f t="shared" si="3"/>
        <v>0.5851724585</v>
      </c>
      <c r="S805" s="9">
        <v>0.5853020929057022</v>
      </c>
      <c r="T805" s="6">
        <v>0.5851724584747974</v>
      </c>
      <c r="U805" s="10"/>
      <c r="V805" s="10"/>
      <c r="W805" s="10"/>
    </row>
    <row r="806">
      <c r="A806" s="17">
        <v>2004.0</v>
      </c>
      <c r="B806" s="18" t="s">
        <v>707</v>
      </c>
      <c r="C806" s="18" t="s">
        <v>2405</v>
      </c>
      <c r="D806" s="19">
        <v>148.0</v>
      </c>
      <c r="E806" s="19">
        <v>0.0</v>
      </c>
      <c r="F806" s="19">
        <v>12.0</v>
      </c>
      <c r="G806" s="19">
        <v>5.0</v>
      </c>
      <c r="H806" s="19">
        <v>9.0</v>
      </c>
      <c r="I806" s="19">
        <v>1.0</v>
      </c>
      <c r="J806" s="19">
        <v>1.0</v>
      </c>
      <c r="K806" s="19">
        <v>6.0</v>
      </c>
      <c r="L806" s="19">
        <v>22.0</v>
      </c>
      <c r="M806" s="19">
        <v>28.0</v>
      </c>
      <c r="N806" s="20">
        <v>0.2142857164144516</v>
      </c>
      <c r="O806" s="20">
        <v>0.48310235142707825</v>
      </c>
      <c r="P806" s="20">
        <v>0.47626903653144836</v>
      </c>
      <c r="Q806" s="21" t="str">
        <f t="shared" si="1"/>
        <v>0.1612903226</v>
      </c>
      <c r="R806" s="21" t="str">
        <f t="shared" si="3"/>
        <v>0.4009410155</v>
      </c>
      <c r="S806" s="9">
        <v>0.41418986341782976</v>
      </c>
      <c r="T806" s="6">
        <v>0.4009410154915625</v>
      </c>
      <c r="U806" s="10"/>
      <c r="V806" s="10"/>
      <c r="W806" s="10"/>
    </row>
    <row r="807">
      <c r="A807" s="17">
        <v>2004.0</v>
      </c>
      <c r="B807" s="18" t="s">
        <v>138</v>
      </c>
      <c r="C807" s="18" t="s">
        <v>492</v>
      </c>
      <c r="D807" s="19">
        <v>149.0</v>
      </c>
      <c r="E807" s="19">
        <v>4.0</v>
      </c>
      <c r="F807" s="19">
        <v>6.0</v>
      </c>
      <c r="G807" s="19">
        <v>12.0</v>
      </c>
      <c r="H807" s="19">
        <v>3.0</v>
      </c>
      <c r="I807" s="19">
        <v>0.0</v>
      </c>
      <c r="J807" s="19">
        <v>2.0</v>
      </c>
      <c r="K807" s="19">
        <v>16.0</v>
      </c>
      <c r="L807" s="19">
        <v>11.0</v>
      </c>
      <c r="M807" s="19">
        <v>27.0</v>
      </c>
      <c r="N807" s="20">
        <v>0.5925925970077515</v>
      </c>
      <c r="O807" s="20">
        <v>0.533815860748291</v>
      </c>
      <c r="P807" s="20">
        <v>0.5317826271057129</v>
      </c>
      <c r="Q807" s="21" t="str">
        <f t="shared" si="1"/>
        <v>0.5663716814</v>
      </c>
      <c r="R807" s="21" t="str">
        <f t="shared" si="3"/>
        <v>0.5414465075</v>
      </c>
      <c r="S807" s="9">
        <v>0.5480017352987219</v>
      </c>
      <c r="T807" s="6">
        <v>0.541446507504556</v>
      </c>
      <c r="U807" s="10"/>
      <c r="V807" s="10"/>
      <c r="W807" s="10"/>
    </row>
    <row r="808">
      <c r="A808" s="17">
        <v>2004.0</v>
      </c>
      <c r="B808" s="18" t="s">
        <v>1016</v>
      </c>
      <c r="C808" s="18" t="s">
        <v>2406</v>
      </c>
      <c r="D808" s="19">
        <v>150.0</v>
      </c>
      <c r="E808" s="19">
        <v>4.0</v>
      </c>
      <c r="F808" s="19">
        <v>8.0</v>
      </c>
      <c r="G808" s="19">
        <v>8.0</v>
      </c>
      <c r="H808" s="19">
        <v>5.0</v>
      </c>
      <c r="I808" s="19">
        <v>0.0</v>
      </c>
      <c r="J808" s="19">
        <v>4.0</v>
      </c>
      <c r="K808" s="19">
        <v>12.0</v>
      </c>
      <c r="L808" s="19">
        <v>17.0</v>
      </c>
      <c r="M808" s="19">
        <v>29.0</v>
      </c>
      <c r="N808" s="20">
        <v>0.4137931168079376</v>
      </c>
      <c r="O808" s="20">
        <v>0.5431325435638428</v>
      </c>
      <c r="P808" s="20">
        <v>0.5025279521942139</v>
      </c>
      <c r="Q808" s="21" t="str">
        <f t="shared" si="1"/>
        <v>0.3969465649</v>
      </c>
      <c r="R808" s="21" t="str">
        <f t="shared" si="3"/>
        <v>0.4964349011</v>
      </c>
      <c r="S808" s="9">
        <v>0.5006465356925438</v>
      </c>
      <c r="T808" s="6">
        <v>0.4964349010518489</v>
      </c>
      <c r="U808" s="10"/>
      <c r="V808" s="10"/>
      <c r="W808" s="10"/>
    </row>
    <row r="809">
      <c r="A809" s="17">
        <v>2004.0</v>
      </c>
      <c r="B809" s="18" t="s">
        <v>197</v>
      </c>
      <c r="C809" s="18" t="s">
        <v>445</v>
      </c>
      <c r="D809" s="19">
        <v>151.0</v>
      </c>
      <c r="E809" s="19">
        <v>4.0</v>
      </c>
      <c r="F809" s="19">
        <v>5.0</v>
      </c>
      <c r="G809" s="19">
        <v>12.0</v>
      </c>
      <c r="H809" s="19">
        <v>4.0</v>
      </c>
      <c r="I809" s="19">
        <v>3.0</v>
      </c>
      <c r="J809" s="19">
        <v>2.0</v>
      </c>
      <c r="K809" s="19">
        <v>19.0</v>
      </c>
      <c r="L809" s="19">
        <v>11.0</v>
      </c>
      <c r="M809" s="19">
        <v>30.0</v>
      </c>
      <c r="N809" s="20">
        <v>0.6333333253860474</v>
      </c>
      <c r="O809" s="20">
        <v>0.633783221244812</v>
      </c>
      <c r="P809" s="20">
        <v>0.5484249591827393</v>
      </c>
      <c r="Q809" s="21" t="str">
        <f t="shared" si="1"/>
        <v>0.5984848485</v>
      </c>
      <c r="R809" s="21" t="str">
        <f t="shared" si="3"/>
        <v>0.6036190625</v>
      </c>
      <c r="S809" s="9">
        <v>0.6123311837514241</v>
      </c>
      <c r="T809" s="6">
        <v>0.603619062539303</v>
      </c>
      <c r="U809" s="10"/>
      <c r="V809" s="10"/>
      <c r="W809" s="10"/>
    </row>
    <row r="810">
      <c r="A810" s="17">
        <v>2004.0</v>
      </c>
      <c r="B810" s="18" t="s">
        <v>702</v>
      </c>
      <c r="C810" s="18" t="s">
        <v>2407</v>
      </c>
      <c r="D810" s="19">
        <v>152.0</v>
      </c>
      <c r="E810" s="19">
        <v>2.0</v>
      </c>
      <c r="F810" s="19">
        <v>10.0</v>
      </c>
      <c r="G810" s="19">
        <v>8.0</v>
      </c>
      <c r="H810" s="19">
        <v>7.0</v>
      </c>
      <c r="I810" s="19">
        <v>0.0</v>
      </c>
      <c r="J810" s="19">
        <v>2.0</v>
      </c>
      <c r="K810" s="19">
        <v>10.0</v>
      </c>
      <c r="L810" s="19">
        <v>19.0</v>
      </c>
      <c r="M810" s="19">
        <v>29.0</v>
      </c>
      <c r="N810" s="20">
        <v>0.3448275923728943</v>
      </c>
      <c r="O810" s="20">
        <v>0.5358232259750366</v>
      </c>
      <c r="P810" s="20">
        <v>0.5225539207458496</v>
      </c>
      <c r="Q810" s="21" t="str">
        <f t="shared" si="1"/>
        <v>0.2992125984</v>
      </c>
      <c r="R810" s="21" t="str">
        <f t="shared" si="3"/>
        <v>0.4733532428</v>
      </c>
      <c r="S810" s="9">
        <v>0.48475698972570486</v>
      </c>
      <c r="T810" s="6">
        <v>0.4733532427802799</v>
      </c>
      <c r="U810" s="10"/>
      <c r="V810" s="10"/>
      <c r="W810" s="10"/>
    </row>
    <row r="811">
      <c r="A811" s="17">
        <v>2004.0</v>
      </c>
      <c r="B811" s="18" t="s">
        <v>200</v>
      </c>
      <c r="C811" s="18" t="s">
        <v>2408</v>
      </c>
      <c r="D811" s="19">
        <v>153.0</v>
      </c>
      <c r="E811" s="19">
        <v>1.0</v>
      </c>
      <c r="F811" s="19">
        <v>13.0</v>
      </c>
      <c r="G811" s="19">
        <v>7.0</v>
      </c>
      <c r="H811" s="19">
        <v>3.0</v>
      </c>
      <c r="I811" s="19">
        <v>0.0</v>
      </c>
      <c r="J811" s="19">
        <v>0.0</v>
      </c>
      <c r="K811" s="19">
        <v>8.0</v>
      </c>
      <c r="L811" s="19">
        <v>16.0</v>
      </c>
      <c r="M811" s="19">
        <v>24.0</v>
      </c>
      <c r="N811" s="20">
        <v>0.3333333432674408</v>
      </c>
      <c r="O811" s="20">
        <v>0.47536373138427734</v>
      </c>
      <c r="P811" s="20">
        <v>0.46948832273483276</v>
      </c>
      <c r="Q811" s="21" t="str">
        <f t="shared" si="1"/>
        <v>0.3181818182</v>
      </c>
      <c r="R811" s="21" t="str">
        <f t="shared" si="3"/>
        <v>0.4345994009</v>
      </c>
      <c r="S811" s="9">
        <v>0.4383872797091802</v>
      </c>
      <c r="T811" s="6">
        <v>0.4345994009213014</v>
      </c>
      <c r="U811" s="10"/>
      <c r="V811" s="10"/>
      <c r="W811" s="10"/>
    </row>
    <row r="812">
      <c r="A812" s="17">
        <v>2004.0</v>
      </c>
      <c r="B812" s="18" t="s">
        <v>1629</v>
      </c>
      <c r="C812" s="18" t="s">
        <v>2409</v>
      </c>
      <c r="D812" s="19">
        <v>154.0</v>
      </c>
      <c r="E812" s="19">
        <v>4.0</v>
      </c>
      <c r="F812" s="19">
        <v>11.0</v>
      </c>
      <c r="G812" s="19">
        <v>3.0</v>
      </c>
      <c r="H812" s="19">
        <v>9.0</v>
      </c>
      <c r="I812" s="19">
        <v>1.0</v>
      </c>
      <c r="J812" s="19">
        <v>1.0</v>
      </c>
      <c r="K812" s="19">
        <v>8.0</v>
      </c>
      <c r="L812" s="19">
        <v>21.0</v>
      </c>
      <c r="M812" s="19">
        <v>29.0</v>
      </c>
      <c r="N812" s="20">
        <v>0.27586206793785095</v>
      </c>
      <c r="O812" s="20">
        <v>0.3870087265968323</v>
      </c>
      <c r="P812" s="20">
        <v>0.4548763334751129</v>
      </c>
      <c r="Q812" s="21" t="str">
        <f t="shared" si="1"/>
        <v>0.2937062937</v>
      </c>
      <c r="R812" s="21" t="str">
        <f t="shared" si="3"/>
        <v>0.3806500201</v>
      </c>
      <c r="S812" s="9">
        <v>0.3761889639085737</v>
      </c>
      <c r="T812" s="6">
        <v>0.3806500200937678</v>
      </c>
      <c r="U812" s="10"/>
      <c r="V812" s="10"/>
      <c r="W812" s="10"/>
    </row>
    <row r="813">
      <c r="A813" s="17">
        <v>2004.0</v>
      </c>
      <c r="B813" s="18" t="s">
        <v>141</v>
      </c>
      <c r="C813" s="18" t="s">
        <v>477</v>
      </c>
      <c r="D813" s="19">
        <v>155.0</v>
      </c>
      <c r="E813" s="19">
        <v>6.0</v>
      </c>
      <c r="F813" s="19">
        <v>5.0</v>
      </c>
      <c r="G813" s="19">
        <v>15.0</v>
      </c>
      <c r="H813" s="19">
        <v>0.0</v>
      </c>
      <c r="I813" s="19">
        <v>0.0</v>
      </c>
      <c r="J813" s="19">
        <v>2.0</v>
      </c>
      <c r="K813" s="19">
        <v>21.0</v>
      </c>
      <c r="L813" s="19">
        <v>7.0</v>
      </c>
      <c r="M813" s="19">
        <v>28.0</v>
      </c>
      <c r="N813" s="20">
        <v>0.75</v>
      </c>
      <c r="O813" s="20">
        <v>0.5430297255516052</v>
      </c>
      <c r="P813" s="20">
        <v>0.545152485370636</v>
      </c>
      <c r="Q813" s="21" t="str">
        <f t="shared" si="1"/>
        <v>0.7767857143</v>
      </c>
      <c r="R813" s="21" t="str">
        <f t="shared" si="3"/>
        <v>0.6019994127</v>
      </c>
      <c r="S813" s="9">
        <v>0.5953029841184616</v>
      </c>
      <c r="T813" s="6">
        <v>0.6019994126898902</v>
      </c>
      <c r="U813" s="10"/>
      <c r="V813" s="10"/>
      <c r="W813" s="10"/>
    </row>
    <row r="814">
      <c r="A814" s="17">
        <v>2004.0</v>
      </c>
      <c r="B814" s="18" t="s">
        <v>1231</v>
      </c>
      <c r="C814" s="18" t="s">
        <v>2410</v>
      </c>
      <c r="D814" s="19">
        <v>156.0</v>
      </c>
      <c r="E814" s="19">
        <v>1.0</v>
      </c>
      <c r="F814" s="19">
        <v>15.0</v>
      </c>
      <c r="G814" s="19">
        <v>9.0</v>
      </c>
      <c r="H814" s="19">
        <v>2.0</v>
      </c>
      <c r="I814" s="19">
        <v>1.0</v>
      </c>
      <c r="J814" s="19">
        <v>1.0</v>
      </c>
      <c r="K814" s="19">
        <v>11.0</v>
      </c>
      <c r="L814" s="19">
        <v>18.0</v>
      </c>
      <c r="M814" s="19">
        <v>29.0</v>
      </c>
      <c r="N814" s="20">
        <v>0.37931033968925476</v>
      </c>
      <c r="O814" s="20">
        <v>0.5071405172348022</v>
      </c>
      <c r="P814" s="20">
        <v>0.4908466935157776</v>
      </c>
      <c r="Q814" s="21" t="str">
        <f t="shared" si="1"/>
        <v>0.3786407767</v>
      </c>
      <c r="R814" s="21" t="str">
        <f t="shared" si="3"/>
        <v>0.4709421262</v>
      </c>
      <c r="S814" s="9">
        <v>0.4711095182032421</v>
      </c>
      <c r="T814" s="6">
        <v>0.4709421261711028</v>
      </c>
      <c r="U814" s="10"/>
      <c r="V814" s="10"/>
      <c r="W814" s="10"/>
    </row>
    <row r="815">
      <c r="A815" s="17">
        <v>2004.0</v>
      </c>
      <c r="B815" s="18" t="s">
        <v>505</v>
      </c>
      <c r="C815" s="18" t="s">
        <v>2411</v>
      </c>
      <c r="D815" s="19">
        <v>157.0</v>
      </c>
      <c r="E815" s="19">
        <v>3.0</v>
      </c>
      <c r="F815" s="19">
        <v>6.0</v>
      </c>
      <c r="G815" s="19">
        <v>10.0</v>
      </c>
      <c r="H815" s="19">
        <v>8.0</v>
      </c>
      <c r="I815" s="19">
        <v>0.0</v>
      </c>
      <c r="J815" s="19">
        <v>2.0</v>
      </c>
      <c r="K815" s="19">
        <v>13.0</v>
      </c>
      <c r="L815" s="19">
        <v>16.0</v>
      </c>
      <c r="M815" s="19">
        <v>29.0</v>
      </c>
      <c r="N815" s="20">
        <v>0.4482758641242981</v>
      </c>
      <c r="O815" s="20">
        <v>0.47950777411460876</v>
      </c>
      <c r="P815" s="20">
        <v>0.5373890399932861</v>
      </c>
      <c r="Q815" s="21" t="str">
        <f t="shared" si="1"/>
        <v>0.3777777778</v>
      </c>
      <c r="R815" s="21" t="str">
        <f t="shared" si="3"/>
        <v>0.4685455915</v>
      </c>
      <c r="S815" s="9">
        <v>0.4861701125728673</v>
      </c>
      <c r="T815" s="6">
        <v>0.46854559150007036</v>
      </c>
      <c r="U815" s="10"/>
      <c r="V815" s="10"/>
      <c r="W815" s="10"/>
    </row>
    <row r="816">
      <c r="A816" s="17">
        <v>2004.0</v>
      </c>
      <c r="B816" s="18" t="s">
        <v>517</v>
      </c>
      <c r="C816" s="18" t="s">
        <v>2412</v>
      </c>
      <c r="D816" s="19">
        <v>158.0</v>
      </c>
      <c r="E816" s="19">
        <v>6.0</v>
      </c>
      <c r="F816" s="19">
        <v>6.0</v>
      </c>
      <c r="G816" s="19">
        <v>9.0</v>
      </c>
      <c r="H816" s="19">
        <v>3.0</v>
      </c>
      <c r="I816" s="19">
        <v>2.0</v>
      </c>
      <c r="J816" s="19">
        <v>2.0</v>
      </c>
      <c r="K816" s="19">
        <v>17.0</v>
      </c>
      <c r="L816" s="19">
        <v>11.0</v>
      </c>
      <c r="M816" s="19">
        <v>28.0</v>
      </c>
      <c r="N816" s="20">
        <v>0.6071428656578064</v>
      </c>
      <c r="O816" s="20">
        <v>0.5219329595565796</v>
      </c>
      <c r="P816" s="20">
        <v>0.50374835729599</v>
      </c>
      <c r="Q816" s="21" t="str">
        <f t="shared" si="1"/>
        <v>0.6171875</v>
      </c>
      <c r="R816" s="21" t="str">
        <f t="shared" si="3"/>
        <v>0.5412004441</v>
      </c>
      <c r="S816" s="9">
        <v>0.5386892833880016</v>
      </c>
      <c r="T816" s="6">
        <v>0.5412004441022873</v>
      </c>
      <c r="U816" s="10"/>
      <c r="V816" s="10"/>
      <c r="W816" s="10"/>
    </row>
    <row r="817">
      <c r="A817" s="17">
        <v>2004.0</v>
      </c>
      <c r="B817" s="18" t="s">
        <v>398</v>
      </c>
      <c r="C817" s="18" t="s">
        <v>2413</v>
      </c>
      <c r="D817" s="19">
        <v>159.0</v>
      </c>
      <c r="E817" s="19">
        <v>3.0</v>
      </c>
      <c r="F817" s="19">
        <v>7.0</v>
      </c>
      <c r="G817" s="19">
        <v>13.0</v>
      </c>
      <c r="H817" s="19">
        <v>3.0</v>
      </c>
      <c r="I817" s="19">
        <v>2.0</v>
      </c>
      <c r="J817" s="19">
        <v>1.0</v>
      </c>
      <c r="K817" s="19">
        <v>18.0</v>
      </c>
      <c r="L817" s="19">
        <v>11.0</v>
      </c>
      <c r="M817" s="19">
        <v>29.0</v>
      </c>
      <c r="N817" s="20">
        <v>0.6206896305084229</v>
      </c>
      <c r="O817" s="20">
        <v>0.5590431094169617</v>
      </c>
      <c r="P817" s="20">
        <v>0.5175702571868896</v>
      </c>
      <c r="Q817" s="21" t="str">
        <f t="shared" si="1"/>
        <v>0.5982905983</v>
      </c>
      <c r="R817" s="21" t="str">
        <f t="shared" si="3"/>
        <v>0.5584867686</v>
      </c>
      <c r="S817" s="9">
        <v>0.5640865327983067</v>
      </c>
      <c r="T817" s="6">
        <v>0.5584867685778528</v>
      </c>
      <c r="U817" s="10"/>
      <c r="V817" s="10"/>
      <c r="W817" s="10"/>
    </row>
    <row r="818">
      <c r="A818" s="17">
        <v>2004.0</v>
      </c>
      <c r="B818" s="18" t="s">
        <v>204</v>
      </c>
      <c r="C818" s="18" t="s">
        <v>441</v>
      </c>
      <c r="D818" s="19">
        <v>160.0</v>
      </c>
      <c r="E818" s="19">
        <v>5.0</v>
      </c>
      <c r="F818" s="19">
        <v>6.0</v>
      </c>
      <c r="G818" s="19">
        <v>12.0</v>
      </c>
      <c r="H818" s="19">
        <v>2.0</v>
      </c>
      <c r="I818" s="19">
        <v>1.0</v>
      </c>
      <c r="J818" s="19">
        <v>3.0</v>
      </c>
      <c r="K818" s="19">
        <v>18.0</v>
      </c>
      <c r="L818" s="19">
        <v>11.0</v>
      </c>
      <c r="M818" s="19">
        <v>29.0</v>
      </c>
      <c r="N818" s="20">
        <v>0.6206896305084229</v>
      </c>
      <c r="O818" s="20">
        <v>0.5927814841270447</v>
      </c>
      <c r="P818" s="20">
        <v>0.5433435440063477</v>
      </c>
      <c r="Q818" s="21" t="str">
        <f t="shared" si="1"/>
        <v>0.6178861789</v>
      </c>
      <c r="R818" s="21" t="str">
        <f t="shared" si="3"/>
        <v>0.5866981728</v>
      </c>
      <c r="S818" s="9">
        <v>0.5873990418582127</v>
      </c>
      <c r="T818" s="6">
        <v>0.5866981727805565</v>
      </c>
      <c r="U818" s="10"/>
      <c r="V818" s="10"/>
      <c r="W818" s="10"/>
    </row>
    <row r="819">
      <c r="A819" s="17">
        <v>2004.0</v>
      </c>
      <c r="B819" s="18" t="s">
        <v>88</v>
      </c>
      <c r="C819" s="18" t="s">
        <v>2414</v>
      </c>
      <c r="D819" s="19">
        <v>161.0</v>
      </c>
      <c r="E819" s="19">
        <v>1.0</v>
      </c>
      <c r="F819" s="19">
        <v>10.0</v>
      </c>
      <c r="G819" s="19">
        <v>10.0</v>
      </c>
      <c r="H819" s="19">
        <v>7.0</v>
      </c>
      <c r="I819" s="19">
        <v>1.0</v>
      </c>
      <c r="J819" s="19">
        <v>1.0</v>
      </c>
      <c r="K819" s="19">
        <v>12.0</v>
      </c>
      <c r="L819" s="19">
        <v>18.0</v>
      </c>
      <c r="M819" s="19">
        <v>30.0</v>
      </c>
      <c r="N819" s="20">
        <v>0.4000000059604645</v>
      </c>
      <c r="O819" s="20">
        <v>0.5271115899085999</v>
      </c>
      <c r="P819" s="20">
        <v>0.5196146368980408</v>
      </c>
      <c r="Q819" s="21" t="str">
        <f t="shared" si="1"/>
        <v>0.3333333333</v>
      </c>
      <c r="R819" s="21" t="str">
        <f t="shared" si="3"/>
        <v>0.4767927875</v>
      </c>
      <c r="S819" s="9">
        <v>0.4934594541788101</v>
      </c>
      <c r="T819" s="6">
        <v>0.4767927875121435</v>
      </c>
      <c r="U819" s="10"/>
      <c r="V819" s="10"/>
      <c r="W819" s="10"/>
    </row>
    <row r="820">
      <c r="A820" s="17">
        <v>2004.0</v>
      </c>
      <c r="B820" s="18" t="s">
        <v>220</v>
      </c>
      <c r="C820" s="18" t="s">
        <v>2415</v>
      </c>
      <c r="D820" s="19">
        <v>162.0</v>
      </c>
      <c r="E820" s="19">
        <v>1.0</v>
      </c>
      <c r="F820" s="19">
        <v>9.0</v>
      </c>
      <c r="G820" s="19">
        <v>12.0</v>
      </c>
      <c r="H820" s="19">
        <v>5.0</v>
      </c>
      <c r="I820" s="19">
        <v>0.0</v>
      </c>
      <c r="J820" s="19">
        <v>1.0</v>
      </c>
      <c r="K820" s="19">
        <v>13.0</v>
      </c>
      <c r="L820" s="19">
        <v>15.0</v>
      </c>
      <c r="M820" s="19">
        <v>28.0</v>
      </c>
      <c r="N820" s="20">
        <v>0.4642857015132904</v>
      </c>
      <c r="O820" s="20">
        <v>0.5721688270568848</v>
      </c>
      <c r="P820" s="20">
        <v>0.5304316878318787</v>
      </c>
      <c r="Q820" s="21" t="str">
        <f t="shared" si="1"/>
        <v>0.3909090909</v>
      </c>
      <c r="R820" s="21" t="str">
        <f t="shared" si="3"/>
        <v>0.5164196082</v>
      </c>
      <c r="S820" s="9">
        <v>0.5347637640578407</v>
      </c>
      <c r="T820" s="6">
        <v>0.5164196082136847</v>
      </c>
      <c r="U820" s="10"/>
      <c r="V820" s="10"/>
      <c r="W820" s="10"/>
    </row>
    <row r="821">
      <c r="A821" s="17">
        <v>2004.0</v>
      </c>
      <c r="B821" s="18" t="s">
        <v>199</v>
      </c>
      <c r="C821" s="18" t="s">
        <v>469</v>
      </c>
      <c r="D821" s="19">
        <v>163.0</v>
      </c>
      <c r="E821" s="19">
        <v>12.0</v>
      </c>
      <c r="F821" s="19">
        <v>0.0</v>
      </c>
      <c r="G821" s="19">
        <v>12.0</v>
      </c>
      <c r="H821" s="19">
        <v>2.0</v>
      </c>
      <c r="I821" s="19">
        <v>1.0</v>
      </c>
      <c r="J821" s="19">
        <v>1.0</v>
      </c>
      <c r="K821" s="19">
        <v>25.0</v>
      </c>
      <c r="L821" s="19">
        <v>3.0</v>
      </c>
      <c r="M821" s="19">
        <v>28.0</v>
      </c>
      <c r="N821" s="20">
        <v>0.8928571343421936</v>
      </c>
      <c r="O821" s="20">
        <v>0.5623701810836792</v>
      </c>
      <c r="P821" s="20">
        <v>0.5489418506622314</v>
      </c>
      <c r="Q821" s="21" t="str">
        <f t="shared" si="1"/>
        <v>0.8680555556</v>
      </c>
      <c r="R821" s="21" t="str">
        <f t="shared" si="3"/>
        <v>0.6354344421</v>
      </c>
      <c r="S821" s="9">
        <v>0.6416348389216832</v>
      </c>
      <c r="T821" s="6">
        <v>0.6354344420962863</v>
      </c>
      <c r="U821" s="10"/>
      <c r="V821" s="10"/>
      <c r="W821" s="10"/>
    </row>
    <row r="822">
      <c r="A822" s="17">
        <v>2004.0</v>
      </c>
      <c r="B822" s="18" t="s">
        <v>145</v>
      </c>
      <c r="C822" s="18" t="s">
        <v>399</v>
      </c>
      <c r="D822" s="19">
        <v>164.0</v>
      </c>
      <c r="E822" s="19">
        <v>5.0</v>
      </c>
      <c r="F822" s="19">
        <v>6.0</v>
      </c>
      <c r="G822" s="19">
        <v>10.0</v>
      </c>
      <c r="H822" s="19">
        <v>4.0</v>
      </c>
      <c r="I822" s="19">
        <v>1.0</v>
      </c>
      <c r="J822" s="19">
        <v>3.0</v>
      </c>
      <c r="K822" s="19">
        <v>16.0</v>
      </c>
      <c r="L822" s="19">
        <v>13.0</v>
      </c>
      <c r="M822" s="19">
        <v>29.0</v>
      </c>
      <c r="N822" s="20">
        <v>0.5517241358757019</v>
      </c>
      <c r="O822" s="20">
        <v>0.6046466827392578</v>
      </c>
      <c r="P822" s="20">
        <v>0.5378113985061646</v>
      </c>
      <c r="Q822" s="21" t="str">
        <f t="shared" si="1"/>
        <v>0.534351145</v>
      </c>
      <c r="R822" s="21" t="str">
        <f t="shared" si="3"/>
        <v>0.5703639773</v>
      </c>
      <c r="S822" s="9">
        <v>0.5747072254789287</v>
      </c>
      <c r="T822" s="6">
        <v>0.5703639772557121</v>
      </c>
      <c r="U822" s="10"/>
      <c r="V822" s="10"/>
      <c r="W822" s="10"/>
    </row>
    <row r="823">
      <c r="A823" s="17">
        <v>2004.0</v>
      </c>
      <c r="B823" s="18" t="s">
        <v>1884</v>
      </c>
      <c r="C823" s="18" t="s">
        <v>2416</v>
      </c>
      <c r="D823" s="19">
        <v>165.0</v>
      </c>
      <c r="E823" s="19">
        <v>5.0</v>
      </c>
      <c r="F823" s="19">
        <v>8.0</v>
      </c>
      <c r="G823" s="19">
        <v>9.0</v>
      </c>
      <c r="H823" s="19">
        <v>5.0</v>
      </c>
      <c r="I823" s="19">
        <v>1.0</v>
      </c>
      <c r="J823" s="19">
        <v>1.0</v>
      </c>
      <c r="K823" s="19">
        <v>15.0</v>
      </c>
      <c r="L823" s="19">
        <v>14.0</v>
      </c>
      <c r="M823" s="19">
        <v>29.0</v>
      </c>
      <c r="N823" s="20">
        <v>0.517241358757019</v>
      </c>
      <c r="O823" s="20">
        <v>0.4495505392551422</v>
      </c>
      <c r="P823" s="20">
        <v>0.4789036512374878</v>
      </c>
      <c r="Q823" s="21" t="str">
        <f t="shared" si="1"/>
        <v>0.5114503817</v>
      </c>
      <c r="R823" s="21" t="str">
        <f t="shared" si="3"/>
        <v>0.4723637779</v>
      </c>
      <c r="S823" s="9">
        <v>0.47381152726452924</v>
      </c>
      <c r="T823" s="6">
        <v>0.4723637778567904</v>
      </c>
      <c r="U823" s="10"/>
      <c r="V823" s="10"/>
      <c r="W823" s="10"/>
    </row>
    <row r="824">
      <c r="A824" s="17">
        <v>2004.0</v>
      </c>
      <c r="B824" s="18" t="s">
        <v>528</v>
      </c>
      <c r="C824" s="18" t="s">
        <v>2417</v>
      </c>
      <c r="D824" s="19">
        <v>166.0</v>
      </c>
      <c r="E824" s="19">
        <v>4.0</v>
      </c>
      <c r="F824" s="19">
        <v>8.0</v>
      </c>
      <c r="G824" s="19">
        <v>12.0</v>
      </c>
      <c r="H824" s="19">
        <v>4.0</v>
      </c>
      <c r="I824" s="19">
        <v>3.0</v>
      </c>
      <c r="J824" s="19">
        <v>2.0</v>
      </c>
      <c r="K824" s="19">
        <v>19.0</v>
      </c>
      <c r="L824" s="19">
        <v>14.0</v>
      </c>
      <c r="M824" s="19">
        <v>33.0</v>
      </c>
      <c r="N824" s="20">
        <v>0.5757575631141663</v>
      </c>
      <c r="O824" s="20">
        <v>0.532316267490387</v>
      </c>
      <c r="P824" s="20">
        <v>0.5056859254837036</v>
      </c>
      <c r="Q824" s="21" t="str">
        <f t="shared" si="1"/>
        <v>0.5602836879</v>
      </c>
      <c r="R824" s="21" t="str">
        <f t="shared" si="3"/>
        <v>0.5326505371</v>
      </c>
      <c r="S824" s="9">
        <v>0.5365190090555133</v>
      </c>
      <c r="T824" s="6">
        <v>0.532650537101935</v>
      </c>
      <c r="U824" s="10"/>
      <c r="V824" s="10"/>
      <c r="W824" s="10"/>
    </row>
    <row r="825">
      <c r="A825" s="17">
        <v>2004.0</v>
      </c>
      <c r="B825" s="18" t="s">
        <v>468</v>
      </c>
      <c r="C825" s="18" t="s">
        <v>2418</v>
      </c>
      <c r="D825" s="19">
        <v>167.0</v>
      </c>
      <c r="E825" s="19">
        <v>5.0</v>
      </c>
      <c r="F825" s="19">
        <v>10.0</v>
      </c>
      <c r="G825" s="19">
        <v>13.0</v>
      </c>
      <c r="H825" s="19">
        <v>0.0</v>
      </c>
      <c r="I825" s="19">
        <v>3.0</v>
      </c>
      <c r="J825" s="19">
        <v>1.0</v>
      </c>
      <c r="K825" s="19">
        <v>21.0</v>
      </c>
      <c r="L825" s="19">
        <v>11.0</v>
      </c>
      <c r="M825" s="19">
        <v>32.0</v>
      </c>
      <c r="N825" s="20">
        <v>0.65625</v>
      </c>
      <c r="O825" s="20">
        <v>0.47990575432777405</v>
      </c>
      <c r="P825" s="20">
        <v>0.4796980917453766</v>
      </c>
      <c r="Q825" s="21" t="str">
        <f t="shared" si="1"/>
        <v>0.7177419355</v>
      </c>
      <c r="R825" s="21" t="str">
        <f t="shared" si="3"/>
        <v>0.539312884</v>
      </c>
      <c r="S825" s="9">
        <v>0.5239399001002312</v>
      </c>
      <c r="T825" s="6">
        <v>0.5393128839711989</v>
      </c>
      <c r="U825" s="10"/>
      <c r="V825" s="10"/>
      <c r="W825" s="10"/>
    </row>
    <row r="826">
      <c r="A826" s="17">
        <v>2004.0</v>
      </c>
      <c r="B826" s="18" t="s">
        <v>157</v>
      </c>
      <c r="C826" s="18" t="s">
        <v>2419</v>
      </c>
      <c r="D826" s="19">
        <v>168.0</v>
      </c>
      <c r="E826" s="19">
        <v>3.0</v>
      </c>
      <c r="F826" s="19">
        <v>11.0</v>
      </c>
      <c r="G826" s="19">
        <v>5.0</v>
      </c>
      <c r="H826" s="19">
        <v>7.0</v>
      </c>
      <c r="I826" s="19">
        <v>0.0</v>
      </c>
      <c r="J826" s="19">
        <v>0.0</v>
      </c>
      <c r="K826" s="19">
        <v>8.0</v>
      </c>
      <c r="L826" s="19">
        <v>18.0</v>
      </c>
      <c r="M826" s="19">
        <v>26.0</v>
      </c>
      <c r="N826" s="20">
        <v>0.3076923191547394</v>
      </c>
      <c r="O826" s="20">
        <v>0.48954489827156067</v>
      </c>
      <c r="P826" s="20">
        <v>0.4913746416568756</v>
      </c>
      <c r="Q826" s="21" t="str">
        <f t="shared" si="1"/>
        <v>0.3050847458</v>
      </c>
      <c r="R826" s="21" t="str">
        <f t="shared" si="3"/>
        <v>0.443887296</v>
      </c>
      <c r="S826" s="9">
        <v>0.44453918647307616</v>
      </c>
      <c r="T826" s="6">
        <v>0.4438872959906772</v>
      </c>
      <c r="U826" s="10"/>
      <c r="V826" s="10"/>
      <c r="W826" s="10"/>
    </row>
    <row r="827">
      <c r="A827" s="17">
        <v>2004.0</v>
      </c>
      <c r="B827" s="18" t="s">
        <v>71</v>
      </c>
      <c r="C827" s="18" t="s">
        <v>2420</v>
      </c>
      <c r="D827" s="19">
        <v>169.0</v>
      </c>
      <c r="E827" s="19">
        <v>2.0</v>
      </c>
      <c r="F827" s="19">
        <v>7.0</v>
      </c>
      <c r="G827" s="19">
        <v>8.0</v>
      </c>
      <c r="H827" s="19">
        <v>5.0</v>
      </c>
      <c r="I827" s="19">
        <v>2.0</v>
      </c>
      <c r="J827" s="19">
        <v>1.0</v>
      </c>
      <c r="K827" s="19">
        <v>12.0</v>
      </c>
      <c r="L827" s="19">
        <v>13.0</v>
      </c>
      <c r="M827" s="19">
        <v>25.0</v>
      </c>
      <c r="N827" s="20">
        <v>0.47999998927116394</v>
      </c>
      <c r="O827" s="20">
        <v>0.4190818667411804</v>
      </c>
      <c r="P827" s="20">
        <v>0.48700690269470215</v>
      </c>
      <c r="Q827" s="21" t="str">
        <f t="shared" si="1"/>
        <v>0.4403669725</v>
      </c>
      <c r="R827" s="21" t="str">
        <f t="shared" si="3"/>
        <v>0.4413844022</v>
      </c>
      <c r="S827" s="9">
        <v>0.45129265904426574</v>
      </c>
      <c r="T827" s="6">
        <v>0.4413844021635318</v>
      </c>
      <c r="U827" s="10"/>
      <c r="V827" s="10"/>
      <c r="W827" s="10"/>
    </row>
    <row r="828">
      <c r="A828" s="17">
        <v>2004.0</v>
      </c>
      <c r="B828" s="18" t="s">
        <v>894</v>
      </c>
      <c r="C828" s="18" t="s">
        <v>2421</v>
      </c>
      <c r="D828" s="19">
        <v>170.0</v>
      </c>
      <c r="E828" s="19">
        <v>4.0</v>
      </c>
      <c r="F828" s="19">
        <v>10.0</v>
      </c>
      <c r="G828" s="19">
        <v>9.0</v>
      </c>
      <c r="H828" s="19">
        <v>2.0</v>
      </c>
      <c r="I828" s="19">
        <v>0.0</v>
      </c>
      <c r="J828" s="19">
        <v>1.0</v>
      </c>
      <c r="K828" s="19">
        <v>13.0</v>
      </c>
      <c r="L828" s="19">
        <v>13.0</v>
      </c>
      <c r="M828" s="19">
        <v>26.0</v>
      </c>
      <c r="N828" s="20">
        <v>0.5</v>
      </c>
      <c r="O828" s="20">
        <v>0.4780102074146271</v>
      </c>
      <c r="P828" s="20">
        <v>0.4935164451599121</v>
      </c>
      <c r="Q828" s="21" t="str">
        <f t="shared" si="1"/>
        <v>0.5288461538</v>
      </c>
      <c r="R828" s="21" t="str">
        <f t="shared" si="3"/>
        <v>0.4945957535</v>
      </c>
      <c r="S828" s="9">
        <v>0.48738421499729156</v>
      </c>
      <c r="T828" s="6">
        <v>0.49459575345883006</v>
      </c>
      <c r="U828" s="10"/>
      <c r="V828" s="10"/>
      <c r="W828" s="10"/>
    </row>
    <row r="829">
      <c r="A829" s="17">
        <v>2004.0</v>
      </c>
      <c r="B829" s="18" t="s">
        <v>820</v>
      </c>
      <c r="C829" s="18" t="s">
        <v>2422</v>
      </c>
      <c r="D829" s="19">
        <v>171.0</v>
      </c>
      <c r="E829" s="19">
        <v>2.0</v>
      </c>
      <c r="F829" s="19">
        <v>11.0</v>
      </c>
      <c r="G829" s="19">
        <v>8.0</v>
      </c>
      <c r="H829" s="19">
        <v>2.0</v>
      </c>
      <c r="I829" s="19">
        <v>1.0</v>
      </c>
      <c r="J829" s="19">
        <v>3.0</v>
      </c>
      <c r="K829" s="19">
        <v>11.0</v>
      </c>
      <c r="L829" s="19">
        <v>16.0</v>
      </c>
      <c r="M829" s="19">
        <v>27.0</v>
      </c>
      <c r="N829" s="20">
        <v>0.40740740299224854</v>
      </c>
      <c r="O829" s="20">
        <v>0.4221641719341278</v>
      </c>
      <c r="P829" s="20">
        <v>0.4374101758003235</v>
      </c>
      <c r="Q829" s="21" t="str">
        <f t="shared" si="1"/>
        <v>0.4095238095</v>
      </c>
      <c r="R829" s="21" t="str">
        <f t="shared" si="3"/>
        <v>0.4228155823</v>
      </c>
      <c r="S829" s="9">
        <v>0.42228648176899664</v>
      </c>
      <c r="T829" s="6">
        <v>0.4228155822980971</v>
      </c>
      <c r="U829" s="10"/>
      <c r="V829" s="10"/>
      <c r="W829" s="10"/>
    </row>
    <row r="830">
      <c r="A830" s="17">
        <v>2004.0</v>
      </c>
      <c r="B830" s="18" t="s">
        <v>705</v>
      </c>
      <c r="C830" s="18" t="s">
        <v>2423</v>
      </c>
      <c r="D830" s="19">
        <v>172.0</v>
      </c>
      <c r="E830" s="19">
        <v>8.0</v>
      </c>
      <c r="F830" s="19">
        <v>4.0</v>
      </c>
      <c r="G830" s="19">
        <v>11.0</v>
      </c>
      <c r="H830" s="19">
        <v>1.0</v>
      </c>
      <c r="I830" s="19">
        <v>2.0</v>
      </c>
      <c r="J830" s="19">
        <v>1.0</v>
      </c>
      <c r="K830" s="19">
        <v>21.0</v>
      </c>
      <c r="L830" s="19">
        <v>6.0</v>
      </c>
      <c r="M830" s="19">
        <v>27.0</v>
      </c>
      <c r="N830" s="20">
        <v>0.7777777910232544</v>
      </c>
      <c r="O830" s="20">
        <v>0.4055479168891907</v>
      </c>
      <c r="P830" s="20">
        <v>0.45775243639945984</v>
      </c>
      <c r="Q830" s="21" t="str">
        <f t="shared" si="1"/>
        <v>0.8048780488</v>
      </c>
      <c r="R830" s="21" t="str">
        <f t="shared" si="3"/>
        <v>0.5184315797</v>
      </c>
      <c r="S830" s="9">
        <v>0.5116565119889047</v>
      </c>
      <c r="T830" s="6">
        <v>0.5184315797395822</v>
      </c>
      <c r="U830" s="10"/>
      <c r="V830" s="10"/>
      <c r="W830" s="10"/>
    </row>
    <row r="831">
      <c r="A831" s="17">
        <v>2004.0</v>
      </c>
      <c r="B831" s="18" t="s">
        <v>792</v>
      </c>
      <c r="C831" s="18" t="s">
        <v>2424</v>
      </c>
      <c r="D831" s="19">
        <v>173.0</v>
      </c>
      <c r="E831" s="19">
        <v>4.0</v>
      </c>
      <c r="F831" s="19">
        <v>11.0</v>
      </c>
      <c r="G831" s="19">
        <v>6.0</v>
      </c>
      <c r="H831" s="19">
        <v>6.0</v>
      </c>
      <c r="I831" s="19">
        <v>0.0</v>
      </c>
      <c r="J831" s="19">
        <v>2.0</v>
      </c>
      <c r="K831" s="19">
        <v>10.0</v>
      </c>
      <c r="L831" s="19">
        <v>19.0</v>
      </c>
      <c r="M831" s="19">
        <v>29.0</v>
      </c>
      <c r="N831" s="20">
        <v>0.3448275923728943</v>
      </c>
      <c r="O831" s="20">
        <v>0.47080689668655396</v>
      </c>
      <c r="P831" s="20">
        <v>0.4755324721336365</v>
      </c>
      <c r="Q831" s="21" t="str">
        <f t="shared" si="1"/>
        <v>0.3511450382</v>
      </c>
      <c r="R831" s="21" t="str">
        <f t="shared" si="3"/>
        <v>0.4420728259</v>
      </c>
      <c r="S831" s="9">
        <v>0.44049346292841024</v>
      </c>
      <c r="T831" s="6">
        <v>0.4420728259186708</v>
      </c>
      <c r="U831" s="10"/>
      <c r="V831" s="10"/>
      <c r="W831" s="10"/>
    </row>
    <row r="832">
      <c r="A832" s="17">
        <v>2004.0</v>
      </c>
      <c r="B832" s="18" t="s">
        <v>1040</v>
      </c>
      <c r="C832" s="18" t="s">
        <v>2425</v>
      </c>
      <c r="D832" s="19">
        <v>174.0</v>
      </c>
      <c r="E832" s="19">
        <v>6.0</v>
      </c>
      <c r="F832" s="19">
        <v>8.0</v>
      </c>
      <c r="G832" s="19">
        <v>8.0</v>
      </c>
      <c r="H832" s="19">
        <v>3.0</v>
      </c>
      <c r="I832" s="19">
        <v>1.0</v>
      </c>
      <c r="J832" s="19">
        <v>1.0</v>
      </c>
      <c r="K832" s="19">
        <v>15.0</v>
      </c>
      <c r="L832" s="19">
        <v>12.0</v>
      </c>
      <c r="M832" s="19">
        <v>27.0</v>
      </c>
      <c r="N832" s="20">
        <v>0.5555555820465088</v>
      </c>
      <c r="O832" s="20">
        <v>0.5009955167770386</v>
      </c>
      <c r="P832" s="20">
        <v>0.4893055558204651</v>
      </c>
      <c r="Q832" s="21" t="str">
        <f t="shared" si="1"/>
        <v>0.5867768595</v>
      </c>
      <c r="R832" s="21" t="str">
        <f t="shared" si="3"/>
        <v>0.5195183622</v>
      </c>
      <c r="S832" s="9">
        <v>0.5117130362325244</v>
      </c>
      <c r="T832" s="6">
        <v>0.5195183622196686</v>
      </c>
      <c r="U832" s="10"/>
      <c r="V832" s="10"/>
      <c r="W832" s="10"/>
    </row>
    <row r="833">
      <c r="A833" s="17">
        <v>2004.0</v>
      </c>
      <c r="B833" s="18" t="s">
        <v>191</v>
      </c>
      <c r="C833" s="18" t="s">
        <v>2426</v>
      </c>
      <c r="D833" s="19">
        <v>175.0</v>
      </c>
      <c r="E833" s="19">
        <v>10.0</v>
      </c>
      <c r="F833" s="19">
        <v>4.0</v>
      </c>
      <c r="G833" s="19">
        <v>13.0</v>
      </c>
      <c r="H833" s="19">
        <v>1.0</v>
      </c>
      <c r="I833" s="19">
        <v>2.0</v>
      </c>
      <c r="J833" s="19">
        <v>0.0</v>
      </c>
      <c r="K833" s="19">
        <v>25.0</v>
      </c>
      <c r="L833" s="19">
        <v>5.0</v>
      </c>
      <c r="M833" s="19">
        <v>30.0</v>
      </c>
      <c r="N833" s="20">
        <v>0.8333333134651184</v>
      </c>
      <c r="O833" s="20">
        <v>0.4717397093772888</v>
      </c>
      <c r="P833" s="20">
        <v>0.4945361912250519</v>
      </c>
      <c r="Q833" s="21" t="str">
        <f t="shared" si="1"/>
        <v>0.8623188406</v>
      </c>
      <c r="R833" s="21" t="str">
        <f t="shared" si="3"/>
        <v>0.5750836126</v>
      </c>
      <c r="S833" s="9">
        <v>0.5678372358282407</v>
      </c>
      <c r="T833" s="6">
        <v>0.5750836126398349</v>
      </c>
      <c r="U833" s="10"/>
      <c r="V833" s="10"/>
      <c r="W833" s="10"/>
    </row>
    <row r="834">
      <c r="A834" s="17">
        <v>2004.0</v>
      </c>
      <c r="B834" s="18" t="s">
        <v>1898</v>
      </c>
      <c r="C834" s="18" t="s">
        <v>2427</v>
      </c>
      <c r="D834" s="19">
        <v>176.0</v>
      </c>
      <c r="E834" s="19">
        <v>1.0</v>
      </c>
      <c r="F834" s="19">
        <v>12.0</v>
      </c>
      <c r="G834" s="19">
        <v>6.0</v>
      </c>
      <c r="H834" s="19">
        <v>5.0</v>
      </c>
      <c r="I834" s="19">
        <v>1.0</v>
      </c>
      <c r="J834" s="19">
        <v>2.0</v>
      </c>
      <c r="K834" s="19">
        <v>8.0</v>
      </c>
      <c r="L834" s="19">
        <v>19.0</v>
      </c>
      <c r="M834" s="19">
        <v>27.0</v>
      </c>
      <c r="N834" s="20">
        <v>0.29629629850387573</v>
      </c>
      <c r="O834" s="20">
        <v>0.45058590173721313</v>
      </c>
      <c r="P834" s="20">
        <v>0.5015720725059509</v>
      </c>
      <c r="Q834" s="21" t="str">
        <f t="shared" si="1"/>
        <v>0.2702702703</v>
      </c>
      <c r="R834" s="21" t="str">
        <f t="shared" si="3"/>
        <v>0.4182535366</v>
      </c>
      <c r="S834" s="9">
        <v>0.42476004306916837</v>
      </c>
      <c r="T834" s="6">
        <v>0.4182535365626619</v>
      </c>
      <c r="U834" s="10"/>
      <c r="V834" s="10"/>
      <c r="W834" s="10"/>
    </row>
    <row r="835">
      <c r="A835" s="17">
        <v>2004.0</v>
      </c>
      <c r="B835" s="18" t="s">
        <v>1900</v>
      </c>
      <c r="C835" s="18" t="s">
        <v>2428</v>
      </c>
      <c r="D835" s="19">
        <v>177.0</v>
      </c>
      <c r="E835" s="19">
        <v>2.0</v>
      </c>
      <c r="F835" s="19">
        <v>10.0</v>
      </c>
      <c r="G835" s="19">
        <v>1.0</v>
      </c>
      <c r="H835" s="19">
        <v>12.0</v>
      </c>
      <c r="I835" s="19">
        <v>0.0</v>
      </c>
      <c r="J835" s="19">
        <v>1.0</v>
      </c>
      <c r="K835" s="19">
        <v>3.0</v>
      </c>
      <c r="L835" s="19">
        <v>23.0</v>
      </c>
      <c r="M835" s="19">
        <v>26.0</v>
      </c>
      <c r="N835" s="20">
        <v>0.11538461595773697</v>
      </c>
      <c r="O835" s="20">
        <v>0.4721822142601013</v>
      </c>
      <c r="P835" s="20">
        <v>0.46915575861930847</v>
      </c>
      <c r="Q835" s="21" t="str">
        <f t="shared" si="1"/>
        <v>0.125</v>
      </c>
      <c r="R835" s="21" t="str">
        <f t="shared" si="3"/>
        <v>0.3846300468</v>
      </c>
      <c r="S835" s="9">
        <v>0.38222620063103163</v>
      </c>
      <c r="T835" s="6">
        <v>0.3846300467848778</v>
      </c>
      <c r="U835" s="10"/>
      <c r="V835" s="10"/>
      <c r="W835" s="10"/>
    </row>
    <row r="836">
      <c r="A836" s="17">
        <v>2004.0</v>
      </c>
      <c r="B836" s="18" t="s">
        <v>1357</v>
      </c>
      <c r="C836" s="18" t="s">
        <v>2429</v>
      </c>
      <c r="D836" s="19">
        <v>178.0</v>
      </c>
      <c r="E836" s="19">
        <v>0.0</v>
      </c>
      <c r="F836" s="19">
        <v>16.0</v>
      </c>
      <c r="G836" s="19">
        <v>3.0</v>
      </c>
      <c r="H836" s="19">
        <v>7.0</v>
      </c>
      <c r="I836" s="19">
        <v>0.0</v>
      </c>
      <c r="J836" s="19">
        <v>2.0</v>
      </c>
      <c r="K836" s="19">
        <v>3.0</v>
      </c>
      <c r="L836" s="19">
        <v>25.0</v>
      </c>
      <c r="M836" s="19">
        <v>28.0</v>
      </c>
      <c r="N836" s="20">
        <v>0.1071428582072258</v>
      </c>
      <c r="O836" s="20">
        <v>0.4471481442451477</v>
      </c>
      <c r="P836" s="20">
        <v>0.44390228390693665</v>
      </c>
      <c r="Q836" s="21" t="str">
        <f t="shared" si="1"/>
        <v>0.0775862069</v>
      </c>
      <c r="R836" s="21" t="str">
        <f t="shared" si="3"/>
        <v>0.3539461948</v>
      </c>
      <c r="S836" s="9">
        <v>0.3613353573850223</v>
      </c>
      <c r="T836" s="6">
        <v>0.3539461948234459</v>
      </c>
      <c r="U836" s="10"/>
      <c r="V836" s="10"/>
      <c r="W836" s="10"/>
    </row>
    <row r="837">
      <c r="A837" s="17">
        <v>2004.0</v>
      </c>
      <c r="B837" s="18" t="s">
        <v>203</v>
      </c>
      <c r="C837" s="18" t="s">
        <v>466</v>
      </c>
      <c r="D837" s="19">
        <v>179.0</v>
      </c>
      <c r="E837" s="19">
        <v>5.0</v>
      </c>
      <c r="F837" s="19">
        <v>6.0</v>
      </c>
      <c r="G837" s="19">
        <v>14.0</v>
      </c>
      <c r="H837" s="19">
        <v>2.0</v>
      </c>
      <c r="I837" s="19">
        <v>1.0</v>
      </c>
      <c r="J837" s="19">
        <v>1.0</v>
      </c>
      <c r="K837" s="19">
        <v>20.0</v>
      </c>
      <c r="L837" s="19">
        <v>9.0</v>
      </c>
      <c r="M837" s="19">
        <v>29.0</v>
      </c>
      <c r="N837" s="20">
        <v>0.6896551847457886</v>
      </c>
      <c r="O837" s="20">
        <v>0.6084175109863281</v>
      </c>
      <c r="P837" s="20">
        <v>0.553054690361023</v>
      </c>
      <c r="Q837" s="21" t="str">
        <f t="shared" si="1"/>
        <v>0.6890756303</v>
      </c>
      <c r="R837" s="21" t="str">
        <f t="shared" si="3"/>
        <v>0.6147413356</v>
      </c>
      <c r="S837" s="9">
        <v>0.6148862211868681</v>
      </c>
      <c r="T837" s="6">
        <v>0.6147413356464451</v>
      </c>
      <c r="U837" s="10"/>
      <c r="V837" s="10"/>
      <c r="W837" s="10"/>
    </row>
    <row r="838">
      <c r="A838" s="17">
        <v>2004.0</v>
      </c>
      <c r="B838" s="18" t="s">
        <v>393</v>
      </c>
      <c r="C838" s="18" t="s">
        <v>394</v>
      </c>
      <c r="D838" s="19">
        <v>180.0</v>
      </c>
      <c r="E838" s="19">
        <v>2.0</v>
      </c>
      <c r="F838" s="19">
        <v>8.0</v>
      </c>
      <c r="G838" s="19">
        <v>14.0</v>
      </c>
      <c r="H838" s="19">
        <v>3.0</v>
      </c>
      <c r="I838" s="19">
        <v>0.0</v>
      </c>
      <c r="J838" s="19">
        <v>1.0</v>
      </c>
      <c r="K838" s="19">
        <v>16.0</v>
      </c>
      <c r="L838" s="19">
        <v>12.0</v>
      </c>
      <c r="M838" s="19">
        <v>28.0</v>
      </c>
      <c r="N838" s="20">
        <v>0.5714285969734192</v>
      </c>
      <c r="O838" s="20">
        <v>0.5279754400253296</v>
      </c>
      <c r="P838" s="20">
        <v>0.520719051361084</v>
      </c>
      <c r="Q838" s="21" t="str">
        <f t="shared" si="1"/>
        <v>0.5283018868</v>
      </c>
      <c r="R838" s="21" t="str">
        <f t="shared" si="3"/>
        <v>0.5262429546</v>
      </c>
      <c r="S838" s="9">
        <v>0.5370246257100786</v>
      </c>
      <c r="T838" s="6">
        <v>0.526242954551049</v>
      </c>
      <c r="U838" s="10"/>
      <c r="V838" s="10"/>
      <c r="W838" s="10"/>
    </row>
    <row r="839">
      <c r="A839" s="17">
        <v>2004.0</v>
      </c>
      <c r="B839" s="18" t="s">
        <v>294</v>
      </c>
      <c r="C839" s="18" t="s">
        <v>496</v>
      </c>
      <c r="D839" s="19">
        <v>181.0</v>
      </c>
      <c r="E839" s="19">
        <v>5.0</v>
      </c>
      <c r="F839" s="19">
        <v>8.0</v>
      </c>
      <c r="G839" s="19">
        <v>14.0</v>
      </c>
      <c r="H839" s="19">
        <v>0.0</v>
      </c>
      <c r="I839" s="19">
        <v>3.0</v>
      </c>
      <c r="J839" s="19">
        <v>0.0</v>
      </c>
      <c r="K839" s="19">
        <v>22.0</v>
      </c>
      <c r="L839" s="19">
        <v>8.0</v>
      </c>
      <c r="M839" s="19">
        <v>30.0</v>
      </c>
      <c r="N839" s="20">
        <v>0.7333333492279053</v>
      </c>
      <c r="O839" s="20">
        <v>0.5762690901756287</v>
      </c>
      <c r="P839" s="20">
        <v>0.5178136825561523</v>
      </c>
      <c r="Q839" s="21" t="str">
        <f t="shared" si="1"/>
        <v>0.7931034483</v>
      </c>
      <c r="R839" s="21" t="str">
        <f t="shared" si="3"/>
        <v>0.6158638278</v>
      </c>
      <c r="S839" s="9">
        <v>0.6009212990601858</v>
      </c>
      <c r="T839" s="6">
        <v>0.6158638277958179</v>
      </c>
      <c r="U839" s="10"/>
      <c r="V839" s="10"/>
      <c r="W839" s="10"/>
    </row>
    <row r="840">
      <c r="A840" s="17">
        <v>2004.0</v>
      </c>
      <c r="B840" s="18" t="s">
        <v>1595</v>
      </c>
      <c r="C840" s="18" t="s">
        <v>2430</v>
      </c>
      <c r="D840" s="19">
        <v>182.0</v>
      </c>
      <c r="E840" s="19">
        <v>5.0</v>
      </c>
      <c r="F840" s="19">
        <v>10.0</v>
      </c>
      <c r="G840" s="19">
        <v>3.0</v>
      </c>
      <c r="H840" s="19">
        <v>9.0</v>
      </c>
      <c r="I840" s="19">
        <v>2.0</v>
      </c>
      <c r="J840" s="19">
        <v>1.0</v>
      </c>
      <c r="K840" s="19">
        <v>10.0</v>
      </c>
      <c r="L840" s="19">
        <v>20.0</v>
      </c>
      <c r="M840" s="19">
        <v>30.0</v>
      </c>
      <c r="N840" s="20">
        <v>0.3333333432674408</v>
      </c>
      <c r="O840" s="20">
        <v>0.4530187249183655</v>
      </c>
      <c r="P840" s="20">
        <v>0.47393599152565</v>
      </c>
      <c r="Q840" s="21" t="str">
        <f t="shared" si="1"/>
        <v>0.3552631579</v>
      </c>
      <c r="R840" s="21" t="str">
        <f t="shared" si="3"/>
        <v>0.4338091498</v>
      </c>
      <c r="S840" s="9">
        <v>0.42832669367392856</v>
      </c>
      <c r="T840" s="6">
        <v>0.4338091498142795</v>
      </c>
      <c r="U840" s="10"/>
      <c r="V840" s="10"/>
      <c r="W840" s="10"/>
    </row>
    <row r="841">
      <c r="A841" s="17">
        <v>2004.0</v>
      </c>
      <c r="B841" s="18" t="s">
        <v>89</v>
      </c>
      <c r="C841" s="18" t="s">
        <v>2431</v>
      </c>
      <c r="D841" s="19">
        <v>183.0</v>
      </c>
      <c r="E841" s="19">
        <v>0.0</v>
      </c>
      <c r="F841" s="19">
        <v>9.0</v>
      </c>
      <c r="G841" s="19">
        <v>12.0</v>
      </c>
      <c r="H841" s="19">
        <v>4.0</v>
      </c>
      <c r="I841" s="19">
        <v>0.0</v>
      </c>
      <c r="J841" s="19">
        <v>1.0</v>
      </c>
      <c r="K841" s="19">
        <v>12.0</v>
      </c>
      <c r="L841" s="19">
        <v>14.0</v>
      </c>
      <c r="M841" s="19">
        <v>26.0</v>
      </c>
      <c r="N841" s="20">
        <v>0.4615384638309479</v>
      </c>
      <c r="O841" s="20">
        <v>0.513503909111023</v>
      </c>
      <c r="P841" s="20">
        <v>0.5159628987312317</v>
      </c>
      <c r="Q841" s="21" t="str">
        <f t="shared" si="1"/>
        <v>0.375</v>
      </c>
      <c r="R841" s="21" t="str">
        <f t="shared" si="3"/>
        <v>0.4794926792</v>
      </c>
      <c r="S841" s="9">
        <v>0.5011272946229348</v>
      </c>
      <c r="T841" s="6">
        <v>0.4794926792383194</v>
      </c>
      <c r="U841" s="10"/>
      <c r="V841" s="10"/>
      <c r="W841" s="10"/>
    </row>
    <row r="842">
      <c r="A842" s="17">
        <v>2004.0</v>
      </c>
      <c r="B842" s="18" t="s">
        <v>756</v>
      </c>
      <c r="C842" s="18" t="s">
        <v>2432</v>
      </c>
      <c r="D842" s="19">
        <v>184.0</v>
      </c>
      <c r="E842" s="19">
        <v>4.0</v>
      </c>
      <c r="F842" s="19">
        <v>7.0</v>
      </c>
      <c r="G842" s="19">
        <v>6.0</v>
      </c>
      <c r="H842" s="19">
        <v>7.0</v>
      </c>
      <c r="I842" s="19">
        <v>1.0</v>
      </c>
      <c r="J842" s="19">
        <v>0.0</v>
      </c>
      <c r="K842" s="19">
        <v>11.0</v>
      </c>
      <c r="L842" s="19">
        <v>14.0</v>
      </c>
      <c r="M842" s="19">
        <v>25.0</v>
      </c>
      <c r="N842" s="20">
        <v>0.4399999976158142</v>
      </c>
      <c r="O842" s="20">
        <v>0.49624282121658325</v>
      </c>
      <c r="P842" s="20">
        <v>0.4820025861263275</v>
      </c>
      <c r="Q842" s="21" t="str">
        <f t="shared" si="1"/>
        <v>0.4214876033</v>
      </c>
      <c r="R842" s="21" t="str">
        <f t="shared" si="3"/>
        <v>0.473993958</v>
      </c>
      <c r="S842" s="9">
        <v>0.4786220571398735</v>
      </c>
      <c r="T842" s="6">
        <v>0.47399395796631977</v>
      </c>
      <c r="U842" s="10"/>
      <c r="V842" s="10"/>
      <c r="W842" s="10"/>
    </row>
    <row r="843">
      <c r="A843" s="17">
        <v>2004.0</v>
      </c>
      <c r="B843" s="18" t="s">
        <v>1907</v>
      </c>
      <c r="C843" s="18" t="s">
        <v>2433</v>
      </c>
      <c r="D843" s="19">
        <v>185.0</v>
      </c>
      <c r="E843" s="19">
        <v>4.0</v>
      </c>
      <c r="F843" s="19">
        <v>9.0</v>
      </c>
      <c r="G843" s="19">
        <v>8.0</v>
      </c>
      <c r="H843" s="19">
        <v>3.0</v>
      </c>
      <c r="I843" s="19">
        <v>4.0</v>
      </c>
      <c r="J843" s="19">
        <v>2.0</v>
      </c>
      <c r="K843" s="19">
        <v>16.0</v>
      </c>
      <c r="L843" s="19">
        <v>14.0</v>
      </c>
      <c r="M843" s="19">
        <v>30.0</v>
      </c>
      <c r="N843" s="20">
        <v>0.5333333611488342</v>
      </c>
      <c r="O843" s="20">
        <v>0.5054540038108826</v>
      </c>
      <c r="P843" s="20">
        <v>0.504947304725647</v>
      </c>
      <c r="Q843" s="21" t="str">
        <f t="shared" si="1"/>
        <v>0.5538461538</v>
      </c>
      <c r="R843" s="21" t="str">
        <f t="shared" si="3"/>
        <v>0.5174253665</v>
      </c>
      <c r="S843" s="9">
        <v>0.5122971614201863</v>
      </c>
      <c r="T843" s="6">
        <v>0.5174253665483914</v>
      </c>
      <c r="U843" s="10"/>
      <c r="V843" s="10"/>
      <c r="W843" s="10"/>
    </row>
    <row r="844">
      <c r="A844" s="17">
        <v>2004.0</v>
      </c>
      <c r="B844" s="18" t="s">
        <v>409</v>
      </c>
      <c r="C844" s="18" t="s">
        <v>471</v>
      </c>
      <c r="D844" s="19">
        <v>186.0</v>
      </c>
      <c r="E844" s="19">
        <v>10.0</v>
      </c>
      <c r="F844" s="19">
        <v>4.0</v>
      </c>
      <c r="G844" s="19">
        <v>9.0</v>
      </c>
      <c r="H844" s="19">
        <v>4.0</v>
      </c>
      <c r="I844" s="19">
        <v>2.0</v>
      </c>
      <c r="J844" s="19">
        <v>1.0</v>
      </c>
      <c r="K844" s="19">
        <v>21.0</v>
      </c>
      <c r="L844" s="19">
        <v>9.0</v>
      </c>
      <c r="M844" s="19">
        <v>30.0</v>
      </c>
      <c r="N844" s="20">
        <v>0.699999988079071</v>
      </c>
      <c r="O844" s="20">
        <v>0.47493597865104675</v>
      </c>
      <c r="P844" s="20">
        <v>0.4921376705169678</v>
      </c>
      <c r="Q844" s="21" t="str">
        <f t="shared" si="1"/>
        <v>0.7039473684</v>
      </c>
      <c r="R844" s="21" t="str">
        <f t="shared" si="3"/>
        <v>0.5364892491</v>
      </c>
      <c r="S844" s="9">
        <v>0.5355024069547654</v>
      </c>
      <c r="T844" s="6">
        <v>0.5364892490600285</v>
      </c>
      <c r="U844" s="10"/>
      <c r="V844" s="10"/>
      <c r="W844" s="10"/>
    </row>
    <row r="845">
      <c r="A845" s="17">
        <v>2004.0</v>
      </c>
      <c r="B845" s="18" t="s">
        <v>1910</v>
      </c>
      <c r="C845" s="18" t="s">
        <v>2434</v>
      </c>
      <c r="D845" s="19">
        <v>187.0</v>
      </c>
      <c r="E845" s="19">
        <v>0.0</v>
      </c>
      <c r="F845" s="19">
        <v>13.0</v>
      </c>
      <c r="G845" s="19">
        <v>2.0</v>
      </c>
      <c r="H845" s="19">
        <v>8.0</v>
      </c>
      <c r="I845" s="19">
        <v>0.0</v>
      </c>
      <c r="J845" s="19">
        <v>0.0</v>
      </c>
      <c r="K845" s="19">
        <v>2.0</v>
      </c>
      <c r="L845" s="19">
        <v>21.0</v>
      </c>
      <c r="M845" s="19">
        <v>23.0</v>
      </c>
      <c r="N845" s="20">
        <v>0.08695652335882187</v>
      </c>
      <c r="O845" s="20">
        <v>0.4185084402561188</v>
      </c>
      <c r="P845" s="20">
        <v>0.46135979890823364</v>
      </c>
      <c r="Q845" s="21" t="str">
        <f t="shared" si="1"/>
        <v>0.05940594059</v>
      </c>
      <c r="R845" s="21" t="str">
        <f t="shared" si="3"/>
        <v>0.339445655</v>
      </c>
      <c r="S845" s="9">
        <v>0.3463333002899004</v>
      </c>
      <c r="T845" s="6">
        <v>0.33944565500363266</v>
      </c>
      <c r="U845" s="10"/>
      <c r="V845" s="10"/>
      <c r="W845" s="10"/>
    </row>
    <row r="846">
      <c r="A846" s="17">
        <v>2004.0</v>
      </c>
      <c r="B846" s="18" t="s">
        <v>1308</v>
      </c>
      <c r="C846" s="18" t="s">
        <v>2435</v>
      </c>
      <c r="D846" s="19">
        <v>188.0</v>
      </c>
      <c r="E846" s="19">
        <v>3.0</v>
      </c>
      <c r="F846" s="19">
        <v>10.0</v>
      </c>
      <c r="G846" s="19">
        <v>8.0</v>
      </c>
      <c r="H846" s="19">
        <v>3.0</v>
      </c>
      <c r="I846" s="19">
        <v>1.0</v>
      </c>
      <c r="J846" s="19">
        <v>3.0</v>
      </c>
      <c r="K846" s="19">
        <v>12.0</v>
      </c>
      <c r="L846" s="19">
        <v>16.0</v>
      </c>
      <c r="M846" s="19">
        <v>28.0</v>
      </c>
      <c r="N846" s="20">
        <v>0.4285714328289032</v>
      </c>
      <c r="O846" s="20">
        <v>0.3376694321632385</v>
      </c>
      <c r="P846" s="20">
        <v>0.4466857314109802</v>
      </c>
      <c r="Q846" s="21" t="str">
        <f t="shared" si="1"/>
        <v>0.4310344828</v>
      </c>
      <c r="R846" s="21" t="str">
        <f t="shared" si="3"/>
        <v>0.3882647696</v>
      </c>
      <c r="S846" s="9">
        <v>0.38764900607722147</v>
      </c>
      <c r="T846" s="6">
        <v>0.3882647696240195</v>
      </c>
      <c r="U846" s="10"/>
      <c r="V846" s="10"/>
      <c r="W846" s="10"/>
    </row>
    <row r="847">
      <c r="A847" s="17">
        <v>2004.0</v>
      </c>
      <c r="B847" s="18" t="s">
        <v>264</v>
      </c>
      <c r="C847" s="18" t="s">
        <v>427</v>
      </c>
      <c r="D847" s="19">
        <v>189.0</v>
      </c>
      <c r="E847" s="19">
        <v>3.0</v>
      </c>
      <c r="F847" s="19">
        <v>7.0</v>
      </c>
      <c r="G847" s="19">
        <v>12.0</v>
      </c>
      <c r="H847" s="19">
        <v>2.0</v>
      </c>
      <c r="I847" s="19">
        <v>3.0</v>
      </c>
      <c r="J847" s="19">
        <v>1.0</v>
      </c>
      <c r="K847" s="19">
        <v>18.0</v>
      </c>
      <c r="L847" s="19">
        <v>10.0</v>
      </c>
      <c r="M847" s="19">
        <v>28.0</v>
      </c>
      <c r="N847" s="20">
        <v>0.6428571343421936</v>
      </c>
      <c r="O847" s="20">
        <v>0.6227641701698303</v>
      </c>
      <c r="P847" s="20">
        <v>0.5542108416557312</v>
      </c>
      <c r="Q847" s="21" t="str">
        <f t="shared" si="1"/>
        <v>0.6428571429</v>
      </c>
      <c r="R847" s="21" t="str">
        <f t="shared" si="3"/>
        <v>0.6106490812</v>
      </c>
      <c r="S847" s="9">
        <v>0.6106490812131337</v>
      </c>
      <c r="T847" s="6">
        <v>0.6106490812131337</v>
      </c>
      <c r="U847" s="10"/>
      <c r="V847" s="10"/>
      <c r="W847" s="10"/>
    </row>
    <row r="848">
      <c r="A848" s="17">
        <v>2004.0</v>
      </c>
      <c r="B848" s="18" t="s">
        <v>746</v>
      </c>
      <c r="C848" s="18" t="s">
        <v>2436</v>
      </c>
      <c r="D848" s="19">
        <v>190.0</v>
      </c>
      <c r="E848" s="19">
        <v>4.0</v>
      </c>
      <c r="F848" s="19">
        <v>11.0</v>
      </c>
      <c r="G848" s="19">
        <v>7.0</v>
      </c>
      <c r="H848" s="19">
        <v>3.0</v>
      </c>
      <c r="I848" s="19">
        <v>0.0</v>
      </c>
      <c r="J848" s="19">
        <v>1.0</v>
      </c>
      <c r="K848" s="19">
        <v>11.0</v>
      </c>
      <c r="L848" s="19">
        <v>15.0</v>
      </c>
      <c r="M848" s="19">
        <v>26.0</v>
      </c>
      <c r="N848" s="20">
        <v>0.42307692766189575</v>
      </c>
      <c r="O848" s="20">
        <v>0.44153067469596863</v>
      </c>
      <c r="P848" s="20">
        <v>0.499754399061203</v>
      </c>
      <c r="Q848" s="21" t="str">
        <f t="shared" si="1"/>
        <v>0.4537037037</v>
      </c>
      <c r="R848" s="21" t="str">
        <f t="shared" si="3"/>
        <v>0.459129863</v>
      </c>
      <c r="S848" s="9">
        <v>0.45147316788251585</v>
      </c>
      <c r="T848" s="6">
        <v>0.459129863039211</v>
      </c>
      <c r="U848" s="10"/>
      <c r="V848" s="10"/>
      <c r="W848" s="10"/>
    </row>
    <row r="849">
      <c r="A849" s="17">
        <v>2004.0</v>
      </c>
      <c r="B849" s="18" t="s">
        <v>515</v>
      </c>
      <c r="C849" s="18" t="s">
        <v>2437</v>
      </c>
      <c r="D849" s="19">
        <v>191.0</v>
      </c>
      <c r="E849" s="19">
        <v>8.0</v>
      </c>
      <c r="F849" s="19">
        <v>7.0</v>
      </c>
      <c r="G849" s="19">
        <v>8.0</v>
      </c>
      <c r="H849" s="19">
        <v>3.0</v>
      </c>
      <c r="I849" s="19">
        <v>1.0</v>
      </c>
      <c r="J849" s="19">
        <v>1.0</v>
      </c>
      <c r="K849" s="19">
        <v>17.0</v>
      </c>
      <c r="L849" s="19">
        <v>11.0</v>
      </c>
      <c r="M849" s="19">
        <v>28.0</v>
      </c>
      <c r="N849" s="20">
        <v>0.6071428656578064</v>
      </c>
      <c r="O849" s="20">
        <v>0.4492722451686859</v>
      </c>
      <c r="P849" s="20">
        <v>0.49570509791374207</v>
      </c>
      <c r="Q849" s="21" t="str">
        <f t="shared" si="1"/>
        <v>0.6439393939</v>
      </c>
      <c r="R849" s="21" t="str">
        <f t="shared" si="3"/>
        <v>0.5095472455</v>
      </c>
      <c r="S849" s="9">
        <v>0.5003481113484928</v>
      </c>
      <c r="T849" s="6">
        <v>0.509547245547627</v>
      </c>
      <c r="U849" s="10"/>
      <c r="V849" s="10"/>
      <c r="W849" s="10"/>
    </row>
    <row r="850">
      <c r="A850" s="17">
        <v>2004.0</v>
      </c>
      <c r="B850" s="18" t="s">
        <v>611</v>
      </c>
      <c r="C850" s="18" t="s">
        <v>2438</v>
      </c>
      <c r="D850" s="19">
        <v>192.0</v>
      </c>
      <c r="E850" s="19">
        <v>6.0</v>
      </c>
      <c r="F850" s="19">
        <v>10.0</v>
      </c>
      <c r="G850" s="19">
        <v>6.0</v>
      </c>
      <c r="H850" s="19">
        <v>4.0</v>
      </c>
      <c r="I850" s="19">
        <v>1.0</v>
      </c>
      <c r="J850" s="19">
        <v>0.0</v>
      </c>
      <c r="K850" s="19">
        <v>13.0</v>
      </c>
      <c r="L850" s="19">
        <v>14.0</v>
      </c>
      <c r="M850" s="19">
        <v>27.0</v>
      </c>
      <c r="N850" s="20">
        <v>0.48148149251937866</v>
      </c>
      <c r="O850" s="20">
        <v>0.4218687117099762</v>
      </c>
      <c r="P850" s="20">
        <v>0.4852842688560486</v>
      </c>
      <c r="Q850" s="21" t="str">
        <f t="shared" si="1"/>
        <v>0.5284552846</v>
      </c>
      <c r="R850" s="21" t="str">
        <f t="shared" si="3"/>
        <v>0.4643692442</v>
      </c>
      <c r="S850" s="9">
        <v>0.4526257934393706</v>
      </c>
      <c r="T850" s="6">
        <v>0.4643692442072116</v>
      </c>
      <c r="U850" s="10"/>
      <c r="V850" s="10"/>
      <c r="W850" s="10"/>
    </row>
    <row r="851">
      <c r="A851" s="17">
        <v>2004.0</v>
      </c>
      <c r="B851" s="18" t="s">
        <v>472</v>
      </c>
      <c r="C851" s="18" t="s">
        <v>2439</v>
      </c>
      <c r="D851" s="19">
        <v>193.0</v>
      </c>
      <c r="E851" s="19">
        <v>5.0</v>
      </c>
      <c r="F851" s="19">
        <v>6.0</v>
      </c>
      <c r="G851" s="19">
        <v>12.0</v>
      </c>
      <c r="H851" s="19">
        <v>3.0</v>
      </c>
      <c r="I851" s="19">
        <v>3.0</v>
      </c>
      <c r="J851" s="19">
        <v>0.0</v>
      </c>
      <c r="K851" s="19">
        <v>20.0</v>
      </c>
      <c r="L851" s="19">
        <v>9.0</v>
      </c>
      <c r="M851" s="19">
        <v>29.0</v>
      </c>
      <c r="N851" s="20">
        <v>0.6896551847457886</v>
      </c>
      <c r="O851" s="20">
        <v>0.5281273126602173</v>
      </c>
      <c r="P851" s="20">
        <v>0.5094669461250305</v>
      </c>
      <c r="Q851" s="21" t="str">
        <f t="shared" si="1"/>
        <v>0.688</v>
      </c>
      <c r="R851" s="21" t="str">
        <f t="shared" si="3"/>
        <v>0.5634303929</v>
      </c>
      <c r="S851" s="9">
        <v>0.5638441859648146</v>
      </c>
      <c r="T851" s="6">
        <v>0.5634303928613662</v>
      </c>
      <c r="U851" s="10"/>
      <c r="V851" s="10"/>
      <c r="W851" s="10"/>
    </row>
    <row r="852">
      <c r="A852" s="17">
        <v>2004.0</v>
      </c>
      <c r="B852" s="18" t="s">
        <v>930</v>
      </c>
      <c r="C852" s="18" t="s">
        <v>2440</v>
      </c>
      <c r="D852" s="19">
        <v>194.0</v>
      </c>
      <c r="E852" s="19">
        <v>3.0</v>
      </c>
      <c r="F852" s="19">
        <v>9.0</v>
      </c>
      <c r="G852" s="19">
        <v>10.0</v>
      </c>
      <c r="H852" s="19">
        <v>3.0</v>
      </c>
      <c r="I852" s="19">
        <v>1.0</v>
      </c>
      <c r="J852" s="19">
        <v>3.0</v>
      </c>
      <c r="K852" s="19">
        <v>14.0</v>
      </c>
      <c r="L852" s="19">
        <v>15.0</v>
      </c>
      <c r="M852" s="19">
        <v>29.0</v>
      </c>
      <c r="N852" s="20">
        <v>0.48275861144065857</v>
      </c>
      <c r="O852" s="20">
        <v>0.5486250519752502</v>
      </c>
      <c r="P852" s="20">
        <v>0.5260589122772217</v>
      </c>
      <c r="Q852" s="21" t="str">
        <f t="shared" si="1"/>
        <v>0.4705882353</v>
      </c>
      <c r="R852" s="21" t="str">
        <f t="shared" si="3"/>
        <v>0.5234743129</v>
      </c>
      <c r="S852" s="9">
        <v>0.5265169092293444</v>
      </c>
      <c r="T852" s="6">
        <v>0.52347431288046</v>
      </c>
      <c r="U852" s="10"/>
      <c r="V852" s="10"/>
      <c r="W852" s="10"/>
    </row>
    <row r="853">
      <c r="A853" s="17">
        <v>2004.0</v>
      </c>
      <c r="B853" s="18" t="s">
        <v>660</v>
      </c>
      <c r="C853" s="18" t="s">
        <v>2441</v>
      </c>
      <c r="D853" s="19">
        <v>195.0</v>
      </c>
      <c r="E853" s="19">
        <v>4.0</v>
      </c>
      <c r="F853" s="19">
        <v>11.0</v>
      </c>
      <c r="G853" s="19">
        <v>4.0</v>
      </c>
      <c r="H853" s="19">
        <v>4.0</v>
      </c>
      <c r="I853" s="19">
        <v>0.0</v>
      </c>
      <c r="J853" s="19">
        <v>2.0</v>
      </c>
      <c r="K853" s="19">
        <v>8.0</v>
      </c>
      <c r="L853" s="19">
        <v>17.0</v>
      </c>
      <c r="M853" s="19">
        <v>25.0</v>
      </c>
      <c r="N853" s="20">
        <v>0.3199999928474426</v>
      </c>
      <c r="O853" s="20">
        <v>0.4534081518650055</v>
      </c>
      <c r="P853" s="20">
        <v>0.46809113025665283</v>
      </c>
      <c r="Q853" s="21" t="str">
        <f t="shared" si="1"/>
        <v>0.3603603604</v>
      </c>
      <c r="R853" s="21" t="str">
        <f t="shared" si="3"/>
        <v>0.4338169486</v>
      </c>
      <c r="S853" s="9">
        <v>0.42372685849666597</v>
      </c>
      <c r="T853" s="6">
        <v>0.43381694858675607</v>
      </c>
      <c r="U853" s="10"/>
      <c r="V853" s="10"/>
      <c r="W853" s="10"/>
    </row>
    <row r="854">
      <c r="A854" s="17">
        <v>2004.0</v>
      </c>
      <c r="B854" s="18" t="s">
        <v>147</v>
      </c>
      <c r="C854" s="18" t="s">
        <v>2442</v>
      </c>
      <c r="D854" s="19">
        <v>196.0</v>
      </c>
      <c r="E854" s="19">
        <v>6.0</v>
      </c>
      <c r="F854" s="19">
        <v>5.0</v>
      </c>
      <c r="G854" s="19">
        <v>10.0</v>
      </c>
      <c r="H854" s="19">
        <v>6.0</v>
      </c>
      <c r="I854" s="19">
        <v>1.0</v>
      </c>
      <c r="J854" s="19">
        <v>1.0</v>
      </c>
      <c r="K854" s="19">
        <v>17.0</v>
      </c>
      <c r="L854" s="19">
        <v>12.0</v>
      </c>
      <c r="M854" s="19">
        <v>29.0</v>
      </c>
      <c r="N854" s="20">
        <v>0.5862069129943848</v>
      </c>
      <c r="O854" s="20">
        <v>0.587669849395752</v>
      </c>
      <c r="P854" s="20">
        <v>0.5413130521774292</v>
      </c>
      <c r="Q854" s="21" t="str">
        <f t="shared" si="1"/>
        <v>0.5539568345</v>
      </c>
      <c r="R854" s="21" t="str">
        <f t="shared" si="3"/>
        <v>0.5676523964</v>
      </c>
      <c r="S854" s="9">
        <v>0.5757149118801643</v>
      </c>
      <c r="T854" s="6">
        <v>0.5676523963753268</v>
      </c>
      <c r="U854" s="10"/>
      <c r="V854" s="10"/>
      <c r="W854" s="10"/>
    </row>
    <row r="855">
      <c r="A855" s="17">
        <v>2004.0</v>
      </c>
      <c r="B855" s="18" t="s">
        <v>501</v>
      </c>
      <c r="C855" s="18" t="s">
        <v>2443</v>
      </c>
      <c r="D855" s="19">
        <v>197.0</v>
      </c>
      <c r="E855" s="19">
        <v>3.0</v>
      </c>
      <c r="F855" s="19">
        <v>11.0</v>
      </c>
      <c r="G855" s="19">
        <v>6.0</v>
      </c>
      <c r="H855" s="19">
        <v>5.0</v>
      </c>
      <c r="I855" s="19">
        <v>2.0</v>
      </c>
      <c r="J855" s="19">
        <v>1.0</v>
      </c>
      <c r="K855" s="19">
        <v>11.0</v>
      </c>
      <c r="L855" s="19">
        <v>17.0</v>
      </c>
      <c r="M855" s="19">
        <v>28.0</v>
      </c>
      <c r="N855" s="20">
        <v>0.3928571343421936</v>
      </c>
      <c r="O855" s="20">
        <v>0.46553507447242737</v>
      </c>
      <c r="P855" s="20">
        <v>0.5057347416877747</v>
      </c>
      <c r="Q855" s="21" t="str">
        <f t="shared" si="1"/>
        <v>0.4016393443</v>
      </c>
      <c r="R855" s="21" t="str">
        <f t="shared" si="3"/>
        <v>0.4596110587</v>
      </c>
      <c r="S855" s="9">
        <v>0.45741550837244305</v>
      </c>
      <c r="T855" s="6">
        <v>0.4596110587237311</v>
      </c>
      <c r="U855" s="10"/>
      <c r="V855" s="10"/>
      <c r="W855" s="10"/>
    </row>
    <row r="856">
      <c r="A856" s="17">
        <v>2004.0</v>
      </c>
      <c r="B856" s="18" t="s">
        <v>565</v>
      </c>
      <c r="C856" s="18" t="s">
        <v>2444</v>
      </c>
      <c r="D856" s="19">
        <v>198.0</v>
      </c>
      <c r="E856" s="19">
        <v>1.0</v>
      </c>
      <c r="F856" s="19">
        <v>13.0</v>
      </c>
      <c r="G856" s="19">
        <v>8.0</v>
      </c>
      <c r="H856" s="19">
        <v>4.0</v>
      </c>
      <c r="I856" s="19">
        <v>1.0</v>
      </c>
      <c r="J856" s="19">
        <v>3.0</v>
      </c>
      <c r="K856" s="19">
        <v>10.0</v>
      </c>
      <c r="L856" s="19">
        <v>20.0</v>
      </c>
      <c r="M856" s="19">
        <v>30.0</v>
      </c>
      <c r="N856" s="20">
        <v>0.3333333432674408</v>
      </c>
      <c r="O856" s="20">
        <v>0.5024797320365906</v>
      </c>
      <c r="P856" s="20">
        <v>0.49114683270454407</v>
      </c>
      <c r="Q856" s="21" t="str">
        <f t="shared" si="1"/>
        <v>0.3050847458</v>
      </c>
      <c r="R856" s="21" t="str">
        <f t="shared" si="3"/>
        <v>0.4502977606</v>
      </c>
      <c r="S856" s="9">
        <v>0.4573599075277646</v>
      </c>
      <c r="T856" s="6">
        <v>0.4502977606351093</v>
      </c>
      <c r="U856" s="10"/>
      <c r="V856" s="10"/>
      <c r="W856" s="10"/>
    </row>
    <row r="857">
      <c r="A857" s="17">
        <v>2004.0</v>
      </c>
      <c r="B857" s="18" t="s">
        <v>150</v>
      </c>
      <c r="C857" s="18" t="s">
        <v>2445</v>
      </c>
      <c r="D857" s="19">
        <v>199.0</v>
      </c>
      <c r="E857" s="19">
        <v>3.0</v>
      </c>
      <c r="F857" s="19">
        <v>7.0</v>
      </c>
      <c r="G857" s="19">
        <v>9.0</v>
      </c>
      <c r="H857" s="19">
        <v>7.0</v>
      </c>
      <c r="I857" s="19">
        <v>2.0</v>
      </c>
      <c r="J857" s="19">
        <v>2.0</v>
      </c>
      <c r="K857" s="19">
        <v>14.0</v>
      </c>
      <c r="L857" s="19">
        <v>16.0</v>
      </c>
      <c r="M857" s="19">
        <v>30.0</v>
      </c>
      <c r="N857" s="20">
        <v>0.46666666865348816</v>
      </c>
      <c r="O857" s="20">
        <v>0.5002784132957458</v>
      </c>
      <c r="P857" s="20">
        <v>0.5315538644790649</v>
      </c>
      <c r="Q857" s="21" t="str">
        <f t="shared" si="1"/>
        <v>0.4202898551</v>
      </c>
      <c r="R857" s="21" t="str">
        <f t="shared" si="3"/>
        <v>0.4881001365</v>
      </c>
      <c r="S857" s="9">
        <v>0.49969433943430586</v>
      </c>
      <c r="T857" s="6">
        <v>0.48810013653575507</v>
      </c>
      <c r="U857" s="10"/>
      <c r="V857" s="10"/>
      <c r="W857" s="10"/>
    </row>
    <row r="858">
      <c r="A858" s="17">
        <v>2004.0</v>
      </c>
      <c r="B858" s="18" t="s">
        <v>206</v>
      </c>
      <c r="C858" s="18" t="s">
        <v>484</v>
      </c>
      <c r="D858" s="19">
        <v>200.0</v>
      </c>
      <c r="E858" s="19">
        <v>3.0</v>
      </c>
      <c r="F858" s="19">
        <v>6.0</v>
      </c>
      <c r="G858" s="19">
        <v>13.0</v>
      </c>
      <c r="H858" s="19">
        <v>3.0</v>
      </c>
      <c r="I858" s="19">
        <v>3.0</v>
      </c>
      <c r="J858" s="19">
        <v>1.0</v>
      </c>
      <c r="K858" s="19">
        <v>19.0</v>
      </c>
      <c r="L858" s="19">
        <v>10.0</v>
      </c>
      <c r="M858" s="19">
        <v>29.0</v>
      </c>
      <c r="N858" s="20">
        <v>0.6551724076271057</v>
      </c>
      <c r="O858" s="20">
        <v>0.5579922795295715</v>
      </c>
      <c r="P858" s="20">
        <v>0.5264507532119751</v>
      </c>
      <c r="Q858" s="21" t="str">
        <f t="shared" si="1"/>
        <v>0.6302521008</v>
      </c>
      <c r="R858" s="21" t="str">
        <f t="shared" si="3"/>
        <v>0.5681718533</v>
      </c>
      <c r="S858" s="9">
        <v>0.5744019315160553</v>
      </c>
      <c r="T858" s="6">
        <v>0.5681718532778636</v>
      </c>
      <c r="U858" s="10"/>
      <c r="V858" s="10"/>
      <c r="W858" s="10"/>
    </row>
    <row r="859">
      <c r="A859" s="17">
        <v>2004.0</v>
      </c>
      <c r="B859" s="18" t="s">
        <v>153</v>
      </c>
      <c r="C859" s="18" t="s">
        <v>461</v>
      </c>
      <c r="D859" s="19">
        <v>201.0</v>
      </c>
      <c r="E859" s="19">
        <v>7.0</v>
      </c>
      <c r="F859" s="19">
        <v>2.0</v>
      </c>
      <c r="G859" s="19">
        <v>14.0</v>
      </c>
      <c r="H859" s="19">
        <v>0.0</v>
      </c>
      <c r="I859" s="19">
        <v>5.0</v>
      </c>
      <c r="J859" s="19">
        <v>1.0</v>
      </c>
      <c r="K859" s="19">
        <v>26.0</v>
      </c>
      <c r="L859" s="19">
        <v>3.0</v>
      </c>
      <c r="M859" s="19">
        <v>29.0</v>
      </c>
      <c r="N859" s="20">
        <v>0.8965517282485962</v>
      </c>
      <c r="O859" s="20">
        <v>0.5597707629203796</v>
      </c>
      <c r="P859" s="20">
        <v>0.5344017744064331</v>
      </c>
      <c r="Q859" s="21" t="str">
        <f t="shared" si="1"/>
        <v>0.9133858268</v>
      </c>
      <c r="R859" s="21" t="str">
        <f t="shared" si="3"/>
        <v>0.6418322818</v>
      </c>
      <c r="S859" s="9">
        <v>0.6376237560962809</v>
      </c>
      <c r="T859" s="6">
        <v>0.6418322817547115</v>
      </c>
      <c r="U859" s="10"/>
      <c r="V859" s="10"/>
      <c r="W859" s="10"/>
    </row>
    <row r="860">
      <c r="A860" s="17">
        <v>2004.0</v>
      </c>
      <c r="B860" s="18" t="s">
        <v>571</v>
      </c>
      <c r="C860" s="18" t="s">
        <v>2446</v>
      </c>
      <c r="D860" s="19">
        <v>202.0</v>
      </c>
      <c r="E860" s="19">
        <v>5.0</v>
      </c>
      <c r="F860" s="19">
        <v>7.0</v>
      </c>
      <c r="G860" s="19">
        <v>11.0</v>
      </c>
      <c r="H860" s="19">
        <v>4.0</v>
      </c>
      <c r="I860" s="19">
        <v>1.0</v>
      </c>
      <c r="J860" s="19">
        <v>1.0</v>
      </c>
      <c r="K860" s="19">
        <v>17.0</v>
      </c>
      <c r="L860" s="19">
        <v>12.0</v>
      </c>
      <c r="M860" s="19">
        <v>29.0</v>
      </c>
      <c r="N860" s="20">
        <v>0.5862069129943848</v>
      </c>
      <c r="O860" s="20">
        <v>0.5260897874832153</v>
      </c>
      <c r="P860" s="20">
        <v>0.5075204968452454</v>
      </c>
      <c r="Q860" s="21" t="str">
        <f t="shared" si="1"/>
        <v>0.5748031496</v>
      </c>
      <c r="R860" s="21" t="str">
        <f t="shared" si="3"/>
        <v>0.5336258054</v>
      </c>
      <c r="S860" s="9">
        <v>0.5364767420908501</v>
      </c>
      <c r="T860" s="6">
        <v>0.5336258053544938</v>
      </c>
      <c r="U860" s="10"/>
      <c r="V860" s="10"/>
      <c r="W860" s="10"/>
    </row>
    <row r="861">
      <c r="A861" s="17">
        <v>2004.0</v>
      </c>
      <c r="B861" s="18" t="s">
        <v>513</v>
      </c>
      <c r="C861" s="18" t="s">
        <v>2447</v>
      </c>
      <c r="D861" s="19">
        <v>203.0</v>
      </c>
      <c r="E861" s="19">
        <v>6.0</v>
      </c>
      <c r="F861" s="19">
        <v>7.0</v>
      </c>
      <c r="G861" s="19">
        <v>8.0</v>
      </c>
      <c r="H861" s="19">
        <v>3.0</v>
      </c>
      <c r="I861" s="19">
        <v>1.0</v>
      </c>
      <c r="J861" s="19">
        <v>1.0</v>
      </c>
      <c r="K861" s="19">
        <v>15.0</v>
      </c>
      <c r="L861" s="19">
        <v>11.0</v>
      </c>
      <c r="M861" s="19">
        <v>26.0</v>
      </c>
      <c r="N861" s="20">
        <v>0.5769230723381042</v>
      </c>
      <c r="O861" s="20">
        <v>0.4574584662914276</v>
      </c>
      <c r="P861" s="20">
        <v>0.48959383368492126</v>
      </c>
      <c r="Q861" s="21" t="str">
        <f t="shared" si="1"/>
        <v>0.6016949153</v>
      </c>
      <c r="R861" s="21" t="str">
        <f t="shared" si="3"/>
        <v>0.5015514204</v>
      </c>
      <c r="S861" s="9">
        <v>0.49535846079771334</v>
      </c>
      <c r="T861" s="6">
        <v>0.5015514203805034</v>
      </c>
      <c r="U861" s="10"/>
      <c r="V861" s="10"/>
      <c r="W861" s="10"/>
    </row>
    <row r="862">
      <c r="A862" s="17">
        <v>2004.0</v>
      </c>
      <c r="B862" s="18" t="s">
        <v>156</v>
      </c>
      <c r="C862" s="18" t="s">
        <v>493</v>
      </c>
      <c r="D862" s="19">
        <v>204.0</v>
      </c>
      <c r="E862" s="19">
        <v>4.0</v>
      </c>
      <c r="F862" s="19">
        <v>6.0</v>
      </c>
      <c r="G862" s="19">
        <v>9.0</v>
      </c>
      <c r="H862" s="19">
        <v>3.0</v>
      </c>
      <c r="I862" s="19">
        <v>2.0</v>
      </c>
      <c r="J862" s="19">
        <v>3.0</v>
      </c>
      <c r="K862" s="19">
        <v>15.0</v>
      </c>
      <c r="L862" s="19">
        <v>12.0</v>
      </c>
      <c r="M862" s="19">
        <v>27.0</v>
      </c>
      <c r="N862" s="20">
        <v>0.5555555820465088</v>
      </c>
      <c r="O862" s="20">
        <v>0.5417717099189758</v>
      </c>
      <c r="P862" s="20">
        <v>0.5414012670516968</v>
      </c>
      <c r="Q862" s="21" t="str">
        <f t="shared" si="1"/>
        <v>0.5462184874</v>
      </c>
      <c r="R862" s="21" t="str">
        <f t="shared" si="3"/>
        <v>0.5427907936</v>
      </c>
      <c r="S862" s="9">
        <v>0.545125060611301</v>
      </c>
      <c r="T862" s="6">
        <v>0.5427907935711516</v>
      </c>
      <c r="U862" s="10"/>
      <c r="V862" s="10"/>
      <c r="W862" s="10"/>
    </row>
    <row r="863">
      <c r="A863" s="17">
        <v>2004.0</v>
      </c>
      <c r="B863" s="18" t="s">
        <v>520</v>
      </c>
      <c r="C863" s="18" t="s">
        <v>2448</v>
      </c>
      <c r="D863" s="19">
        <v>205.0</v>
      </c>
      <c r="E863" s="19">
        <v>1.0</v>
      </c>
      <c r="F863" s="19">
        <v>10.0</v>
      </c>
      <c r="G863" s="19">
        <v>10.0</v>
      </c>
      <c r="H863" s="19">
        <v>6.0</v>
      </c>
      <c r="I863" s="19">
        <v>0.0</v>
      </c>
      <c r="J863" s="19">
        <v>0.0</v>
      </c>
      <c r="K863" s="19">
        <v>11.0</v>
      </c>
      <c r="L863" s="19">
        <v>16.0</v>
      </c>
      <c r="M863" s="19">
        <v>27.0</v>
      </c>
      <c r="N863" s="20">
        <v>0.40740740299224854</v>
      </c>
      <c r="O863" s="20">
        <v>0.5100283026695251</v>
      </c>
      <c r="P863" s="20">
        <v>0.5181227922439575</v>
      </c>
      <c r="Q863" s="21" t="str">
        <f t="shared" si="1"/>
        <v>0.3394495413</v>
      </c>
      <c r="R863" s="21" t="str">
        <f t="shared" si="3"/>
        <v>0.4694072347</v>
      </c>
      <c r="S863" s="9">
        <v>0.4863967012476038</v>
      </c>
      <c r="T863" s="6">
        <v>0.46940723471685286</v>
      </c>
      <c r="U863" s="10"/>
      <c r="V863" s="10"/>
      <c r="W863" s="10"/>
    </row>
    <row r="864">
      <c r="A864" s="17">
        <v>2004.0</v>
      </c>
      <c r="B864" s="18" t="s">
        <v>474</v>
      </c>
      <c r="C864" s="18" t="s">
        <v>483</v>
      </c>
      <c r="D864" s="19">
        <v>206.0</v>
      </c>
      <c r="E864" s="19">
        <v>9.0</v>
      </c>
      <c r="F864" s="19">
        <v>4.0</v>
      </c>
      <c r="G864" s="19">
        <v>11.0</v>
      </c>
      <c r="H864" s="19">
        <v>1.0</v>
      </c>
      <c r="I864" s="19">
        <v>3.0</v>
      </c>
      <c r="J864" s="19">
        <v>2.0</v>
      </c>
      <c r="K864" s="19">
        <v>23.0</v>
      </c>
      <c r="L864" s="19">
        <v>7.0</v>
      </c>
      <c r="M864" s="19">
        <v>30.0</v>
      </c>
      <c r="N864" s="20">
        <v>0.7666666507720947</v>
      </c>
      <c r="O864" s="20">
        <v>0.49643799662590027</v>
      </c>
      <c r="P864" s="20">
        <v>0.5026847720146179</v>
      </c>
      <c r="Q864" s="21" t="str">
        <f t="shared" si="1"/>
        <v>0.7928571429</v>
      </c>
      <c r="R864" s="21" t="str">
        <f t="shared" si="3"/>
        <v>0.572104477</v>
      </c>
      <c r="S864" s="9">
        <v>0.5655568579832713</v>
      </c>
      <c r="T864" s="6">
        <v>0.5721044770308903</v>
      </c>
      <c r="U864" s="10"/>
      <c r="V864" s="10"/>
      <c r="W864" s="10"/>
    </row>
    <row r="865">
      <c r="A865" s="17">
        <v>2004.0</v>
      </c>
      <c r="B865" s="18" t="s">
        <v>175</v>
      </c>
      <c r="C865" s="18" t="s">
        <v>2449</v>
      </c>
      <c r="D865" s="19">
        <v>207.0</v>
      </c>
      <c r="E865" s="19">
        <v>10.0</v>
      </c>
      <c r="F865" s="19">
        <v>4.0</v>
      </c>
      <c r="G865" s="19">
        <v>7.0</v>
      </c>
      <c r="H865" s="19">
        <v>6.0</v>
      </c>
      <c r="I865" s="19">
        <v>0.0</v>
      </c>
      <c r="J865" s="19">
        <v>0.0</v>
      </c>
      <c r="K865" s="19">
        <v>17.0</v>
      </c>
      <c r="L865" s="19">
        <v>10.0</v>
      </c>
      <c r="M865" s="19">
        <v>27.0</v>
      </c>
      <c r="N865" s="20">
        <v>0.6296296119689941</v>
      </c>
      <c r="O865" s="20">
        <v>0.4729810655117035</v>
      </c>
      <c r="P865" s="20">
        <v>0.5020719170570374</v>
      </c>
      <c r="Q865" s="21" t="str">
        <f t="shared" si="1"/>
        <v>0.6275862069</v>
      </c>
      <c r="R865" s="21" t="str">
        <f t="shared" si="3"/>
        <v>0.5189050637</v>
      </c>
      <c r="S865" s="9">
        <v>0.5194159194275185</v>
      </c>
      <c r="T865" s="6">
        <v>0.5189050637442489</v>
      </c>
      <c r="U865" s="10"/>
      <c r="V865" s="10"/>
      <c r="W865" s="10"/>
    </row>
    <row r="866">
      <c r="A866" s="17">
        <v>2004.0</v>
      </c>
      <c r="B866" s="18" t="s">
        <v>613</v>
      </c>
      <c r="C866" s="18" t="s">
        <v>2450</v>
      </c>
      <c r="D866" s="19">
        <v>208.0</v>
      </c>
      <c r="E866" s="19">
        <v>1.0</v>
      </c>
      <c r="F866" s="19">
        <v>11.0</v>
      </c>
      <c r="G866" s="19">
        <v>7.0</v>
      </c>
      <c r="H866" s="19">
        <v>7.0</v>
      </c>
      <c r="I866" s="19">
        <v>1.0</v>
      </c>
      <c r="J866" s="19">
        <v>1.0</v>
      </c>
      <c r="K866" s="19">
        <v>9.0</v>
      </c>
      <c r="L866" s="19">
        <v>19.0</v>
      </c>
      <c r="M866" s="19">
        <v>28.0</v>
      </c>
      <c r="N866" s="20">
        <v>0.3214285671710968</v>
      </c>
      <c r="O866" s="20">
        <v>0.5357286334037781</v>
      </c>
      <c r="P866" s="20">
        <v>0.520458996295929</v>
      </c>
      <c r="Q866" s="21" t="str">
        <f t="shared" si="1"/>
        <v>0.275</v>
      </c>
      <c r="R866" s="21" t="str">
        <f t="shared" si="3"/>
        <v>0.4667290658</v>
      </c>
      <c r="S866" s="9">
        <v>0.4783362086330141</v>
      </c>
      <c r="T866" s="6">
        <v>0.46672906577587125</v>
      </c>
      <c r="U866" s="10"/>
      <c r="V866" s="10"/>
      <c r="W866" s="10"/>
    </row>
    <row r="867">
      <c r="A867" s="17">
        <v>2004.0</v>
      </c>
      <c r="B867" s="18" t="s">
        <v>172</v>
      </c>
      <c r="C867" s="18" t="s">
        <v>2451</v>
      </c>
      <c r="D867" s="19">
        <v>209.0</v>
      </c>
      <c r="E867" s="19">
        <v>5.0</v>
      </c>
      <c r="F867" s="19">
        <v>8.0</v>
      </c>
      <c r="G867" s="19">
        <v>8.0</v>
      </c>
      <c r="H867" s="19">
        <v>4.0</v>
      </c>
      <c r="I867" s="19">
        <v>2.0</v>
      </c>
      <c r="J867" s="19">
        <v>4.0</v>
      </c>
      <c r="K867" s="19">
        <v>15.0</v>
      </c>
      <c r="L867" s="19">
        <v>16.0</v>
      </c>
      <c r="M867" s="19">
        <v>31.0</v>
      </c>
      <c r="N867" s="20">
        <v>0.4838709533214569</v>
      </c>
      <c r="O867" s="20">
        <v>0.5271963477134705</v>
      </c>
      <c r="P867" s="20">
        <v>0.5071563124656677</v>
      </c>
      <c r="Q867" s="21" t="str">
        <f t="shared" si="1"/>
        <v>0.4893617021</v>
      </c>
      <c r="R867" s="21" t="str">
        <f t="shared" si="3"/>
        <v>0.5127276775</v>
      </c>
      <c r="S867" s="9">
        <v>0.511354993908636</v>
      </c>
      <c r="T867" s="6">
        <v>0.5127276775050671</v>
      </c>
      <c r="U867" s="10"/>
      <c r="V867" s="10"/>
      <c r="W867" s="10"/>
    </row>
    <row r="868">
      <c r="A868" s="17">
        <v>2004.0</v>
      </c>
      <c r="B868" s="18" t="s">
        <v>209</v>
      </c>
      <c r="C868" s="18" t="s">
        <v>458</v>
      </c>
      <c r="D868" s="19">
        <v>210.0</v>
      </c>
      <c r="E868" s="19">
        <v>7.0</v>
      </c>
      <c r="F868" s="19">
        <v>2.0</v>
      </c>
      <c r="G868" s="19">
        <v>18.0</v>
      </c>
      <c r="H868" s="19">
        <v>1.0</v>
      </c>
      <c r="I868" s="19">
        <v>3.0</v>
      </c>
      <c r="J868" s="19">
        <v>1.0</v>
      </c>
      <c r="K868" s="19">
        <v>28.0</v>
      </c>
      <c r="L868" s="19">
        <v>4.0</v>
      </c>
      <c r="M868" s="19">
        <v>32.0</v>
      </c>
      <c r="N868" s="20">
        <v>0.875</v>
      </c>
      <c r="O868" s="20">
        <v>0.5610222816467285</v>
      </c>
      <c r="P868" s="20">
        <v>0.5406204462051392</v>
      </c>
      <c r="Q868" s="21" t="str">
        <f t="shared" si="1"/>
        <v>0.8676470588</v>
      </c>
      <c r="R868" s="21" t="str">
        <f t="shared" si="3"/>
        <v>0.6325780171</v>
      </c>
      <c r="S868" s="9">
        <v>0.634416252374649</v>
      </c>
      <c r="T868" s="6">
        <v>0.6325780170805314</v>
      </c>
      <c r="U868" s="10"/>
      <c r="V868" s="10"/>
      <c r="W868" s="10"/>
    </row>
    <row r="869">
      <c r="A869" s="17">
        <v>2004.0</v>
      </c>
      <c r="B869" s="18" t="s">
        <v>923</v>
      </c>
      <c r="C869" s="18" t="s">
        <v>2452</v>
      </c>
      <c r="D869" s="19">
        <v>211.0</v>
      </c>
      <c r="E869" s="19">
        <v>5.0</v>
      </c>
      <c r="F869" s="19">
        <v>10.0</v>
      </c>
      <c r="G869" s="19">
        <v>6.0</v>
      </c>
      <c r="H869" s="19">
        <v>6.0</v>
      </c>
      <c r="I869" s="19">
        <v>0.0</v>
      </c>
      <c r="J869" s="19">
        <v>1.0</v>
      </c>
      <c r="K869" s="19">
        <v>11.0</v>
      </c>
      <c r="L869" s="19">
        <v>17.0</v>
      </c>
      <c r="M869" s="19">
        <v>28.0</v>
      </c>
      <c r="N869" s="20">
        <v>0.3928571343421936</v>
      </c>
      <c r="O869" s="20">
        <v>0.5080410838127136</v>
      </c>
      <c r="P869" s="20">
        <v>0.513576328754425</v>
      </c>
      <c r="Q869" s="21" t="str">
        <f t="shared" si="1"/>
        <v>0.4076923077</v>
      </c>
      <c r="R869" s="21" t="str">
        <f t="shared" si="3"/>
        <v>0.484337701</v>
      </c>
      <c r="S869" s="9">
        <v>0.48062890980924877</v>
      </c>
      <c r="T869" s="6">
        <v>0.48433770101803997</v>
      </c>
      <c r="U869" s="10"/>
      <c r="V869" s="10"/>
      <c r="W869" s="10"/>
    </row>
    <row r="870">
      <c r="A870" s="17">
        <v>2004.0</v>
      </c>
      <c r="B870" s="18" t="s">
        <v>826</v>
      </c>
      <c r="C870" s="18" t="s">
        <v>2453</v>
      </c>
      <c r="D870" s="19">
        <v>212.0</v>
      </c>
      <c r="E870" s="19">
        <v>4.0</v>
      </c>
      <c r="F870" s="19">
        <v>12.0</v>
      </c>
      <c r="G870" s="19">
        <v>5.0</v>
      </c>
      <c r="H870" s="19">
        <v>4.0</v>
      </c>
      <c r="I870" s="19">
        <v>0.0</v>
      </c>
      <c r="J870" s="19">
        <v>0.0</v>
      </c>
      <c r="K870" s="19">
        <v>9.0</v>
      </c>
      <c r="L870" s="19">
        <v>16.0</v>
      </c>
      <c r="M870" s="19">
        <v>25.0</v>
      </c>
      <c r="N870" s="20">
        <v>0.36000001430511475</v>
      </c>
      <c r="O870" s="20">
        <v>0.4416424036026001</v>
      </c>
      <c r="P870" s="20">
        <v>0.4792422652244568</v>
      </c>
      <c r="Q870" s="21" t="str">
        <f t="shared" si="1"/>
        <v>0.4018691589</v>
      </c>
      <c r="R870" s="21" t="str">
        <f t="shared" si="3"/>
        <v>0.4410990578</v>
      </c>
      <c r="S870" s="9">
        <v>0.4306317681074142</v>
      </c>
      <c r="T870" s="6">
        <v>0.4410990578270404</v>
      </c>
      <c r="U870" s="10"/>
      <c r="V870" s="10"/>
      <c r="W870" s="10"/>
    </row>
    <row r="871">
      <c r="A871" s="17">
        <v>2004.0</v>
      </c>
      <c r="B871" s="18" t="s">
        <v>1933</v>
      </c>
      <c r="C871" s="18" t="s">
        <v>2454</v>
      </c>
      <c r="D871" s="19">
        <v>213.0</v>
      </c>
      <c r="E871" s="19">
        <v>3.0</v>
      </c>
      <c r="F871" s="19">
        <v>12.0</v>
      </c>
      <c r="G871" s="19">
        <v>4.0</v>
      </c>
      <c r="H871" s="19">
        <v>6.0</v>
      </c>
      <c r="I871" s="19">
        <v>0.0</v>
      </c>
      <c r="J871" s="19">
        <v>2.0</v>
      </c>
      <c r="K871" s="19">
        <v>7.0</v>
      </c>
      <c r="L871" s="19">
        <v>20.0</v>
      </c>
      <c r="M871" s="19">
        <v>27.0</v>
      </c>
      <c r="N871" s="20">
        <v>0.25925925374031067</v>
      </c>
      <c r="O871" s="20">
        <v>0.44142431020736694</v>
      </c>
      <c r="P871" s="20">
        <v>0.4605843424797058</v>
      </c>
      <c r="Q871" s="21" t="str">
        <f t="shared" si="1"/>
        <v>0.2727272727</v>
      </c>
      <c r="R871" s="21" t="str">
        <f t="shared" si="3"/>
        <v>0.4040400589</v>
      </c>
      <c r="S871" s="9">
        <v>0.40067305553842475</v>
      </c>
      <c r="T871" s="6">
        <v>0.4040400589054281</v>
      </c>
      <c r="U871" s="10"/>
      <c r="V871" s="10"/>
      <c r="W871" s="10"/>
    </row>
    <row r="872">
      <c r="A872" s="17">
        <v>2004.0</v>
      </c>
      <c r="B872" s="18" t="s">
        <v>60</v>
      </c>
      <c r="C872" s="18" t="s">
        <v>2455</v>
      </c>
      <c r="D872" s="19">
        <v>214.0</v>
      </c>
      <c r="E872" s="19">
        <v>10.0</v>
      </c>
      <c r="F872" s="19">
        <v>3.0</v>
      </c>
      <c r="G872" s="19">
        <v>9.0</v>
      </c>
      <c r="H872" s="19">
        <v>2.0</v>
      </c>
      <c r="I872" s="19">
        <v>0.0</v>
      </c>
      <c r="J872" s="19">
        <v>2.0</v>
      </c>
      <c r="K872" s="19">
        <v>19.0</v>
      </c>
      <c r="L872" s="19">
        <v>7.0</v>
      </c>
      <c r="M872" s="19">
        <v>26.0</v>
      </c>
      <c r="N872" s="20">
        <v>0.7307692170143127</v>
      </c>
      <c r="O872" s="20">
        <v>0.4288727045059204</v>
      </c>
      <c r="P872" s="20">
        <v>0.4880145490169525</v>
      </c>
      <c r="Q872" s="21" t="str">
        <f t="shared" si="1"/>
        <v>0.7461538462</v>
      </c>
      <c r="R872" s="21" t="str">
        <f t="shared" si="3"/>
        <v>0.522978451</v>
      </c>
      <c r="S872" s="9">
        <v>0.519132297199506</v>
      </c>
      <c r="T872" s="6">
        <v>0.5229784510456599</v>
      </c>
      <c r="U872" s="10"/>
      <c r="V872" s="10"/>
      <c r="W872" s="10"/>
    </row>
    <row r="873">
      <c r="A873" s="17">
        <v>2004.0</v>
      </c>
      <c r="B873" s="18" t="s">
        <v>285</v>
      </c>
      <c r="C873" s="18" t="s">
        <v>475</v>
      </c>
      <c r="D873" s="19">
        <v>215.0</v>
      </c>
      <c r="E873" s="19">
        <v>8.0</v>
      </c>
      <c r="F873" s="19">
        <v>3.0</v>
      </c>
      <c r="G873" s="19">
        <v>11.0</v>
      </c>
      <c r="H873" s="19">
        <v>4.0</v>
      </c>
      <c r="I873" s="19">
        <v>1.0</v>
      </c>
      <c r="J873" s="19">
        <v>1.0</v>
      </c>
      <c r="K873" s="19">
        <v>20.0</v>
      </c>
      <c r="L873" s="19">
        <v>8.0</v>
      </c>
      <c r="M873" s="19">
        <v>28.0</v>
      </c>
      <c r="N873" s="20">
        <v>0.7142857313156128</v>
      </c>
      <c r="O873" s="20">
        <v>0.5862364172935486</v>
      </c>
      <c r="P873" s="20">
        <v>0.5556342601776123</v>
      </c>
      <c r="Q873" s="21" t="str">
        <f t="shared" si="1"/>
        <v>0.6911764706</v>
      </c>
      <c r="R873" s="21" t="str">
        <f t="shared" si="3"/>
        <v>0.6048208913</v>
      </c>
      <c r="S873" s="9">
        <v>0.610598202262606</v>
      </c>
      <c r="T873" s="6">
        <v>0.6048208913382362</v>
      </c>
      <c r="U873" s="10"/>
      <c r="V873" s="10"/>
      <c r="W873" s="10"/>
    </row>
    <row r="874">
      <c r="A874" s="17">
        <v>2004.0</v>
      </c>
      <c r="B874" s="18" t="s">
        <v>342</v>
      </c>
      <c r="C874" s="18" t="s">
        <v>411</v>
      </c>
      <c r="D874" s="19">
        <v>216.0</v>
      </c>
      <c r="E874" s="19">
        <v>4.0</v>
      </c>
      <c r="F874" s="19">
        <v>7.0</v>
      </c>
      <c r="G874" s="19">
        <v>9.0</v>
      </c>
      <c r="H874" s="19">
        <v>5.0</v>
      </c>
      <c r="I874" s="19">
        <v>4.0</v>
      </c>
      <c r="J874" s="19">
        <v>1.0</v>
      </c>
      <c r="K874" s="19">
        <v>17.0</v>
      </c>
      <c r="L874" s="19">
        <v>13.0</v>
      </c>
      <c r="M874" s="19">
        <v>30.0</v>
      </c>
      <c r="N874" s="20">
        <v>0.5666666626930237</v>
      </c>
      <c r="O874" s="20">
        <v>0.4978707432746887</v>
      </c>
      <c r="P874" s="20">
        <v>0.5424988269805908</v>
      </c>
      <c r="Q874" s="21" t="str">
        <f t="shared" si="1"/>
        <v>0.5514705882</v>
      </c>
      <c r="R874" s="21" t="str">
        <f t="shared" si="3"/>
        <v>0.5224277254</v>
      </c>
      <c r="S874" s="9">
        <v>0.5262267450491587</v>
      </c>
      <c r="T874" s="6">
        <v>0.5224277254413155</v>
      </c>
      <c r="U874" s="10"/>
      <c r="V874" s="10"/>
      <c r="W874" s="10"/>
    </row>
    <row r="875">
      <c r="A875" s="17">
        <v>2004.0</v>
      </c>
      <c r="B875" s="18" t="s">
        <v>1050</v>
      </c>
      <c r="C875" s="18" t="s">
        <v>2456</v>
      </c>
      <c r="D875" s="19">
        <v>217.0</v>
      </c>
      <c r="E875" s="19">
        <v>1.0</v>
      </c>
      <c r="F875" s="19">
        <v>11.0</v>
      </c>
      <c r="G875" s="19">
        <v>5.0</v>
      </c>
      <c r="H875" s="19">
        <v>6.0</v>
      </c>
      <c r="I875" s="19">
        <v>1.0</v>
      </c>
      <c r="J875" s="19">
        <v>3.0</v>
      </c>
      <c r="K875" s="19">
        <v>7.0</v>
      </c>
      <c r="L875" s="19">
        <v>20.0</v>
      </c>
      <c r="M875" s="19">
        <v>27.0</v>
      </c>
      <c r="N875" s="20">
        <v>0.25925925374031067</v>
      </c>
      <c r="O875" s="20">
        <v>0.44310441613197327</v>
      </c>
      <c r="P875" s="20">
        <v>0.4672616124153137</v>
      </c>
      <c r="Q875" s="21" t="str">
        <f t="shared" si="1"/>
        <v>0.2307692308</v>
      </c>
      <c r="R875" s="21" t="str">
        <f t="shared" si="3"/>
        <v>0.3960599189</v>
      </c>
      <c r="S875" s="9">
        <v>0.4031824259846299</v>
      </c>
      <c r="T875" s="6">
        <v>0.3960599188621228</v>
      </c>
      <c r="U875" s="10"/>
      <c r="V875" s="10"/>
      <c r="W875" s="10"/>
    </row>
    <row r="876">
      <c r="A876" s="17">
        <v>2004.0</v>
      </c>
      <c r="B876" s="18" t="s">
        <v>949</v>
      </c>
      <c r="C876" s="18" t="s">
        <v>2457</v>
      </c>
      <c r="D876" s="19">
        <v>218.0</v>
      </c>
      <c r="E876" s="19">
        <v>3.0</v>
      </c>
      <c r="F876" s="19">
        <v>11.0</v>
      </c>
      <c r="G876" s="19">
        <v>7.0</v>
      </c>
      <c r="H876" s="19">
        <v>5.0</v>
      </c>
      <c r="I876" s="19">
        <v>0.0</v>
      </c>
      <c r="J876" s="19">
        <v>0.0</v>
      </c>
      <c r="K876" s="19">
        <v>10.0</v>
      </c>
      <c r="L876" s="19">
        <v>16.0</v>
      </c>
      <c r="M876" s="19">
        <v>26.0</v>
      </c>
      <c r="N876" s="20">
        <v>0.38461539149284363</v>
      </c>
      <c r="O876" s="20">
        <v>0.3976653516292572</v>
      </c>
      <c r="P876" s="20">
        <v>0.46913284063339233</v>
      </c>
      <c r="Q876" s="21" t="str">
        <f t="shared" si="1"/>
        <v>0.3818181818</v>
      </c>
      <c r="R876" s="21" t="str">
        <f t="shared" si="3"/>
        <v>0.4115704314</v>
      </c>
      <c r="S876" s="9">
        <v>0.41226973212682283</v>
      </c>
      <c r="T876" s="6">
        <v>0.41157043142752214</v>
      </c>
      <c r="U876" s="10"/>
      <c r="V876" s="10"/>
      <c r="W876" s="10"/>
    </row>
    <row r="877">
      <c r="A877" s="17">
        <v>2004.0</v>
      </c>
      <c r="B877" s="18" t="s">
        <v>282</v>
      </c>
      <c r="C877" s="18" t="s">
        <v>479</v>
      </c>
      <c r="D877" s="19">
        <v>219.0</v>
      </c>
      <c r="E877" s="19">
        <v>6.0</v>
      </c>
      <c r="F877" s="19">
        <v>6.0</v>
      </c>
      <c r="G877" s="19">
        <v>10.0</v>
      </c>
      <c r="H877" s="19">
        <v>5.0</v>
      </c>
      <c r="I877" s="19">
        <v>3.0</v>
      </c>
      <c r="J877" s="19">
        <v>1.0</v>
      </c>
      <c r="K877" s="19">
        <v>19.0</v>
      </c>
      <c r="L877" s="19">
        <v>12.0</v>
      </c>
      <c r="M877" s="19">
        <v>31.0</v>
      </c>
      <c r="N877" s="20">
        <v>0.6129032373428345</v>
      </c>
      <c r="O877" s="20">
        <v>0.5304420590400696</v>
      </c>
      <c r="P877" s="20">
        <v>0.5238023996353149</v>
      </c>
      <c r="Q877" s="21" t="str">
        <f t="shared" si="1"/>
        <v>0.6</v>
      </c>
      <c r="R877" s="21" t="str">
        <f t="shared" si="3"/>
        <v>0.5461716294</v>
      </c>
      <c r="S877" s="9">
        <v>0.5493974358804764</v>
      </c>
      <c r="T877" s="6">
        <v>0.5461716294288635</v>
      </c>
      <c r="U877" s="10"/>
      <c r="V877" s="10"/>
      <c r="W877" s="10"/>
    </row>
    <row r="878">
      <c r="A878" s="17">
        <v>2004.0</v>
      </c>
      <c r="B878" s="18" t="s">
        <v>423</v>
      </c>
      <c r="C878" s="18" t="s">
        <v>424</v>
      </c>
      <c r="D878" s="19">
        <v>220.0</v>
      </c>
      <c r="E878" s="19">
        <v>6.0</v>
      </c>
      <c r="F878" s="19">
        <v>6.0</v>
      </c>
      <c r="G878" s="19">
        <v>11.0</v>
      </c>
      <c r="H878" s="19">
        <v>3.0</v>
      </c>
      <c r="I878" s="19">
        <v>4.0</v>
      </c>
      <c r="J878" s="19">
        <v>1.0</v>
      </c>
      <c r="K878" s="19">
        <v>21.0</v>
      </c>
      <c r="L878" s="19">
        <v>10.0</v>
      </c>
      <c r="M878" s="19">
        <v>31.0</v>
      </c>
      <c r="N878" s="20">
        <v>0.6774193644523621</v>
      </c>
      <c r="O878" s="20">
        <v>0.5278519988059998</v>
      </c>
      <c r="P878" s="20">
        <v>0.5193787813186646</v>
      </c>
      <c r="Q878" s="21" t="str">
        <f t="shared" si="1"/>
        <v>0.6834532374</v>
      </c>
      <c r="R878" s="21" t="str">
        <f t="shared" si="3"/>
        <v>0.5646340041</v>
      </c>
      <c r="S878" s="9">
        <v>0.5631255334423434</v>
      </c>
      <c r="T878" s="6">
        <v>0.564634004085184</v>
      </c>
      <c r="U878" s="10"/>
      <c r="V878" s="10"/>
      <c r="W878" s="10"/>
    </row>
    <row r="879">
      <c r="A879" s="17">
        <v>2004.0</v>
      </c>
      <c r="B879" s="18" t="s">
        <v>91</v>
      </c>
      <c r="C879" s="18" t="s">
        <v>2458</v>
      </c>
      <c r="D879" s="19">
        <v>221.0</v>
      </c>
      <c r="E879" s="19">
        <v>8.0</v>
      </c>
      <c r="F879" s="19">
        <v>7.0</v>
      </c>
      <c r="G879" s="19">
        <v>9.0</v>
      </c>
      <c r="H879" s="19">
        <v>4.0</v>
      </c>
      <c r="I879" s="19">
        <v>3.0</v>
      </c>
      <c r="J879" s="19">
        <v>1.0</v>
      </c>
      <c r="K879" s="19">
        <v>20.0</v>
      </c>
      <c r="L879" s="19">
        <v>12.0</v>
      </c>
      <c r="M879" s="19">
        <v>32.0</v>
      </c>
      <c r="N879" s="20">
        <v>0.625</v>
      </c>
      <c r="O879" s="20">
        <v>0.5755909085273743</v>
      </c>
      <c r="P879" s="20">
        <v>0.531437873840332</v>
      </c>
      <c r="Q879" s="21" t="str">
        <f t="shared" si="1"/>
        <v>0.6447368421</v>
      </c>
      <c r="R879" s="21" t="str">
        <f t="shared" si="3"/>
        <v>0.5818391333</v>
      </c>
      <c r="S879" s="9">
        <v>0.5769049227237701</v>
      </c>
      <c r="T879" s="6">
        <v>0.581839133250086</v>
      </c>
      <c r="U879" s="10"/>
      <c r="V879" s="10"/>
      <c r="W879" s="10"/>
    </row>
    <row r="880">
      <c r="A880" s="17">
        <v>2004.0</v>
      </c>
      <c r="B880" s="18" t="s">
        <v>802</v>
      </c>
      <c r="C880" s="18" t="s">
        <v>2459</v>
      </c>
      <c r="D880" s="19">
        <v>222.0</v>
      </c>
      <c r="E880" s="19">
        <v>5.0</v>
      </c>
      <c r="F880" s="19">
        <v>8.0</v>
      </c>
      <c r="G880" s="19">
        <v>9.0</v>
      </c>
      <c r="H880" s="19">
        <v>4.0</v>
      </c>
      <c r="I880" s="19">
        <v>3.0</v>
      </c>
      <c r="J880" s="19">
        <v>1.0</v>
      </c>
      <c r="K880" s="19">
        <v>17.0</v>
      </c>
      <c r="L880" s="19">
        <v>13.0</v>
      </c>
      <c r="M880" s="19">
        <v>30.0</v>
      </c>
      <c r="N880" s="20">
        <v>0.5666666626930237</v>
      </c>
      <c r="O880" s="20">
        <v>0.44485756754875183</v>
      </c>
      <c r="P880" s="20">
        <v>0.4815424084663391</v>
      </c>
      <c r="Q880" s="21" t="str">
        <f t="shared" si="1"/>
        <v>0.5746268657</v>
      </c>
      <c r="R880" s="21" t="str">
        <f t="shared" si="3"/>
        <v>0.4864711023</v>
      </c>
      <c r="S880" s="9">
        <v>0.48448105255762736</v>
      </c>
      <c r="T880" s="6">
        <v>0.48647110230887114</v>
      </c>
      <c r="U880" s="10"/>
      <c r="V880" s="10"/>
      <c r="W880" s="10"/>
    </row>
    <row r="881">
      <c r="A881" s="17">
        <v>2004.0</v>
      </c>
      <c r="B881" s="18" t="s">
        <v>805</v>
      </c>
      <c r="C881" s="18" t="s">
        <v>2460</v>
      </c>
      <c r="D881" s="19">
        <v>223.0</v>
      </c>
      <c r="E881" s="19">
        <v>4.0</v>
      </c>
      <c r="F881" s="19">
        <v>11.0</v>
      </c>
      <c r="G881" s="19">
        <v>8.0</v>
      </c>
      <c r="H881" s="19">
        <v>3.0</v>
      </c>
      <c r="I881" s="19">
        <v>1.0</v>
      </c>
      <c r="J881" s="19">
        <v>1.0</v>
      </c>
      <c r="K881" s="19">
        <v>13.0</v>
      </c>
      <c r="L881" s="19">
        <v>15.0</v>
      </c>
      <c r="M881" s="19">
        <v>28.0</v>
      </c>
      <c r="N881" s="20">
        <v>0.4642857015132904</v>
      </c>
      <c r="O881" s="20">
        <v>0.4650682806968689</v>
      </c>
      <c r="P881" s="20">
        <v>0.46447503566741943</v>
      </c>
      <c r="Q881" s="21" t="str">
        <f t="shared" si="1"/>
        <v>0.4913793103</v>
      </c>
      <c r="R881" s="21" t="str">
        <f t="shared" si="3"/>
        <v>0.4714977269</v>
      </c>
      <c r="S881" s="9">
        <v>0.4647243278367179</v>
      </c>
      <c r="T881" s="6">
        <v>0.47149772685149616</v>
      </c>
      <c r="U881" s="10"/>
      <c r="V881" s="10"/>
      <c r="W881" s="10"/>
    </row>
    <row r="882">
      <c r="A882" s="17">
        <v>2004.0</v>
      </c>
      <c r="B882" s="18" t="s">
        <v>159</v>
      </c>
      <c r="C882" s="18" t="s">
        <v>498</v>
      </c>
      <c r="D882" s="19">
        <v>224.0</v>
      </c>
      <c r="E882" s="19">
        <v>2.0</v>
      </c>
      <c r="F882" s="19">
        <v>9.0</v>
      </c>
      <c r="G882" s="19">
        <v>12.0</v>
      </c>
      <c r="H882" s="19">
        <v>2.0</v>
      </c>
      <c r="I882" s="19">
        <v>1.0</v>
      </c>
      <c r="J882" s="19">
        <v>1.0</v>
      </c>
      <c r="K882" s="19">
        <v>15.0</v>
      </c>
      <c r="L882" s="19">
        <v>12.0</v>
      </c>
      <c r="M882" s="19">
        <v>27.0</v>
      </c>
      <c r="N882" s="20">
        <v>0.5555555820465088</v>
      </c>
      <c r="O882" s="20">
        <v>0.5870595574378967</v>
      </c>
      <c r="P882" s="20">
        <v>0.5380783081054688</v>
      </c>
      <c r="Q882" s="21" t="str">
        <f t="shared" si="1"/>
        <v>0.5445544554</v>
      </c>
      <c r="R882" s="21" t="str">
        <f t="shared" si="3"/>
        <v>0.5641879696</v>
      </c>
      <c r="S882" s="9">
        <v>0.5669382446342044</v>
      </c>
      <c r="T882" s="6">
        <v>0.5641879696067017</v>
      </c>
      <c r="U882" s="10"/>
      <c r="V882" s="10"/>
      <c r="W882" s="10"/>
    </row>
    <row r="883">
      <c r="A883" s="17">
        <v>2004.0</v>
      </c>
      <c r="B883" s="18" t="s">
        <v>324</v>
      </c>
      <c r="C883" s="18" t="s">
        <v>2461</v>
      </c>
      <c r="D883" s="19">
        <v>225.0</v>
      </c>
      <c r="E883" s="19">
        <v>6.0</v>
      </c>
      <c r="F883" s="19">
        <v>6.0</v>
      </c>
      <c r="G883" s="19">
        <v>9.0</v>
      </c>
      <c r="H883" s="19">
        <v>1.0</v>
      </c>
      <c r="I883" s="19">
        <v>2.0</v>
      </c>
      <c r="J883" s="19">
        <v>4.0</v>
      </c>
      <c r="K883" s="19">
        <v>17.0</v>
      </c>
      <c r="L883" s="19">
        <v>11.0</v>
      </c>
      <c r="M883" s="19">
        <v>28.0</v>
      </c>
      <c r="N883" s="20">
        <v>0.6071428656578064</v>
      </c>
      <c r="O883" s="20">
        <v>0.3993355631828308</v>
      </c>
      <c r="P883" s="20">
        <v>0.4610365331172943</v>
      </c>
      <c r="Q883" s="21" t="str">
        <f t="shared" si="1"/>
        <v>0.6370967742</v>
      </c>
      <c r="R883" s="21" t="str">
        <f t="shared" si="3"/>
        <v>0.4742011084</v>
      </c>
      <c r="S883" s="9">
        <v>0.4667126291564533</v>
      </c>
      <c r="T883" s="6">
        <v>0.4742011084191261</v>
      </c>
      <c r="U883" s="10"/>
      <c r="V883" s="10"/>
      <c r="W883" s="10"/>
    </row>
    <row r="884">
      <c r="A884" s="17">
        <v>2004.0</v>
      </c>
      <c r="B884" s="18" t="s">
        <v>217</v>
      </c>
      <c r="C884" s="18" t="s">
        <v>2462</v>
      </c>
      <c r="D884" s="19">
        <v>226.0</v>
      </c>
      <c r="E884" s="19">
        <v>11.0</v>
      </c>
      <c r="F884" s="19">
        <v>2.0</v>
      </c>
      <c r="G884" s="19">
        <v>13.0</v>
      </c>
      <c r="H884" s="19">
        <v>1.0</v>
      </c>
      <c r="I884" s="19">
        <v>1.0</v>
      </c>
      <c r="J884" s="19">
        <v>1.0</v>
      </c>
      <c r="K884" s="19">
        <v>25.0</v>
      </c>
      <c r="L884" s="19">
        <v>4.0</v>
      </c>
      <c r="M884" s="19">
        <v>29.0</v>
      </c>
      <c r="N884" s="20">
        <v>0.8620689511299133</v>
      </c>
      <c r="O884" s="20">
        <v>0.5272566080093384</v>
      </c>
      <c r="P884" s="20">
        <v>0.5098744630813599</v>
      </c>
      <c r="Q884" s="21" t="str">
        <f t="shared" si="1"/>
        <v>0.8705035971</v>
      </c>
      <c r="R884" s="21" t="str">
        <f t="shared" si="3"/>
        <v>0.6087228191</v>
      </c>
      <c r="S884" s="9">
        <v>0.6066141611543194</v>
      </c>
      <c r="T884" s="6">
        <v>0.6087228190555847</v>
      </c>
      <c r="U884" s="10"/>
      <c r="V884" s="10"/>
      <c r="W884" s="10"/>
    </row>
    <row r="885">
      <c r="A885" s="17">
        <v>2004.0</v>
      </c>
      <c r="B885" s="18" t="s">
        <v>1945</v>
      </c>
      <c r="C885" s="18" t="s">
        <v>2463</v>
      </c>
      <c r="D885" s="19">
        <v>227.0</v>
      </c>
      <c r="E885" s="19">
        <v>4.0</v>
      </c>
      <c r="F885" s="19">
        <v>11.0</v>
      </c>
      <c r="G885" s="19">
        <v>8.0</v>
      </c>
      <c r="H885" s="19">
        <v>4.0</v>
      </c>
      <c r="I885" s="19">
        <v>0.0</v>
      </c>
      <c r="J885" s="19">
        <v>0.0</v>
      </c>
      <c r="K885" s="19">
        <v>12.0</v>
      </c>
      <c r="L885" s="19">
        <v>15.0</v>
      </c>
      <c r="M885" s="19">
        <v>27.0</v>
      </c>
      <c r="N885" s="20">
        <v>0.4444444477558136</v>
      </c>
      <c r="O885" s="20">
        <v>0.43717676401138306</v>
      </c>
      <c r="P885" s="20">
        <v>0.47206053137779236</v>
      </c>
      <c r="Q885" s="21" t="str">
        <f t="shared" si="1"/>
        <v>0.4601769912</v>
      </c>
      <c r="R885" s="21" t="str">
        <f t="shared" si="3"/>
        <v>0.4516477626</v>
      </c>
      <c r="S885" s="9">
        <v>0.4477146259612507</v>
      </c>
      <c r="T885" s="6">
        <v>0.4516477626377502</v>
      </c>
      <c r="U885" s="10"/>
      <c r="V885" s="10"/>
      <c r="W885" s="10"/>
    </row>
    <row r="886">
      <c r="A886" s="17">
        <v>2004.0</v>
      </c>
      <c r="B886" s="18" t="s">
        <v>332</v>
      </c>
      <c r="C886" s="18" t="s">
        <v>2464</v>
      </c>
      <c r="D886" s="19">
        <v>228.0</v>
      </c>
      <c r="E886" s="19">
        <v>3.0</v>
      </c>
      <c r="F886" s="19">
        <v>11.0</v>
      </c>
      <c r="G886" s="19">
        <v>6.0</v>
      </c>
      <c r="H886" s="19">
        <v>3.0</v>
      </c>
      <c r="I886" s="19">
        <v>0.0</v>
      </c>
      <c r="J886" s="19">
        <v>1.0</v>
      </c>
      <c r="K886" s="19">
        <v>9.0</v>
      </c>
      <c r="L886" s="19">
        <v>15.0</v>
      </c>
      <c r="M886" s="19">
        <v>24.0</v>
      </c>
      <c r="N886" s="20">
        <v>0.375</v>
      </c>
      <c r="O886" s="20">
        <v>0.428890198469162</v>
      </c>
      <c r="P886" s="20">
        <v>0.46670690178871155</v>
      </c>
      <c r="Q886" s="21" t="str">
        <f t="shared" si="1"/>
        <v>0.3979591837</v>
      </c>
      <c r="R886" s="21" t="str">
        <f t="shared" si="3"/>
        <v>0.4306116206</v>
      </c>
      <c r="S886" s="9">
        <v>0.4248718246817589</v>
      </c>
      <c r="T886" s="6">
        <v>0.43061162060012625</v>
      </c>
      <c r="U886" s="10"/>
      <c r="V886" s="10"/>
      <c r="W886" s="10"/>
    </row>
    <row r="887">
      <c r="A887" s="17">
        <v>2004.0</v>
      </c>
      <c r="B887" s="18" t="s">
        <v>1948</v>
      </c>
      <c r="C887" s="18" t="s">
        <v>2465</v>
      </c>
      <c r="D887" s="19">
        <v>229.0</v>
      </c>
      <c r="E887" s="19">
        <v>3.0</v>
      </c>
      <c r="F887" s="19">
        <v>12.0</v>
      </c>
      <c r="G887" s="19">
        <v>5.0</v>
      </c>
      <c r="H887" s="19">
        <v>3.0</v>
      </c>
      <c r="I887" s="19">
        <v>0.0</v>
      </c>
      <c r="J887" s="19">
        <v>1.0</v>
      </c>
      <c r="K887" s="19">
        <v>8.0</v>
      </c>
      <c r="L887" s="19">
        <v>16.0</v>
      </c>
      <c r="M887" s="19">
        <v>24.0</v>
      </c>
      <c r="N887" s="20">
        <v>0.3333333432674408</v>
      </c>
      <c r="O887" s="20">
        <v>0.4720916450023651</v>
      </c>
      <c r="P887" s="20">
        <v>0.4846738576889038</v>
      </c>
      <c r="Q887" s="21" t="str">
        <f t="shared" si="1"/>
        <v>0.3673469388</v>
      </c>
      <c r="R887" s="21" t="str">
        <f t="shared" si="3"/>
        <v>0.4490510216</v>
      </c>
      <c r="S887" s="9">
        <v>0.4405476202567418</v>
      </c>
      <c r="T887" s="6">
        <v>0.44905102161728605</v>
      </c>
      <c r="U887" s="10"/>
      <c r="V887" s="10"/>
      <c r="W887" s="10"/>
    </row>
    <row r="888">
      <c r="A888" s="17">
        <v>2004.0</v>
      </c>
      <c r="B888" s="18" t="s">
        <v>326</v>
      </c>
      <c r="C888" s="18" t="s">
        <v>2466</v>
      </c>
      <c r="D888" s="19">
        <v>230.0</v>
      </c>
      <c r="E888" s="19">
        <v>0.0</v>
      </c>
      <c r="F888" s="19">
        <v>15.0</v>
      </c>
      <c r="G888" s="19">
        <v>3.0</v>
      </c>
      <c r="H888" s="19">
        <v>7.0</v>
      </c>
      <c r="I888" s="19">
        <v>0.0</v>
      </c>
      <c r="J888" s="19">
        <v>4.0</v>
      </c>
      <c r="K888" s="19">
        <v>3.0</v>
      </c>
      <c r="L888" s="19">
        <v>26.0</v>
      </c>
      <c r="M888" s="19">
        <v>29.0</v>
      </c>
      <c r="N888" s="20">
        <v>0.1034482792019844</v>
      </c>
      <c r="O888" s="20">
        <v>0.5111779570579529</v>
      </c>
      <c r="P888" s="20">
        <v>0.4968087375164032</v>
      </c>
      <c r="Q888" s="21" t="str">
        <f t="shared" si="1"/>
        <v>0.07317073171</v>
      </c>
      <c r="R888" s="21" t="str">
        <f t="shared" si="3"/>
        <v>0.3980838458</v>
      </c>
      <c r="S888" s="9">
        <v>0.4056532318735945</v>
      </c>
      <c r="T888" s="6">
        <v>0.3980838458349065</v>
      </c>
      <c r="U888" s="10"/>
      <c r="V888" s="10"/>
      <c r="W888" s="10"/>
    </row>
    <row r="889">
      <c r="A889" s="17">
        <v>2004.0</v>
      </c>
      <c r="B889" s="18" t="s">
        <v>194</v>
      </c>
      <c r="C889" s="18" t="s">
        <v>2467</v>
      </c>
      <c r="D889" s="19">
        <v>231.0</v>
      </c>
      <c r="E889" s="19">
        <v>1.0</v>
      </c>
      <c r="F889" s="19">
        <v>10.0</v>
      </c>
      <c r="G889" s="19">
        <v>10.0</v>
      </c>
      <c r="H889" s="19">
        <v>4.0</v>
      </c>
      <c r="I889" s="19">
        <v>1.0</v>
      </c>
      <c r="J889" s="19">
        <v>2.0</v>
      </c>
      <c r="K889" s="19">
        <v>12.0</v>
      </c>
      <c r="L889" s="19">
        <v>16.0</v>
      </c>
      <c r="M889" s="19">
        <v>28.0</v>
      </c>
      <c r="N889" s="20">
        <v>0.4285714328289032</v>
      </c>
      <c r="O889" s="20">
        <v>0.5610727071762085</v>
      </c>
      <c r="P889" s="20">
        <v>0.5243205428123474</v>
      </c>
      <c r="Q889" s="21" t="str">
        <f t="shared" si="1"/>
        <v>0.3818181818</v>
      </c>
      <c r="R889" s="21" t="str">
        <f t="shared" si="3"/>
        <v>0.5070710347</v>
      </c>
      <c r="S889" s="9">
        <v>0.5187593464340483</v>
      </c>
      <c r="T889" s="6">
        <v>0.5070710347457366</v>
      </c>
      <c r="U889" s="10"/>
      <c r="V889" s="10"/>
      <c r="W889" s="10"/>
    </row>
    <row r="890">
      <c r="A890" s="17">
        <v>2004.0</v>
      </c>
      <c r="B890" s="18" t="s">
        <v>525</v>
      </c>
      <c r="C890" s="18" t="s">
        <v>2468</v>
      </c>
      <c r="D890" s="19">
        <v>232.0</v>
      </c>
      <c r="E890" s="19">
        <v>5.0</v>
      </c>
      <c r="F890" s="19">
        <v>9.0</v>
      </c>
      <c r="G890" s="19">
        <v>9.0</v>
      </c>
      <c r="H890" s="19">
        <v>3.0</v>
      </c>
      <c r="I890" s="19">
        <v>2.0</v>
      </c>
      <c r="J890" s="19">
        <v>2.0</v>
      </c>
      <c r="K890" s="19">
        <v>16.0</v>
      </c>
      <c r="L890" s="19">
        <v>14.0</v>
      </c>
      <c r="M890" s="19">
        <v>30.0</v>
      </c>
      <c r="N890" s="20">
        <v>0.5333333611488342</v>
      </c>
      <c r="O890" s="20">
        <v>0.5167453289031982</v>
      </c>
      <c r="P890" s="20">
        <v>0.5038594007492065</v>
      </c>
      <c r="Q890" s="21" t="str">
        <f t="shared" si="1"/>
        <v>0.5538461538</v>
      </c>
      <c r="R890" s="21" t="str">
        <f t="shared" si="3"/>
        <v>0.5227990531</v>
      </c>
      <c r="S890" s="9">
        <v>0.5176708479722341</v>
      </c>
      <c r="T890" s="6">
        <v>0.5227990531004392</v>
      </c>
      <c r="U890" s="10"/>
      <c r="V890" s="10"/>
      <c r="W890" s="10"/>
    </row>
    <row r="891">
      <c r="A891" s="17">
        <v>2004.0</v>
      </c>
      <c r="B891" s="18" t="s">
        <v>1123</v>
      </c>
      <c r="C891" s="18" t="s">
        <v>2469</v>
      </c>
      <c r="D891" s="19">
        <v>233.0</v>
      </c>
      <c r="E891" s="19">
        <v>0.0</v>
      </c>
      <c r="F891" s="19">
        <v>11.0</v>
      </c>
      <c r="G891" s="19">
        <v>3.0</v>
      </c>
      <c r="H891" s="19">
        <v>10.0</v>
      </c>
      <c r="I891" s="19">
        <v>2.0</v>
      </c>
      <c r="J891" s="19">
        <v>1.0</v>
      </c>
      <c r="K891" s="19">
        <v>5.0</v>
      </c>
      <c r="L891" s="19">
        <v>22.0</v>
      </c>
      <c r="M891" s="19">
        <v>27.0</v>
      </c>
      <c r="N891" s="20">
        <v>0.18518517911434174</v>
      </c>
      <c r="O891" s="20">
        <v>0.49237459897994995</v>
      </c>
      <c r="P891" s="20">
        <v>0.5098698139190674</v>
      </c>
      <c r="Q891" s="21" t="str">
        <f t="shared" si="1"/>
        <v>0.1496062992</v>
      </c>
      <c r="R891" s="21" t="str">
        <f t="shared" si="3"/>
        <v>0.4110563278</v>
      </c>
      <c r="S891" s="9">
        <v>0.4199510492660381</v>
      </c>
      <c r="T891" s="6">
        <v>0.4110563277728914</v>
      </c>
      <c r="U891" s="10"/>
      <c r="V891" s="10"/>
      <c r="W891" s="10"/>
    </row>
    <row r="892">
      <c r="A892" s="17">
        <v>2004.0</v>
      </c>
      <c r="B892" s="18" t="s">
        <v>112</v>
      </c>
      <c r="C892" s="18" t="s">
        <v>2470</v>
      </c>
      <c r="D892" s="19">
        <v>234.0</v>
      </c>
      <c r="E892" s="19">
        <v>5.0</v>
      </c>
      <c r="F892" s="19">
        <v>6.0</v>
      </c>
      <c r="G892" s="19">
        <v>9.0</v>
      </c>
      <c r="H892" s="19">
        <v>2.0</v>
      </c>
      <c r="I892" s="19">
        <v>1.0</v>
      </c>
      <c r="J892" s="19">
        <v>4.0</v>
      </c>
      <c r="K892" s="19">
        <v>15.0</v>
      </c>
      <c r="L892" s="19">
        <v>12.0</v>
      </c>
      <c r="M892" s="19">
        <v>27.0</v>
      </c>
      <c r="N892" s="20">
        <v>0.5555555820465088</v>
      </c>
      <c r="O892" s="20">
        <v>0.4706115126609802</v>
      </c>
      <c r="P892" s="20">
        <v>0.4995350241661072</v>
      </c>
      <c r="Q892" s="21" t="str">
        <f t="shared" si="1"/>
        <v>0.5630252101</v>
      </c>
      <c r="R892" s="21" t="str">
        <f t="shared" si="3"/>
        <v>0.5009458149</v>
      </c>
      <c r="S892" s="9">
        <v>0.4990784012609058</v>
      </c>
      <c r="T892" s="6">
        <v>0.5009458148930253</v>
      </c>
      <c r="U892" s="10"/>
      <c r="V892" s="10"/>
      <c r="W892" s="10"/>
    </row>
    <row r="893">
      <c r="A893" s="17">
        <v>2004.0</v>
      </c>
      <c r="B893" s="18" t="s">
        <v>1138</v>
      </c>
      <c r="C893" s="18" t="s">
        <v>2471</v>
      </c>
      <c r="D893" s="19">
        <v>235.0</v>
      </c>
      <c r="E893" s="19">
        <v>3.0</v>
      </c>
      <c r="F893" s="19">
        <v>8.0</v>
      </c>
      <c r="G893" s="19">
        <v>11.0</v>
      </c>
      <c r="H893" s="19">
        <v>6.0</v>
      </c>
      <c r="I893" s="19">
        <v>1.0</v>
      </c>
      <c r="J893" s="19">
        <v>2.0</v>
      </c>
      <c r="K893" s="19">
        <v>15.0</v>
      </c>
      <c r="L893" s="19">
        <v>16.0</v>
      </c>
      <c r="M893" s="19">
        <v>31.0</v>
      </c>
      <c r="N893" s="20">
        <v>0.4838709533214569</v>
      </c>
      <c r="O893" s="20">
        <v>0.51332688331604</v>
      </c>
      <c r="P893" s="20">
        <v>0.5186509490013123</v>
      </c>
      <c r="Q893" s="21" t="str">
        <f t="shared" si="1"/>
        <v>0.437037037</v>
      </c>
      <c r="R893" s="21" t="str">
        <f t="shared" si="3"/>
        <v>0.4955854382</v>
      </c>
      <c r="S893" s="9">
        <v>0.507293920843832</v>
      </c>
      <c r="T893" s="6">
        <v>0.49558543816760736</v>
      </c>
      <c r="U893" s="10"/>
      <c r="V893" s="10"/>
      <c r="W893" s="10"/>
    </row>
    <row r="894">
      <c r="A894" s="17">
        <v>2004.0</v>
      </c>
      <c r="B894" s="18" t="s">
        <v>1243</v>
      </c>
      <c r="C894" s="18" t="s">
        <v>2472</v>
      </c>
      <c r="D894" s="19">
        <v>236.0</v>
      </c>
      <c r="E894" s="19">
        <v>1.0</v>
      </c>
      <c r="F894" s="19">
        <v>16.0</v>
      </c>
      <c r="G894" s="19">
        <v>3.0</v>
      </c>
      <c r="H894" s="19">
        <v>6.0</v>
      </c>
      <c r="I894" s="19">
        <v>0.0</v>
      </c>
      <c r="J894" s="19">
        <v>1.0</v>
      </c>
      <c r="K894" s="19">
        <v>4.0</v>
      </c>
      <c r="L894" s="19">
        <v>23.0</v>
      </c>
      <c r="M894" s="19">
        <v>27.0</v>
      </c>
      <c r="N894" s="20">
        <v>0.14814814925193787</v>
      </c>
      <c r="O894" s="20">
        <v>0.49264824390411377</v>
      </c>
      <c r="P894" s="20">
        <v>0.47490638494491577</v>
      </c>
      <c r="Q894" s="21" t="str">
        <f t="shared" si="1"/>
        <v>0.1441441441</v>
      </c>
      <c r="R894" s="21" t="str">
        <f t="shared" si="3"/>
        <v>0.4010867542</v>
      </c>
      <c r="S894" s="9">
        <v>0.40208775522532286</v>
      </c>
      <c r="T894" s="6">
        <v>0.4010867542243219</v>
      </c>
      <c r="U894" s="10"/>
      <c r="V894" s="10"/>
      <c r="W894" s="10"/>
    </row>
    <row r="895">
      <c r="A895" s="17">
        <v>2004.0</v>
      </c>
      <c r="B895" s="18" t="s">
        <v>1955</v>
      </c>
      <c r="C895" s="18" t="s">
        <v>2473</v>
      </c>
      <c r="D895" s="19">
        <v>237.0</v>
      </c>
      <c r="E895" s="19">
        <v>5.0</v>
      </c>
      <c r="F895" s="19">
        <v>7.0</v>
      </c>
      <c r="G895" s="19">
        <v>10.0</v>
      </c>
      <c r="H895" s="19">
        <v>1.0</v>
      </c>
      <c r="I895" s="19">
        <v>1.0</v>
      </c>
      <c r="J895" s="19">
        <v>1.0</v>
      </c>
      <c r="K895" s="19">
        <v>16.0</v>
      </c>
      <c r="L895" s="19">
        <v>9.0</v>
      </c>
      <c r="M895" s="19">
        <v>25.0</v>
      </c>
      <c r="N895" s="20">
        <v>0.6399999856948853</v>
      </c>
      <c r="O895" s="20">
        <v>0.4178006649017334</v>
      </c>
      <c r="P895" s="20">
        <v>0.46664807200431824</v>
      </c>
      <c r="Q895" s="21" t="str">
        <f t="shared" si="1"/>
        <v>0.6796116505</v>
      </c>
      <c r="R895" s="21" t="str">
        <f t="shared" si="3"/>
        <v>0.4954652631</v>
      </c>
      <c r="S895" s="9">
        <v>0.4855623504519463</v>
      </c>
      <c r="T895" s="6">
        <v>0.4954652630733055</v>
      </c>
      <c r="U895" s="10"/>
      <c r="V895" s="10"/>
      <c r="W895" s="10"/>
    </row>
    <row r="896">
      <c r="A896" s="17">
        <v>2004.0</v>
      </c>
      <c r="B896" s="18" t="s">
        <v>2217</v>
      </c>
      <c r="C896" s="18" t="s">
        <v>2474</v>
      </c>
      <c r="D896" s="19">
        <v>238.0</v>
      </c>
      <c r="E896" s="19">
        <v>2.0</v>
      </c>
      <c r="F896" s="19">
        <v>11.0</v>
      </c>
      <c r="G896" s="19">
        <v>6.0</v>
      </c>
      <c r="H896" s="19">
        <v>5.0</v>
      </c>
      <c r="I896" s="19">
        <v>1.0</v>
      </c>
      <c r="J896" s="19">
        <v>0.0</v>
      </c>
      <c r="K896" s="19">
        <v>9.0</v>
      </c>
      <c r="L896" s="19">
        <v>16.0</v>
      </c>
      <c r="M896" s="19">
        <v>25.0</v>
      </c>
      <c r="N896" s="20">
        <v>0.36000001430511475</v>
      </c>
      <c r="O896" s="20">
        <v>0.4435432553291321</v>
      </c>
      <c r="P896" s="20">
        <v>0.482468843460083</v>
      </c>
      <c r="Q896" s="21" t="str">
        <f t="shared" si="1"/>
        <v>0.3523809524</v>
      </c>
      <c r="R896" s="21" t="str">
        <f t="shared" si="3"/>
        <v>0.4304840766</v>
      </c>
      <c r="S896" s="9">
        <v>0.43238883852958676</v>
      </c>
      <c r="T896" s="6">
        <v>0.4304840766248249</v>
      </c>
      <c r="U896" s="10"/>
      <c r="V896" s="10"/>
      <c r="W896" s="10"/>
    </row>
    <row r="897">
      <c r="A897" s="17">
        <v>2004.0</v>
      </c>
      <c r="B897" s="18" t="s">
        <v>283</v>
      </c>
      <c r="C897" s="18" t="s">
        <v>431</v>
      </c>
      <c r="D897" s="19">
        <v>239.0</v>
      </c>
      <c r="E897" s="19">
        <v>5.0</v>
      </c>
      <c r="F897" s="19">
        <v>5.0</v>
      </c>
      <c r="G897" s="19">
        <v>13.0</v>
      </c>
      <c r="H897" s="19">
        <v>2.0</v>
      </c>
      <c r="I897" s="19">
        <v>1.0</v>
      </c>
      <c r="J897" s="19">
        <v>2.0</v>
      </c>
      <c r="K897" s="19">
        <v>19.0</v>
      </c>
      <c r="L897" s="19">
        <v>9.0</v>
      </c>
      <c r="M897" s="19">
        <v>28.0</v>
      </c>
      <c r="N897" s="20">
        <v>0.6785714030265808</v>
      </c>
      <c r="O897" s="20">
        <v>0.592569887638092</v>
      </c>
      <c r="P897" s="20">
        <v>0.5417754054069519</v>
      </c>
      <c r="Q897" s="21" t="str">
        <f t="shared" si="1"/>
        <v>0.6694915254</v>
      </c>
      <c r="R897" s="21" t="str">
        <f t="shared" si="3"/>
        <v>0.5991016765</v>
      </c>
      <c r="S897" s="9">
        <v>0.6013716523136412</v>
      </c>
      <c r="T897" s="6">
        <v>0.5991016765267162</v>
      </c>
      <c r="U897" s="10"/>
      <c r="V897" s="10"/>
      <c r="W897" s="10"/>
    </row>
    <row r="898">
      <c r="A898" s="17">
        <v>2004.0</v>
      </c>
      <c r="B898" s="18" t="s">
        <v>796</v>
      </c>
      <c r="C898" s="18" t="s">
        <v>2475</v>
      </c>
      <c r="D898" s="19">
        <v>240.0</v>
      </c>
      <c r="E898" s="19">
        <v>5.0</v>
      </c>
      <c r="F898" s="19">
        <v>9.0</v>
      </c>
      <c r="G898" s="19">
        <v>12.0</v>
      </c>
      <c r="H898" s="19">
        <v>0.0</v>
      </c>
      <c r="I898" s="19">
        <v>0.0</v>
      </c>
      <c r="J898" s="19">
        <v>0.0</v>
      </c>
      <c r="K898" s="19">
        <v>17.0</v>
      </c>
      <c r="L898" s="19">
        <v>9.0</v>
      </c>
      <c r="M898" s="19">
        <v>26.0</v>
      </c>
      <c r="N898" s="20">
        <v>0.6538461446762085</v>
      </c>
      <c r="O898" s="20">
        <v>0.4213997721672058</v>
      </c>
      <c r="P898" s="20">
        <v>0.4563842713832855</v>
      </c>
      <c r="Q898" s="21" t="str">
        <f t="shared" si="1"/>
        <v>0.7244897959</v>
      </c>
      <c r="R898" s="21" t="str">
        <f t="shared" si="3"/>
        <v>0.5059184029</v>
      </c>
      <c r="S898" s="9">
        <v>0.4882574923909627</v>
      </c>
      <c r="T898" s="6">
        <v>0.5059184029090161</v>
      </c>
      <c r="U898" s="10"/>
      <c r="V898" s="10"/>
      <c r="W898" s="10"/>
    </row>
    <row r="899">
      <c r="A899" s="17">
        <v>2004.0</v>
      </c>
      <c r="B899" s="18" t="s">
        <v>48</v>
      </c>
      <c r="C899" s="18" t="s">
        <v>2476</v>
      </c>
      <c r="D899" s="19">
        <v>241.0</v>
      </c>
      <c r="E899" s="19">
        <v>5.0</v>
      </c>
      <c r="F899" s="19">
        <v>9.0</v>
      </c>
      <c r="G899" s="19">
        <v>9.0</v>
      </c>
      <c r="H899" s="19">
        <v>7.0</v>
      </c>
      <c r="I899" s="19">
        <v>0.0</v>
      </c>
      <c r="J899" s="19">
        <v>0.0</v>
      </c>
      <c r="K899" s="19">
        <v>14.0</v>
      </c>
      <c r="L899" s="19">
        <v>16.0</v>
      </c>
      <c r="M899" s="19">
        <v>30.0</v>
      </c>
      <c r="N899" s="20">
        <v>0.46666666865348816</v>
      </c>
      <c r="O899" s="20">
        <v>0.4964166283607483</v>
      </c>
      <c r="P899" s="20">
        <v>0.5034672021865845</v>
      </c>
      <c r="Q899" s="21" t="str">
        <f t="shared" si="1"/>
        <v>0.4492753623</v>
      </c>
      <c r="R899" s="21" t="str">
        <f t="shared" si="3"/>
        <v>0.4863939553</v>
      </c>
      <c r="S899" s="9">
        <v>0.49074178139368696</v>
      </c>
      <c r="T899" s="6">
        <v>0.4863939553067304</v>
      </c>
      <c r="U899" s="10"/>
      <c r="V899" s="10"/>
      <c r="W899" s="10"/>
    </row>
    <row r="900">
      <c r="A900" s="17">
        <v>2004.0</v>
      </c>
      <c r="B900" s="18" t="s">
        <v>1152</v>
      </c>
      <c r="C900" s="18" t="s">
        <v>2477</v>
      </c>
      <c r="D900" s="19">
        <v>242.0</v>
      </c>
      <c r="E900" s="19">
        <v>5.0</v>
      </c>
      <c r="F900" s="19">
        <v>8.0</v>
      </c>
      <c r="G900" s="19">
        <v>4.0</v>
      </c>
      <c r="H900" s="19">
        <v>8.0</v>
      </c>
      <c r="I900" s="19">
        <v>3.0</v>
      </c>
      <c r="J900" s="19">
        <v>2.0</v>
      </c>
      <c r="K900" s="19">
        <v>12.0</v>
      </c>
      <c r="L900" s="19">
        <v>18.0</v>
      </c>
      <c r="M900" s="19">
        <v>30.0</v>
      </c>
      <c r="N900" s="20">
        <v>0.4000000059604645</v>
      </c>
      <c r="O900" s="20">
        <v>0.5089391469955444</v>
      </c>
      <c r="P900" s="20">
        <v>0.5293017029762268</v>
      </c>
      <c r="Q900" s="21" t="str">
        <f t="shared" si="1"/>
        <v>0.4078947368</v>
      </c>
      <c r="R900" s="21" t="str">
        <f t="shared" si="3"/>
        <v>0.4887686835</v>
      </c>
      <c r="S900" s="9">
        <v>0.4867949992418289</v>
      </c>
      <c r="T900" s="6">
        <v>0.48876868345235525</v>
      </c>
      <c r="U900" s="10"/>
      <c r="V900" s="10"/>
      <c r="W900" s="10"/>
    </row>
    <row r="901">
      <c r="A901" s="17">
        <v>2004.0</v>
      </c>
      <c r="B901" s="18" t="s">
        <v>631</v>
      </c>
      <c r="C901" s="18" t="s">
        <v>2478</v>
      </c>
      <c r="D901" s="19">
        <v>243.0</v>
      </c>
      <c r="E901" s="19">
        <v>3.0</v>
      </c>
      <c r="F901" s="19">
        <v>11.0</v>
      </c>
      <c r="G901" s="19">
        <v>6.0</v>
      </c>
      <c r="H901" s="19">
        <v>5.0</v>
      </c>
      <c r="I901" s="19">
        <v>1.0</v>
      </c>
      <c r="J901" s="19">
        <v>0.0</v>
      </c>
      <c r="K901" s="19">
        <v>10.0</v>
      </c>
      <c r="L901" s="19">
        <v>16.0</v>
      </c>
      <c r="M901" s="19">
        <v>26.0</v>
      </c>
      <c r="N901" s="20">
        <v>0.38461539149284363</v>
      </c>
      <c r="O901" s="20">
        <v>0.5221072435379028</v>
      </c>
      <c r="P901" s="20">
        <v>0.49261274933815</v>
      </c>
      <c r="Q901" s="21" t="str">
        <f t="shared" si="1"/>
        <v>0.3928571429</v>
      </c>
      <c r="R901" s="21" t="str">
        <f t="shared" si="3"/>
        <v>0.4824210948</v>
      </c>
      <c r="S901" s="9">
        <v>0.48036065525733507</v>
      </c>
      <c r="T901" s="6">
        <v>0.4824210948177746</v>
      </c>
      <c r="U901" s="10"/>
      <c r="V901" s="10"/>
      <c r="W901" s="10"/>
    </row>
    <row r="902">
      <c r="A902" s="17">
        <v>2004.0</v>
      </c>
      <c r="B902" s="18" t="s">
        <v>104</v>
      </c>
      <c r="C902" s="18" t="s">
        <v>2479</v>
      </c>
      <c r="D902" s="19">
        <v>244.0</v>
      </c>
      <c r="E902" s="19">
        <v>5.0</v>
      </c>
      <c r="F902" s="19">
        <v>6.0</v>
      </c>
      <c r="G902" s="19">
        <v>14.0</v>
      </c>
      <c r="H902" s="19">
        <v>3.0</v>
      </c>
      <c r="I902" s="19">
        <v>4.0</v>
      </c>
      <c r="J902" s="19">
        <v>1.0</v>
      </c>
      <c r="K902" s="19">
        <v>23.0</v>
      </c>
      <c r="L902" s="19">
        <v>10.0</v>
      </c>
      <c r="M902" s="19">
        <v>33.0</v>
      </c>
      <c r="N902" s="20">
        <v>0.6969696879386902</v>
      </c>
      <c r="O902" s="20">
        <v>0.5380780100822449</v>
      </c>
      <c r="P902" s="20">
        <v>0.5437852740287781</v>
      </c>
      <c r="Q902" s="21" t="str">
        <f t="shared" si="1"/>
        <v>0.6879432624</v>
      </c>
      <c r="R902" s="21" t="str">
        <f t="shared" si="3"/>
        <v>0.5769711392</v>
      </c>
      <c r="S902" s="9">
        <v>0.5792277477907413</v>
      </c>
      <c r="T902" s="6">
        <v>0.5769711391511538</v>
      </c>
      <c r="U902" s="10"/>
      <c r="V902" s="10"/>
      <c r="W902" s="10"/>
    </row>
    <row r="903">
      <c r="A903" s="17">
        <v>2004.0</v>
      </c>
      <c r="B903" s="18" t="s">
        <v>53</v>
      </c>
      <c r="C903" s="18" t="s">
        <v>2480</v>
      </c>
      <c r="D903" s="19">
        <v>245.0</v>
      </c>
      <c r="E903" s="19">
        <v>1.0</v>
      </c>
      <c r="F903" s="19">
        <v>11.0</v>
      </c>
      <c r="G903" s="19">
        <v>6.0</v>
      </c>
      <c r="H903" s="19">
        <v>9.0</v>
      </c>
      <c r="I903" s="19">
        <v>0.0</v>
      </c>
      <c r="J903" s="19">
        <v>0.0</v>
      </c>
      <c r="K903" s="19">
        <v>7.0</v>
      </c>
      <c r="L903" s="19">
        <v>20.0</v>
      </c>
      <c r="M903" s="19">
        <v>27.0</v>
      </c>
      <c r="N903" s="20">
        <v>0.25925925374031067</v>
      </c>
      <c r="O903" s="20">
        <v>0.5220646262168884</v>
      </c>
      <c r="P903" s="20">
        <v>0.5376482009887695</v>
      </c>
      <c r="Q903" s="21" t="str">
        <f t="shared" si="1"/>
        <v>0.2066115702</v>
      </c>
      <c r="R903" s="21" t="str">
        <f t="shared" si="3"/>
        <v>0.4470972559</v>
      </c>
      <c r="S903" s="9">
        <v>0.4602591781704514</v>
      </c>
      <c r="T903" s="6">
        <v>0.44709725591762006</v>
      </c>
      <c r="U903" s="10"/>
      <c r="V903" s="10"/>
      <c r="W903" s="10"/>
    </row>
    <row r="904">
      <c r="A904" s="17">
        <v>2004.0</v>
      </c>
      <c r="B904" s="18" t="s">
        <v>1061</v>
      </c>
      <c r="C904" s="18" t="s">
        <v>2481</v>
      </c>
      <c r="D904" s="19">
        <v>246.0</v>
      </c>
      <c r="E904" s="19">
        <v>2.0</v>
      </c>
      <c r="F904" s="19">
        <v>10.0</v>
      </c>
      <c r="G904" s="19">
        <v>7.0</v>
      </c>
      <c r="H904" s="19">
        <v>4.0</v>
      </c>
      <c r="I904" s="19">
        <v>3.0</v>
      </c>
      <c r="J904" s="19">
        <v>1.0</v>
      </c>
      <c r="K904" s="19">
        <v>12.0</v>
      </c>
      <c r="L904" s="19">
        <v>15.0</v>
      </c>
      <c r="M904" s="19">
        <v>27.0</v>
      </c>
      <c r="N904" s="20">
        <v>0.4444444477558136</v>
      </c>
      <c r="O904" s="20">
        <v>0.5509399771690369</v>
      </c>
      <c r="P904" s="20">
        <v>0.5160044431686401</v>
      </c>
      <c r="Q904" s="21" t="str">
        <f t="shared" si="1"/>
        <v>0.4424778761</v>
      </c>
      <c r="R904" s="21" t="str">
        <f t="shared" si="3"/>
        <v>0.5150905684</v>
      </c>
      <c r="S904" s="9">
        <v>0.5155822104877896</v>
      </c>
      <c r="T904" s="6">
        <v>0.5150905684032272</v>
      </c>
      <c r="U904" s="10"/>
      <c r="V904" s="10"/>
      <c r="W904" s="10"/>
    </row>
    <row r="905">
      <c r="A905" s="17">
        <v>2004.0</v>
      </c>
      <c r="B905" s="18" t="s">
        <v>628</v>
      </c>
      <c r="C905" s="18" t="s">
        <v>2482</v>
      </c>
      <c r="D905" s="19">
        <v>247.0</v>
      </c>
      <c r="E905" s="19">
        <v>4.0</v>
      </c>
      <c r="F905" s="19">
        <v>11.0</v>
      </c>
      <c r="G905" s="19">
        <v>7.0</v>
      </c>
      <c r="H905" s="19">
        <v>4.0</v>
      </c>
      <c r="I905" s="19">
        <v>0.0</v>
      </c>
      <c r="J905" s="19">
        <v>1.0</v>
      </c>
      <c r="K905" s="19">
        <v>11.0</v>
      </c>
      <c r="L905" s="19">
        <v>16.0</v>
      </c>
      <c r="M905" s="19">
        <v>27.0</v>
      </c>
      <c r="N905" s="20">
        <v>0.40740740299224854</v>
      </c>
      <c r="O905" s="20">
        <v>0.41827237606048584</v>
      </c>
      <c r="P905" s="20">
        <v>0.4398915767669678</v>
      </c>
      <c r="Q905" s="21" t="str">
        <f t="shared" si="1"/>
        <v>0.4260869565</v>
      </c>
      <c r="R905" s="21" t="str">
        <f t="shared" si="3"/>
        <v>0.4256308214</v>
      </c>
      <c r="S905" s="9">
        <v>0.4209609340738367</v>
      </c>
      <c r="T905" s="6">
        <v>0.42563082135241964</v>
      </c>
      <c r="U905" s="10"/>
      <c r="V905" s="10"/>
      <c r="W905" s="10"/>
    </row>
    <row r="906">
      <c r="A906" s="17">
        <v>2004.0</v>
      </c>
      <c r="B906" s="18" t="s">
        <v>1965</v>
      </c>
      <c r="C906" s="18" t="s">
        <v>2483</v>
      </c>
      <c r="D906" s="19">
        <v>248.0</v>
      </c>
      <c r="E906" s="19">
        <v>3.0</v>
      </c>
      <c r="F906" s="19">
        <v>11.0</v>
      </c>
      <c r="G906" s="19">
        <v>5.0</v>
      </c>
      <c r="H906" s="19">
        <v>6.0</v>
      </c>
      <c r="I906" s="19">
        <v>0.0</v>
      </c>
      <c r="J906" s="19">
        <v>1.0</v>
      </c>
      <c r="K906" s="19">
        <v>8.0</v>
      </c>
      <c r="L906" s="19">
        <v>18.0</v>
      </c>
      <c r="M906" s="19">
        <v>26.0</v>
      </c>
      <c r="N906" s="20">
        <v>0.3076923191547394</v>
      </c>
      <c r="O906" s="20">
        <v>0.48537349700927734</v>
      </c>
      <c r="P906" s="20">
        <v>0.4897228181362152</v>
      </c>
      <c r="Q906" s="21" t="str">
        <f t="shared" si="1"/>
        <v>0.3103448276</v>
      </c>
      <c r="R906" s="21" t="str">
        <f t="shared" si="3"/>
        <v>0.4427036599</v>
      </c>
      <c r="S906" s="9">
        <v>0.4420405299617694</v>
      </c>
      <c r="T906" s="6">
        <v>0.4427036599352442</v>
      </c>
      <c r="U906" s="10"/>
      <c r="V906" s="10"/>
      <c r="W906" s="10"/>
    </row>
    <row r="907">
      <c r="A907" s="17">
        <v>2004.0</v>
      </c>
      <c r="B907" s="18" t="s">
        <v>95</v>
      </c>
      <c r="C907" s="18" t="s">
        <v>2484</v>
      </c>
      <c r="D907" s="19">
        <v>249.0</v>
      </c>
      <c r="E907" s="19">
        <v>0.0</v>
      </c>
      <c r="F907" s="19">
        <v>12.0</v>
      </c>
      <c r="G907" s="19">
        <v>7.0</v>
      </c>
      <c r="H907" s="19">
        <v>6.0</v>
      </c>
      <c r="I907" s="19">
        <v>0.0</v>
      </c>
      <c r="J907" s="19">
        <v>3.0</v>
      </c>
      <c r="K907" s="19">
        <v>7.0</v>
      </c>
      <c r="L907" s="19">
        <v>21.0</v>
      </c>
      <c r="M907" s="19">
        <v>28.0</v>
      </c>
      <c r="N907" s="20">
        <v>0.25</v>
      </c>
      <c r="O907" s="20">
        <v>0.5599730610847473</v>
      </c>
      <c r="P907" s="20">
        <v>0.5217130780220032</v>
      </c>
      <c r="Q907" s="21" t="str">
        <f t="shared" si="1"/>
        <v>0.1842105263</v>
      </c>
      <c r="R907" s="21" t="str">
        <f t="shared" si="3"/>
        <v>0.4564674316</v>
      </c>
      <c r="S907" s="9">
        <v>0.47291480004787445</v>
      </c>
      <c r="T907" s="6">
        <v>0.4564674316268218</v>
      </c>
      <c r="U907" s="10"/>
      <c r="V907" s="10"/>
      <c r="W907" s="10"/>
    </row>
    <row r="908">
      <c r="A908" s="17">
        <v>2004.0</v>
      </c>
      <c r="B908" s="18" t="s">
        <v>1643</v>
      </c>
      <c r="C908" s="18" t="s">
        <v>2485</v>
      </c>
      <c r="D908" s="19">
        <v>250.0</v>
      </c>
      <c r="E908" s="19">
        <v>6.0</v>
      </c>
      <c r="F908" s="19">
        <v>7.0</v>
      </c>
      <c r="G908" s="19">
        <v>8.0</v>
      </c>
      <c r="H908" s="19">
        <v>4.0</v>
      </c>
      <c r="I908" s="19">
        <v>1.0</v>
      </c>
      <c r="J908" s="19">
        <v>2.0</v>
      </c>
      <c r="K908" s="19">
        <v>15.0</v>
      </c>
      <c r="L908" s="19">
        <v>13.0</v>
      </c>
      <c r="M908" s="19">
        <v>28.0</v>
      </c>
      <c r="N908" s="20">
        <v>0.5357142686843872</v>
      </c>
      <c r="O908" s="20">
        <v>0.4152465760707855</v>
      </c>
      <c r="P908" s="20">
        <v>0.48026636242866516</v>
      </c>
      <c r="Q908" s="21" t="str">
        <f t="shared" si="1"/>
        <v>0.5461538462</v>
      </c>
      <c r="R908" s="21" t="str">
        <f t="shared" si="3"/>
        <v>0.4642283402</v>
      </c>
      <c r="S908" s="9">
        <v>0.46161845007113045</v>
      </c>
      <c r="T908" s="6">
        <v>0.46422834018102055</v>
      </c>
      <c r="U908" s="10"/>
      <c r="V908" s="10"/>
      <c r="W908" s="10"/>
    </row>
    <row r="909">
      <c r="A909" s="17">
        <v>2004.0</v>
      </c>
      <c r="B909" s="18" t="s">
        <v>1612</v>
      </c>
      <c r="C909" s="18" t="s">
        <v>2486</v>
      </c>
      <c r="D909" s="19">
        <v>251.0</v>
      </c>
      <c r="E909" s="19">
        <v>3.0</v>
      </c>
      <c r="F909" s="19">
        <v>13.0</v>
      </c>
      <c r="G909" s="19">
        <v>10.0</v>
      </c>
      <c r="H909" s="19">
        <v>1.0</v>
      </c>
      <c r="I909" s="19">
        <v>0.0</v>
      </c>
      <c r="J909" s="19">
        <v>1.0</v>
      </c>
      <c r="K909" s="19">
        <v>13.0</v>
      </c>
      <c r="L909" s="19">
        <v>15.0</v>
      </c>
      <c r="M909" s="19">
        <v>28.0</v>
      </c>
      <c r="N909" s="20">
        <v>0.4642857015132904</v>
      </c>
      <c r="O909" s="20">
        <v>0.43022194504737854</v>
      </c>
      <c r="P909" s="20">
        <v>0.47000280022621155</v>
      </c>
      <c r="Q909" s="21" t="str">
        <f t="shared" si="1"/>
        <v>0.5</v>
      </c>
      <c r="R909" s="21" t="str">
        <f t="shared" si="3"/>
        <v>0.4576116726</v>
      </c>
      <c r="S909" s="9">
        <v>0.44868310115167076</v>
      </c>
      <c r="T909" s="6">
        <v>0.45761167258024216</v>
      </c>
      <c r="U909" s="10"/>
      <c r="V909" s="10"/>
      <c r="W909" s="10"/>
    </row>
    <row r="910">
      <c r="A910" s="17">
        <v>2004.0</v>
      </c>
      <c r="B910" s="18" t="s">
        <v>290</v>
      </c>
      <c r="C910" s="18" t="s">
        <v>2487</v>
      </c>
      <c r="D910" s="19">
        <v>252.0</v>
      </c>
      <c r="E910" s="19">
        <v>1.0</v>
      </c>
      <c r="F910" s="19">
        <v>10.0</v>
      </c>
      <c r="G910" s="19">
        <v>5.0</v>
      </c>
      <c r="H910" s="19">
        <v>11.0</v>
      </c>
      <c r="I910" s="19">
        <v>0.0</v>
      </c>
      <c r="J910" s="19">
        <v>0.0</v>
      </c>
      <c r="K910" s="19">
        <v>6.0</v>
      </c>
      <c r="L910" s="19">
        <v>21.0</v>
      </c>
      <c r="M910" s="19">
        <v>27.0</v>
      </c>
      <c r="N910" s="20">
        <v>0.2222222238779068</v>
      </c>
      <c r="O910" s="20">
        <v>0.5919602513313293</v>
      </c>
      <c r="P910" s="20">
        <v>0.5381698608398438</v>
      </c>
      <c r="Q910" s="21" t="str">
        <f t="shared" si="1"/>
        <v>0.1705426357</v>
      </c>
      <c r="R910" s="21" t="str">
        <f t="shared" si="3"/>
        <v>0.4731582498</v>
      </c>
      <c r="S910" s="9">
        <v>0.4860781464311812</v>
      </c>
      <c r="T910" s="6">
        <v>0.4731582497903543</v>
      </c>
      <c r="U910" s="10"/>
      <c r="V910" s="10"/>
      <c r="W910" s="10"/>
    </row>
    <row r="911">
      <c r="A911" s="17">
        <v>2004.0</v>
      </c>
      <c r="B911" s="18" t="s">
        <v>437</v>
      </c>
      <c r="C911" s="18" t="s">
        <v>438</v>
      </c>
      <c r="D911" s="19">
        <v>253.0</v>
      </c>
      <c r="E911" s="19">
        <v>13.0</v>
      </c>
      <c r="F911" s="19">
        <v>0.0</v>
      </c>
      <c r="G911" s="19">
        <v>9.0</v>
      </c>
      <c r="H911" s="19">
        <v>0.0</v>
      </c>
      <c r="I911" s="19">
        <v>5.0</v>
      </c>
      <c r="J911" s="19">
        <v>1.0</v>
      </c>
      <c r="K911" s="19">
        <v>27.0</v>
      </c>
      <c r="L911" s="19">
        <v>1.0</v>
      </c>
      <c r="M911" s="19">
        <v>28.0</v>
      </c>
      <c r="N911" s="20">
        <v>0.9642857313156128</v>
      </c>
      <c r="O911" s="20">
        <v>0.5672060251235962</v>
      </c>
      <c r="P911" s="20">
        <v>0.5324218273162842</v>
      </c>
      <c r="Q911" s="21" t="str">
        <f t="shared" si="1"/>
        <v>0.9662162162</v>
      </c>
      <c r="R911" s="21" t="str">
        <f t="shared" si="3"/>
        <v>0.6582625234</v>
      </c>
      <c r="S911" s="9">
        <v>0.6577798979622977</v>
      </c>
      <c r="T911" s="6">
        <v>0.6582625234449232</v>
      </c>
      <c r="U911" s="10"/>
      <c r="V911" s="10"/>
      <c r="W911" s="10"/>
    </row>
    <row r="912">
      <c r="A912" s="17">
        <v>2004.0</v>
      </c>
      <c r="B912" s="18" t="s">
        <v>292</v>
      </c>
      <c r="C912" s="18" t="s">
        <v>486</v>
      </c>
      <c r="D912" s="19">
        <v>254.0</v>
      </c>
      <c r="E912" s="19">
        <v>4.0</v>
      </c>
      <c r="F912" s="19">
        <v>6.0</v>
      </c>
      <c r="G912" s="19">
        <v>12.0</v>
      </c>
      <c r="H912" s="19">
        <v>3.0</v>
      </c>
      <c r="I912" s="19">
        <v>2.0</v>
      </c>
      <c r="J912" s="19">
        <v>3.0</v>
      </c>
      <c r="K912" s="19">
        <v>18.0</v>
      </c>
      <c r="L912" s="19">
        <v>12.0</v>
      </c>
      <c r="M912" s="19">
        <v>30.0</v>
      </c>
      <c r="N912" s="20">
        <v>0.6000000238418579</v>
      </c>
      <c r="O912" s="20">
        <v>0.560533344745636</v>
      </c>
      <c r="P912" s="20">
        <v>0.5303246378898621</v>
      </c>
      <c r="Q912" s="21" t="str">
        <f t="shared" si="1"/>
        <v>0.578125</v>
      </c>
      <c r="R912" s="21" t="str">
        <f t="shared" si="3"/>
        <v>0.5573790818</v>
      </c>
      <c r="S912" s="9">
        <v>0.5628478318452835</v>
      </c>
      <c r="T912" s="6">
        <v>0.5573790818452835</v>
      </c>
      <c r="U912" s="10"/>
      <c r="V912" s="10"/>
      <c r="W912" s="10"/>
    </row>
    <row r="913">
      <c r="A913" s="17">
        <v>2004.0</v>
      </c>
      <c r="B913" s="18" t="s">
        <v>576</v>
      </c>
      <c r="C913" s="18" t="s">
        <v>2488</v>
      </c>
      <c r="D913" s="19">
        <v>255.0</v>
      </c>
      <c r="E913" s="19">
        <v>5.0</v>
      </c>
      <c r="F913" s="19">
        <v>7.0</v>
      </c>
      <c r="G913" s="19">
        <v>8.0</v>
      </c>
      <c r="H913" s="19">
        <v>3.0</v>
      </c>
      <c r="I913" s="19">
        <v>3.0</v>
      </c>
      <c r="J913" s="19">
        <v>2.0</v>
      </c>
      <c r="K913" s="19">
        <v>16.0</v>
      </c>
      <c r="L913" s="19">
        <v>12.0</v>
      </c>
      <c r="M913" s="19">
        <v>28.0</v>
      </c>
      <c r="N913" s="20">
        <v>0.5714285969734192</v>
      </c>
      <c r="O913" s="20">
        <v>0.514959454536438</v>
      </c>
      <c r="P913" s="20">
        <v>0.512393593788147</v>
      </c>
      <c r="Q913" s="21" t="str">
        <f t="shared" si="1"/>
        <v>0.5873015873</v>
      </c>
      <c r="R913" s="21" t="str">
        <f t="shared" si="3"/>
        <v>0.5324035225</v>
      </c>
      <c r="S913" s="9">
        <v>0.5284352685723985</v>
      </c>
      <c r="T913" s="6">
        <v>0.5324035225406526</v>
      </c>
      <c r="U913" s="10"/>
      <c r="V913" s="10"/>
      <c r="W913" s="10"/>
    </row>
    <row r="914">
      <c r="A914" s="17">
        <v>2004.0</v>
      </c>
      <c r="B914" s="18" t="s">
        <v>1186</v>
      </c>
      <c r="C914" s="18" t="s">
        <v>2489</v>
      </c>
      <c r="D914" s="19">
        <v>256.0</v>
      </c>
      <c r="E914" s="19">
        <v>6.0</v>
      </c>
      <c r="F914" s="19">
        <v>8.0</v>
      </c>
      <c r="G914" s="19">
        <v>9.0</v>
      </c>
      <c r="H914" s="19">
        <v>2.0</v>
      </c>
      <c r="I914" s="19">
        <v>2.0</v>
      </c>
      <c r="J914" s="19">
        <v>2.0</v>
      </c>
      <c r="K914" s="19">
        <v>17.0</v>
      </c>
      <c r="L914" s="19">
        <v>12.0</v>
      </c>
      <c r="M914" s="19">
        <v>29.0</v>
      </c>
      <c r="N914" s="20">
        <v>0.5862069129943848</v>
      </c>
      <c r="O914" s="20">
        <v>0.5244386196136475</v>
      </c>
      <c r="P914" s="20">
        <v>0.47948136925697327</v>
      </c>
      <c r="Q914" s="21" t="str">
        <f t="shared" si="1"/>
        <v>0.6220472441</v>
      </c>
      <c r="R914" s="21" t="str">
        <f t="shared" si="3"/>
        <v>0.5376014631</v>
      </c>
      <c r="S914" s="9">
        <v>0.5286413762589981</v>
      </c>
      <c r="T914" s="6">
        <v>0.537601463144689</v>
      </c>
      <c r="U914" s="10"/>
      <c r="V914" s="10"/>
      <c r="W914" s="10"/>
    </row>
    <row r="915">
      <c r="A915" s="17">
        <v>2004.0</v>
      </c>
      <c r="B915" s="18" t="s">
        <v>165</v>
      </c>
      <c r="C915" s="18" t="s">
        <v>447</v>
      </c>
      <c r="D915" s="19">
        <v>257.0</v>
      </c>
      <c r="E915" s="19">
        <v>10.0</v>
      </c>
      <c r="F915" s="19">
        <v>1.0</v>
      </c>
      <c r="G915" s="19">
        <v>14.0</v>
      </c>
      <c r="H915" s="19">
        <v>0.0</v>
      </c>
      <c r="I915" s="19">
        <v>5.0</v>
      </c>
      <c r="J915" s="19">
        <v>0.0</v>
      </c>
      <c r="K915" s="19">
        <v>29.0</v>
      </c>
      <c r="L915" s="19">
        <v>1.0</v>
      </c>
      <c r="M915" s="19">
        <v>30.0</v>
      </c>
      <c r="N915" s="20">
        <v>0.9666666388511658</v>
      </c>
      <c r="O915" s="20">
        <v>0.5252755284309387</v>
      </c>
      <c r="P915" s="20">
        <v>0.5239237546920776</v>
      </c>
      <c r="Q915" s="21" t="str">
        <f t="shared" si="1"/>
        <v>0.9785714286</v>
      </c>
      <c r="R915" s="21" t="str">
        <f t="shared" si="3"/>
        <v>0.63826156</v>
      </c>
      <c r="S915" s="9">
        <v>0.6352853695551555</v>
      </c>
      <c r="T915" s="6">
        <v>0.6382615600313459</v>
      </c>
      <c r="U915" s="10"/>
      <c r="V915" s="10"/>
      <c r="W915" s="10"/>
    </row>
    <row r="916">
      <c r="A916" s="17">
        <v>2004.0</v>
      </c>
      <c r="B916" s="18" t="s">
        <v>1975</v>
      </c>
      <c r="C916" s="18" t="s">
        <v>2490</v>
      </c>
      <c r="D916" s="19">
        <v>258.0</v>
      </c>
      <c r="E916" s="19">
        <v>4.0</v>
      </c>
      <c r="F916" s="19">
        <v>8.0</v>
      </c>
      <c r="G916" s="19">
        <v>6.0</v>
      </c>
      <c r="H916" s="19">
        <v>6.0</v>
      </c>
      <c r="I916" s="19">
        <v>0.0</v>
      </c>
      <c r="J916" s="19">
        <v>1.0</v>
      </c>
      <c r="K916" s="19">
        <v>10.0</v>
      </c>
      <c r="L916" s="19">
        <v>15.0</v>
      </c>
      <c r="M916" s="19">
        <v>25.0</v>
      </c>
      <c r="N916" s="20">
        <v>0.4000000059604645</v>
      </c>
      <c r="O916" s="20">
        <v>0.47852984070777893</v>
      </c>
      <c r="P916" s="20">
        <v>0.4951856732368469</v>
      </c>
      <c r="Q916" s="21" t="str">
        <f t="shared" si="1"/>
        <v>0.3931623932</v>
      </c>
      <c r="R916" s="21" t="str">
        <f t="shared" si="3"/>
        <v>0.461351937</v>
      </c>
      <c r="S916" s="9">
        <v>0.4630613386631012</v>
      </c>
      <c r="T916" s="6">
        <v>0.46135193695369947</v>
      </c>
      <c r="U916" s="10"/>
      <c r="V916" s="10"/>
      <c r="W916" s="10"/>
    </row>
    <row r="917">
      <c r="A917" s="17">
        <v>2004.0</v>
      </c>
      <c r="B917" s="18" t="s">
        <v>1048</v>
      </c>
      <c r="C917" s="18" t="s">
        <v>2491</v>
      </c>
      <c r="D917" s="19">
        <v>259.0</v>
      </c>
      <c r="E917" s="19">
        <v>4.0</v>
      </c>
      <c r="F917" s="19">
        <v>10.0</v>
      </c>
      <c r="G917" s="19">
        <v>5.0</v>
      </c>
      <c r="H917" s="19">
        <v>9.0</v>
      </c>
      <c r="I917" s="19">
        <v>1.0</v>
      </c>
      <c r="J917" s="19">
        <v>1.0</v>
      </c>
      <c r="K917" s="19">
        <v>10.0</v>
      </c>
      <c r="L917" s="19">
        <v>20.0</v>
      </c>
      <c r="M917" s="19">
        <v>30.0</v>
      </c>
      <c r="N917" s="20">
        <v>0.3333333432674408</v>
      </c>
      <c r="O917" s="20">
        <v>0.46959593892097473</v>
      </c>
      <c r="P917" s="20">
        <v>0.47161272168159485</v>
      </c>
      <c r="Q917" s="21" t="str">
        <f t="shared" si="1"/>
        <v>0.3287671233</v>
      </c>
      <c r="R917" s="21" t="str">
        <f t="shared" si="3"/>
        <v>0.4348929307</v>
      </c>
      <c r="S917" s="9">
        <v>0.4360344832142194</v>
      </c>
      <c r="T917" s="6">
        <v>0.4348929307028039</v>
      </c>
      <c r="U917" s="10"/>
      <c r="V917" s="10"/>
      <c r="W917" s="10"/>
    </row>
    <row r="918">
      <c r="A918" s="17">
        <v>2004.0</v>
      </c>
      <c r="B918" s="18" t="s">
        <v>94</v>
      </c>
      <c r="C918" s="18" t="s">
        <v>432</v>
      </c>
      <c r="D918" s="19">
        <v>260.0</v>
      </c>
      <c r="E918" s="19">
        <v>6.0</v>
      </c>
      <c r="F918" s="19">
        <v>3.0</v>
      </c>
      <c r="G918" s="19">
        <v>14.0</v>
      </c>
      <c r="H918" s="19">
        <v>3.0</v>
      </c>
      <c r="I918" s="19">
        <v>1.0</v>
      </c>
      <c r="J918" s="19">
        <v>1.0</v>
      </c>
      <c r="K918" s="19">
        <v>21.0</v>
      </c>
      <c r="L918" s="19">
        <v>7.0</v>
      </c>
      <c r="M918" s="19">
        <v>28.0</v>
      </c>
      <c r="N918" s="20">
        <v>0.75</v>
      </c>
      <c r="O918" s="20">
        <v>0.5939931869506836</v>
      </c>
      <c r="P918" s="20">
        <v>0.5448024272918701</v>
      </c>
      <c r="Q918" s="21" t="str">
        <f t="shared" si="1"/>
        <v>0.7177419355</v>
      </c>
      <c r="R918" s="21" t="str">
        <f t="shared" si="3"/>
        <v>0.6126326842</v>
      </c>
      <c r="S918" s="9">
        <v>0.6206972002983093</v>
      </c>
      <c r="T918" s="6">
        <v>0.6126326841692771</v>
      </c>
      <c r="U918" s="10"/>
      <c r="V918" s="10"/>
      <c r="W918" s="10"/>
    </row>
    <row r="919">
      <c r="A919" s="17">
        <v>2004.0</v>
      </c>
      <c r="B919" s="18" t="s">
        <v>760</v>
      </c>
      <c r="C919" s="18" t="s">
        <v>2492</v>
      </c>
      <c r="D919" s="19">
        <v>261.0</v>
      </c>
      <c r="E919" s="19">
        <v>5.0</v>
      </c>
      <c r="F919" s="19">
        <v>8.0</v>
      </c>
      <c r="G919" s="19">
        <v>6.0</v>
      </c>
      <c r="H919" s="19">
        <v>3.0</v>
      </c>
      <c r="I919" s="19">
        <v>0.0</v>
      </c>
      <c r="J919" s="19">
        <v>0.0</v>
      </c>
      <c r="K919" s="19">
        <v>11.0</v>
      </c>
      <c r="L919" s="19">
        <v>11.0</v>
      </c>
      <c r="M919" s="19">
        <v>22.0</v>
      </c>
      <c r="N919" s="20">
        <v>0.5</v>
      </c>
      <c r="O919" s="20">
        <v>0.4742833375930786</v>
      </c>
      <c r="P919" s="20">
        <v>0.4805454909801483</v>
      </c>
      <c r="Q919" s="21" t="str">
        <f t="shared" si="1"/>
        <v>0.5408163265</v>
      </c>
      <c r="R919" s="21" t="str">
        <f t="shared" si="3"/>
        <v>0.4924821232</v>
      </c>
      <c r="S919" s="9">
        <v>0.4822780415415764</v>
      </c>
      <c r="T919" s="6">
        <v>0.49248212317422946</v>
      </c>
      <c r="U919" s="10"/>
      <c r="V919" s="10"/>
      <c r="W919" s="10"/>
    </row>
    <row r="920">
      <c r="A920" s="17">
        <v>2004.0</v>
      </c>
      <c r="B920" s="18" t="s">
        <v>518</v>
      </c>
      <c r="C920" s="18" t="s">
        <v>2493</v>
      </c>
      <c r="D920" s="19">
        <v>262.0</v>
      </c>
      <c r="E920" s="19">
        <v>3.0</v>
      </c>
      <c r="F920" s="19">
        <v>7.0</v>
      </c>
      <c r="G920" s="19">
        <v>8.0</v>
      </c>
      <c r="H920" s="19">
        <v>9.0</v>
      </c>
      <c r="I920" s="19">
        <v>1.0</v>
      </c>
      <c r="J920" s="19">
        <v>1.0</v>
      </c>
      <c r="K920" s="19">
        <v>12.0</v>
      </c>
      <c r="L920" s="19">
        <v>17.0</v>
      </c>
      <c r="M920" s="19">
        <v>29.0</v>
      </c>
      <c r="N920" s="20">
        <v>0.4137931168079376</v>
      </c>
      <c r="O920" s="20">
        <v>0.5646049380302429</v>
      </c>
      <c r="P920" s="20">
        <v>0.5253833532333374</v>
      </c>
      <c r="Q920" s="21" t="str">
        <f t="shared" si="1"/>
        <v>0.3597122302</v>
      </c>
      <c r="R920" s="21" t="str">
        <f t="shared" si="3"/>
        <v>0.5035763649</v>
      </c>
      <c r="S920" s="9">
        <v>0.5170965831855248</v>
      </c>
      <c r="T920" s="6">
        <v>0.5035763648774126</v>
      </c>
      <c r="U920" s="10"/>
      <c r="V920" s="10"/>
      <c r="W920" s="10"/>
    </row>
    <row r="921">
      <c r="A921" s="17">
        <v>2004.0</v>
      </c>
      <c r="B921" s="18" t="s">
        <v>79</v>
      </c>
      <c r="C921" s="18" t="s">
        <v>415</v>
      </c>
      <c r="D921" s="19">
        <v>263.0</v>
      </c>
      <c r="E921" s="19">
        <v>6.0</v>
      </c>
      <c r="F921" s="19">
        <v>5.0</v>
      </c>
      <c r="G921" s="19">
        <v>8.0</v>
      </c>
      <c r="H921" s="19">
        <v>5.0</v>
      </c>
      <c r="I921" s="19">
        <v>1.0</v>
      </c>
      <c r="J921" s="19">
        <v>3.0</v>
      </c>
      <c r="K921" s="19">
        <v>15.0</v>
      </c>
      <c r="L921" s="19">
        <v>13.0</v>
      </c>
      <c r="M921" s="19">
        <v>28.0</v>
      </c>
      <c r="N921" s="20">
        <v>0.5357142686843872</v>
      </c>
      <c r="O921" s="20">
        <v>0.53047114610672</v>
      </c>
      <c r="P921" s="20">
        <v>0.5404974818229675</v>
      </c>
      <c r="Q921" s="21" t="str">
        <f t="shared" si="1"/>
        <v>0.5220588235</v>
      </c>
      <c r="R921" s="21" t="str">
        <f t="shared" si="3"/>
        <v>0.5308746494</v>
      </c>
      <c r="S921" s="9">
        <v>0.5342885149376733</v>
      </c>
      <c r="T921" s="6">
        <v>0.5308746493914548</v>
      </c>
      <c r="U921" s="10"/>
      <c r="V921" s="10"/>
      <c r="W921" s="10"/>
    </row>
    <row r="922">
      <c r="A922" s="17">
        <v>2004.0</v>
      </c>
      <c r="B922" s="18" t="s">
        <v>270</v>
      </c>
      <c r="C922" s="18" t="s">
        <v>405</v>
      </c>
      <c r="D922" s="19">
        <v>264.0</v>
      </c>
      <c r="E922" s="19">
        <v>1.0</v>
      </c>
      <c r="F922" s="19">
        <v>9.0</v>
      </c>
      <c r="G922" s="19">
        <v>14.0</v>
      </c>
      <c r="H922" s="19">
        <v>3.0</v>
      </c>
      <c r="I922" s="19">
        <v>0.0</v>
      </c>
      <c r="J922" s="19">
        <v>1.0</v>
      </c>
      <c r="K922" s="19">
        <v>15.0</v>
      </c>
      <c r="L922" s="19">
        <v>13.0</v>
      </c>
      <c r="M922" s="19">
        <v>28.0</v>
      </c>
      <c r="N922" s="20">
        <v>0.5357142686843872</v>
      </c>
      <c r="O922" s="20">
        <v>0.5590495467185974</v>
      </c>
      <c r="P922" s="20">
        <v>0.5525240898132324</v>
      </c>
      <c r="Q922" s="21" t="str">
        <f t="shared" si="1"/>
        <v>0.4803921569</v>
      </c>
      <c r="R922" s="21" t="str">
        <f t="shared" si="3"/>
        <v>0.537753835</v>
      </c>
      <c r="S922" s="9">
        <v>0.5515843672411782</v>
      </c>
      <c r="T922" s="6">
        <v>0.5377538350282931</v>
      </c>
      <c r="U922" s="10"/>
      <c r="V922" s="10"/>
      <c r="W922" s="10"/>
    </row>
    <row r="923">
      <c r="A923" s="17">
        <v>2004.0</v>
      </c>
      <c r="B923" s="18" t="s">
        <v>1232</v>
      </c>
      <c r="C923" s="18" t="s">
        <v>2494</v>
      </c>
      <c r="D923" s="19">
        <v>265.0</v>
      </c>
      <c r="E923" s="19">
        <v>2.0</v>
      </c>
      <c r="F923" s="19">
        <v>14.0</v>
      </c>
      <c r="G923" s="19">
        <v>4.0</v>
      </c>
      <c r="H923" s="19">
        <v>6.0</v>
      </c>
      <c r="I923" s="19">
        <v>0.0</v>
      </c>
      <c r="J923" s="19">
        <v>0.0</v>
      </c>
      <c r="K923" s="19">
        <v>6.0</v>
      </c>
      <c r="L923" s="19">
        <v>20.0</v>
      </c>
      <c r="M923" s="19">
        <v>26.0</v>
      </c>
      <c r="N923" s="20">
        <v>0.23076923191547394</v>
      </c>
      <c r="O923" s="20">
        <v>0.46960729360580444</v>
      </c>
      <c r="P923" s="20">
        <v>0.49131348729133606</v>
      </c>
      <c r="Q923" s="21" t="str">
        <f t="shared" si="1"/>
        <v>0.2363636364</v>
      </c>
      <c r="R923" s="21" t="str">
        <f t="shared" si="3"/>
        <v>0.4167229277</v>
      </c>
      <c r="S923" s="9">
        <v>0.41532432631804395</v>
      </c>
      <c r="T923" s="6">
        <v>0.4167229277166453</v>
      </c>
      <c r="U923" s="10"/>
      <c r="V923" s="10"/>
      <c r="W923" s="10"/>
    </row>
    <row r="924">
      <c r="A924" s="17">
        <v>2004.0</v>
      </c>
      <c r="B924" s="18" t="s">
        <v>97</v>
      </c>
      <c r="C924" s="18" t="s">
        <v>2495</v>
      </c>
      <c r="D924" s="19">
        <v>266.0</v>
      </c>
      <c r="E924" s="19">
        <v>2.0</v>
      </c>
      <c r="F924" s="19">
        <v>11.0</v>
      </c>
      <c r="G924" s="19">
        <v>8.0</v>
      </c>
      <c r="H924" s="19">
        <v>4.0</v>
      </c>
      <c r="I924" s="19">
        <v>0.0</v>
      </c>
      <c r="J924" s="19">
        <v>0.0</v>
      </c>
      <c r="K924" s="19">
        <v>10.0</v>
      </c>
      <c r="L924" s="19">
        <v>15.0</v>
      </c>
      <c r="M924" s="19">
        <v>25.0</v>
      </c>
      <c r="N924" s="20">
        <v>0.4000000059604645</v>
      </c>
      <c r="O924" s="20">
        <v>0.48023301362991333</v>
      </c>
      <c r="P924" s="20">
        <v>0.48981931805610657</v>
      </c>
      <c r="Q924" s="21" t="str">
        <f t="shared" si="1"/>
        <v>0.3838383838</v>
      </c>
      <c r="R924" s="21" t="str">
        <f t="shared" si="3"/>
        <v>0.4585309323</v>
      </c>
      <c r="S924" s="9">
        <v>0.4625713363289833</v>
      </c>
      <c r="T924" s="6">
        <v>0.4585309322885793</v>
      </c>
      <c r="U924" s="10"/>
      <c r="V924" s="10"/>
      <c r="W924" s="10"/>
    </row>
    <row r="925">
      <c r="A925" s="17">
        <v>2004.0</v>
      </c>
      <c r="B925" s="18" t="s">
        <v>213</v>
      </c>
      <c r="C925" s="18" t="s">
        <v>442</v>
      </c>
      <c r="D925" s="19">
        <v>267.0</v>
      </c>
      <c r="E925" s="19">
        <v>6.0</v>
      </c>
      <c r="F925" s="19">
        <v>3.0</v>
      </c>
      <c r="G925" s="19">
        <v>15.0</v>
      </c>
      <c r="H925" s="19">
        <v>1.0</v>
      </c>
      <c r="I925" s="19">
        <v>2.0</v>
      </c>
      <c r="J925" s="19">
        <v>3.0</v>
      </c>
      <c r="K925" s="19">
        <v>23.0</v>
      </c>
      <c r="L925" s="19">
        <v>7.0</v>
      </c>
      <c r="M925" s="19">
        <v>30.0</v>
      </c>
      <c r="N925" s="20">
        <v>0.7666666507720947</v>
      </c>
      <c r="O925" s="20">
        <v>0.6077420115470886</v>
      </c>
      <c r="P925" s="20">
        <v>0.5361311435699463</v>
      </c>
      <c r="Q925" s="21" t="str">
        <f t="shared" si="1"/>
        <v>0.7578125</v>
      </c>
      <c r="R925" s="21" t="str">
        <f t="shared" si="3"/>
        <v>0.6273569167</v>
      </c>
      <c r="S925" s="9">
        <v>0.6295704583326975</v>
      </c>
      <c r="T925" s="6">
        <v>0.6273569166660309</v>
      </c>
      <c r="U925" s="10"/>
      <c r="V925" s="10"/>
      <c r="W925" s="10"/>
    </row>
    <row r="926">
      <c r="A926" s="17">
        <v>2004.0</v>
      </c>
      <c r="B926" s="18" t="s">
        <v>530</v>
      </c>
      <c r="C926" s="18" t="s">
        <v>2496</v>
      </c>
      <c r="D926" s="19">
        <v>268.0</v>
      </c>
      <c r="E926" s="19">
        <v>2.0</v>
      </c>
      <c r="F926" s="19">
        <v>11.0</v>
      </c>
      <c r="G926" s="19">
        <v>5.0</v>
      </c>
      <c r="H926" s="19">
        <v>9.0</v>
      </c>
      <c r="I926" s="19">
        <v>0.0</v>
      </c>
      <c r="J926" s="19">
        <v>1.0</v>
      </c>
      <c r="K926" s="19">
        <v>7.0</v>
      </c>
      <c r="L926" s="19">
        <v>21.0</v>
      </c>
      <c r="M926" s="19">
        <v>28.0</v>
      </c>
      <c r="N926" s="20">
        <v>0.25</v>
      </c>
      <c r="O926" s="20">
        <v>0.5087003707885742</v>
      </c>
      <c r="P926" s="20">
        <v>0.5144826769828796</v>
      </c>
      <c r="Q926" s="21" t="str">
        <f t="shared" si="1"/>
        <v>0.2230769231</v>
      </c>
      <c r="R926" s="21" t="str">
        <f t="shared" si="3"/>
        <v>0.4387400854</v>
      </c>
      <c r="S926" s="9">
        <v>0.445470854640007</v>
      </c>
      <c r="T926" s="6">
        <v>0.4387400854092378</v>
      </c>
      <c r="U926" s="10"/>
      <c r="V926" s="10"/>
      <c r="W926" s="10"/>
    </row>
    <row r="927">
      <c r="A927" s="17">
        <v>2004.0</v>
      </c>
      <c r="B927" s="18" t="s">
        <v>2497</v>
      </c>
      <c r="C927" s="18" t="s">
        <v>2498</v>
      </c>
      <c r="D927" s="19">
        <v>269.0</v>
      </c>
      <c r="E927" s="19">
        <v>3.0</v>
      </c>
      <c r="F927" s="19">
        <v>8.0</v>
      </c>
      <c r="G927" s="19">
        <v>5.0</v>
      </c>
      <c r="H927" s="19">
        <v>3.0</v>
      </c>
      <c r="I927" s="19">
        <v>1.0</v>
      </c>
      <c r="J927" s="19">
        <v>3.0</v>
      </c>
      <c r="K927" s="19">
        <v>9.0</v>
      </c>
      <c r="L927" s="19">
        <v>14.0</v>
      </c>
      <c r="M927" s="19">
        <v>23.0</v>
      </c>
      <c r="N927" s="20">
        <v>0.3913043439388275</v>
      </c>
      <c r="O927" s="20">
        <v>0.42734524607658386</v>
      </c>
      <c r="P927" s="20">
        <v>0.4584835171699524</v>
      </c>
      <c r="Q927" s="21" t="str">
        <f t="shared" si="1"/>
        <v>0.4059405941</v>
      </c>
      <c r="R927" s="21" t="str">
        <f t="shared" si="3"/>
        <v>0.4297786508</v>
      </c>
      <c r="S927" s="9">
        <v>0.42611958928730176</v>
      </c>
      <c r="T927" s="6">
        <v>0.4297786508456315</v>
      </c>
      <c r="U927" s="10"/>
      <c r="V927" s="10"/>
      <c r="W927" s="10"/>
    </row>
    <row r="928">
      <c r="A928" s="17">
        <v>2004.0</v>
      </c>
      <c r="B928" s="18" t="s">
        <v>216</v>
      </c>
      <c r="C928" s="18" t="s">
        <v>434</v>
      </c>
      <c r="D928" s="19">
        <v>270.0</v>
      </c>
      <c r="E928" s="19">
        <v>4.0</v>
      </c>
      <c r="F928" s="19">
        <v>7.0</v>
      </c>
      <c r="G928" s="19">
        <v>15.0</v>
      </c>
      <c r="H928" s="19">
        <v>1.0</v>
      </c>
      <c r="I928" s="19">
        <v>3.0</v>
      </c>
      <c r="J928" s="19">
        <v>2.0</v>
      </c>
      <c r="K928" s="19">
        <v>22.0</v>
      </c>
      <c r="L928" s="19">
        <v>10.0</v>
      </c>
      <c r="M928" s="19">
        <v>32.0</v>
      </c>
      <c r="N928" s="20">
        <v>0.6875</v>
      </c>
      <c r="O928" s="20">
        <v>0.580373227596283</v>
      </c>
      <c r="P928" s="20">
        <v>0.5396524667739868</v>
      </c>
      <c r="Q928" s="21" t="str">
        <f t="shared" si="1"/>
        <v>0.6984126984</v>
      </c>
      <c r="R928" s="21" t="str">
        <f t="shared" si="3"/>
        <v>0.5997029051</v>
      </c>
      <c r="S928" s="9">
        <v>0.5969747304916382</v>
      </c>
      <c r="T928" s="6">
        <v>0.5997029050948128</v>
      </c>
      <c r="U928" s="10"/>
      <c r="V928" s="10"/>
      <c r="W928" s="10"/>
    </row>
    <row r="929">
      <c r="A929" s="17">
        <v>2004.0</v>
      </c>
      <c r="B929" s="18" t="s">
        <v>908</v>
      </c>
      <c r="C929" s="18" t="s">
        <v>2499</v>
      </c>
      <c r="D929" s="19">
        <v>271.0</v>
      </c>
      <c r="E929" s="19">
        <v>1.0</v>
      </c>
      <c r="F929" s="19">
        <v>13.0</v>
      </c>
      <c r="G929" s="19">
        <v>6.0</v>
      </c>
      <c r="H929" s="19">
        <v>4.0</v>
      </c>
      <c r="I929" s="19">
        <v>1.0</v>
      </c>
      <c r="J929" s="19">
        <v>1.0</v>
      </c>
      <c r="K929" s="19">
        <v>8.0</v>
      </c>
      <c r="L929" s="19">
        <v>18.0</v>
      </c>
      <c r="M929" s="19">
        <v>26.0</v>
      </c>
      <c r="N929" s="20">
        <v>0.3076923191547394</v>
      </c>
      <c r="O929" s="20">
        <v>0.48994433879852295</v>
      </c>
      <c r="P929" s="20">
        <v>0.48067256808280945</v>
      </c>
      <c r="Q929" s="21" t="str">
        <f t="shared" si="1"/>
        <v>0.2941176471</v>
      </c>
      <c r="R929" s="21" t="str">
        <f t="shared" si="3"/>
        <v>0.4386697232</v>
      </c>
      <c r="S929" s="9">
        <v>0.44206338834304076</v>
      </c>
      <c r="T929" s="6">
        <v>0.43866972318466974</v>
      </c>
      <c r="U929" s="10"/>
      <c r="V929" s="10"/>
      <c r="W929" s="10"/>
    </row>
    <row r="930">
      <c r="A930" s="17">
        <v>2004.0</v>
      </c>
      <c r="B930" s="18" t="s">
        <v>391</v>
      </c>
      <c r="C930" s="18" t="s">
        <v>392</v>
      </c>
      <c r="D930" s="19">
        <v>272.0</v>
      </c>
      <c r="E930" s="19">
        <v>8.0</v>
      </c>
      <c r="F930" s="19">
        <v>8.0</v>
      </c>
      <c r="G930" s="19">
        <v>11.0</v>
      </c>
      <c r="H930" s="19">
        <v>1.0</v>
      </c>
      <c r="I930" s="19">
        <v>1.0</v>
      </c>
      <c r="J930" s="19">
        <v>1.0</v>
      </c>
      <c r="K930" s="19">
        <v>20.0</v>
      </c>
      <c r="L930" s="19">
        <v>10.0</v>
      </c>
      <c r="M930" s="19">
        <v>30.0</v>
      </c>
      <c r="N930" s="20">
        <v>0.6666666865348816</v>
      </c>
      <c r="O930" s="20">
        <v>0.49914783239364624</v>
      </c>
      <c r="P930" s="20">
        <v>0.501875638961792</v>
      </c>
      <c r="Q930" s="21" t="str">
        <f t="shared" si="1"/>
        <v>0.7230769231</v>
      </c>
      <c r="R930" s="21" t="str">
        <f t="shared" si="3"/>
        <v>0.5558120567</v>
      </c>
      <c r="S930" s="9">
        <v>0.5417094926039377</v>
      </c>
      <c r="T930" s="6">
        <v>0.5558120567065019</v>
      </c>
      <c r="U930" s="10"/>
      <c r="V930" s="10"/>
      <c r="W930" s="10"/>
    </row>
    <row r="931">
      <c r="A931" s="17">
        <v>2004.0</v>
      </c>
      <c r="B931" s="18" t="s">
        <v>1523</v>
      </c>
      <c r="C931" s="18" t="s">
        <v>2500</v>
      </c>
      <c r="D931" s="19">
        <v>273.0</v>
      </c>
      <c r="E931" s="19">
        <v>2.0</v>
      </c>
      <c r="F931" s="19">
        <v>12.0</v>
      </c>
      <c r="G931" s="19">
        <v>5.0</v>
      </c>
      <c r="H931" s="19">
        <v>8.0</v>
      </c>
      <c r="I931" s="19">
        <v>1.0</v>
      </c>
      <c r="J931" s="19">
        <v>1.0</v>
      </c>
      <c r="K931" s="19">
        <v>8.0</v>
      </c>
      <c r="L931" s="19">
        <v>21.0</v>
      </c>
      <c r="M931" s="19">
        <v>29.0</v>
      </c>
      <c r="N931" s="20">
        <v>0.27586206793785095</v>
      </c>
      <c r="O931" s="20">
        <v>0.46495845913887024</v>
      </c>
      <c r="P931" s="20">
        <v>0.48292016983032227</v>
      </c>
      <c r="Q931" s="21" t="str">
        <f t="shared" si="1"/>
        <v>0.2595419847</v>
      </c>
      <c r="R931" s="21" t="str">
        <f t="shared" si="3"/>
        <v>0.4180947682</v>
      </c>
      <c r="S931" s="9">
        <v>0.422174789268395</v>
      </c>
      <c r="T931" s="6">
        <v>0.4180947682102218</v>
      </c>
      <c r="U931" s="10"/>
      <c r="V931" s="10"/>
      <c r="W931" s="10"/>
    </row>
    <row r="932">
      <c r="A932" s="17">
        <v>2004.0</v>
      </c>
      <c r="B932" s="18" t="s">
        <v>364</v>
      </c>
      <c r="C932" s="18" t="s">
        <v>410</v>
      </c>
      <c r="D932" s="19">
        <v>274.0</v>
      </c>
      <c r="E932" s="19">
        <v>10.0</v>
      </c>
      <c r="F932" s="19">
        <v>3.0</v>
      </c>
      <c r="G932" s="19">
        <v>9.0</v>
      </c>
      <c r="H932" s="19">
        <v>1.0</v>
      </c>
      <c r="I932" s="19">
        <v>4.0</v>
      </c>
      <c r="J932" s="19">
        <v>1.0</v>
      </c>
      <c r="K932" s="19">
        <v>23.0</v>
      </c>
      <c r="L932" s="19">
        <v>5.0</v>
      </c>
      <c r="M932" s="19">
        <v>28.0</v>
      </c>
      <c r="N932" s="20">
        <v>0.8214285969734192</v>
      </c>
      <c r="O932" s="20">
        <v>0.47917893528938293</v>
      </c>
      <c r="P932" s="20">
        <v>0.4829288125038147</v>
      </c>
      <c r="Q932" s="21" t="str">
        <f t="shared" si="1"/>
        <v>0.847826087</v>
      </c>
      <c r="R932" s="21" t="str">
        <f t="shared" si="3"/>
        <v>0.5722781925</v>
      </c>
      <c r="S932" s="9">
        <v>0.5656788136277879</v>
      </c>
      <c r="T932" s="6">
        <v>0.5722781925097755</v>
      </c>
      <c r="U932" s="10"/>
      <c r="V932" s="10"/>
      <c r="W932" s="10"/>
    </row>
    <row r="933">
      <c r="A933" s="17">
        <v>2004.0</v>
      </c>
      <c r="B933" s="18" t="s">
        <v>1394</v>
      </c>
      <c r="C933" s="18" t="s">
        <v>2501</v>
      </c>
      <c r="D933" s="19">
        <v>275.0</v>
      </c>
      <c r="E933" s="19">
        <v>0.0</v>
      </c>
      <c r="F933" s="19">
        <v>9.0</v>
      </c>
      <c r="G933" s="19">
        <v>10.0</v>
      </c>
      <c r="H933" s="19">
        <v>7.0</v>
      </c>
      <c r="I933" s="19">
        <v>0.0</v>
      </c>
      <c r="J933" s="19">
        <v>1.0</v>
      </c>
      <c r="K933" s="19">
        <v>10.0</v>
      </c>
      <c r="L933" s="19">
        <v>17.0</v>
      </c>
      <c r="M933" s="19">
        <v>27.0</v>
      </c>
      <c r="N933" s="20">
        <v>0.37037035822868347</v>
      </c>
      <c r="O933" s="20">
        <v>0.5166889429092407</v>
      </c>
      <c r="P933" s="20">
        <v>0.5224044322967529</v>
      </c>
      <c r="Q933" s="21" t="str">
        <f t="shared" si="1"/>
        <v>0.2702702703</v>
      </c>
      <c r="R933" s="21" t="str">
        <f t="shared" si="3"/>
        <v>0.4565131471</v>
      </c>
      <c r="S933" s="9">
        <v>0.48153817212140115</v>
      </c>
      <c r="T933" s="6">
        <v>0.45651314709637614</v>
      </c>
      <c r="U933" s="10"/>
      <c r="V933" s="10"/>
      <c r="W933" s="10"/>
    </row>
    <row r="934">
      <c r="A934" s="17">
        <v>2004.0</v>
      </c>
      <c r="B934" s="18" t="s">
        <v>139</v>
      </c>
      <c r="C934" s="18" t="s">
        <v>2502</v>
      </c>
      <c r="D934" s="19">
        <v>276.0</v>
      </c>
      <c r="E934" s="19">
        <v>2.0</v>
      </c>
      <c r="F934" s="19">
        <v>11.0</v>
      </c>
      <c r="G934" s="19">
        <v>7.0</v>
      </c>
      <c r="H934" s="19">
        <v>7.0</v>
      </c>
      <c r="I934" s="19">
        <v>0.0</v>
      </c>
      <c r="J934" s="19">
        <v>2.0</v>
      </c>
      <c r="K934" s="19">
        <v>9.0</v>
      </c>
      <c r="L934" s="19">
        <v>20.0</v>
      </c>
      <c r="M934" s="19">
        <v>29.0</v>
      </c>
      <c r="N934" s="20">
        <v>0.3103448152542114</v>
      </c>
      <c r="O934" s="20">
        <v>0.534675121307373</v>
      </c>
      <c r="P934" s="20">
        <v>0.5166891813278198</v>
      </c>
      <c r="Q934" s="21" t="str">
        <f t="shared" si="1"/>
        <v>0.2755905512</v>
      </c>
      <c r="R934" s="21" t="str">
        <f t="shared" si="3"/>
        <v>0.4654074938</v>
      </c>
      <c r="S934" s="9">
        <v>0.4740960628821932</v>
      </c>
      <c r="T934" s="6">
        <v>0.46540749378091706</v>
      </c>
      <c r="U934" s="10"/>
      <c r="V934" s="10"/>
      <c r="W934" s="10"/>
    </row>
    <row r="935">
      <c r="A935" s="17">
        <v>2004.0</v>
      </c>
      <c r="B935" s="18" t="s">
        <v>1992</v>
      </c>
      <c r="C935" s="18" t="s">
        <v>2503</v>
      </c>
      <c r="D935" s="19">
        <v>277.0</v>
      </c>
      <c r="E935" s="19">
        <v>4.0</v>
      </c>
      <c r="F935" s="19">
        <v>10.0</v>
      </c>
      <c r="G935" s="19">
        <v>6.0</v>
      </c>
      <c r="H935" s="19">
        <v>3.0</v>
      </c>
      <c r="I935" s="19">
        <v>0.0</v>
      </c>
      <c r="J935" s="19">
        <v>1.0</v>
      </c>
      <c r="K935" s="19">
        <v>10.0</v>
      </c>
      <c r="L935" s="19">
        <v>14.0</v>
      </c>
      <c r="M935" s="19">
        <v>24.0</v>
      </c>
      <c r="N935" s="20">
        <v>0.4166666567325592</v>
      </c>
      <c r="O935" s="20">
        <v>0.487758606672287</v>
      </c>
      <c r="P935" s="20">
        <v>0.47498491406440735</v>
      </c>
      <c r="Q935" s="21" t="str">
        <f t="shared" si="1"/>
        <v>0.4509803922</v>
      </c>
      <c r="R935" s="21" t="str">
        <f t="shared" si="3"/>
        <v>0.4753706299</v>
      </c>
      <c r="S935" s="9">
        <v>0.466792198518912</v>
      </c>
      <c r="T935" s="6">
        <v>0.475370629891461</v>
      </c>
      <c r="U935" s="10"/>
      <c r="V935" s="10"/>
      <c r="W935" s="10"/>
    </row>
    <row r="936">
      <c r="A936" s="17">
        <v>2004.0</v>
      </c>
      <c r="B936" s="18" t="s">
        <v>261</v>
      </c>
      <c r="C936" s="18" t="s">
        <v>2504</v>
      </c>
      <c r="D936" s="19">
        <v>278.0</v>
      </c>
      <c r="E936" s="19">
        <v>2.0</v>
      </c>
      <c r="F936" s="19">
        <v>13.0</v>
      </c>
      <c r="G936" s="19">
        <v>10.0</v>
      </c>
      <c r="H936" s="19">
        <v>1.0</v>
      </c>
      <c r="I936" s="19">
        <v>1.0</v>
      </c>
      <c r="J936" s="19">
        <v>1.0</v>
      </c>
      <c r="K936" s="19">
        <v>13.0</v>
      </c>
      <c r="L936" s="19">
        <v>15.0</v>
      </c>
      <c r="M936" s="19">
        <v>28.0</v>
      </c>
      <c r="N936" s="20">
        <v>0.4642857015132904</v>
      </c>
      <c r="O936" s="20">
        <v>0.3792490065097809</v>
      </c>
      <c r="P936" s="20">
        <v>0.4578794538974762</v>
      </c>
      <c r="Q936" s="21" t="str">
        <f t="shared" si="1"/>
        <v>0.49</v>
      </c>
      <c r="R936" s="21" t="str">
        <f t="shared" si="3"/>
        <v>0.4265943667</v>
      </c>
      <c r="S936" s="9">
        <v>0.4201657953006881</v>
      </c>
      <c r="T936" s="6">
        <v>0.4265943667292595</v>
      </c>
      <c r="U936" s="10"/>
      <c r="V936" s="10"/>
      <c r="W936" s="10"/>
    </row>
    <row r="937">
      <c r="A937" s="17">
        <v>2004.0</v>
      </c>
      <c r="B937" s="18" t="s">
        <v>452</v>
      </c>
      <c r="C937" s="18" t="s">
        <v>497</v>
      </c>
      <c r="D937" s="19">
        <v>279.0</v>
      </c>
      <c r="E937" s="19">
        <v>5.0</v>
      </c>
      <c r="F937" s="19">
        <v>5.0</v>
      </c>
      <c r="G937" s="19">
        <v>14.0</v>
      </c>
      <c r="H937" s="19">
        <v>1.0</v>
      </c>
      <c r="I937" s="19">
        <v>1.0</v>
      </c>
      <c r="J937" s="19">
        <v>3.0</v>
      </c>
      <c r="K937" s="19">
        <v>20.0</v>
      </c>
      <c r="L937" s="19">
        <v>9.0</v>
      </c>
      <c r="M937" s="19">
        <v>29.0</v>
      </c>
      <c r="N937" s="20">
        <v>0.6896551847457886</v>
      </c>
      <c r="O937" s="20">
        <v>0.5841176509857178</v>
      </c>
      <c r="P937" s="20">
        <v>0.5249753594398499</v>
      </c>
      <c r="Q937" s="21" t="str">
        <f t="shared" si="1"/>
        <v>0.6890756303</v>
      </c>
      <c r="R937" s="21" t="str">
        <f t="shared" si="3"/>
        <v>0.5955715729</v>
      </c>
      <c r="S937" s="9">
        <v>0.5957164584562696</v>
      </c>
      <c r="T937" s="6">
        <v>0.5955715729158466</v>
      </c>
      <c r="U937" s="10"/>
      <c r="V937" s="10"/>
      <c r="W937" s="10"/>
    </row>
    <row r="938">
      <c r="A938" s="17">
        <v>2004.0</v>
      </c>
      <c r="B938" s="18" t="s">
        <v>116</v>
      </c>
      <c r="C938" s="18" t="s">
        <v>2505</v>
      </c>
      <c r="D938" s="19">
        <v>280.0</v>
      </c>
      <c r="E938" s="19">
        <v>1.0</v>
      </c>
      <c r="F938" s="19">
        <v>11.0</v>
      </c>
      <c r="G938" s="19">
        <v>6.0</v>
      </c>
      <c r="H938" s="19">
        <v>5.0</v>
      </c>
      <c r="I938" s="19">
        <v>3.0</v>
      </c>
      <c r="J938" s="19">
        <v>1.0</v>
      </c>
      <c r="K938" s="19">
        <v>10.0</v>
      </c>
      <c r="L938" s="19">
        <v>17.0</v>
      </c>
      <c r="M938" s="19">
        <v>27.0</v>
      </c>
      <c r="N938" s="20">
        <v>0.37037035822868347</v>
      </c>
      <c r="O938" s="20">
        <v>0.49282875657081604</v>
      </c>
      <c r="P938" s="20">
        <v>0.48691144585609436</v>
      </c>
      <c r="Q938" s="21" t="str">
        <f t="shared" si="1"/>
        <v>0.3539823009</v>
      </c>
      <c r="R938" s="21" t="str">
        <f t="shared" si="3"/>
        <v>0.456637815</v>
      </c>
      <c r="S938" s="9">
        <v>0.46073483234202417</v>
      </c>
      <c r="T938" s="6">
        <v>0.4566378149706706</v>
      </c>
      <c r="U938" s="10"/>
      <c r="V938" s="10"/>
      <c r="W938" s="10"/>
    </row>
    <row r="939">
      <c r="A939" s="17">
        <v>2004.0</v>
      </c>
      <c r="B939" s="18" t="s">
        <v>1996</v>
      </c>
      <c r="C939" s="18" t="s">
        <v>2506</v>
      </c>
      <c r="D939" s="19">
        <v>281.0</v>
      </c>
      <c r="E939" s="19">
        <v>2.0</v>
      </c>
      <c r="F939" s="19">
        <v>12.0</v>
      </c>
      <c r="G939" s="19">
        <v>7.0</v>
      </c>
      <c r="H939" s="19">
        <v>4.0</v>
      </c>
      <c r="I939" s="19">
        <v>1.0</v>
      </c>
      <c r="J939" s="19">
        <v>1.0</v>
      </c>
      <c r="K939" s="19">
        <v>10.0</v>
      </c>
      <c r="L939" s="19">
        <v>17.0</v>
      </c>
      <c r="M939" s="19">
        <v>27.0</v>
      </c>
      <c r="N939" s="20">
        <v>0.37037035822868347</v>
      </c>
      <c r="O939" s="20">
        <v>0.47067561745643616</v>
      </c>
      <c r="P939" s="20">
        <v>0.48768526315689087</v>
      </c>
      <c r="Q939" s="21" t="str">
        <f t="shared" si="1"/>
        <v>0.3669724771</v>
      </c>
      <c r="R939" s="21" t="str">
        <f t="shared" si="3"/>
        <v>0.4490022438</v>
      </c>
      <c r="S939" s="9">
        <v>0.44985171711003336</v>
      </c>
      <c r="T939" s="6">
        <v>0.44900224378349585</v>
      </c>
      <c r="U939" s="10"/>
      <c r="V939" s="10"/>
      <c r="W939" s="10"/>
    </row>
    <row r="940">
      <c r="A940" s="17">
        <v>2004.0</v>
      </c>
      <c r="B940" s="18" t="s">
        <v>456</v>
      </c>
      <c r="C940" s="18" t="s">
        <v>2507</v>
      </c>
      <c r="D940" s="19">
        <v>282.0</v>
      </c>
      <c r="E940" s="19">
        <v>11.0</v>
      </c>
      <c r="F940" s="19">
        <v>3.0</v>
      </c>
      <c r="G940" s="19">
        <v>11.0</v>
      </c>
      <c r="H940" s="19">
        <v>1.0</v>
      </c>
      <c r="I940" s="19">
        <v>2.0</v>
      </c>
      <c r="J940" s="19">
        <v>1.0</v>
      </c>
      <c r="K940" s="19">
        <v>24.0</v>
      </c>
      <c r="L940" s="19">
        <v>5.0</v>
      </c>
      <c r="M940" s="19">
        <v>29.0</v>
      </c>
      <c r="N940" s="20">
        <v>0.8275862336158752</v>
      </c>
      <c r="O940" s="20">
        <v>0.47639912366867065</v>
      </c>
      <c r="P940" s="20">
        <v>0.4836340546607971</v>
      </c>
      <c r="Q940" s="21" t="str">
        <f t="shared" si="1"/>
        <v>0.8510638298</v>
      </c>
      <c r="R940" s="21" t="str">
        <f t="shared" si="3"/>
        <v>0.5718740329</v>
      </c>
      <c r="S940" s="9">
        <v>0.5660046272236725</v>
      </c>
      <c r="T940" s="6">
        <v>0.5718740329463432</v>
      </c>
      <c r="U940" s="10"/>
      <c r="V940" s="10"/>
      <c r="W940" s="10"/>
    </row>
    <row r="941">
      <c r="A941" s="17">
        <v>2004.0</v>
      </c>
      <c r="B941" s="18" t="s">
        <v>219</v>
      </c>
      <c r="C941" s="18" t="s">
        <v>2508</v>
      </c>
      <c r="D941" s="19">
        <v>283.0</v>
      </c>
      <c r="E941" s="19">
        <v>1.0</v>
      </c>
      <c r="F941" s="19">
        <v>9.0</v>
      </c>
      <c r="G941" s="19">
        <v>9.0</v>
      </c>
      <c r="H941" s="19">
        <v>6.0</v>
      </c>
      <c r="I941" s="19">
        <v>1.0</v>
      </c>
      <c r="J941" s="19">
        <v>2.0</v>
      </c>
      <c r="K941" s="19">
        <v>11.0</v>
      </c>
      <c r="L941" s="19">
        <v>17.0</v>
      </c>
      <c r="M941" s="19">
        <v>28.0</v>
      </c>
      <c r="N941" s="20">
        <v>0.3928571343421936</v>
      </c>
      <c r="O941" s="20">
        <v>0.5569039583206177</v>
      </c>
      <c r="P941" s="20">
        <v>0.5342252850532532</v>
      </c>
      <c r="Q941" s="21" t="str">
        <f t="shared" si="1"/>
        <v>0.3305084746</v>
      </c>
      <c r="R941" s="21" t="str">
        <f t="shared" si="3"/>
        <v>0.4946354191</v>
      </c>
      <c r="S941" s="9">
        <v>0.5102225861379078</v>
      </c>
      <c r="T941" s="6">
        <v>0.49463541906768993</v>
      </c>
      <c r="U941" s="10"/>
      <c r="V941" s="10"/>
      <c r="W941" s="10"/>
    </row>
    <row r="942">
      <c r="A942" s="17">
        <v>2004.0</v>
      </c>
      <c r="B942" s="18" t="s">
        <v>86</v>
      </c>
      <c r="C942" s="18" t="s">
        <v>2509</v>
      </c>
      <c r="D942" s="19">
        <v>284.0</v>
      </c>
      <c r="E942" s="19">
        <v>6.0</v>
      </c>
      <c r="F942" s="19">
        <v>7.0</v>
      </c>
      <c r="G942" s="19">
        <v>9.0</v>
      </c>
      <c r="H942" s="19">
        <v>1.0</v>
      </c>
      <c r="I942" s="19">
        <v>3.0</v>
      </c>
      <c r="J942" s="19">
        <v>0.0</v>
      </c>
      <c r="K942" s="19">
        <v>18.0</v>
      </c>
      <c r="L942" s="19">
        <v>8.0</v>
      </c>
      <c r="M942" s="19">
        <v>26.0</v>
      </c>
      <c r="N942" s="20">
        <v>0.692307710647583</v>
      </c>
      <c r="O942" s="20">
        <v>0.5193939208984375</v>
      </c>
      <c r="P942" s="20">
        <v>0.5034531950950623</v>
      </c>
      <c r="Q942" s="21" t="str">
        <f t="shared" si="1"/>
        <v>0.75</v>
      </c>
      <c r="R942" s="21" t="str">
        <f t="shared" si="3"/>
        <v>0.5730602592</v>
      </c>
      <c r="S942" s="9">
        <v>0.5586371822999074</v>
      </c>
      <c r="T942" s="6">
        <v>0.5730602592229843</v>
      </c>
      <c r="U942" s="10"/>
      <c r="V942" s="10"/>
      <c r="W942" s="10"/>
    </row>
    <row r="943">
      <c r="A943" s="17">
        <v>2004.0</v>
      </c>
      <c r="B943" s="18" t="s">
        <v>1633</v>
      </c>
      <c r="C943" s="18" t="s">
        <v>2510</v>
      </c>
      <c r="D943" s="19">
        <v>285.0</v>
      </c>
      <c r="E943" s="19">
        <v>3.0</v>
      </c>
      <c r="F943" s="19">
        <v>13.0</v>
      </c>
      <c r="G943" s="19">
        <v>6.0</v>
      </c>
      <c r="H943" s="19">
        <v>4.0</v>
      </c>
      <c r="I943" s="19">
        <v>0.0</v>
      </c>
      <c r="J943" s="19">
        <v>2.0</v>
      </c>
      <c r="K943" s="19">
        <v>9.0</v>
      </c>
      <c r="L943" s="19">
        <v>19.0</v>
      </c>
      <c r="M943" s="19">
        <v>28.0</v>
      </c>
      <c r="N943" s="20">
        <v>0.3214285671710968</v>
      </c>
      <c r="O943" s="20">
        <v>0.4693753123283386</v>
      </c>
      <c r="P943" s="20">
        <v>0.47675907611846924</v>
      </c>
      <c r="Q943" s="21" t="str">
        <f t="shared" si="1"/>
        <v>0.3362068966</v>
      </c>
      <c r="R943" s="21" t="str">
        <f t="shared" si="3"/>
        <v>0.4379291493</v>
      </c>
      <c r="S943" s="9">
        <v>0.43423456805092947</v>
      </c>
      <c r="T943" s="6">
        <v>0.43792914933171767</v>
      </c>
      <c r="U943" s="10"/>
      <c r="V943" s="10"/>
      <c r="W943" s="10"/>
    </row>
    <row r="944">
      <c r="A944" s="17">
        <v>2004.0</v>
      </c>
      <c r="B944" s="18" t="s">
        <v>850</v>
      </c>
      <c r="C944" s="18" t="s">
        <v>2511</v>
      </c>
      <c r="D944" s="19">
        <v>286.0</v>
      </c>
      <c r="E944" s="19">
        <v>4.0</v>
      </c>
      <c r="F944" s="19">
        <v>11.0</v>
      </c>
      <c r="G944" s="19">
        <v>2.0</v>
      </c>
      <c r="H944" s="19">
        <v>9.0</v>
      </c>
      <c r="I944" s="19">
        <v>1.0</v>
      </c>
      <c r="J944" s="19">
        <v>1.0</v>
      </c>
      <c r="K944" s="19">
        <v>7.0</v>
      </c>
      <c r="L944" s="19">
        <v>21.0</v>
      </c>
      <c r="M944" s="19">
        <v>28.0</v>
      </c>
      <c r="N944" s="20">
        <v>0.25</v>
      </c>
      <c r="O944" s="20">
        <v>0.4521544277667999</v>
      </c>
      <c r="P944" s="20">
        <v>0.4693046510219574</v>
      </c>
      <c r="Q944" s="21" t="str">
        <f t="shared" si="1"/>
        <v>0.2785714286</v>
      </c>
      <c r="R944" s="21" t="str">
        <f t="shared" si="3"/>
        <v>0.4130462338</v>
      </c>
      <c r="S944" s="9">
        <v>0.4059033766388893</v>
      </c>
      <c r="T944" s="6">
        <v>0.41304623378174643</v>
      </c>
      <c r="U944" s="10"/>
      <c r="V944" s="10"/>
      <c r="W944" s="10"/>
    </row>
    <row r="945">
      <c r="A945" s="17">
        <v>2004.0</v>
      </c>
      <c r="B945" s="18" t="s">
        <v>260</v>
      </c>
      <c r="C945" s="18" t="s">
        <v>2512</v>
      </c>
      <c r="D945" s="19">
        <v>287.0</v>
      </c>
      <c r="E945" s="19">
        <v>4.0</v>
      </c>
      <c r="F945" s="19">
        <v>12.0</v>
      </c>
      <c r="G945" s="19">
        <v>3.0</v>
      </c>
      <c r="H945" s="19">
        <v>8.0</v>
      </c>
      <c r="I945" s="19">
        <v>0.0</v>
      </c>
      <c r="J945" s="19">
        <v>0.0</v>
      </c>
      <c r="K945" s="19">
        <v>7.0</v>
      </c>
      <c r="L945" s="19">
        <v>20.0</v>
      </c>
      <c r="M945" s="19">
        <v>27.0</v>
      </c>
      <c r="N945" s="20">
        <v>0.25925925374031067</v>
      </c>
      <c r="O945" s="20">
        <v>0.4948299825191498</v>
      </c>
      <c r="P945" s="20">
        <v>0.48119109869003296</v>
      </c>
      <c r="Q945" s="21" t="str">
        <f t="shared" si="1"/>
        <v>0.2868217054</v>
      </c>
      <c r="R945" s="21" t="str">
        <f t="shared" si="3"/>
        <v>0.4394181923</v>
      </c>
      <c r="S945" s="9">
        <v>0.43252758074689795</v>
      </c>
      <c r="T945" s="6">
        <v>0.4394181922886723</v>
      </c>
      <c r="U945" s="10"/>
      <c r="V945" s="10"/>
      <c r="W945" s="10"/>
    </row>
    <row r="946">
      <c r="A946" s="17">
        <v>2004.0</v>
      </c>
      <c r="B946" s="18" t="s">
        <v>142</v>
      </c>
      <c r="C946" s="18" t="s">
        <v>2513</v>
      </c>
      <c r="D946" s="19">
        <v>288.0</v>
      </c>
      <c r="E946" s="19">
        <v>4.0</v>
      </c>
      <c r="F946" s="19">
        <v>11.0</v>
      </c>
      <c r="G946" s="19">
        <v>6.0</v>
      </c>
      <c r="H946" s="19">
        <v>6.0</v>
      </c>
      <c r="I946" s="19">
        <v>0.0</v>
      </c>
      <c r="J946" s="19">
        <v>0.0</v>
      </c>
      <c r="K946" s="19">
        <v>10.0</v>
      </c>
      <c r="L946" s="19">
        <v>17.0</v>
      </c>
      <c r="M946" s="19">
        <v>27.0</v>
      </c>
      <c r="N946" s="20">
        <v>0.37037035822868347</v>
      </c>
      <c r="O946" s="20">
        <v>0.4510742723941803</v>
      </c>
      <c r="P946" s="20">
        <v>0.4950646460056305</v>
      </c>
      <c r="Q946" s="21" t="str">
        <f t="shared" si="1"/>
        <v>0.3801652893</v>
      </c>
      <c r="R946" s="21" t="str">
        <f t="shared" si="3"/>
        <v>0.44434462</v>
      </c>
      <c r="S946" s="9">
        <v>0.44189589029109033</v>
      </c>
      <c r="T946" s="6">
        <v>0.4443446200125474</v>
      </c>
      <c r="U946" s="10"/>
      <c r="V946" s="10"/>
      <c r="W946" s="10"/>
    </row>
    <row r="947">
      <c r="A947" s="17">
        <v>2004.0</v>
      </c>
      <c r="B947" s="18" t="s">
        <v>163</v>
      </c>
      <c r="C947" s="18" t="s">
        <v>2514</v>
      </c>
      <c r="D947" s="19">
        <v>289.0</v>
      </c>
      <c r="E947" s="19">
        <v>4.0</v>
      </c>
      <c r="F947" s="19">
        <v>10.0</v>
      </c>
      <c r="G947" s="19">
        <v>9.0</v>
      </c>
      <c r="H947" s="19">
        <v>3.0</v>
      </c>
      <c r="I947" s="19">
        <v>2.0</v>
      </c>
      <c r="J947" s="19">
        <v>2.0</v>
      </c>
      <c r="K947" s="19">
        <v>15.0</v>
      </c>
      <c r="L947" s="19">
        <v>15.0</v>
      </c>
      <c r="M947" s="19">
        <v>30.0</v>
      </c>
      <c r="N947" s="20">
        <v>0.5</v>
      </c>
      <c r="O947" s="20">
        <v>0.5183209776878357</v>
      </c>
      <c r="P947" s="20">
        <v>0.5008576512336731</v>
      </c>
      <c r="Q947" s="21" t="str">
        <f t="shared" si="1"/>
        <v>0.5158730159</v>
      </c>
      <c r="R947" s="21" t="str">
        <f t="shared" si="3"/>
        <v>0.5133431556</v>
      </c>
      <c r="S947" s="9">
        <v>0.5093749016523361</v>
      </c>
      <c r="T947" s="6">
        <v>0.5133431556205901</v>
      </c>
      <c r="U947" s="10"/>
      <c r="V947" s="10"/>
      <c r="W947" s="10"/>
    </row>
    <row r="948">
      <c r="A948" s="17">
        <v>2004.0</v>
      </c>
      <c r="B948" s="18" t="s">
        <v>280</v>
      </c>
      <c r="C948" s="18" t="s">
        <v>404</v>
      </c>
      <c r="D948" s="19">
        <v>290.0</v>
      </c>
      <c r="E948" s="19">
        <v>4.0</v>
      </c>
      <c r="F948" s="19">
        <v>7.0</v>
      </c>
      <c r="G948" s="19">
        <v>11.0</v>
      </c>
      <c r="H948" s="19">
        <v>4.0</v>
      </c>
      <c r="I948" s="19">
        <v>2.0</v>
      </c>
      <c r="J948" s="19">
        <v>1.0</v>
      </c>
      <c r="K948" s="19">
        <v>17.0</v>
      </c>
      <c r="L948" s="19">
        <v>12.0</v>
      </c>
      <c r="M948" s="19">
        <v>29.0</v>
      </c>
      <c r="N948" s="20">
        <v>0.5862069129943848</v>
      </c>
      <c r="O948" s="20">
        <v>0.5454062819480896</v>
      </c>
      <c r="P948" s="20">
        <v>0.5243650078773499</v>
      </c>
      <c r="Q948" s="21" t="str">
        <f t="shared" si="1"/>
        <v>0.568</v>
      </c>
      <c r="R948" s="21" t="str">
        <f t="shared" si="3"/>
        <v>0.5457943929</v>
      </c>
      <c r="S948" s="9">
        <v>0.5503461170813133</v>
      </c>
      <c r="T948" s="6">
        <v>0.5457943929433823</v>
      </c>
      <c r="U948" s="10"/>
      <c r="V948" s="10"/>
      <c r="W948" s="10"/>
    </row>
    <row r="949">
      <c r="A949" s="17">
        <v>2004.0</v>
      </c>
      <c r="B949" s="18" t="s">
        <v>162</v>
      </c>
      <c r="C949" s="18" t="s">
        <v>2515</v>
      </c>
      <c r="D949" s="19">
        <v>291.0</v>
      </c>
      <c r="E949" s="19">
        <v>6.0</v>
      </c>
      <c r="F949" s="19">
        <v>6.0</v>
      </c>
      <c r="G949" s="19">
        <v>7.0</v>
      </c>
      <c r="H949" s="19">
        <v>7.0</v>
      </c>
      <c r="I949" s="19">
        <v>0.0</v>
      </c>
      <c r="J949" s="19">
        <v>2.0</v>
      </c>
      <c r="K949" s="19">
        <v>13.0</v>
      </c>
      <c r="L949" s="19">
        <v>15.0</v>
      </c>
      <c r="M949" s="19">
        <v>28.0</v>
      </c>
      <c r="N949" s="20">
        <v>0.4642857015132904</v>
      </c>
      <c r="O949" s="20">
        <v>0.5542303919792175</v>
      </c>
      <c r="P949" s="20">
        <v>0.5226278305053711</v>
      </c>
      <c r="Q949" s="21" t="str">
        <f t="shared" si="1"/>
        <v>0.45</v>
      </c>
      <c r="R949" s="21" t="str">
        <f t="shared" si="3"/>
        <v>0.5202721536</v>
      </c>
      <c r="S949" s="9">
        <v>0.5238435821873801</v>
      </c>
      <c r="T949" s="6">
        <v>0.5202721536159516</v>
      </c>
      <c r="U949" s="10"/>
      <c r="V949" s="10"/>
      <c r="W949" s="10"/>
    </row>
    <row r="950">
      <c r="A950" s="17">
        <v>2004.0</v>
      </c>
      <c r="B950" s="18" t="s">
        <v>855</v>
      </c>
      <c r="C950" s="18" t="s">
        <v>2516</v>
      </c>
      <c r="D950" s="19">
        <v>292.0</v>
      </c>
      <c r="E950" s="19">
        <v>5.0</v>
      </c>
      <c r="F950" s="19">
        <v>8.0</v>
      </c>
      <c r="G950" s="19">
        <v>9.0</v>
      </c>
      <c r="H950" s="19">
        <v>2.0</v>
      </c>
      <c r="I950" s="19">
        <v>0.0</v>
      </c>
      <c r="J950" s="19">
        <v>2.0</v>
      </c>
      <c r="K950" s="19">
        <v>14.0</v>
      </c>
      <c r="L950" s="19">
        <v>12.0</v>
      </c>
      <c r="M950" s="19">
        <v>26.0</v>
      </c>
      <c r="N950" s="20">
        <v>0.5384615659713745</v>
      </c>
      <c r="O950" s="20">
        <v>0.4368422329425812</v>
      </c>
      <c r="P950" s="20">
        <v>0.47778692841529846</v>
      </c>
      <c r="Q950" s="21" t="str">
        <f t="shared" si="1"/>
        <v>0.5636363636</v>
      </c>
      <c r="R950" s="21" t="str">
        <f t="shared" si="3"/>
        <v>0.4787769395</v>
      </c>
      <c r="S950" s="9">
        <v>0.4724832331904998</v>
      </c>
      <c r="T950" s="6">
        <v>0.4787769394842061</v>
      </c>
      <c r="U950" s="10"/>
      <c r="V950" s="10"/>
      <c r="W950" s="10"/>
    </row>
    <row r="951">
      <c r="A951" s="17">
        <v>2004.0</v>
      </c>
      <c r="B951" s="18" t="s">
        <v>446</v>
      </c>
      <c r="C951" s="18" t="s">
        <v>2517</v>
      </c>
      <c r="D951" s="19">
        <v>293.0</v>
      </c>
      <c r="E951" s="19">
        <v>7.0</v>
      </c>
      <c r="F951" s="19">
        <v>4.0</v>
      </c>
      <c r="G951" s="19">
        <v>8.0</v>
      </c>
      <c r="H951" s="19">
        <v>5.0</v>
      </c>
      <c r="I951" s="19">
        <v>1.0</v>
      </c>
      <c r="J951" s="19">
        <v>3.0</v>
      </c>
      <c r="K951" s="19">
        <v>16.0</v>
      </c>
      <c r="L951" s="19">
        <v>12.0</v>
      </c>
      <c r="M951" s="19">
        <v>28.0</v>
      </c>
      <c r="N951" s="20">
        <v>0.5714285969734192</v>
      </c>
      <c r="O951" s="20">
        <v>0.43355029821395874</v>
      </c>
      <c r="P951" s="20">
        <v>0.4694410562515259</v>
      </c>
      <c r="Q951" s="21" t="str">
        <f t="shared" si="1"/>
        <v>0.5571428571</v>
      </c>
      <c r="R951" s="21" t="str">
        <f t="shared" si="3"/>
        <v>0.4734211275</v>
      </c>
      <c r="S951" s="9">
        <v>0.4769925560270037</v>
      </c>
      <c r="T951" s="6">
        <v>0.47342112745557513</v>
      </c>
      <c r="U951" s="10"/>
      <c r="V951" s="10"/>
      <c r="W951" s="10"/>
    </row>
    <row r="952">
      <c r="A952" s="17">
        <v>2004.0</v>
      </c>
      <c r="B952" s="18" t="s">
        <v>128</v>
      </c>
      <c r="C952" s="18" t="s">
        <v>2518</v>
      </c>
      <c r="D952" s="19">
        <v>294.0</v>
      </c>
      <c r="E952" s="19">
        <v>6.0</v>
      </c>
      <c r="F952" s="19">
        <v>5.0</v>
      </c>
      <c r="G952" s="19">
        <v>14.0</v>
      </c>
      <c r="H952" s="19">
        <v>1.0</v>
      </c>
      <c r="I952" s="19">
        <v>3.0</v>
      </c>
      <c r="J952" s="19">
        <v>2.0</v>
      </c>
      <c r="K952" s="19">
        <v>23.0</v>
      </c>
      <c r="L952" s="19">
        <v>8.0</v>
      </c>
      <c r="M952" s="19">
        <v>31.0</v>
      </c>
      <c r="N952" s="20">
        <v>0.7419354915618896</v>
      </c>
      <c r="O952" s="20">
        <v>0.5481177568435669</v>
      </c>
      <c r="P952" s="20">
        <v>0.5252586007118225</v>
      </c>
      <c r="Q952" s="21" t="str">
        <f t="shared" si="1"/>
        <v>0.7557251908</v>
      </c>
      <c r="R952" s="21" t="str">
        <f t="shared" si="3"/>
        <v>0.5943048263</v>
      </c>
      <c r="S952" s="9">
        <v>0.5908573995674811</v>
      </c>
      <c r="T952" s="6">
        <v>0.5943048263096627</v>
      </c>
      <c r="U952" s="10"/>
      <c r="V952" s="10"/>
      <c r="W952" s="10"/>
    </row>
    <row r="953">
      <c r="A953" s="17">
        <v>2004.0</v>
      </c>
      <c r="B953" s="18" t="s">
        <v>70</v>
      </c>
      <c r="C953" s="18" t="s">
        <v>2519</v>
      </c>
      <c r="D953" s="19">
        <v>295.0</v>
      </c>
      <c r="E953" s="19">
        <v>10.0</v>
      </c>
      <c r="F953" s="19">
        <v>2.0</v>
      </c>
      <c r="G953" s="19">
        <v>14.0</v>
      </c>
      <c r="H953" s="19">
        <v>0.0</v>
      </c>
      <c r="I953" s="19">
        <v>0.0</v>
      </c>
      <c r="J953" s="19">
        <v>1.0</v>
      </c>
      <c r="K953" s="19">
        <v>24.0</v>
      </c>
      <c r="L953" s="19">
        <v>3.0</v>
      </c>
      <c r="M953" s="19">
        <v>27.0</v>
      </c>
      <c r="N953" s="20">
        <v>0.8888888955116272</v>
      </c>
      <c r="O953" s="20">
        <v>0.4777010679244995</v>
      </c>
      <c r="P953" s="20">
        <v>0.49628201127052307</v>
      </c>
      <c r="Q953" s="21" t="str">
        <f t="shared" si="1"/>
        <v>0.9105691057</v>
      </c>
      <c r="R953" s="21" t="str">
        <f t="shared" si="3"/>
        <v>0.5905633132</v>
      </c>
      <c r="S953" s="9">
        <v>0.5851432590021027</v>
      </c>
      <c r="T953" s="6">
        <v>0.5905633132026447</v>
      </c>
      <c r="U953" s="10"/>
      <c r="V953" s="10"/>
      <c r="W953" s="10"/>
    </row>
    <row r="954">
      <c r="A954" s="17">
        <v>2004.0</v>
      </c>
      <c r="B954" s="18" t="s">
        <v>444</v>
      </c>
      <c r="C954" s="18" t="s">
        <v>2520</v>
      </c>
      <c r="D954" s="19">
        <v>296.0</v>
      </c>
      <c r="E954" s="19">
        <v>6.0</v>
      </c>
      <c r="F954" s="19">
        <v>5.0</v>
      </c>
      <c r="G954" s="19">
        <v>14.0</v>
      </c>
      <c r="H954" s="19">
        <v>1.0</v>
      </c>
      <c r="I954" s="19">
        <v>2.0</v>
      </c>
      <c r="J954" s="19">
        <v>1.0</v>
      </c>
      <c r="K954" s="19">
        <v>22.0</v>
      </c>
      <c r="L954" s="19">
        <v>7.0</v>
      </c>
      <c r="M954" s="19">
        <v>29.0</v>
      </c>
      <c r="N954" s="20">
        <v>0.7586206793785095</v>
      </c>
      <c r="O954" s="20">
        <v>0.5228542685508728</v>
      </c>
      <c r="P954" s="20">
        <v>0.5151315331459045</v>
      </c>
      <c r="Q954" s="21" t="str">
        <f t="shared" si="1"/>
        <v>0.7768595041</v>
      </c>
      <c r="R954" s="21" t="str">
        <f t="shared" si="3"/>
        <v>0.5844248936</v>
      </c>
      <c r="S954" s="9">
        <v>0.5798651899757057</v>
      </c>
      <c r="T954" s="6">
        <v>0.5844248935949703</v>
      </c>
      <c r="U954" s="10"/>
      <c r="V954" s="10"/>
      <c r="W954" s="10"/>
    </row>
    <row r="955">
      <c r="A955" s="17">
        <v>2004.0</v>
      </c>
      <c r="B955" s="18" t="s">
        <v>450</v>
      </c>
      <c r="C955" s="18" t="s">
        <v>2521</v>
      </c>
      <c r="D955" s="19">
        <v>297.0</v>
      </c>
      <c r="E955" s="19">
        <v>8.0</v>
      </c>
      <c r="F955" s="19">
        <v>5.0</v>
      </c>
      <c r="G955" s="19">
        <v>12.0</v>
      </c>
      <c r="H955" s="19">
        <v>2.0</v>
      </c>
      <c r="I955" s="19">
        <v>3.0</v>
      </c>
      <c r="J955" s="19">
        <v>0.0</v>
      </c>
      <c r="K955" s="19">
        <v>23.0</v>
      </c>
      <c r="L955" s="19">
        <v>7.0</v>
      </c>
      <c r="M955" s="19">
        <v>30.0</v>
      </c>
      <c r="N955" s="20">
        <v>0.7666666507720947</v>
      </c>
      <c r="O955" s="20">
        <v>0.5026777386665344</v>
      </c>
      <c r="P955" s="20">
        <v>0.5079506039619446</v>
      </c>
      <c r="Q955" s="21" t="str">
        <f t="shared" si="1"/>
        <v>0.7867647059</v>
      </c>
      <c r="R955" s="21" t="str">
        <f t="shared" si="3"/>
        <v>0.5750176968</v>
      </c>
      <c r="S955" s="9">
        <v>0.56999318699042</v>
      </c>
      <c r="T955" s="6">
        <v>0.5750176967943416</v>
      </c>
      <c r="U955" s="10"/>
      <c r="V955" s="10"/>
      <c r="W955" s="10"/>
    </row>
    <row r="956">
      <c r="A956" s="17">
        <v>2004.0</v>
      </c>
      <c r="B956" s="18" t="s">
        <v>136</v>
      </c>
      <c r="C956" s="18" t="s">
        <v>2522</v>
      </c>
      <c r="D956" s="19">
        <v>298.0</v>
      </c>
      <c r="E956" s="19">
        <v>4.0</v>
      </c>
      <c r="F956" s="19">
        <v>6.0</v>
      </c>
      <c r="G956" s="19">
        <v>10.0</v>
      </c>
      <c r="H956" s="19">
        <v>5.0</v>
      </c>
      <c r="I956" s="19">
        <v>3.0</v>
      </c>
      <c r="J956" s="19">
        <v>1.0</v>
      </c>
      <c r="K956" s="19">
        <v>17.0</v>
      </c>
      <c r="L956" s="19">
        <v>12.0</v>
      </c>
      <c r="M956" s="19">
        <v>29.0</v>
      </c>
      <c r="N956" s="20">
        <v>0.5862069129943848</v>
      </c>
      <c r="O956" s="20">
        <v>0.4747326076030731</v>
      </c>
      <c r="P956" s="20">
        <v>0.5060625076293945</v>
      </c>
      <c r="Q956" s="21" t="str">
        <f t="shared" si="1"/>
        <v>0.5572519084</v>
      </c>
      <c r="R956" s="21" t="str">
        <f t="shared" si="3"/>
        <v>0.5031949078</v>
      </c>
      <c r="S956" s="9">
        <v>0.5104336548468162</v>
      </c>
      <c r="T956" s="6">
        <v>0.5031949078081218</v>
      </c>
      <c r="U956" s="10"/>
      <c r="V956" s="10"/>
      <c r="W956" s="10"/>
    </row>
    <row r="957">
      <c r="A957" s="17">
        <v>2004.0</v>
      </c>
      <c r="B957" s="18" t="s">
        <v>100</v>
      </c>
      <c r="C957" s="18" t="s">
        <v>480</v>
      </c>
      <c r="D957" s="19">
        <v>299.0</v>
      </c>
      <c r="E957" s="19">
        <v>4.0</v>
      </c>
      <c r="F957" s="19">
        <v>6.0</v>
      </c>
      <c r="G957" s="19">
        <v>15.0</v>
      </c>
      <c r="H957" s="19">
        <v>2.0</v>
      </c>
      <c r="I957" s="19">
        <v>2.0</v>
      </c>
      <c r="J957" s="19">
        <v>1.0</v>
      </c>
      <c r="K957" s="19">
        <v>21.0</v>
      </c>
      <c r="L957" s="19">
        <v>9.0</v>
      </c>
      <c r="M957" s="19">
        <v>30.0</v>
      </c>
      <c r="N957" s="20">
        <v>0.699999988079071</v>
      </c>
      <c r="O957" s="20">
        <v>0.5836955308914185</v>
      </c>
      <c r="P957" s="20">
        <v>0.5429545044898987</v>
      </c>
      <c r="Q957" s="21" t="str">
        <f t="shared" si="1"/>
        <v>0.6916666667</v>
      </c>
      <c r="R957" s="21" t="str">
        <f t="shared" si="3"/>
        <v>0.6005030582</v>
      </c>
      <c r="S957" s="9">
        <v>0.6025863915681839</v>
      </c>
      <c r="T957" s="6">
        <v>0.6005030582348506</v>
      </c>
      <c r="U957" s="10"/>
      <c r="V957" s="10"/>
      <c r="W957" s="10"/>
    </row>
    <row r="958">
      <c r="A958" s="17">
        <v>2004.0</v>
      </c>
      <c r="B958" s="18" t="s">
        <v>302</v>
      </c>
      <c r="C958" s="18" t="s">
        <v>2523</v>
      </c>
      <c r="D958" s="19">
        <v>300.0</v>
      </c>
      <c r="E958" s="19">
        <v>10.0</v>
      </c>
      <c r="F958" s="19">
        <v>5.0</v>
      </c>
      <c r="G958" s="19">
        <v>10.0</v>
      </c>
      <c r="H958" s="19">
        <v>2.0</v>
      </c>
      <c r="I958" s="19">
        <v>2.0</v>
      </c>
      <c r="J958" s="19">
        <v>1.0</v>
      </c>
      <c r="K958" s="19">
        <v>22.0</v>
      </c>
      <c r="L958" s="19">
        <v>8.0</v>
      </c>
      <c r="M958" s="19">
        <v>30.0</v>
      </c>
      <c r="N958" s="20">
        <v>0.7333333492279053</v>
      </c>
      <c r="O958" s="20">
        <v>0.44088369607925415</v>
      </c>
      <c r="P958" s="20">
        <v>0.4821820855140686</v>
      </c>
      <c r="Q958" s="21" t="str">
        <f t="shared" si="1"/>
        <v>0.7638888889</v>
      </c>
      <c r="R958" s="21" t="str">
        <f t="shared" si="3"/>
        <v>0.5319595916</v>
      </c>
      <c r="S958" s="9">
        <v>0.5243207027514776</v>
      </c>
      <c r="T958" s="6">
        <v>0.5319595916403664</v>
      </c>
      <c r="U958" s="10"/>
      <c r="V958" s="10"/>
      <c r="W958" s="10"/>
    </row>
    <row r="959">
      <c r="A959" s="17">
        <v>2004.0</v>
      </c>
      <c r="B959" s="18" t="s">
        <v>168</v>
      </c>
      <c r="C959" s="18" t="s">
        <v>491</v>
      </c>
      <c r="D959" s="19">
        <v>301.0</v>
      </c>
      <c r="E959" s="19">
        <v>5.0</v>
      </c>
      <c r="F959" s="19">
        <v>6.0</v>
      </c>
      <c r="G959" s="19">
        <v>6.0</v>
      </c>
      <c r="H959" s="19">
        <v>7.0</v>
      </c>
      <c r="I959" s="19">
        <v>4.0</v>
      </c>
      <c r="J959" s="19">
        <v>2.0</v>
      </c>
      <c r="K959" s="19">
        <v>15.0</v>
      </c>
      <c r="L959" s="19">
        <v>15.0</v>
      </c>
      <c r="M959" s="19">
        <v>30.0</v>
      </c>
      <c r="N959" s="20">
        <v>0.5</v>
      </c>
      <c r="O959" s="20">
        <v>0.6039662957191467</v>
      </c>
      <c r="P959" s="20">
        <v>0.538922905921936</v>
      </c>
      <c r="Q959" s="21" t="str">
        <f t="shared" si="1"/>
        <v>0.4866666667</v>
      </c>
      <c r="R959" s="21" t="str">
        <f t="shared" si="3"/>
        <v>0.558380541</v>
      </c>
      <c r="S959" s="9">
        <v>0.5617138743400574</v>
      </c>
      <c r="T959" s="6">
        <v>0.5583805410067241</v>
      </c>
      <c r="U959" s="10"/>
      <c r="V959" s="10"/>
      <c r="W959" s="10"/>
    </row>
    <row r="960">
      <c r="A960" s="17">
        <v>2004.0</v>
      </c>
      <c r="B960" s="18" t="s">
        <v>103</v>
      </c>
      <c r="C960" s="18" t="s">
        <v>482</v>
      </c>
      <c r="D960" s="19">
        <v>302.0</v>
      </c>
      <c r="E960" s="19">
        <v>3.0</v>
      </c>
      <c r="F960" s="19">
        <v>7.0</v>
      </c>
      <c r="G960" s="19">
        <v>13.0</v>
      </c>
      <c r="H960" s="19">
        <v>4.0</v>
      </c>
      <c r="I960" s="19">
        <v>1.0</v>
      </c>
      <c r="J960" s="19">
        <v>1.0</v>
      </c>
      <c r="K960" s="19">
        <v>17.0</v>
      </c>
      <c r="L960" s="19">
        <v>12.0</v>
      </c>
      <c r="M960" s="19">
        <v>29.0</v>
      </c>
      <c r="N960" s="20">
        <v>0.5862069129943848</v>
      </c>
      <c r="O960" s="20">
        <v>0.5663228034973145</v>
      </c>
      <c r="P960" s="20">
        <v>0.5388800501823425</v>
      </c>
      <c r="Q960" s="21" t="str">
        <f t="shared" si="1"/>
        <v>0.5462184874</v>
      </c>
      <c r="R960" s="21" t="str">
        <f t="shared" si="3"/>
        <v>0.5544360361</v>
      </c>
      <c r="S960" s="9">
        <v>0.5644331384321739</v>
      </c>
      <c r="T960" s="6">
        <v>0.5544360361429823</v>
      </c>
      <c r="U960" s="10"/>
      <c r="V960" s="10"/>
      <c r="W960" s="10"/>
    </row>
    <row r="961">
      <c r="A961" s="17">
        <v>2004.0</v>
      </c>
      <c r="B961" s="18" t="s">
        <v>507</v>
      </c>
      <c r="C961" s="18" t="s">
        <v>2524</v>
      </c>
      <c r="D961" s="19">
        <v>303.0</v>
      </c>
      <c r="E961" s="19">
        <v>3.0</v>
      </c>
      <c r="F961" s="19">
        <v>8.0</v>
      </c>
      <c r="G961" s="19">
        <v>11.0</v>
      </c>
      <c r="H961" s="19">
        <v>4.0</v>
      </c>
      <c r="I961" s="19">
        <v>1.0</v>
      </c>
      <c r="J961" s="19">
        <v>2.0</v>
      </c>
      <c r="K961" s="19">
        <v>15.0</v>
      </c>
      <c r="L961" s="19">
        <v>14.0</v>
      </c>
      <c r="M961" s="19">
        <v>29.0</v>
      </c>
      <c r="N961" s="20">
        <v>0.517241358757019</v>
      </c>
      <c r="O961" s="20">
        <v>0.5281499624252319</v>
      </c>
      <c r="P961" s="20">
        <v>0.5282360315322876</v>
      </c>
      <c r="Q961" s="21" t="str">
        <f t="shared" si="1"/>
        <v>0.4876033058</v>
      </c>
      <c r="R961" s="21" t="str">
        <f t="shared" si="3"/>
        <v>0.5180348155</v>
      </c>
      <c r="S961" s="9">
        <v>0.525444333923274</v>
      </c>
      <c r="T961" s="6">
        <v>0.5180348155419688</v>
      </c>
      <c r="U961" s="10"/>
      <c r="V961" s="10"/>
      <c r="W961" s="10"/>
    </row>
    <row r="962">
      <c r="A962" s="17">
        <v>2004.0</v>
      </c>
      <c r="B962" s="18" t="s">
        <v>2269</v>
      </c>
      <c r="C962" s="18" t="s">
        <v>2525</v>
      </c>
      <c r="D962" s="19">
        <v>304.0</v>
      </c>
      <c r="E962" s="19">
        <v>0.0</v>
      </c>
      <c r="F962" s="19">
        <v>13.0</v>
      </c>
      <c r="G962" s="19">
        <v>4.0</v>
      </c>
      <c r="H962" s="19">
        <v>6.0</v>
      </c>
      <c r="I962" s="19">
        <v>0.0</v>
      </c>
      <c r="J962" s="19">
        <v>3.0</v>
      </c>
      <c r="K962" s="19">
        <v>4.0</v>
      </c>
      <c r="L962" s="19">
        <v>22.0</v>
      </c>
      <c r="M962" s="19">
        <v>26.0</v>
      </c>
      <c r="N962" s="20">
        <v>0.1538461595773697</v>
      </c>
      <c r="O962" s="20">
        <v>0.4552411735057831</v>
      </c>
      <c r="P962" s="20">
        <v>0.47005462646484375</v>
      </c>
      <c r="Q962" s="21" t="str">
        <f t="shared" si="1"/>
        <v>0.1111111111</v>
      </c>
      <c r="R962" s="21" t="str">
        <f t="shared" si="3"/>
        <v>0.3729120211</v>
      </c>
      <c r="S962" s="9">
        <v>0.3835957818306409</v>
      </c>
      <c r="T962" s="6">
        <v>0.37291202114688027</v>
      </c>
      <c r="U962" s="10"/>
      <c r="V962" s="10"/>
      <c r="W962" s="10"/>
    </row>
    <row r="963">
      <c r="A963" s="17">
        <v>2004.0</v>
      </c>
      <c r="B963" s="18" t="s">
        <v>1017</v>
      </c>
      <c r="C963" s="18" t="s">
        <v>2526</v>
      </c>
      <c r="D963" s="19">
        <v>305.0</v>
      </c>
      <c r="E963" s="19">
        <v>3.0</v>
      </c>
      <c r="F963" s="19">
        <v>10.0</v>
      </c>
      <c r="G963" s="19">
        <v>5.0</v>
      </c>
      <c r="H963" s="19">
        <v>5.0</v>
      </c>
      <c r="I963" s="19">
        <v>1.0</v>
      </c>
      <c r="J963" s="19">
        <v>0.0</v>
      </c>
      <c r="K963" s="19">
        <v>9.0</v>
      </c>
      <c r="L963" s="19">
        <v>15.0</v>
      </c>
      <c r="M963" s="19">
        <v>24.0</v>
      </c>
      <c r="N963" s="20">
        <v>0.375</v>
      </c>
      <c r="O963" s="20">
        <v>0.4774422347545624</v>
      </c>
      <c r="P963" s="20">
        <v>0.48115867376327515</v>
      </c>
      <c r="Q963" s="21" t="str">
        <f t="shared" si="1"/>
        <v>0.3867924528</v>
      </c>
      <c r="R963" s="21" t="str">
        <f t="shared" si="3"/>
        <v>0.455708899</v>
      </c>
      <c r="S963" s="9">
        <v>0.4527607858181</v>
      </c>
      <c r="T963" s="6">
        <v>0.45570889902564715</v>
      </c>
      <c r="U963" s="10"/>
      <c r="V963" s="10"/>
      <c r="W963" s="10"/>
    </row>
    <row r="964">
      <c r="A964" s="17">
        <v>2004.0</v>
      </c>
      <c r="B964" s="18" t="s">
        <v>1268</v>
      </c>
      <c r="C964" s="18" t="s">
        <v>2527</v>
      </c>
      <c r="D964" s="19">
        <v>306.0</v>
      </c>
      <c r="E964" s="19">
        <v>0.0</v>
      </c>
      <c r="F964" s="19">
        <v>14.0</v>
      </c>
      <c r="G964" s="19">
        <v>3.0</v>
      </c>
      <c r="H964" s="19">
        <v>9.0</v>
      </c>
      <c r="I964" s="19">
        <v>0.0</v>
      </c>
      <c r="J964" s="19">
        <v>1.0</v>
      </c>
      <c r="K964" s="19">
        <v>3.0</v>
      </c>
      <c r="L964" s="19">
        <v>24.0</v>
      </c>
      <c r="M964" s="19">
        <v>27.0</v>
      </c>
      <c r="N964" s="20">
        <v>0.1111111119389534</v>
      </c>
      <c r="O964" s="20">
        <v>0.4665936827659607</v>
      </c>
      <c r="P964" s="20">
        <v>0.47913113236427307</v>
      </c>
      <c r="Q964" s="21" t="str">
        <f t="shared" si="1"/>
        <v>0.0756302521</v>
      </c>
      <c r="R964" s="21" t="str">
        <f t="shared" si="3"/>
        <v>0.3719871875</v>
      </c>
      <c r="S964" s="9">
        <v>0.3808574022518264</v>
      </c>
      <c r="T964" s="6">
        <v>0.3719871874992587</v>
      </c>
      <c r="U964" s="10"/>
      <c r="V964" s="10"/>
      <c r="W964" s="10"/>
    </row>
    <row r="965">
      <c r="A965" s="17">
        <v>2004.0</v>
      </c>
      <c r="B965" s="18" t="s">
        <v>166</v>
      </c>
      <c r="C965" s="18" t="s">
        <v>2528</v>
      </c>
      <c r="D965" s="19">
        <v>307.0</v>
      </c>
      <c r="E965" s="19">
        <v>5.0</v>
      </c>
      <c r="F965" s="19">
        <v>8.0</v>
      </c>
      <c r="G965" s="19">
        <v>8.0</v>
      </c>
      <c r="H965" s="19">
        <v>4.0</v>
      </c>
      <c r="I965" s="19">
        <v>0.0</v>
      </c>
      <c r="J965" s="19">
        <v>1.0</v>
      </c>
      <c r="K965" s="19">
        <v>13.0</v>
      </c>
      <c r="L965" s="19">
        <v>13.0</v>
      </c>
      <c r="M965" s="19">
        <v>26.0</v>
      </c>
      <c r="N965" s="20">
        <v>0.5</v>
      </c>
      <c r="O965" s="20">
        <v>0.5049564838409424</v>
      </c>
      <c r="P965" s="20">
        <v>0.5116170644760132</v>
      </c>
      <c r="Q965" s="21" t="str">
        <f t="shared" si="1"/>
        <v>0.5086206897</v>
      </c>
      <c r="R965" s="21" t="str">
        <f t="shared" si="3"/>
        <v>0.5075376805</v>
      </c>
      <c r="S965" s="9">
        <v>0.5053825080394745</v>
      </c>
      <c r="T965" s="6">
        <v>0.5075376804532676</v>
      </c>
      <c r="U965" s="10"/>
      <c r="V965" s="10"/>
      <c r="W965" s="10"/>
    </row>
    <row r="966">
      <c r="A966" s="17">
        <v>2004.0</v>
      </c>
      <c r="B966" s="18" t="s">
        <v>300</v>
      </c>
      <c r="C966" s="18" t="s">
        <v>2529</v>
      </c>
      <c r="D966" s="19">
        <v>308.0</v>
      </c>
      <c r="E966" s="19">
        <v>8.0</v>
      </c>
      <c r="F966" s="19">
        <v>4.0</v>
      </c>
      <c r="G966" s="19">
        <v>13.0</v>
      </c>
      <c r="H966" s="19">
        <v>0.0</v>
      </c>
      <c r="I966" s="19">
        <v>5.0</v>
      </c>
      <c r="J966" s="19">
        <v>0.0</v>
      </c>
      <c r="K966" s="19">
        <v>26.0</v>
      </c>
      <c r="L966" s="19">
        <v>4.0</v>
      </c>
      <c r="M966" s="19">
        <v>30.0</v>
      </c>
      <c r="N966" s="20">
        <v>0.8666666746139526</v>
      </c>
      <c r="O966" s="20">
        <v>0.482801228761673</v>
      </c>
      <c r="P966" s="20">
        <v>0.5024833679199219</v>
      </c>
      <c r="Q966" s="21" t="str">
        <f t="shared" si="1"/>
        <v>0.9090909091</v>
      </c>
      <c r="R966" s="21" t="str">
        <f t="shared" si="3"/>
        <v>0.5942941836</v>
      </c>
      <c r="S966" s="9">
        <v>0.5836881230274836</v>
      </c>
      <c r="T966" s="6">
        <v>0.5942941836335442</v>
      </c>
      <c r="U966" s="10"/>
      <c r="V966" s="10"/>
      <c r="W966" s="10"/>
    </row>
    <row r="967">
      <c r="A967" s="17">
        <v>2004.0</v>
      </c>
      <c r="B967" s="18" t="s">
        <v>92</v>
      </c>
      <c r="C967" s="18" t="s">
        <v>2530</v>
      </c>
      <c r="D967" s="19">
        <v>309.0</v>
      </c>
      <c r="E967" s="19">
        <v>6.0</v>
      </c>
      <c r="F967" s="19">
        <v>9.0</v>
      </c>
      <c r="G967" s="19">
        <v>5.0</v>
      </c>
      <c r="H967" s="19">
        <v>7.0</v>
      </c>
      <c r="I967" s="19">
        <v>1.0</v>
      </c>
      <c r="J967" s="19">
        <v>0.0</v>
      </c>
      <c r="K967" s="19">
        <v>12.0</v>
      </c>
      <c r="L967" s="19">
        <v>16.0</v>
      </c>
      <c r="M967" s="19">
        <v>28.0</v>
      </c>
      <c r="N967" s="20">
        <v>0.4285714328289032</v>
      </c>
      <c r="O967" s="20">
        <v>0.47787025570869446</v>
      </c>
      <c r="P967" s="20">
        <v>0.4634043276309967</v>
      </c>
      <c r="Q967" s="21" t="str">
        <f t="shared" si="1"/>
        <v>0.4492753623</v>
      </c>
      <c r="R967" s="21" t="str">
        <f t="shared" si="3"/>
        <v>0.4671050503</v>
      </c>
      <c r="S967" s="9">
        <v>0.46192906690495356</v>
      </c>
      <c r="T967" s="6">
        <v>0.46710505034180655</v>
      </c>
      <c r="U967" s="10"/>
      <c r="V967" s="10"/>
      <c r="W967" s="10"/>
    </row>
    <row r="968">
      <c r="A968" s="17">
        <v>2004.0</v>
      </c>
      <c r="B968" s="18" t="s">
        <v>171</v>
      </c>
      <c r="C968" s="18" t="s">
        <v>451</v>
      </c>
      <c r="D968" s="19">
        <v>310.0</v>
      </c>
      <c r="E968" s="19">
        <v>5.0</v>
      </c>
      <c r="F968" s="19">
        <v>5.0</v>
      </c>
      <c r="G968" s="19">
        <v>12.0</v>
      </c>
      <c r="H968" s="19">
        <v>3.0</v>
      </c>
      <c r="I968" s="19">
        <v>2.0</v>
      </c>
      <c r="J968" s="19">
        <v>1.0</v>
      </c>
      <c r="K968" s="19">
        <v>19.0</v>
      </c>
      <c r="L968" s="19">
        <v>9.0</v>
      </c>
      <c r="M968" s="19">
        <v>28.0</v>
      </c>
      <c r="N968" s="20">
        <v>0.6785714030265808</v>
      </c>
      <c r="O968" s="20">
        <v>0.5993828177452087</v>
      </c>
      <c r="P968" s="20">
        <v>0.5594798922538757</v>
      </c>
      <c r="Q968" s="21" t="str">
        <f t="shared" si="1"/>
        <v>0.6639344262</v>
      </c>
      <c r="R968" s="21" t="str">
        <f t="shared" si="3"/>
        <v>0.6055449885</v>
      </c>
      <c r="S968" s="9">
        <v>0.6092042390789305</v>
      </c>
      <c r="T968" s="6">
        <v>0.6055449884934503</v>
      </c>
      <c r="U968" s="10"/>
      <c r="V968" s="10"/>
      <c r="W968" s="10"/>
    </row>
    <row r="969">
      <c r="A969" s="17">
        <v>2004.0</v>
      </c>
      <c r="B969" s="18" t="s">
        <v>453</v>
      </c>
      <c r="C969" s="18" t="s">
        <v>455</v>
      </c>
      <c r="D969" s="19">
        <v>311.0</v>
      </c>
      <c r="E969" s="19">
        <v>6.0</v>
      </c>
      <c r="F969" s="19">
        <v>7.0</v>
      </c>
      <c r="G969" s="19">
        <v>11.0</v>
      </c>
      <c r="H969" s="19">
        <v>3.0</v>
      </c>
      <c r="I969" s="19">
        <v>2.0</v>
      </c>
      <c r="J969" s="19">
        <v>1.0</v>
      </c>
      <c r="K969" s="19">
        <v>19.0</v>
      </c>
      <c r="L969" s="19">
        <v>11.0</v>
      </c>
      <c r="M969" s="19">
        <v>30.0</v>
      </c>
      <c r="N969" s="20">
        <v>0.6333333253860474</v>
      </c>
      <c r="O969" s="20">
        <v>0.5466260313987732</v>
      </c>
      <c r="P969" s="20">
        <v>0.5268439650535583</v>
      </c>
      <c r="Q969" s="21" t="str">
        <f t="shared" si="1"/>
        <v>0.6439393939</v>
      </c>
      <c r="R969" s="21" t="str">
        <f t="shared" si="3"/>
        <v>0.5660088554</v>
      </c>
      <c r="S969" s="9">
        <v>0.5633573402961095</v>
      </c>
      <c r="T969" s="6">
        <v>0.5660088554476247</v>
      </c>
      <c r="U969" s="10"/>
      <c r="V969" s="10"/>
      <c r="W969" s="10"/>
    </row>
    <row r="970">
      <c r="A970" s="17">
        <v>2004.0</v>
      </c>
      <c r="B970" s="18" t="s">
        <v>739</v>
      </c>
      <c r="C970" s="18" t="s">
        <v>2531</v>
      </c>
      <c r="D970" s="19">
        <v>312.0</v>
      </c>
      <c r="E970" s="19">
        <v>5.0</v>
      </c>
      <c r="F970" s="19">
        <v>8.0</v>
      </c>
      <c r="G970" s="19">
        <v>5.0</v>
      </c>
      <c r="H970" s="19">
        <v>5.0</v>
      </c>
      <c r="I970" s="19">
        <v>2.0</v>
      </c>
      <c r="J970" s="19">
        <v>3.0</v>
      </c>
      <c r="K970" s="19">
        <v>12.0</v>
      </c>
      <c r="L970" s="19">
        <v>16.0</v>
      </c>
      <c r="M970" s="19">
        <v>28.0</v>
      </c>
      <c r="N970" s="20">
        <v>0.4285714328289032</v>
      </c>
      <c r="O970" s="20">
        <v>0.519224226474762</v>
      </c>
      <c r="P970" s="20">
        <v>0.528972864151001</v>
      </c>
      <c r="Q970" s="21" t="str">
        <f t="shared" si="1"/>
        <v>0.447761194</v>
      </c>
      <c r="R970" s="21" t="str">
        <f t="shared" si="3"/>
        <v>0.5037956278</v>
      </c>
      <c r="S970" s="9">
        <v>0.4989981864179884</v>
      </c>
      <c r="T970" s="6">
        <v>0.5037956277825939</v>
      </c>
      <c r="U970" s="10"/>
      <c r="V970" s="10"/>
      <c r="W970" s="10"/>
    </row>
    <row r="971">
      <c r="A971" s="17">
        <v>2004.0</v>
      </c>
      <c r="B971" s="18" t="s">
        <v>328</v>
      </c>
      <c r="C971" s="18" t="s">
        <v>2532</v>
      </c>
      <c r="D971" s="19">
        <v>313.0</v>
      </c>
      <c r="E971" s="19">
        <v>5.0</v>
      </c>
      <c r="F971" s="19">
        <v>8.0</v>
      </c>
      <c r="G971" s="19">
        <v>6.0</v>
      </c>
      <c r="H971" s="19">
        <v>5.0</v>
      </c>
      <c r="I971" s="19">
        <v>2.0</v>
      </c>
      <c r="J971" s="19">
        <v>1.0</v>
      </c>
      <c r="K971" s="19">
        <v>13.0</v>
      </c>
      <c r="L971" s="19">
        <v>14.0</v>
      </c>
      <c r="M971" s="19">
        <v>27.0</v>
      </c>
      <c r="N971" s="20">
        <v>0.48148149251937866</v>
      </c>
      <c r="O971" s="20">
        <v>0.48872339725494385</v>
      </c>
      <c r="P971" s="20">
        <v>0.48509684205055237</v>
      </c>
      <c r="Q971" s="21" t="str">
        <f t="shared" si="1"/>
        <v>0.4960629921</v>
      </c>
      <c r="R971" s="21" t="str">
        <f t="shared" si="3"/>
        <v>0.4896516572</v>
      </c>
      <c r="S971" s="9">
        <v>0.48600627951048037</v>
      </c>
      <c r="T971" s="6">
        <v>0.4896516571716061</v>
      </c>
      <c r="U971" s="10"/>
      <c r="V971" s="10"/>
      <c r="W971" s="10"/>
    </row>
    <row r="972">
      <c r="A972" s="17">
        <v>2004.0</v>
      </c>
      <c r="B972" s="18" t="s">
        <v>407</v>
      </c>
      <c r="C972" s="18" t="s">
        <v>408</v>
      </c>
      <c r="D972" s="19">
        <v>314.0</v>
      </c>
      <c r="E972" s="19">
        <v>3.0</v>
      </c>
      <c r="F972" s="19">
        <v>7.0</v>
      </c>
      <c r="G972" s="19">
        <v>9.0</v>
      </c>
      <c r="H972" s="19">
        <v>4.0</v>
      </c>
      <c r="I972" s="19">
        <v>3.0</v>
      </c>
      <c r="J972" s="19">
        <v>2.0</v>
      </c>
      <c r="K972" s="19">
        <v>15.0</v>
      </c>
      <c r="L972" s="19">
        <v>13.0</v>
      </c>
      <c r="M972" s="19">
        <v>28.0</v>
      </c>
      <c r="N972" s="20">
        <v>0.5357142686843872</v>
      </c>
      <c r="O972" s="20">
        <v>0.5291578769683838</v>
      </c>
      <c r="P972" s="20">
        <v>0.5458984375</v>
      </c>
      <c r="Q972" s="21" t="str">
        <f t="shared" si="1"/>
        <v>0.5163934426</v>
      </c>
      <c r="R972" s="21" t="str">
        <f t="shared" si="3"/>
        <v>0.5301519085</v>
      </c>
      <c r="S972" s="9">
        <v>0.5349821192877633</v>
      </c>
      <c r="T972" s="6">
        <v>0.5301519085149295</v>
      </c>
      <c r="U972" s="10"/>
      <c r="V972" s="10"/>
      <c r="W972" s="10"/>
    </row>
    <row r="973">
      <c r="A973" s="17">
        <v>2004.0</v>
      </c>
      <c r="B973" s="18" t="s">
        <v>935</v>
      </c>
      <c r="C973" s="18" t="s">
        <v>2533</v>
      </c>
      <c r="D973" s="19">
        <v>315.0</v>
      </c>
      <c r="E973" s="19">
        <v>6.0</v>
      </c>
      <c r="F973" s="19">
        <v>8.0</v>
      </c>
      <c r="G973" s="19">
        <v>10.0</v>
      </c>
      <c r="H973" s="19">
        <v>3.0</v>
      </c>
      <c r="I973" s="19">
        <v>0.0</v>
      </c>
      <c r="J973" s="19">
        <v>0.0</v>
      </c>
      <c r="K973" s="19">
        <v>16.0</v>
      </c>
      <c r="L973" s="19">
        <v>11.0</v>
      </c>
      <c r="M973" s="19">
        <v>27.0</v>
      </c>
      <c r="N973" s="20">
        <v>0.5925925970077515</v>
      </c>
      <c r="O973" s="20">
        <v>0.47219979763031006</v>
      </c>
      <c r="P973" s="20">
        <v>0.49797528982162476</v>
      </c>
      <c r="Q973" s="21" t="str">
        <f t="shared" si="1"/>
        <v>0.6153846154</v>
      </c>
      <c r="R973" s="21" t="str">
        <f t="shared" si="3"/>
        <v>0.5144398751</v>
      </c>
      <c r="S973" s="9">
        <v>0.5087418694187094</v>
      </c>
      <c r="T973" s="6">
        <v>0.5144398751167151</v>
      </c>
      <c r="U973" s="10"/>
      <c r="V973" s="10"/>
      <c r="W973" s="10"/>
    </row>
    <row r="974">
      <c r="A974" s="17">
        <v>2004.0</v>
      </c>
      <c r="B974" s="18" t="s">
        <v>322</v>
      </c>
      <c r="C974" s="18" t="s">
        <v>481</v>
      </c>
      <c r="D974" s="19">
        <v>316.0</v>
      </c>
      <c r="E974" s="19">
        <v>8.0</v>
      </c>
      <c r="F974" s="19">
        <v>7.0</v>
      </c>
      <c r="G974" s="19">
        <v>9.0</v>
      </c>
      <c r="H974" s="19">
        <v>3.0</v>
      </c>
      <c r="I974" s="19">
        <v>1.0</v>
      </c>
      <c r="J974" s="19">
        <v>0.0</v>
      </c>
      <c r="K974" s="19">
        <v>18.0</v>
      </c>
      <c r="L974" s="19">
        <v>10.0</v>
      </c>
      <c r="M974" s="19">
        <v>28.0</v>
      </c>
      <c r="N974" s="20">
        <v>0.6428571343421936</v>
      </c>
      <c r="O974" s="20">
        <v>0.5427099466323853</v>
      </c>
      <c r="P974" s="20">
        <v>0.4995257556438446</v>
      </c>
      <c r="Q974" s="21" t="str">
        <f t="shared" si="1"/>
        <v>0.6769230769</v>
      </c>
      <c r="R974" s="21" t="str">
        <f t="shared" si="3"/>
        <v>0.5654671815</v>
      </c>
      <c r="S974" s="9">
        <v>0.5569506979414395</v>
      </c>
      <c r="T974" s="6">
        <v>0.565467181457923</v>
      </c>
      <c r="U974" s="10"/>
      <c r="V974" s="10"/>
      <c r="W974" s="10"/>
    </row>
    <row r="975">
      <c r="A975" s="17">
        <v>2004.0</v>
      </c>
      <c r="B975" s="18" t="s">
        <v>276</v>
      </c>
      <c r="C975" s="18" t="s">
        <v>2534</v>
      </c>
      <c r="D975" s="19">
        <v>317.0</v>
      </c>
      <c r="E975" s="19">
        <v>7.0</v>
      </c>
      <c r="F975" s="19">
        <v>4.0</v>
      </c>
      <c r="G975" s="19">
        <v>10.0</v>
      </c>
      <c r="H975" s="19">
        <v>4.0</v>
      </c>
      <c r="I975" s="19">
        <v>3.0</v>
      </c>
      <c r="J975" s="19">
        <v>2.0</v>
      </c>
      <c r="K975" s="19">
        <v>20.0</v>
      </c>
      <c r="L975" s="19">
        <v>10.0</v>
      </c>
      <c r="M975" s="19">
        <v>30.0</v>
      </c>
      <c r="N975" s="20">
        <v>0.6666666865348816</v>
      </c>
      <c r="O975" s="20">
        <v>0.5367382764816284</v>
      </c>
      <c r="P975" s="20">
        <v>0.5038949847221375</v>
      </c>
      <c r="Q975" s="21" t="str">
        <f t="shared" si="1"/>
        <v>0.6527777778</v>
      </c>
      <c r="R975" s="21" t="str">
        <f t="shared" si="3"/>
        <v>0.5575373289</v>
      </c>
      <c r="S975" s="9">
        <v>0.5610095510880152</v>
      </c>
      <c r="T975" s="6">
        <v>0.557537328865793</v>
      </c>
      <c r="U975" s="10"/>
      <c r="V975" s="10"/>
      <c r="W975" s="10"/>
    </row>
    <row r="976">
      <c r="A976" s="17">
        <v>2004.0</v>
      </c>
      <c r="B976" s="18" t="s">
        <v>1020</v>
      </c>
      <c r="C976" s="18" t="s">
        <v>2535</v>
      </c>
      <c r="D976" s="19">
        <v>318.0</v>
      </c>
      <c r="E976" s="19">
        <v>1.0</v>
      </c>
      <c r="F976" s="19">
        <v>13.0</v>
      </c>
      <c r="G976" s="19">
        <v>5.0</v>
      </c>
      <c r="H976" s="19">
        <v>7.0</v>
      </c>
      <c r="I976" s="19">
        <v>1.0</v>
      </c>
      <c r="J976" s="19">
        <v>1.0</v>
      </c>
      <c r="K976" s="19">
        <v>7.0</v>
      </c>
      <c r="L976" s="19">
        <v>21.0</v>
      </c>
      <c r="M976" s="19">
        <v>28.0</v>
      </c>
      <c r="N976" s="20">
        <v>0.25</v>
      </c>
      <c r="O976" s="20">
        <v>0.49781256914138794</v>
      </c>
      <c r="P976" s="20">
        <v>0.49077659845352173</v>
      </c>
      <c r="Q976" s="21" t="str">
        <f t="shared" si="1"/>
        <v>0.225</v>
      </c>
      <c r="R976" s="21" t="str">
        <f t="shared" si="3"/>
        <v>0.4278504342</v>
      </c>
      <c r="S976" s="9">
        <v>0.4341004341840744</v>
      </c>
      <c r="T976" s="6">
        <v>0.4278504341840744</v>
      </c>
      <c r="U976" s="10"/>
      <c r="V976" s="10"/>
      <c r="W976" s="10"/>
    </row>
    <row r="977">
      <c r="A977" s="17">
        <v>2004.0</v>
      </c>
      <c r="B977" s="18" t="s">
        <v>122</v>
      </c>
      <c r="C977" s="18" t="s">
        <v>2536</v>
      </c>
      <c r="D977" s="19">
        <v>319.0</v>
      </c>
      <c r="E977" s="19">
        <v>5.0</v>
      </c>
      <c r="F977" s="19">
        <v>7.0</v>
      </c>
      <c r="G977" s="19">
        <v>8.0</v>
      </c>
      <c r="H977" s="19">
        <v>4.0</v>
      </c>
      <c r="I977" s="19">
        <v>1.0</v>
      </c>
      <c r="J977" s="19">
        <v>1.0</v>
      </c>
      <c r="K977" s="19">
        <v>14.0</v>
      </c>
      <c r="L977" s="19">
        <v>12.0</v>
      </c>
      <c r="M977" s="19">
        <v>26.0</v>
      </c>
      <c r="N977" s="20">
        <v>0.5384615659713745</v>
      </c>
      <c r="O977" s="20">
        <v>0.431231290102005</v>
      </c>
      <c r="P977" s="20">
        <v>0.47659265995025635</v>
      </c>
      <c r="Q977" s="21" t="str">
        <f t="shared" si="1"/>
        <v>0.5423728814</v>
      </c>
      <c r="R977" s="21" t="str">
        <f t="shared" si="3"/>
        <v>0.4703570304</v>
      </c>
      <c r="S977" s="9">
        <v>0.46937919465395117</v>
      </c>
      <c r="T977" s="6">
        <v>0.4703570303775496</v>
      </c>
      <c r="U977" s="10"/>
      <c r="V977" s="10"/>
      <c r="W977" s="10"/>
    </row>
    <row r="978">
      <c r="A978" s="17">
        <v>2004.0</v>
      </c>
      <c r="B978" s="18" t="s">
        <v>222</v>
      </c>
      <c r="C978" s="18" t="s">
        <v>476</v>
      </c>
      <c r="D978" s="19">
        <v>320.0</v>
      </c>
      <c r="E978" s="19">
        <v>5.0</v>
      </c>
      <c r="F978" s="19">
        <v>6.0</v>
      </c>
      <c r="G978" s="19">
        <v>15.0</v>
      </c>
      <c r="H978" s="19">
        <v>0.0</v>
      </c>
      <c r="I978" s="19">
        <v>4.0</v>
      </c>
      <c r="J978" s="19">
        <v>0.0</v>
      </c>
      <c r="K978" s="19">
        <v>24.0</v>
      </c>
      <c r="L978" s="19">
        <v>6.0</v>
      </c>
      <c r="M978" s="19">
        <v>30.0</v>
      </c>
      <c r="N978" s="20">
        <v>0.800000011920929</v>
      </c>
      <c r="O978" s="20">
        <v>0.5838975310325623</v>
      </c>
      <c r="P978" s="20">
        <v>0.5337628126144409</v>
      </c>
      <c r="Q978" s="21" t="str">
        <f t="shared" si="1"/>
        <v>0.8474576271</v>
      </c>
      <c r="R978" s="21" t="str">
        <f t="shared" si="3"/>
        <v>0.6372538754</v>
      </c>
      <c r="S978" s="9">
        <v>0.6253894686698913</v>
      </c>
      <c r="T978" s="6">
        <v>0.6372538754495524</v>
      </c>
      <c r="U978" s="10"/>
      <c r="V978" s="10"/>
      <c r="W978" s="10"/>
    </row>
    <row r="979">
      <c r="A979" s="17">
        <v>2004.0</v>
      </c>
      <c r="B979" s="18" t="s">
        <v>1087</v>
      </c>
      <c r="C979" s="18" t="s">
        <v>2537</v>
      </c>
      <c r="D979" s="19">
        <v>321.0</v>
      </c>
      <c r="E979" s="19">
        <v>3.0</v>
      </c>
      <c r="F979" s="19">
        <v>13.0</v>
      </c>
      <c r="G979" s="19">
        <v>3.0</v>
      </c>
      <c r="H979" s="19">
        <v>6.0</v>
      </c>
      <c r="I979" s="19">
        <v>0.0</v>
      </c>
      <c r="J979" s="19">
        <v>1.0</v>
      </c>
      <c r="K979" s="19">
        <v>6.0</v>
      </c>
      <c r="L979" s="19">
        <v>20.0</v>
      </c>
      <c r="M979" s="19">
        <v>26.0</v>
      </c>
      <c r="N979" s="20">
        <v>0.23076923191547394</v>
      </c>
      <c r="O979" s="20">
        <v>0.489531934261322</v>
      </c>
      <c r="P979" s="20">
        <v>0.5015077590942383</v>
      </c>
      <c r="Q979" s="21" t="str">
        <f t="shared" si="1"/>
        <v>0.2586206897</v>
      </c>
      <c r="R979" s="21" t="str">
        <f t="shared" si="3"/>
        <v>0.4347980793</v>
      </c>
      <c r="S979" s="9">
        <v>0.4278352145965283</v>
      </c>
      <c r="T979" s="6">
        <v>0.4347980793180137</v>
      </c>
      <c r="U979" s="10"/>
      <c r="V979" s="10"/>
      <c r="W979" s="10"/>
    </row>
    <row r="980">
      <c r="A980" s="17">
        <v>2004.0</v>
      </c>
      <c r="B980" s="18" t="s">
        <v>734</v>
      </c>
      <c r="C980" s="18" t="s">
        <v>2538</v>
      </c>
      <c r="D980" s="19">
        <v>322.0</v>
      </c>
      <c r="E980" s="19">
        <v>6.0</v>
      </c>
      <c r="F980" s="19">
        <v>8.0</v>
      </c>
      <c r="G980" s="19">
        <v>8.0</v>
      </c>
      <c r="H980" s="19">
        <v>5.0</v>
      </c>
      <c r="I980" s="19">
        <v>0.0</v>
      </c>
      <c r="J980" s="19">
        <v>0.0</v>
      </c>
      <c r="K980" s="19">
        <v>14.0</v>
      </c>
      <c r="L980" s="19">
        <v>13.0</v>
      </c>
      <c r="M980" s="19">
        <v>27.0</v>
      </c>
      <c r="N980" s="20">
        <v>0.5185185074806213</v>
      </c>
      <c r="O980" s="20">
        <v>0.4723430871963501</v>
      </c>
      <c r="P980" s="20">
        <v>0.497661292552948</v>
      </c>
      <c r="Q980" s="21" t="str">
        <f t="shared" si="1"/>
        <v>0.528</v>
      </c>
      <c r="R980" s="21" t="str">
        <f t="shared" si="3"/>
        <v>0.4925868667</v>
      </c>
      <c r="S980" s="9">
        <v>0.4902164963660417</v>
      </c>
      <c r="T980" s="6">
        <v>0.49258686673641205</v>
      </c>
      <c r="U980" s="10"/>
      <c r="V980" s="10"/>
      <c r="W980" s="10"/>
    </row>
    <row r="981">
      <c r="A981" s="17">
        <v>2004.0</v>
      </c>
      <c r="B981" s="18" t="s">
        <v>125</v>
      </c>
      <c r="C981" s="18" t="s">
        <v>2539</v>
      </c>
      <c r="D981" s="19">
        <v>323.0</v>
      </c>
      <c r="E981" s="19">
        <v>0.0</v>
      </c>
      <c r="F981" s="19">
        <v>11.0</v>
      </c>
      <c r="G981" s="19">
        <v>10.0</v>
      </c>
      <c r="H981" s="19">
        <v>5.0</v>
      </c>
      <c r="I981" s="19">
        <v>1.0</v>
      </c>
      <c r="J981" s="19">
        <v>1.0</v>
      </c>
      <c r="K981" s="19">
        <v>11.0</v>
      </c>
      <c r="L981" s="19">
        <v>17.0</v>
      </c>
      <c r="M981" s="19">
        <v>28.0</v>
      </c>
      <c r="N981" s="20">
        <v>0.3928571343421936</v>
      </c>
      <c r="O981" s="20">
        <v>0.5727275609970093</v>
      </c>
      <c r="P981" s="20">
        <v>0.5040846467018127</v>
      </c>
      <c r="Q981" s="21" t="str">
        <f t="shared" si="1"/>
        <v>0.3240740741</v>
      </c>
      <c r="R981" s="21" t="str">
        <f t="shared" si="3"/>
        <v>0.4934034607</v>
      </c>
      <c r="S981" s="9">
        <v>0.5105992278882435</v>
      </c>
      <c r="T981" s="6">
        <v>0.4934034606924763</v>
      </c>
      <c r="U981" s="10"/>
      <c r="V981" s="10"/>
      <c r="W981" s="10"/>
    </row>
    <row r="982">
      <c r="A982" s="17">
        <v>2004.0</v>
      </c>
      <c r="B982" s="18" t="s">
        <v>363</v>
      </c>
      <c r="C982" s="18" t="s">
        <v>467</v>
      </c>
      <c r="D982" s="19">
        <v>324.0</v>
      </c>
      <c r="E982" s="19">
        <v>7.0</v>
      </c>
      <c r="F982" s="19">
        <v>6.0</v>
      </c>
      <c r="G982" s="19">
        <v>13.0</v>
      </c>
      <c r="H982" s="19">
        <v>3.0</v>
      </c>
      <c r="I982" s="19">
        <v>3.0</v>
      </c>
      <c r="J982" s="19">
        <v>1.0</v>
      </c>
      <c r="K982" s="19">
        <v>23.0</v>
      </c>
      <c r="L982" s="19">
        <v>10.0</v>
      </c>
      <c r="M982" s="19">
        <v>33.0</v>
      </c>
      <c r="N982" s="20">
        <v>0.6969696879386902</v>
      </c>
      <c r="O982" s="20">
        <v>0.5690324306488037</v>
      </c>
      <c r="P982" s="20">
        <v>0.5336064696311951</v>
      </c>
      <c r="Q982" s="21" t="str">
        <f t="shared" si="1"/>
        <v>0.7006802721</v>
      </c>
      <c r="R982" s="21" t="str">
        <f t="shared" si="3"/>
        <v>0.5930879008</v>
      </c>
      <c r="S982" s="9">
        <v>0.5921602569746249</v>
      </c>
      <c r="T982" s="6">
        <v>0.5930879007594115</v>
      </c>
      <c r="U982" s="10"/>
      <c r="V982" s="10"/>
      <c r="W982" s="10"/>
    </row>
    <row r="983">
      <c r="A983" s="17">
        <v>2004.0</v>
      </c>
      <c r="B983" s="18" t="s">
        <v>160</v>
      </c>
      <c r="C983" s="18" t="s">
        <v>2540</v>
      </c>
      <c r="D983" s="19">
        <v>325.0</v>
      </c>
      <c r="E983" s="19">
        <v>3.0</v>
      </c>
      <c r="F983" s="19">
        <v>10.0</v>
      </c>
      <c r="G983" s="19">
        <v>6.0</v>
      </c>
      <c r="H983" s="19">
        <v>4.0</v>
      </c>
      <c r="I983" s="19">
        <v>2.0</v>
      </c>
      <c r="J983" s="19">
        <v>1.0</v>
      </c>
      <c r="K983" s="19">
        <v>11.0</v>
      </c>
      <c r="L983" s="19">
        <v>15.0</v>
      </c>
      <c r="M983" s="19">
        <v>26.0</v>
      </c>
      <c r="N983" s="20">
        <v>0.42307692766189575</v>
      </c>
      <c r="O983" s="20">
        <v>0.481647789478302</v>
      </c>
      <c r="P983" s="20">
        <v>0.4787122905254364</v>
      </c>
      <c r="Q983" s="21" t="str">
        <f t="shared" si="1"/>
        <v>0.4375</v>
      </c>
      <c r="R983" s="21" t="str">
        <f t="shared" si="3"/>
        <v>0.4698769674</v>
      </c>
      <c r="S983" s="9">
        <v>0.4662711981397409</v>
      </c>
      <c r="T983" s="6">
        <v>0.4698769673705101</v>
      </c>
      <c r="U983" s="10"/>
      <c r="V983" s="10"/>
      <c r="W983" s="10"/>
    </row>
    <row r="984">
      <c r="A984" s="17">
        <v>2004.0</v>
      </c>
      <c r="B984" s="18" t="s">
        <v>1368</v>
      </c>
      <c r="C984" s="18" t="s">
        <v>2541</v>
      </c>
      <c r="D984" s="19">
        <v>326.0</v>
      </c>
      <c r="E984" s="19">
        <v>1.0</v>
      </c>
      <c r="F984" s="19">
        <v>14.0</v>
      </c>
      <c r="G984" s="19">
        <v>6.0</v>
      </c>
      <c r="H984" s="19">
        <v>6.0</v>
      </c>
      <c r="I984" s="19">
        <v>0.0</v>
      </c>
      <c r="J984" s="19">
        <v>0.0</v>
      </c>
      <c r="K984" s="19">
        <v>7.0</v>
      </c>
      <c r="L984" s="19">
        <v>20.0</v>
      </c>
      <c r="M984" s="19">
        <v>27.0</v>
      </c>
      <c r="N984" s="20">
        <v>0.25925925374031067</v>
      </c>
      <c r="O984" s="20">
        <v>0.5086458921432495</v>
      </c>
      <c r="P984" s="20">
        <v>0.4853833317756653</v>
      </c>
      <c r="Q984" s="21" t="str">
        <f t="shared" si="1"/>
        <v>0.2293577982</v>
      </c>
      <c r="R984" s="21" t="str">
        <f t="shared" si="3"/>
        <v>0.4330082286</v>
      </c>
      <c r="S984" s="9">
        <v>0.4404835938303559</v>
      </c>
      <c r="T984" s="6">
        <v>0.43300822855682547</v>
      </c>
      <c r="U984" s="10"/>
      <c r="V984" s="10"/>
      <c r="W984" s="10"/>
    </row>
    <row r="985">
      <c r="A985" s="17">
        <v>2005.0</v>
      </c>
      <c r="B985" s="18" t="s">
        <v>425</v>
      </c>
      <c r="C985" s="18" t="s">
        <v>2542</v>
      </c>
      <c r="D985" s="19">
        <v>1.0</v>
      </c>
      <c r="E985" s="19">
        <v>4.0</v>
      </c>
      <c r="F985" s="19">
        <v>9.0</v>
      </c>
      <c r="G985" s="19">
        <v>11.0</v>
      </c>
      <c r="H985" s="19">
        <v>1.0</v>
      </c>
      <c r="I985" s="19">
        <v>2.0</v>
      </c>
      <c r="J985" s="19">
        <v>2.0</v>
      </c>
      <c r="K985" s="19">
        <v>17.0</v>
      </c>
      <c r="L985" s="19">
        <v>12.0</v>
      </c>
      <c r="M985" s="19">
        <v>29.0</v>
      </c>
      <c r="N985" s="20">
        <v>0.5862069129943848</v>
      </c>
      <c r="O985" s="20">
        <v>0.48051586747169495</v>
      </c>
      <c r="P985" s="20">
        <v>0.50901859998703</v>
      </c>
      <c r="Q985" s="21" t="str">
        <f t="shared" si="1"/>
        <v>0.6173913043</v>
      </c>
      <c r="R985" s="21" t="str">
        <f t="shared" si="3"/>
        <v>0.5218604098</v>
      </c>
      <c r="S985" s="9">
        <v>0.514064307870536</v>
      </c>
      <c r="T985" s="6">
        <v>0.5218604098195615</v>
      </c>
      <c r="U985" s="10"/>
      <c r="V985" s="10"/>
      <c r="W985" s="10"/>
    </row>
    <row r="986">
      <c r="A986" s="17">
        <v>2005.0</v>
      </c>
      <c r="B986" s="18" t="s">
        <v>616</v>
      </c>
      <c r="C986" s="18" t="s">
        <v>2543</v>
      </c>
      <c r="D986" s="19">
        <v>2.0</v>
      </c>
      <c r="E986" s="19">
        <v>5.0</v>
      </c>
      <c r="F986" s="19">
        <v>8.0</v>
      </c>
      <c r="G986" s="19">
        <v>13.0</v>
      </c>
      <c r="H986" s="19">
        <v>1.0</v>
      </c>
      <c r="I986" s="19">
        <v>0.0</v>
      </c>
      <c r="J986" s="19">
        <v>1.0</v>
      </c>
      <c r="K986" s="19">
        <v>18.0</v>
      </c>
      <c r="L986" s="19">
        <v>10.0</v>
      </c>
      <c r="M986" s="19">
        <v>28.0</v>
      </c>
      <c r="N986" s="20">
        <v>0.6428571343421936</v>
      </c>
      <c r="O986" s="20">
        <v>0.5172367095947266</v>
      </c>
      <c r="P986" s="20">
        <v>0.5059422850608826</v>
      </c>
      <c r="Q986" s="21" t="str">
        <f t="shared" si="1"/>
        <v>0.6727272727</v>
      </c>
      <c r="R986" s="21" t="str">
        <f t="shared" si="3"/>
        <v>0.5532857442</v>
      </c>
      <c r="S986" s="9">
        <v>0.5458182117768696</v>
      </c>
      <c r="T986" s="6">
        <v>0.5532857442444021</v>
      </c>
      <c r="U986" s="10"/>
      <c r="V986" s="10"/>
      <c r="W986" s="10"/>
    </row>
    <row r="987">
      <c r="A987" s="17">
        <v>2005.0</v>
      </c>
      <c r="B987" s="18" t="s">
        <v>106</v>
      </c>
      <c r="C987" s="18" t="s">
        <v>2544</v>
      </c>
      <c r="D987" s="19">
        <v>3.0</v>
      </c>
      <c r="E987" s="19">
        <v>7.0</v>
      </c>
      <c r="F987" s="19">
        <v>4.0</v>
      </c>
      <c r="G987" s="19">
        <v>14.0</v>
      </c>
      <c r="H987" s="19">
        <v>1.0</v>
      </c>
      <c r="I987" s="19">
        <v>2.0</v>
      </c>
      <c r="J987" s="19">
        <v>2.0</v>
      </c>
      <c r="K987" s="19">
        <v>23.0</v>
      </c>
      <c r="L987" s="19">
        <v>7.0</v>
      </c>
      <c r="M987" s="19">
        <v>30.0</v>
      </c>
      <c r="N987" s="20">
        <v>0.7666666507720947</v>
      </c>
      <c r="O987" s="20">
        <v>0.5827656984329224</v>
      </c>
      <c r="P987" s="20">
        <v>0.5335140228271484</v>
      </c>
      <c r="Q987" s="21" t="str">
        <f t="shared" si="1"/>
        <v>0.7769230769</v>
      </c>
      <c r="R987" s="21" t="str">
        <f t="shared" si="3"/>
        <v>0.6189921242</v>
      </c>
      <c r="S987" s="9">
        <v>0.6164280215899149</v>
      </c>
      <c r="T987" s="6">
        <v>0.6189921241540175</v>
      </c>
      <c r="U987" s="10"/>
      <c r="V987" s="10"/>
      <c r="W987" s="10"/>
    </row>
    <row r="988">
      <c r="A988" s="17">
        <v>2005.0</v>
      </c>
      <c r="B988" s="18" t="s">
        <v>500</v>
      </c>
      <c r="C988" s="18" t="s">
        <v>2545</v>
      </c>
      <c r="D988" s="19">
        <v>4.0</v>
      </c>
      <c r="E988" s="19">
        <v>6.0</v>
      </c>
      <c r="F988" s="19">
        <v>8.0</v>
      </c>
      <c r="G988" s="19">
        <v>7.0</v>
      </c>
      <c r="H988" s="19">
        <v>3.0</v>
      </c>
      <c r="I988" s="19">
        <v>3.0</v>
      </c>
      <c r="J988" s="19">
        <v>2.0</v>
      </c>
      <c r="K988" s="19">
        <v>16.0</v>
      </c>
      <c r="L988" s="19">
        <v>13.0</v>
      </c>
      <c r="M988" s="19">
        <v>29.0</v>
      </c>
      <c r="N988" s="20">
        <v>0.5517241358757019</v>
      </c>
      <c r="O988" s="20">
        <v>0.40110355615615845</v>
      </c>
      <c r="P988" s="20">
        <v>0.4531114995479584</v>
      </c>
      <c r="Q988" s="21" t="str">
        <f t="shared" si="1"/>
        <v>0.5864661654</v>
      </c>
      <c r="R988" s="21" t="str">
        <f t="shared" si="3"/>
        <v>0.4604461943</v>
      </c>
      <c r="S988" s="9">
        <v>0.45176068744782744</v>
      </c>
      <c r="T988" s="6">
        <v>0.46044619431845224</v>
      </c>
      <c r="U988" s="10"/>
      <c r="V988" s="10"/>
      <c r="W988" s="10"/>
    </row>
    <row r="989">
      <c r="A989" s="17">
        <v>2005.0</v>
      </c>
      <c r="B989" s="18" t="s">
        <v>428</v>
      </c>
      <c r="C989" s="18" t="s">
        <v>2546</v>
      </c>
      <c r="D989" s="19">
        <v>5.0</v>
      </c>
      <c r="E989" s="19">
        <v>4.0</v>
      </c>
      <c r="F989" s="19">
        <v>8.0</v>
      </c>
      <c r="G989" s="19">
        <v>9.0</v>
      </c>
      <c r="H989" s="19">
        <v>4.0</v>
      </c>
      <c r="I989" s="19">
        <v>2.0</v>
      </c>
      <c r="J989" s="19">
        <v>3.0</v>
      </c>
      <c r="K989" s="19">
        <v>15.0</v>
      </c>
      <c r="L989" s="19">
        <v>15.0</v>
      </c>
      <c r="M989" s="19">
        <v>30.0</v>
      </c>
      <c r="N989" s="20">
        <v>0.5</v>
      </c>
      <c r="O989" s="20">
        <v>0.4201168417930603</v>
      </c>
      <c r="P989" s="20">
        <v>0.4643259346485138</v>
      </c>
      <c r="Q989" s="21" t="str">
        <f t="shared" si="1"/>
        <v>0.4924242424</v>
      </c>
      <c r="R989" s="21" t="str">
        <f t="shared" si="3"/>
        <v>0.4492459652</v>
      </c>
      <c r="S989" s="9">
        <v>0.4511399045586586</v>
      </c>
      <c r="T989" s="6">
        <v>0.4492459651647192</v>
      </c>
      <c r="U989" s="10"/>
      <c r="V989" s="10"/>
      <c r="W989" s="10"/>
    </row>
    <row r="990">
      <c r="A990" s="17">
        <v>2005.0</v>
      </c>
      <c r="B990" s="18" t="s">
        <v>656</v>
      </c>
      <c r="C990" s="18" t="s">
        <v>2547</v>
      </c>
      <c r="D990" s="19">
        <v>6.0</v>
      </c>
      <c r="E990" s="19">
        <v>6.0</v>
      </c>
      <c r="F990" s="19">
        <v>11.0</v>
      </c>
      <c r="G990" s="19">
        <v>7.0</v>
      </c>
      <c r="H990" s="19">
        <v>4.0</v>
      </c>
      <c r="I990" s="19">
        <v>0.0</v>
      </c>
      <c r="J990" s="19">
        <v>0.0</v>
      </c>
      <c r="K990" s="19">
        <v>13.0</v>
      </c>
      <c r="L990" s="19">
        <v>15.0</v>
      </c>
      <c r="M990" s="19">
        <v>28.0</v>
      </c>
      <c r="N990" s="20">
        <v>0.4642857015132904</v>
      </c>
      <c r="O990" s="20">
        <v>0.4591832458972931</v>
      </c>
      <c r="P990" s="20">
        <v>0.4849790334701538</v>
      </c>
      <c r="Q990" s="21" t="str">
        <f t="shared" si="1"/>
        <v>0.5080645161</v>
      </c>
      <c r="R990" s="21" t="str">
        <f t="shared" si="3"/>
        <v>0.4778525103</v>
      </c>
      <c r="S990" s="9">
        <v>0.4669078098876136</v>
      </c>
      <c r="T990" s="6">
        <v>0.47785251034844306</v>
      </c>
      <c r="U990" s="10"/>
      <c r="V990" s="10"/>
      <c r="W990" s="10"/>
    </row>
    <row r="991">
      <c r="A991" s="17">
        <v>2005.0</v>
      </c>
      <c r="B991" s="18" t="s">
        <v>46</v>
      </c>
      <c r="C991" s="18" t="s">
        <v>2548</v>
      </c>
      <c r="D991" s="19">
        <v>7.0</v>
      </c>
      <c r="E991" s="19">
        <v>2.0</v>
      </c>
      <c r="F991" s="19">
        <v>13.0</v>
      </c>
      <c r="G991" s="19">
        <v>4.0</v>
      </c>
      <c r="H991" s="19">
        <v>7.0</v>
      </c>
      <c r="I991" s="19">
        <v>0.0</v>
      </c>
      <c r="J991" s="19">
        <v>2.0</v>
      </c>
      <c r="K991" s="19">
        <v>6.0</v>
      </c>
      <c r="L991" s="19">
        <v>22.0</v>
      </c>
      <c r="M991" s="19">
        <v>28.0</v>
      </c>
      <c r="N991" s="20">
        <v>0.2142857164144516</v>
      </c>
      <c r="O991" s="20">
        <v>0.4044662415981293</v>
      </c>
      <c r="P991" s="20">
        <v>0.4459906220436096</v>
      </c>
      <c r="Q991" s="21" t="str">
        <f t="shared" si="1"/>
        <v>0.2096774194</v>
      </c>
      <c r="R991" s="21" t="str">
        <f t="shared" si="3"/>
        <v>0.3661501311</v>
      </c>
      <c r="S991" s="9">
        <v>0.3673022048813956</v>
      </c>
      <c r="T991" s="6">
        <v>0.3661501311486767</v>
      </c>
      <c r="U991" s="10"/>
      <c r="V991" s="10"/>
      <c r="W991" s="10"/>
    </row>
    <row r="992">
      <c r="A992" s="17">
        <v>2005.0</v>
      </c>
      <c r="B992" s="18" t="s">
        <v>861</v>
      </c>
      <c r="C992" s="18" t="s">
        <v>2549</v>
      </c>
      <c r="D992" s="19">
        <v>8.0</v>
      </c>
      <c r="E992" s="19">
        <v>6.0</v>
      </c>
      <c r="F992" s="19">
        <v>9.0</v>
      </c>
      <c r="G992" s="19">
        <v>9.0</v>
      </c>
      <c r="H992" s="19">
        <v>3.0</v>
      </c>
      <c r="I992" s="19">
        <v>1.0</v>
      </c>
      <c r="J992" s="19">
        <v>0.0</v>
      </c>
      <c r="K992" s="19">
        <v>16.0</v>
      </c>
      <c r="L992" s="19">
        <v>12.0</v>
      </c>
      <c r="M992" s="19">
        <v>28.0</v>
      </c>
      <c r="N992" s="20">
        <v>0.5714285969734192</v>
      </c>
      <c r="O992" s="20">
        <v>0.4714236557483673</v>
      </c>
      <c r="P992" s="20">
        <v>0.49657386541366577</v>
      </c>
      <c r="Q992" s="21" t="str">
        <f t="shared" si="1"/>
        <v>0.606557377</v>
      </c>
      <c r="R992" s="21" t="str">
        <f t="shared" si="3"/>
        <v>0.5114946385</v>
      </c>
      <c r="S992" s="9">
        <v>0.5027124370847429</v>
      </c>
      <c r="T992" s="6">
        <v>0.5114946384898952</v>
      </c>
      <c r="U992" s="10"/>
      <c r="V992" s="10"/>
      <c r="W992" s="10"/>
    </row>
    <row r="993">
      <c r="A993" s="17">
        <v>2005.0</v>
      </c>
      <c r="B993" s="18" t="s">
        <v>717</v>
      </c>
      <c r="C993" s="18" t="s">
        <v>2550</v>
      </c>
      <c r="D993" s="19">
        <v>9.0</v>
      </c>
      <c r="E993" s="19">
        <v>3.0</v>
      </c>
      <c r="F993" s="19">
        <v>11.0</v>
      </c>
      <c r="G993" s="19">
        <v>10.0</v>
      </c>
      <c r="H993" s="19">
        <v>1.0</v>
      </c>
      <c r="I993" s="19">
        <v>2.0</v>
      </c>
      <c r="J993" s="19">
        <v>0.0</v>
      </c>
      <c r="K993" s="19">
        <v>15.0</v>
      </c>
      <c r="L993" s="19">
        <v>12.0</v>
      </c>
      <c r="M993" s="19">
        <v>27.0</v>
      </c>
      <c r="N993" s="20">
        <v>0.5555555820465088</v>
      </c>
      <c r="O993" s="20">
        <v>0.42683881521224976</v>
      </c>
      <c r="P993" s="20">
        <v>0.48873022198677063</v>
      </c>
      <c r="Q993" s="21" t="str">
        <f t="shared" si="1"/>
        <v>0.603960396</v>
      </c>
      <c r="R993" s="21" t="str">
        <f t="shared" si="3"/>
        <v>0.4865920621</v>
      </c>
      <c r="S993" s="9">
        <v>0.47449085199170643</v>
      </c>
      <c r="T993" s="6">
        <v>0.48659206211271855</v>
      </c>
      <c r="U993" s="10"/>
      <c r="V993" s="10"/>
      <c r="W993" s="10"/>
    </row>
    <row r="994">
      <c r="A994" s="17">
        <v>2005.0</v>
      </c>
      <c r="B994" s="18" t="s">
        <v>111</v>
      </c>
      <c r="C994" s="18" t="s">
        <v>597</v>
      </c>
      <c r="D994" s="19">
        <v>10.0</v>
      </c>
      <c r="E994" s="19">
        <v>8.0</v>
      </c>
      <c r="F994" s="19">
        <v>3.0</v>
      </c>
      <c r="G994" s="19">
        <v>15.0</v>
      </c>
      <c r="H994" s="19">
        <v>1.0</v>
      </c>
      <c r="I994" s="19">
        <v>4.0</v>
      </c>
      <c r="J994" s="19">
        <v>2.0</v>
      </c>
      <c r="K994" s="19">
        <v>27.0</v>
      </c>
      <c r="L994" s="19">
        <v>6.0</v>
      </c>
      <c r="M994" s="19">
        <v>33.0</v>
      </c>
      <c r="N994" s="20">
        <v>0.8181818127632141</v>
      </c>
      <c r="O994" s="20">
        <v>0.5883098244667053</v>
      </c>
      <c r="P994" s="20">
        <v>0.5481584072113037</v>
      </c>
      <c r="Q994" s="21" t="str">
        <f t="shared" si="1"/>
        <v>0.8231292517</v>
      </c>
      <c r="R994" s="21" t="str">
        <f t="shared" si="3"/>
        <v>0.636976827</v>
      </c>
      <c r="S994" s="9">
        <v>0.6357399685816332</v>
      </c>
      <c r="T994" s="6">
        <v>0.6369768269613487</v>
      </c>
      <c r="U994" s="10"/>
      <c r="V994" s="10"/>
      <c r="W994" s="10"/>
    </row>
    <row r="995">
      <c r="A995" s="17">
        <v>2005.0</v>
      </c>
      <c r="B995" s="18" t="s">
        <v>63</v>
      </c>
      <c r="C995" s="18" t="s">
        <v>549</v>
      </c>
      <c r="D995" s="19">
        <v>11.0</v>
      </c>
      <c r="E995" s="19">
        <v>4.0</v>
      </c>
      <c r="F995" s="19">
        <v>6.0</v>
      </c>
      <c r="G995" s="19">
        <v>13.0</v>
      </c>
      <c r="H995" s="19">
        <v>5.0</v>
      </c>
      <c r="I995" s="19">
        <v>1.0</v>
      </c>
      <c r="J995" s="19">
        <v>2.0</v>
      </c>
      <c r="K995" s="19">
        <v>18.0</v>
      </c>
      <c r="L995" s="19">
        <v>13.0</v>
      </c>
      <c r="M995" s="19">
        <v>31.0</v>
      </c>
      <c r="N995" s="20">
        <v>0.5806451439857483</v>
      </c>
      <c r="O995" s="20">
        <v>0.5745022296905518</v>
      </c>
      <c r="P995" s="20">
        <v>0.528314471244812</v>
      </c>
      <c r="Q995" s="21" t="str">
        <f t="shared" si="1"/>
        <v>0.5333333333</v>
      </c>
      <c r="R995" s="21" t="str">
        <f t="shared" si="3"/>
        <v>0.552663066</v>
      </c>
      <c r="S995" s="9">
        <v>0.5644910229790595</v>
      </c>
      <c r="T995" s="6">
        <v>0.5526630659898122</v>
      </c>
      <c r="U995" s="10"/>
      <c r="V995" s="10"/>
      <c r="W995" s="10"/>
    </row>
    <row r="996">
      <c r="A996" s="17">
        <v>2005.0</v>
      </c>
      <c r="B996" s="18" t="s">
        <v>1116</v>
      </c>
      <c r="C996" s="18" t="s">
        <v>2551</v>
      </c>
      <c r="D996" s="19">
        <v>12.0</v>
      </c>
      <c r="E996" s="19">
        <v>4.0</v>
      </c>
      <c r="F996" s="19">
        <v>8.0</v>
      </c>
      <c r="G996" s="19">
        <v>10.0</v>
      </c>
      <c r="H996" s="19">
        <v>1.0</v>
      </c>
      <c r="I996" s="19">
        <v>1.0</v>
      </c>
      <c r="J996" s="19">
        <v>1.0</v>
      </c>
      <c r="K996" s="19">
        <v>15.0</v>
      </c>
      <c r="L996" s="19">
        <v>10.0</v>
      </c>
      <c r="M996" s="19">
        <v>25.0</v>
      </c>
      <c r="N996" s="20">
        <v>0.6000000238418579</v>
      </c>
      <c r="O996" s="20">
        <v>0.5295721292495728</v>
      </c>
      <c r="P996" s="20">
        <v>0.5102679133415222</v>
      </c>
      <c r="Q996" s="21" t="str">
        <f t="shared" si="1"/>
        <v>0.6363636364</v>
      </c>
      <c r="R996" s="21" t="str">
        <f t="shared" si="3"/>
        <v>0.5514439521</v>
      </c>
      <c r="S996" s="9">
        <v>0.542353042960167</v>
      </c>
      <c r="T996" s="6">
        <v>0.5514439520510761</v>
      </c>
      <c r="U996" s="10"/>
      <c r="V996" s="10"/>
      <c r="W996" s="10"/>
    </row>
    <row r="997">
      <c r="A997" s="17">
        <v>2005.0</v>
      </c>
      <c r="B997" s="18" t="s">
        <v>1009</v>
      </c>
      <c r="C997" s="18" t="s">
        <v>2552</v>
      </c>
      <c r="D997" s="19">
        <v>13.0</v>
      </c>
      <c r="E997" s="19">
        <v>3.0</v>
      </c>
      <c r="F997" s="19">
        <v>13.0</v>
      </c>
      <c r="G997" s="19">
        <v>2.0</v>
      </c>
      <c r="H997" s="19">
        <v>7.0</v>
      </c>
      <c r="I997" s="19">
        <v>0.0</v>
      </c>
      <c r="J997" s="19">
        <v>1.0</v>
      </c>
      <c r="K997" s="19">
        <v>5.0</v>
      </c>
      <c r="L997" s="19">
        <v>21.0</v>
      </c>
      <c r="M997" s="19">
        <v>26.0</v>
      </c>
      <c r="N997" s="20">
        <v>0.19230769574642181</v>
      </c>
      <c r="O997" s="20">
        <v>0.4355207085609436</v>
      </c>
      <c r="P997" s="20">
        <v>0.4606415629386902</v>
      </c>
      <c r="Q997" s="21" t="str">
        <f t="shared" si="1"/>
        <v>0.225</v>
      </c>
      <c r="R997" s="21" t="str">
        <f t="shared" si="3"/>
        <v>0.389170745</v>
      </c>
      <c r="S997" s="9">
        <v>0.3809976680920674</v>
      </c>
      <c r="T997" s="6">
        <v>0.38917074501514437</v>
      </c>
      <c r="U997" s="10"/>
      <c r="V997" s="10"/>
      <c r="W997" s="10"/>
    </row>
    <row r="998">
      <c r="A998" s="17">
        <v>2005.0</v>
      </c>
      <c r="B998" s="18" t="s">
        <v>652</v>
      </c>
      <c r="C998" s="18" t="s">
        <v>2553</v>
      </c>
      <c r="D998" s="19">
        <v>14.0</v>
      </c>
      <c r="E998" s="19">
        <v>2.0</v>
      </c>
      <c r="F998" s="19">
        <v>7.0</v>
      </c>
      <c r="G998" s="19">
        <v>13.0</v>
      </c>
      <c r="H998" s="19">
        <v>3.0</v>
      </c>
      <c r="I998" s="19">
        <v>3.0</v>
      </c>
      <c r="J998" s="19">
        <v>2.0</v>
      </c>
      <c r="K998" s="19">
        <v>18.0</v>
      </c>
      <c r="L998" s="19">
        <v>12.0</v>
      </c>
      <c r="M998" s="19">
        <v>30.0</v>
      </c>
      <c r="N998" s="20">
        <v>0.6000000238418579</v>
      </c>
      <c r="O998" s="20">
        <v>0.5283212065696716</v>
      </c>
      <c r="P998" s="20">
        <v>0.5211555361747742</v>
      </c>
      <c r="Q998" s="21" t="str">
        <f t="shared" si="1"/>
        <v>0.5666666667</v>
      </c>
      <c r="R998" s="21" t="str">
        <f t="shared" si="3"/>
        <v>0.536116154</v>
      </c>
      <c r="S998" s="9">
        <v>0.5444494873285294</v>
      </c>
      <c r="T998" s="6">
        <v>0.5361161539951961</v>
      </c>
      <c r="U998" s="10"/>
      <c r="V998" s="10"/>
      <c r="W998" s="10"/>
    </row>
    <row r="999">
      <c r="A999" s="17">
        <v>2005.0</v>
      </c>
      <c r="B999" s="18" t="s">
        <v>1747</v>
      </c>
      <c r="C999" s="18" t="s">
        <v>2554</v>
      </c>
      <c r="D999" s="19">
        <v>15.0</v>
      </c>
      <c r="E999" s="19">
        <v>3.0</v>
      </c>
      <c r="F999" s="19">
        <v>9.0</v>
      </c>
      <c r="G999" s="19">
        <v>9.0</v>
      </c>
      <c r="H999" s="19">
        <v>2.0</v>
      </c>
      <c r="I999" s="19">
        <v>1.0</v>
      </c>
      <c r="J999" s="19">
        <v>2.0</v>
      </c>
      <c r="K999" s="19">
        <v>13.0</v>
      </c>
      <c r="L999" s="19">
        <v>13.0</v>
      </c>
      <c r="M999" s="19">
        <v>26.0</v>
      </c>
      <c r="N999" s="20">
        <v>0.5</v>
      </c>
      <c r="O999" s="20">
        <v>0.4897042512893677</v>
      </c>
      <c r="P999" s="20">
        <v>0.4909681975841522</v>
      </c>
      <c r="Q999" s="21" t="str">
        <f t="shared" si="1"/>
        <v>0.5096153846</v>
      </c>
      <c r="R999" s="21" t="str">
        <f t="shared" si="3"/>
        <v>0.4949980212</v>
      </c>
      <c r="S999" s="9">
        <v>0.4925941750407219</v>
      </c>
      <c r="T999" s="6">
        <v>0.49499802119456804</v>
      </c>
      <c r="U999" s="10"/>
      <c r="V999" s="10"/>
      <c r="W999" s="10"/>
    </row>
    <row r="1000">
      <c r="A1000" s="17">
        <v>2005.0</v>
      </c>
      <c r="B1000" s="18" t="s">
        <v>1749</v>
      </c>
      <c r="C1000" s="18" t="s">
        <v>2555</v>
      </c>
      <c r="D1000" s="19">
        <v>16.0</v>
      </c>
      <c r="E1000" s="19">
        <v>0.0</v>
      </c>
      <c r="F1000" s="19">
        <v>13.0</v>
      </c>
      <c r="G1000" s="19">
        <v>1.0</v>
      </c>
      <c r="H1000" s="19">
        <v>11.0</v>
      </c>
      <c r="I1000" s="19">
        <v>0.0</v>
      </c>
      <c r="J1000" s="19">
        <v>0.0</v>
      </c>
      <c r="K1000" s="19">
        <v>1.0</v>
      </c>
      <c r="L1000" s="19">
        <v>24.0</v>
      </c>
      <c r="M1000" s="19">
        <v>25.0</v>
      </c>
      <c r="N1000" s="20">
        <v>0.03999999910593033</v>
      </c>
      <c r="O1000" s="20">
        <v>0.45568397641181946</v>
      </c>
      <c r="P1000" s="20">
        <v>0.4576547145843506</v>
      </c>
      <c r="Q1000" s="21" t="str">
        <f t="shared" si="1"/>
        <v>0.02521008403</v>
      </c>
      <c r="R1000" s="21" t="str">
        <f t="shared" si="3"/>
        <v>0.3485581879</v>
      </c>
      <c r="S1000" s="9">
        <v>0.3522556668519974</v>
      </c>
      <c r="T1000" s="6">
        <v>0.3485581878604007</v>
      </c>
      <c r="U1000" s="10"/>
      <c r="V1000" s="10"/>
      <c r="W1000" s="10"/>
    </row>
    <row r="1001">
      <c r="A1001" s="17">
        <v>2005.0</v>
      </c>
      <c r="B1001" s="18" t="s">
        <v>355</v>
      </c>
      <c r="C1001" s="18" t="s">
        <v>2556</v>
      </c>
      <c r="D1001" s="19">
        <v>17.0</v>
      </c>
      <c r="E1001" s="19">
        <v>3.0</v>
      </c>
      <c r="F1001" s="19">
        <v>7.0</v>
      </c>
      <c r="G1001" s="19">
        <v>8.0</v>
      </c>
      <c r="H1001" s="19">
        <v>7.0</v>
      </c>
      <c r="I1001" s="19">
        <v>3.0</v>
      </c>
      <c r="J1001" s="19">
        <v>3.0</v>
      </c>
      <c r="K1001" s="19">
        <v>14.0</v>
      </c>
      <c r="L1001" s="19">
        <v>17.0</v>
      </c>
      <c r="M1001" s="19">
        <v>31.0</v>
      </c>
      <c r="N1001" s="20">
        <v>0.4516128897666931</v>
      </c>
      <c r="O1001" s="20">
        <v>0.5490722060203552</v>
      </c>
      <c r="P1001" s="20">
        <v>0.5329992771148682</v>
      </c>
      <c r="Q1001" s="21" t="str">
        <f t="shared" si="1"/>
        <v>0.4137931034</v>
      </c>
      <c r="R1001" s="21" t="str">
        <f t="shared" si="3"/>
        <v>0.5112341982</v>
      </c>
      <c r="S1001" s="9">
        <v>0.5206891480953463</v>
      </c>
      <c r="T1001" s="6">
        <v>0.5112341981509636</v>
      </c>
      <c r="U1001" s="10"/>
      <c r="V1001" s="10"/>
      <c r="W1001" s="10"/>
    </row>
    <row r="1002">
      <c r="A1002" s="17">
        <v>2005.0</v>
      </c>
      <c r="B1002" s="18" t="s">
        <v>345</v>
      </c>
      <c r="C1002" s="18" t="s">
        <v>2557</v>
      </c>
      <c r="D1002" s="19">
        <v>18.0</v>
      </c>
      <c r="E1002" s="19">
        <v>3.0</v>
      </c>
      <c r="F1002" s="19">
        <v>11.0</v>
      </c>
      <c r="G1002" s="19">
        <v>7.0</v>
      </c>
      <c r="H1002" s="19">
        <v>5.0</v>
      </c>
      <c r="I1002" s="19">
        <v>3.0</v>
      </c>
      <c r="J1002" s="19">
        <v>3.0</v>
      </c>
      <c r="K1002" s="19">
        <v>13.0</v>
      </c>
      <c r="L1002" s="19">
        <v>19.0</v>
      </c>
      <c r="M1002" s="19">
        <v>32.0</v>
      </c>
      <c r="N1002" s="20">
        <v>0.40625</v>
      </c>
      <c r="O1002" s="20">
        <v>0.49890828132629395</v>
      </c>
      <c r="P1002" s="20">
        <v>0.4831412434577942</v>
      </c>
      <c r="Q1002" s="21" t="str">
        <f t="shared" si="1"/>
        <v>0.4071428571</v>
      </c>
      <c r="R1002" s="21" t="str">
        <f t="shared" si="3"/>
        <v>0.4720251658</v>
      </c>
      <c r="S1002" s="9">
        <v>0.4718019515275955</v>
      </c>
      <c r="T1002" s="6">
        <v>0.4720251658133098</v>
      </c>
      <c r="U1002" s="10"/>
      <c r="V1002" s="10"/>
      <c r="W1002" s="10"/>
    </row>
    <row r="1003">
      <c r="A1003" s="17">
        <v>2005.0</v>
      </c>
      <c r="B1003" s="18" t="s">
        <v>52</v>
      </c>
      <c r="C1003" s="18" t="s">
        <v>2558</v>
      </c>
      <c r="D1003" s="19">
        <v>19.0</v>
      </c>
      <c r="E1003" s="19">
        <v>4.0</v>
      </c>
      <c r="F1003" s="19">
        <v>8.0</v>
      </c>
      <c r="G1003" s="19">
        <v>10.0</v>
      </c>
      <c r="H1003" s="19">
        <v>3.0</v>
      </c>
      <c r="I1003" s="19">
        <v>0.0</v>
      </c>
      <c r="J1003" s="19">
        <v>2.0</v>
      </c>
      <c r="K1003" s="19">
        <v>14.0</v>
      </c>
      <c r="L1003" s="19">
        <v>13.0</v>
      </c>
      <c r="M1003" s="19">
        <v>27.0</v>
      </c>
      <c r="N1003" s="20">
        <v>0.5185185074806213</v>
      </c>
      <c r="O1003" s="20">
        <v>0.53010094165802</v>
      </c>
      <c r="P1003" s="20">
        <v>0.518055260181427</v>
      </c>
      <c r="Q1003" s="21" t="str">
        <f t="shared" si="1"/>
        <v>0.5132743363</v>
      </c>
      <c r="R1003" s="21" t="str">
        <f t="shared" si="3"/>
        <v>0.5228828699</v>
      </c>
      <c r="S1003" s="9">
        <v>0.5241939155039964</v>
      </c>
      <c r="T1003" s="6">
        <v>0.5228828699451632</v>
      </c>
      <c r="U1003" s="10"/>
      <c r="V1003" s="10"/>
      <c r="W1003" s="10"/>
    </row>
    <row r="1004">
      <c r="A1004" s="17">
        <v>2005.0</v>
      </c>
      <c r="B1004" s="18" t="s">
        <v>834</v>
      </c>
      <c r="C1004" s="18" t="s">
        <v>2559</v>
      </c>
      <c r="D1004" s="19">
        <v>20.0</v>
      </c>
      <c r="E1004" s="19">
        <v>1.0</v>
      </c>
      <c r="F1004" s="19">
        <v>9.0</v>
      </c>
      <c r="G1004" s="19">
        <v>7.0</v>
      </c>
      <c r="H1004" s="19">
        <v>9.0</v>
      </c>
      <c r="I1004" s="19">
        <v>0.0</v>
      </c>
      <c r="J1004" s="19">
        <v>1.0</v>
      </c>
      <c r="K1004" s="19">
        <v>8.0</v>
      </c>
      <c r="L1004" s="19">
        <v>19.0</v>
      </c>
      <c r="M1004" s="19">
        <v>27.0</v>
      </c>
      <c r="N1004" s="20">
        <v>0.29629629850387573</v>
      </c>
      <c r="O1004" s="20">
        <v>0.5031943321228027</v>
      </c>
      <c r="P1004" s="20">
        <v>0.5206059217453003</v>
      </c>
      <c r="Q1004" s="21" t="str">
        <f t="shared" si="1"/>
        <v>0.2276422764</v>
      </c>
      <c r="R1004" s="21" t="str">
        <f t="shared" si="3"/>
        <v>0.4386592156</v>
      </c>
      <c r="S1004" s="9">
        <v>0.4558227205718005</v>
      </c>
      <c r="T1004" s="6">
        <v>0.4386592156034175</v>
      </c>
      <c r="U1004" s="10"/>
      <c r="V1004" s="10"/>
      <c r="W1004" s="10"/>
    </row>
    <row r="1005">
      <c r="A1005" s="17">
        <v>2005.0</v>
      </c>
      <c r="B1005" s="18" t="s">
        <v>401</v>
      </c>
      <c r="C1005" s="18" t="s">
        <v>2560</v>
      </c>
      <c r="D1005" s="19">
        <v>21.0</v>
      </c>
      <c r="E1005" s="19">
        <v>5.0</v>
      </c>
      <c r="F1005" s="19">
        <v>9.0</v>
      </c>
      <c r="G1005" s="19">
        <v>9.0</v>
      </c>
      <c r="H1005" s="19">
        <v>5.0</v>
      </c>
      <c r="I1005" s="19">
        <v>0.0</v>
      </c>
      <c r="J1005" s="19">
        <v>2.0</v>
      </c>
      <c r="K1005" s="19">
        <v>14.0</v>
      </c>
      <c r="L1005" s="19">
        <v>16.0</v>
      </c>
      <c r="M1005" s="19">
        <v>30.0</v>
      </c>
      <c r="N1005" s="20">
        <v>0.46666666865348816</v>
      </c>
      <c r="O1005" s="20">
        <v>0.4814474284648895</v>
      </c>
      <c r="P1005" s="20">
        <v>0.4803279936313629</v>
      </c>
      <c r="Q1005" s="21" t="str">
        <f t="shared" si="1"/>
        <v>0.4626865672</v>
      </c>
      <c r="R1005" s="21" t="str">
        <f t="shared" si="3"/>
        <v>0.4764773544</v>
      </c>
      <c r="S1005" s="9">
        <v>0.4774723793069522</v>
      </c>
      <c r="T1005" s="6">
        <v>0.47647735443133027</v>
      </c>
      <c r="U1005" s="10"/>
      <c r="V1005" s="10"/>
      <c r="W1005" s="10"/>
    </row>
    <row r="1006">
      <c r="A1006" s="17">
        <v>2005.0</v>
      </c>
      <c r="B1006" s="18" t="s">
        <v>1155</v>
      </c>
      <c r="C1006" s="18" t="s">
        <v>2561</v>
      </c>
      <c r="D1006" s="19">
        <v>22.0</v>
      </c>
      <c r="E1006" s="19">
        <v>5.0</v>
      </c>
      <c r="F1006" s="19">
        <v>10.0</v>
      </c>
      <c r="G1006" s="19">
        <v>6.0</v>
      </c>
      <c r="H1006" s="19">
        <v>5.0</v>
      </c>
      <c r="I1006" s="19">
        <v>2.0</v>
      </c>
      <c r="J1006" s="19">
        <v>2.0</v>
      </c>
      <c r="K1006" s="19">
        <v>13.0</v>
      </c>
      <c r="L1006" s="19">
        <v>17.0</v>
      </c>
      <c r="M1006" s="19">
        <v>30.0</v>
      </c>
      <c r="N1006" s="20">
        <v>0.4333333373069763</v>
      </c>
      <c r="O1006" s="20">
        <v>0.3950957953929901</v>
      </c>
      <c r="P1006" s="20">
        <v>0.4603452980518341</v>
      </c>
      <c r="Q1006" s="21" t="str">
        <f t="shared" si="1"/>
        <v>0.4565217391</v>
      </c>
      <c r="R1006" s="21" t="str">
        <f t="shared" si="3"/>
        <v>0.426764657</v>
      </c>
      <c r="S1006" s="9">
        <v>0.4209675555427869</v>
      </c>
      <c r="T1006" s="6">
        <v>0.4267646569920623</v>
      </c>
      <c r="U1006" s="10"/>
      <c r="V1006" s="10"/>
      <c r="W1006" s="10"/>
    </row>
    <row r="1007">
      <c r="A1007" s="17">
        <v>2005.0</v>
      </c>
      <c r="B1007" s="18" t="s">
        <v>941</v>
      </c>
      <c r="C1007" s="18" t="s">
        <v>2562</v>
      </c>
      <c r="D1007" s="19">
        <v>23.0</v>
      </c>
      <c r="E1007" s="19">
        <v>2.0</v>
      </c>
      <c r="F1007" s="19">
        <v>10.0</v>
      </c>
      <c r="G1007" s="19">
        <v>8.0</v>
      </c>
      <c r="H1007" s="19">
        <v>5.0</v>
      </c>
      <c r="I1007" s="19">
        <v>2.0</v>
      </c>
      <c r="J1007" s="19">
        <v>2.0</v>
      </c>
      <c r="K1007" s="19">
        <v>12.0</v>
      </c>
      <c r="L1007" s="19">
        <v>17.0</v>
      </c>
      <c r="M1007" s="19">
        <v>29.0</v>
      </c>
      <c r="N1007" s="20">
        <v>0.4137931168079376</v>
      </c>
      <c r="O1007" s="20">
        <v>0.525039553642273</v>
      </c>
      <c r="P1007" s="20">
        <v>0.4870303273200989</v>
      </c>
      <c r="Q1007" s="21" t="str">
        <f t="shared" si="1"/>
        <v>0.3902439024</v>
      </c>
      <c r="R1007" s="21" t="str">
        <f t="shared" si="3"/>
        <v>0.4818383343</v>
      </c>
      <c r="S1007" s="9">
        <v>0.48772563451323014</v>
      </c>
      <c r="T1007" s="6">
        <v>0.48183833426091727</v>
      </c>
      <c r="U1007" s="10"/>
      <c r="V1007" s="10"/>
      <c r="W1007" s="10"/>
    </row>
    <row r="1008">
      <c r="A1008" s="17">
        <v>2005.0</v>
      </c>
      <c r="B1008" s="18" t="s">
        <v>1757</v>
      </c>
      <c r="C1008" s="18" t="s">
        <v>2563</v>
      </c>
      <c r="D1008" s="19">
        <v>24.0</v>
      </c>
      <c r="E1008" s="19">
        <v>6.0</v>
      </c>
      <c r="F1008" s="19">
        <v>9.0</v>
      </c>
      <c r="G1008" s="19">
        <v>6.0</v>
      </c>
      <c r="H1008" s="19">
        <v>4.0</v>
      </c>
      <c r="I1008" s="19">
        <v>3.0</v>
      </c>
      <c r="J1008" s="19">
        <v>1.0</v>
      </c>
      <c r="K1008" s="19">
        <v>15.0</v>
      </c>
      <c r="L1008" s="19">
        <v>14.0</v>
      </c>
      <c r="M1008" s="19">
        <v>29.0</v>
      </c>
      <c r="N1008" s="20">
        <v>0.517241358757019</v>
      </c>
      <c r="O1008" s="20">
        <v>0.4538472890853882</v>
      </c>
      <c r="P1008" s="20">
        <v>0.46184292435646057</v>
      </c>
      <c r="Q1008" s="21" t="str">
        <f t="shared" si="1"/>
        <v>0.5555555556</v>
      </c>
      <c r="R1008" s="21" t="str">
        <f t="shared" si="3"/>
        <v>0.4812732645</v>
      </c>
      <c r="S1008" s="9">
        <v>0.4716947204593954</v>
      </c>
      <c r="T1008" s="6">
        <v>0.4812732645206981</v>
      </c>
      <c r="U1008" s="10"/>
      <c r="V1008" s="10"/>
      <c r="W1008" s="10"/>
    </row>
    <row r="1009">
      <c r="A1009" s="17">
        <v>2005.0</v>
      </c>
      <c r="B1009" s="18" t="s">
        <v>403</v>
      </c>
      <c r="C1009" s="18" t="s">
        <v>2564</v>
      </c>
      <c r="D1009" s="19">
        <v>25.0</v>
      </c>
      <c r="E1009" s="19">
        <v>3.0</v>
      </c>
      <c r="F1009" s="19">
        <v>10.0</v>
      </c>
      <c r="G1009" s="19">
        <v>10.0</v>
      </c>
      <c r="H1009" s="19">
        <v>7.0</v>
      </c>
      <c r="I1009" s="19">
        <v>2.0</v>
      </c>
      <c r="J1009" s="19">
        <v>1.0</v>
      </c>
      <c r="K1009" s="19">
        <v>15.0</v>
      </c>
      <c r="L1009" s="19">
        <v>18.0</v>
      </c>
      <c r="M1009" s="19">
        <v>33.0</v>
      </c>
      <c r="N1009" s="20">
        <v>0.4545454680919647</v>
      </c>
      <c r="O1009" s="20">
        <v>0.49120017886161804</v>
      </c>
      <c r="P1009" s="20">
        <v>0.4934840798377991</v>
      </c>
      <c r="Q1009" s="21" t="str">
        <f t="shared" si="1"/>
        <v>0.4206896552</v>
      </c>
      <c r="R1009" s="21" t="str">
        <f t="shared" si="3"/>
        <v>0.4741435232</v>
      </c>
      <c r="S1009" s="9">
        <v>0.48260747302662244</v>
      </c>
      <c r="T1009" s="6">
        <v>0.4741435231833622</v>
      </c>
      <c r="U1009" s="10"/>
      <c r="V1009" s="10"/>
      <c r="W1009" s="10"/>
    </row>
    <row r="1010">
      <c r="A1010" s="17">
        <v>2005.0</v>
      </c>
      <c r="B1010" s="18" t="s">
        <v>214</v>
      </c>
      <c r="C1010" s="18" t="s">
        <v>2565</v>
      </c>
      <c r="D1010" s="19">
        <v>26.0</v>
      </c>
      <c r="E1010" s="19">
        <v>7.0</v>
      </c>
      <c r="F1010" s="19">
        <v>2.0</v>
      </c>
      <c r="G1010" s="19">
        <v>16.0</v>
      </c>
      <c r="H1010" s="19">
        <v>1.0</v>
      </c>
      <c r="I1010" s="19">
        <v>1.0</v>
      </c>
      <c r="J1010" s="19">
        <v>1.0</v>
      </c>
      <c r="K1010" s="19">
        <v>24.0</v>
      </c>
      <c r="L1010" s="19">
        <v>4.0</v>
      </c>
      <c r="M1010" s="19">
        <v>28.0</v>
      </c>
      <c r="N1010" s="20">
        <v>0.8571428656578064</v>
      </c>
      <c r="O1010" s="20">
        <v>0.5737390518188477</v>
      </c>
      <c r="P1010" s="20">
        <v>0.5435135364532471</v>
      </c>
      <c r="Q1010" s="21" t="str">
        <f t="shared" si="1"/>
        <v>0.85</v>
      </c>
      <c r="R1010" s="21" t="str">
        <f t="shared" si="3"/>
        <v>0.63524791</v>
      </c>
      <c r="S1010" s="9">
        <v>0.6370336243084499</v>
      </c>
      <c r="T1010" s="6">
        <v>0.6352479100227356</v>
      </c>
      <c r="U1010" s="10"/>
      <c r="V1010" s="10"/>
      <c r="W1010" s="10"/>
    </row>
    <row r="1011">
      <c r="A1011" s="17">
        <v>2005.0</v>
      </c>
      <c r="B1011" s="18" t="s">
        <v>179</v>
      </c>
      <c r="C1011" s="18" t="s">
        <v>511</v>
      </c>
      <c r="D1011" s="19">
        <v>27.0</v>
      </c>
      <c r="E1011" s="19">
        <v>10.0</v>
      </c>
      <c r="F1011" s="19">
        <v>5.0</v>
      </c>
      <c r="G1011" s="19">
        <v>10.0</v>
      </c>
      <c r="H1011" s="19">
        <v>2.0</v>
      </c>
      <c r="I1011" s="19">
        <v>0.0</v>
      </c>
      <c r="J1011" s="19">
        <v>1.0</v>
      </c>
      <c r="K1011" s="19">
        <v>20.0</v>
      </c>
      <c r="L1011" s="19">
        <v>8.0</v>
      </c>
      <c r="M1011" s="19">
        <v>28.0</v>
      </c>
      <c r="N1011" s="20">
        <v>0.7142857313156128</v>
      </c>
      <c r="O1011" s="20">
        <v>0.480823814868927</v>
      </c>
      <c r="P1011" s="20">
        <v>0.49110621213912964</v>
      </c>
      <c r="Q1011" s="21" t="str">
        <f t="shared" si="1"/>
        <v>0.7462686567</v>
      </c>
      <c r="R1011" s="21" t="str">
        <f t="shared" si="3"/>
        <v>0.5497556246</v>
      </c>
      <c r="S1011" s="9">
        <v>0.5417598890406745</v>
      </c>
      <c r="T1011" s="6">
        <v>0.5497556246483504</v>
      </c>
      <c r="U1011" s="10"/>
      <c r="V1011" s="10"/>
      <c r="W1011" s="10"/>
    </row>
    <row r="1012">
      <c r="A1012" s="17">
        <v>2005.0</v>
      </c>
      <c r="B1012" s="18" t="s">
        <v>119</v>
      </c>
      <c r="C1012" s="18" t="s">
        <v>2566</v>
      </c>
      <c r="D1012" s="19">
        <v>28.0</v>
      </c>
      <c r="E1012" s="19">
        <v>6.0</v>
      </c>
      <c r="F1012" s="19">
        <v>7.0</v>
      </c>
      <c r="G1012" s="19">
        <v>11.0</v>
      </c>
      <c r="H1012" s="19">
        <v>3.0</v>
      </c>
      <c r="I1012" s="19">
        <v>0.0</v>
      </c>
      <c r="J1012" s="19">
        <v>1.0</v>
      </c>
      <c r="K1012" s="19">
        <v>17.0</v>
      </c>
      <c r="L1012" s="19">
        <v>11.0</v>
      </c>
      <c r="M1012" s="19">
        <v>28.0</v>
      </c>
      <c r="N1012" s="20">
        <v>0.6071428656578064</v>
      </c>
      <c r="O1012" s="20">
        <v>0.4961993396282196</v>
      </c>
      <c r="P1012" s="20">
        <v>0.5142043232917786</v>
      </c>
      <c r="Q1012" s="21" t="str">
        <f t="shared" si="1"/>
        <v>0.6147540984</v>
      </c>
      <c r="R1012" s="21" t="str">
        <f t="shared" si="3"/>
        <v>0.5303392752</v>
      </c>
      <c r="S1012" s="9">
        <v>0.5284364649227687</v>
      </c>
      <c r="T1012" s="6">
        <v>0.5303392752272184</v>
      </c>
      <c r="U1012" s="10"/>
      <c r="V1012" s="10"/>
      <c r="W1012" s="10"/>
    </row>
    <row r="1013">
      <c r="A1013" s="17">
        <v>2005.0</v>
      </c>
      <c r="B1013" s="18" t="s">
        <v>663</v>
      </c>
      <c r="C1013" s="18" t="s">
        <v>2567</v>
      </c>
      <c r="D1013" s="19">
        <v>29.0</v>
      </c>
      <c r="E1013" s="19">
        <v>1.0</v>
      </c>
      <c r="F1013" s="19">
        <v>11.0</v>
      </c>
      <c r="G1013" s="19">
        <v>12.0</v>
      </c>
      <c r="H1013" s="19">
        <v>3.0</v>
      </c>
      <c r="I1013" s="19">
        <v>0.0</v>
      </c>
      <c r="J1013" s="19">
        <v>1.0</v>
      </c>
      <c r="K1013" s="19">
        <v>13.0</v>
      </c>
      <c r="L1013" s="19">
        <v>15.0</v>
      </c>
      <c r="M1013" s="19">
        <v>28.0</v>
      </c>
      <c r="N1013" s="20">
        <v>0.4642857015132904</v>
      </c>
      <c r="O1013" s="20">
        <v>0.5466912388801575</v>
      </c>
      <c r="P1013" s="20">
        <v>0.5126441717147827</v>
      </c>
      <c r="Q1013" s="21" t="str">
        <f t="shared" si="1"/>
        <v>0.4215686275</v>
      </c>
      <c r="R1013" s="21" t="str">
        <f t="shared" si="3"/>
        <v>0.5068988192</v>
      </c>
      <c r="S1013" s="9">
        <v>0.517578090940203</v>
      </c>
      <c r="T1013" s="6">
        <v>0.5068988192315196</v>
      </c>
      <c r="U1013" s="10"/>
      <c r="V1013" s="10"/>
      <c r="W1013" s="10"/>
    </row>
    <row r="1014">
      <c r="A1014" s="17">
        <v>2005.0</v>
      </c>
      <c r="B1014" s="18" t="s">
        <v>298</v>
      </c>
      <c r="C1014" s="18" t="s">
        <v>2568</v>
      </c>
      <c r="D1014" s="19">
        <v>30.0</v>
      </c>
      <c r="E1014" s="19">
        <v>6.0</v>
      </c>
      <c r="F1014" s="19">
        <v>9.0</v>
      </c>
      <c r="G1014" s="19">
        <v>5.0</v>
      </c>
      <c r="H1014" s="19">
        <v>6.0</v>
      </c>
      <c r="I1014" s="19">
        <v>1.0</v>
      </c>
      <c r="J1014" s="19">
        <v>1.0</v>
      </c>
      <c r="K1014" s="19">
        <v>12.0</v>
      </c>
      <c r="L1014" s="19">
        <v>16.0</v>
      </c>
      <c r="M1014" s="19">
        <v>28.0</v>
      </c>
      <c r="N1014" s="20">
        <v>0.4285714328289032</v>
      </c>
      <c r="O1014" s="20">
        <v>0.4452318251132965</v>
      </c>
      <c r="P1014" s="20">
        <v>0.48715436458587646</v>
      </c>
      <c r="Q1014" s="21" t="str">
        <f t="shared" si="1"/>
        <v>0.4558823529</v>
      </c>
      <c r="R1014" s="21" t="str">
        <f t="shared" si="3"/>
        <v>0.4583750919</v>
      </c>
      <c r="S1014" s="9">
        <v>0.4515473608459745</v>
      </c>
      <c r="T1014" s="6">
        <v>0.4583750919384115</v>
      </c>
      <c r="U1014" s="10"/>
      <c r="V1014" s="10"/>
      <c r="W1014" s="10"/>
    </row>
    <row r="1015">
      <c r="A1015" s="17">
        <v>2005.0</v>
      </c>
      <c r="B1015" s="18" t="s">
        <v>568</v>
      </c>
      <c r="C1015" s="18" t="s">
        <v>569</v>
      </c>
      <c r="D1015" s="19">
        <v>31.0</v>
      </c>
      <c r="E1015" s="19">
        <v>8.0</v>
      </c>
      <c r="F1015" s="19">
        <v>7.0</v>
      </c>
      <c r="G1015" s="19">
        <v>12.0</v>
      </c>
      <c r="H1015" s="19">
        <v>1.0</v>
      </c>
      <c r="I1015" s="19">
        <v>2.0</v>
      </c>
      <c r="J1015" s="19">
        <v>1.0</v>
      </c>
      <c r="K1015" s="19">
        <v>22.0</v>
      </c>
      <c r="L1015" s="19">
        <v>9.0</v>
      </c>
      <c r="M1015" s="19">
        <v>31.0</v>
      </c>
      <c r="N1015" s="20">
        <v>0.7096773982048035</v>
      </c>
      <c r="O1015" s="20">
        <v>0.5012480020523071</v>
      </c>
      <c r="P1015" s="20">
        <v>0.48693516850471497</v>
      </c>
      <c r="Q1015" s="21" t="str">
        <f t="shared" si="1"/>
        <v>0.7555555556</v>
      </c>
      <c r="R1015" s="21" t="str">
        <f t="shared" si="3"/>
        <v>0.561246682</v>
      </c>
      <c r="S1015" s="9">
        <v>0.549777147991042</v>
      </c>
      <c r="T1015" s="6">
        <v>0.5612466820412212</v>
      </c>
      <c r="U1015" s="10"/>
      <c r="V1015" s="10"/>
      <c r="W1015" s="10"/>
    </row>
    <row r="1016">
      <c r="A1016" s="17">
        <v>2005.0</v>
      </c>
      <c r="B1016" s="18" t="s">
        <v>509</v>
      </c>
      <c r="C1016" s="18" t="s">
        <v>587</v>
      </c>
      <c r="D1016" s="19">
        <v>32.0</v>
      </c>
      <c r="E1016" s="19">
        <v>8.0</v>
      </c>
      <c r="F1016" s="19">
        <v>6.0</v>
      </c>
      <c r="G1016" s="19">
        <v>12.0</v>
      </c>
      <c r="H1016" s="19">
        <v>2.0</v>
      </c>
      <c r="I1016" s="19">
        <v>2.0</v>
      </c>
      <c r="J1016" s="19">
        <v>1.0</v>
      </c>
      <c r="K1016" s="19">
        <v>22.0</v>
      </c>
      <c r="L1016" s="19">
        <v>9.0</v>
      </c>
      <c r="M1016" s="19">
        <v>31.0</v>
      </c>
      <c r="N1016" s="20">
        <v>0.7096773982048035</v>
      </c>
      <c r="O1016" s="20">
        <v>0.5218701958656311</v>
      </c>
      <c r="P1016" s="20">
        <v>0.5116570591926575</v>
      </c>
      <c r="Q1016" s="21" t="str">
        <f t="shared" si="1"/>
        <v>0.7338129496</v>
      </c>
      <c r="R1016" s="21" t="str">
        <f t="shared" si="3"/>
        <v>0.5723026001</v>
      </c>
      <c r="S1016" s="9">
        <v>0.5662687175696897</v>
      </c>
      <c r="T1016" s="6">
        <v>0.5723026001410518</v>
      </c>
      <c r="U1016" s="10"/>
      <c r="V1016" s="10"/>
      <c r="W1016" s="10"/>
    </row>
    <row r="1017">
      <c r="A1017" s="17">
        <v>2005.0</v>
      </c>
      <c r="B1017" s="18" t="s">
        <v>118</v>
      </c>
      <c r="C1017" s="18" t="s">
        <v>2569</v>
      </c>
      <c r="D1017" s="19">
        <v>33.0</v>
      </c>
      <c r="E1017" s="19">
        <v>3.0</v>
      </c>
      <c r="F1017" s="19">
        <v>9.0</v>
      </c>
      <c r="G1017" s="19">
        <v>8.0</v>
      </c>
      <c r="H1017" s="19">
        <v>4.0</v>
      </c>
      <c r="I1017" s="19">
        <v>0.0</v>
      </c>
      <c r="J1017" s="19">
        <v>2.0</v>
      </c>
      <c r="K1017" s="19">
        <v>11.0</v>
      </c>
      <c r="L1017" s="19">
        <v>15.0</v>
      </c>
      <c r="M1017" s="19">
        <v>26.0</v>
      </c>
      <c r="N1017" s="20">
        <v>0.42307692766189575</v>
      </c>
      <c r="O1017" s="20">
        <v>0.44932717084884644</v>
      </c>
      <c r="P1017" s="20">
        <v>0.4975142180919647</v>
      </c>
      <c r="Q1017" s="21" t="str">
        <f t="shared" si="1"/>
        <v>0.4090909091</v>
      </c>
      <c r="R1017" s="21" t="str">
        <f t="shared" si="3"/>
        <v>0.4513148672</v>
      </c>
      <c r="S1017" s="9">
        <v>0.4548113707166452</v>
      </c>
      <c r="T1017" s="6">
        <v>0.4513148672201417</v>
      </c>
      <c r="U1017" s="10"/>
      <c r="V1017" s="10"/>
      <c r="W1017" s="10"/>
    </row>
    <row r="1018">
      <c r="A1018" s="17">
        <v>2005.0</v>
      </c>
      <c r="B1018" s="18" t="s">
        <v>115</v>
      </c>
      <c r="C1018" s="18" t="s">
        <v>2570</v>
      </c>
      <c r="D1018" s="19">
        <v>34.0</v>
      </c>
      <c r="E1018" s="19">
        <v>2.0</v>
      </c>
      <c r="F1018" s="19">
        <v>9.0</v>
      </c>
      <c r="G1018" s="19">
        <v>5.0</v>
      </c>
      <c r="H1018" s="19">
        <v>8.0</v>
      </c>
      <c r="I1018" s="19">
        <v>0.0</v>
      </c>
      <c r="J1018" s="19">
        <v>4.0</v>
      </c>
      <c r="K1018" s="19">
        <v>7.0</v>
      </c>
      <c r="L1018" s="19">
        <v>21.0</v>
      </c>
      <c r="M1018" s="19">
        <v>28.0</v>
      </c>
      <c r="N1018" s="20">
        <v>0.25</v>
      </c>
      <c r="O1018" s="20">
        <v>0.567520260810852</v>
      </c>
      <c r="P1018" s="20">
        <v>0.5241573452949524</v>
      </c>
      <c r="Q1018" s="21" t="str">
        <f t="shared" si="1"/>
        <v>0.2196969697</v>
      </c>
      <c r="R1018" s="21" t="str">
        <f t="shared" si="3"/>
        <v>0.4697237092</v>
      </c>
      <c r="S1018" s="9">
        <v>0.4772994667291641</v>
      </c>
      <c r="T1018" s="6">
        <v>0.46972370915340655</v>
      </c>
      <c r="U1018" s="10"/>
      <c r="V1018" s="10"/>
      <c r="W1018" s="10"/>
    </row>
    <row r="1019">
      <c r="A1019" s="17">
        <v>2005.0</v>
      </c>
      <c r="B1019" s="18" t="s">
        <v>311</v>
      </c>
      <c r="C1019" s="18" t="s">
        <v>2571</v>
      </c>
      <c r="D1019" s="19">
        <v>35.0</v>
      </c>
      <c r="E1019" s="19">
        <v>2.0</v>
      </c>
      <c r="F1019" s="19">
        <v>11.0</v>
      </c>
      <c r="G1019" s="19">
        <v>6.0</v>
      </c>
      <c r="H1019" s="19">
        <v>7.0</v>
      </c>
      <c r="I1019" s="19">
        <v>0.0</v>
      </c>
      <c r="J1019" s="19">
        <v>0.0</v>
      </c>
      <c r="K1019" s="19">
        <v>8.0</v>
      </c>
      <c r="L1019" s="19">
        <v>18.0</v>
      </c>
      <c r="M1019" s="19">
        <v>26.0</v>
      </c>
      <c r="N1019" s="20">
        <v>0.3076923191547394</v>
      </c>
      <c r="O1019" s="20">
        <v>0.4985041618347168</v>
      </c>
      <c r="P1019" s="20">
        <v>0.5143763422966003</v>
      </c>
      <c r="Q1019" s="21" t="str">
        <f t="shared" si="1"/>
        <v>0.2807017544</v>
      </c>
      <c r="R1019" s="21" t="str">
        <f t="shared" si="3"/>
        <v>0.4480216051</v>
      </c>
      <c r="S1019" s="9">
        <v>0.4547692434145854</v>
      </c>
      <c r="T1019" s="6">
        <v>0.4480216050879997</v>
      </c>
      <c r="U1019" s="10"/>
      <c r="V1019" s="10"/>
      <c r="W1019" s="10"/>
    </row>
    <row r="1020">
      <c r="A1020" s="17">
        <v>2005.0</v>
      </c>
      <c r="B1020" s="18" t="s">
        <v>1399</v>
      </c>
      <c r="C1020" s="18" t="s">
        <v>2572</v>
      </c>
      <c r="D1020" s="19">
        <v>36.0</v>
      </c>
      <c r="E1020" s="19">
        <v>1.0</v>
      </c>
      <c r="F1020" s="19">
        <v>12.0</v>
      </c>
      <c r="G1020" s="19">
        <v>3.0</v>
      </c>
      <c r="H1020" s="19">
        <v>10.0</v>
      </c>
      <c r="I1020" s="19">
        <v>0.0</v>
      </c>
      <c r="J1020" s="19">
        <v>0.0</v>
      </c>
      <c r="K1020" s="19">
        <v>4.0</v>
      </c>
      <c r="L1020" s="19">
        <v>22.0</v>
      </c>
      <c r="M1020" s="19">
        <v>26.0</v>
      </c>
      <c r="N1020" s="20">
        <v>0.1538461595773697</v>
      </c>
      <c r="O1020" s="20">
        <v>0.4767433702945709</v>
      </c>
      <c r="P1020" s="20">
        <v>0.48703208565711975</v>
      </c>
      <c r="Q1020" s="21" t="str">
        <f t="shared" si="1"/>
        <v>0.131147541</v>
      </c>
      <c r="R1020" s="21" t="str">
        <f t="shared" si="3"/>
        <v>0.3929165918</v>
      </c>
      <c r="S1020" s="9">
        <v>0.39859124502310384</v>
      </c>
      <c r="T1020" s="6">
        <v>0.392916591807467</v>
      </c>
      <c r="U1020" s="10"/>
      <c r="V1020" s="10"/>
      <c r="W1020" s="10"/>
    </row>
    <row r="1021">
      <c r="A1021" s="17">
        <v>2005.0</v>
      </c>
      <c r="B1021" s="18" t="s">
        <v>174</v>
      </c>
      <c r="C1021" s="18" t="s">
        <v>2573</v>
      </c>
      <c r="D1021" s="19">
        <v>37.0</v>
      </c>
      <c r="E1021" s="19">
        <v>4.0</v>
      </c>
      <c r="F1021" s="19">
        <v>6.0</v>
      </c>
      <c r="G1021" s="19">
        <v>8.0</v>
      </c>
      <c r="H1021" s="19">
        <v>9.0</v>
      </c>
      <c r="I1021" s="19">
        <v>1.0</v>
      </c>
      <c r="J1021" s="19">
        <v>1.0</v>
      </c>
      <c r="K1021" s="19">
        <v>13.0</v>
      </c>
      <c r="L1021" s="19">
        <v>16.0</v>
      </c>
      <c r="M1021" s="19">
        <v>29.0</v>
      </c>
      <c r="N1021" s="20">
        <v>0.4482758641242981</v>
      </c>
      <c r="O1021" s="20">
        <v>0.5617308616638184</v>
      </c>
      <c r="P1021" s="20">
        <v>0.5366061329841614</v>
      </c>
      <c r="Q1021" s="21" t="str">
        <f t="shared" si="1"/>
        <v>0.3986013986</v>
      </c>
      <c r="R1021" s="21" t="str">
        <f t="shared" si="3"/>
        <v>0.5146673137</v>
      </c>
      <c r="S1021" s="9">
        <v>0.5270859295951908</v>
      </c>
      <c r="T1021" s="6">
        <v>0.5146673137282991</v>
      </c>
      <c r="U1021" s="10"/>
      <c r="V1021" s="10"/>
      <c r="W1021" s="10"/>
    </row>
    <row r="1022">
      <c r="A1022" s="17">
        <v>2005.0</v>
      </c>
      <c r="B1022" s="18" t="s">
        <v>1767</v>
      </c>
      <c r="C1022" s="18" t="s">
        <v>2574</v>
      </c>
      <c r="D1022" s="19">
        <v>38.0</v>
      </c>
      <c r="E1022" s="19">
        <v>1.0</v>
      </c>
      <c r="F1022" s="19">
        <v>15.0</v>
      </c>
      <c r="G1022" s="19">
        <v>1.0</v>
      </c>
      <c r="H1022" s="19">
        <v>10.0</v>
      </c>
      <c r="I1022" s="19">
        <v>0.0</v>
      </c>
      <c r="J1022" s="19">
        <v>0.0</v>
      </c>
      <c r="K1022" s="19">
        <v>2.0</v>
      </c>
      <c r="L1022" s="19">
        <v>25.0</v>
      </c>
      <c r="M1022" s="19">
        <v>27.0</v>
      </c>
      <c r="N1022" s="20">
        <v>0.07407407462596893</v>
      </c>
      <c r="O1022" s="20">
        <v>0.4619626998901367</v>
      </c>
      <c r="P1022" s="20">
        <v>0.4831334352493286</v>
      </c>
      <c r="Q1022" s="21" t="str">
        <f t="shared" si="1"/>
        <v>0.08</v>
      </c>
      <c r="R1022" s="21" t="str">
        <f t="shared" si="3"/>
        <v>0.3717647088</v>
      </c>
      <c r="S1022" s="9">
        <v>0.370283227275919</v>
      </c>
      <c r="T1022" s="6">
        <v>0.37176470875740053</v>
      </c>
      <c r="U1022" s="10"/>
      <c r="V1022" s="10"/>
      <c r="W1022" s="10"/>
    </row>
    <row r="1023">
      <c r="A1023" s="17">
        <v>2005.0</v>
      </c>
      <c r="B1023" s="18" t="s">
        <v>1375</v>
      </c>
      <c r="C1023" s="18" t="s">
        <v>2575</v>
      </c>
      <c r="D1023" s="19">
        <v>39.0</v>
      </c>
      <c r="E1023" s="19">
        <v>3.0</v>
      </c>
      <c r="F1023" s="19">
        <v>10.0</v>
      </c>
      <c r="G1023" s="19">
        <v>6.0</v>
      </c>
      <c r="H1023" s="19">
        <v>6.0</v>
      </c>
      <c r="I1023" s="19">
        <v>2.0</v>
      </c>
      <c r="J1023" s="19">
        <v>2.0</v>
      </c>
      <c r="K1023" s="19">
        <v>11.0</v>
      </c>
      <c r="L1023" s="19">
        <v>18.0</v>
      </c>
      <c r="M1023" s="19">
        <v>29.0</v>
      </c>
      <c r="N1023" s="20">
        <v>0.37931033968925476</v>
      </c>
      <c r="O1023" s="20">
        <v>0.44418513774871826</v>
      </c>
      <c r="P1023" s="20">
        <v>0.47070571780204773</v>
      </c>
      <c r="Q1023" s="21" t="str">
        <f t="shared" si="1"/>
        <v>0.3740458015</v>
      </c>
      <c r="R1023" s="21" t="str">
        <f t="shared" si="3"/>
        <v>0.4332804487</v>
      </c>
      <c r="S1023" s="9">
        <v>0.43459658453176764</v>
      </c>
      <c r="T1023" s="6">
        <v>0.43328044870655047</v>
      </c>
      <c r="U1023" s="10"/>
      <c r="V1023" s="10"/>
      <c r="W1023" s="10"/>
    </row>
    <row r="1024">
      <c r="A1024" s="17">
        <v>2005.0</v>
      </c>
      <c r="B1024" s="18" t="s">
        <v>1770</v>
      </c>
      <c r="C1024" s="18" t="s">
        <v>2576</v>
      </c>
      <c r="D1024" s="19">
        <v>40.0</v>
      </c>
      <c r="E1024" s="19">
        <v>1.0</v>
      </c>
      <c r="F1024" s="19">
        <v>14.0</v>
      </c>
      <c r="G1024" s="19">
        <v>1.0</v>
      </c>
      <c r="H1024" s="19">
        <v>9.0</v>
      </c>
      <c r="I1024" s="19">
        <v>0.0</v>
      </c>
      <c r="J1024" s="19">
        <v>1.0</v>
      </c>
      <c r="K1024" s="19">
        <v>2.0</v>
      </c>
      <c r="L1024" s="19">
        <v>24.0</v>
      </c>
      <c r="M1024" s="19">
        <v>26.0</v>
      </c>
      <c r="N1024" s="20">
        <v>0.07692307978868484</v>
      </c>
      <c r="O1024" s="20">
        <v>0.44436895847320557</v>
      </c>
      <c r="P1024" s="20">
        <v>0.4875749349594116</v>
      </c>
      <c r="Q1024" s="21" t="str">
        <f t="shared" si="1"/>
        <v>0.08333333333</v>
      </c>
      <c r="R1024" s="21" t="str">
        <f t="shared" si="3"/>
        <v>0.3649115463</v>
      </c>
      <c r="S1024" s="9">
        <v>0.3633089822072249</v>
      </c>
      <c r="T1024" s="6">
        <v>0.36491154630978906</v>
      </c>
      <c r="U1024" s="10"/>
      <c r="V1024" s="10"/>
      <c r="W1024" s="10"/>
    </row>
    <row r="1025">
      <c r="A1025" s="17">
        <v>2005.0</v>
      </c>
      <c r="B1025" s="18" t="s">
        <v>210</v>
      </c>
      <c r="C1025" s="18" t="s">
        <v>2577</v>
      </c>
      <c r="D1025" s="19">
        <v>41.0</v>
      </c>
      <c r="E1025" s="19">
        <v>5.0</v>
      </c>
      <c r="F1025" s="19">
        <v>8.0</v>
      </c>
      <c r="G1025" s="19">
        <v>7.0</v>
      </c>
      <c r="H1025" s="19">
        <v>6.0</v>
      </c>
      <c r="I1025" s="19">
        <v>0.0</v>
      </c>
      <c r="J1025" s="19">
        <v>1.0</v>
      </c>
      <c r="K1025" s="19">
        <v>12.0</v>
      </c>
      <c r="L1025" s="19">
        <v>15.0</v>
      </c>
      <c r="M1025" s="19">
        <v>27.0</v>
      </c>
      <c r="N1025" s="20">
        <v>0.4444444477558136</v>
      </c>
      <c r="O1025" s="20">
        <v>0.432637482881546</v>
      </c>
      <c r="P1025" s="20">
        <v>0.45757627487182617</v>
      </c>
      <c r="Q1025" s="21" t="str">
        <f t="shared" si="1"/>
        <v>0.4409448819</v>
      </c>
      <c r="R1025" s="21" t="str">
        <f t="shared" si="3"/>
        <v>0.4409490306</v>
      </c>
      <c r="S1025" s="9">
        <v>0.44182392126984066</v>
      </c>
      <c r="T1025" s="6">
        <v>0.4409490306311705</v>
      </c>
      <c r="U1025" s="10"/>
      <c r="V1025" s="10"/>
      <c r="W1025" s="10"/>
    </row>
    <row r="1026">
      <c r="A1026" s="17">
        <v>2005.0</v>
      </c>
      <c r="B1026" s="18" t="s">
        <v>1390</v>
      </c>
      <c r="C1026" s="18" t="s">
        <v>2578</v>
      </c>
      <c r="D1026" s="19">
        <v>42.0</v>
      </c>
      <c r="E1026" s="19">
        <v>5.0</v>
      </c>
      <c r="F1026" s="19">
        <v>9.0</v>
      </c>
      <c r="G1026" s="19">
        <v>6.0</v>
      </c>
      <c r="H1026" s="19">
        <v>5.0</v>
      </c>
      <c r="I1026" s="19">
        <v>1.0</v>
      </c>
      <c r="J1026" s="19">
        <v>2.0</v>
      </c>
      <c r="K1026" s="19">
        <v>12.0</v>
      </c>
      <c r="L1026" s="19">
        <v>16.0</v>
      </c>
      <c r="M1026" s="19">
        <v>28.0</v>
      </c>
      <c r="N1026" s="20">
        <v>0.4285714328289032</v>
      </c>
      <c r="O1026" s="20">
        <v>0.4626438021659851</v>
      </c>
      <c r="P1026" s="20">
        <v>0.4691973030567169</v>
      </c>
      <c r="Q1026" s="21" t="str">
        <f t="shared" si="1"/>
        <v>0.4461538462</v>
      </c>
      <c r="R1026" s="21" t="str">
        <f t="shared" si="3"/>
        <v>0.4601596884</v>
      </c>
      <c r="S1026" s="9">
        <v>0.45576408399002893</v>
      </c>
      <c r="T1026" s="6">
        <v>0.4601596883856333</v>
      </c>
      <c r="U1026" s="10"/>
      <c r="V1026" s="10"/>
      <c r="W1026" s="10"/>
    </row>
    <row r="1027">
      <c r="A1027" s="17">
        <v>2005.0</v>
      </c>
      <c r="B1027" s="18" t="s">
        <v>148</v>
      </c>
      <c r="C1027" s="18" t="s">
        <v>2579</v>
      </c>
      <c r="D1027" s="19">
        <v>43.0</v>
      </c>
      <c r="E1027" s="19">
        <v>7.0</v>
      </c>
      <c r="F1027" s="19">
        <v>5.0</v>
      </c>
      <c r="G1027" s="19">
        <v>12.0</v>
      </c>
      <c r="H1027" s="19">
        <v>2.0</v>
      </c>
      <c r="I1027" s="19">
        <v>2.0</v>
      </c>
      <c r="J1027" s="19">
        <v>0.0</v>
      </c>
      <c r="K1027" s="19">
        <v>21.0</v>
      </c>
      <c r="L1027" s="19">
        <v>7.0</v>
      </c>
      <c r="M1027" s="19">
        <v>28.0</v>
      </c>
      <c r="N1027" s="20">
        <v>0.75</v>
      </c>
      <c r="O1027" s="20">
        <v>0.5225066542625427</v>
      </c>
      <c r="P1027" s="20">
        <v>0.5294182896614075</v>
      </c>
      <c r="Q1027" s="21" t="str">
        <f t="shared" si="1"/>
        <v>0.7661290323</v>
      </c>
      <c r="R1027" s="21" t="str">
        <f t="shared" si="3"/>
        <v>0.5851401576</v>
      </c>
      <c r="S1027" s="9">
        <v>0.5811078995466232</v>
      </c>
      <c r="T1027" s="6">
        <v>0.5851401576111394</v>
      </c>
      <c r="U1027" s="10"/>
      <c r="V1027" s="10"/>
      <c r="W1027" s="10"/>
    </row>
    <row r="1028">
      <c r="A1028" s="17">
        <v>2005.0</v>
      </c>
      <c r="B1028" s="18" t="s">
        <v>555</v>
      </c>
      <c r="C1028" s="18" t="s">
        <v>556</v>
      </c>
      <c r="D1028" s="19">
        <v>44.0</v>
      </c>
      <c r="E1028" s="19">
        <v>7.0</v>
      </c>
      <c r="F1028" s="19">
        <v>7.0</v>
      </c>
      <c r="G1028" s="19">
        <v>10.0</v>
      </c>
      <c r="H1028" s="19">
        <v>3.0</v>
      </c>
      <c r="I1028" s="19">
        <v>0.0</v>
      </c>
      <c r="J1028" s="19">
        <v>0.0</v>
      </c>
      <c r="K1028" s="19">
        <v>17.0</v>
      </c>
      <c r="L1028" s="19">
        <v>10.0</v>
      </c>
      <c r="M1028" s="19">
        <v>27.0</v>
      </c>
      <c r="N1028" s="20">
        <v>0.6296296119689941</v>
      </c>
      <c r="O1028" s="20">
        <v>0.46343696117401123</v>
      </c>
      <c r="P1028" s="20">
        <v>0.48668479919433594</v>
      </c>
      <c r="Q1028" s="21" t="str">
        <f t="shared" si="1"/>
        <v>0.652892562</v>
      </c>
      <c r="R1028" s="21" t="str">
        <f t="shared" si="3"/>
        <v>0.5166128209</v>
      </c>
      <c r="S1028" s="9">
        <v>0.510797087792997</v>
      </c>
      <c r="T1028" s="6">
        <v>0.5166128208814573</v>
      </c>
      <c r="U1028" s="10"/>
      <c r="V1028" s="10"/>
      <c r="W1028" s="10"/>
    </row>
    <row r="1029">
      <c r="A1029" s="17">
        <v>2005.0</v>
      </c>
      <c r="B1029" s="18" t="s">
        <v>1380</v>
      </c>
      <c r="C1029" s="18" t="s">
        <v>2580</v>
      </c>
      <c r="D1029" s="19">
        <v>45.0</v>
      </c>
      <c r="E1029" s="19">
        <v>2.0</v>
      </c>
      <c r="F1029" s="19">
        <v>14.0</v>
      </c>
      <c r="G1029" s="19">
        <v>6.0</v>
      </c>
      <c r="H1029" s="19">
        <v>4.0</v>
      </c>
      <c r="I1029" s="19">
        <v>1.0</v>
      </c>
      <c r="J1029" s="19">
        <v>1.0</v>
      </c>
      <c r="K1029" s="19">
        <v>9.0</v>
      </c>
      <c r="L1029" s="19">
        <v>19.0</v>
      </c>
      <c r="M1029" s="19">
        <v>28.0</v>
      </c>
      <c r="N1029" s="20">
        <v>0.3214285671710968</v>
      </c>
      <c r="O1029" s="20">
        <v>0.48028165102005005</v>
      </c>
      <c r="P1029" s="20">
        <v>0.48423197865486145</v>
      </c>
      <c r="Q1029" s="21" t="str">
        <f t="shared" si="1"/>
        <v>0.3303571429</v>
      </c>
      <c r="R1029" s="21" t="str">
        <f t="shared" si="3"/>
        <v>0.4437881059</v>
      </c>
      <c r="S1029" s="9">
        <v>0.44155596303088324</v>
      </c>
      <c r="T1029" s="6">
        <v>0.4437881058880261</v>
      </c>
      <c r="U1029" s="10"/>
      <c r="V1029" s="10"/>
      <c r="W1029" s="10"/>
    </row>
    <row r="1030">
      <c r="A1030" s="17">
        <v>2005.0</v>
      </c>
      <c r="B1030" s="18" t="s">
        <v>178</v>
      </c>
      <c r="C1030" s="18" t="s">
        <v>584</v>
      </c>
      <c r="D1030" s="19">
        <v>46.0</v>
      </c>
      <c r="E1030" s="19">
        <v>6.0</v>
      </c>
      <c r="F1030" s="19">
        <v>3.0</v>
      </c>
      <c r="G1030" s="19">
        <v>15.0</v>
      </c>
      <c r="H1030" s="19">
        <v>2.0</v>
      </c>
      <c r="I1030" s="19">
        <v>3.0</v>
      </c>
      <c r="J1030" s="19">
        <v>2.0</v>
      </c>
      <c r="K1030" s="19">
        <v>24.0</v>
      </c>
      <c r="L1030" s="19">
        <v>7.0</v>
      </c>
      <c r="M1030" s="19">
        <v>31.0</v>
      </c>
      <c r="N1030" s="20">
        <v>0.774193525314331</v>
      </c>
      <c r="O1030" s="20">
        <v>0.566795289516449</v>
      </c>
      <c r="P1030" s="20">
        <v>0.5273739695549011</v>
      </c>
      <c r="Q1030" s="21" t="str">
        <f t="shared" si="1"/>
        <v>0.7555555556</v>
      </c>
      <c r="R1030" s="21" t="str">
        <f t="shared" si="3"/>
        <v>0.604130026</v>
      </c>
      <c r="S1030" s="9">
        <v>0.608789524243724</v>
      </c>
      <c r="T1030" s="6">
        <v>0.6041300260358387</v>
      </c>
      <c r="U1030" s="10"/>
      <c r="V1030" s="10"/>
      <c r="W1030" s="10"/>
    </row>
    <row r="1031">
      <c r="A1031" s="17">
        <v>2005.0</v>
      </c>
      <c r="B1031" s="18" t="s">
        <v>953</v>
      </c>
      <c r="C1031" s="18" t="s">
        <v>2581</v>
      </c>
      <c r="D1031" s="19">
        <v>47.0</v>
      </c>
      <c r="E1031" s="19">
        <v>4.0</v>
      </c>
      <c r="F1031" s="19">
        <v>9.0</v>
      </c>
      <c r="G1031" s="19">
        <v>4.0</v>
      </c>
      <c r="H1031" s="19">
        <v>6.0</v>
      </c>
      <c r="I1031" s="19">
        <v>0.0</v>
      </c>
      <c r="J1031" s="19">
        <v>1.0</v>
      </c>
      <c r="K1031" s="19">
        <v>8.0</v>
      </c>
      <c r="L1031" s="19">
        <v>16.0</v>
      </c>
      <c r="M1031" s="19">
        <v>24.0</v>
      </c>
      <c r="N1031" s="20">
        <v>0.3333333432674408</v>
      </c>
      <c r="O1031" s="20">
        <v>0.41719964146614075</v>
      </c>
      <c r="P1031" s="20">
        <v>0.4753420054912567</v>
      </c>
      <c r="Q1031" s="21" t="str">
        <f t="shared" si="1"/>
        <v>0.350877193</v>
      </c>
      <c r="R1031" s="21" t="str">
        <f t="shared" si="3"/>
        <v>0.4151546204</v>
      </c>
      <c r="S1031" s="9">
        <v>0.41076865543921787</v>
      </c>
      <c r="T1031" s="6">
        <v>0.4151546203514986</v>
      </c>
      <c r="U1031" s="10"/>
      <c r="V1031" s="10"/>
      <c r="W1031" s="10"/>
    </row>
    <row r="1032">
      <c r="A1032" s="17">
        <v>2005.0</v>
      </c>
      <c r="B1032" s="18" t="s">
        <v>531</v>
      </c>
      <c r="C1032" s="18" t="s">
        <v>532</v>
      </c>
      <c r="D1032" s="19">
        <v>48.0</v>
      </c>
      <c r="E1032" s="19">
        <v>3.0</v>
      </c>
      <c r="F1032" s="19">
        <v>7.0</v>
      </c>
      <c r="G1032" s="19">
        <v>10.0</v>
      </c>
      <c r="H1032" s="19">
        <v>5.0</v>
      </c>
      <c r="I1032" s="19">
        <v>3.0</v>
      </c>
      <c r="J1032" s="19">
        <v>3.0</v>
      </c>
      <c r="K1032" s="19">
        <v>16.0</v>
      </c>
      <c r="L1032" s="19">
        <v>15.0</v>
      </c>
      <c r="M1032" s="19">
        <v>31.0</v>
      </c>
      <c r="N1032" s="20">
        <v>0.5161290168762207</v>
      </c>
      <c r="O1032" s="20">
        <v>0.5749428868293762</v>
      </c>
      <c r="P1032" s="20">
        <v>0.5422155261039734</v>
      </c>
      <c r="Q1032" s="21" t="str">
        <f t="shared" si="1"/>
        <v>0.4817518248</v>
      </c>
      <c r="R1032" s="21" t="str">
        <f t="shared" si="3"/>
        <v>0.5434632811</v>
      </c>
      <c r="S1032" s="9">
        <v>0.5520575830051976</v>
      </c>
      <c r="T1032" s="6">
        <v>0.543463281145061</v>
      </c>
      <c r="U1032" s="10"/>
      <c r="V1032" s="10"/>
      <c r="W1032" s="10"/>
    </row>
    <row r="1033">
      <c r="A1033" s="17">
        <v>2005.0</v>
      </c>
      <c r="B1033" s="18" t="s">
        <v>810</v>
      </c>
      <c r="C1033" s="18" t="s">
        <v>2582</v>
      </c>
      <c r="D1033" s="19">
        <v>49.0</v>
      </c>
      <c r="E1033" s="19">
        <v>2.0</v>
      </c>
      <c r="F1033" s="19">
        <v>12.0</v>
      </c>
      <c r="G1033" s="19">
        <v>5.0</v>
      </c>
      <c r="H1033" s="19">
        <v>5.0</v>
      </c>
      <c r="I1033" s="19">
        <v>0.0</v>
      </c>
      <c r="J1033" s="19">
        <v>0.0</v>
      </c>
      <c r="K1033" s="19">
        <v>7.0</v>
      </c>
      <c r="L1033" s="19">
        <v>17.0</v>
      </c>
      <c r="M1033" s="19">
        <v>24.0</v>
      </c>
      <c r="N1033" s="20">
        <v>0.2916666567325592</v>
      </c>
      <c r="O1033" s="20">
        <v>0.4806866943836212</v>
      </c>
      <c r="P1033" s="20">
        <v>0.47850680351257324</v>
      </c>
      <c r="Q1033" s="21" t="str">
        <f t="shared" si="1"/>
        <v>0.29</v>
      </c>
      <c r="R1033" s="21" t="str">
        <f t="shared" si="3"/>
        <v>0.4324700481</v>
      </c>
      <c r="S1033" s="9">
        <v>0.4328867147366206</v>
      </c>
      <c r="T1033" s="6">
        <v>0.4324700480699539</v>
      </c>
      <c r="U1033" s="10"/>
      <c r="V1033" s="10"/>
      <c r="W1033" s="10"/>
    </row>
    <row r="1034">
      <c r="A1034" s="17">
        <v>2005.0</v>
      </c>
      <c r="B1034" s="18" t="s">
        <v>1026</v>
      </c>
      <c r="C1034" s="18" t="s">
        <v>2583</v>
      </c>
      <c r="D1034" s="19">
        <v>50.0</v>
      </c>
      <c r="E1034" s="19">
        <v>2.0</v>
      </c>
      <c r="F1034" s="19">
        <v>13.0</v>
      </c>
      <c r="G1034" s="19">
        <v>6.0</v>
      </c>
      <c r="H1034" s="19">
        <v>5.0</v>
      </c>
      <c r="I1034" s="19">
        <v>0.0</v>
      </c>
      <c r="J1034" s="19">
        <v>0.0</v>
      </c>
      <c r="K1034" s="19">
        <v>8.0</v>
      </c>
      <c r="L1034" s="19">
        <v>18.0</v>
      </c>
      <c r="M1034" s="19">
        <v>26.0</v>
      </c>
      <c r="N1034" s="20">
        <v>0.3076923191547394</v>
      </c>
      <c r="O1034" s="20">
        <v>0.4721280634403229</v>
      </c>
      <c r="P1034" s="20">
        <v>0.46955740451812744</v>
      </c>
      <c r="Q1034" s="21" t="str">
        <f t="shared" si="1"/>
        <v>0.3018867925</v>
      </c>
      <c r="R1034" s="21" t="str">
        <f t="shared" si="3"/>
        <v>0.428925081</v>
      </c>
      <c r="S1034" s="9">
        <v>0.4303764597727702</v>
      </c>
      <c r="T1034" s="6">
        <v>0.42892508096290083</v>
      </c>
      <c r="U1034" s="10"/>
      <c r="V1034" s="10"/>
      <c r="W1034" s="10"/>
    </row>
    <row r="1035">
      <c r="A1035" s="17">
        <v>2005.0</v>
      </c>
      <c r="B1035" s="18" t="s">
        <v>278</v>
      </c>
      <c r="C1035" s="18" t="s">
        <v>2584</v>
      </c>
      <c r="D1035" s="19">
        <v>51.0</v>
      </c>
      <c r="E1035" s="19">
        <v>4.0</v>
      </c>
      <c r="F1035" s="19">
        <v>6.0</v>
      </c>
      <c r="G1035" s="19">
        <v>13.0</v>
      </c>
      <c r="H1035" s="19">
        <v>3.0</v>
      </c>
      <c r="I1035" s="19">
        <v>1.0</v>
      </c>
      <c r="J1035" s="19">
        <v>1.0</v>
      </c>
      <c r="K1035" s="19">
        <v>18.0</v>
      </c>
      <c r="L1035" s="19">
        <v>10.0</v>
      </c>
      <c r="M1035" s="19">
        <v>28.0</v>
      </c>
      <c r="N1035" s="20">
        <v>0.6428571343421936</v>
      </c>
      <c r="O1035" s="20">
        <v>0.465352326631546</v>
      </c>
      <c r="P1035" s="20">
        <v>0.481388121843338</v>
      </c>
      <c r="Q1035" s="21" t="str">
        <f t="shared" si="1"/>
        <v>0.6206896552</v>
      </c>
      <c r="R1035" s="21" t="str">
        <f t="shared" si="3"/>
        <v>0.5081956076</v>
      </c>
      <c r="S1035" s="9">
        <v>0.5137374794908932</v>
      </c>
      <c r="T1035" s="6">
        <v>0.5081956075697109</v>
      </c>
      <c r="U1035" s="10"/>
      <c r="V1035" s="10"/>
      <c r="W1035" s="10"/>
    </row>
    <row r="1036">
      <c r="A1036" s="17">
        <v>2005.0</v>
      </c>
      <c r="B1036" s="18" t="s">
        <v>1781</v>
      </c>
      <c r="C1036" s="18" t="s">
        <v>2585</v>
      </c>
      <c r="D1036" s="19">
        <v>52.0</v>
      </c>
      <c r="E1036" s="19">
        <v>4.0</v>
      </c>
      <c r="F1036" s="19">
        <v>9.0</v>
      </c>
      <c r="G1036" s="19">
        <v>6.0</v>
      </c>
      <c r="H1036" s="19">
        <v>4.0</v>
      </c>
      <c r="I1036" s="19">
        <v>0.0</v>
      </c>
      <c r="J1036" s="19">
        <v>3.0</v>
      </c>
      <c r="K1036" s="19">
        <v>10.0</v>
      </c>
      <c r="L1036" s="19">
        <v>16.0</v>
      </c>
      <c r="M1036" s="19">
        <v>26.0</v>
      </c>
      <c r="N1036" s="20">
        <v>0.38461539149284363</v>
      </c>
      <c r="O1036" s="20">
        <v>0.46553298830986023</v>
      </c>
      <c r="P1036" s="20">
        <v>0.48505520820617676</v>
      </c>
      <c r="Q1036" s="21" t="str">
        <f t="shared" si="1"/>
        <v>0.3965517241</v>
      </c>
      <c r="R1036" s="21" t="str">
        <f t="shared" si="3"/>
        <v>0.4531682272</v>
      </c>
      <c r="S1036" s="9">
        <v>0.45018414236032045</v>
      </c>
      <c r="T1036" s="6">
        <v>0.45316822724095707</v>
      </c>
      <c r="U1036" s="10"/>
      <c r="V1036" s="10"/>
      <c r="W1036" s="10"/>
    </row>
    <row r="1037">
      <c r="A1037" s="17">
        <v>2005.0</v>
      </c>
      <c r="B1037" s="18" t="s">
        <v>348</v>
      </c>
      <c r="C1037" s="18" t="s">
        <v>2586</v>
      </c>
      <c r="D1037" s="19">
        <v>53.0</v>
      </c>
      <c r="E1037" s="19">
        <v>4.0</v>
      </c>
      <c r="F1037" s="19">
        <v>9.0</v>
      </c>
      <c r="G1037" s="19">
        <v>8.0</v>
      </c>
      <c r="H1037" s="19">
        <v>6.0</v>
      </c>
      <c r="I1037" s="19">
        <v>1.0</v>
      </c>
      <c r="J1037" s="19">
        <v>1.0</v>
      </c>
      <c r="K1037" s="19">
        <v>13.0</v>
      </c>
      <c r="L1037" s="19">
        <v>16.0</v>
      </c>
      <c r="M1037" s="19">
        <v>29.0</v>
      </c>
      <c r="N1037" s="20">
        <v>0.4482758641242981</v>
      </c>
      <c r="O1037" s="20">
        <v>0.5847030282020569</v>
      </c>
      <c r="P1037" s="20">
        <v>0.5375573635101318</v>
      </c>
      <c r="Q1037" s="21" t="str">
        <f t="shared" si="1"/>
        <v>0.4351145038</v>
      </c>
      <c r="R1037" s="21" t="str">
        <f t="shared" si="3"/>
        <v>0.5355194809</v>
      </c>
      <c r="S1037" s="9">
        <v>0.5388098204958027</v>
      </c>
      <c r="T1037" s="6">
        <v>0.5355194809327599</v>
      </c>
      <c r="U1037" s="10"/>
      <c r="V1037" s="10"/>
      <c r="W1037" s="10"/>
    </row>
    <row r="1038">
      <c r="A1038" s="17">
        <v>2005.0</v>
      </c>
      <c r="B1038" s="18" t="s">
        <v>314</v>
      </c>
      <c r="C1038" s="18" t="s">
        <v>2587</v>
      </c>
      <c r="D1038" s="19">
        <v>54.0</v>
      </c>
      <c r="E1038" s="19">
        <v>0.0</v>
      </c>
      <c r="F1038" s="19">
        <v>12.0</v>
      </c>
      <c r="G1038" s="19">
        <v>9.0</v>
      </c>
      <c r="H1038" s="19">
        <v>4.0</v>
      </c>
      <c r="I1038" s="19">
        <v>0.0</v>
      </c>
      <c r="J1038" s="19">
        <v>1.0</v>
      </c>
      <c r="K1038" s="19">
        <v>9.0</v>
      </c>
      <c r="L1038" s="19">
        <v>17.0</v>
      </c>
      <c r="M1038" s="19">
        <v>26.0</v>
      </c>
      <c r="N1038" s="20">
        <v>0.3461538553237915</v>
      </c>
      <c r="O1038" s="20">
        <v>0.499769002199173</v>
      </c>
      <c r="P1038" s="20">
        <v>0.511086106300354</v>
      </c>
      <c r="Q1038" s="21" t="str">
        <f t="shared" si="1"/>
        <v>0.28125</v>
      </c>
      <c r="R1038" s="21" t="str">
        <f t="shared" si="3"/>
        <v>0.4479685277</v>
      </c>
      <c r="S1038" s="9">
        <v>0.46419448921313655</v>
      </c>
      <c r="T1038" s="6">
        <v>0.447968527674675</v>
      </c>
      <c r="U1038" s="10"/>
      <c r="V1038" s="10"/>
      <c r="W1038" s="10"/>
    </row>
    <row r="1039">
      <c r="A1039" s="17">
        <v>2005.0</v>
      </c>
      <c r="B1039" s="18" t="s">
        <v>1493</v>
      </c>
      <c r="C1039" s="18" t="s">
        <v>2588</v>
      </c>
      <c r="D1039" s="19">
        <v>55.0</v>
      </c>
      <c r="E1039" s="19">
        <v>4.0</v>
      </c>
      <c r="F1039" s="19">
        <v>9.0</v>
      </c>
      <c r="G1039" s="19">
        <v>7.0</v>
      </c>
      <c r="H1039" s="19">
        <v>5.0</v>
      </c>
      <c r="I1039" s="19">
        <v>1.0</v>
      </c>
      <c r="J1039" s="19">
        <v>1.0</v>
      </c>
      <c r="K1039" s="19">
        <v>12.0</v>
      </c>
      <c r="L1039" s="19">
        <v>15.0</v>
      </c>
      <c r="M1039" s="19">
        <v>27.0</v>
      </c>
      <c r="N1039" s="20">
        <v>0.4444444477558136</v>
      </c>
      <c r="O1039" s="20">
        <v>0.4070119261741638</v>
      </c>
      <c r="P1039" s="20">
        <v>0.46566513180732727</v>
      </c>
      <c r="Q1039" s="21" t="str">
        <f t="shared" si="1"/>
        <v>0.4462809917</v>
      </c>
      <c r="R1039" s="21" t="str">
        <f t="shared" si="3"/>
        <v>0.431492494</v>
      </c>
      <c r="S1039" s="9">
        <v>0.43103335715002483</v>
      </c>
      <c r="T1039" s="6">
        <v>0.43149249397279804</v>
      </c>
      <c r="U1039" s="10"/>
      <c r="V1039" s="10"/>
      <c r="W1039" s="10"/>
    </row>
    <row r="1040">
      <c r="A1040" s="17">
        <v>2005.0</v>
      </c>
      <c r="B1040" s="18" t="s">
        <v>181</v>
      </c>
      <c r="C1040" s="18" t="s">
        <v>2589</v>
      </c>
      <c r="D1040" s="19">
        <v>56.0</v>
      </c>
      <c r="E1040" s="19">
        <v>7.0</v>
      </c>
      <c r="F1040" s="19">
        <v>3.0</v>
      </c>
      <c r="G1040" s="19">
        <v>13.0</v>
      </c>
      <c r="H1040" s="19">
        <v>3.0</v>
      </c>
      <c r="I1040" s="19">
        <v>1.0</v>
      </c>
      <c r="J1040" s="19">
        <v>1.0</v>
      </c>
      <c r="K1040" s="19">
        <v>21.0</v>
      </c>
      <c r="L1040" s="19">
        <v>7.0</v>
      </c>
      <c r="M1040" s="19">
        <v>28.0</v>
      </c>
      <c r="N1040" s="20">
        <v>0.75</v>
      </c>
      <c r="O1040" s="20">
        <v>0.6177341341972351</v>
      </c>
      <c r="P1040" s="20">
        <v>0.5505024194717407</v>
      </c>
      <c r="Q1040" s="21" t="str">
        <f t="shared" si="1"/>
        <v>0.7265625</v>
      </c>
      <c r="R1040" s="21" t="str">
        <f t="shared" si="3"/>
        <v>0.628133297</v>
      </c>
      <c r="S1040" s="9">
        <v>0.6339926719665527</v>
      </c>
      <c r="T1040" s="6">
        <v>0.6281332969665527</v>
      </c>
      <c r="U1040" s="10"/>
      <c r="V1040" s="10"/>
      <c r="W1040" s="10"/>
    </row>
    <row r="1041">
      <c r="A1041" s="17">
        <v>2005.0</v>
      </c>
      <c r="B1041" s="18" t="s">
        <v>791</v>
      </c>
      <c r="C1041" s="18" t="s">
        <v>2590</v>
      </c>
      <c r="D1041" s="19">
        <v>57.0</v>
      </c>
      <c r="E1041" s="19">
        <v>7.0</v>
      </c>
      <c r="F1041" s="19">
        <v>11.0</v>
      </c>
      <c r="G1041" s="19">
        <v>6.0</v>
      </c>
      <c r="H1041" s="19">
        <v>3.0</v>
      </c>
      <c r="I1041" s="19">
        <v>1.0</v>
      </c>
      <c r="J1041" s="19">
        <v>1.0</v>
      </c>
      <c r="K1041" s="19">
        <v>14.0</v>
      </c>
      <c r="L1041" s="19">
        <v>15.0</v>
      </c>
      <c r="M1041" s="19">
        <v>29.0</v>
      </c>
      <c r="N1041" s="20">
        <v>0.48275861144065857</v>
      </c>
      <c r="O1041" s="20">
        <v>0.5044668912887573</v>
      </c>
      <c r="P1041" s="20">
        <v>0.4803898334503174</v>
      </c>
      <c r="Q1041" s="21" t="str">
        <f t="shared" si="1"/>
        <v>0.5496183206</v>
      </c>
      <c r="R1041" s="21" t="str">
        <f t="shared" si="3"/>
        <v>0.5097354842</v>
      </c>
      <c r="S1041" s="9">
        <v>0.4930205591793718</v>
      </c>
      <c r="T1041" s="6">
        <v>0.5097354841596298</v>
      </c>
      <c r="U1041" s="10"/>
      <c r="V1041" s="10"/>
      <c r="W1041" s="10"/>
    </row>
    <row r="1042">
      <c r="A1042" s="17">
        <v>2005.0</v>
      </c>
      <c r="B1042" s="18" t="s">
        <v>837</v>
      </c>
      <c r="C1042" s="18" t="s">
        <v>2591</v>
      </c>
      <c r="D1042" s="19">
        <v>58.0</v>
      </c>
      <c r="E1042" s="19">
        <v>6.0</v>
      </c>
      <c r="F1042" s="19">
        <v>9.0</v>
      </c>
      <c r="G1042" s="19">
        <v>6.0</v>
      </c>
      <c r="H1042" s="19">
        <v>4.0</v>
      </c>
      <c r="I1042" s="19">
        <v>0.0</v>
      </c>
      <c r="J1042" s="19">
        <v>1.0</v>
      </c>
      <c r="K1042" s="19">
        <v>12.0</v>
      </c>
      <c r="L1042" s="19">
        <v>14.0</v>
      </c>
      <c r="M1042" s="19">
        <v>26.0</v>
      </c>
      <c r="N1042" s="20">
        <v>0.4615384638309479</v>
      </c>
      <c r="O1042" s="20">
        <v>0.4562840759754181</v>
      </c>
      <c r="P1042" s="20">
        <v>0.475058376789093</v>
      </c>
      <c r="Q1042" s="21" t="str">
        <f t="shared" si="1"/>
        <v>0.5</v>
      </c>
      <c r="R1042" s="21" t="str">
        <f t="shared" si="3"/>
        <v>0.4719066322</v>
      </c>
      <c r="S1042" s="9">
        <v>0.4622912475695977</v>
      </c>
      <c r="T1042" s="6">
        <v>0.4719066321849823</v>
      </c>
      <c r="U1042" s="10"/>
      <c r="V1042" s="10"/>
      <c r="W1042" s="10"/>
    </row>
    <row r="1043">
      <c r="A1043" s="17">
        <v>2005.0</v>
      </c>
      <c r="B1043" s="18" t="s">
        <v>187</v>
      </c>
      <c r="C1043" s="18" t="s">
        <v>558</v>
      </c>
      <c r="D1043" s="19">
        <v>59.0</v>
      </c>
      <c r="E1043" s="19">
        <v>7.0</v>
      </c>
      <c r="F1043" s="19">
        <v>5.0</v>
      </c>
      <c r="G1043" s="19">
        <v>11.0</v>
      </c>
      <c r="H1043" s="19">
        <v>5.0</v>
      </c>
      <c r="I1043" s="19">
        <v>5.0</v>
      </c>
      <c r="J1043" s="19">
        <v>0.0</v>
      </c>
      <c r="K1043" s="19">
        <v>23.0</v>
      </c>
      <c r="L1043" s="19">
        <v>10.0</v>
      </c>
      <c r="M1043" s="19">
        <v>33.0</v>
      </c>
      <c r="N1043" s="20">
        <v>0.6969696879386902</v>
      </c>
      <c r="O1043" s="20">
        <v>0.5477316975593567</v>
      </c>
      <c r="P1043" s="20">
        <v>0.518848180770874</v>
      </c>
      <c r="Q1043" s="21" t="str">
        <f t="shared" si="1"/>
        <v>0.6815286624</v>
      </c>
      <c r="R1043" s="21" t="str">
        <f t="shared" si="3"/>
        <v>0.5739600596</v>
      </c>
      <c r="S1043" s="9">
        <v>0.5778203182148212</v>
      </c>
      <c r="T1043" s="6">
        <v>0.5739600595774924</v>
      </c>
      <c r="U1043" s="10"/>
      <c r="V1043" s="10"/>
      <c r="W1043" s="10"/>
    </row>
    <row r="1044">
      <c r="A1044" s="17">
        <v>2005.0</v>
      </c>
      <c r="B1044" s="18" t="s">
        <v>521</v>
      </c>
      <c r="C1044" s="18" t="s">
        <v>522</v>
      </c>
      <c r="D1044" s="19">
        <v>60.0</v>
      </c>
      <c r="E1044" s="19">
        <v>7.0</v>
      </c>
      <c r="F1044" s="19">
        <v>6.0</v>
      </c>
      <c r="G1044" s="19">
        <v>9.0</v>
      </c>
      <c r="H1044" s="19">
        <v>2.0</v>
      </c>
      <c r="I1044" s="19">
        <v>2.0</v>
      </c>
      <c r="J1044" s="19">
        <v>2.0</v>
      </c>
      <c r="K1044" s="19">
        <v>18.0</v>
      </c>
      <c r="L1044" s="19">
        <v>10.0</v>
      </c>
      <c r="M1044" s="19">
        <v>28.0</v>
      </c>
      <c r="N1044" s="20">
        <v>0.6428571343421936</v>
      </c>
      <c r="O1044" s="20">
        <v>0.47634658217430115</v>
      </c>
      <c r="P1044" s="20">
        <v>0.4803597331047058</v>
      </c>
      <c r="Q1044" s="21" t="str">
        <f t="shared" si="1"/>
        <v>0.671875</v>
      </c>
      <c r="R1044" s="21" t="str">
        <f t="shared" si="3"/>
        <v>0.5262319744</v>
      </c>
      <c r="S1044" s="9">
        <v>0.5189775100776127</v>
      </c>
      <c r="T1044" s="6">
        <v>0.526231974363327</v>
      </c>
      <c r="U1044" s="10"/>
      <c r="V1044" s="10"/>
      <c r="W1044" s="10"/>
    </row>
    <row r="1045">
      <c r="A1045" s="17">
        <v>2005.0</v>
      </c>
      <c r="B1045" s="18" t="s">
        <v>947</v>
      </c>
      <c r="C1045" s="18" t="s">
        <v>2592</v>
      </c>
      <c r="D1045" s="19">
        <v>61.0</v>
      </c>
      <c r="E1045" s="19">
        <v>7.0</v>
      </c>
      <c r="F1045" s="19">
        <v>9.0</v>
      </c>
      <c r="G1045" s="19">
        <v>8.0</v>
      </c>
      <c r="H1045" s="19">
        <v>2.0</v>
      </c>
      <c r="I1045" s="19">
        <v>2.0</v>
      </c>
      <c r="J1045" s="19">
        <v>2.0</v>
      </c>
      <c r="K1045" s="19">
        <v>17.0</v>
      </c>
      <c r="L1045" s="19">
        <v>13.0</v>
      </c>
      <c r="M1045" s="19">
        <v>30.0</v>
      </c>
      <c r="N1045" s="20">
        <v>0.5666666626930237</v>
      </c>
      <c r="O1045" s="20">
        <v>0.5051248073577881</v>
      </c>
      <c r="P1045" s="20">
        <v>0.49248090386390686</v>
      </c>
      <c r="Q1045" s="21" t="str">
        <f t="shared" si="1"/>
        <v>0.6194029851</v>
      </c>
      <c r="R1045" s="21" t="str">
        <f t="shared" si="3"/>
        <v>0.5305333759</v>
      </c>
      <c r="S1045" s="9">
        <v>0.5173492963115374</v>
      </c>
      <c r="T1045" s="6">
        <v>0.5305333759135274</v>
      </c>
      <c r="U1045" s="10"/>
      <c r="V1045" s="10"/>
      <c r="W1045" s="10"/>
    </row>
    <row r="1046">
      <c r="A1046" s="17">
        <v>2005.0</v>
      </c>
      <c r="B1046" s="18" t="s">
        <v>1641</v>
      </c>
      <c r="C1046" s="18" t="s">
        <v>2593</v>
      </c>
      <c r="D1046" s="19">
        <v>62.0</v>
      </c>
      <c r="E1046" s="19">
        <v>2.0</v>
      </c>
      <c r="F1046" s="19">
        <v>12.0</v>
      </c>
      <c r="G1046" s="19">
        <v>8.0</v>
      </c>
      <c r="H1046" s="19">
        <v>4.0</v>
      </c>
      <c r="I1046" s="19">
        <v>0.0</v>
      </c>
      <c r="J1046" s="19">
        <v>0.0</v>
      </c>
      <c r="K1046" s="19">
        <v>10.0</v>
      </c>
      <c r="L1046" s="19">
        <v>16.0</v>
      </c>
      <c r="M1046" s="19">
        <v>26.0</v>
      </c>
      <c r="N1046" s="20">
        <v>0.38461539149284363</v>
      </c>
      <c r="O1046" s="20">
        <v>0.44519492983818054</v>
      </c>
      <c r="P1046" s="20">
        <v>0.46820345520973206</v>
      </c>
      <c r="Q1046" s="21" t="str">
        <f t="shared" si="1"/>
        <v>0.3725490196</v>
      </c>
      <c r="R1046" s="21" t="str">
        <f t="shared" si="3"/>
        <v>0.4327855836</v>
      </c>
      <c r="S1046" s="9">
        <v>0.43580217487536943</v>
      </c>
      <c r="T1046" s="6">
        <v>0.43278558362348407</v>
      </c>
      <c r="U1046" s="10"/>
      <c r="V1046" s="10"/>
      <c r="W1046" s="10"/>
    </row>
    <row r="1047">
      <c r="A1047" s="17">
        <v>2005.0</v>
      </c>
      <c r="B1047" s="18" t="s">
        <v>1619</v>
      </c>
      <c r="C1047" s="18" t="s">
        <v>2594</v>
      </c>
      <c r="D1047" s="19">
        <v>63.0</v>
      </c>
      <c r="E1047" s="19">
        <v>1.0</v>
      </c>
      <c r="F1047" s="19">
        <v>13.0</v>
      </c>
      <c r="G1047" s="19">
        <v>8.0</v>
      </c>
      <c r="H1047" s="19">
        <v>4.0</v>
      </c>
      <c r="I1047" s="19">
        <v>0.0</v>
      </c>
      <c r="J1047" s="19">
        <v>0.0</v>
      </c>
      <c r="K1047" s="19">
        <v>9.0</v>
      </c>
      <c r="L1047" s="19">
        <v>17.0</v>
      </c>
      <c r="M1047" s="19">
        <v>26.0</v>
      </c>
      <c r="N1047" s="20">
        <v>0.3461538553237915</v>
      </c>
      <c r="O1047" s="20">
        <v>0.4875960350036621</v>
      </c>
      <c r="P1047" s="20">
        <v>0.4761422872543335</v>
      </c>
      <c r="Q1047" s="21" t="str">
        <f t="shared" si="1"/>
        <v>0.3163265306</v>
      </c>
      <c r="R1047" s="21" t="str">
        <f t="shared" si="3"/>
        <v>0.441915222</v>
      </c>
      <c r="S1047" s="9">
        <v>0.449372050853876</v>
      </c>
      <c r="T1047" s="6">
        <v>0.44191522196847566</v>
      </c>
      <c r="U1047" s="10"/>
      <c r="V1047" s="10"/>
      <c r="W1047" s="10"/>
    </row>
    <row r="1048">
      <c r="A1048" s="17">
        <v>2005.0</v>
      </c>
      <c r="B1048" s="18" t="s">
        <v>151</v>
      </c>
      <c r="C1048" s="18" t="s">
        <v>533</v>
      </c>
      <c r="D1048" s="19">
        <v>64.0</v>
      </c>
      <c r="E1048" s="19">
        <v>9.0</v>
      </c>
      <c r="F1048" s="19">
        <v>3.0</v>
      </c>
      <c r="G1048" s="19">
        <v>8.0</v>
      </c>
      <c r="H1048" s="19">
        <v>3.0</v>
      </c>
      <c r="I1048" s="19">
        <v>1.0</v>
      </c>
      <c r="J1048" s="19">
        <v>2.0</v>
      </c>
      <c r="K1048" s="19">
        <v>18.0</v>
      </c>
      <c r="L1048" s="19">
        <v>8.0</v>
      </c>
      <c r="M1048" s="19">
        <v>26.0</v>
      </c>
      <c r="N1048" s="20">
        <v>0.692307710647583</v>
      </c>
      <c r="O1048" s="20">
        <v>0.5102149844169617</v>
      </c>
      <c r="P1048" s="20">
        <v>0.4994833171367645</v>
      </c>
      <c r="Q1048" s="21" t="str">
        <f t="shared" si="1"/>
        <v>0.696969697</v>
      </c>
      <c r="R1048" s="21" t="str">
        <f t="shared" si="3"/>
        <v>0.5542207457</v>
      </c>
      <c r="S1048" s="9">
        <v>0.5530552445695951</v>
      </c>
      <c r="T1048" s="6">
        <v>0.5542207457350962</v>
      </c>
      <c r="U1048" s="10"/>
      <c r="V1048" s="10"/>
      <c r="W1048" s="10"/>
    </row>
    <row r="1049">
      <c r="A1049" s="17">
        <v>2005.0</v>
      </c>
      <c r="B1049" s="18" t="s">
        <v>74</v>
      </c>
      <c r="C1049" s="18" t="s">
        <v>2595</v>
      </c>
      <c r="D1049" s="19">
        <v>65.0</v>
      </c>
      <c r="E1049" s="19">
        <v>5.0</v>
      </c>
      <c r="F1049" s="19">
        <v>6.0</v>
      </c>
      <c r="G1049" s="19">
        <v>12.0</v>
      </c>
      <c r="H1049" s="19">
        <v>4.0</v>
      </c>
      <c r="I1049" s="19">
        <v>1.0</v>
      </c>
      <c r="J1049" s="19">
        <v>1.0</v>
      </c>
      <c r="K1049" s="19">
        <v>18.0</v>
      </c>
      <c r="L1049" s="19">
        <v>11.0</v>
      </c>
      <c r="M1049" s="19">
        <v>29.0</v>
      </c>
      <c r="N1049" s="20">
        <v>0.6206896305084229</v>
      </c>
      <c r="O1049" s="20">
        <v>0.4896690249443054</v>
      </c>
      <c r="P1049" s="20">
        <v>0.5045115351676941</v>
      </c>
      <c r="Q1049" s="21" t="str">
        <f t="shared" si="1"/>
        <v>0.5984251969</v>
      </c>
      <c r="R1049" s="21" t="str">
        <f t="shared" si="3"/>
        <v>0.5205686955</v>
      </c>
      <c r="S1049" s="9">
        <v>0.5261348100571797</v>
      </c>
      <c r="T1049" s="6">
        <v>0.5205686954766746</v>
      </c>
      <c r="U1049" s="10"/>
      <c r="V1049" s="10"/>
      <c r="W1049" s="10"/>
    </row>
    <row r="1050">
      <c r="A1050" s="17">
        <v>2005.0</v>
      </c>
      <c r="B1050" s="18" t="s">
        <v>1253</v>
      </c>
      <c r="C1050" s="18" t="s">
        <v>2596</v>
      </c>
      <c r="D1050" s="19">
        <v>66.0</v>
      </c>
      <c r="E1050" s="19">
        <v>3.0</v>
      </c>
      <c r="F1050" s="19">
        <v>10.0</v>
      </c>
      <c r="G1050" s="19">
        <v>7.0</v>
      </c>
      <c r="H1050" s="19">
        <v>6.0</v>
      </c>
      <c r="I1050" s="19">
        <v>1.0</v>
      </c>
      <c r="J1050" s="19">
        <v>4.0</v>
      </c>
      <c r="K1050" s="19">
        <v>11.0</v>
      </c>
      <c r="L1050" s="19">
        <v>20.0</v>
      </c>
      <c r="M1050" s="19">
        <v>31.0</v>
      </c>
      <c r="N1050" s="20">
        <v>0.35483869910240173</v>
      </c>
      <c r="O1050" s="20">
        <v>0.49463221430778503</v>
      </c>
      <c r="P1050" s="20">
        <v>0.4942348003387451</v>
      </c>
      <c r="Q1050" s="21" t="str">
        <f t="shared" si="1"/>
        <v>0.3381294964</v>
      </c>
      <c r="R1050" s="21" t="str">
        <f t="shared" si="3"/>
        <v>0.4554071813</v>
      </c>
      <c r="S1050" s="9">
        <v>0.45958448465793367</v>
      </c>
      <c r="T1050" s="6">
        <v>0.45540718133929825</v>
      </c>
      <c r="U1050" s="10"/>
      <c r="V1050" s="10"/>
      <c r="W1050" s="10"/>
    </row>
    <row r="1051">
      <c r="A1051" s="17">
        <v>2005.0</v>
      </c>
      <c r="B1051" s="18" t="s">
        <v>562</v>
      </c>
      <c r="C1051" s="18" t="s">
        <v>564</v>
      </c>
      <c r="D1051" s="19">
        <v>67.0</v>
      </c>
      <c r="E1051" s="19">
        <v>6.0</v>
      </c>
      <c r="F1051" s="19">
        <v>11.0</v>
      </c>
      <c r="G1051" s="19">
        <v>9.0</v>
      </c>
      <c r="H1051" s="19">
        <v>1.0</v>
      </c>
      <c r="I1051" s="19">
        <v>4.0</v>
      </c>
      <c r="J1051" s="19">
        <v>1.0</v>
      </c>
      <c r="K1051" s="19">
        <v>19.0</v>
      </c>
      <c r="L1051" s="19">
        <v>13.0</v>
      </c>
      <c r="M1051" s="19">
        <v>32.0</v>
      </c>
      <c r="N1051" s="20">
        <v>0.59375</v>
      </c>
      <c r="O1051" s="20">
        <v>0.4769222140312195</v>
      </c>
      <c r="P1051" s="20">
        <v>0.4743202030658722</v>
      </c>
      <c r="Q1051" s="21" t="str">
        <f t="shared" si="1"/>
        <v>0.6641791045</v>
      </c>
      <c r="R1051" s="21" t="str">
        <f t="shared" si="3"/>
        <v>0.5230859339</v>
      </c>
      <c r="S1051" s="9">
        <v>0.5054786577820778</v>
      </c>
      <c r="T1051" s="6">
        <v>0.5230859339014807</v>
      </c>
      <c r="U1051" s="10"/>
      <c r="V1051" s="10"/>
      <c r="W1051" s="10"/>
    </row>
    <row r="1052">
      <c r="A1052" s="17">
        <v>2005.0</v>
      </c>
      <c r="B1052" s="18" t="s">
        <v>526</v>
      </c>
      <c r="C1052" s="18" t="s">
        <v>527</v>
      </c>
      <c r="D1052" s="19">
        <v>68.0</v>
      </c>
      <c r="E1052" s="19">
        <v>6.0</v>
      </c>
      <c r="F1052" s="19">
        <v>8.0</v>
      </c>
      <c r="G1052" s="19">
        <v>10.0</v>
      </c>
      <c r="H1052" s="19">
        <v>1.0</v>
      </c>
      <c r="I1052" s="19">
        <v>2.0</v>
      </c>
      <c r="J1052" s="19">
        <v>1.0</v>
      </c>
      <c r="K1052" s="19">
        <v>18.0</v>
      </c>
      <c r="L1052" s="19">
        <v>10.0</v>
      </c>
      <c r="M1052" s="19">
        <v>28.0</v>
      </c>
      <c r="N1052" s="20">
        <v>0.6428571343421936</v>
      </c>
      <c r="O1052" s="20">
        <v>0.47493910789489746</v>
      </c>
      <c r="P1052" s="20">
        <v>0.5122867226600647</v>
      </c>
      <c r="Q1052" s="21" t="str">
        <f t="shared" si="1"/>
        <v>0.6949152542</v>
      </c>
      <c r="R1052" s="21" t="str">
        <f t="shared" si="3"/>
        <v>0.5392700482</v>
      </c>
      <c r="S1052" s="9">
        <v>0.5262555203267506</v>
      </c>
      <c r="T1052" s="6">
        <v>0.5392700481717869</v>
      </c>
      <c r="U1052" s="10"/>
      <c r="V1052" s="10"/>
      <c r="W1052" s="10"/>
    </row>
    <row r="1053">
      <c r="A1053" s="17">
        <v>2005.0</v>
      </c>
      <c r="B1053" s="18" t="s">
        <v>265</v>
      </c>
      <c r="C1053" s="18" t="s">
        <v>503</v>
      </c>
      <c r="D1053" s="19">
        <v>69.0</v>
      </c>
      <c r="E1053" s="19">
        <v>4.0</v>
      </c>
      <c r="F1053" s="19">
        <v>7.0</v>
      </c>
      <c r="G1053" s="19">
        <v>14.0</v>
      </c>
      <c r="H1053" s="19">
        <v>2.0</v>
      </c>
      <c r="I1053" s="19">
        <v>1.0</v>
      </c>
      <c r="J1053" s="19">
        <v>1.0</v>
      </c>
      <c r="K1053" s="19">
        <v>19.0</v>
      </c>
      <c r="L1053" s="19">
        <v>10.0</v>
      </c>
      <c r="M1053" s="19">
        <v>29.0</v>
      </c>
      <c r="N1053" s="20">
        <v>0.6551724076271057</v>
      </c>
      <c r="O1053" s="20">
        <v>0.5416370630264282</v>
      </c>
      <c r="P1053" s="20">
        <v>0.5212124586105347</v>
      </c>
      <c r="Q1053" s="21" t="str">
        <f t="shared" si="1"/>
        <v>0.652173913</v>
      </c>
      <c r="R1053" s="21" t="str">
        <f t="shared" si="3"/>
        <v>0.5641651244</v>
      </c>
      <c r="S1053" s="9">
        <v>0.5649147496141236</v>
      </c>
      <c r="T1053" s="6">
        <v>0.5641651244267174</v>
      </c>
      <c r="U1053" s="10"/>
      <c r="V1053" s="10"/>
      <c r="W1053" s="10"/>
    </row>
    <row r="1054">
      <c r="A1054" s="17">
        <v>2005.0</v>
      </c>
      <c r="B1054" s="18" t="s">
        <v>75</v>
      </c>
      <c r="C1054" s="18" t="s">
        <v>2597</v>
      </c>
      <c r="D1054" s="19">
        <v>70.0</v>
      </c>
      <c r="E1054" s="19">
        <v>3.0</v>
      </c>
      <c r="F1054" s="19">
        <v>11.0</v>
      </c>
      <c r="G1054" s="19">
        <v>8.0</v>
      </c>
      <c r="H1054" s="19">
        <v>5.0</v>
      </c>
      <c r="I1054" s="19">
        <v>2.0</v>
      </c>
      <c r="J1054" s="19">
        <v>0.0</v>
      </c>
      <c r="K1054" s="19">
        <v>13.0</v>
      </c>
      <c r="L1054" s="19">
        <v>16.0</v>
      </c>
      <c r="M1054" s="19">
        <v>29.0</v>
      </c>
      <c r="N1054" s="20">
        <v>0.4482758641242981</v>
      </c>
      <c r="O1054" s="20">
        <v>0.5060781240463257</v>
      </c>
      <c r="P1054" s="20">
        <v>0.5020802617073059</v>
      </c>
      <c r="Q1054" s="21" t="str">
        <f t="shared" si="1"/>
        <v>0.4471544715</v>
      </c>
      <c r="R1054" s="21" t="str">
        <f t="shared" si="3"/>
        <v>0.4903477453</v>
      </c>
      <c r="S1054" s="9">
        <v>0.4906280929672307</v>
      </c>
      <c r="T1054" s="6">
        <v>0.4903477453361682</v>
      </c>
      <c r="U1054" s="10"/>
      <c r="V1054" s="10"/>
      <c r="W1054" s="10"/>
    </row>
    <row r="1055">
      <c r="A1055" s="17">
        <v>2005.0</v>
      </c>
      <c r="B1055" s="18" t="s">
        <v>847</v>
      </c>
      <c r="C1055" s="18" t="s">
        <v>2598</v>
      </c>
      <c r="D1055" s="19">
        <v>71.0</v>
      </c>
      <c r="E1055" s="19">
        <v>3.0</v>
      </c>
      <c r="F1055" s="19">
        <v>9.0</v>
      </c>
      <c r="G1055" s="19">
        <v>9.0</v>
      </c>
      <c r="H1055" s="19">
        <v>6.0</v>
      </c>
      <c r="I1055" s="19">
        <v>1.0</v>
      </c>
      <c r="J1055" s="19">
        <v>1.0</v>
      </c>
      <c r="K1055" s="19">
        <v>13.0</v>
      </c>
      <c r="L1055" s="19">
        <v>16.0</v>
      </c>
      <c r="M1055" s="19">
        <v>29.0</v>
      </c>
      <c r="N1055" s="20">
        <v>0.4482758641242981</v>
      </c>
      <c r="O1055" s="20">
        <v>0.5456052422523499</v>
      </c>
      <c r="P1055" s="20">
        <v>0.5124952793121338</v>
      </c>
      <c r="Q1055" s="21" t="str">
        <f t="shared" si="1"/>
        <v>0.4173228346</v>
      </c>
      <c r="R1055" s="21" t="str">
        <f t="shared" si="3"/>
        <v>0.5052571496</v>
      </c>
      <c r="S1055" s="9">
        <v>0.5129954064714497</v>
      </c>
      <c r="T1055" s="6">
        <v>0.5052571496156257</v>
      </c>
      <c r="U1055" s="10"/>
      <c r="V1055" s="10"/>
      <c r="W1055" s="10"/>
    </row>
    <row r="1056">
      <c r="A1056" s="17">
        <v>2005.0</v>
      </c>
      <c r="B1056" s="18" t="s">
        <v>268</v>
      </c>
      <c r="C1056" s="18" t="s">
        <v>510</v>
      </c>
      <c r="D1056" s="19">
        <v>72.0</v>
      </c>
      <c r="E1056" s="19">
        <v>8.0</v>
      </c>
      <c r="F1056" s="19">
        <v>7.0</v>
      </c>
      <c r="G1056" s="19">
        <v>8.0</v>
      </c>
      <c r="H1056" s="19">
        <v>3.0</v>
      </c>
      <c r="I1056" s="19">
        <v>1.0</v>
      </c>
      <c r="J1056" s="19">
        <v>1.0</v>
      </c>
      <c r="K1056" s="19">
        <v>17.0</v>
      </c>
      <c r="L1056" s="19">
        <v>11.0</v>
      </c>
      <c r="M1056" s="19">
        <v>28.0</v>
      </c>
      <c r="N1056" s="20">
        <v>0.6071428656578064</v>
      </c>
      <c r="O1056" s="20">
        <v>0.5263517498970032</v>
      </c>
      <c r="P1056" s="20">
        <v>0.4964892864227295</v>
      </c>
      <c r="Q1056" s="21" t="str">
        <f t="shared" si="1"/>
        <v>0.6439393939</v>
      </c>
      <c r="R1056" s="21" t="str">
        <f t="shared" si="3"/>
        <v>0.548283045</v>
      </c>
      <c r="S1056" s="9">
        <v>0.5390839108398983</v>
      </c>
      <c r="T1056" s="6">
        <v>0.5482830450390325</v>
      </c>
      <c r="U1056" s="10"/>
      <c r="V1056" s="10"/>
      <c r="W1056" s="10"/>
    </row>
    <row r="1057">
      <c r="A1057" s="17">
        <v>2005.0</v>
      </c>
      <c r="B1057" s="18" t="s">
        <v>121</v>
      </c>
      <c r="C1057" s="18" t="s">
        <v>2599</v>
      </c>
      <c r="D1057" s="19">
        <v>73.0</v>
      </c>
      <c r="E1057" s="19">
        <v>5.0</v>
      </c>
      <c r="F1057" s="19">
        <v>4.0</v>
      </c>
      <c r="G1057" s="19">
        <v>14.0</v>
      </c>
      <c r="H1057" s="19">
        <v>1.0</v>
      </c>
      <c r="I1057" s="19">
        <v>6.0</v>
      </c>
      <c r="J1057" s="19">
        <v>0.0</v>
      </c>
      <c r="K1057" s="19">
        <v>25.0</v>
      </c>
      <c r="L1057" s="19">
        <v>5.0</v>
      </c>
      <c r="M1057" s="19">
        <v>30.0</v>
      </c>
      <c r="N1057" s="20">
        <v>0.8333333134651184</v>
      </c>
      <c r="O1057" s="20">
        <v>0.6113106608390808</v>
      </c>
      <c r="P1057" s="20">
        <v>0.5487123131752014</v>
      </c>
      <c r="Q1057" s="21" t="str">
        <f t="shared" si="1"/>
        <v>0.8492063492</v>
      </c>
      <c r="R1057" s="21" t="str">
        <f t="shared" si="3"/>
        <v>0.655134996</v>
      </c>
      <c r="S1057" s="9">
        <v>0.6511667420466741</v>
      </c>
      <c r="T1057" s="6">
        <v>0.6551349960149281</v>
      </c>
      <c r="U1057" s="10"/>
      <c r="V1057" s="10"/>
      <c r="W1057" s="10"/>
    </row>
    <row r="1058">
      <c r="A1058" s="17">
        <v>2005.0</v>
      </c>
      <c r="B1058" s="18" t="s">
        <v>932</v>
      </c>
      <c r="C1058" s="18" t="s">
        <v>2600</v>
      </c>
      <c r="D1058" s="19">
        <v>74.0</v>
      </c>
      <c r="E1058" s="19">
        <v>3.0</v>
      </c>
      <c r="F1058" s="19">
        <v>11.0</v>
      </c>
      <c r="G1058" s="19">
        <v>4.0</v>
      </c>
      <c r="H1058" s="19">
        <v>9.0</v>
      </c>
      <c r="I1058" s="19">
        <v>1.0</v>
      </c>
      <c r="J1058" s="19">
        <v>2.0</v>
      </c>
      <c r="K1058" s="19">
        <v>8.0</v>
      </c>
      <c r="L1058" s="19">
        <v>22.0</v>
      </c>
      <c r="M1058" s="19">
        <v>30.0</v>
      </c>
      <c r="N1058" s="20">
        <v>0.2666666805744171</v>
      </c>
      <c r="O1058" s="20">
        <v>0.5018346905708313</v>
      </c>
      <c r="P1058" s="20">
        <v>0.5000690817832947</v>
      </c>
      <c r="Q1058" s="21" t="str">
        <f t="shared" si="1"/>
        <v>0.2638888889</v>
      </c>
      <c r="R1058" s="21" t="str">
        <f t="shared" si="3"/>
        <v>0.441906838</v>
      </c>
      <c r="S1058" s="9">
        <v>0.44260128239790597</v>
      </c>
      <c r="T1058" s="6">
        <v>0.44190683795346153</v>
      </c>
      <c r="U1058" s="10"/>
      <c r="V1058" s="10"/>
      <c r="W1058" s="10"/>
    </row>
    <row r="1059">
      <c r="A1059" s="17">
        <v>2005.0</v>
      </c>
      <c r="B1059" s="18" t="s">
        <v>1608</v>
      </c>
      <c r="C1059" s="18" t="s">
        <v>2601</v>
      </c>
      <c r="D1059" s="19">
        <v>75.0</v>
      </c>
      <c r="E1059" s="19">
        <v>2.0</v>
      </c>
      <c r="F1059" s="19">
        <v>12.0</v>
      </c>
      <c r="G1059" s="19">
        <v>8.0</v>
      </c>
      <c r="H1059" s="19">
        <v>4.0</v>
      </c>
      <c r="I1059" s="19">
        <v>1.0</v>
      </c>
      <c r="J1059" s="19">
        <v>0.0</v>
      </c>
      <c r="K1059" s="19">
        <v>11.0</v>
      </c>
      <c r="L1059" s="19">
        <v>16.0</v>
      </c>
      <c r="M1059" s="19">
        <v>27.0</v>
      </c>
      <c r="N1059" s="20">
        <v>0.40740740299224854</v>
      </c>
      <c r="O1059" s="20">
        <v>0.4317520558834076</v>
      </c>
      <c r="P1059" s="20">
        <v>0.48616042733192444</v>
      </c>
      <c r="Q1059" s="21" t="str">
        <f t="shared" si="1"/>
        <v>0.4018691589</v>
      </c>
      <c r="R1059" s="21" t="str">
        <f t="shared" si="3"/>
        <v>0.4378834245</v>
      </c>
      <c r="S1059" s="9">
        <v>0.43926798662653677</v>
      </c>
      <c r="T1059" s="6">
        <v>0.43788342449431106</v>
      </c>
      <c r="U1059" s="10"/>
      <c r="V1059" s="10"/>
      <c r="W1059" s="10"/>
    </row>
    <row r="1060">
      <c r="A1060" s="17">
        <v>2005.0</v>
      </c>
      <c r="B1060" s="18" t="s">
        <v>546</v>
      </c>
      <c r="C1060" s="18" t="s">
        <v>547</v>
      </c>
      <c r="D1060" s="19">
        <v>76.0</v>
      </c>
      <c r="E1060" s="19">
        <v>8.0</v>
      </c>
      <c r="F1060" s="19">
        <v>7.0</v>
      </c>
      <c r="G1060" s="19">
        <v>9.0</v>
      </c>
      <c r="H1060" s="19">
        <v>1.0</v>
      </c>
      <c r="I1060" s="19">
        <v>2.0</v>
      </c>
      <c r="J1060" s="19">
        <v>0.0</v>
      </c>
      <c r="K1060" s="19">
        <v>19.0</v>
      </c>
      <c r="L1060" s="19">
        <v>8.0</v>
      </c>
      <c r="M1060" s="19">
        <v>27.0</v>
      </c>
      <c r="N1060" s="20">
        <v>0.7037037014961243</v>
      </c>
      <c r="O1060" s="20">
        <v>0.42206206917762756</v>
      </c>
      <c r="P1060" s="20">
        <v>0.4785401225090027</v>
      </c>
      <c r="Q1060" s="21" t="str">
        <f t="shared" si="1"/>
        <v>0.7685950413</v>
      </c>
      <c r="R1060" s="21" t="str">
        <f t="shared" si="3"/>
        <v>0.5228148255</v>
      </c>
      <c r="S1060" s="9">
        <v>0.5065919911419904</v>
      </c>
      <c r="T1060" s="6">
        <v>0.5228148255466429</v>
      </c>
      <c r="U1060" s="10"/>
      <c r="V1060" s="10"/>
      <c r="W1060" s="10"/>
    </row>
    <row r="1061">
      <c r="A1061" s="17">
        <v>2005.0</v>
      </c>
      <c r="B1061" s="18" t="s">
        <v>1478</v>
      </c>
      <c r="C1061" s="18" t="s">
        <v>2602</v>
      </c>
      <c r="D1061" s="19">
        <v>77.0</v>
      </c>
      <c r="E1061" s="19">
        <v>1.0</v>
      </c>
      <c r="F1061" s="19">
        <v>12.0</v>
      </c>
      <c r="G1061" s="19">
        <v>7.0</v>
      </c>
      <c r="H1061" s="19">
        <v>5.0</v>
      </c>
      <c r="I1061" s="19">
        <v>2.0</v>
      </c>
      <c r="J1061" s="19">
        <v>1.0</v>
      </c>
      <c r="K1061" s="19">
        <v>10.0</v>
      </c>
      <c r="L1061" s="19">
        <v>18.0</v>
      </c>
      <c r="M1061" s="19">
        <v>28.0</v>
      </c>
      <c r="N1061" s="20">
        <v>0.3571428656578064</v>
      </c>
      <c r="O1061" s="20">
        <v>0.45377209782600403</v>
      </c>
      <c r="P1061" s="20">
        <v>0.5084927082061768</v>
      </c>
      <c r="Q1061" s="21" t="str">
        <f t="shared" si="1"/>
        <v>0.3333333333</v>
      </c>
      <c r="R1061" s="21" t="str">
        <f t="shared" si="3"/>
        <v>0.4373425593</v>
      </c>
      <c r="S1061" s="9">
        <v>0.4432949402502605</v>
      </c>
      <c r="T1061" s="6">
        <v>0.4373425592978796</v>
      </c>
      <c r="U1061" s="10"/>
      <c r="V1061" s="10"/>
      <c r="W1061" s="10"/>
    </row>
    <row r="1062">
      <c r="A1062" s="17">
        <v>2005.0</v>
      </c>
      <c r="B1062" s="18" t="s">
        <v>330</v>
      </c>
      <c r="C1062" s="18" t="s">
        <v>2603</v>
      </c>
      <c r="D1062" s="19">
        <v>78.0</v>
      </c>
      <c r="E1062" s="19">
        <v>2.0</v>
      </c>
      <c r="F1062" s="19">
        <v>13.0</v>
      </c>
      <c r="G1062" s="19">
        <v>4.0</v>
      </c>
      <c r="H1062" s="19">
        <v>6.0</v>
      </c>
      <c r="I1062" s="19">
        <v>1.0</v>
      </c>
      <c r="J1062" s="19">
        <v>1.0</v>
      </c>
      <c r="K1062" s="19">
        <v>7.0</v>
      </c>
      <c r="L1062" s="19">
        <v>20.0</v>
      </c>
      <c r="M1062" s="19">
        <v>27.0</v>
      </c>
      <c r="N1062" s="20">
        <v>0.25925925374031067</v>
      </c>
      <c r="O1062" s="20">
        <v>0.49513012170791626</v>
      </c>
      <c r="P1062" s="20">
        <v>0.48426514863967896</v>
      </c>
      <c r="Q1062" s="21" t="str">
        <f t="shared" si="1"/>
        <v>0.264957265</v>
      </c>
      <c r="R1062" s="21" t="str">
        <f t="shared" si="3"/>
        <v>0.4348706643</v>
      </c>
      <c r="S1062" s="9">
        <v>0.4334461628286927</v>
      </c>
      <c r="T1062" s="6">
        <v>0.4348706642531941</v>
      </c>
      <c r="U1062" s="10"/>
      <c r="V1062" s="10"/>
      <c r="W1062" s="10"/>
    </row>
    <row r="1063">
      <c r="A1063" s="17">
        <v>2005.0</v>
      </c>
      <c r="B1063" s="18" t="s">
        <v>1126</v>
      </c>
      <c r="C1063" s="18" t="s">
        <v>2604</v>
      </c>
      <c r="D1063" s="19">
        <v>79.0</v>
      </c>
      <c r="E1063" s="19">
        <v>1.0</v>
      </c>
      <c r="F1063" s="19">
        <v>11.0</v>
      </c>
      <c r="G1063" s="19">
        <v>4.0</v>
      </c>
      <c r="H1063" s="19">
        <v>7.0</v>
      </c>
      <c r="I1063" s="19">
        <v>2.0</v>
      </c>
      <c r="J1063" s="19">
        <v>1.0</v>
      </c>
      <c r="K1063" s="19">
        <v>7.0</v>
      </c>
      <c r="L1063" s="19">
        <v>19.0</v>
      </c>
      <c r="M1063" s="19">
        <v>26.0</v>
      </c>
      <c r="N1063" s="20">
        <v>0.26923078298568726</v>
      </c>
      <c r="O1063" s="20">
        <v>0.5726433992385864</v>
      </c>
      <c r="P1063" s="20">
        <v>0.523598849773407</v>
      </c>
      <c r="Q1063" s="21" t="str">
        <f t="shared" si="1"/>
        <v>0.25</v>
      </c>
      <c r="R1063" s="21" t="str">
        <f t="shared" si="3"/>
        <v>0.4797214121</v>
      </c>
      <c r="S1063" s="9">
        <v>0.48452910437033725</v>
      </c>
      <c r="T1063" s="6">
        <v>0.47972141206264496</v>
      </c>
      <c r="U1063" s="10"/>
      <c r="V1063" s="10"/>
      <c r="W1063" s="10"/>
    </row>
    <row r="1064">
      <c r="A1064" s="17">
        <v>2005.0</v>
      </c>
      <c r="B1064" s="18" t="s">
        <v>1376</v>
      </c>
      <c r="C1064" s="18" t="s">
        <v>2605</v>
      </c>
      <c r="D1064" s="19">
        <v>80.0</v>
      </c>
      <c r="E1064" s="19">
        <v>2.0</v>
      </c>
      <c r="F1064" s="19">
        <v>13.0</v>
      </c>
      <c r="G1064" s="19">
        <v>3.0</v>
      </c>
      <c r="H1064" s="19">
        <v>7.0</v>
      </c>
      <c r="I1064" s="19">
        <v>2.0</v>
      </c>
      <c r="J1064" s="19">
        <v>2.0</v>
      </c>
      <c r="K1064" s="19">
        <v>7.0</v>
      </c>
      <c r="L1064" s="19">
        <v>22.0</v>
      </c>
      <c r="M1064" s="19">
        <v>29.0</v>
      </c>
      <c r="N1064" s="20">
        <v>0.24137930572032928</v>
      </c>
      <c r="O1064" s="20">
        <v>0.49897122383117676</v>
      </c>
      <c r="P1064" s="20">
        <v>0.4810817241668701</v>
      </c>
      <c r="Q1064" s="21" t="str">
        <f t="shared" si="1"/>
        <v>0.2519083969</v>
      </c>
      <c r="R1064" s="21" t="str">
        <f t="shared" si="3"/>
        <v>0.4327331422</v>
      </c>
      <c r="S1064" s="9">
        <v>0.4301008705435128</v>
      </c>
      <c r="T1064" s="6">
        <v>0.4327331421939471</v>
      </c>
      <c r="U1064" s="10"/>
      <c r="V1064" s="10"/>
      <c r="W1064" s="10"/>
    </row>
    <row r="1065">
      <c r="A1065" s="17">
        <v>2005.0</v>
      </c>
      <c r="B1065" s="18" t="s">
        <v>361</v>
      </c>
      <c r="C1065" s="18" t="s">
        <v>2606</v>
      </c>
      <c r="D1065" s="19">
        <v>81.0</v>
      </c>
      <c r="E1065" s="19">
        <v>1.0</v>
      </c>
      <c r="F1065" s="19">
        <v>13.0</v>
      </c>
      <c r="G1065" s="19">
        <v>5.0</v>
      </c>
      <c r="H1065" s="19">
        <v>6.0</v>
      </c>
      <c r="I1065" s="19">
        <v>1.0</v>
      </c>
      <c r="J1065" s="19">
        <v>0.0</v>
      </c>
      <c r="K1065" s="19">
        <v>7.0</v>
      </c>
      <c r="L1065" s="19">
        <v>19.0</v>
      </c>
      <c r="M1065" s="19">
        <v>26.0</v>
      </c>
      <c r="N1065" s="20">
        <v>0.26923078298568726</v>
      </c>
      <c r="O1065" s="20">
        <v>0.4747527837753296</v>
      </c>
      <c r="P1065" s="20">
        <v>0.48351338505744934</v>
      </c>
      <c r="Q1065" s="21" t="str">
        <f t="shared" si="1"/>
        <v>0.25</v>
      </c>
      <c r="R1065" s="21" t="str">
        <f t="shared" si="3"/>
        <v>0.4207547382</v>
      </c>
      <c r="S1065" s="9">
        <v>0.4255624304597194</v>
      </c>
      <c r="T1065" s="6">
        <v>0.42075473815202713</v>
      </c>
      <c r="U1065" s="10"/>
      <c r="V1065" s="10"/>
      <c r="W1065" s="10"/>
    </row>
    <row r="1066">
      <c r="A1066" s="17">
        <v>2005.0</v>
      </c>
      <c r="B1066" s="18" t="s">
        <v>913</v>
      </c>
      <c r="C1066" s="18" t="s">
        <v>2607</v>
      </c>
      <c r="D1066" s="19">
        <v>82.0</v>
      </c>
      <c r="E1066" s="19">
        <v>1.0</v>
      </c>
      <c r="F1066" s="19">
        <v>10.0</v>
      </c>
      <c r="G1066" s="19">
        <v>10.0</v>
      </c>
      <c r="H1066" s="19">
        <v>5.0</v>
      </c>
      <c r="I1066" s="19">
        <v>0.0</v>
      </c>
      <c r="J1066" s="19">
        <v>2.0</v>
      </c>
      <c r="K1066" s="19">
        <v>11.0</v>
      </c>
      <c r="L1066" s="19">
        <v>17.0</v>
      </c>
      <c r="M1066" s="19">
        <v>28.0</v>
      </c>
      <c r="N1066" s="20">
        <v>0.3928571343421936</v>
      </c>
      <c r="O1066" s="20">
        <v>0.4996488392353058</v>
      </c>
      <c r="P1066" s="20">
        <v>0.5161278247833252</v>
      </c>
      <c r="Q1066" s="21" t="str">
        <f t="shared" si="1"/>
        <v>0.3303571429</v>
      </c>
      <c r="R1066" s="21" t="str">
        <f t="shared" si="3"/>
        <v>0.4614456615</v>
      </c>
      <c r="S1066" s="9">
        <v>0.4770706615277699</v>
      </c>
      <c r="T1066" s="6">
        <v>0.4614456615277699</v>
      </c>
      <c r="U1066" s="10"/>
      <c r="V1066" s="10"/>
      <c r="W1066" s="10"/>
    </row>
    <row r="1067">
      <c r="A1067" s="17">
        <v>2005.0</v>
      </c>
      <c r="B1067" s="18" t="s">
        <v>544</v>
      </c>
      <c r="C1067" s="18" t="s">
        <v>545</v>
      </c>
      <c r="D1067" s="19">
        <v>83.0</v>
      </c>
      <c r="E1067" s="19">
        <v>7.0</v>
      </c>
      <c r="F1067" s="19">
        <v>7.0</v>
      </c>
      <c r="G1067" s="19">
        <v>11.0</v>
      </c>
      <c r="H1067" s="19">
        <v>3.0</v>
      </c>
      <c r="I1067" s="19">
        <v>1.0</v>
      </c>
      <c r="J1067" s="19">
        <v>2.0</v>
      </c>
      <c r="K1067" s="19">
        <v>19.0</v>
      </c>
      <c r="L1067" s="19">
        <v>12.0</v>
      </c>
      <c r="M1067" s="19">
        <v>31.0</v>
      </c>
      <c r="N1067" s="20">
        <v>0.6129032373428345</v>
      </c>
      <c r="O1067" s="20">
        <v>0.4406810998916626</v>
      </c>
      <c r="P1067" s="20">
        <v>0.47486940026283264</v>
      </c>
      <c r="Q1067" s="21" t="str">
        <f t="shared" si="1"/>
        <v>0.6258992806</v>
      </c>
      <c r="R1067" s="21" t="str">
        <f t="shared" si="3"/>
        <v>0.4955327202</v>
      </c>
      <c r="S1067" s="9">
        <v>0.49228370646315234</v>
      </c>
      <c r="T1067" s="6">
        <v>0.4955327201554244</v>
      </c>
      <c r="U1067" s="10"/>
      <c r="V1067" s="10"/>
      <c r="W1067" s="10"/>
    </row>
    <row r="1068">
      <c r="A1068" s="17">
        <v>2005.0</v>
      </c>
      <c r="B1068" s="18" t="s">
        <v>258</v>
      </c>
      <c r="C1068" s="18" t="s">
        <v>2608</v>
      </c>
      <c r="D1068" s="19">
        <v>84.0</v>
      </c>
      <c r="E1068" s="19">
        <v>6.0</v>
      </c>
      <c r="F1068" s="19">
        <v>8.0</v>
      </c>
      <c r="G1068" s="19">
        <v>7.0</v>
      </c>
      <c r="H1068" s="19">
        <v>5.0</v>
      </c>
      <c r="I1068" s="19">
        <v>2.0</v>
      </c>
      <c r="J1068" s="19">
        <v>2.0</v>
      </c>
      <c r="K1068" s="19">
        <v>15.0</v>
      </c>
      <c r="L1068" s="19">
        <v>15.0</v>
      </c>
      <c r="M1068" s="19">
        <v>30.0</v>
      </c>
      <c r="N1068" s="20">
        <v>0.5</v>
      </c>
      <c r="O1068" s="20">
        <v>0.47613707184791565</v>
      </c>
      <c r="P1068" s="20">
        <v>0.4859384596347809</v>
      </c>
      <c r="Q1068" s="21" t="str">
        <f t="shared" si="1"/>
        <v>0.514084507</v>
      </c>
      <c r="R1068" s="21" t="str">
        <f t="shared" si="3"/>
        <v>0.4880742776</v>
      </c>
      <c r="S1068" s="9">
        <v>0.48455315083265305</v>
      </c>
      <c r="T1068" s="6">
        <v>0.4880742775932164</v>
      </c>
      <c r="U1068" s="10"/>
      <c r="V1068" s="10"/>
      <c r="W1068" s="10"/>
    </row>
    <row r="1069">
      <c r="A1069" s="17">
        <v>2005.0</v>
      </c>
      <c r="B1069" s="18" t="s">
        <v>107</v>
      </c>
      <c r="C1069" s="18" t="s">
        <v>2609</v>
      </c>
      <c r="D1069" s="19">
        <v>85.0</v>
      </c>
      <c r="E1069" s="19">
        <v>7.0</v>
      </c>
      <c r="F1069" s="19">
        <v>8.0</v>
      </c>
      <c r="G1069" s="19">
        <v>3.0</v>
      </c>
      <c r="H1069" s="19">
        <v>8.0</v>
      </c>
      <c r="I1069" s="19">
        <v>0.0</v>
      </c>
      <c r="J1069" s="19">
        <v>1.0</v>
      </c>
      <c r="K1069" s="19">
        <v>10.0</v>
      </c>
      <c r="L1069" s="19">
        <v>17.0</v>
      </c>
      <c r="M1069" s="19">
        <v>27.0</v>
      </c>
      <c r="N1069" s="20">
        <v>0.37037035822868347</v>
      </c>
      <c r="O1069" s="20">
        <v>0.4745112657546997</v>
      </c>
      <c r="P1069" s="20">
        <v>0.4861922264099121</v>
      </c>
      <c r="Q1069" s="21" t="str">
        <f t="shared" si="1"/>
        <v>0.4055944056</v>
      </c>
      <c r="R1069" s="21" t="str">
        <f t="shared" si="3"/>
        <v>0.4602022909</v>
      </c>
      <c r="S1069" s="9">
        <v>0.45139628207242044</v>
      </c>
      <c r="T1069" s="6">
        <v>0.46020229087842923</v>
      </c>
      <c r="U1069" s="10"/>
      <c r="V1069" s="10"/>
      <c r="W1069" s="10"/>
    </row>
    <row r="1070">
      <c r="A1070" s="17">
        <v>2005.0</v>
      </c>
      <c r="B1070" s="18" t="s">
        <v>186</v>
      </c>
      <c r="C1070" s="18" t="s">
        <v>2610</v>
      </c>
      <c r="D1070" s="19">
        <v>86.0</v>
      </c>
      <c r="E1070" s="19">
        <v>5.0</v>
      </c>
      <c r="F1070" s="19">
        <v>4.0</v>
      </c>
      <c r="G1070" s="19">
        <v>13.0</v>
      </c>
      <c r="H1070" s="19">
        <v>3.0</v>
      </c>
      <c r="I1070" s="19">
        <v>5.0</v>
      </c>
      <c r="J1070" s="19">
        <v>0.0</v>
      </c>
      <c r="K1070" s="19">
        <v>23.0</v>
      </c>
      <c r="L1070" s="19">
        <v>7.0</v>
      </c>
      <c r="M1070" s="19">
        <v>30.0</v>
      </c>
      <c r="N1070" s="20">
        <v>0.7666666507720947</v>
      </c>
      <c r="O1070" s="20">
        <v>0.589230477809906</v>
      </c>
      <c r="P1070" s="20">
        <v>0.5332954525947571</v>
      </c>
      <c r="Q1070" s="21" t="str">
        <f t="shared" si="1"/>
        <v>0.75</v>
      </c>
      <c r="R1070" s="21" t="str">
        <f t="shared" si="3"/>
        <v>0.6154391021</v>
      </c>
      <c r="S1070" s="9">
        <v>0.6196057687203089</v>
      </c>
      <c r="T1070" s="6">
        <v>0.6154391020536423</v>
      </c>
      <c r="U1070" s="10"/>
      <c r="V1070" s="10"/>
      <c r="W1070" s="10"/>
    </row>
    <row r="1071">
      <c r="A1071" s="17">
        <v>2005.0</v>
      </c>
      <c r="B1071" s="18" t="s">
        <v>395</v>
      </c>
      <c r="C1071" s="18" t="s">
        <v>2611</v>
      </c>
      <c r="D1071" s="19">
        <v>87.0</v>
      </c>
      <c r="E1071" s="19">
        <v>6.0</v>
      </c>
      <c r="F1071" s="19">
        <v>11.0</v>
      </c>
      <c r="G1071" s="19">
        <v>7.0</v>
      </c>
      <c r="H1071" s="19">
        <v>3.0</v>
      </c>
      <c r="I1071" s="19">
        <v>1.0</v>
      </c>
      <c r="J1071" s="19">
        <v>1.0</v>
      </c>
      <c r="K1071" s="19">
        <v>14.0</v>
      </c>
      <c r="L1071" s="19">
        <v>15.0</v>
      </c>
      <c r="M1071" s="19">
        <v>29.0</v>
      </c>
      <c r="N1071" s="20">
        <v>0.48275861144065857</v>
      </c>
      <c r="O1071" s="20">
        <v>0.442599356174469</v>
      </c>
      <c r="P1071" s="20">
        <v>0.47140127420425415</v>
      </c>
      <c r="Q1071" s="21" t="str">
        <f t="shared" si="1"/>
        <v>0.5354330709</v>
      </c>
      <c r="R1071" s="21" t="str">
        <f t="shared" si="3"/>
        <v>0.4730082644</v>
      </c>
      <c r="S1071" s="9">
        <v>0.45983965181071185</v>
      </c>
      <c r="T1071" s="6">
        <v>0.47300826435483345</v>
      </c>
      <c r="U1071" s="10"/>
      <c r="V1071" s="10"/>
      <c r="W1071" s="10"/>
    </row>
    <row r="1072">
      <c r="A1072" s="17">
        <v>2005.0</v>
      </c>
      <c r="B1072" s="18" t="s">
        <v>1814</v>
      </c>
      <c r="C1072" s="18" t="s">
        <v>2612</v>
      </c>
      <c r="D1072" s="19">
        <v>88.0</v>
      </c>
      <c r="E1072" s="19">
        <v>3.0</v>
      </c>
      <c r="F1072" s="19">
        <v>9.0</v>
      </c>
      <c r="G1072" s="19">
        <v>7.0</v>
      </c>
      <c r="H1072" s="19">
        <v>7.0</v>
      </c>
      <c r="I1072" s="19">
        <v>2.0</v>
      </c>
      <c r="J1072" s="19">
        <v>1.0</v>
      </c>
      <c r="K1072" s="19">
        <v>12.0</v>
      </c>
      <c r="L1072" s="19">
        <v>17.0</v>
      </c>
      <c r="M1072" s="19">
        <v>29.0</v>
      </c>
      <c r="N1072" s="20">
        <v>0.4137931168079376</v>
      </c>
      <c r="O1072" s="20">
        <v>0.5261841416358948</v>
      </c>
      <c r="P1072" s="20">
        <v>0.5054230093955994</v>
      </c>
      <c r="Q1072" s="21" t="str">
        <f t="shared" si="1"/>
        <v>0.3909774436</v>
      </c>
      <c r="R1072" s="21" t="str">
        <f t="shared" si="3"/>
        <v>0.4871921841</v>
      </c>
      <c r="S1072" s="9">
        <v>0.4928960990289162</v>
      </c>
      <c r="T1072" s="6">
        <v>0.48719218406910286</v>
      </c>
      <c r="U1072" s="10"/>
      <c r="V1072" s="10"/>
      <c r="W1072" s="10"/>
    </row>
    <row r="1073">
      <c r="A1073" s="17">
        <v>2005.0</v>
      </c>
      <c r="B1073" s="18" t="s">
        <v>420</v>
      </c>
      <c r="C1073" s="18" t="s">
        <v>2613</v>
      </c>
      <c r="D1073" s="19">
        <v>89.0</v>
      </c>
      <c r="E1073" s="19">
        <v>3.0</v>
      </c>
      <c r="F1073" s="19">
        <v>8.0</v>
      </c>
      <c r="G1073" s="19">
        <v>8.0</v>
      </c>
      <c r="H1073" s="19">
        <v>7.0</v>
      </c>
      <c r="I1073" s="19">
        <v>0.0</v>
      </c>
      <c r="J1073" s="19">
        <v>4.0</v>
      </c>
      <c r="K1073" s="19">
        <v>11.0</v>
      </c>
      <c r="L1073" s="19">
        <v>19.0</v>
      </c>
      <c r="M1073" s="19">
        <v>30.0</v>
      </c>
      <c r="N1073" s="20">
        <v>0.36666667461395264</v>
      </c>
      <c r="O1073" s="20">
        <v>0.5935086607933044</v>
      </c>
      <c r="P1073" s="20">
        <v>0.5384938716888428</v>
      </c>
      <c r="Q1073" s="21" t="str">
        <f t="shared" si="1"/>
        <v>0.3260869565</v>
      </c>
      <c r="R1073" s="21" t="str">
        <f t="shared" si="3"/>
        <v>0.5128995374</v>
      </c>
      <c r="S1073" s="9">
        <v>0.5230444649855296</v>
      </c>
      <c r="T1073" s="6">
        <v>0.5128995374492977</v>
      </c>
      <c r="U1073" s="10"/>
      <c r="V1073" s="10"/>
      <c r="W1073" s="10"/>
    </row>
    <row r="1074">
      <c r="A1074" s="17">
        <v>2005.0</v>
      </c>
      <c r="B1074" s="18" t="s">
        <v>1817</v>
      </c>
      <c r="C1074" s="18" t="s">
        <v>2614</v>
      </c>
      <c r="D1074" s="19">
        <v>90.0</v>
      </c>
      <c r="E1074" s="19">
        <v>3.0</v>
      </c>
      <c r="F1074" s="19">
        <v>10.0</v>
      </c>
      <c r="G1074" s="19">
        <v>9.0</v>
      </c>
      <c r="H1074" s="19">
        <v>4.0</v>
      </c>
      <c r="I1074" s="19">
        <v>1.0</v>
      </c>
      <c r="J1074" s="19">
        <v>2.0</v>
      </c>
      <c r="K1074" s="19">
        <v>13.0</v>
      </c>
      <c r="L1074" s="19">
        <v>16.0</v>
      </c>
      <c r="M1074" s="19">
        <v>29.0</v>
      </c>
      <c r="N1074" s="20">
        <v>0.4482758641242981</v>
      </c>
      <c r="O1074" s="20">
        <v>0.4948684573173523</v>
      </c>
      <c r="P1074" s="20">
        <v>0.4922707974910736</v>
      </c>
      <c r="Q1074" s="21" t="str">
        <f t="shared" si="1"/>
        <v>0.4380165289</v>
      </c>
      <c r="R1074" s="21" t="str">
        <f t="shared" si="3"/>
        <v>0.4800060603</v>
      </c>
      <c r="S1074" s="9">
        <v>0.48257089354868593</v>
      </c>
      <c r="T1074" s="6">
        <v>0.4800060602628495</v>
      </c>
      <c r="U1074" s="10"/>
      <c r="V1074" s="10"/>
      <c r="W1074" s="10"/>
    </row>
    <row r="1075">
      <c r="A1075" s="17">
        <v>2005.0</v>
      </c>
      <c r="B1075" s="18" t="s">
        <v>78</v>
      </c>
      <c r="C1075" s="18" t="s">
        <v>2615</v>
      </c>
      <c r="D1075" s="19">
        <v>91.0</v>
      </c>
      <c r="E1075" s="19">
        <v>5.0</v>
      </c>
      <c r="F1075" s="19">
        <v>7.0</v>
      </c>
      <c r="G1075" s="19">
        <v>9.0</v>
      </c>
      <c r="H1075" s="19">
        <v>6.0</v>
      </c>
      <c r="I1075" s="19">
        <v>1.0</v>
      </c>
      <c r="J1075" s="19">
        <v>1.0</v>
      </c>
      <c r="K1075" s="19">
        <v>15.0</v>
      </c>
      <c r="L1075" s="19">
        <v>14.0</v>
      </c>
      <c r="M1075" s="19">
        <v>29.0</v>
      </c>
      <c r="N1075" s="20">
        <v>0.517241358757019</v>
      </c>
      <c r="O1075" s="20">
        <v>0.5029076337814331</v>
      </c>
      <c r="P1075" s="20">
        <v>0.5104220509529114</v>
      </c>
      <c r="Q1075" s="21" t="str">
        <f t="shared" si="1"/>
        <v>0.4962962963</v>
      </c>
      <c r="R1075" s="21" t="str">
        <f t="shared" si="3"/>
        <v>0.5031334037</v>
      </c>
      <c r="S1075" s="9">
        <v>0.5083696744565306</v>
      </c>
      <c r="T1075" s="6">
        <v>0.5031334037030184</v>
      </c>
      <c r="U1075" s="10"/>
      <c r="V1075" s="10"/>
      <c r="W1075" s="10"/>
    </row>
    <row r="1076">
      <c r="A1076" s="17">
        <v>2005.0</v>
      </c>
      <c r="B1076" s="18" t="s">
        <v>1128</v>
      </c>
      <c r="C1076" s="18" t="s">
        <v>2616</v>
      </c>
      <c r="D1076" s="19">
        <v>92.0</v>
      </c>
      <c r="E1076" s="19">
        <v>4.0</v>
      </c>
      <c r="F1076" s="19">
        <v>8.0</v>
      </c>
      <c r="G1076" s="19">
        <v>8.0</v>
      </c>
      <c r="H1076" s="19">
        <v>2.0</v>
      </c>
      <c r="I1076" s="19">
        <v>0.0</v>
      </c>
      <c r="J1076" s="19">
        <v>3.0</v>
      </c>
      <c r="K1076" s="19">
        <v>12.0</v>
      </c>
      <c r="L1076" s="19">
        <v>13.0</v>
      </c>
      <c r="M1076" s="19">
        <v>25.0</v>
      </c>
      <c r="N1076" s="20">
        <v>0.47999998927116394</v>
      </c>
      <c r="O1076" s="20">
        <v>0.46463263034820557</v>
      </c>
      <c r="P1076" s="20">
        <v>0.4894212484359741</v>
      </c>
      <c r="Q1076" s="21" t="str">
        <f t="shared" si="1"/>
        <v>0.4952380952</v>
      </c>
      <c r="R1076" s="21" t="str">
        <f t="shared" si="3"/>
        <v>0.4784811511</v>
      </c>
      <c r="S1076" s="9">
        <v>0.4746716272830963</v>
      </c>
      <c r="T1076" s="6">
        <v>0.4784811510926201</v>
      </c>
      <c r="U1076" s="10"/>
      <c r="V1076" s="10"/>
      <c r="W1076" s="10"/>
    </row>
    <row r="1077">
      <c r="A1077" s="17">
        <v>2005.0</v>
      </c>
      <c r="B1077" s="18" t="s">
        <v>418</v>
      </c>
      <c r="C1077" s="18" t="s">
        <v>567</v>
      </c>
      <c r="D1077" s="19">
        <v>93.0</v>
      </c>
      <c r="E1077" s="19">
        <v>8.0</v>
      </c>
      <c r="F1077" s="19">
        <v>4.0</v>
      </c>
      <c r="G1077" s="19">
        <v>9.0</v>
      </c>
      <c r="H1077" s="19">
        <v>3.0</v>
      </c>
      <c r="I1077" s="19">
        <v>5.0</v>
      </c>
      <c r="J1077" s="19">
        <v>0.0</v>
      </c>
      <c r="K1077" s="19">
        <v>22.0</v>
      </c>
      <c r="L1077" s="19">
        <v>7.0</v>
      </c>
      <c r="M1077" s="19">
        <v>29.0</v>
      </c>
      <c r="N1077" s="20">
        <v>0.7586206793785095</v>
      </c>
      <c r="O1077" s="20">
        <v>0.4940528869628906</v>
      </c>
      <c r="P1077" s="20">
        <v>0.503486156463623</v>
      </c>
      <c r="Q1077" s="21" t="str">
        <f t="shared" si="1"/>
        <v>0.7659574468</v>
      </c>
      <c r="R1077" s="21" t="str">
        <f t="shared" si="3"/>
        <v>0.5643873443</v>
      </c>
      <c r="S1077" s="9">
        <v>0.5625531550111442</v>
      </c>
      <c r="T1077" s="6">
        <v>0.5643873442994787</v>
      </c>
      <c r="U1077" s="10"/>
      <c r="V1077" s="10"/>
      <c r="W1077" s="10"/>
    </row>
    <row r="1078">
      <c r="A1078" s="17">
        <v>2005.0</v>
      </c>
      <c r="B1078" s="18" t="s">
        <v>607</v>
      </c>
      <c r="C1078" s="18" t="s">
        <v>2617</v>
      </c>
      <c r="D1078" s="19">
        <v>94.0</v>
      </c>
      <c r="E1078" s="19">
        <v>4.0</v>
      </c>
      <c r="F1078" s="19">
        <v>9.0</v>
      </c>
      <c r="G1078" s="19">
        <v>9.0</v>
      </c>
      <c r="H1078" s="19">
        <v>1.0</v>
      </c>
      <c r="I1078" s="19">
        <v>1.0</v>
      </c>
      <c r="J1078" s="19">
        <v>3.0</v>
      </c>
      <c r="K1078" s="19">
        <v>14.0</v>
      </c>
      <c r="L1078" s="19">
        <v>13.0</v>
      </c>
      <c r="M1078" s="19">
        <v>27.0</v>
      </c>
      <c r="N1078" s="20">
        <v>0.5185185074806213</v>
      </c>
      <c r="O1078" s="20">
        <v>0.45369789004325867</v>
      </c>
      <c r="P1078" s="20">
        <v>0.48223763704299927</v>
      </c>
      <c r="Q1078" s="21" t="str">
        <f t="shared" si="1"/>
        <v>0.5504587156</v>
      </c>
      <c r="R1078" s="21" t="str">
        <f t="shared" si="3"/>
        <v>0.4850230332</v>
      </c>
      <c r="S1078" s="9">
        <v>0.4770379839120088</v>
      </c>
      <c r="T1078" s="6">
        <v>0.4850230331814617</v>
      </c>
      <c r="U1078" s="10"/>
      <c r="V1078" s="10"/>
      <c r="W1078" s="10"/>
    </row>
    <row r="1079">
      <c r="A1079" s="17">
        <v>2005.0</v>
      </c>
      <c r="B1079" s="18" t="s">
        <v>1353</v>
      </c>
      <c r="C1079" s="18" t="s">
        <v>2618</v>
      </c>
      <c r="D1079" s="19">
        <v>95.0</v>
      </c>
      <c r="E1079" s="19">
        <v>5.0</v>
      </c>
      <c r="F1079" s="19">
        <v>9.0</v>
      </c>
      <c r="G1079" s="19">
        <v>9.0</v>
      </c>
      <c r="H1079" s="19">
        <v>2.0</v>
      </c>
      <c r="I1079" s="19">
        <v>2.0</v>
      </c>
      <c r="J1079" s="19">
        <v>1.0</v>
      </c>
      <c r="K1079" s="19">
        <v>16.0</v>
      </c>
      <c r="L1079" s="19">
        <v>12.0</v>
      </c>
      <c r="M1079" s="19">
        <v>28.0</v>
      </c>
      <c r="N1079" s="20">
        <v>0.5714285969734192</v>
      </c>
      <c r="O1079" s="20">
        <v>0.4557185769081116</v>
      </c>
      <c r="P1079" s="20">
        <v>0.495126873254776</v>
      </c>
      <c r="Q1079" s="21" t="str">
        <f t="shared" si="1"/>
        <v>0.6101694915</v>
      </c>
      <c r="R1079" s="21" t="str">
        <f t="shared" si="3"/>
        <v>0.5041833796</v>
      </c>
      <c r="S1079" s="9">
        <v>0.49449814962489264</v>
      </c>
      <c r="T1079" s="6">
        <v>0.5041833796491058</v>
      </c>
      <c r="U1079" s="10"/>
      <c r="V1079" s="10"/>
      <c r="W1079" s="10"/>
    </row>
    <row r="1080">
      <c r="A1080" s="17">
        <v>2005.0</v>
      </c>
      <c r="B1080" s="18" t="s">
        <v>56</v>
      </c>
      <c r="C1080" s="18" t="s">
        <v>2619</v>
      </c>
      <c r="D1080" s="19">
        <v>96.0</v>
      </c>
      <c r="E1080" s="19">
        <v>5.0</v>
      </c>
      <c r="F1080" s="19">
        <v>8.0</v>
      </c>
      <c r="G1080" s="19">
        <v>10.0</v>
      </c>
      <c r="H1080" s="19">
        <v>2.0</v>
      </c>
      <c r="I1080" s="19">
        <v>1.0</v>
      </c>
      <c r="J1080" s="19">
        <v>3.0</v>
      </c>
      <c r="K1080" s="19">
        <v>16.0</v>
      </c>
      <c r="L1080" s="19">
        <v>13.0</v>
      </c>
      <c r="M1080" s="19">
        <v>29.0</v>
      </c>
      <c r="N1080" s="20">
        <v>0.5517241358757019</v>
      </c>
      <c r="O1080" s="20">
        <v>0.4745989143848419</v>
      </c>
      <c r="P1080" s="20">
        <v>0.49624037742614746</v>
      </c>
      <c r="Q1080" s="21" t="str">
        <f t="shared" si="1"/>
        <v>0.5691056911</v>
      </c>
      <c r="R1080" s="21" t="str">
        <f t="shared" si="3"/>
        <v>0.5036359743</v>
      </c>
      <c r="S1080" s="9">
        <v>0.49929058603171644</v>
      </c>
      <c r="T1080" s="6">
        <v>0.5036359743131855</v>
      </c>
      <c r="U1080" s="10"/>
      <c r="V1080" s="10"/>
      <c r="W1080" s="10"/>
    </row>
    <row r="1081">
      <c r="A1081" s="17">
        <v>2005.0</v>
      </c>
      <c r="B1081" s="18" t="s">
        <v>271</v>
      </c>
      <c r="C1081" s="18" t="s">
        <v>598</v>
      </c>
      <c r="D1081" s="19">
        <v>97.0</v>
      </c>
      <c r="E1081" s="19">
        <v>4.0</v>
      </c>
      <c r="F1081" s="19">
        <v>5.0</v>
      </c>
      <c r="G1081" s="19">
        <v>10.0</v>
      </c>
      <c r="H1081" s="19">
        <v>5.0</v>
      </c>
      <c r="I1081" s="19">
        <v>3.0</v>
      </c>
      <c r="J1081" s="19">
        <v>2.0</v>
      </c>
      <c r="K1081" s="19">
        <v>17.0</v>
      </c>
      <c r="L1081" s="19">
        <v>12.0</v>
      </c>
      <c r="M1081" s="19">
        <v>29.0</v>
      </c>
      <c r="N1081" s="20">
        <v>0.5862069129943848</v>
      </c>
      <c r="O1081" s="20">
        <v>0.5534989833831787</v>
      </c>
      <c r="P1081" s="20">
        <v>0.5350945591926575</v>
      </c>
      <c r="Q1081" s="21" t="str">
        <f t="shared" si="1"/>
        <v>0.5488721805</v>
      </c>
      <c r="R1081" s="21" t="str">
        <f t="shared" si="3"/>
        <v>0.5477411766</v>
      </c>
      <c r="S1081" s="9">
        <v>0.5570748556276848</v>
      </c>
      <c r="T1081" s="6">
        <v>0.5477411766025356</v>
      </c>
      <c r="U1081" s="10"/>
      <c r="V1081" s="10"/>
      <c r="W1081" s="10"/>
    </row>
    <row r="1082">
      <c r="A1082" s="17">
        <v>2005.0</v>
      </c>
      <c r="B1082" s="18" t="s">
        <v>190</v>
      </c>
      <c r="C1082" s="18" t="s">
        <v>2620</v>
      </c>
      <c r="D1082" s="19">
        <v>98.0</v>
      </c>
      <c r="E1082" s="19">
        <v>0.0</v>
      </c>
      <c r="F1082" s="19">
        <v>9.0</v>
      </c>
      <c r="G1082" s="19">
        <v>7.0</v>
      </c>
      <c r="H1082" s="19">
        <v>9.0</v>
      </c>
      <c r="I1082" s="19">
        <v>1.0</v>
      </c>
      <c r="J1082" s="19">
        <v>2.0</v>
      </c>
      <c r="K1082" s="19">
        <v>8.0</v>
      </c>
      <c r="L1082" s="19">
        <v>20.0</v>
      </c>
      <c r="M1082" s="19">
        <v>28.0</v>
      </c>
      <c r="N1082" s="20">
        <v>0.2857142984867096</v>
      </c>
      <c r="O1082" s="20">
        <v>0.5694087147712708</v>
      </c>
      <c r="P1082" s="20">
        <v>0.5255406498908997</v>
      </c>
      <c r="Q1082" s="21" t="str">
        <f t="shared" si="1"/>
        <v>0.2063492063</v>
      </c>
      <c r="R1082" s="21" t="str">
        <f t="shared" si="3"/>
        <v>0.4676768214</v>
      </c>
      <c r="S1082" s="9">
        <v>0.4875180912869317</v>
      </c>
      <c r="T1082" s="6">
        <v>0.46767682144566186</v>
      </c>
      <c r="U1082" s="10"/>
      <c r="V1082" s="10"/>
      <c r="W1082" s="10"/>
    </row>
    <row r="1083">
      <c r="A1083" s="17">
        <v>2005.0</v>
      </c>
      <c r="B1083" s="18" t="s">
        <v>98</v>
      </c>
      <c r="C1083" s="18" t="s">
        <v>2621</v>
      </c>
      <c r="D1083" s="19">
        <v>99.0</v>
      </c>
      <c r="E1083" s="19">
        <v>5.0</v>
      </c>
      <c r="F1083" s="19">
        <v>11.0</v>
      </c>
      <c r="G1083" s="19">
        <v>7.0</v>
      </c>
      <c r="H1083" s="19">
        <v>4.0</v>
      </c>
      <c r="I1083" s="19">
        <v>1.0</v>
      </c>
      <c r="J1083" s="19">
        <v>0.0</v>
      </c>
      <c r="K1083" s="19">
        <v>13.0</v>
      </c>
      <c r="L1083" s="19">
        <v>15.0</v>
      </c>
      <c r="M1083" s="19">
        <v>28.0</v>
      </c>
      <c r="N1083" s="20">
        <v>0.4642857015132904</v>
      </c>
      <c r="O1083" s="20">
        <v>0.503958523273468</v>
      </c>
      <c r="P1083" s="20">
        <v>0.4870013892650604</v>
      </c>
      <c r="Q1083" s="21" t="str">
        <f t="shared" si="1"/>
        <v>0.5</v>
      </c>
      <c r="R1083" s="21" t="str">
        <f t="shared" si="3"/>
        <v>0.498729609</v>
      </c>
      <c r="S1083" s="9">
        <v>0.4898010375244277</v>
      </c>
      <c r="T1083" s="6">
        <v>0.4987296089529991</v>
      </c>
      <c r="U1083" s="10"/>
      <c r="V1083" s="10"/>
      <c r="W1083" s="10"/>
    </row>
    <row r="1084">
      <c r="A1084" s="17">
        <v>2005.0</v>
      </c>
      <c r="B1084" s="18" t="s">
        <v>273</v>
      </c>
      <c r="C1084" s="18" t="s">
        <v>592</v>
      </c>
      <c r="D1084" s="19">
        <v>100.0</v>
      </c>
      <c r="E1084" s="19">
        <v>4.0</v>
      </c>
      <c r="F1084" s="19">
        <v>6.0</v>
      </c>
      <c r="G1084" s="19">
        <v>12.0</v>
      </c>
      <c r="H1084" s="19">
        <v>3.0</v>
      </c>
      <c r="I1084" s="19">
        <v>3.0</v>
      </c>
      <c r="J1084" s="19">
        <v>2.0</v>
      </c>
      <c r="K1084" s="19">
        <v>19.0</v>
      </c>
      <c r="L1084" s="19">
        <v>11.0</v>
      </c>
      <c r="M1084" s="19">
        <v>30.0</v>
      </c>
      <c r="N1084" s="20">
        <v>0.6333333253860474</v>
      </c>
      <c r="O1084" s="20">
        <v>0.5987886190414429</v>
      </c>
      <c r="P1084" s="20">
        <v>0.5481122136116028</v>
      </c>
      <c r="Q1084" s="21" t="str">
        <f t="shared" si="1"/>
        <v>0.6171875</v>
      </c>
      <c r="R1084" s="21" t="str">
        <f t="shared" si="3"/>
        <v>0.5907192379</v>
      </c>
      <c r="S1084" s="9">
        <v>0.5947556962569555</v>
      </c>
      <c r="T1084" s="6">
        <v>0.5907192379236221</v>
      </c>
      <c r="U1084" s="10"/>
      <c r="V1084" s="10"/>
      <c r="W1084" s="10"/>
    </row>
    <row r="1085">
      <c r="A1085" s="17">
        <v>2005.0</v>
      </c>
      <c r="B1085" s="18" t="s">
        <v>124</v>
      </c>
      <c r="C1085" s="18" t="s">
        <v>2622</v>
      </c>
      <c r="D1085" s="19">
        <v>101.0</v>
      </c>
      <c r="E1085" s="19">
        <v>6.0</v>
      </c>
      <c r="F1085" s="19">
        <v>3.0</v>
      </c>
      <c r="G1085" s="19">
        <v>13.0</v>
      </c>
      <c r="H1085" s="19">
        <v>0.0</v>
      </c>
      <c r="I1085" s="19">
        <v>6.0</v>
      </c>
      <c r="J1085" s="19">
        <v>1.0</v>
      </c>
      <c r="K1085" s="19">
        <v>25.0</v>
      </c>
      <c r="L1085" s="19">
        <v>4.0</v>
      </c>
      <c r="M1085" s="19">
        <v>29.0</v>
      </c>
      <c r="N1085" s="20">
        <v>0.8620689511299133</v>
      </c>
      <c r="O1085" s="20">
        <v>0.5639766454696655</v>
      </c>
      <c r="P1085" s="20">
        <v>0.536379873752594</v>
      </c>
      <c r="Q1085" s="21" t="str">
        <f t="shared" si="1"/>
        <v>0.888</v>
      </c>
      <c r="R1085" s="21" t="str">
        <f t="shared" si="3"/>
        <v>0.6380832912</v>
      </c>
      <c r="S1085" s="9">
        <v>0.6316005325522915</v>
      </c>
      <c r="T1085" s="6">
        <v>0.6380832911729812</v>
      </c>
      <c r="U1085" s="10"/>
      <c r="V1085" s="10"/>
      <c r="W1085" s="10"/>
    </row>
    <row r="1086">
      <c r="A1086" s="17">
        <v>2005.0</v>
      </c>
      <c r="B1086" s="18" t="s">
        <v>1829</v>
      </c>
      <c r="C1086" s="18" t="s">
        <v>2623</v>
      </c>
      <c r="D1086" s="19">
        <v>102.0</v>
      </c>
      <c r="E1086" s="19">
        <v>5.0</v>
      </c>
      <c r="F1086" s="19">
        <v>7.0</v>
      </c>
      <c r="G1086" s="19">
        <v>7.0</v>
      </c>
      <c r="H1086" s="19">
        <v>3.0</v>
      </c>
      <c r="I1086" s="19">
        <v>0.0</v>
      </c>
      <c r="J1086" s="19">
        <v>1.0</v>
      </c>
      <c r="K1086" s="19">
        <v>12.0</v>
      </c>
      <c r="L1086" s="19">
        <v>11.0</v>
      </c>
      <c r="M1086" s="19">
        <v>23.0</v>
      </c>
      <c r="N1086" s="20">
        <v>0.52173912525177</v>
      </c>
      <c r="O1086" s="20">
        <v>0.4129800498485565</v>
      </c>
      <c r="P1086" s="20">
        <v>0.45267584919929504</v>
      </c>
      <c r="Q1086" s="21" t="str">
        <f t="shared" si="1"/>
        <v>0.5436893204</v>
      </c>
      <c r="R1086" s="21" t="str">
        <f t="shared" si="3"/>
        <v>0.4555813173</v>
      </c>
      <c r="S1086" s="9">
        <v>0.4500937698327977</v>
      </c>
      <c r="T1086" s="6">
        <v>0.4555813173211894</v>
      </c>
      <c r="U1086" s="10"/>
      <c r="V1086" s="10"/>
      <c r="W1086" s="10"/>
    </row>
    <row r="1087">
      <c r="A1087" s="17">
        <v>2005.0</v>
      </c>
      <c r="B1087" s="18" t="s">
        <v>182</v>
      </c>
      <c r="C1087" s="18" t="s">
        <v>2624</v>
      </c>
      <c r="D1087" s="19">
        <v>103.0</v>
      </c>
      <c r="E1087" s="19">
        <v>8.0</v>
      </c>
      <c r="F1087" s="19">
        <v>9.0</v>
      </c>
      <c r="G1087" s="19">
        <v>7.0</v>
      </c>
      <c r="H1087" s="19">
        <v>2.0</v>
      </c>
      <c r="I1087" s="19">
        <v>2.0</v>
      </c>
      <c r="J1087" s="19">
        <v>2.0</v>
      </c>
      <c r="K1087" s="19">
        <v>17.0</v>
      </c>
      <c r="L1087" s="19">
        <v>13.0</v>
      </c>
      <c r="M1087" s="19">
        <v>30.0</v>
      </c>
      <c r="N1087" s="20">
        <v>0.5666666626930237</v>
      </c>
      <c r="O1087" s="20">
        <v>0.42783263325691223</v>
      </c>
      <c r="P1087" s="20">
        <v>0.4656429588794708</v>
      </c>
      <c r="Q1087" s="21" t="str">
        <f t="shared" si="1"/>
        <v>0.6304347826</v>
      </c>
      <c r="R1087" s="21" t="str">
        <f t="shared" si="3"/>
        <v>0.487935752</v>
      </c>
      <c r="S1087" s="9">
        <v>0.4719937230149905</v>
      </c>
      <c r="T1087" s="6">
        <v>0.4879357520004977</v>
      </c>
      <c r="U1087" s="10"/>
      <c r="V1087" s="10"/>
      <c r="W1087" s="10"/>
    </row>
    <row r="1088">
      <c r="A1088" s="17">
        <v>2005.0</v>
      </c>
      <c r="B1088" s="18" t="s">
        <v>1355</v>
      </c>
      <c r="C1088" s="18" t="s">
        <v>2625</v>
      </c>
      <c r="D1088" s="19">
        <v>104.0</v>
      </c>
      <c r="E1088" s="19">
        <v>0.0</v>
      </c>
      <c r="F1088" s="19">
        <v>13.0</v>
      </c>
      <c r="G1088" s="19">
        <v>7.0</v>
      </c>
      <c r="H1088" s="19">
        <v>5.0</v>
      </c>
      <c r="I1088" s="19">
        <v>1.0</v>
      </c>
      <c r="J1088" s="19">
        <v>2.0</v>
      </c>
      <c r="K1088" s="19">
        <v>8.0</v>
      </c>
      <c r="L1088" s="19">
        <v>20.0</v>
      </c>
      <c r="M1088" s="19">
        <v>28.0</v>
      </c>
      <c r="N1088" s="20">
        <v>0.2857142984867096</v>
      </c>
      <c r="O1088" s="20">
        <v>0.46114200353622437</v>
      </c>
      <c r="P1088" s="20">
        <v>0.48249247670173645</v>
      </c>
      <c r="Q1088" s="21" t="str">
        <f t="shared" si="1"/>
        <v>0.2363636364</v>
      </c>
      <c r="R1088" s="21" t="str">
        <f t="shared" si="3"/>
        <v>0.41028503</v>
      </c>
      <c r="S1088" s="9">
        <v>0.4226226923721177</v>
      </c>
      <c r="T1088" s="6">
        <v>0.4102850300344554</v>
      </c>
      <c r="U1088" s="10"/>
      <c r="V1088" s="10"/>
      <c r="W1088" s="10"/>
    </row>
    <row r="1089">
      <c r="A1089" s="17">
        <v>2005.0</v>
      </c>
      <c r="B1089" s="18" t="s">
        <v>1029</v>
      </c>
      <c r="C1089" s="18" t="s">
        <v>2626</v>
      </c>
      <c r="D1089" s="19">
        <v>105.0</v>
      </c>
      <c r="E1089" s="19">
        <v>4.0</v>
      </c>
      <c r="F1089" s="19">
        <v>10.0</v>
      </c>
      <c r="G1089" s="19">
        <v>8.0</v>
      </c>
      <c r="H1089" s="19">
        <v>4.0</v>
      </c>
      <c r="I1089" s="19">
        <v>0.0</v>
      </c>
      <c r="J1089" s="19">
        <v>1.0</v>
      </c>
      <c r="K1089" s="19">
        <v>12.0</v>
      </c>
      <c r="L1089" s="19">
        <v>15.0</v>
      </c>
      <c r="M1089" s="19">
        <v>27.0</v>
      </c>
      <c r="N1089" s="20">
        <v>0.4444444477558136</v>
      </c>
      <c r="O1089" s="20">
        <v>0.4936087131500244</v>
      </c>
      <c r="P1089" s="20">
        <v>0.47289416193962097</v>
      </c>
      <c r="Q1089" s="21" t="str">
        <f t="shared" si="1"/>
        <v>0.452173913</v>
      </c>
      <c r="R1089" s="21" t="str">
        <f t="shared" si="3"/>
        <v>0.4780713753</v>
      </c>
      <c r="S1089" s="9">
        <v>0.47613900817102855</v>
      </c>
      <c r="T1089" s="6">
        <v>0.47807137532078703</v>
      </c>
      <c r="U1089" s="10"/>
      <c r="V1089" s="10"/>
      <c r="W1089" s="10"/>
    </row>
    <row r="1090">
      <c r="A1090" s="17">
        <v>2005.0</v>
      </c>
      <c r="B1090" s="18" t="s">
        <v>226</v>
      </c>
      <c r="C1090" s="18" t="s">
        <v>2627</v>
      </c>
      <c r="D1090" s="19">
        <v>106.0</v>
      </c>
      <c r="E1090" s="19">
        <v>2.0</v>
      </c>
      <c r="F1090" s="19">
        <v>8.0</v>
      </c>
      <c r="G1090" s="19">
        <v>13.0</v>
      </c>
      <c r="H1090" s="19">
        <v>4.0</v>
      </c>
      <c r="I1090" s="19">
        <v>1.0</v>
      </c>
      <c r="J1090" s="19">
        <v>1.0</v>
      </c>
      <c r="K1090" s="19">
        <v>16.0</v>
      </c>
      <c r="L1090" s="19">
        <v>13.0</v>
      </c>
      <c r="M1090" s="19">
        <v>29.0</v>
      </c>
      <c r="N1090" s="20">
        <v>0.5517241358757019</v>
      </c>
      <c r="O1090" s="20">
        <v>0.52421635389328</v>
      </c>
      <c r="P1090" s="20">
        <v>0.5087718963623047</v>
      </c>
      <c r="Q1090" s="21" t="str">
        <f t="shared" si="1"/>
        <v>0.5043478261</v>
      </c>
      <c r="R1090" s="21" t="str">
        <f t="shared" si="3"/>
        <v>0.5153881076</v>
      </c>
      <c r="S1090" s="9">
        <v>0.5272321855199749</v>
      </c>
      <c r="T1090" s="6">
        <v>0.5153881075589554</v>
      </c>
      <c r="U1090" s="10"/>
      <c r="V1090" s="10"/>
      <c r="W1090" s="10"/>
    </row>
    <row r="1091">
      <c r="A1091" s="17">
        <v>2005.0</v>
      </c>
      <c r="B1091" s="18" t="s">
        <v>1397</v>
      </c>
      <c r="C1091" s="18" t="s">
        <v>2628</v>
      </c>
      <c r="D1091" s="19">
        <v>107.0</v>
      </c>
      <c r="E1091" s="19">
        <v>3.0</v>
      </c>
      <c r="F1091" s="19">
        <v>11.0</v>
      </c>
      <c r="G1091" s="19">
        <v>8.0</v>
      </c>
      <c r="H1091" s="19">
        <v>4.0</v>
      </c>
      <c r="I1091" s="19">
        <v>0.0</v>
      </c>
      <c r="J1091" s="19">
        <v>2.0</v>
      </c>
      <c r="K1091" s="19">
        <v>11.0</v>
      </c>
      <c r="L1091" s="19">
        <v>17.0</v>
      </c>
      <c r="M1091" s="19">
        <v>28.0</v>
      </c>
      <c r="N1091" s="20">
        <v>0.3928571343421936</v>
      </c>
      <c r="O1091" s="20">
        <v>0.4355127215385437</v>
      </c>
      <c r="P1091" s="20">
        <v>0.47121337056159973</v>
      </c>
      <c r="Q1091" s="21" t="str">
        <f t="shared" si="1"/>
        <v>0.3879310345</v>
      </c>
      <c r="R1091" s="21" t="str">
        <f t="shared" si="3"/>
        <v>0.432542462</v>
      </c>
      <c r="S1091" s="9">
        <v>0.4337739891239575</v>
      </c>
      <c r="T1091" s="6">
        <v>0.43254246203036145</v>
      </c>
      <c r="U1091" s="10"/>
      <c r="V1091" s="10"/>
      <c r="W1091" s="10"/>
    </row>
    <row r="1092">
      <c r="A1092" s="17">
        <v>2005.0</v>
      </c>
      <c r="B1092" s="18" t="s">
        <v>523</v>
      </c>
      <c r="C1092" s="18" t="s">
        <v>524</v>
      </c>
      <c r="D1092" s="19">
        <v>108.0</v>
      </c>
      <c r="E1092" s="19">
        <v>10.0</v>
      </c>
      <c r="F1092" s="19">
        <v>5.0</v>
      </c>
      <c r="G1092" s="19">
        <v>10.0</v>
      </c>
      <c r="H1092" s="19">
        <v>2.0</v>
      </c>
      <c r="I1092" s="19">
        <v>1.0</v>
      </c>
      <c r="J1092" s="19">
        <v>1.0</v>
      </c>
      <c r="K1092" s="19">
        <v>21.0</v>
      </c>
      <c r="L1092" s="19">
        <v>8.0</v>
      </c>
      <c r="M1092" s="19">
        <v>29.0</v>
      </c>
      <c r="N1092" s="20">
        <v>0.7241379022598267</v>
      </c>
      <c r="O1092" s="20">
        <v>0.4797477722167969</v>
      </c>
      <c r="P1092" s="20">
        <v>0.49760931730270386</v>
      </c>
      <c r="Q1092" s="21" t="str">
        <f t="shared" si="1"/>
        <v>0.7553956835</v>
      </c>
      <c r="R1092" s="21" t="str">
        <f t="shared" si="3"/>
        <v>0.5531251363</v>
      </c>
      <c r="S1092" s="9">
        <v>0.5453106981926951</v>
      </c>
      <c r="T1092" s="6">
        <v>0.5531251362973838</v>
      </c>
      <c r="U1092" s="10"/>
      <c r="V1092" s="10"/>
      <c r="W1092" s="10"/>
    </row>
    <row r="1093">
      <c r="A1093" s="17">
        <v>2005.0</v>
      </c>
      <c r="B1093" s="18" t="s">
        <v>132</v>
      </c>
      <c r="C1093" s="18" t="s">
        <v>504</v>
      </c>
      <c r="D1093" s="19">
        <v>109.0</v>
      </c>
      <c r="E1093" s="19">
        <v>11.0</v>
      </c>
      <c r="F1093" s="19">
        <v>3.0</v>
      </c>
      <c r="G1093" s="19">
        <v>13.0</v>
      </c>
      <c r="H1093" s="19">
        <v>3.0</v>
      </c>
      <c r="I1093" s="19">
        <v>0.0</v>
      </c>
      <c r="J1093" s="19">
        <v>0.0</v>
      </c>
      <c r="K1093" s="19">
        <v>24.0</v>
      </c>
      <c r="L1093" s="19">
        <v>6.0</v>
      </c>
      <c r="M1093" s="19">
        <v>30.0</v>
      </c>
      <c r="N1093" s="20">
        <v>0.800000011920929</v>
      </c>
      <c r="O1093" s="20">
        <v>0.47821295261383057</v>
      </c>
      <c r="P1093" s="20">
        <v>0.4868553578853607</v>
      </c>
      <c r="Q1093" s="21" t="str">
        <f t="shared" si="1"/>
        <v>0.7945205479</v>
      </c>
      <c r="R1093" s="21" t="str">
        <f t="shared" si="3"/>
        <v>0.5594504528</v>
      </c>
      <c r="S1093" s="9">
        <v>0.5608203157782554</v>
      </c>
      <c r="T1093" s="6">
        <v>0.5594504527645568</v>
      </c>
      <c r="U1093" s="10"/>
      <c r="V1093" s="10"/>
      <c r="W1093" s="10"/>
    </row>
    <row r="1094">
      <c r="A1094" s="17">
        <v>2005.0</v>
      </c>
      <c r="B1094" s="18" t="s">
        <v>101</v>
      </c>
      <c r="C1094" s="18" t="s">
        <v>535</v>
      </c>
      <c r="D1094" s="19">
        <v>110.0</v>
      </c>
      <c r="E1094" s="19">
        <v>4.0</v>
      </c>
      <c r="F1094" s="19">
        <v>9.0</v>
      </c>
      <c r="G1094" s="19">
        <v>12.0</v>
      </c>
      <c r="H1094" s="19">
        <v>2.0</v>
      </c>
      <c r="I1094" s="19">
        <v>2.0</v>
      </c>
      <c r="J1094" s="19">
        <v>2.0</v>
      </c>
      <c r="K1094" s="19">
        <v>18.0</v>
      </c>
      <c r="L1094" s="19">
        <v>13.0</v>
      </c>
      <c r="M1094" s="19">
        <v>31.0</v>
      </c>
      <c r="N1094" s="20">
        <v>0.5806451439857483</v>
      </c>
      <c r="O1094" s="20">
        <v>0.5407450795173645</v>
      </c>
      <c r="P1094" s="20">
        <v>0.5242619514465332</v>
      </c>
      <c r="Q1094" s="21" t="str">
        <f t="shared" si="1"/>
        <v>0.592</v>
      </c>
      <c r="R1094" s="21" t="str">
        <f t="shared" si="3"/>
        <v>0.5494380276</v>
      </c>
      <c r="S1094" s="9">
        <v>0.5465993179428962</v>
      </c>
      <c r="T1094" s="6">
        <v>0.5494380276203156</v>
      </c>
      <c r="U1094" s="10"/>
      <c r="V1094" s="10"/>
      <c r="W1094" s="10"/>
    </row>
    <row r="1095">
      <c r="A1095" s="17">
        <v>2005.0</v>
      </c>
      <c r="B1095" s="18" t="s">
        <v>1835</v>
      </c>
      <c r="C1095" s="18" t="s">
        <v>2629</v>
      </c>
      <c r="D1095" s="19">
        <v>111.0</v>
      </c>
      <c r="E1095" s="19">
        <v>3.0</v>
      </c>
      <c r="F1095" s="19">
        <v>13.0</v>
      </c>
      <c r="G1095" s="19">
        <v>2.0</v>
      </c>
      <c r="H1095" s="19">
        <v>9.0</v>
      </c>
      <c r="I1095" s="19">
        <v>0.0</v>
      </c>
      <c r="J1095" s="19">
        <v>1.0</v>
      </c>
      <c r="K1095" s="19">
        <v>5.0</v>
      </c>
      <c r="L1095" s="19">
        <v>23.0</v>
      </c>
      <c r="M1095" s="19">
        <v>28.0</v>
      </c>
      <c r="N1095" s="20">
        <v>0.1785714328289032</v>
      </c>
      <c r="O1095" s="20">
        <v>0.40633249282836914</v>
      </c>
      <c r="P1095" s="20">
        <v>0.4515191316604614</v>
      </c>
      <c r="Q1095" s="21" t="str">
        <f t="shared" si="1"/>
        <v>0.2014925373</v>
      </c>
      <c r="R1095" s="21" t="str">
        <f t="shared" si="3"/>
        <v>0.3664191637</v>
      </c>
      <c r="S1095" s="9">
        <v>0.3606888864721571</v>
      </c>
      <c r="T1095" s="6">
        <v>0.36641916365765814</v>
      </c>
      <c r="U1095" s="10"/>
      <c r="V1095" s="10"/>
      <c r="W1095" s="10"/>
    </row>
    <row r="1096">
      <c r="A1096" s="17">
        <v>2005.0</v>
      </c>
      <c r="B1096" s="18" t="s">
        <v>917</v>
      </c>
      <c r="C1096" s="18" t="s">
        <v>2630</v>
      </c>
      <c r="D1096" s="19">
        <v>112.0</v>
      </c>
      <c r="E1096" s="19">
        <v>2.0</v>
      </c>
      <c r="F1096" s="19">
        <v>13.0</v>
      </c>
      <c r="G1096" s="19">
        <v>5.0</v>
      </c>
      <c r="H1096" s="19">
        <v>6.0</v>
      </c>
      <c r="I1096" s="19">
        <v>0.0</v>
      </c>
      <c r="J1096" s="19">
        <v>2.0</v>
      </c>
      <c r="K1096" s="19">
        <v>7.0</v>
      </c>
      <c r="L1096" s="19">
        <v>21.0</v>
      </c>
      <c r="M1096" s="19">
        <v>28.0</v>
      </c>
      <c r="N1096" s="20">
        <v>0.25</v>
      </c>
      <c r="O1096" s="20">
        <v>0.48456043004989624</v>
      </c>
      <c r="P1096" s="20">
        <v>0.48536473512649536</v>
      </c>
      <c r="Q1096" s="21" t="str">
        <f t="shared" si="1"/>
        <v>0.2416666667</v>
      </c>
      <c r="R1096" s="21" t="str">
        <f t="shared" si="3"/>
        <v>0.4240380655</v>
      </c>
      <c r="S1096" s="9">
        <v>0.42612139880657196</v>
      </c>
      <c r="T1096" s="6">
        <v>0.42403806547323863</v>
      </c>
      <c r="U1096" s="10"/>
      <c r="V1096" s="10"/>
      <c r="W1096" s="10"/>
    </row>
    <row r="1097">
      <c r="A1097" s="17">
        <v>2005.0</v>
      </c>
      <c r="B1097" s="18" t="s">
        <v>1838</v>
      </c>
      <c r="C1097" s="18" t="s">
        <v>2631</v>
      </c>
      <c r="D1097" s="19">
        <v>113.0</v>
      </c>
      <c r="E1097" s="19">
        <v>1.0</v>
      </c>
      <c r="F1097" s="19">
        <v>11.0</v>
      </c>
      <c r="G1097" s="19">
        <v>5.0</v>
      </c>
      <c r="H1097" s="19">
        <v>6.0</v>
      </c>
      <c r="I1097" s="19">
        <v>1.0</v>
      </c>
      <c r="J1097" s="19">
        <v>1.0</v>
      </c>
      <c r="K1097" s="19">
        <v>7.0</v>
      </c>
      <c r="L1097" s="19">
        <v>18.0</v>
      </c>
      <c r="M1097" s="19">
        <v>25.0</v>
      </c>
      <c r="N1097" s="20">
        <v>0.2800000011920929</v>
      </c>
      <c r="O1097" s="20">
        <v>0.42341095209121704</v>
      </c>
      <c r="P1097" s="20">
        <v>0.46131432056427</v>
      </c>
      <c r="Q1097" s="21" t="str">
        <f t="shared" si="1"/>
        <v>0.2523364486</v>
      </c>
      <c r="R1097" s="21" t="str">
        <f t="shared" si="3"/>
        <v>0.3901181683</v>
      </c>
      <c r="S1097" s="9">
        <v>0.39703405618667603</v>
      </c>
      <c r="T1097" s="6">
        <v>0.3901181683362087</v>
      </c>
      <c r="U1097" s="10"/>
      <c r="V1097" s="10"/>
      <c r="W1097" s="10"/>
    </row>
    <row r="1098">
      <c r="A1098" s="17">
        <v>2005.0</v>
      </c>
      <c r="B1098" s="18" t="s">
        <v>207</v>
      </c>
      <c r="C1098" s="18" t="s">
        <v>2632</v>
      </c>
      <c r="D1098" s="19">
        <v>114.0</v>
      </c>
      <c r="E1098" s="19">
        <v>5.0</v>
      </c>
      <c r="F1098" s="19">
        <v>8.0</v>
      </c>
      <c r="G1098" s="19">
        <v>8.0</v>
      </c>
      <c r="H1098" s="19">
        <v>4.0</v>
      </c>
      <c r="I1098" s="19">
        <v>0.0</v>
      </c>
      <c r="J1098" s="19">
        <v>1.0</v>
      </c>
      <c r="K1098" s="19">
        <v>13.0</v>
      </c>
      <c r="L1098" s="19">
        <v>13.0</v>
      </c>
      <c r="M1098" s="19">
        <v>26.0</v>
      </c>
      <c r="N1098" s="20">
        <v>0.5</v>
      </c>
      <c r="O1098" s="20">
        <v>0.5022690892219543</v>
      </c>
      <c r="P1098" s="20">
        <v>0.4981081485748291</v>
      </c>
      <c r="Q1098" s="21" t="str">
        <f t="shared" si="1"/>
        <v>0.5086206897</v>
      </c>
      <c r="R1098" s="21" t="str">
        <f t="shared" si="3"/>
        <v>0.5028167542</v>
      </c>
      <c r="S1098" s="9">
        <v>0.5006615817546844</v>
      </c>
      <c r="T1098" s="6">
        <v>0.5028167541684776</v>
      </c>
      <c r="U1098" s="10"/>
      <c r="V1098" s="10"/>
      <c r="W1098" s="10"/>
    </row>
    <row r="1099">
      <c r="A1099" s="17">
        <v>2005.0</v>
      </c>
      <c r="B1099" s="18" t="s">
        <v>193</v>
      </c>
      <c r="C1099" s="18" t="s">
        <v>605</v>
      </c>
      <c r="D1099" s="19">
        <v>115.0</v>
      </c>
      <c r="E1099" s="19">
        <v>8.0</v>
      </c>
      <c r="F1099" s="19">
        <v>1.0</v>
      </c>
      <c r="G1099" s="19">
        <v>15.0</v>
      </c>
      <c r="H1099" s="19">
        <v>0.0</v>
      </c>
      <c r="I1099" s="19">
        <v>9.0</v>
      </c>
      <c r="J1099" s="19">
        <v>0.0</v>
      </c>
      <c r="K1099" s="19">
        <v>32.0</v>
      </c>
      <c r="L1099" s="19">
        <v>1.0</v>
      </c>
      <c r="M1099" s="19">
        <v>33.0</v>
      </c>
      <c r="N1099" s="20">
        <v>0.9696969985961914</v>
      </c>
      <c r="O1099" s="20">
        <v>0.5689638257026672</v>
      </c>
      <c r="P1099" s="20">
        <v>0.5424221754074097</v>
      </c>
      <c r="Q1099" s="21" t="str">
        <f t="shared" si="1"/>
        <v>0.9798657718</v>
      </c>
      <c r="R1099" s="21" t="str">
        <f t="shared" si="3"/>
        <v>0.6650538997</v>
      </c>
      <c r="S1099" s="9">
        <v>0.6625116991274285</v>
      </c>
      <c r="T1099" s="6">
        <v>0.6650538996562061</v>
      </c>
      <c r="U1099" s="10"/>
      <c r="V1099" s="10"/>
      <c r="W1099" s="10"/>
    </row>
    <row r="1100">
      <c r="A1100" s="17">
        <v>2005.0</v>
      </c>
      <c r="B1100" s="18" t="s">
        <v>813</v>
      </c>
      <c r="C1100" s="18" t="s">
        <v>2633</v>
      </c>
      <c r="D1100" s="19">
        <v>116.0</v>
      </c>
      <c r="E1100" s="19">
        <v>5.0</v>
      </c>
      <c r="F1100" s="19">
        <v>7.0</v>
      </c>
      <c r="G1100" s="19">
        <v>9.0</v>
      </c>
      <c r="H1100" s="19">
        <v>5.0</v>
      </c>
      <c r="I1100" s="19">
        <v>2.0</v>
      </c>
      <c r="J1100" s="19">
        <v>1.0</v>
      </c>
      <c r="K1100" s="19">
        <v>16.0</v>
      </c>
      <c r="L1100" s="19">
        <v>13.0</v>
      </c>
      <c r="M1100" s="19">
        <v>29.0</v>
      </c>
      <c r="N1100" s="20">
        <v>0.5517241358757019</v>
      </c>
      <c r="O1100" s="20">
        <v>0.505168080329895</v>
      </c>
      <c r="P1100" s="20">
        <v>0.5277067422866821</v>
      </c>
      <c r="Q1100" s="21" t="str">
        <f t="shared" si="1"/>
        <v>0.5413533835</v>
      </c>
      <c r="R1100" s="21" t="str">
        <f t="shared" si="3"/>
        <v>0.5198490716</v>
      </c>
      <c r="S1100" s="9">
        <v>0.5224417602193767</v>
      </c>
      <c r="T1100" s="6">
        <v>0.5198490716012797</v>
      </c>
      <c r="U1100" s="10"/>
      <c r="V1100" s="10"/>
      <c r="W1100" s="10"/>
    </row>
    <row r="1101">
      <c r="A1101" s="17">
        <v>2005.0</v>
      </c>
      <c r="B1101" s="18" t="s">
        <v>127</v>
      </c>
      <c r="C1101" s="18" t="s">
        <v>2634</v>
      </c>
      <c r="D1101" s="19">
        <v>117.0</v>
      </c>
      <c r="E1101" s="19">
        <v>2.0</v>
      </c>
      <c r="F1101" s="19">
        <v>8.0</v>
      </c>
      <c r="G1101" s="19">
        <v>12.0</v>
      </c>
      <c r="H1101" s="19">
        <v>3.0</v>
      </c>
      <c r="I1101" s="19">
        <v>1.0</v>
      </c>
      <c r="J1101" s="19">
        <v>2.0</v>
      </c>
      <c r="K1101" s="19">
        <v>15.0</v>
      </c>
      <c r="L1101" s="19">
        <v>13.0</v>
      </c>
      <c r="M1101" s="19">
        <v>28.0</v>
      </c>
      <c r="N1101" s="20">
        <v>0.5357142686843872</v>
      </c>
      <c r="O1101" s="20">
        <v>0.5951160788536072</v>
      </c>
      <c r="P1101" s="20">
        <v>0.5509564876556396</v>
      </c>
      <c r="Q1101" s="21" t="str">
        <f t="shared" si="1"/>
        <v>0.5</v>
      </c>
      <c r="R1101" s="21" t="str">
        <f t="shared" si="3"/>
        <v>0.5602971613</v>
      </c>
      <c r="S1101" s="9">
        <v>0.5692257327692849</v>
      </c>
      <c r="T1101" s="6">
        <v>0.5602971613407135</v>
      </c>
      <c r="U1101" s="10"/>
      <c r="V1101" s="10"/>
      <c r="W1101" s="10"/>
    </row>
    <row r="1102">
      <c r="A1102" s="17">
        <v>2005.0</v>
      </c>
      <c r="B1102" s="18" t="s">
        <v>1024</v>
      </c>
      <c r="C1102" s="18" t="s">
        <v>2635</v>
      </c>
      <c r="D1102" s="19">
        <v>118.0</v>
      </c>
      <c r="E1102" s="19">
        <v>0.0</v>
      </c>
      <c r="F1102" s="19">
        <v>12.0</v>
      </c>
      <c r="G1102" s="19">
        <v>10.0</v>
      </c>
      <c r="H1102" s="19">
        <v>4.0</v>
      </c>
      <c r="I1102" s="19">
        <v>1.0</v>
      </c>
      <c r="J1102" s="19">
        <v>4.0</v>
      </c>
      <c r="K1102" s="19">
        <v>11.0</v>
      </c>
      <c r="L1102" s="19">
        <v>20.0</v>
      </c>
      <c r="M1102" s="19">
        <v>31.0</v>
      </c>
      <c r="N1102" s="20">
        <v>0.35483869910240173</v>
      </c>
      <c r="O1102" s="20">
        <v>0.5420715808868408</v>
      </c>
      <c r="P1102" s="20">
        <v>0.5204562544822693</v>
      </c>
      <c r="Q1102" s="21" t="str">
        <f t="shared" si="1"/>
        <v>0.2941176471</v>
      </c>
      <c r="R1102" s="21" t="str">
        <f t="shared" si="3"/>
        <v>0.4746792658</v>
      </c>
      <c r="S1102" s="9">
        <v>0.4898595314833426</v>
      </c>
      <c r="T1102" s="6">
        <v>0.47467926582869363</v>
      </c>
      <c r="U1102" s="10"/>
      <c r="V1102" s="10"/>
      <c r="W1102" s="10"/>
    </row>
    <row r="1103">
      <c r="A1103" s="17">
        <v>2005.0</v>
      </c>
      <c r="B1103" s="18" t="s">
        <v>640</v>
      </c>
      <c r="C1103" s="18" t="s">
        <v>2636</v>
      </c>
      <c r="D1103" s="19">
        <v>119.0</v>
      </c>
      <c r="E1103" s="19">
        <v>3.0</v>
      </c>
      <c r="F1103" s="19">
        <v>11.0</v>
      </c>
      <c r="G1103" s="19">
        <v>9.0</v>
      </c>
      <c r="H1103" s="19">
        <v>4.0</v>
      </c>
      <c r="I1103" s="19">
        <v>3.0</v>
      </c>
      <c r="J1103" s="19">
        <v>1.0</v>
      </c>
      <c r="K1103" s="19">
        <v>15.0</v>
      </c>
      <c r="L1103" s="19">
        <v>16.0</v>
      </c>
      <c r="M1103" s="19">
        <v>31.0</v>
      </c>
      <c r="N1103" s="20">
        <v>0.4838709533214569</v>
      </c>
      <c r="O1103" s="20">
        <v>0.4727426767349243</v>
      </c>
      <c r="P1103" s="20">
        <v>0.4824519753456116</v>
      </c>
      <c r="Q1103" s="21" t="str">
        <f t="shared" si="1"/>
        <v>0.488372093</v>
      </c>
      <c r="R1103" s="21" t="str">
        <f t="shared" si="3"/>
        <v>0.4790773555</v>
      </c>
      <c r="S1103" s="9">
        <v>0.4779520741393489</v>
      </c>
      <c r="T1103" s="6">
        <v>0.479077355459679</v>
      </c>
      <c r="U1103" s="10"/>
      <c r="V1103" s="10"/>
      <c r="W1103" s="10"/>
    </row>
    <row r="1104">
      <c r="A1104" s="17">
        <v>2005.0</v>
      </c>
      <c r="B1104" s="18" t="s">
        <v>82</v>
      </c>
      <c r="C1104" s="18" t="s">
        <v>541</v>
      </c>
      <c r="D1104" s="19">
        <v>120.0</v>
      </c>
      <c r="E1104" s="19">
        <v>3.0</v>
      </c>
      <c r="F1104" s="19">
        <v>6.0</v>
      </c>
      <c r="G1104" s="19">
        <v>13.0</v>
      </c>
      <c r="H1104" s="19">
        <v>3.0</v>
      </c>
      <c r="I1104" s="19">
        <v>5.0</v>
      </c>
      <c r="J1104" s="19">
        <v>2.0</v>
      </c>
      <c r="K1104" s="19">
        <v>21.0</v>
      </c>
      <c r="L1104" s="19">
        <v>11.0</v>
      </c>
      <c r="M1104" s="19">
        <v>32.0</v>
      </c>
      <c r="N1104" s="20">
        <v>0.65625</v>
      </c>
      <c r="O1104" s="20">
        <v>0.5614616274833679</v>
      </c>
      <c r="P1104" s="20">
        <v>0.5445317029953003</v>
      </c>
      <c r="Q1104" s="21" t="str">
        <f t="shared" si="1"/>
        <v>0.6343283582</v>
      </c>
      <c r="R1104" s="21" t="str">
        <f t="shared" si="3"/>
        <v>0.575445829</v>
      </c>
      <c r="S1104" s="9">
        <v>0.580926239490509</v>
      </c>
      <c r="T1104" s="6">
        <v>0.5754458290427479</v>
      </c>
      <c r="U1104" s="10"/>
      <c r="V1104" s="10"/>
      <c r="W1104" s="10"/>
    </row>
    <row r="1105">
      <c r="A1105" s="17">
        <v>2005.0</v>
      </c>
      <c r="B1105" s="18" t="s">
        <v>275</v>
      </c>
      <c r="C1105" s="18" t="s">
        <v>573</v>
      </c>
      <c r="D1105" s="19">
        <v>121.0</v>
      </c>
      <c r="E1105" s="19">
        <v>4.0</v>
      </c>
      <c r="F1105" s="19">
        <v>7.0</v>
      </c>
      <c r="G1105" s="19">
        <v>13.0</v>
      </c>
      <c r="H1105" s="19">
        <v>3.0</v>
      </c>
      <c r="I1105" s="19">
        <v>1.0</v>
      </c>
      <c r="J1105" s="19">
        <v>1.0</v>
      </c>
      <c r="K1105" s="19">
        <v>18.0</v>
      </c>
      <c r="L1105" s="19">
        <v>11.0</v>
      </c>
      <c r="M1105" s="19">
        <v>29.0</v>
      </c>
      <c r="N1105" s="20">
        <v>0.6206896305084229</v>
      </c>
      <c r="O1105" s="20">
        <v>0.5413811802864075</v>
      </c>
      <c r="P1105" s="20">
        <v>0.5478949546813965</v>
      </c>
      <c r="Q1105" s="21" t="str">
        <f t="shared" si="1"/>
        <v>0.6050420168</v>
      </c>
      <c r="R1105" s="21" t="str">
        <f t="shared" si="3"/>
        <v>0.558924833</v>
      </c>
      <c r="S1105" s="9">
        <v>0.5628367426066563</v>
      </c>
      <c r="T1105" s="6">
        <v>0.5589248330152335</v>
      </c>
      <c r="U1105" s="10"/>
      <c r="V1105" s="10"/>
      <c r="W1105" s="10"/>
    </row>
    <row r="1106">
      <c r="A1106" s="17">
        <v>2005.0</v>
      </c>
      <c r="B1106" s="18" t="s">
        <v>2382</v>
      </c>
      <c r="C1106" s="18" t="s">
        <v>2637</v>
      </c>
      <c r="D1106" s="19">
        <v>122.0</v>
      </c>
      <c r="E1106" s="19">
        <v>0.0</v>
      </c>
      <c r="F1106" s="19">
        <v>16.0</v>
      </c>
      <c r="G1106" s="19">
        <v>5.0</v>
      </c>
      <c r="H1106" s="19">
        <v>5.0</v>
      </c>
      <c r="I1106" s="19">
        <v>1.0</v>
      </c>
      <c r="J1106" s="19">
        <v>1.0</v>
      </c>
      <c r="K1106" s="19">
        <v>6.0</v>
      </c>
      <c r="L1106" s="19">
        <v>22.0</v>
      </c>
      <c r="M1106" s="19">
        <v>28.0</v>
      </c>
      <c r="N1106" s="20">
        <v>0.2142857164144516</v>
      </c>
      <c r="O1106" s="20">
        <v>0.4566478431224823</v>
      </c>
      <c r="P1106" s="20">
        <v>0.48259130120277405</v>
      </c>
      <c r="Q1106" s="21" t="str">
        <f t="shared" si="1"/>
        <v>0.1851851852</v>
      </c>
      <c r="R1106" s="21" t="str">
        <f t="shared" si="3"/>
        <v>0.3952680432</v>
      </c>
      <c r="S1106" s="9">
        <v>0.4025431754333632</v>
      </c>
      <c r="T1106" s="6">
        <v>0.39526804315823094</v>
      </c>
      <c r="U1106" s="10"/>
      <c r="V1106" s="10"/>
      <c r="W1106" s="10"/>
    </row>
    <row r="1107">
      <c r="A1107" s="17">
        <v>2005.0</v>
      </c>
      <c r="B1107" s="18" t="s">
        <v>338</v>
      </c>
      <c r="C1107" s="18" t="s">
        <v>2638</v>
      </c>
      <c r="D1107" s="19">
        <v>123.0</v>
      </c>
      <c r="E1107" s="19">
        <v>5.0</v>
      </c>
      <c r="F1107" s="19">
        <v>8.0</v>
      </c>
      <c r="G1107" s="19">
        <v>7.0</v>
      </c>
      <c r="H1107" s="19">
        <v>4.0</v>
      </c>
      <c r="I1107" s="19">
        <v>2.0</v>
      </c>
      <c r="J1107" s="19">
        <v>1.0</v>
      </c>
      <c r="K1107" s="19">
        <v>14.0</v>
      </c>
      <c r="L1107" s="19">
        <v>13.0</v>
      </c>
      <c r="M1107" s="19">
        <v>27.0</v>
      </c>
      <c r="N1107" s="20">
        <v>0.5185185074806213</v>
      </c>
      <c r="O1107" s="20">
        <v>0.47679436206817627</v>
      </c>
      <c r="P1107" s="20">
        <v>0.48199841380119324</v>
      </c>
      <c r="Q1107" s="21" t="str">
        <f t="shared" si="1"/>
        <v>0.5365853659</v>
      </c>
      <c r="R1107" s="21" t="str">
        <f t="shared" si="3"/>
        <v>0.4930431259</v>
      </c>
      <c r="S1107" s="9">
        <v>0.4885264141140161</v>
      </c>
      <c r="T1107" s="6">
        <v>0.4930431259478011</v>
      </c>
      <c r="U1107" s="10"/>
      <c r="V1107" s="10"/>
      <c r="W1107" s="10"/>
    </row>
    <row r="1108">
      <c r="A1108" s="17">
        <v>2005.0</v>
      </c>
      <c r="B1108" s="18" t="s">
        <v>743</v>
      </c>
      <c r="C1108" s="18" t="s">
        <v>2639</v>
      </c>
      <c r="D1108" s="19">
        <v>124.0</v>
      </c>
      <c r="E1108" s="19">
        <v>5.0</v>
      </c>
      <c r="F1108" s="19">
        <v>9.0</v>
      </c>
      <c r="G1108" s="19">
        <v>8.0</v>
      </c>
      <c r="H1108" s="19">
        <v>5.0</v>
      </c>
      <c r="I1108" s="19">
        <v>1.0</v>
      </c>
      <c r="J1108" s="19">
        <v>3.0</v>
      </c>
      <c r="K1108" s="19">
        <v>14.0</v>
      </c>
      <c r="L1108" s="19">
        <v>17.0</v>
      </c>
      <c r="M1108" s="19">
        <v>31.0</v>
      </c>
      <c r="N1108" s="20">
        <v>0.4516128897666931</v>
      </c>
      <c r="O1108" s="20">
        <v>0.4317328631877899</v>
      </c>
      <c r="P1108" s="20">
        <v>0.4595242440700531</v>
      </c>
      <c r="Q1108" s="21" t="str">
        <f t="shared" si="1"/>
        <v>0.4539007092</v>
      </c>
      <c r="R1108" s="21" t="str">
        <f t="shared" si="3"/>
        <v>0.4442226699</v>
      </c>
      <c r="S1108" s="9">
        <v>0.44365071841785986</v>
      </c>
      <c r="T1108" s="6">
        <v>0.44422266991637277</v>
      </c>
      <c r="U1108" s="10"/>
      <c r="V1108" s="10"/>
      <c r="W1108" s="10"/>
    </row>
    <row r="1109">
      <c r="A1109" s="17">
        <v>2005.0</v>
      </c>
      <c r="B1109" s="18" t="s">
        <v>915</v>
      </c>
      <c r="C1109" s="18" t="s">
        <v>2640</v>
      </c>
      <c r="D1109" s="19">
        <v>125.0</v>
      </c>
      <c r="E1109" s="19">
        <v>6.0</v>
      </c>
      <c r="F1109" s="19">
        <v>7.0</v>
      </c>
      <c r="G1109" s="19">
        <v>7.0</v>
      </c>
      <c r="H1109" s="19">
        <v>4.0</v>
      </c>
      <c r="I1109" s="19">
        <v>1.0</v>
      </c>
      <c r="J1109" s="19">
        <v>2.0</v>
      </c>
      <c r="K1109" s="19">
        <v>14.0</v>
      </c>
      <c r="L1109" s="19">
        <v>13.0</v>
      </c>
      <c r="M1109" s="19">
        <v>27.0</v>
      </c>
      <c r="N1109" s="20">
        <v>0.5185185074806213</v>
      </c>
      <c r="O1109" s="20">
        <v>0.4345894455909729</v>
      </c>
      <c r="P1109" s="20">
        <v>0.47993406653404236</v>
      </c>
      <c r="Q1109" s="21" t="str">
        <f t="shared" si="1"/>
        <v>0.5354330709</v>
      </c>
      <c r="R1109" s="21" t="str">
        <f t="shared" si="3"/>
        <v>0.4711365071</v>
      </c>
      <c r="S1109" s="9">
        <v>0.4669078690586267</v>
      </c>
      <c r="T1109" s="6">
        <v>0.47113650714553246</v>
      </c>
      <c r="U1109" s="10"/>
      <c r="V1109" s="10"/>
      <c r="W1109" s="10"/>
    </row>
    <row r="1110">
      <c r="A1110" s="17">
        <v>2005.0</v>
      </c>
      <c r="B1110" s="18" t="s">
        <v>1850</v>
      </c>
      <c r="C1110" s="18" t="s">
        <v>2641</v>
      </c>
      <c r="D1110" s="19">
        <v>126.0</v>
      </c>
      <c r="E1110" s="19">
        <v>0.0</v>
      </c>
      <c r="F1110" s="19">
        <v>13.0</v>
      </c>
      <c r="G1110" s="19">
        <v>3.0</v>
      </c>
      <c r="H1110" s="19">
        <v>6.0</v>
      </c>
      <c r="I1110" s="19">
        <v>1.0</v>
      </c>
      <c r="J1110" s="19">
        <v>3.0</v>
      </c>
      <c r="K1110" s="19">
        <v>4.0</v>
      </c>
      <c r="L1110" s="19">
        <v>22.0</v>
      </c>
      <c r="M1110" s="19">
        <v>26.0</v>
      </c>
      <c r="N1110" s="20">
        <v>0.1538461595773697</v>
      </c>
      <c r="O1110" s="20">
        <v>0.4558369517326355</v>
      </c>
      <c r="P1110" s="20">
        <v>0.4626152515411377</v>
      </c>
      <c r="Q1110" s="21" t="str">
        <f t="shared" si="1"/>
        <v>0.1272727273</v>
      </c>
      <c r="R1110" s="21" t="str">
        <f t="shared" si="3"/>
        <v>0.3753904706</v>
      </c>
      <c r="S1110" s="9">
        <v>0.3820338272131406</v>
      </c>
      <c r="T1110" s="6">
        <v>0.375390470569784</v>
      </c>
      <c r="U1110" s="10"/>
      <c r="V1110" s="10"/>
      <c r="W1110" s="10"/>
    </row>
    <row r="1111">
      <c r="A1111" s="17">
        <v>2005.0</v>
      </c>
      <c r="B1111" s="18" t="s">
        <v>919</v>
      </c>
      <c r="C1111" s="18" t="s">
        <v>2642</v>
      </c>
      <c r="D1111" s="19">
        <v>127.0</v>
      </c>
      <c r="E1111" s="19">
        <v>2.0</v>
      </c>
      <c r="F1111" s="19">
        <v>12.0</v>
      </c>
      <c r="G1111" s="19">
        <v>4.0</v>
      </c>
      <c r="H1111" s="19">
        <v>9.0</v>
      </c>
      <c r="I1111" s="19">
        <v>0.0</v>
      </c>
      <c r="J1111" s="19">
        <v>1.0</v>
      </c>
      <c r="K1111" s="19">
        <v>6.0</v>
      </c>
      <c r="L1111" s="19">
        <v>22.0</v>
      </c>
      <c r="M1111" s="19">
        <v>28.0</v>
      </c>
      <c r="N1111" s="20">
        <v>0.2142857164144516</v>
      </c>
      <c r="O1111" s="20">
        <v>0.4642764627933502</v>
      </c>
      <c r="P1111" s="20">
        <v>0.48869916796684265</v>
      </c>
      <c r="Q1111" s="21" t="str">
        <f t="shared" si="1"/>
        <v>0.2</v>
      </c>
      <c r="R1111" s="21" t="str">
        <f t="shared" si="3"/>
        <v>0.4043130234</v>
      </c>
      <c r="S1111" s="9">
        <v>0.4078844519598143</v>
      </c>
      <c r="T1111" s="6">
        <v>0.40431302338838576</v>
      </c>
      <c r="U1111" s="10"/>
      <c r="V1111" s="10"/>
      <c r="W1111" s="10"/>
    </row>
    <row r="1112">
      <c r="A1112" s="17">
        <v>2005.0</v>
      </c>
      <c r="B1112" s="18" t="s">
        <v>131</v>
      </c>
      <c r="C1112" s="18" t="s">
        <v>2643</v>
      </c>
      <c r="D1112" s="19">
        <v>128.0</v>
      </c>
      <c r="E1112" s="19">
        <v>6.0</v>
      </c>
      <c r="F1112" s="19">
        <v>4.0</v>
      </c>
      <c r="G1112" s="19">
        <v>15.0</v>
      </c>
      <c r="H1112" s="19">
        <v>1.0</v>
      </c>
      <c r="I1112" s="19">
        <v>2.0</v>
      </c>
      <c r="J1112" s="19">
        <v>1.0</v>
      </c>
      <c r="K1112" s="19">
        <v>23.0</v>
      </c>
      <c r="L1112" s="19">
        <v>6.0</v>
      </c>
      <c r="M1112" s="19">
        <v>29.0</v>
      </c>
      <c r="N1112" s="20">
        <v>0.7931034564971924</v>
      </c>
      <c r="O1112" s="20">
        <v>0.6576606631278992</v>
      </c>
      <c r="P1112" s="20">
        <v>0.5549819469451904</v>
      </c>
      <c r="Q1112" s="21" t="str">
        <f t="shared" si="1"/>
        <v>0.8016528926</v>
      </c>
      <c r="R1112" s="21" t="str">
        <f t="shared" si="3"/>
        <v>0.6679890414</v>
      </c>
      <c r="S1112" s="9">
        <v>0.6658516803692127</v>
      </c>
      <c r="T1112" s="6">
        <v>0.667989041440743</v>
      </c>
      <c r="U1112" s="10"/>
      <c r="V1112" s="10"/>
      <c r="W1112" s="10"/>
    </row>
    <row r="1113">
      <c r="A1113" s="17">
        <v>2005.0</v>
      </c>
      <c r="B1113" s="18" t="s">
        <v>715</v>
      </c>
      <c r="C1113" s="18" t="s">
        <v>2644</v>
      </c>
      <c r="D1113" s="19">
        <v>129.0</v>
      </c>
      <c r="E1113" s="19">
        <v>2.0</v>
      </c>
      <c r="F1113" s="19">
        <v>6.0</v>
      </c>
      <c r="G1113" s="19">
        <v>11.0</v>
      </c>
      <c r="H1113" s="19">
        <v>5.0</v>
      </c>
      <c r="I1113" s="19">
        <v>2.0</v>
      </c>
      <c r="J1113" s="19">
        <v>1.0</v>
      </c>
      <c r="K1113" s="19">
        <v>15.0</v>
      </c>
      <c r="L1113" s="19">
        <v>12.0</v>
      </c>
      <c r="M1113" s="19">
        <v>27.0</v>
      </c>
      <c r="N1113" s="20">
        <v>0.5555555820465088</v>
      </c>
      <c r="O1113" s="20">
        <v>0.551861047744751</v>
      </c>
      <c r="P1113" s="20">
        <v>0.542559802532196</v>
      </c>
      <c r="Q1113" s="21" t="str">
        <f t="shared" si="1"/>
        <v>0.4956521739</v>
      </c>
      <c r="R1113" s="21" t="str">
        <f t="shared" si="3"/>
        <v>0.535483518</v>
      </c>
      <c r="S1113" s="9">
        <v>0.5504593633943133</v>
      </c>
      <c r="T1113" s="6">
        <v>0.5354835179836853</v>
      </c>
      <c r="U1113" s="10"/>
      <c r="V1113" s="10"/>
      <c r="W1113" s="10"/>
    </row>
    <row r="1114">
      <c r="A1114" s="17">
        <v>2005.0</v>
      </c>
      <c r="B1114" s="18" t="s">
        <v>154</v>
      </c>
      <c r="C1114" s="18" t="s">
        <v>534</v>
      </c>
      <c r="D1114" s="19">
        <v>130.0</v>
      </c>
      <c r="E1114" s="19">
        <v>5.0</v>
      </c>
      <c r="F1114" s="19">
        <v>9.0</v>
      </c>
      <c r="G1114" s="19">
        <v>11.0</v>
      </c>
      <c r="H1114" s="19">
        <v>2.0</v>
      </c>
      <c r="I1114" s="19">
        <v>2.0</v>
      </c>
      <c r="J1114" s="19">
        <v>1.0</v>
      </c>
      <c r="K1114" s="19">
        <v>18.0</v>
      </c>
      <c r="L1114" s="19">
        <v>12.0</v>
      </c>
      <c r="M1114" s="19">
        <v>30.0</v>
      </c>
      <c r="N1114" s="20">
        <v>0.6000000238418579</v>
      </c>
      <c r="O1114" s="20">
        <v>0.5492387413978577</v>
      </c>
      <c r="P1114" s="20">
        <v>0.5148413181304932</v>
      </c>
      <c r="Q1114" s="21" t="str">
        <f t="shared" si="1"/>
        <v>0.6290322581</v>
      </c>
      <c r="R1114" s="21" t="str">
        <f t="shared" si="3"/>
        <v>0.5605877647</v>
      </c>
      <c r="S1114" s="9">
        <v>0.5533297002315521</v>
      </c>
      <c r="T1114" s="6">
        <v>0.5605877647476811</v>
      </c>
      <c r="U1114" s="10"/>
      <c r="V1114" s="10"/>
      <c r="W1114" s="10"/>
    </row>
    <row r="1115">
      <c r="A1115" s="17">
        <v>2005.0</v>
      </c>
      <c r="B1115" s="18" t="s">
        <v>135</v>
      </c>
      <c r="C1115" s="18" t="s">
        <v>2645</v>
      </c>
      <c r="D1115" s="19">
        <v>131.0</v>
      </c>
      <c r="E1115" s="19">
        <v>7.0</v>
      </c>
      <c r="F1115" s="19">
        <v>3.0</v>
      </c>
      <c r="G1115" s="19">
        <v>14.0</v>
      </c>
      <c r="H1115" s="19">
        <v>1.0</v>
      </c>
      <c r="I1115" s="19">
        <v>4.0</v>
      </c>
      <c r="J1115" s="19">
        <v>1.0</v>
      </c>
      <c r="K1115" s="19">
        <v>25.0</v>
      </c>
      <c r="L1115" s="19">
        <v>5.0</v>
      </c>
      <c r="M1115" s="19">
        <v>30.0</v>
      </c>
      <c r="N1115" s="20">
        <v>0.8333333134651184</v>
      </c>
      <c r="O1115" s="20">
        <v>0.5747882723808289</v>
      </c>
      <c r="P1115" s="20">
        <v>0.5460320711135864</v>
      </c>
      <c r="Q1115" s="21" t="str">
        <f t="shared" si="1"/>
        <v>0.8409090909</v>
      </c>
      <c r="R1115" s="21" t="str">
        <f t="shared" si="3"/>
        <v>0.6341294267</v>
      </c>
      <c r="S1115" s="9">
        <v>0.6322354873021444</v>
      </c>
      <c r="T1115" s="6">
        <v>0.6341294266960837</v>
      </c>
      <c r="U1115" s="10"/>
      <c r="V1115" s="10"/>
      <c r="W1115" s="10"/>
    </row>
    <row r="1116">
      <c r="A1116" s="17">
        <v>2005.0</v>
      </c>
      <c r="B1116" s="18" t="s">
        <v>1260</v>
      </c>
      <c r="C1116" s="18" t="s">
        <v>2646</v>
      </c>
      <c r="D1116" s="19">
        <v>132.0</v>
      </c>
      <c r="E1116" s="19">
        <v>5.0</v>
      </c>
      <c r="F1116" s="19">
        <v>9.0</v>
      </c>
      <c r="G1116" s="19">
        <v>4.0</v>
      </c>
      <c r="H1116" s="19">
        <v>7.0</v>
      </c>
      <c r="I1116" s="19">
        <v>1.0</v>
      </c>
      <c r="J1116" s="19">
        <v>3.0</v>
      </c>
      <c r="K1116" s="19">
        <v>10.0</v>
      </c>
      <c r="L1116" s="19">
        <v>19.0</v>
      </c>
      <c r="M1116" s="19">
        <v>29.0</v>
      </c>
      <c r="N1116" s="20">
        <v>0.3448275923728943</v>
      </c>
      <c r="O1116" s="20">
        <v>0.5076443552970886</v>
      </c>
      <c r="P1116" s="20">
        <v>0.5031512975692749</v>
      </c>
      <c r="Q1116" s="21" t="str">
        <f t="shared" si="1"/>
        <v>0.3636363636</v>
      </c>
      <c r="R1116" s="21" t="str">
        <f t="shared" si="3"/>
        <v>0.4705190929</v>
      </c>
      <c r="S1116" s="9">
        <v>0.4658168985925872</v>
      </c>
      <c r="T1116" s="6">
        <v>0.470519092949954</v>
      </c>
      <c r="U1116" s="10"/>
      <c r="V1116" s="10"/>
      <c r="W1116" s="10"/>
    </row>
    <row r="1117">
      <c r="A1117" s="17">
        <v>2005.0</v>
      </c>
      <c r="B1117" s="18" t="s">
        <v>1667</v>
      </c>
      <c r="C1117" s="18" t="s">
        <v>2647</v>
      </c>
      <c r="D1117" s="19">
        <v>133.0</v>
      </c>
      <c r="E1117" s="19">
        <v>2.0</v>
      </c>
      <c r="F1117" s="19">
        <v>13.0</v>
      </c>
      <c r="G1117" s="19">
        <v>6.0</v>
      </c>
      <c r="H1117" s="19">
        <v>6.0</v>
      </c>
      <c r="I1117" s="19">
        <v>0.0</v>
      </c>
      <c r="J1117" s="19">
        <v>0.0</v>
      </c>
      <c r="K1117" s="19">
        <v>8.0</v>
      </c>
      <c r="L1117" s="19">
        <v>19.0</v>
      </c>
      <c r="M1117" s="19">
        <v>27.0</v>
      </c>
      <c r="N1117" s="20">
        <v>0.29629629850387573</v>
      </c>
      <c r="O1117" s="20">
        <v>0.49635615944862366</v>
      </c>
      <c r="P1117" s="20">
        <v>0.47983723878860474</v>
      </c>
      <c r="Q1117" s="21" t="str">
        <f t="shared" si="1"/>
        <v>0.2831858407</v>
      </c>
      <c r="R1117" s="21" t="str">
        <f t="shared" si="3"/>
        <v>0.4389338496</v>
      </c>
      <c r="S1117" s="9">
        <v>0.4422114634955371</v>
      </c>
      <c r="T1117" s="6">
        <v>0.43893384959845416</v>
      </c>
      <c r="U1117" s="10"/>
      <c r="V1117" s="10"/>
      <c r="W1117" s="10"/>
    </row>
    <row r="1118">
      <c r="A1118" s="17">
        <v>2005.0</v>
      </c>
      <c r="B1118" s="18" t="s">
        <v>1275</v>
      </c>
      <c r="C1118" s="18" t="s">
        <v>2648</v>
      </c>
      <c r="D1118" s="19">
        <v>134.0</v>
      </c>
      <c r="E1118" s="19">
        <v>6.0</v>
      </c>
      <c r="F1118" s="19">
        <v>7.0</v>
      </c>
      <c r="G1118" s="19">
        <v>8.0</v>
      </c>
      <c r="H1118" s="19">
        <v>4.0</v>
      </c>
      <c r="I1118" s="19">
        <v>0.0</v>
      </c>
      <c r="J1118" s="19">
        <v>0.0</v>
      </c>
      <c r="K1118" s="19">
        <v>14.0</v>
      </c>
      <c r="L1118" s="19">
        <v>11.0</v>
      </c>
      <c r="M1118" s="19">
        <v>25.0</v>
      </c>
      <c r="N1118" s="20">
        <v>0.5600000023841858</v>
      </c>
      <c r="O1118" s="20">
        <v>0.46625545620918274</v>
      </c>
      <c r="P1118" s="20">
        <v>0.469997763633728</v>
      </c>
      <c r="Q1118" s="21" t="str">
        <f t="shared" si="1"/>
        <v>0.5739130435</v>
      </c>
      <c r="R1118" s="21" t="str">
        <f t="shared" si="3"/>
        <v>0.4941054299</v>
      </c>
      <c r="S1118" s="9">
        <v>0.4906271690130234</v>
      </c>
      <c r="T1118" s="6">
        <v>0.4941054298825886</v>
      </c>
      <c r="U1118" s="10"/>
      <c r="V1118" s="10"/>
      <c r="W1118" s="10"/>
    </row>
    <row r="1119">
      <c r="A1119" s="17">
        <v>2005.0</v>
      </c>
      <c r="B1119" s="18" t="s">
        <v>396</v>
      </c>
      <c r="C1119" s="18" t="s">
        <v>2649</v>
      </c>
      <c r="D1119" s="19">
        <v>135.0</v>
      </c>
      <c r="E1119" s="19">
        <v>5.0</v>
      </c>
      <c r="F1119" s="19">
        <v>10.0</v>
      </c>
      <c r="G1119" s="19">
        <v>7.0</v>
      </c>
      <c r="H1119" s="19">
        <v>5.0</v>
      </c>
      <c r="I1119" s="19">
        <v>1.0</v>
      </c>
      <c r="J1119" s="19">
        <v>0.0</v>
      </c>
      <c r="K1119" s="19">
        <v>13.0</v>
      </c>
      <c r="L1119" s="19">
        <v>15.0</v>
      </c>
      <c r="M1119" s="19">
        <v>28.0</v>
      </c>
      <c r="N1119" s="20">
        <v>0.4642857015132904</v>
      </c>
      <c r="O1119" s="20">
        <v>0.42268890142440796</v>
      </c>
      <c r="P1119" s="20">
        <v>0.4711894690990448</v>
      </c>
      <c r="Q1119" s="21" t="str">
        <f t="shared" si="1"/>
        <v>0.4841269841</v>
      </c>
      <c r="R1119" s="21" t="str">
        <f t="shared" si="3"/>
        <v>0.450173564</v>
      </c>
      <c r="S1119" s="9">
        <v>0.4452132465583938</v>
      </c>
      <c r="T1119" s="6">
        <v>0.4501735640187112</v>
      </c>
      <c r="U1119" s="10"/>
      <c r="V1119" s="10"/>
      <c r="W1119" s="10"/>
    </row>
    <row r="1120">
      <c r="A1120" s="17">
        <v>2005.0</v>
      </c>
      <c r="B1120" s="18" t="s">
        <v>436</v>
      </c>
      <c r="C1120" s="18" t="s">
        <v>2650</v>
      </c>
      <c r="D1120" s="19">
        <v>136.0</v>
      </c>
      <c r="E1120" s="19">
        <v>5.0</v>
      </c>
      <c r="F1120" s="19">
        <v>10.0</v>
      </c>
      <c r="G1120" s="19">
        <v>7.0</v>
      </c>
      <c r="H1120" s="19">
        <v>5.0</v>
      </c>
      <c r="I1120" s="19">
        <v>0.0</v>
      </c>
      <c r="J1120" s="19">
        <v>0.0</v>
      </c>
      <c r="K1120" s="19">
        <v>12.0</v>
      </c>
      <c r="L1120" s="19">
        <v>15.0</v>
      </c>
      <c r="M1120" s="19">
        <v>27.0</v>
      </c>
      <c r="N1120" s="20">
        <v>0.4444444477558136</v>
      </c>
      <c r="O1120" s="20">
        <v>0.4584915041923523</v>
      </c>
      <c r="P1120" s="20">
        <v>0.4799903631210327</v>
      </c>
      <c r="Q1120" s="21" t="str">
        <f t="shared" si="1"/>
        <v>0.4628099174</v>
      </c>
      <c r="R1120" s="21" t="str">
        <f t="shared" si="3"/>
        <v>0.4649458222</v>
      </c>
      <c r="S1120" s="9">
        <v>0.46035445398754543</v>
      </c>
      <c r="T1120" s="6">
        <v>0.4649458222152773</v>
      </c>
      <c r="U1120" s="10"/>
      <c r="V1120" s="10"/>
      <c r="W1120" s="10"/>
    </row>
    <row r="1121">
      <c r="A1121" s="17">
        <v>2005.0</v>
      </c>
      <c r="B1121" s="18" t="s">
        <v>618</v>
      </c>
      <c r="C1121" s="18" t="s">
        <v>2651</v>
      </c>
      <c r="D1121" s="19">
        <v>137.0</v>
      </c>
      <c r="E1121" s="19">
        <v>4.0</v>
      </c>
      <c r="F1121" s="19">
        <v>9.0</v>
      </c>
      <c r="G1121" s="19">
        <v>10.0</v>
      </c>
      <c r="H1121" s="19">
        <v>2.0</v>
      </c>
      <c r="I1121" s="19">
        <v>0.0</v>
      </c>
      <c r="J1121" s="19">
        <v>1.0</v>
      </c>
      <c r="K1121" s="19">
        <v>14.0</v>
      </c>
      <c r="L1121" s="19">
        <v>12.0</v>
      </c>
      <c r="M1121" s="19">
        <v>26.0</v>
      </c>
      <c r="N1121" s="20">
        <v>0.5384615659713745</v>
      </c>
      <c r="O1121" s="20">
        <v>0.4127602279186249</v>
      </c>
      <c r="P1121" s="20">
        <v>0.47491759061813354</v>
      </c>
      <c r="Q1121" s="21" t="str">
        <f t="shared" si="1"/>
        <v>0.5576923077</v>
      </c>
      <c r="R1121" s="21" t="str">
        <f t="shared" si="3"/>
        <v>0.4645325885</v>
      </c>
      <c r="S1121" s="9">
        <v>0.4597248962292304</v>
      </c>
      <c r="T1121" s="6">
        <v>0.46453258853692275</v>
      </c>
      <c r="U1121" s="10"/>
      <c r="V1121" s="10"/>
      <c r="W1121" s="10"/>
    </row>
    <row r="1122">
      <c r="A1122" s="17">
        <v>2005.0</v>
      </c>
      <c r="B1122" s="18" t="s">
        <v>754</v>
      </c>
      <c r="C1122" s="18" t="s">
        <v>2652</v>
      </c>
      <c r="D1122" s="19">
        <v>138.0</v>
      </c>
      <c r="E1122" s="19">
        <v>1.0</v>
      </c>
      <c r="F1122" s="19">
        <v>13.0</v>
      </c>
      <c r="G1122" s="19">
        <v>8.0</v>
      </c>
      <c r="H1122" s="19">
        <v>5.0</v>
      </c>
      <c r="I1122" s="19">
        <v>1.0</v>
      </c>
      <c r="J1122" s="19">
        <v>2.0</v>
      </c>
      <c r="K1122" s="19">
        <v>10.0</v>
      </c>
      <c r="L1122" s="19">
        <v>20.0</v>
      </c>
      <c r="M1122" s="19">
        <v>30.0</v>
      </c>
      <c r="N1122" s="20">
        <v>0.3333333432674408</v>
      </c>
      <c r="O1122" s="20">
        <v>0.4818021059036255</v>
      </c>
      <c r="P1122" s="20">
        <v>0.4996461570262909</v>
      </c>
      <c r="Q1122" s="21" t="str">
        <f t="shared" si="1"/>
        <v>0.3</v>
      </c>
      <c r="R1122" s="21" t="str">
        <f t="shared" si="3"/>
        <v>0.4408125922</v>
      </c>
      <c r="S1122" s="9">
        <v>0.4491459255417188</v>
      </c>
      <c r="T1122" s="6">
        <v>0.4408125922083855</v>
      </c>
      <c r="U1122" s="10"/>
      <c r="V1122" s="10"/>
      <c r="W1122" s="10"/>
    </row>
    <row r="1123">
      <c r="A1123" s="17">
        <v>2005.0</v>
      </c>
      <c r="B1123" s="18" t="s">
        <v>1183</v>
      </c>
      <c r="C1123" s="18" t="s">
        <v>2653</v>
      </c>
      <c r="D1123" s="19">
        <v>139.0</v>
      </c>
      <c r="E1123" s="19">
        <v>4.0</v>
      </c>
      <c r="F1123" s="19">
        <v>11.0</v>
      </c>
      <c r="G1123" s="19">
        <v>9.0</v>
      </c>
      <c r="H1123" s="19">
        <v>3.0</v>
      </c>
      <c r="I1123" s="19">
        <v>0.0</v>
      </c>
      <c r="J1123" s="19">
        <v>1.0</v>
      </c>
      <c r="K1123" s="19">
        <v>13.0</v>
      </c>
      <c r="L1123" s="19">
        <v>15.0</v>
      </c>
      <c r="M1123" s="19">
        <v>28.0</v>
      </c>
      <c r="N1123" s="20">
        <v>0.4642857015132904</v>
      </c>
      <c r="O1123" s="20">
        <v>0.440999835729599</v>
      </c>
      <c r="P1123" s="20">
        <v>0.46068426966667175</v>
      </c>
      <c r="Q1123" s="21" t="str">
        <f t="shared" si="1"/>
        <v>0.4824561404</v>
      </c>
      <c r="R1123" s="21" t="str">
        <f t="shared" si="3"/>
        <v>0.4562850204</v>
      </c>
      <c r="S1123" s="9">
        <v>0.45174241385289604</v>
      </c>
      <c r="T1123" s="6">
        <v>0.4562850203691867</v>
      </c>
      <c r="U1123" s="10"/>
      <c r="V1123" s="10"/>
      <c r="W1123" s="10"/>
    </row>
    <row r="1124">
      <c r="A1124" s="17">
        <v>2005.0</v>
      </c>
      <c r="B1124" s="18" t="s">
        <v>2654</v>
      </c>
      <c r="C1124" s="18" t="s">
        <v>2655</v>
      </c>
      <c r="D1124" s="19">
        <v>140.0</v>
      </c>
      <c r="E1124" s="19">
        <v>0.0</v>
      </c>
      <c r="F1124" s="19">
        <v>15.0</v>
      </c>
      <c r="G1124" s="19">
        <v>1.0</v>
      </c>
      <c r="H1124" s="19">
        <v>10.0</v>
      </c>
      <c r="I1124" s="19">
        <v>0.0</v>
      </c>
      <c r="J1124" s="19">
        <v>4.0</v>
      </c>
      <c r="K1124" s="19">
        <v>1.0</v>
      </c>
      <c r="L1124" s="19">
        <v>29.0</v>
      </c>
      <c r="M1124" s="19">
        <v>30.0</v>
      </c>
      <c r="N1124" s="20">
        <v>0.03333333507180214</v>
      </c>
      <c r="O1124" s="20">
        <v>0.43818795680999756</v>
      </c>
      <c r="P1124" s="20">
        <v>0.4647201895713806</v>
      </c>
      <c r="Q1124" s="21" t="str">
        <f t="shared" si="1"/>
        <v>0.02173913043</v>
      </c>
      <c r="R1124" s="21" t="str">
        <f t="shared" si="3"/>
        <v>0.3407088084</v>
      </c>
      <c r="S1124" s="9">
        <v>0.34360735913117724</v>
      </c>
      <c r="T1124" s="6">
        <v>0.3407088084065396</v>
      </c>
      <c r="U1124" s="10"/>
      <c r="V1124" s="10"/>
      <c r="W1124" s="10"/>
    </row>
    <row r="1125">
      <c r="A1125" s="17">
        <v>2005.0</v>
      </c>
      <c r="B1125" s="18" t="s">
        <v>85</v>
      </c>
      <c r="C1125" s="18" t="s">
        <v>2656</v>
      </c>
      <c r="D1125" s="19">
        <v>141.0</v>
      </c>
      <c r="E1125" s="19">
        <v>5.0</v>
      </c>
      <c r="F1125" s="19">
        <v>9.0</v>
      </c>
      <c r="G1125" s="19">
        <v>8.0</v>
      </c>
      <c r="H1125" s="19">
        <v>4.0</v>
      </c>
      <c r="I1125" s="19">
        <v>1.0</v>
      </c>
      <c r="J1125" s="19">
        <v>2.0</v>
      </c>
      <c r="K1125" s="19">
        <v>14.0</v>
      </c>
      <c r="L1125" s="19">
        <v>15.0</v>
      </c>
      <c r="M1125" s="19">
        <v>29.0</v>
      </c>
      <c r="N1125" s="20">
        <v>0.48275861144065857</v>
      </c>
      <c r="O1125" s="20">
        <v>0.5092057585716248</v>
      </c>
      <c r="P1125" s="20">
        <v>0.5093520283699036</v>
      </c>
      <c r="Q1125" s="21" t="str">
        <f t="shared" si="1"/>
        <v>0.496124031</v>
      </c>
      <c r="R1125" s="21" t="str">
        <f t="shared" si="3"/>
        <v>0.5059718941</v>
      </c>
      <c r="S1125" s="9">
        <v>0.5026305415507021</v>
      </c>
      <c r="T1125" s="6">
        <v>0.5059718941302263</v>
      </c>
      <c r="U1125" s="10"/>
      <c r="V1125" s="10"/>
      <c r="W1125" s="10"/>
    </row>
    <row r="1126">
      <c r="A1126" s="17">
        <v>2005.0</v>
      </c>
      <c r="B1126" s="18" t="s">
        <v>59</v>
      </c>
      <c r="C1126" s="18" t="s">
        <v>599</v>
      </c>
      <c r="D1126" s="19">
        <v>142.0</v>
      </c>
      <c r="E1126" s="19">
        <v>9.0</v>
      </c>
      <c r="F1126" s="19">
        <v>1.0</v>
      </c>
      <c r="G1126" s="19">
        <v>15.0</v>
      </c>
      <c r="H1126" s="19">
        <v>2.0</v>
      </c>
      <c r="I1126" s="19">
        <v>3.0</v>
      </c>
      <c r="J1126" s="19">
        <v>1.0</v>
      </c>
      <c r="K1126" s="19">
        <v>27.0</v>
      </c>
      <c r="L1126" s="19">
        <v>4.0</v>
      </c>
      <c r="M1126" s="19">
        <v>31.0</v>
      </c>
      <c r="N1126" s="20">
        <v>0.8709677457809448</v>
      </c>
      <c r="O1126" s="20">
        <v>0.5653510689735413</v>
      </c>
      <c r="P1126" s="20">
        <v>0.526832103729248</v>
      </c>
      <c r="Q1126" s="21" t="str">
        <f t="shared" si="1"/>
        <v>0.8482758621</v>
      </c>
      <c r="R1126" s="21" t="str">
        <f t="shared" si="3"/>
        <v>0.6264525259</v>
      </c>
      <c r="S1126" s="9">
        <v>0.6321254959029536</v>
      </c>
      <c r="T1126" s="6">
        <v>0.6264525259363241</v>
      </c>
      <c r="U1126" s="10"/>
      <c r="V1126" s="10"/>
      <c r="W1126" s="10"/>
    </row>
    <row r="1127">
      <c r="A1127" s="17">
        <v>2005.0</v>
      </c>
      <c r="B1127" s="18" t="s">
        <v>1036</v>
      </c>
      <c r="C1127" s="18" t="s">
        <v>2657</v>
      </c>
      <c r="D1127" s="19">
        <v>143.0</v>
      </c>
      <c r="E1127" s="19">
        <v>4.0</v>
      </c>
      <c r="F1127" s="19">
        <v>10.0</v>
      </c>
      <c r="G1127" s="19">
        <v>6.0</v>
      </c>
      <c r="H1127" s="19">
        <v>6.0</v>
      </c>
      <c r="I1127" s="19">
        <v>1.0</v>
      </c>
      <c r="J1127" s="19">
        <v>1.0</v>
      </c>
      <c r="K1127" s="19">
        <v>11.0</v>
      </c>
      <c r="L1127" s="19">
        <v>17.0</v>
      </c>
      <c r="M1127" s="19">
        <v>28.0</v>
      </c>
      <c r="N1127" s="20">
        <v>0.3928571343421936</v>
      </c>
      <c r="O1127" s="20">
        <v>0.5266551971435547</v>
      </c>
      <c r="P1127" s="20">
        <v>0.5165675282478333</v>
      </c>
      <c r="Q1127" s="21" t="str">
        <f t="shared" si="1"/>
        <v>0.3984375</v>
      </c>
      <c r="R1127" s="21" t="str">
        <f t="shared" si="3"/>
        <v>0.4920788556</v>
      </c>
      <c r="S1127" s="9">
        <v>0.49068376634802136</v>
      </c>
      <c r="T1127" s="6">
        <v>0.49207885563373566</v>
      </c>
      <c r="U1127" s="10"/>
      <c r="V1127" s="10"/>
      <c r="W1127" s="10"/>
    </row>
    <row r="1128">
      <c r="A1128" s="17">
        <v>2005.0</v>
      </c>
      <c r="B1128" s="18" t="s">
        <v>1290</v>
      </c>
      <c r="C1128" s="18" t="s">
        <v>2658</v>
      </c>
      <c r="D1128" s="19">
        <v>144.0</v>
      </c>
      <c r="E1128" s="19">
        <v>1.0</v>
      </c>
      <c r="F1128" s="19">
        <v>12.0</v>
      </c>
      <c r="G1128" s="19">
        <v>5.0</v>
      </c>
      <c r="H1128" s="19">
        <v>8.0</v>
      </c>
      <c r="I1128" s="19">
        <v>0.0</v>
      </c>
      <c r="J1128" s="19">
        <v>2.0</v>
      </c>
      <c r="K1128" s="19">
        <v>6.0</v>
      </c>
      <c r="L1128" s="19">
        <v>22.0</v>
      </c>
      <c r="M1128" s="19">
        <v>28.0</v>
      </c>
      <c r="N1128" s="20">
        <v>0.2142857164144516</v>
      </c>
      <c r="O1128" s="20">
        <v>0.43808120489120483</v>
      </c>
      <c r="P1128" s="20">
        <v>0.4663432836532593</v>
      </c>
      <c r="Q1128" s="21" t="str">
        <f t="shared" si="1"/>
        <v>0.1774193548</v>
      </c>
      <c r="R1128" s="21" t="str">
        <f t="shared" si="3"/>
        <v>0.3799812621</v>
      </c>
      <c r="S1128" s="9">
        <v>0.3891978519303458</v>
      </c>
      <c r="T1128" s="6">
        <v>0.37998126206859467</v>
      </c>
      <c r="U1128" s="10"/>
      <c r="V1128" s="10"/>
      <c r="W1128" s="10"/>
    </row>
    <row r="1129">
      <c r="A1129" s="17">
        <v>2005.0</v>
      </c>
      <c r="B1129" s="18" t="s">
        <v>1604</v>
      </c>
      <c r="C1129" s="18" t="s">
        <v>2659</v>
      </c>
      <c r="D1129" s="19">
        <v>145.0</v>
      </c>
      <c r="E1129" s="19">
        <v>5.0</v>
      </c>
      <c r="F1129" s="19">
        <v>11.0</v>
      </c>
      <c r="G1129" s="19">
        <v>6.0</v>
      </c>
      <c r="H1129" s="19">
        <v>6.0</v>
      </c>
      <c r="I1129" s="19">
        <v>1.0</v>
      </c>
      <c r="J1129" s="19">
        <v>0.0</v>
      </c>
      <c r="K1129" s="19">
        <v>12.0</v>
      </c>
      <c r="L1129" s="19">
        <v>17.0</v>
      </c>
      <c r="M1129" s="19">
        <v>29.0</v>
      </c>
      <c r="N1129" s="20">
        <v>0.4137931168079376</v>
      </c>
      <c r="O1129" s="20">
        <v>0.4835648238658905</v>
      </c>
      <c r="P1129" s="20">
        <v>0.49475646018981934</v>
      </c>
      <c r="Q1129" s="21" t="str">
        <f t="shared" si="1"/>
        <v>0.4360902256</v>
      </c>
      <c r="R1129" s="21" t="str">
        <f t="shared" si="3"/>
        <v>0.4744940834</v>
      </c>
      <c r="S1129" s="9">
        <v>0.46891980284246904</v>
      </c>
      <c r="T1129" s="6">
        <v>0.47449408337137755</v>
      </c>
      <c r="U1129" s="10"/>
      <c r="V1129" s="10"/>
      <c r="W1129" s="10"/>
    </row>
    <row r="1130">
      <c r="A1130" s="17">
        <v>2005.0</v>
      </c>
      <c r="B1130" s="18" t="s">
        <v>341</v>
      </c>
      <c r="C1130" s="18" t="s">
        <v>2660</v>
      </c>
      <c r="D1130" s="19">
        <v>146.0</v>
      </c>
      <c r="E1130" s="19">
        <v>4.0</v>
      </c>
      <c r="F1130" s="19">
        <v>6.0</v>
      </c>
      <c r="G1130" s="19">
        <v>14.0</v>
      </c>
      <c r="H1130" s="19">
        <v>1.0</v>
      </c>
      <c r="I1130" s="19">
        <v>2.0</v>
      </c>
      <c r="J1130" s="19">
        <v>2.0</v>
      </c>
      <c r="K1130" s="19">
        <v>20.0</v>
      </c>
      <c r="L1130" s="19">
        <v>9.0</v>
      </c>
      <c r="M1130" s="19">
        <v>29.0</v>
      </c>
      <c r="N1130" s="20">
        <v>0.6896551847457886</v>
      </c>
      <c r="O1130" s="20">
        <v>0.5816498398780823</v>
      </c>
      <c r="P1130" s="20">
        <v>0.5441700220108032</v>
      </c>
      <c r="Q1130" s="21" t="str">
        <f t="shared" si="1"/>
        <v>0.6956521739</v>
      </c>
      <c r="R1130" s="21" t="str">
        <f t="shared" si="3"/>
        <v>0.6007804689</v>
      </c>
      <c r="S1130" s="9">
        <v>0.5992812185451902</v>
      </c>
      <c r="T1130" s="6">
        <v>0.6007804689200028</v>
      </c>
      <c r="U1130" s="10"/>
      <c r="V1130" s="10"/>
      <c r="W1130" s="10"/>
    </row>
    <row r="1131">
      <c r="A1131" s="17">
        <v>2005.0</v>
      </c>
      <c r="B1131" s="18" t="s">
        <v>1868</v>
      </c>
      <c r="C1131" s="18" t="s">
        <v>2661</v>
      </c>
      <c r="D1131" s="19">
        <v>147.0</v>
      </c>
      <c r="E1131" s="19">
        <v>6.0</v>
      </c>
      <c r="F1131" s="19">
        <v>9.0</v>
      </c>
      <c r="G1131" s="19">
        <v>6.0</v>
      </c>
      <c r="H1131" s="19">
        <v>4.0</v>
      </c>
      <c r="I1131" s="19">
        <v>1.0</v>
      </c>
      <c r="J1131" s="19">
        <v>2.0</v>
      </c>
      <c r="K1131" s="19">
        <v>13.0</v>
      </c>
      <c r="L1131" s="19">
        <v>15.0</v>
      </c>
      <c r="M1131" s="19">
        <v>28.0</v>
      </c>
      <c r="N1131" s="20">
        <v>0.4642857015132904</v>
      </c>
      <c r="O1131" s="20">
        <v>0.48765063285827637</v>
      </c>
      <c r="P1131" s="20">
        <v>0.48475298285484314</v>
      </c>
      <c r="Q1131" s="21" t="str">
        <f t="shared" si="1"/>
        <v>0.5</v>
      </c>
      <c r="R1131" s="21" t="str">
        <f t="shared" si="3"/>
        <v>0.4900135621</v>
      </c>
      <c r="S1131" s="9">
        <v>0.48108499071427757</v>
      </c>
      <c r="T1131" s="6">
        <v>0.49001356214284897</v>
      </c>
      <c r="U1131" s="10"/>
      <c r="V1131" s="10"/>
      <c r="W1131" s="10"/>
    </row>
    <row r="1132">
      <c r="A1132" s="17">
        <v>2005.0</v>
      </c>
      <c r="B1132" s="18" t="s">
        <v>169</v>
      </c>
      <c r="C1132" s="18" t="s">
        <v>2662</v>
      </c>
      <c r="D1132" s="19">
        <v>148.0</v>
      </c>
      <c r="E1132" s="19">
        <v>3.0</v>
      </c>
      <c r="F1132" s="19">
        <v>11.0</v>
      </c>
      <c r="G1132" s="19">
        <v>9.0</v>
      </c>
      <c r="H1132" s="19">
        <v>2.0</v>
      </c>
      <c r="I1132" s="19">
        <v>1.0</v>
      </c>
      <c r="J1132" s="19">
        <v>1.0</v>
      </c>
      <c r="K1132" s="19">
        <v>13.0</v>
      </c>
      <c r="L1132" s="19">
        <v>14.0</v>
      </c>
      <c r="M1132" s="19">
        <v>27.0</v>
      </c>
      <c r="N1132" s="20">
        <v>0.48148149251937866</v>
      </c>
      <c r="O1132" s="20">
        <v>0.472708135843277</v>
      </c>
      <c r="P1132" s="20">
        <v>0.48546329140663147</v>
      </c>
      <c r="Q1132" s="21" t="str">
        <f t="shared" si="1"/>
        <v>0.5047619048</v>
      </c>
      <c r="R1132" s="21" t="str">
        <f t="shared" si="3"/>
        <v>0.483910367</v>
      </c>
      <c r="S1132" s="9">
        <v>0.4780902611436667</v>
      </c>
      <c r="T1132" s="6">
        <v>0.48391036696377254</v>
      </c>
      <c r="U1132" s="10"/>
      <c r="V1132" s="10"/>
      <c r="W1132" s="10"/>
    </row>
    <row r="1133">
      <c r="A1133" s="17">
        <v>2005.0</v>
      </c>
      <c r="B1133" s="18" t="s">
        <v>707</v>
      </c>
      <c r="C1133" s="18" t="s">
        <v>2663</v>
      </c>
      <c r="D1133" s="19">
        <v>149.0</v>
      </c>
      <c r="E1133" s="19">
        <v>4.0</v>
      </c>
      <c r="F1133" s="19">
        <v>10.0</v>
      </c>
      <c r="G1133" s="19">
        <v>7.0</v>
      </c>
      <c r="H1133" s="19">
        <v>6.0</v>
      </c>
      <c r="I1133" s="19">
        <v>0.0</v>
      </c>
      <c r="J1133" s="19">
        <v>1.0</v>
      </c>
      <c r="K1133" s="19">
        <v>11.0</v>
      </c>
      <c r="L1133" s="19">
        <v>17.0</v>
      </c>
      <c r="M1133" s="19">
        <v>28.0</v>
      </c>
      <c r="N1133" s="20">
        <v>0.3928571343421936</v>
      </c>
      <c r="O1133" s="20">
        <v>0.4503781795501709</v>
      </c>
      <c r="P1133" s="20">
        <v>0.48356881737709045</v>
      </c>
      <c r="Q1133" s="21" t="str">
        <f t="shared" si="1"/>
        <v>0.3888888889</v>
      </c>
      <c r="R1133" s="21" t="str">
        <f t="shared" si="3"/>
        <v>0.4433035163</v>
      </c>
      <c r="S1133" s="9">
        <v>0.44429557983364376</v>
      </c>
      <c r="T1133" s="6">
        <v>0.4433035163415803</v>
      </c>
      <c r="U1133" s="10"/>
      <c r="V1133" s="10"/>
      <c r="W1133" s="10"/>
    </row>
    <row r="1134">
      <c r="A1134" s="17">
        <v>2005.0</v>
      </c>
      <c r="B1134" s="18" t="s">
        <v>138</v>
      </c>
      <c r="C1134" s="18" t="s">
        <v>2664</v>
      </c>
      <c r="D1134" s="19">
        <v>150.0</v>
      </c>
      <c r="E1134" s="19">
        <v>4.0</v>
      </c>
      <c r="F1134" s="19">
        <v>5.0</v>
      </c>
      <c r="G1134" s="19">
        <v>14.0</v>
      </c>
      <c r="H1134" s="19">
        <v>5.0</v>
      </c>
      <c r="I1134" s="19">
        <v>0.0</v>
      </c>
      <c r="J1134" s="19">
        <v>1.0</v>
      </c>
      <c r="K1134" s="19">
        <v>18.0</v>
      </c>
      <c r="L1134" s="19">
        <v>11.0</v>
      </c>
      <c r="M1134" s="19">
        <v>29.0</v>
      </c>
      <c r="N1134" s="20">
        <v>0.6206896305084229</v>
      </c>
      <c r="O1134" s="20">
        <v>0.5463737845420837</v>
      </c>
      <c r="P1134" s="20">
        <v>0.5260325074195862</v>
      </c>
      <c r="Q1134" s="21" t="str">
        <f t="shared" si="1"/>
        <v>0.56</v>
      </c>
      <c r="R1134" s="21" t="str">
        <f t="shared" si="3"/>
        <v>0.5446950191</v>
      </c>
      <c r="S1134" s="9">
        <v>0.5598674329190418</v>
      </c>
      <c r="T1134" s="6">
        <v>0.5446950191259384</v>
      </c>
      <c r="U1134" s="10"/>
      <c r="V1134" s="10"/>
      <c r="W1134" s="10"/>
    </row>
    <row r="1135">
      <c r="A1135" s="17">
        <v>2005.0</v>
      </c>
      <c r="B1135" s="18" t="s">
        <v>1016</v>
      </c>
      <c r="C1135" s="18" t="s">
        <v>2665</v>
      </c>
      <c r="D1135" s="19">
        <v>151.0</v>
      </c>
      <c r="E1135" s="19">
        <v>1.0</v>
      </c>
      <c r="F1135" s="19">
        <v>13.0</v>
      </c>
      <c r="G1135" s="19">
        <v>4.0</v>
      </c>
      <c r="H1135" s="19">
        <v>8.0</v>
      </c>
      <c r="I1135" s="19">
        <v>1.0</v>
      </c>
      <c r="J1135" s="19">
        <v>1.0</v>
      </c>
      <c r="K1135" s="19">
        <v>6.0</v>
      </c>
      <c r="L1135" s="19">
        <v>22.0</v>
      </c>
      <c r="M1135" s="19">
        <v>28.0</v>
      </c>
      <c r="N1135" s="20">
        <v>0.2142857164144516</v>
      </c>
      <c r="O1135" s="20">
        <v>0.5562655329704285</v>
      </c>
      <c r="P1135" s="20">
        <v>0.5105291604995728</v>
      </c>
      <c r="Q1135" s="21" t="str">
        <f t="shared" si="1"/>
        <v>0.1935483871</v>
      </c>
      <c r="R1135" s="21" t="str">
        <f t="shared" si="3"/>
        <v>0.4541521534</v>
      </c>
      <c r="S1135" s="9">
        <v>0.45933648518153597</v>
      </c>
      <c r="T1135" s="6">
        <v>0.454152153384301</v>
      </c>
      <c r="U1135" s="10"/>
      <c r="V1135" s="10"/>
      <c r="W1135" s="10"/>
    </row>
    <row r="1136">
      <c r="A1136" s="17">
        <v>2005.0</v>
      </c>
      <c r="B1136" s="18" t="s">
        <v>197</v>
      </c>
      <c r="C1136" s="18" t="s">
        <v>2666</v>
      </c>
      <c r="D1136" s="19">
        <v>152.0</v>
      </c>
      <c r="E1136" s="19">
        <v>2.0</v>
      </c>
      <c r="F1136" s="19">
        <v>7.0</v>
      </c>
      <c r="G1136" s="19">
        <v>12.0</v>
      </c>
      <c r="H1136" s="19">
        <v>3.0</v>
      </c>
      <c r="I1136" s="19">
        <v>2.0</v>
      </c>
      <c r="J1136" s="19">
        <v>2.0</v>
      </c>
      <c r="K1136" s="19">
        <v>16.0</v>
      </c>
      <c r="L1136" s="19">
        <v>12.0</v>
      </c>
      <c r="M1136" s="19">
        <v>28.0</v>
      </c>
      <c r="N1136" s="20">
        <v>0.5714285969734192</v>
      </c>
      <c r="O1136" s="20">
        <v>0.5884341597557068</v>
      </c>
      <c r="P1136" s="20">
        <v>0.530812680721283</v>
      </c>
      <c r="Q1136" s="21" t="str">
        <f t="shared" si="1"/>
        <v>0.5357142857</v>
      </c>
      <c r="R1136" s="21" t="str">
        <f t="shared" si="3"/>
        <v>0.5608488215</v>
      </c>
      <c r="S1136" s="9">
        <v>0.5697773929153169</v>
      </c>
      <c r="T1136" s="6">
        <v>0.5608488214867455</v>
      </c>
      <c r="U1136" s="10"/>
      <c r="V1136" s="10"/>
      <c r="W1136" s="10"/>
    </row>
    <row r="1137">
      <c r="A1137" s="17">
        <v>2005.0</v>
      </c>
      <c r="B1137" s="18" t="s">
        <v>702</v>
      </c>
      <c r="C1137" s="18" t="s">
        <v>2667</v>
      </c>
      <c r="D1137" s="19">
        <v>153.0</v>
      </c>
      <c r="E1137" s="19">
        <v>4.0</v>
      </c>
      <c r="F1137" s="19">
        <v>5.0</v>
      </c>
      <c r="G1137" s="19">
        <v>12.0</v>
      </c>
      <c r="H1137" s="19">
        <v>5.0</v>
      </c>
      <c r="I1137" s="19">
        <v>0.0</v>
      </c>
      <c r="J1137" s="19">
        <v>2.0</v>
      </c>
      <c r="K1137" s="19">
        <v>16.0</v>
      </c>
      <c r="L1137" s="19">
        <v>12.0</v>
      </c>
      <c r="M1137" s="19">
        <v>28.0</v>
      </c>
      <c r="N1137" s="20">
        <v>0.5714285969734192</v>
      </c>
      <c r="O1137" s="20">
        <v>0.5120033621788025</v>
      </c>
      <c r="P1137" s="20">
        <v>0.5188843011856079</v>
      </c>
      <c r="Q1137" s="21" t="str">
        <f t="shared" si="1"/>
        <v>0.5161290323</v>
      </c>
      <c r="R1137" s="21" t="str">
        <f t="shared" si="3"/>
        <v>0.5147550145</v>
      </c>
      <c r="S1137" s="9">
        <v>0.528579899242946</v>
      </c>
      <c r="T1137" s="6">
        <v>0.5147550144503193</v>
      </c>
      <c r="U1137" s="10"/>
      <c r="V1137" s="10"/>
      <c r="W1137" s="10"/>
    </row>
    <row r="1138">
      <c r="A1138" s="17">
        <v>2005.0</v>
      </c>
      <c r="B1138" s="18" t="s">
        <v>200</v>
      </c>
      <c r="C1138" s="18" t="s">
        <v>2668</v>
      </c>
      <c r="D1138" s="19">
        <v>154.0</v>
      </c>
      <c r="E1138" s="19">
        <v>3.0</v>
      </c>
      <c r="F1138" s="19">
        <v>11.0</v>
      </c>
      <c r="G1138" s="19">
        <v>6.0</v>
      </c>
      <c r="H1138" s="19">
        <v>4.0</v>
      </c>
      <c r="I1138" s="19">
        <v>0.0</v>
      </c>
      <c r="J1138" s="19">
        <v>0.0</v>
      </c>
      <c r="K1138" s="19">
        <v>9.0</v>
      </c>
      <c r="L1138" s="19">
        <v>15.0</v>
      </c>
      <c r="M1138" s="19">
        <v>24.0</v>
      </c>
      <c r="N1138" s="20">
        <v>0.375</v>
      </c>
      <c r="O1138" s="20">
        <v>0.4660496413707733</v>
      </c>
      <c r="P1138" s="20">
        <v>0.4776448607444763</v>
      </c>
      <c r="Q1138" s="21" t="str">
        <f t="shared" si="1"/>
        <v>0.39</v>
      </c>
      <c r="R1138" s="21" t="str">
        <f t="shared" si="3"/>
        <v>0.4499360359</v>
      </c>
      <c r="S1138" s="9">
        <v>0.44618603587150574</v>
      </c>
      <c r="T1138" s="6">
        <v>0.4499360358715057</v>
      </c>
      <c r="U1138" s="10"/>
      <c r="V1138" s="10"/>
      <c r="W1138" s="10"/>
    </row>
    <row r="1139">
      <c r="A1139" s="17">
        <v>2005.0</v>
      </c>
      <c r="B1139" s="18" t="s">
        <v>1629</v>
      </c>
      <c r="C1139" s="18" t="s">
        <v>2669</v>
      </c>
      <c r="D1139" s="19">
        <v>155.0</v>
      </c>
      <c r="E1139" s="19">
        <v>1.0</v>
      </c>
      <c r="F1139" s="19">
        <v>14.0</v>
      </c>
      <c r="G1139" s="19">
        <v>1.0</v>
      </c>
      <c r="H1139" s="19">
        <v>11.0</v>
      </c>
      <c r="I1139" s="19">
        <v>0.0</v>
      </c>
      <c r="J1139" s="19">
        <v>1.0</v>
      </c>
      <c r="K1139" s="19">
        <v>2.0</v>
      </c>
      <c r="L1139" s="19">
        <v>26.0</v>
      </c>
      <c r="M1139" s="19">
        <v>28.0</v>
      </c>
      <c r="N1139" s="20">
        <v>0.0714285746216774</v>
      </c>
      <c r="O1139" s="20">
        <v>0.4147885739803314</v>
      </c>
      <c r="P1139" s="20">
        <v>0.44817253947257996</v>
      </c>
      <c r="Q1139" s="21" t="str">
        <f t="shared" si="1"/>
        <v>0.07462686567</v>
      </c>
      <c r="R1139" s="21" t="str">
        <f t="shared" si="3"/>
        <v>0.3380941383</v>
      </c>
      <c r="S1139" s="9">
        <v>0.33729456471545355</v>
      </c>
      <c r="T1139" s="6">
        <v>0.33809413827622115</v>
      </c>
      <c r="U1139" s="10"/>
      <c r="V1139" s="10"/>
      <c r="W1139" s="10"/>
    </row>
    <row r="1140">
      <c r="A1140" s="17">
        <v>2005.0</v>
      </c>
      <c r="B1140" s="18" t="s">
        <v>141</v>
      </c>
      <c r="C1140" s="18" t="s">
        <v>2670</v>
      </c>
      <c r="D1140" s="19">
        <v>156.0</v>
      </c>
      <c r="E1140" s="19">
        <v>5.0</v>
      </c>
      <c r="F1140" s="19">
        <v>5.0</v>
      </c>
      <c r="G1140" s="19">
        <v>13.0</v>
      </c>
      <c r="H1140" s="19">
        <v>7.0</v>
      </c>
      <c r="I1140" s="19">
        <v>1.0</v>
      </c>
      <c r="J1140" s="19">
        <v>3.0</v>
      </c>
      <c r="K1140" s="19">
        <v>19.0</v>
      </c>
      <c r="L1140" s="19">
        <v>15.0</v>
      </c>
      <c r="M1140" s="19">
        <v>34.0</v>
      </c>
      <c r="N1140" s="20">
        <v>0.5588235259056091</v>
      </c>
      <c r="O1140" s="20">
        <v>0.5414650440216064</v>
      </c>
      <c r="P1140" s="20">
        <v>0.5354673862457275</v>
      </c>
      <c r="Q1140" s="21" t="str">
        <f t="shared" si="1"/>
        <v>0.5</v>
      </c>
      <c r="R1140" s="21" t="str">
        <f t="shared" si="3"/>
        <v>0.5295993686</v>
      </c>
      <c r="S1140" s="9">
        <v>0.5443052509251762</v>
      </c>
      <c r="T1140" s="6">
        <v>0.5295993685722351</v>
      </c>
      <c r="U1140" s="10"/>
      <c r="V1140" s="10"/>
      <c r="W1140" s="10"/>
    </row>
    <row r="1141">
      <c r="A1141" s="17">
        <v>2005.0</v>
      </c>
      <c r="B1141" s="18" t="s">
        <v>1231</v>
      </c>
      <c r="C1141" s="18" t="s">
        <v>2671</v>
      </c>
      <c r="D1141" s="19">
        <v>157.0</v>
      </c>
      <c r="E1141" s="19">
        <v>6.0</v>
      </c>
      <c r="F1141" s="19">
        <v>7.0</v>
      </c>
      <c r="G1141" s="19">
        <v>8.0</v>
      </c>
      <c r="H1141" s="19">
        <v>4.0</v>
      </c>
      <c r="I1141" s="19">
        <v>0.0</v>
      </c>
      <c r="J1141" s="19">
        <v>1.0</v>
      </c>
      <c r="K1141" s="19">
        <v>14.0</v>
      </c>
      <c r="L1141" s="19">
        <v>12.0</v>
      </c>
      <c r="M1141" s="19">
        <v>26.0</v>
      </c>
      <c r="N1141" s="20">
        <v>0.5384615659713745</v>
      </c>
      <c r="O1141" s="20">
        <v>0.4357863664627075</v>
      </c>
      <c r="P1141" s="20">
        <v>0.4782343804836273</v>
      </c>
      <c r="Q1141" s="21" t="str">
        <f t="shared" si="1"/>
        <v>0.55</v>
      </c>
      <c r="R1141" s="21" t="str">
        <f t="shared" si="3"/>
        <v>0.4749517784</v>
      </c>
      <c r="S1141" s="9">
        <v>0.47206716296764517</v>
      </c>
      <c r="T1141" s="6">
        <v>0.47495177835226055</v>
      </c>
      <c r="U1141" s="10"/>
      <c r="V1141" s="10"/>
      <c r="W1141" s="10"/>
    </row>
    <row r="1142">
      <c r="A1142" s="17">
        <v>2005.0</v>
      </c>
      <c r="B1142" s="18" t="s">
        <v>505</v>
      </c>
      <c r="C1142" s="18" t="s">
        <v>506</v>
      </c>
      <c r="D1142" s="19">
        <v>158.0</v>
      </c>
      <c r="E1142" s="19">
        <v>5.0</v>
      </c>
      <c r="F1142" s="19">
        <v>5.0</v>
      </c>
      <c r="G1142" s="19">
        <v>11.0</v>
      </c>
      <c r="H1142" s="19">
        <v>6.0</v>
      </c>
      <c r="I1142" s="19">
        <v>0.0</v>
      </c>
      <c r="J1142" s="19">
        <v>1.0</v>
      </c>
      <c r="K1142" s="19">
        <v>16.0</v>
      </c>
      <c r="L1142" s="19">
        <v>12.0</v>
      </c>
      <c r="M1142" s="19">
        <v>28.0</v>
      </c>
      <c r="N1142" s="20">
        <v>0.5714285969734192</v>
      </c>
      <c r="O1142" s="20">
        <v>0.5813792943954468</v>
      </c>
      <c r="P1142" s="20">
        <v>0.5222939252853394</v>
      </c>
      <c r="Q1142" s="21" t="str">
        <f t="shared" si="1"/>
        <v>0.5230769231</v>
      </c>
      <c r="R1142" s="21" t="str">
        <f t="shared" si="3"/>
        <v>0.5520323593</v>
      </c>
      <c r="S1142" s="9">
        <v>0.564120271376201</v>
      </c>
      <c r="T1142" s="6">
        <v>0.552032359288289</v>
      </c>
      <c r="U1142" s="10"/>
      <c r="V1142" s="10"/>
      <c r="W1142" s="10"/>
    </row>
    <row r="1143">
      <c r="A1143" s="17">
        <v>2005.0</v>
      </c>
      <c r="B1143" s="18" t="s">
        <v>517</v>
      </c>
      <c r="C1143" s="18" t="s">
        <v>2672</v>
      </c>
      <c r="D1143" s="19">
        <v>159.0</v>
      </c>
      <c r="E1143" s="19">
        <v>5.0</v>
      </c>
      <c r="F1143" s="19">
        <v>8.0</v>
      </c>
      <c r="G1143" s="19">
        <v>12.0</v>
      </c>
      <c r="H1143" s="19">
        <v>0.0</v>
      </c>
      <c r="I1143" s="19">
        <v>1.0</v>
      </c>
      <c r="J1143" s="19">
        <v>2.0</v>
      </c>
      <c r="K1143" s="19">
        <v>18.0</v>
      </c>
      <c r="L1143" s="19">
        <v>10.0</v>
      </c>
      <c r="M1143" s="19">
        <v>28.0</v>
      </c>
      <c r="N1143" s="20">
        <v>0.6428571343421936</v>
      </c>
      <c r="O1143" s="20">
        <v>0.547418475151062</v>
      </c>
      <c r="P1143" s="20">
        <v>0.5175926089286804</v>
      </c>
      <c r="Q1143" s="21" t="str">
        <f t="shared" si="1"/>
        <v>0.6909090909</v>
      </c>
      <c r="R1143" s="21" t="str">
        <f t="shared" si="3"/>
        <v>0.5758346625</v>
      </c>
      <c r="S1143" s="9">
        <v>0.5638216755219868</v>
      </c>
      <c r="T1143" s="6">
        <v>0.5758346625349738</v>
      </c>
      <c r="U1143" s="10"/>
      <c r="V1143" s="10"/>
      <c r="W1143" s="10"/>
    </row>
    <row r="1144">
      <c r="A1144" s="17">
        <v>2005.0</v>
      </c>
      <c r="B1144" s="18" t="s">
        <v>398</v>
      </c>
      <c r="C1144" s="18" t="s">
        <v>2673</v>
      </c>
      <c r="D1144" s="19">
        <v>160.0</v>
      </c>
      <c r="E1144" s="19">
        <v>2.0</v>
      </c>
      <c r="F1144" s="19">
        <v>8.0</v>
      </c>
      <c r="G1144" s="19">
        <v>11.0</v>
      </c>
      <c r="H1144" s="19">
        <v>7.0</v>
      </c>
      <c r="I1144" s="19">
        <v>0.0</v>
      </c>
      <c r="J1144" s="19">
        <v>3.0</v>
      </c>
      <c r="K1144" s="19">
        <v>13.0</v>
      </c>
      <c r="L1144" s="19">
        <v>18.0</v>
      </c>
      <c r="M1144" s="19">
        <v>31.0</v>
      </c>
      <c r="N1144" s="20">
        <v>0.4193548262119293</v>
      </c>
      <c r="O1144" s="20">
        <v>0.5507371425628662</v>
      </c>
      <c r="P1144" s="20">
        <v>0.5434521436691284</v>
      </c>
      <c r="Q1144" s="21" t="str">
        <f t="shared" si="1"/>
        <v>0.3481481481</v>
      </c>
      <c r="R1144" s="21" t="str">
        <f t="shared" si="3"/>
        <v>0.4982686442</v>
      </c>
      <c r="S1144" s="9">
        <v>0.5160703168761346</v>
      </c>
      <c r="T1144" s="6">
        <v>0.49826864423575223</v>
      </c>
      <c r="U1144" s="10"/>
      <c r="V1144" s="10"/>
      <c r="W1144" s="10"/>
    </row>
    <row r="1145">
      <c r="A1145" s="17">
        <v>2005.0</v>
      </c>
      <c r="B1145" s="18" t="s">
        <v>204</v>
      </c>
      <c r="C1145" s="18" t="s">
        <v>601</v>
      </c>
      <c r="D1145" s="19">
        <v>161.0</v>
      </c>
      <c r="E1145" s="19">
        <v>6.0</v>
      </c>
      <c r="F1145" s="19">
        <v>3.0</v>
      </c>
      <c r="G1145" s="19">
        <v>14.0</v>
      </c>
      <c r="H1145" s="19">
        <v>1.0</v>
      </c>
      <c r="I1145" s="19">
        <v>2.0</v>
      </c>
      <c r="J1145" s="19">
        <v>2.0</v>
      </c>
      <c r="K1145" s="19">
        <v>22.0</v>
      </c>
      <c r="L1145" s="19">
        <v>6.0</v>
      </c>
      <c r="M1145" s="19">
        <v>28.0</v>
      </c>
      <c r="N1145" s="20">
        <v>0.7857142686843872</v>
      </c>
      <c r="O1145" s="20">
        <v>0.5491403937339783</v>
      </c>
      <c r="P1145" s="20">
        <v>0.5364708304405212</v>
      </c>
      <c r="Q1145" s="21" t="str">
        <f t="shared" si="1"/>
        <v>0.7833333333</v>
      </c>
      <c r="R1145" s="21" t="str">
        <f t="shared" si="3"/>
        <v>0.6045212378</v>
      </c>
      <c r="S1145" s="9">
        <v>0.6051164759056908</v>
      </c>
      <c r="T1145" s="6">
        <v>0.6045212378104527</v>
      </c>
      <c r="U1145" s="10"/>
      <c r="V1145" s="10"/>
      <c r="W1145" s="10"/>
    </row>
    <row r="1146">
      <c r="A1146" s="17">
        <v>2005.0</v>
      </c>
      <c r="B1146" s="18" t="s">
        <v>88</v>
      </c>
      <c r="C1146" s="18" t="s">
        <v>2674</v>
      </c>
      <c r="D1146" s="19">
        <v>162.0</v>
      </c>
      <c r="E1146" s="19">
        <v>5.0</v>
      </c>
      <c r="F1146" s="19">
        <v>4.0</v>
      </c>
      <c r="G1146" s="19">
        <v>14.0</v>
      </c>
      <c r="H1146" s="19">
        <v>3.0</v>
      </c>
      <c r="I1146" s="19">
        <v>2.0</v>
      </c>
      <c r="J1146" s="19">
        <v>3.0</v>
      </c>
      <c r="K1146" s="19">
        <v>21.0</v>
      </c>
      <c r="L1146" s="19">
        <v>10.0</v>
      </c>
      <c r="M1146" s="19">
        <v>31.0</v>
      </c>
      <c r="N1146" s="20">
        <v>0.6774193644523621</v>
      </c>
      <c r="O1146" s="20">
        <v>0.5617575645446777</v>
      </c>
      <c r="P1146" s="20">
        <v>0.5353855490684509</v>
      </c>
      <c r="Q1146" s="21" t="str">
        <f t="shared" si="1"/>
        <v>0.6444444444</v>
      </c>
      <c r="R1146" s="21" t="str">
        <f t="shared" si="3"/>
        <v>0.5758362807</v>
      </c>
      <c r="S1146" s="9">
        <v>0.584080008249129</v>
      </c>
      <c r="T1146" s="6">
        <v>0.5758362806505627</v>
      </c>
      <c r="U1146" s="10"/>
      <c r="V1146" s="10"/>
      <c r="W1146" s="10"/>
    </row>
    <row r="1147">
      <c r="A1147" s="17">
        <v>2005.0</v>
      </c>
      <c r="B1147" s="18" t="s">
        <v>220</v>
      </c>
      <c r="C1147" s="18" t="s">
        <v>2675</v>
      </c>
      <c r="D1147" s="19">
        <v>163.0</v>
      </c>
      <c r="E1147" s="19">
        <v>3.0</v>
      </c>
      <c r="F1147" s="19">
        <v>8.0</v>
      </c>
      <c r="G1147" s="19">
        <v>8.0</v>
      </c>
      <c r="H1147" s="19">
        <v>6.0</v>
      </c>
      <c r="I1147" s="19">
        <v>3.0</v>
      </c>
      <c r="J1147" s="19">
        <v>3.0</v>
      </c>
      <c r="K1147" s="19">
        <v>14.0</v>
      </c>
      <c r="L1147" s="19">
        <v>17.0</v>
      </c>
      <c r="M1147" s="19">
        <v>31.0</v>
      </c>
      <c r="N1147" s="20">
        <v>0.4516128897666931</v>
      </c>
      <c r="O1147" s="20">
        <v>0.5484689474105835</v>
      </c>
      <c r="P1147" s="20">
        <v>0.5207114815711975</v>
      </c>
      <c r="Q1147" s="21" t="str">
        <f t="shared" si="1"/>
        <v>0.4255319149</v>
      </c>
      <c r="R1147" s="21" t="str">
        <f t="shared" si="3"/>
        <v>0.5107953228</v>
      </c>
      <c r="S1147" s="9">
        <v>0.5173155699045427</v>
      </c>
      <c r="T1147" s="6">
        <v>0.5107953228214954</v>
      </c>
      <c r="U1147" s="10"/>
      <c r="V1147" s="10"/>
      <c r="W1147" s="10"/>
    </row>
    <row r="1148">
      <c r="A1148" s="17">
        <v>2005.0</v>
      </c>
      <c r="B1148" s="18" t="s">
        <v>199</v>
      </c>
      <c r="C1148" s="18" t="s">
        <v>578</v>
      </c>
      <c r="D1148" s="19">
        <v>164.0</v>
      </c>
      <c r="E1148" s="19">
        <v>5.0</v>
      </c>
      <c r="F1148" s="19">
        <v>5.0</v>
      </c>
      <c r="G1148" s="19">
        <v>11.0</v>
      </c>
      <c r="H1148" s="19">
        <v>2.0</v>
      </c>
      <c r="I1148" s="19">
        <v>6.0</v>
      </c>
      <c r="J1148" s="19">
        <v>3.0</v>
      </c>
      <c r="K1148" s="19">
        <v>22.0</v>
      </c>
      <c r="L1148" s="19">
        <v>10.0</v>
      </c>
      <c r="M1148" s="19">
        <v>32.0</v>
      </c>
      <c r="N1148" s="20">
        <v>0.6875</v>
      </c>
      <c r="O1148" s="20">
        <v>0.55898118019104</v>
      </c>
      <c r="P1148" s="20">
        <v>0.5280882120132446</v>
      </c>
      <c r="Q1148" s="21" t="str">
        <f t="shared" si="1"/>
        <v>0.6901408451</v>
      </c>
      <c r="R1148" s="21" t="str">
        <f t="shared" si="3"/>
        <v>0.5840478544</v>
      </c>
      <c r="S1148" s="9">
        <v>0.5833876430988312</v>
      </c>
      <c r="T1148" s="6">
        <v>0.5840478543664368</v>
      </c>
      <c r="U1148" s="10"/>
      <c r="V1148" s="10"/>
      <c r="W1148" s="10"/>
    </row>
    <row r="1149">
      <c r="A1149" s="17">
        <v>2005.0</v>
      </c>
      <c r="B1149" s="18" t="s">
        <v>145</v>
      </c>
      <c r="C1149" s="18" t="s">
        <v>2676</v>
      </c>
      <c r="D1149" s="19">
        <v>165.0</v>
      </c>
      <c r="E1149" s="19">
        <v>1.0</v>
      </c>
      <c r="F1149" s="19">
        <v>8.0</v>
      </c>
      <c r="G1149" s="19">
        <v>14.0</v>
      </c>
      <c r="H1149" s="19">
        <v>4.0</v>
      </c>
      <c r="I1149" s="19">
        <v>1.0</v>
      </c>
      <c r="J1149" s="19">
        <v>4.0</v>
      </c>
      <c r="K1149" s="19">
        <v>16.0</v>
      </c>
      <c r="L1149" s="19">
        <v>16.0</v>
      </c>
      <c r="M1149" s="19">
        <v>32.0</v>
      </c>
      <c r="N1149" s="20">
        <v>0.5</v>
      </c>
      <c r="O1149" s="20">
        <v>0.6187409162521362</v>
      </c>
      <c r="P1149" s="20">
        <v>0.5438884496688843</v>
      </c>
      <c r="Q1149" s="21" t="str">
        <f t="shared" si="1"/>
        <v>0.4285714286</v>
      </c>
      <c r="R1149" s="21" t="str">
        <f t="shared" si="3"/>
        <v>0.5524854277</v>
      </c>
      <c r="S1149" s="9">
        <v>0.5703425705432892</v>
      </c>
      <c r="T1149" s="6">
        <v>0.5524854276861464</v>
      </c>
      <c r="U1149" s="10"/>
      <c r="V1149" s="10"/>
      <c r="W1149" s="10"/>
    </row>
    <row r="1150">
      <c r="A1150" s="17">
        <v>2005.0</v>
      </c>
      <c r="B1150" s="18" t="s">
        <v>1884</v>
      </c>
      <c r="C1150" s="18" t="s">
        <v>2677</v>
      </c>
      <c r="D1150" s="19">
        <v>166.0</v>
      </c>
      <c r="E1150" s="19">
        <v>7.0</v>
      </c>
      <c r="F1150" s="19">
        <v>7.0</v>
      </c>
      <c r="G1150" s="19">
        <v>7.0</v>
      </c>
      <c r="H1150" s="19">
        <v>4.0</v>
      </c>
      <c r="I1150" s="19">
        <v>0.0</v>
      </c>
      <c r="J1150" s="19">
        <v>1.0</v>
      </c>
      <c r="K1150" s="19">
        <v>14.0</v>
      </c>
      <c r="L1150" s="19">
        <v>12.0</v>
      </c>
      <c r="M1150" s="19">
        <v>26.0</v>
      </c>
      <c r="N1150" s="20">
        <v>0.5384615659713745</v>
      </c>
      <c r="O1150" s="20">
        <v>0.4601083993911743</v>
      </c>
      <c r="P1150" s="20">
        <v>0.47846174240112305</v>
      </c>
      <c r="Q1150" s="21" t="str">
        <f t="shared" si="1"/>
        <v>0.564516129</v>
      </c>
      <c r="R1150" s="21" t="str">
        <f t="shared" si="3"/>
        <v>0.4907986676</v>
      </c>
      <c r="S1150" s="9">
        <v>0.4842850199112525</v>
      </c>
      <c r="T1150" s="6">
        <v>0.4907986675539324</v>
      </c>
      <c r="U1150" s="10"/>
      <c r="V1150" s="10"/>
      <c r="W1150" s="10"/>
    </row>
    <row r="1151">
      <c r="A1151" s="17">
        <v>2005.0</v>
      </c>
      <c r="B1151" s="18" t="s">
        <v>528</v>
      </c>
      <c r="C1151" s="18" t="s">
        <v>2678</v>
      </c>
      <c r="D1151" s="19">
        <v>167.0</v>
      </c>
      <c r="E1151" s="19">
        <v>4.0</v>
      </c>
      <c r="F1151" s="19">
        <v>8.0</v>
      </c>
      <c r="G1151" s="19">
        <v>12.0</v>
      </c>
      <c r="H1151" s="19">
        <v>3.0</v>
      </c>
      <c r="I1151" s="19">
        <v>2.0</v>
      </c>
      <c r="J1151" s="19">
        <v>1.0</v>
      </c>
      <c r="K1151" s="19">
        <v>18.0</v>
      </c>
      <c r="L1151" s="19">
        <v>12.0</v>
      </c>
      <c r="M1151" s="19">
        <v>30.0</v>
      </c>
      <c r="N1151" s="20">
        <v>0.6000000238418579</v>
      </c>
      <c r="O1151" s="20">
        <v>0.569023847579956</v>
      </c>
      <c r="P1151" s="20">
        <v>0.5189634561538696</v>
      </c>
      <c r="Q1151" s="21" t="str">
        <f t="shared" si="1"/>
        <v>0.5967741935</v>
      </c>
      <c r="R1151" s="21" t="str">
        <f t="shared" si="3"/>
        <v>0.5634463362</v>
      </c>
      <c r="S1151" s="9">
        <v>0.5642527878284455</v>
      </c>
      <c r="T1151" s="6">
        <v>0.5634463362155422</v>
      </c>
      <c r="U1151" s="10"/>
      <c r="V1151" s="10"/>
      <c r="W1151" s="10"/>
    </row>
    <row r="1152">
      <c r="A1152" s="17">
        <v>2005.0</v>
      </c>
      <c r="B1152" s="18" t="s">
        <v>468</v>
      </c>
      <c r="C1152" s="18" t="s">
        <v>2679</v>
      </c>
      <c r="D1152" s="19">
        <v>168.0</v>
      </c>
      <c r="E1152" s="19">
        <v>7.0</v>
      </c>
      <c r="F1152" s="19">
        <v>8.0</v>
      </c>
      <c r="G1152" s="19">
        <v>9.0</v>
      </c>
      <c r="H1152" s="19">
        <v>5.0</v>
      </c>
      <c r="I1152" s="19">
        <v>0.0</v>
      </c>
      <c r="J1152" s="19">
        <v>0.0</v>
      </c>
      <c r="K1152" s="19">
        <v>16.0</v>
      </c>
      <c r="L1152" s="19">
        <v>13.0</v>
      </c>
      <c r="M1152" s="19">
        <v>29.0</v>
      </c>
      <c r="N1152" s="20">
        <v>0.5517241358757019</v>
      </c>
      <c r="O1152" s="20">
        <v>0.4477933347225189</v>
      </c>
      <c r="P1152" s="20">
        <v>0.477347731590271</v>
      </c>
      <c r="Q1152" s="21" t="str">
        <f t="shared" si="1"/>
        <v>0.562962963</v>
      </c>
      <c r="R1152" s="21" t="str">
        <f t="shared" si="3"/>
        <v>0.483974341</v>
      </c>
      <c r="S1152" s="9">
        <v>0.48116463474158583</v>
      </c>
      <c r="T1152" s="6">
        <v>0.48397434099956793</v>
      </c>
      <c r="U1152" s="10"/>
      <c r="V1152" s="10"/>
      <c r="W1152" s="10"/>
    </row>
    <row r="1153">
      <c r="A1153" s="17">
        <v>2005.0</v>
      </c>
      <c r="B1153" s="18" t="s">
        <v>157</v>
      </c>
      <c r="C1153" s="18" t="s">
        <v>557</v>
      </c>
      <c r="D1153" s="19">
        <v>169.0</v>
      </c>
      <c r="E1153" s="19">
        <v>4.0</v>
      </c>
      <c r="F1153" s="19">
        <v>10.0</v>
      </c>
      <c r="G1153" s="19">
        <v>10.0</v>
      </c>
      <c r="H1153" s="19">
        <v>2.0</v>
      </c>
      <c r="I1153" s="19">
        <v>2.0</v>
      </c>
      <c r="J1153" s="19">
        <v>0.0</v>
      </c>
      <c r="K1153" s="19">
        <v>16.0</v>
      </c>
      <c r="L1153" s="19">
        <v>12.0</v>
      </c>
      <c r="M1153" s="19">
        <v>28.0</v>
      </c>
      <c r="N1153" s="20">
        <v>0.5714285969734192</v>
      </c>
      <c r="O1153" s="20">
        <v>0.4583199918270111</v>
      </c>
      <c r="P1153" s="20">
        <v>0.4882102310657501</v>
      </c>
      <c r="Q1153" s="21" t="str">
        <f t="shared" si="1"/>
        <v>0.6071428571</v>
      </c>
      <c r="R1153" s="21" t="str">
        <f t="shared" si="3"/>
        <v>0.502998268</v>
      </c>
      <c r="S1153" s="9">
        <v>0.49406969653708593</v>
      </c>
      <c r="T1153" s="6">
        <v>0.5029982679656574</v>
      </c>
      <c r="U1153" s="10"/>
      <c r="V1153" s="10"/>
      <c r="W1153" s="10"/>
    </row>
    <row r="1154">
      <c r="A1154" s="17">
        <v>2005.0</v>
      </c>
      <c r="B1154" s="18" t="s">
        <v>71</v>
      </c>
      <c r="C1154" s="18" t="s">
        <v>2680</v>
      </c>
      <c r="D1154" s="19">
        <v>170.0</v>
      </c>
      <c r="E1154" s="19">
        <v>3.0</v>
      </c>
      <c r="F1154" s="19">
        <v>9.0</v>
      </c>
      <c r="G1154" s="19">
        <v>9.0</v>
      </c>
      <c r="H1154" s="19">
        <v>3.0</v>
      </c>
      <c r="I1154" s="19">
        <v>0.0</v>
      </c>
      <c r="J1154" s="19">
        <v>2.0</v>
      </c>
      <c r="K1154" s="19">
        <v>12.0</v>
      </c>
      <c r="L1154" s="19">
        <v>14.0</v>
      </c>
      <c r="M1154" s="19">
        <v>26.0</v>
      </c>
      <c r="N1154" s="20">
        <v>0.4615384638309479</v>
      </c>
      <c r="O1154" s="20">
        <v>0.41940635442733765</v>
      </c>
      <c r="P1154" s="20">
        <v>0.480999618768692</v>
      </c>
      <c r="Q1154" s="21" t="str">
        <f t="shared" si="1"/>
        <v>0.4528301887</v>
      </c>
      <c r="R1154" s="21" t="str">
        <f t="shared" si="3"/>
        <v>0.4431606291</v>
      </c>
      <c r="S1154" s="9">
        <v>0.44533769729045725</v>
      </c>
      <c r="T1154" s="6">
        <v>0.4431606290756531</v>
      </c>
      <c r="U1154" s="10"/>
      <c r="V1154" s="10"/>
      <c r="W1154" s="10"/>
    </row>
    <row r="1155">
      <c r="A1155" s="17">
        <v>2005.0</v>
      </c>
      <c r="B1155" s="18" t="s">
        <v>894</v>
      </c>
      <c r="C1155" s="18" t="s">
        <v>2681</v>
      </c>
      <c r="D1155" s="19">
        <v>171.0</v>
      </c>
      <c r="E1155" s="19">
        <v>3.0</v>
      </c>
      <c r="F1155" s="19">
        <v>10.0</v>
      </c>
      <c r="G1155" s="19">
        <v>4.0</v>
      </c>
      <c r="H1155" s="19">
        <v>6.0</v>
      </c>
      <c r="I1155" s="19">
        <v>1.0</v>
      </c>
      <c r="J1155" s="19">
        <v>0.0</v>
      </c>
      <c r="K1155" s="19">
        <v>8.0</v>
      </c>
      <c r="L1155" s="19">
        <v>16.0</v>
      </c>
      <c r="M1155" s="19">
        <v>24.0</v>
      </c>
      <c r="N1155" s="20">
        <v>0.3333333432674408</v>
      </c>
      <c r="O1155" s="20">
        <v>0.4413925111293793</v>
      </c>
      <c r="P1155" s="20">
        <v>0.46972981095314026</v>
      </c>
      <c r="Q1155" s="21" t="str">
        <f t="shared" si="1"/>
        <v>0.3454545455</v>
      </c>
      <c r="R1155" s="21" t="str">
        <f t="shared" si="3"/>
        <v>0.4244923447</v>
      </c>
      <c r="S1155" s="9">
        <v>0.421462041636308</v>
      </c>
      <c r="T1155" s="6">
        <v>0.42449234466661107</v>
      </c>
      <c r="U1155" s="10"/>
      <c r="V1155" s="10"/>
      <c r="W1155" s="10"/>
    </row>
    <row r="1156">
      <c r="A1156" s="17">
        <v>2005.0</v>
      </c>
      <c r="B1156" s="18" t="s">
        <v>820</v>
      </c>
      <c r="C1156" s="18" t="s">
        <v>2682</v>
      </c>
      <c r="D1156" s="19">
        <v>172.0</v>
      </c>
      <c r="E1156" s="19">
        <v>3.0</v>
      </c>
      <c r="F1156" s="19">
        <v>12.0</v>
      </c>
      <c r="G1156" s="19">
        <v>10.0</v>
      </c>
      <c r="H1156" s="19">
        <v>1.0</v>
      </c>
      <c r="I1156" s="19">
        <v>1.0</v>
      </c>
      <c r="J1156" s="19">
        <v>3.0</v>
      </c>
      <c r="K1156" s="19">
        <v>14.0</v>
      </c>
      <c r="L1156" s="19">
        <v>16.0</v>
      </c>
      <c r="M1156" s="19">
        <v>30.0</v>
      </c>
      <c r="N1156" s="20">
        <v>0.46666666865348816</v>
      </c>
      <c r="O1156" s="20">
        <v>0.3938825726509094</v>
      </c>
      <c r="P1156" s="20">
        <v>0.46323367953300476</v>
      </c>
      <c r="Q1156" s="21" t="str">
        <f t="shared" si="1"/>
        <v>0.4912280702</v>
      </c>
      <c r="R1156" s="21" t="str">
        <f t="shared" si="3"/>
        <v>0.4355567238</v>
      </c>
      <c r="S1156" s="9">
        <v>0.4294163728753726</v>
      </c>
      <c r="T1156" s="6">
        <v>0.43555672375256554</v>
      </c>
      <c r="U1156" s="10"/>
      <c r="V1156" s="10"/>
      <c r="W1156" s="10"/>
    </row>
    <row r="1157">
      <c r="A1157" s="17">
        <v>2005.0</v>
      </c>
      <c r="B1157" s="18" t="s">
        <v>705</v>
      </c>
      <c r="C1157" s="18" t="s">
        <v>2683</v>
      </c>
      <c r="D1157" s="19">
        <v>173.0</v>
      </c>
      <c r="E1157" s="19">
        <v>4.0</v>
      </c>
      <c r="F1157" s="19">
        <v>11.0</v>
      </c>
      <c r="G1157" s="19">
        <v>8.0</v>
      </c>
      <c r="H1157" s="19">
        <v>2.0</v>
      </c>
      <c r="I1157" s="19">
        <v>1.0</v>
      </c>
      <c r="J1157" s="19">
        <v>2.0</v>
      </c>
      <c r="K1157" s="19">
        <v>13.0</v>
      </c>
      <c r="L1157" s="19">
        <v>15.0</v>
      </c>
      <c r="M1157" s="19">
        <v>28.0</v>
      </c>
      <c r="N1157" s="20">
        <v>0.4642857015132904</v>
      </c>
      <c r="O1157" s="20">
        <v>0.4174218475818634</v>
      </c>
      <c r="P1157" s="20">
        <v>0.44822582602500916</v>
      </c>
      <c r="Q1157" s="21" t="str">
        <f t="shared" si="1"/>
        <v>0.5</v>
      </c>
      <c r="R1157" s="21" t="str">
        <f t="shared" si="3"/>
        <v>0.4457673803</v>
      </c>
      <c r="S1157" s="9">
        <v>0.4368388088686126</v>
      </c>
      <c r="T1157" s="6">
        <v>0.445767380297184</v>
      </c>
      <c r="U1157" s="10"/>
      <c r="V1157" s="10"/>
      <c r="W1157" s="10"/>
    </row>
    <row r="1158">
      <c r="A1158" s="17">
        <v>2005.0</v>
      </c>
      <c r="B1158" s="18" t="s">
        <v>792</v>
      </c>
      <c r="C1158" s="18" t="s">
        <v>2684</v>
      </c>
      <c r="D1158" s="19">
        <v>174.0</v>
      </c>
      <c r="E1158" s="19">
        <v>3.0</v>
      </c>
      <c r="F1158" s="19">
        <v>11.0</v>
      </c>
      <c r="G1158" s="19">
        <v>3.0</v>
      </c>
      <c r="H1158" s="19">
        <v>8.0</v>
      </c>
      <c r="I1158" s="19">
        <v>1.0</v>
      </c>
      <c r="J1158" s="19">
        <v>1.0</v>
      </c>
      <c r="K1158" s="19">
        <v>7.0</v>
      </c>
      <c r="L1158" s="19">
        <v>20.0</v>
      </c>
      <c r="M1158" s="19">
        <v>27.0</v>
      </c>
      <c r="N1158" s="20">
        <v>0.25925925374031067</v>
      </c>
      <c r="O1158" s="20">
        <v>0.4015173017978668</v>
      </c>
      <c r="P1158" s="20">
        <v>0.4551498293876648</v>
      </c>
      <c r="Q1158" s="21" t="str">
        <f t="shared" si="1"/>
        <v>0.2713178295</v>
      </c>
      <c r="R1158" s="21" t="str">
        <f t="shared" si="3"/>
        <v>0.3823755656</v>
      </c>
      <c r="S1158" s="9">
        <v>0.37936092306066443</v>
      </c>
      <c r="T1158" s="6">
        <v>0.3823755656101907</v>
      </c>
      <c r="U1158" s="10"/>
      <c r="V1158" s="10"/>
      <c r="W1158" s="10"/>
    </row>
    <row r="1159">
      <c r="A1159" s="17">
        <v>2005.0</v>
      </c>
      <c r="B1159" s="18" t="s">
        <v>1040</v>
      </c>
      <c r="C1159" s="18" t="s">
        <v>2685</v>
      </c>
      <c r="D1159" s="19">
        <v>175.0</v>
      </c>
      <c r="E1159" s="19">
        <v>5.0</v>
      </c>
      <c r="F1159" s="19">
        <v>7.0</v>
      </c>
      <c r="G1159" s="19">
        <v>9.0</v>
      </c>
      <c r="H1159" s="19">
        <v>3.0</v>
      </c>
      <c r="I1159" s="19">
        <v>3.0</v>
      </c>
      <c r="J1159" s="19">
        <v>2.0</v>
      </c>
      <c r="K1159" s="19">
        <v>17.0</v>
      </c>
      <c r="L1159" s="19">
        <v>12.0</v>
      </c>
      <c r="M1159" s="19">
        <v>29.0</v>
      </c>
      <c r="N1159" s="20">
        <v>0.5862069129943848</v>
      </c>
      <c r="O1159" s="20">
        <v>0.49644848704338074</v>
      </c>
      <c r="P1159" s="20">
        <v>0.503813624382019</v>
      </c>
      <c r="Q1159" s="21" t="str">
        <f t="shared" si="1"/>
        <v>0.5968992248</v>
      </c>
      <c r="R1159" s="21" t="str">
        <f t="shared" si="3"/>
        <v>0.5234024558</v>
      </c>
      <c r="S1159" s="9">
        <v>0.5207293737551262</v>
      </c>
      <c r="T1159" s="6">
        <v>0.5234024558187456</v>
      </c>
      <c r="U1159" s="10"/>
      <c r="V1159" s="10"/>
      <c r="W1159" s="10"/>
    </row>
    <row r="1160">
      <c r="A1160" s="17">
        <v>2005.0</v>
      </c>
      <c r="B1160" s="18" t="s">
        <v>191</v>
      </c>
      <c r="C1160" s="18" t="s">
        <v>2686</v>
      </c>
      <c r="D1160" s="19">
        <v>176.0</v>
      </c>
      <c r="E1160" s="19">
        <v>6.0</v>
      </c>
      <c r="F1160" s="19">
        <v>7.0</v>
      </c>
      <c r="G1160" s="19">
        <v>8.0</v>
      </c>
      <c r="H1160" s="19">
        <v>4.0</v>
      </c>
      <c r="I1160" s="19">
        <v>1.0</v>
      </c>
      <c r="J1160" s="19">
        <v>0.0</v>
      </c>
      <c r="K1160" s="19">
        <v>15.0</v>
      </c>
      <c r="L1160" s="19">
        <v>11.0</v>
      </c>
      <c r="M1160" s="19">
        <v>26.0</v>
      </c>
      <c r="N1160" s="20">
        <v>0.5769230723381042</v>
      </c>
      <c r="O1160" s="20">
        <v>0.4837229549884796</v>
      </c>
      <c r="P1160" s="20">
        <v>0.4862730801105499</v>
      </c>
      <c r="Q1160" s="21" t="str">
        <f t="shared" si="1"/>
        <v>0.5916666667</v>
      </c>
      <c r="R1160" s="21" t="str">
        <f t="shared" si="3"/>
        <v>0.5113464142</v>
      </c>
      <c r="S1160" s="9">
        <v>0.5076605167526465</v>
      </c>
      <c r="T1160" s="6">
        <v>0.511346414188544</v>
      </c>
      <c r="U1160" s="10"/>
      <c r="V1160" s="10"/>
      <c r="W1160" s="10"/>
    </row>
    <row r="1161">
      <c r="A1161" s="17">
        <v>2005.0</v>
      </c>
      <c r="B1161" s="18" t="s">
        <v>1043</v>
      </c>
      <c r="C1161" s="18" t="s">
        <v>2687</v>
      </c>
      <c r="D1161" s="19">
        <v>177.0</v>
      </c>
      <c r="E1161" s="19">
        <v>1.0</v>
      </c>
      <c r="F1161" s="19">
        <v>14.0</v>
      </c>
      <c r="G1161" s="19">
        <v>3.0</v>
      </c>
      <c r="H1161" s="19">
        <v>5.0</v>
      </c>
      <c r="I1161" s="19">
        <v>0.0</v>
      </c>
      <c r="J1161" s="19">
        <v>2.0</v>
      </c>
      <c r="K1161" s="19">
        <v>4.0</v>
      </c>
      <c r="L1161" s="19">
        <v>21.0</v>
      </c>
      <c r="M1161" s="19">
        <v>25.0</v>
      </c>
      <c r="N1161" s="20">
        <v>0.1599999964237213</v>
      </c>
      <c r="O1161" s="20">
        <v>0.5119287967681885</v>
      </c>
      <c r="P1161" s="20">
        <v>0.47906675934791565</v>
      </c>
      <c r="Q1161" s="21" t="str">
        <f t="shared" si="1"/>
        <v>0.1553398058</v>
      </c>
      <c r="R1161" s="21" t="str">
        <f t="shared" si="3"/>
        <v>0.4145660397</v>
      </c>
      <c r="S1161" s="9">
        <v>0.41573108822107313</v>
      </c>
      <c r="T1161" s="6">
        <v>0.4145660396773838</v>
      </c>
      <c r="U1161" s="10"/>
      <c r="V1161" s="10"/>
      <c r="W1161" s="10"/>
    </row>
    <row r="1162">
      <c r="A1162" s="17">
        <v>2005.0</v>
      </c>
      <c r="B1162" s="18" t="s">
        <v>1898</v>
      </c>
      <c r="C1162" s="18" t="s">
        <v>2688</v>
      </c>
      <c r="D1162" s="19">
        <v>178.0</v>
      </c>
      <c r="E1162" s="19">
        <v>3.0</v>
      </c>
      <c r="F1162" s="19">
        <v>13.0</v>
      </c>
      <c r="G1162" s="19">
        <v>7.0</v>
      </c>
      <c r="H1162" s="19">
        <v>4.0</v>
      </c>
      <c r="I1162" s="19">
        <v>1.0</v>
      </c>
      <c r="J1162" s="19">
        <v>0.0</v>
      </c>
      <c r="K1162" s="19">
        <v>11.0</v>
      </c>
      <c r="L1162" s="19">
        <v>17.0</v>
      </c>
      <c r="M1162" s="19">
        <v>28.0</v>
      </c>
      <c r="N1162" s="20">
        <v>0.3928571343421936</v>
      </c>
      <c r="O1162" s="20">
        <v>0.5067645311355591</v>
      </c>
      <c r="P1162" s="20">
        <v>0.5096381902694702</v>
      </c>
      <c r="Q1162" s="21" t="str">
        <f t="shared" si="1"/>
        <v>0.4122807018</v>
      </c>
      <c r="R1162" s="21" t="str">
        <f t="shared" si="3"/>
        <v>0.4838619886</v>
      </c>
      <c r="S1162" s="9">
        <v>0.4790060988494328</v>
      </c>
      <c r="T1162" s="6">
        <v>0.4838619885737436</v>
      </c>
      <c r="U1162" s="10"/>
      <c r="V1162" s="10"/>
      <c r="W1162" s="10"/>
    </row>
    <row r="1163">
      <c r="A1163" s="17">
        <v>2005.0</v>
      </c>
      <c r="B1163" s="18" t="s">
        <v>1900</v>
      </c>
      <c r="C1163" s="18" t="s">
        <v>2689</v>
      </c>
      <c r="D1163" s="19">
        <v>179.0</v>
      </c>
      <c r="E1163" s="19">
        <v>3.0</v>
      </c>
      <c r="F1163" s="19">
        <v>11.0</v>
      </c>
      <c r="G1163" s="19">
        <v>5.0</v>
      </c>
      <c r="H1163" s="19">
        <v>6.0</v>
      </c>
      <c r="I1163" s="19">
        <v>0.0</v>
      </c>
      <c r="J1163" s="19">
        <v>1.0</v>
      </c>
      <c r="K1163" s="19">
        <v>8.0</v>
      </c>
      <c r="L1163" s="19">
        <v>18.0</v>
      </c>
      <c r="M1163" s="19">
        <v>26.0</v>
      </c>
      <c r="N1163" s="20">
        <v>0.3076923191547394</v>
      </c>
      <c r="O1163" s="20">
        <v>0.42988380789756775</v>
      </c>
      <c r="P1163" s="20">
        <v>0.4510391056537628</v>
      </c>
      <c r="Q1163" s="21" t="str">
        <f t="shared" si="1"/>
        <v>0.3103448276</v>
      </c>
      <c r="R1163" s="21" t="str">
        <f t="shared" si="3"/>
        <v>0.4052878873</v>
      </c>
      <c r="S1163" s="9">
        <v>0.4046247572853015</v>
      </c>
      <c r="T1163" s="6">
        <v>0.4052878872587763</v>
      </c>
      <c r="U1163" s="10"/>
      <c r="V1163" s="10"/>
      <c r="W1163" s="10"/>
    </row>
    <row r="1164">
      <c r="A1164" s="17">
        <v>2005.0</v>
      </c>
      <c r="B1164" s="18" t="s">
        <v>1357</v>
      </c>
      <c r="C1164" s="18" t="s">
        <v>2690</v>
      </c>
      <c r="D1164" s="19">
        <v>180.0</v>
      </c>
      <c r="E1164" s="19">
        <v>1.0</v>
      </c>
      <c r="F1164" s="19">
        <v>14.0</v>
      </c>
      <c r="G1164" s="19">
        <v>5.0</v>
      </c>
      <c r="H1164" s="19">
        <v>7.0</v>
      </c>
      <c r="I1164" s="19">
        <v>0.0</v>
      </c>
      <c r="J1164" s="19">
        <v>3.0</v>
      </c>
      <c r="K1164" s="19">
        <v>6.0</v>
      </c>
      <c r="L1164" s="19">
        <v>24.0</v>
      </c>
      <c r="M1164" s="19">
        <v>30.0</v>
      </c>
      <c r="N1164" s="20">
        <v>0.20000000298023224</v>
      </c>
      <c r="O1164" s="20">
        <v>0.4497319459915161</v>
      </c>
      <c r="P1164" s="20">
        <v>0.46566617488861084</v>
      </c>
      <c r="Q1164" s="21" t="str">
        <f t="shared" si="1"/>
        <v>0.171875</v>
      </c>
      <c r="R1164" s="21" t="str">
        <f t="shared" si="3"/>
        <v>0.3842512667</v>
      </c>
      <c r="S1164" s="9">
        <v>0.39128251671791076</v>
      </c>
      <c r="T1164" s="6">
        <v>0.38425126671791077</v>
      </c>
      <c r="U1164" s="10"/>
      <c r="V1164" s="10"/>
      <c r="W1164" s="10"/>
    </row>
    <row r="1165">
      <c r="A1165" s="17">
        <v>2005.0</v>
      </c>
      <c r="B1165" s="18" t="s">
        <v>203</v>
      </c>
      <c r="C1165" s="18" t="s">
        <v>560</v>
      </c>
      <c r="D1165" s="19">
        <v>181.0</v>
      </c>
      <c r="E1165" s="19">
        <v>5.0</v>
      </c>
      <c r="F1165" s="19">
        <v>6.0</v>
      </c>
      <c r="G1165" s="19">
        <v>11.0</v>
      </c>
      <c r="H1165" s="19">
        <v>6.0</v>
      </c>
      <c r="I1165" s="19">
        <v>3.0</v>
      </c>
      <c r="J1165" s="19">
        <v>1.0</v>
      </c>
      <c r="K1165" s="19">
        <v>19.0</v>
      </c>
      <c r="L1165" s="19">
        <v>13.0</v>
      </c>
      <c r="M1165" s="19">
        <v>32.0</v>
      </c>
      <c r="N1165" s="20">
        <v>0.59375</v>
      </c>
      <c r="O1165" s="20">
        <v>0.5572734475135803</v>
      </c>
      <c r="P1165" s="20">
        <v>0.5504039525985718</v>
      </c>
      <c r="Q1165" s="21" t="str">
        <f t="shared" si="1"/>
        <v>0.5608108108</v>
      </c>
      <c r="R1165" s="21" t="str">
        <f t="shared" si="3"/>
        <v>0.5564404146</v>
      </c>
      <c r="S1165" s="9">
        <v>0.5646752119064331</v>
      </c>
      <c r="T1165" s="6">
        <v>0.5564404146091358</v>
      </c>
      <c r="U1165" s="10"/>
      <c r="V1165" s="10"/>
      <c r="W1165" s="10"/>
    </row>
    <row r="1166">
      <c r="A1166" s="17">
        <v>2005.0</v>
      </c>
      <c r="B1166" s="18" t="s">
        <v>393</v>
      </c>
      <c r="C1166" s="18" t="s">
        <v>2691</v>
      </c>
      <c r="D1166" s="19">
        <v>182.0</v>
      </c>
      <c r="E1166" s="19">
        <v>4.0</v>
      </c>
      <c r="F1166" s="19">
        <v>7.0</v>
      </c>
      <c r="G1166" s="19">
        <v>10.0</v>
      </c>
      <c r="H1166" s="19">
        <v>6.0</v>
      </c>
      <c r="I1166" s="19">
        <v>0.0</v>
      </c>
      <c r="J1166" s="19">
        <v>1.0</v>
      </c>
      <c r="K1166" s="19">
        <v>14.0</v>
      </c>
      <c r="L1166" s="19">
        <v>14.0</v>
      </c>
      <c r="M1166" s="19">
        <v>28.0</v>
      </c>
      <c r="N1166" s="20">
        <v>0.5</v>
      </c>
      <c r="O1166" s="20">
        <v>0.5556209683418274</v>
      </c>
      <c r="P1166" s="20">
        <v>0.5269573926925659</v>
      </c>
      <c r="Q1166" s="21" t="str">
        <f t="shared" si="1"/>
        <v>0.4603174603</v>
      </c>
      <c r="R1166" s="21" t="str">
        <f t="shared" si="3"/>
        <v>0.5246291974</v>
      </c>
      <c r="S1166" s="9">
        <v>0.5345498323440552</v>
      </c>
      <c r="T1166" s="6">
        <v>0.5246291974234203</v>
      </c>
      <c r="U1166" s="10"/>
      <c r="V1166" s="10"/>
      <c r="W1166" s="10"/>
    </row>
    <row r="1167">
      <c r="A1167" s="17">
        <v>2005.0</v>
      </c>
      <c r="B1167" s="18" t="s">
        <v>294</v>
      </c>
      <c r="C1167" s="18" t="s">
        <v>552</v>
      </c>
      <c r="D1167" s="19">
        <v>183.0</v>
      </c>
      <c r="E1167" s="19">
        <v>11.0</v>
      </c>
      <c r="F1167" s="19">
        <v>2.0</v>
      </c>
      <c r="G1167" s="19">
        <v>12.0</v>
      </c>
      <c r="H1167" s="19">
        <v>4.0</v>
      </c>
      <c r="I1167" s="19">
        <v>0.0</v>
      </c>
      <c r="J1167" s="19">
        <v>0.0</v>
      </c>
      <c r="K1167" s="19">
        <v>23.0</v>
      </c>
      <c r="L1167" s="19">
        <v>6.0</v>
      </c>
      <c r="M1167" s="19">
        <v>29.0</v>
      </c>
      <c r="N1167" s="20">
        <v>0.7931034564971924</v>
      </c>
      <c r="O1167" s="20">
        <v>0.5264958739280701</v>
      </c>
      <c r="P1167" s="20">
        <v>0.52031409740448</v>
      </c>
      <c r="Q1167" s="21" t="str">
        <f t="shared" si="1"/>
        <v>0.768707483</v>
      </c>
      <c r="R1167" s="21" t="str">
        <f t="shared" si="3"/>
        <v>0.5855033321</v>
      </c>
      <c r="S1167" s="9">
        <v>0.5916023233841206</v>
      </c>
      <c r="T1167" s="6">
        <v>0.5855033320634544</v>
      </c>
      <c r="U1167" s="10"/>
      <c r="V1167" s="10"/>
      <c r="W1167" s="10"/>
    </row>
    <row r="1168">
      <c r="A1168" s="17">
        <v>2005.0</v>
      </c>
      <c r="B1168" s="18" t="s">
        <v>1595</v>
      </c>
      <c r="C1168" s="18" t="s">
        <v>2692</v>
      </c>
      <c r="D1168" s="19">
        <v>184.0</v>
      </c>
      <c r="E1168" s="19">
        <v>3.0</v>
      </c>
      <c r="F1168" s="19">
        <v>12.0</v>
      </c>
      <c r="G1168" s="19">
        <v>5.0</v>
      </c>
      <c r="H1168" s="19">
        <v>6.0</v>
      </c>
      <c r="I1168" s="19">
        <v>0.0</v>
      </c>
      <c r="J1168" s="19">
        <v>1.0</v>
      </c>
      <c r="K1168" s="19">
        <v>8.0</v>
      </c>
      <c r="L1168" s="19">
        <v>19.0</v>
      </c>
      <c r="M1168" s="19">
        <v>27.0</v>
      </c>
      <c r="N1168" s="20">
        <v>0.29629629850387573</v>
      </c>
      <c r="O1168" s="20">
        <v>0.4843392074108124</v>
      </c>
      <c r="P1168" s="20">
        <v>0.49338483810424805</v>
      </c>
      <c r="Q1168" s="21" t="str">
        <f t="shared" si="1"/>
        <v>0.3025210084</v>
      </c>
      <c r="R1168" s="21" t="str">
        <f t="shared" si="3"/>
        <v>0.4411460653</v>
      </c>
      <c r="S1168" s="9">
        <v>0.43958988730554227</v>
      </c>
      <c r="T1168" s="6">
        <v>0.44114606533230855</v>
      </c>
      <c r="U1168" s="10"/>
      <c r="V1168" s="10"/>
      <c r="W1168" s="10"/>
    </row>
    <row r="1169">
      <c r="A1169" s="17">
        <v>2005.0</v>
      </c>
      <c r="B1169" s="18" t="s">
        <v>89</v>
      </c>
      <c r="C1169" s="18" t="s">
        <v>580</v>
      </c>
      <c r="D1169" s="19">
        <v>185.0</v>
      </c>
      <c r="E1169" s="19">
        <v>5.0</v>
      </c>
      <c r="F1169" s="19">
        <v>5.0</v>
      </c>
      <c r="G1169" s="19">
        <v>17.0</v>
      </c>
      <c r="H1169" s="19">
        <v>1.0</v>
      </c>
      <c r="I1169" s="19">
        <v>3.0</v>
      </c>
      <c r="J1169" s="19">
        <v>0.0</v>
      </c>
      <c r="K1169" s="19">
        <v>25.0</v>
      </c>
      <c r="L1169" s="19">
        <v>6.0</v>
      </c>
      <c r="M1169" s="19">
        <v>31.0</v>
      </c>
      <c r="N1169" s="20">
        <v>0.8064516186714172</v>
      </c>
      <c r="O1169" s="20">
        <v>0.4433270990848541</v>
      </c>
      <c r="P1169" s="20">
        <v>0.5120042562484741</v>
      </c>
      <c r="Q1169" s="21" t="str">
        <f t="shared" si="1"/>
        <v>0.8211382114</v>
      </c>
      <c r="R1169" s="21" t="str">
        <f t="shared" si="3"/>
        <v>0.5549491665</v>
      </c>
      <c r="S1169" s="9">
        <v>0.5512775168303521</v>
      </c>
      <c r="T1169" s="6">
        <v>0.5549491664500741</v>
      </c>
      <c r="U1169" s="10"/>
      <c r="V1169" s="10"/>
      <c r="W1169" s="10"/>
    </row>
    <row r="1170">
      <c r="A1170" s="17">
        <v>2005.0</v>
      </c>
      <c r="B1170" s="18" t="s">
        <v>756</v>
      </c>
      <c r="C1170" s="18" t="s">
        <v>2693</v>
      </c>
      <c r="D1170" s="19">
        <v>186.0</v>
      </c>
      <c r="E1170" s="19">
        <v>1.0</v>
      </c>
      <c r="F1170" s="19">
        <v>11.0</v>
      </c>
      <c r="G1170" s="19">
        <v>1.0</v>
      </c>
      <c r="H1170" s="19">
        <v>11.0</v>
      </c>
      <c r="I1170" s="19">
        <v>2.0</v>
      </c>
      <c r="J1170" s="19">
        <v>2.0</v>
      </c>
      <c r="K1170" s="19">
        <v>4.0</v>
      </c>
      <c r="L1170" s="19">
        <v>24.0</v>
      </c>
      <c r="M1170" s="19">
        <v>28.0</v>
      </c>
      <c r="N1170" s="20">
        <v>0.1428571492433548</v>
      </c>
      <c r="O1170" s="20">
        <v>0.5256549715995789</v>
      </c>
      <c r="P1170" s="20">
        <v>0.4895118772983551</v>
      </c>
      <c r="Q1170" s="21" t="str">
        <f t="shared" si="1"/>
        <v>0.1428571429</v>
      </c>
      <c r="R1170" s="21" t="str">
        <f t="shared" si="3"/>
        <v>0.4209197408</v>
      </c>
      <c r="S1170" s="9">
        <v>0.4209197408386639</v>
      </c>
      <c r="T1170" s="6">
        <v>0.4209197408386639</v>
      </c>
      <c r="U1170" s="10"/>
      <c r="V1170" s="10"/>
      <c r="W1170" s="10"/>
    </row>
    <row r="1171">
      <c r="A1171" s="17">
        <v>2005.0</v>
      </c>
      <c r="B1171" s="18" t="s">
        <v>1907</v>
      </c>
      <c r="C1171" s="18" t="s">
        <v>2694</v>
      </c>
      <c r="D1171" s="19">
        <v>187.0</v>
      </c>
      <c r="E1171" s="19">
        <v>3.0</v>
      </c>
      <c r="F1171" s="19">
        <v>10.0</v>
      </c>
      <c r="G1171" s="19">
        <v>8.0</v>
      </c>
      <c r="H1171" s="19">
        <v>3.0</v>
      </c>
      <c r="I1171" s="19">
        <v>1.0</v>
      </c>
      <c r="J1171" s="19">
        <v>4.0</v>
      </c>
      <c r="K1171" s="19">
        <v>12.0</v>
      </c>
      <c r="L1171" s="19">
        <v>17.0</v>
      </c>
      <c r="M1171" s="19">
        <v>29.0</v>
      </c>
      <c r="N1171" s="20">
        <v>0.4137931168079376</v>
      </c>
      <c r="O1171" s="20">
        <v>0.4889810085296631</v>
      </c>
      <c r="P1171" s="20">
        <v>0.5066788792610168</v>
      </c>
      <c r="Q1171" s="21" t="str">
        <f t="shared" si="1"/>
        <v>0.4132231405</v>
      </c>
      <c r="R1171" s="21" t="str">
        <f t="shared" si="3"/>
        <v>0.4744660092</v>
      </c>
      <c r="S1171" s="9">
        <v>0.4746084999421547</v>
      </c>
      <c r="T1171" s="6">
        <v>0.4744660092040527</v>
      </c>
      <c r="U1171" s="10"/>
      <c r="V1171" s="10"/>
      <c r="W1171" s="10"/>
    </row>
    <row r="1172">
      <c r="A1172" s="17">
        <v>2005.0</v>
      </c>
      <c r="B1172" s="18" t="s">
        <v>409</v>
      </c>
      <c r="C1172" s="18" t="s">
        <v>550</v>
      </c>
      <c r="D1172" s="19">
        <v>188.0</v>
      </c>
      <c r="E1172" s="19">
        <v>5.0</v>
      </c>
      <c r="F1172" s="19">
        <v>9.0</v>
      </c>
      <c r="G1172" s="19">
        <v>13.0</v>
      </c>
      <c r="H1172" s="19">
        <v>0.0</v>
      </c>
      <c r="I1172" s="19">
        <v>2.0</v>
      </c>
      <c r="J1172" s="19">
        <v>0.0</v>
      </c>
      <c r="K1172" s="19">
        <v>20.0</v>
      </c>
      <c r="L1172" s="19">
        <v>9.0</v>
      </c>
      <c r="M1172" s="19">
        <v>29.0</v>
      </c>
      <c r="N1172" s="20">
        <v>0.6896551847457886</v>
      </c>
      <c r="O1172" s="20">
        <v>0.46154841780662537</v>
      </c>
      <c r="P1172" s="20">
        <v>0.49145132303237915</v>
      </c>
      <c r="Q1172" s="21" t="str">
        <f t="shared" si="1"/>
        <v>0.7567567568</v>
      </c>
      <c r="R1172" s="21" t="str">
        <f t="shared" si="3"/>
        <v>0.5428262289</v>
      </c>
      <c r="S1172" s="9">
        <v>0.5260508327648558</v>
      </c>
      <c r="T1172" s="6">
        <v>0.5428262288505967</v>
      </c>
      <c r="U1172" s="10"/>
      <c r="V1172" s="10"/>
      <c r="W1172" s="10"/>
    </row>
    <row r="1173">
      <c r="A1173" s="17">
        <v>2005.0</v>
      </c>
      <c r="B1173" s="18" t="s">
        <v>1910</v>
      </c>
      <c r="C1173" s="18" t="s">
        <v>2695</v>
      </c>
      <c r="D1173" s="19">
        <v>189.0</v>
      </c>
      <c r="E1173" s="19">
        <v>0.0</v>
      </c>
      <c r="F1173" s="19">
        <v>14.0</v>
      </c>
      <c r="G1173" s="19">
        <v>3.0</v>
      </c>
      <c r="H1173" s="19">
        <v>7.0</v>
      </c>
      <c r="I1173" s="19">
        <v>0.0</v>
      </c>
      <c r="J1173" s="19">
        <v>0.0</v>
      </c>
      <c r="K1173" s="19">
        <v>3.0</v>
      </c>
      <c r="L1173" s="19">
        <v>21.0</v>
      </c>
      <c r="M1173" s="19">
        <v>24.0</v>
      </c>
      <c r="N1173" s="20">
        <v>0.125</v>
      </c>
      <c r="O1173" s="20">
        <v>0.441384881734848</v>
      </c>
      <c r="P1173" s="20">
        <v>0.46326741576194763</v>
      </c>
      <c r="Q1173" s="21" t="str">
        <f t="shared" si="1"/>
        <v>0.09</v>
      </c>
      <c r="R1173" s="21" t="str">
        <f t="shared" si="3"/>
        <v>0.3590092948</v>
      </c>
      <c r="S1173" s="9">
        <v>0.3677592948079109</v>
      </c>
      <c r="T1173" s="6">
        <v>0.3590092948079109</v>
      </c>
      <c r="U1173" s="10"/>
      <c r="V1173" s="10"/>
      <c r="W1173" s="10"/>
    </row>
    <row r="1174">
      <c r="A1174" s="17">
        <v>2005.0</v>
      </c>
      <c r="B1174" s="18" t="s">
        <v>1308</v>
      </c>
      <c r="C1174" s="18" t="s">
        <v>2696</v>
      </c>
      <c r="D1174" s="19">
        <v>190.0</v>
      </c>
      <c r="E1174" s="19">
        <v>7.0</v>
      </c>
      <c r="F1174" s="19">
        <v>9.0</v>
      </c>
      <c r="G1174" s="19">
        <v>6.0</v>
      </c>
      <c r="H1174" s="19">
        <v>4.0</v>
      </c>
      <c r="I1174" s="19">
        <v>0.0</v>
      </c>
      <c r="J1174" s="19">
        <v>1.0</v>
      </c>
      <c r="K1174" s="19">
        <v>13.0</v>
      </c>
      <c r="L1174" s="19">
        <v>14.0</v>
      </c>
      <c r="M1174" s="19">
        <v>27.0</v>
      </c>
      <c r="N1174" s="20">
        <v>0.48148149251937866</v>
      </c>
      <c r="O1174" s="20">
        <v>0.37762054800987244</v>
      </c>
      <c r="P1174" s="20">
        <v>0.47404542565345764</v>
      </c>
      <c r="Q1174" s="21" t="str">
        <f t="shared" si="1"/>
        <v>0.5275590551</v>
      </c>
      <c r="R1174" s="21" t="str">
        <f t="shared" si="3"/>
        <v>0.4392113942</v>
      </c>
      <c r="S1174" s="9">
        <v>0.427692000788671</v>
      </c>
      <c r="T1174" s="6">
        <v>0.4392113941978282</v>
      </c>
      <c r="U1174" s="10"/>
      <c r="V1174" s="10"/>
      <c r="W1174" s="10"/>
    </row>
    <row r="1175">
      <c r="A1175" s="17">
        <v>2005.0</v>
      </c>
      <c r="B1175" s="18" t="s">
        <v>264</v>
      </c>
      <c r="C1175" s="18" t="s">
        <v>602</v>
      </c>
      <c r="D1175" s="19">
        <v>191.0</v>
      </c>
      <c r="E1175" s="19">
        <v>8.0</v>
      </c>
      <c r="F1175" s="19">
        <v>2.0</v>
      </c>
      <c r="G1175" s="19">
        <v>15.0</v>
      </c>
      <c r="H1175" s="19">
        <v>0.0</v>
      </c>
      <c r="I1175" s="19">
        <v>4.0</v>
      </c>
      <c r="J1175" s="19">
        <v>2.0</v>
      </c>
      <c r="K1175" s="19">
        <v>27.0</v>
      </c>
      <c r="L1175" s="19">
        <v>4.0</v>
      </c>
      <c r="M1175" s="19">
        <v>31.0</v>
      </c>
      <c r="N1175" s="20">
        <v>0.8709677457809448</v>
      </c>
      <c r="O1175" s="20">
        <v>0.5811722874641418</v>
      </c>
      <c r="P1175" s="20">
        <v>0.5611493587493896</v>
      </c>
      <c r="Q1175" s="21" t="str">
        <f t="shared" si="1"/>
        <v>0.8832116788</v>
      </c>
      <c r="R1175" s="21" t="str">
        <f t="shared" si="3"/>
        <v>0.6516764031</v>
      </c>
      <c r="S1175" s="9">
        <v>0.6486154189032893</v>
      </c>
      <c r="T1175" s="6">
        <v>0.6516764031274476</v>
      </c>
      <c r="U1175" s="10"/>
      <c r="V1175" s="10"/>
      <c r="W1175" s="10"/>
    </row>
    <row r="1176">
      <c r="A1176" s="17">
        <v>2005.0</v>
      </c>
      <c r="B1176" s="18" t="s">
        <v>746</v>
      </c>
      <c r="C1176" s="18" t="s">
        <v>2697</v>
      </c>
      <c r="D1176" s="19">
        <v>192.0</v>
      </c>
      <c r="E1176" s="19">
        <v>4.0</v>
      </c>
      <c r="F1176" s="19">
        <v>7.0</v>
      </c>
      <c r="G1176" s="19">
        <v>7.0</v>
      </c>
      <c r="H1176" s="19">
        <v>7.0</v>
      </c>
      <c r="I1176" s="19">
        <v>1.0</v>
      </c>
      <c r="J1176" s="19">
        <v>0.0</v>
      </c>
      <c r="K1176" s="19">
        <v>12.0</v>
      </c>
      <c r="L1176" s="19">
        <v>14.0</v>
      </c>
      <c r="M1176" s="19">
        <v>26.0</v>
      </c>
      <c r="N1176" s="20">
        <v>0.4615384638309479</v>
      </c>
      <c r="O1176" s="20">
        <v>0.4869338274002075</v>
      </c>
      <c r="P1176" s="20">
        <v>0.4962778091430664</v>
      </c>
      <c r="Q1176" s="21" t="str">
        <f t="shared" si="1"/>
        <v>0.435483871</v>
      </c>
      <c r="R1176" s="21" t="str">
        <f t="shared" si="3"/>
        <v>0.4764073337</v>
      </c>
      <c r="S1176" s="9">
        <v>0.4829209813704858</v>
      </c>
      <c r="T1176" s="6">
        <v>0.47640733372780586</v>
      </c>
      <c r="U1176" s="10"/>
      <c r="V1176" s="10"/>
      <c r="W1176" s="10"/>
    </row>
    <row r="1177">
      <c r="A1177" s="17">
        <v>2005.0</v>
      </c>
      <c r="B1177" s="18" t="s">
        <v>515</v>
      </c>
      <c r="C1177" s="18" t="s">
        <v>516</v>
      </c>
      <c r="D1177" s="19">
        <v>193.0</v>
      </c>
      <c r="E1177" s="19">
        <v>8.0</v>
      </c>
      <c r="F1177" s="19">
        <v>6.0</v>
      </c>
      <c r="G1177" s="19">
        <v>10.0</v>
      </c>
      <c r="H1177" s="19">
        <v>2.0</v>
      </c>
      <c r="I1177" s="19">
        <v>3.0</v>
      </c>
      <c r="J1177" s="19">
        <v>1.0</v>
      </c>
      <c r="K1177" s="19">
        <v>21.0</v>
      </c>
      <c r="L1177" s="19">
        <v>9.0</v>
      </c>
      <c r="M1177" s="19">
        <v>30.0</v>
      </c>
      <c r="N1177" s="20">
        <v>0.699999988079071</v>
      </c>
      <c r="O1177" s="20">
        <v>0.5195490717887878</v>
      </c>
      <c r="P1177" s="20">
        <v>0.48897016048431396</v>
      </c>
      <c r="Q1177" s="21" t="str">
        <f t="shared" si="1"/>
        <v>0.731884058</v>
      </c>
      <c r="R1177" s="21" t="str">
        <f t="shared" si="3"/>
        <v>0.5649880905</v>
      </c>
      <c r="S1177" s="9">
        <v>0.5570170760154725</v>
      </c>
      <c r="T1177" s="6">
        <v>0.5649880905082261</v>
      </c>
      <c r="U1177" s="10"/>
      <c r="V1177" s="10"/>
      <c r="W1177" s="10"/>
    </row>
    <row r="1178">
      <c r="A1178" s="17">
        <v>2005.0</v>
      </c>
      <c r="B1178" s="18" t="s">
        <v>611</v>
      </c>
      <c r="C1178" s="18" t="s">
        <v>2698</v>
      </c>
      <c r="D1178" s="19">
        <v>194.0</v>
      </c>
      <c r="E1178" s="19">
        <v>1.0</v>
      </c>
      <c r="F1178" s="19">
        <v>11.0</v>
      </c>
      <c r="G1178" s="19">
        <v>6.0</v>
      </c>
      <c r="H1178" s="19">
        <v>4.0</v>
      </c>
      <c r="I1178" s="19">
        <v>2.0</v>
      </c>
      <c r="J1178" s="19">
        <v>2.0</v>
      </c>
      <c r="K1178" s="19">
        <v>9.0</v>
      </c>
      <c r="L1178" s="19">
        <v>17.0</v>
      </c>
      <c r="M1178" s="19">
        <v>26.0</v>
      </c>
      <c r="N1178" s="20">
        <v>0.3461538553237915</v>
      </c>
      <c r="O1178" s="20">
        <v>0.44435915350914</v>
      </c>
      <c r="P1178" s="20">
        <v>0.46059659123420715</v>
      </c>
      <c r="Q1178" s="21" t="str">
        <f t="shared" si="1"/>
        <v>0.3301886792</v>
      </c>
      <c r="R1178" s="21" t="str">
        <f t="shared" si="3"/>
        <v>0.4198758944</v>
      </c>
      <c r="S1178" s="9">
        <v>0.42386718610158336</v>
      </c>
      <c r="T1178" s="6">
        <v>0.41987589437444256</v>
      </c>
      <c r="U1178" s="10"/>
      <c r="V1178" s="10"/>
      <c r="W1178" s="10"/>
    </row>
    <row r="1179">
      <c r="A1179" s="17">
        <v>2005.0</v>
      </c>
      <c r="B1179" s="18" t="s">
        <v>472</v>
      </c>
      <c r="C1179" s="18" t="s">
        <v>581</v>
      </c>
      <c r="D1179" s="19">
        <v>195.0</v>
      </c>
      <c r="E1179" s="19">
        <v>6.0</v>
      </c>
      <c r="F1179" s="19">
        <v>7.0</v>
      </c>
      <c r="G1179" s="19">
        <v>12.0</v>
      </c>
      <c r="H1179" s="19">
        <v>2.0</v>
      </c>
      <c r="I1179" s="19">
        <v>2.0</v>
      </c>
      <c r="J1179" s="19">
        <v>1.0</v>
      </c>
      <c r="K1179" s="19">
        <v>20.0</v>
      </c>
      <c r="L1179" s="19">
        <v>10.0</v>
      </c>
      <c r="M1179" s="19">
        <v>30.0</v>
      </c>
      <c r="N1179" s="20">
        <v>0.6666666865348816</v>
      </c>
      <c r="O1179" s="20">
        <v>0.5548456907272339</v>
      </c>
      <c r="P1179" s="20">
        <v>0.5153340101242065</v>
      </c>
      <c r="Q1179" s="21" t="str">
        <f t="shared" si="1"/>
        <v>0.6875</v>
      </c>
      <c r="R1179" s="21" t="str">
        <f t="shared" si="3"/>
        <v>0.5781313479</v>
      </c>
      <c r="S1179" s="9">
        <v>0.5729230145613352</v>
      </c>
      <c r="T1179" s="6">
        <v>0.5781313478946686</v>
      </c>
      <c r="U1179" s="10"/>
      <c r="V1179" s="10"/>
      <c r="W1179" s="10"/>
    </row>
    <row r="1180">
      <c r="A1180" s="17">
        <v>2005.0</v>
      </c>
      <c r="B1180" s="18" t="s">
        <v>930</v>
      </c>
      <c r="C1180" s="18" t="s">
        <v>2699</v>
      </c>
      <c r="D1180" s="19">
        <v>196.0</v>
      </c>
      <c r="E1180" s="19">
        <v>1.0</v>
      </c>
      <c r="F1180" s="19">
        <v>9.0</v>
      </c>
      <c r="G1180" s="19">
        <v>12.0</v>
      </c>
      <c r="H1180" s="19">
        <v>4.0</v>
      </c>
      <c r="I1180" s="19">
        <v>2.0</v>
      </c>
      <c r="J1180" s="19">
        <v>3.0</v>
      </c>
      <c r="K1180" s="19">
        <v>15.0</v>
      </c>
      <c r="L1180" s="19">
        <v>16.0</v>
      </c>
      <c r="M1180" s="19">
        <v>31.0</v>
      </c>
      <c r="N1180" s="20">
        <v>0.4838709533214569</v>
      </c>
      <c r="O1180" s="20">
        <v>0.5558908581733704</v>
      </c>
      <c r="P1180" s="20">
        <v>0.5370815992355347</v>
      </c>
      <c r="Q1180" s="21" t="str">
        <f t="shared" si="1"/>
        <v>0.4308943089</v>
      </c>
      <c r="R1180" s="21" t="str">
        <f t="shared" si="3"/>
        <v>0.5199394061</v>
      </c>
      <c r="S1180" s="9">
        <v>0.5331835708310527</v>
      </c>
      <c r="T1180" s="6">
        <v>0.5199394061313412</v>
      </c>
      <c r="U1180" s="10"/>
      <c r="V1180" s="10"/>
      <c r="W1180" s="10"/>
    </row>
    <row r="1181">
      <c r="A1181" s="17">
        <v>2005.0</v>
      </c>
      <c r="B1181" s="18" t="s">
        <v>660</v>
      </c>
      <c r="C1181" s="18" t="s">
        <v>2700</v>
      </c>
      <c r="D1181" s="19">
        <v>197.0</v>
      </c>
      <c r="E1181" s="19">
        <v>6.0</v>
      </c>
      <c r="F1181" s="19">
        <v>8.0</v>
      </c>
      <c r="G1181" s="19">
        <v>11.0</v>
      </c>
      <c r="H1181" s="19">
        <v>2.0</v>
      </c>
      <c r="I1181" s="19">
        <v>0.0</v>
      </c>
      <c r="J1181" s="19">
        <v>2.0</v>
      </c>
      <c r="K1181" s="19">
        <v>17.0</v>
      </c>
      <c r="L1181" s="19">
        <v>12.0</v>
      </c>
      <c r="M1181" s="19">
        <v>29.0</v>
      </c>
      <c r="N1181" s="20">
        <v>0.5862069129943848</v>
      </c>
      <c r="O1181" s="20">
        <v>0.4921579658985138</v>
      </c>
      <c r="P1181" s="20">
        <v>0.4875009059906006</v>
      </c>
      <c r="Q1181" s="21" t="str">
        <f t="shared" si="1"/>
        <v>0.6097560976</v>
      </c>
      <c r="R1181" s="21" t="str">
        <f t="shared" si="3"/>
        <v>0.5203932338</v>
      </c>
      <c r="S1181" s="9">
        <v>0.5145059335848381</v>
      </c>
      <c r="T1181" s="6">
        <v>0.5203932338371509</v>
      </c>
      <c r="U1181" s="10"/>
      <c r="V1181" s="10"/>
      <c r="W1181" s="10"/>
    </row>
    <row r="1182">
      <c r="A1182" s="17">
        <v>2005.0</v>
      </c>
      <c r="B1182" s="18" t="s">
        <v>147</v>
      </c>
      <c r="C1182" s="18" t="s">
        <v>2701</v>
      </c>
      <c r="D1182" s="19">
        <v>198.0</v>
      </c>
      <c r="E1182" s="19">
        <v>4.0</v>
      </c>
      <c r="F1182" s="19">
        <v>6.0</v>
      </c>
      <c r="G1182" s="19">
        <v>13.0</v>
      </c>
      <c r="H1182" s="19">
        <v>4.0</v>
      </c>
      <c r="I1182" s="19">
        <v>0.0</v>
      </c>
      <c r="J1182" s="19">
        <v>1.0</v>
      </c>
      <c r="K1182" s="19">
        <v>17.0</v>
      </c>
      <c r="L1182" s="19">
        <v>11.0</v>
      </c>
      <c r="M1182" s="19">
        <v>28.0</v>
      </c>
      <c r="N1182" s="20">
        <v>0.6071428656578064</v>
      </c>
      <c r="O1182" s="20">
        <v>0.5501853823661804</v>
      </c>
      <c r="P1182" s="20">
        <v>0.5380867719650269</v>
      </c>
      <c r="Q1182" s="21" t="str">
        <f t="shared" si="1"/>
        <v>0.5677966102</v>
      </c>
      <c r="R1182" s="21" t="str">
        <f t="shared" si="3"/>
        <v>0.5515635367</v>
      </c>
      <c r="S1182" s="9">
        <v>0.5614000984600612</v>
      </c>
      <c r="T1182" s="6">
        <v>0.5515635367167198</v>
      </c>
      <c r="U1182" s="10"/>
      <c r="V1182" s="10"/>
      <c r="W1182" s="10"/>
    </row>
    <row r="1183">
      <c r="A1183" s="17">
        <v>2005.0</v>
      </c>
      <c r="B1183" s="18" t="s">
        <v>501</v>
      </c>
      <c r="C1183" s="18" t="s">
        <v>502</v>
      </c>
      <c r="D1183" s="19">
        <v>199.0</v>
      </c>
      <c r="E1183" s="19">
        <v>3.0</v>
      </c>
      <c r="F1183" s="19">
        <v>13.0</v>
      </c>
      <c r="G1183" s="19">
        <v>5.0</v>
      </c>
      <c r="H1183" s="19">
        <v>5.0</v>
      </c>
      <c r="I1183" s="19">
        <v>3.0</v>
      </c>
      <c r="J1183" s="19">
        <v>0.0</v>
      </c>
      <c r="K1183" s="19">
        <v>11.0</v>
      </c>
      <c r="L1183" s="19">
        <v>18.0</v>
      </c>
      <c r="M1183" s="19">
        <v>29.0</v>
      </c>
      <c r="N1183" s="20">
        <v>0.37931033968925476</v>
      </c>
      <c r="O1183" s="20">
        <v>0.5082264542579651</v>
      </c>
      <c r="P1183" s="20">
        <v>0.5050861835479736</v>
      </c>
      <c r="Q1183" s="21" t="str">
        <f t="shared" si="1"/>
        <v>0.408</v>
      </c>
      <c r="R1183" s="21" t="str">
        <f t="shared" si="3"/>
        <v>0.482384773</v>
      </c>
      <c r="S1183" s="9">
        <v>0.4752123592228725</v>
      </c>
      <c r="T1183" s="6">
        <v>0.48238477301597593</v>
      </c>
      <c r="U1183" s="10"/>
      <c r="V1183" s="10"/>
      <c r="W1183" s="10"/>
    </row>
    <row r="1184">
      <c r="A1184" s="17">
        <v>2005.0</v>
      </c>
      <c r="B1184" s="18" t="s">
        <v>565</v>
      </c>
      <c r="C1184" s="18" t="s">
        <v>566</v>
      </c>
      <c r="D1184" s="19">
        <v>200.0</v>
      </c>
      <c r="E1184" s="19">
        <v>4.0</v>
      </c>
      <c r="F1184" s="19">
        <v>9.0</v>
      </c>
      <c r="G1184" s="19">
        <v>13.0</v>
      </c>
      <c r="H1184" s="19">
        <v>1.0</v>
      </c>
      <c r="I1184" s="19">
        <v>4.0</v>
      </c>
      <c r="J1184" s="19">
        <v>0.0</v>
      </c>
      <c r="K1184" s="19">
        <v>21.0</v>
      </c>
      <c r="L1184" s="19">
        <v>10.0</v>
      </c>
      <c r="M1184" s="19">
        <v>31.0</v>
      </c>
      <c r="N1184" s="20">
        <v>0.6774193644523621</v>
      </c>
      <c r="O1184" s="20">
        <v>0.521068274974823</v>
      </c>
      <c r="P1184" s="20">
        <v>0.5062417387962341</v>
      </c>
      <c r="Q1184" s="21" t="str">
        <f t="shared" si="1"/>
        <v>0.7190082645</v>
      </c>
      <c r="R1184" s="21" t="str">
        <f t="shared" si="3"/>
        <v>0.5668466383</v>
      </c>
      <c r="S1184" s="9">
        <v>0.5564494108961474</v>
      </c>
      <c r="T1184" s="6">
        <v>0.5668466383021725</v>
      </c>
      <c r="U1184" s="10"/>
      <c r="V1184" s="10"/>
      <c r="W1184" s="10"/>
    </row>
    <row r="1185">
      <c r="A1185" s="17">
        <v>2005.0</v>
      </c>
      <c r="B1185" s="18" t="s">
        <v>150</v>
      </c>
      <c r="C1185" s="18" t="s">
        <v>2702</v>
      </c>
      <c r="D1185" s="19">
        <v>201.0</v>
      </c>
      <c r="E1185" s="19">
        <v>2.0</v>
      </c>
      <c r="F1185" s="19">
        <v>8.0</v>
      </c>
      <c r="G1185" s="19">
        <v>15.0</v>
      </c>
      <c r="H1185" s="19">
        <v>2.0</v>
      </c>
      <c r="I1185" s="19">
        <v>3.0</v>
      </c>
      <c r="J1185" s="19">
        <v>2.0</v>
      </c>
      <c r="K1185" s="19">
        <v>20.0</v>
      </c>
      <c r="L1185" s="19">
        <v>12.0</v>
      </c>
      <c r="M1185" s="19">
        <v>32.0</v>
      </c>
      <c r="N1185" s="20">
        <v>0.625</v>
      </c>
      <c r="O1185" s="20">
        <v>0.5587929487228394</v>
      </c>
      <c r="P1185" s="20">
        <v>0.5313460230827332</v>
      </c>
      <c r="Q1185" s="21" t="str">
        <f t="shared" si="1"/>
        <v>0.606557377</v>
      </c>
      <c r="R1185" s="21" t="str">
        <f t="shared" si="3"/>
        <v>0.5638723244</v>
      </c>
      <c r="S1185" s="9">
        <v>0.568482980132103</v>
      </c>
      <c r="T1185" s="6">
        <v>0.563872324394398</v>
      </c>
      <c r="U1185" s="10"/>
      <c r="V1185" s="10"/>
      <c r="W1185" s="10"/>
    </row>
    <row r="1186">
      <c r="A1186" s="17">
        <v>2005.0</v>
      </c>
      <c r="B1186" s="18" t="s">
        <v>206</v>
      </c>
      <c r="C1186" s="18" t="s">
        <v>2703</v>
      </c>
      <c r="D1186" s="19">
        <v>202.0</v>
      </c>
      <c r="E1186" s="19">
        <v>6.0</v>
      </c>
      <c r="F1186" s="19">
        <v>3.0</v>
      </c>
      <c r="G1186" s="19">
        <v>14.0</v>
      </c>
      <c r="H1186" s="19">
        <v>1.0</v>
      </c>
      <c r="I1186" s="19">
        <v>4.0</v>
      </c>
      <c r="J1186" s="19">
        <v>3.0</v>
      </c>
      <c r="K1186" s="19">
        <v>24.0</v>
      </c>
      <c r="L1186" s="19">
        <v>7.0</v>
      </c>
      <c r="M1186" s="19">
        <v>31.0</v>
      </c>
      <c r="N1186" s="20">
        <v>0.774193525314331</v>
      </c>
      <c r="O1186" s="20">
        <v>0.5783930420875549</v>
      </c>
      <c r="P1186" s="20">
        <v>0.5516030788421631</v>
      </c>
      <c r="Q1186" s="21" t="str">
        <f t="shared" si="1"/>
        <v>0.7703703704</v>
      </c>
      <c r="R1186" s="21" t="str">
        <f t="shared" si="3"/>
        <v>0.6196898833</v>
      </c>
      <c r="S1186" s="9">
        <v>0.6206456778510925</v>
      </c>
      <c r="T1186" s="6">
        <v>0.6196898833469108</v>
      </c>
      <c r="U1186" s="10"/>
      <c r="V1186" s="10"/>
      <c r="W1186" s="10"/>
    </row>
    <row r="1187">
      <c r="A1187" s="17">
        <v>2005.0</v>
      </c>
      <c r="B1187" s="18" t="s">
        <v>153</v>
      </c>
      <c r="C1187" s="18" t="s">
        <v>2704</v>
      </c>
      <c r="D1187" s="19">
        <v>203.0</v>
      </c>
      <c r="E1187" s="19">
        <v>7.0</v>
      </c>
      <c r="F1187" s="19">
        <v>4.0</v>
      </c>
      <c r="G1187" s="19">
        <v>12.0</v>
      </c>
      <c r="H1187" s="19">
        <v>1.0</v>
      </c>
      <c r="I1187" s="19">
        <v>4.0</v>
      </c>
      <c r="J1187" s="19">
        <v>1.0</v>
      </c>
      <c r="K1187" s="19">
        <v>23.0</v>
      </c>
      <c r="L1187" s="19">
        <v>6.0</v>
      </c>
      <c r="M1187" s="19">
        <v>29.0</v>
      </c>
      <c r="N1187" s="20">
        <v>0.7931034564971924</v>
      </c>
      <c r="O1187" s="20">
        <v>0.6318284869194031</v>
      </c>
      <c r="P1187" s="20">
        <v>0.5446792244911194</v>
      </c>
      <c r="Q1187" s="21" t="str">
        <f t="shared" si="1"/>
        <v>0.8139534884</v>
      </c>
      <c r="R1187" s="21" t="str">
        <f t="shared" si="3"/>
        <v>0.6555724217</v>
      </c>
      <c r="S1187" s="9">
        <v>0.6503599116514469</v>
      </c>
      <c r="T1187" s="6">
        <v>0.6555724216755047</v>
      </c>
      <c r="U1187" s="10"/>
      <c r="V1187" s="10"/>
      <c r="W1187" s="10"/>
    </row>
    <row r="1188">
      <c r="A1188" s="17">
        <v>2005.0</v>
      </c>
      <c r="B1188" s="18" t="s">
        <v>571</v>
      </c>
      <c r="C1188" s="18" t="s">
        <v>572</v>
      </c>
      <c r="D1188" s="19">
        <v>204.0</v>
      </c>
      <c r="E1188" s="19">
        <v>10.0</v>
      </c>
      <c r="F1188" s="19">
        <v>4.0</v>
      </c>
      <c r="G1188" s="19">
        <v>14.0</v>
      </c>
      <c r="H1188" s="19">
        <v>1.0</v>
      </c>
      <c r="I1188" s="19">
        <v>3.0</v>
      </c>
      <c r="J1188" s="19">
        <v>0.0</v>
      </c>
      <c r="K1188" s="19">
        <v>27.0</v>
      </c>
      <c r="L1188" s="19">
        <v>5.0</v>
      </c>
      <c r="M1188" s="19">
        <v>32.0</v>
      </c>
      <c r="N1188" s="20">
        <v>0.84375</v>
      </c>
      <c r="O1188" s="20">
        <v>0.48082277178764343</v>
      </c>
      <c r="P1188" s="20">
        <v>0.4913989305496216</v>
      </c>
      <c r="Q1188" s="21" t="str">
        <f t="shared" si="1"/>
        <v>0.8698630137</v>
      </c>
      <c r="R1188" s="21" t="str">
        <f t="shared" si="3"/>
        <v>0.580726872</v>
      </c>
      <c r="S1188" s="9">
        <v>0.5741986185312271</v>
      </c>
      <c r="T1188" s="6">
        <v>0.5807268719558847</v>
      </c>
      <c r="U1188" s="10"/>
      <c r="V1188" s="10"/>
      <c r="W1188" s="10"/>
    </row>
    <row r="1189">
      <c r="A1189" s="17">
        <v>2005.0</v>
      </c>
      <c r="B1189" s="18" t="s">
        <v>513</v>
      </c>
      <c r="C1189" s="18" t="s">
        <v>514</v>
      </c>
      <c r="D1189" s="19">
        <v>205.0</v>
      </c>
      <c r="E1189" s="19">
        <v>11.0</v>
      </c>
      <c r="F1189" s="19">
        <v>4.0</v>
      </c>
      <c r="G1189" s="19">
        <v>10.0</v>
      </c>
      <c r="H1189" s="19">
        <v>1.0</v>
      </c>
      <c r="I1189" s="19">
        <v>3.0</v>
      </c>
      <c r="J1189" s="19">
        <v>2.0</v>
      </c>
      <c r="K1189" s="19">
        <v>24.0</v>
      </c>
      <c r="L1189" s="19">
        <v>7.0</v>
      </c>
      <c r="M1189" s="19">
        <v>31.0</v>
      </c>
      <c r="N1189" s="20">
        <v>0.774193525314331</v>
      </c>
      <c r="O1189" s="20">
        <v>0.43874719738960266</v>
      </c>
      <c r="P1189" s="20">
        <v>0.4954018294811249</v>
      </c>
      <c r="Q1189" s="21" t="str">
        <f t="shared" si="1"/>
        <v>0.8079470199</v>
      </c>
      <c r="R1189" s="21" t="str">
        <f t="shared" si="3"/>
        <v>0.545210811</v>
      </c>
      <c r="S1189" s="9">
        <v>0.5367724431618568</v>
      </c>
      <c r="T1189" s="6">
        <v>0.54521081103197</v>
      </c>
      <c r="U1189" s="10"/>
      <c r="V1189" s="10"/>
      <c r="W1189" s="10"/>
    </row>
    <row r="1190">
      <c r="A1190" s="17">
        <v>2005.0</v>
      </c>
      <c r="B1190" s="18" t="s">
        <v>156</v>
      </c>
      <c r="C1190" s="18" t="s">
        <v>2705</v>
      </c>
      <c r="D1190" s="19">
        <v>206.0</v>
      </c>
      <c r="E1190" s="19">
        <v>3.0</v>
      </c>
      <c r="F1190" s="19">
        <v>7.0</v>
      </c>
      <c r="G1190" s="19">
        <v>9.0</v>
      </c>
      <c r="H1190" s="19">
        <v>5.0</v>
      </c>
      <c r="I1190" s="19">
        <v>2.0</v>
      </c>
      <c r="J1190" s="19">
        <v>1.0</v>
      </c>
      <c r="K1190" s="19">
        <v>14.0</v>
      </c>
      <c r="L1190" s="19">
        <v>13.0</v>
      </c>
      <c r="M1190" s="19">
        <v>27.0</v>
      </c>
      <c r="N1190" s="20">
        <v>0.5185185074806213</v>
      </c>
      <c r="O1190" s="20">
        <v>0.5854281187057495</v>
      </c>
      <c r="P1190" s="20">
        <v>0.5290132761001587</v>
      </c>
      <c r="Q1190" s="21" t="str">
        <f t="shared" si="1"/>
        <v>0.487394958</v>
      </c>
      <c r="R1190" s="21" t="str">
        <f t="shared" si="3"/>
        <v>0.5468161179</v>
      </c>
      <c r="S1190" s="9">
        <v>0.5545970080075441</v>
      </c>
      <c r="T1190" s="6">
        <v>0.5468161178737128</v>
      </c>
      <c r="U1190" s="10"/>
      <c r="V1190" s="10"/>
      <c r="W1190" s="10"/>
    </row>
    <row r="1191">
      <c r="A1191" s="17">
        <v>2005.0</v>
      </c>
      <c r="B1191" s="18" t="s">
        <v>520</v>
      </c>
      <c r="C1191" s="18" t="s">
        <v>2706</v>
      </c>
      <c r="D1191" s="19">
        <v>207.0</v>
      </c>
      <c r="E1191" s="19">
        <v>2.0</v>
      </c>
      <c r="F1191" s="19">
        <v>10.0</v>
      </c>
      <c r="G1191" s="19">
        <v>12.0</v>
      </c>
      <c r="H1191" s="19">
        <v>1.0</v>
      </c>
      <c r="I1191" s="19">
        <v>3.0</v>
      </c>
      <c r="J1191" s="19">
        <v>3.0</v>
      </c>
      <c r="K1191" s="19">
        <v>17.0</v>
      </c>
      <c r="L1191" s="19">
        <v>14.0</v>
      </c>
      <c r="M1191" s="19">
        <v>31.0</v>
      </c>
      <c r="N1191" s="20">
        <v>0.5483871102333069</v>
      </c>
      <c r="O1191" s="20">
        <v>0.5187698602676392</v>
      </c>
      <c r="P1191" s="20">
        <v>0.5369393825531006</v>
      </c>
      <c r="Q1191" s="21" t="str">
        <f t="shared" si="1"/>
        <v>0.5555555556</v>
      </c>
      <c r="R1191" s="21" t="str">
        <f t="shared" si="3"/>
        <v>0.5325086647</v>
      </c>
      <c r="S1191" s="9">
        <v>0.5307165499656431</v>
      </c>
      <c r="T1191" s="6">
        <v>0.5325086646609836</v>
      </c>
      <c r="U1191" s="10"/>
      <c r="V1191" s="10"/>
      <c r="W1191" s="10"/>
    </row>
    <row r="1192">
      <c r="A1192" s="17">
        <v>2005.0</v>
      </c>
      <c r="B1192" s="18" t="s">
        <v>474</v>
      </c>
      <c r="C1192" s="18" t="s">
        <v>589</v>
      </c>
      <c r="D1192" s="19">
        <v>208.0</v>
      </c>
      <c r="E1192" s="19">
        <v>13.0</v>
      </c>
      <c r="F1192" s="19">
        <v>1.0</v>
      </c>
      <c r="G1192" s="19">
        <v>12.0</v>
      </c>
      <c r="H1192" s="19">
        <v>1.0</v>
      </c>
      <c r="I1192" s="19">
        <v>1.0</v>
      </c>
      <c r="J1192" s="19">
        <v>1.0</v>
      </c>
      <c r="K1192" s="19">
        <v>26.0</v>
      </c>
      <c r="L1192" s="19">
        <v>3.0</v>
      </c>
      <c r="M1192" s="19">
        <v>29.0</v>
      </c>
      <c r="N1192" s="20">
        <v>0.8965517282485962</v>
      </c>
      <c r="O1192" s="20">
        <v>0.5142964720726013</v>
      </c>
      <c r="P1192" s="20">
        <v>0.5052656531333923</v>
      </c>
      <c r="Q1192" s="21" t="str">
        <f t="shared" si="1"/>
        <v>0.8979591837</v>
      </c>
      <c r="R1192" s="21" t="str">
        <f t="shared" si="3"/>
        <v>0.6079544452</v>
      </c>
      <c r="S1192" s="9">
        <v>0.6076025803541315</v>
      </c>
      <c r="T1192" s="6">
        <v>0.6079544452380161</v>
      </c>
      <c r="U1192" s="10"/>
      <c r="V1192" s="10"/>
      <c r="W1192" s="10"/>
    </row>
    <row r="1193">
      <c r="A1193" s="17">
        <v>2005.0</v>
      </c>
      <c r="B1193" s="18" t="s">
        <v>175</v>
      </c>
      <c r="C1193" s="18" t="s">
        <v>540</v>
      </c>
      <c r="D1193" s="19">
        <v>209.0</v>
      </c>
      <c r="E1193" s="19">
        <v>8.0</v>
      </c>
      <c r="F1193" s="19">
        <v>7.0</v>
      </c>
      <c r="G1193" s="19">
        <v>12.0</v>
      </c>
      <c r="H1193" s="19">
        <v>1.0</v>
      </c>
      <c r="I1193" s="19">
        <v>0.0</v>
      </c>
      <c r="J1193" s="19">
        <v>0.0</v>
      </c>
      <c r="K1193" s="19">
        <v>20.0</v>
      </c>
      <c r="L1193" s="19">
        <v>8.0</v>
      </c>
      <c r="M1193" s="19">
        <v>28.0</v>
      </c>
      <c r="N1193" s="20">
        <v>0.7142857313156128</v>
      </c>
      <c r="O1193" s="20">
        <v>0.4931945204734802</v>
      </c>
      <c r="P1193" s="20">
        <v>0.5097600817680359</v>
      </c>
      <c r="Q1193" s="21" t="str">
        <f t="shared" si="1"/>
        <v>0.7666666667</v>
      </c>
      <c r="R1193" s="21" t="str">
        <f t="shared" si="3"/>
        <v>0.5657039473</v>
      </c>
      <c r="S1193" s="9">
        <v>0.5526087092501777</v>
      </c>
      <c r="T1193" s="6">
        <v>0.5657039473454157</v>
      </c>
      <c r="U1193" s="10"/>
      <c r="V1193" s="10"/>
      <c r="W1193" s="10"/>
    </row>
    <row r="1194">
      <c r="A1194" s="17">
        <v>2005.0</v>
      </c>
      <c r="B1194" s="18" t="s">
        <v>613</v>
      </c>
      <c r="C1194" s="18" t="s">
        <v>2707</v>
      </c>
      <c r="D1194" s="19">
        <v>210.0</v>
      </c>
      <c r="E1194" s="19">
        <v>1.0</v>
      </c>
      <c r="F1194" s="19">
        <v>9.0</v>
      </c>
      <c r="G1194" s="19">
        <v>3.0</v>
      </c>
      <c r="H1194" s="19">
        <v>10.0</v>
      </c>
      <c r="I1194" s="19">
        <v>2.0</v>
      </c>
      <c r="J1194" s="19">
        <v>4.0</v>
      </c>
      <c r="K1194" s="19">
        <v>6.0</v>
      </c>
      <c r="L1194" s="19">
        <v>23.0</v>
      </c>
      <c r="M1194" s="19">
        <v>29.0</v>
      </c>
      <c r="N1194" s="20">
        <v>0.2068965584039688</v>
      </c>
      <c r="O1194" s="20">
        <v>0.5598983764648438</v>
      </c>
      <c r="P1194" s="20">
        <v>0.5261133909225464</v>
      </c>
      <c r="Q1194" s="21" t="str">
        <f t="shared" si="1"/>
        <v>0.1818181818</v>
      </c>
      <c r="R1194" s="21" t="str">
        <f t="shared" si="3"/>
        <v>0.4569320814</v>
      </c>
      <c r="S1194" s="9">
        <v>0.46320167389409295</v>
      </c>
      <c r="T1194" s="6">
        <v>0.45693208141760394</v>
      </c>
      <c r="U1194" s="10"/>
      <c r="V1194" s="10"/>
      <c r="W1194" s="10"/>
    </row>
    <row r="1195">
      <c r="A1195" s="17">
        <v>2005.0</v>
      </c>
      <c r="B1195" s="18" t="s">
        <v>172</v>
      </c>
      <c r="C1195" s="18" t="s">
        <v>2708</v>
      </c>
      <c r="D1195" s="19">
        <v>211.0</v>
      </c>
      <c r="E1195" s="19">
        <v>3.0</v>
      </c>
      <c r="F1195" s="19">
        <v>8.0</v>
      </c>
      <c r="G1195" s="19">
        <v>8.0</v>
      </c>
      <c r="H1195" s="19">
        <v>3.0</v>
      </c>
      <c r="I1195" s="19">
        <v>5.0</v>
      </c>
      <c r="J1195" s="19">
        <v>3.0</v>
      </c>
      <c r="K1195" s="19">
        <v>16.0</v>
      </c>
      <c r="L1195" s="19">
        <v>14.0</v>
      </c>
      <c r="M1195" s="19">
        <v>30.0</v>
      </c>
      <c r="N1195" s="20">
        <v>0.5333333611488342</v>
      </c>
      <c r="O1195" s="20">
        <v>0.5094019770622253</v>
      </c>
      <c r="P1195" s="20">
        <v>0.5220332741737366</v>
      </c>
      <c r="Q1195" s="21" t="str">
        <f t="shared" si="1"/>
        <v>0.5384615385</v>
      </c>
      <c r="R1195" s="21" t="str">
        <f t="shared" si="3"/>
        <v>0.5198246917</v>
      </c>
      <c r="S1195" s="9">
        <v>0.5185426404078801</v>
      </c>
      <c r="T1195" s="6">
        <v>0.5198246916899314</v>
      </c>
      <c r="U1195" s="10"/>
      <c r="V1195" s="10"/>
      <c r="W1195" s="10"/>
    </row>
    <row r="1196">
      <c r="A1196" s="17">
        <v>2005.0</v>
      </c>
      <c r="B1196" s="18" t="s">
        <v>209</v>
      </c>
      <c r="C1196" s="18" t="s">
        <v>551</v>
      </c>
      <c r="D1196" s="19">
        <v>212.0</v>
      </c>
      <c r="E1196" s="19">
        <v>6.0</v>
      </c>
      <c r="F1196" s="19">
        <v>3.0</v>
      </c>
      <c r="G1196" s="19">
        <v>13.0</v>
      </c>
      <c r="H1196" s="19">
        <v>4.0</v>
      </c>
      <c r="I1196" s="19">
        <v>1.0</v>
      </c>
      <c r="J1196" s="19">
        <v>1.0</v>
      </c>
      <c r="K1196" s="19">
        <v>20.0</v>
      </c>
      <c r="L1196" s="19">
        <v>8.0</v>
      </c>
      <c r="M1196" s="19">
        <v>28.0</v>
      </c>
      <c r="N1196" s="20">
        <v>0.7142857313156128</v>
      </c>
      <c r="O1196" s="20">
        <v>0.5519677996635437</v>
      </c>
      <c r="P1196" s="20">
        <v>0.5368672013282776</v>
      </c>
      <c r="Q1196" s="21" t="str">
        <f t="shared" si="1"/>
        <v>0.671875</v>
      </c>
      <c r="R1196" s="21" t="str">
        <f t="shared" si="3"/>
        <v>0.5781694502</v>
      </c>
      <c r="S1196" s="9">
        <v>0.5887721287352699</v>
      </c>
      <c r="T1196" s="6">
        <v>0.5781694501638412</v>
      </c>
      <c r="U1196" s="10"/>
      <c r="V1196" s="10"/>
      <c r="W1196" s="10"/>
    </row>
    <row r="1197">
      <c r="A1197" s="17">
        <v>2005.0</v>
      </c>
      <c r="B1197" s="18" t="s">
        <v>923</v>
      </c>
      <c r="C1197" s="18" t="s">
        <v>2709</v>
      </c>
      <c r="D1197" s="19">
        <v>213.0</v>
      </c>
      <c r="E1197" s="19">
        <v>5.0</v>
      </c>
      <c r="F1197" s="19">
        <v>8.0</v>
      </c>
      <c r="G1197" s="19">
        <v>7.0</v>
      </c>
      <c r="H1197" s="19">
        <v>5.0</v>
      </c>
      <c r="I1197" s="19">
        <v>2.0</v>
      </c>
      <c r="J1197" s="19">
        <v>2.0</v>
      </c>
      <c r="K1197" s="19">
        <v>14.0</v>
      </c>
      <c r="L1197" s="19">
        <v>15.0</v>
      </c>
      <c r="M1197" s="19">
        <v>29.0</v>
      </c>
      <c r="N1197" s="20">
        <v>0.48275861144065857</v>
      </c>
      <c r="O1197" s="20">
        <v>0.5083554983139038</v>
      </c>
      <c r="P1197" s="20">
        <v>0.505739152431488</v>
      </c>
      <c r="Q1197" s="21" t="str">
        <f t="shared" si="1"/>
        <v>0.4888888889</v>
      </c>
      <c r="R1197" s="21" t="str">
        <f t="shared" si="3"/>
        <v>0.5028347595</v>
      </c>
      <c r="S1197" s="9">
        <v>0.5013021924372377</v>
      </c>
      <c r="T1197" s="6">
        <v>0.5028347594870461</v>
      </c>
      <c r="U1197" s="10"/>
      <c r="V1197" s="10"/>
      <c r="W1197" s="10"/>
    </row>
    <row r="1198">
      <c r="A1198" s="17">
        <v>2005.0</v>
      </c>
      <c r="B1198" s="18" t="s">
        <v>826</v>
      </c>
      <c r="C1198" s="18" t="s">
        <v>2710</v>
      </c>
      <c r="D1198" s="19">
        <v>214.0</v>
      </c>
      <c r="E1198" s="19">
        <v>6.0</v>
      </c>
      <c r="F1198" s="19">
        <v>7.0</v>
      </c>
      <c r="G1198" s="19">
        <v>11.0</v>
      </c>
      <c r="H1198" s="19">
        <v>2.0</v>
      </c>
      <c r="I1198" s="19">
        <v>0.0</v>
      </c>
      <c r="J1198" s="19">
        <v>0.0</v>
      </c>
      <c r="K1198" s="19">
        <v>17.0</v>
      </c>
      <c r="L1198" s="19">
        <v>9.0</v>
      </c>
      <c r="M1198" s="19">
        <v>26.0</v>
      </c>
      <c r="N1198" s="20">
        <v>0.6538461446762085</v>
      </c>
      <c r="O1198" s="20">
        <v>0.4050876200199127</v>
      </c>
      <c r="P1198" s="20">
        <v>0.4637710154056549</v>
      </c>
      <c r="Q1198" s="21" t="str">
        <f t="shared" si="1"/>
        <v>0.6818181818</v>
      </c>
      <c r="R1198" s="21" t="str">
        <f t="shared" si="3"/>
        <v>0.4889411093</v>
      </c>
      <c r="S1198" s="9">
        <v>0.4819481023229085</v>
      </c>
      <c r="T1198" s="6">
        <v>0.4889411093159155</v>
      </c>
      <c r="U1198" s="10"/>
      <c r="V1198" s="10"/>
      <c r="W1198" s="10"/>
    </row>
    <row r="1199">
      <c r="A1199" s="17">
        <v>2005.0</v>
      </c>
      <c r="B1199" s="18" t="s">
        <v>1933</v>
      </c>
      <c r="C1199" s="18" t="s">
        <v>2711</v>
      </c>
      <c r="D1199" s="19">
        <v>215.0</v>
      </c>
      <c r="E1199" s="19">
        <v>3.0</v>
      </c>
      <c r="F1199" s="19">
        <v>13.0</v>
      </c>
      <c r="G1199" s="19">
        <v>2.0</v>
      </c>
      <c r="H1199" s="19">
        <v>9.0</v>
      </c>
      <c r="I1199" s="19">
        <v>0.0</v>
      </c>
      <c r="J1199" s="19">
        <v>1.0</v>
      </c>
      <c r="K1199" s="19">
        <v>5.0</v>
      </c>
      <c r="L1199" s="19">
        <v>23.0</v>
      </c>
      <c r="M1199" s="19">
        <v>28.0</v>
      </c>
      <c r="N1199" s="20">
        <v>0.1785714328289032</v>
      </c>
      <c r="O1199" s="20">
        <v>0.42629411816596985</v>
      </c>
      <c r="P1199" s="20">
        <v>0.45282769203186035</v>
      </c>
      <c r="Q1199" s="21" t="str">
        <f t="shared" si="1"/>
        <v>0.2014925373</v>
      </c>
      <c r="R1199" s="21" t="str">
        <f t="shared" si="3"/>
        <v>0.3767271164</v>
      </c>
      <c r="S1199" s="9">
        <v>0.37099683923380716</v>
      </c>
      <c r="T1199" s="6">
        <v>0.37672711641930823</v>
      </c>
      <c r="U1199" s="10"/>
      <c r="V1199" s="10"/>
      <c r="W1199" s="10"/>
    </row>
    <row r="1200">
      <c r="A1200" s="17">
        <v>2005.0</v>
      </c>
      <c r="B1200" s="18" t="s">
        <v>60</v>
      </c>
      <c r="C1200" s="18" t="s">
        <v>2712</v>
      </c>
      <c r="D1200" s="19">
        <v>216.0</v>
      </c>
      <c r="E1200" s="19">
        <v>5.0</v>
      </c>
      <c r="F1200" s="19">
        <v>10.0</v>
      </c>
      <c r="G1200" s="19">
        <v>7.0</v>
      </c>
      <c r="H1200" s="19">
        <v>3.0</v>
      </c>
      <c r="I1200" s="19">
        <v>2.0</v>
      </c>
      <c r="J1200" s="19">
        <v>0.0</v>
      </c>
      <c r="K1200" s="19">
        <v>14.0</v>
      </c>
      <c r="L1200" s="19">
        <v>13.0</v>
      </c>
      <c r="M1200" s="19">
        <v>27.0</v>
      </c>
      <c r="N1200" s="20">
        <v>0.5185185074806213</v>
      </c>
      <c r="O1200" s="20">
        <v>0.5148530006408691</v>
      </c>
      <c r="P1200" s="20">
        <v>0.5005495548248291</v>
      </c>
      <c r="Q1200" s="21" t="str">
        <f t="shared" si="1"/>
        <v>0.5641025641</v>
      </c>
      <c r="R1200" s="21" t="str">
        <f t="shared" si="3"/>
        <v>0.5235895301</v>
      </c>
      <c r="S1200" s="9">
        <v>0.5121935186562715</v>
      </c>
      <c r="T1200" s="6">
        <v>0.5235895300522828</v>
      </c>
      <c r="U1200" s="10"/>
      <c r="V1200" s="10"/>
      <c r="W1200" s="10"/>
    </row>
    <row r="1201">
      <c r="A1201" s="17">
        <v>2005.0</v>
      </c>
      <c r="B1201" s="18" t="s">
        <v>285</v>
      </c>
      <c r="C1201" s="18" t="s">
        <v>2713</v>
      </c>
      <c r="D1201" s="19">
        <v>217.0</v>
      </c>
      <c r="E1201" s="19">
        <v>4.0</v>
      </c>
      <c r="F1201" s="19">
        <v>6.0</v>
      </c>
      <c r="G1201" s="19">
        <v>8.0</v>
      </c>
      <c r="H1201" s="19">
        <v>8.0</v>
      </c>
      <c r="I1201" s="19">
        <v>1.0</v>
      </c>
      <c r="J1201" s="19">
        <v>3.0</v>
      </c>
      <c r="K1201" s="19">
        <v>13.0</v>
      </c>
      <c r="L1201" s="19">
        <v>17.0</v>
      </c>
      <c r="M1201" s="19">
        <v>30.0</v>
      </c>
      <c r="N1201" s="20">
        <v>0.4333333373069763</v>
      </c>
      <c r="O1201" s="20">
        <v>0.6105266809463501</v>
      </c>
      <c r="P1201" s="20">
        <v>0.5448830127716064</v>
      </c>
      <c r="Q1201" s="21" t="str">
        <f t="shared" si="1"/>
        <v>0.3904109589</v>
      </c>
      <c r="R1201" s="21" t="str">
        <f t="shared" si="3"/>
        <v>0.5390868334</v>
      </c>
      <c r="S1201" s="9">
        <v>0.54981742699941</v>
      </c>
      <c r="T1201" s="6">
        <v>0.5390868333921041</v>
      </c>
      <c r="U1201" s="10"/>
      <c r="V1201" s="10"/>
      <c r="W1201" s="10"/>
    </row>
    <row r="1202">
      <c r="A1202" s="17">
        <v>2005.0</v>
      </c>
      <c r="B1202" s="18" t="s">
        <v>342</v>
      </c>
      <c r="C1202" s="18" t="s">
        <v>2714</v>
      </c>
      <c r="D1202" s="19">
        <v>218.0</v>
      </c>
      <c r="E1202" s="19">
        <v>0.0</v>
      </c>
      <c r="F1202" s="19">
        <v>10.0</v>
      </c>
      <c r="G1202" s="19">
        <v>6.0</v>
      </c>
      <c r="H1202" s="19">
        <v>9.0</v>
      </c>
      <c r="I1202" s="19">
        <v>1.0</v>
      </c>
      <c r="J1202" s="19">
        <v>2.0</v>
      </c>
      <c r="K1202" s="19">
        <v>7.0</v>
      </c>
      <c r="L1202" s="19">
        <v>21.0</v>
      </c>
      <c r="M1202" s="19">
        <v>28.0</v>
      </c>
      <c r="N1202" s="20">
        <v>0.25</v>
      </c>
      <c r="O1202" s="20">
        <v>0.604511559009552</v>
      </c>
      <c r="P1202" s="20">
        <v>0.5406334400177002</v>
      </c>
      <c r="Q1202" s="21" t="str">
        <f t="shared" si="1"/>
        <v>0.1825396825</v>
      </c>
      <c r="R1202" s="21" t="str">
        <f t="shared" si="3"/>
        <v>0.4830490601</v>
      </c>
      <c r="S1202" s="9">
        <v>0.49991413950920105</v>
      </c>
      <c r="T1202" s="6">
        <v>0.4830490601441217</v>
      </c>
      <c r="U1202" s="10"/>
      <c r="V1202" s="10"/>
      <c r="W1202" s="10"/>
    </row>
    <row r="1203">
      <c r="A1203" s="17">
        <v>2005.0</v>
      </c>
      <c r="B1203" s="18" t="s">
        <v>1050</v>
      </c>
      <c r="C1203" s="18" t="s">
        <v>2715</v>
      </c>
      <c r="D1203" s="19">
        <v>219.0</v>
      </c>
      <c r="E1203" s="19">
        <v>3.0</v>
      </c>
      <c r="F1203" s="19">
        <v>12.0</v>
      </c>
      <c r="G1203" s="19">
        <v>6.0</v>
      </c>
      <c r="H1203" s="19">
        <v>5.0</v>
      </c>
      <c r="I1203" s="19">
        <v>0.0</v>
      </c>
      <c r="J1203" s="19">
        <v>0.0</v>
      </c>
      <c r="K1203" s="19">
        <v>9.0</v>
      </c>
      <c r="L1203" s="19">
        <v>17.0</v>
      </c>
      <c r="M1203" s="19">
        <v>26.0</v>
      </c>
      <c r="N1203" s="20">
        <v>0.3461538553237915</v>
      </c>
      <c r="O1203" s="20">
        <v>0.4202665686607361</v>
      </c>
      <c r="P1203" s="20">
        <v>0.46029314398765564</v>
      </c>
      <c r="Q1203" s="21" t="str">
        <f t="shared" si="1"/>
        <v>0.3545454545</v>
      </c>
      <c r="R1203" s="21" t="str">
        <f t="shared" si="3"/>
        <v>0.413842934</v>
      </c>
      <c r="S1203" s="9">
        <v>0.4117450318657435</v>
      </c>
      <c r="T1203" s="6">
        <v>0.4138429339636456</v>
      </c>
      <c r="U1203" s="10"/>
      <c r="V1203" s="10"/>
      <c r="W1203" s="10"/>
    </row>
    <row r="1204">
      <c r="A1204" s="17">
        <v>2005.0</v>
      </c>
      <c r="B1204" s="18" t="s">
        <v>949</v>
      </c>
      <c r="C1204" s="18" t="s">
        <v>2716</v>
      </c>
      <c r="D1204" s="19">
        <v>220.0</v>
      </c>
      <c r="E1204" s="19">
        <v>4.0</v>
      </c>
      <c r="F1204" s="19">
        <v>10.0</v>
      </c>
      <c r="G1204" s="19">
        <v>5.0</v>
      </c>
      <c r="H1204" s="19">
        <v>5.0</v>
      </c>
      <c r="I1204" s="19">
        <v>1.0</v>
      </c>
      <c r="J1204" s="19">
        <v>1.0</v>
      </c>
      <c r="K1204" s="19">
        <v>10.0</v>
      </c>
      <c r="L1204" s="19">
        <v>16.0</v>
      </c>
      <c r="M1204" s="19">
        <v>26.0</v>
      </c>
      <c r="N1204" s="20">
        <v>0.38461539149284363</v>
      </c>
      <c r="O1204" s="20">
        <v>0.4230460822582245</v>
      </c>
      <c r="P1204" s="20">
        <v>0.4717702269554138</v>
      </c>
      <c r="Q1204" s="21" t="str">
        <f t="shared" si="1"/>
        <v>0.406779661</v>
      </c>
      <c r="R1204" s="21" t="str">
        <f t="shared" si="3"/>
        <v>0.4311605131</v>
      </c>
      <c r="S1204" s="9">
        <v>0.42561944402181184</v>
      </c>
      <c r="T1204" s="6">
        <v>0.431160513122203</v>
      </c>
      <c r="U1204" s="10"/>
      <c r="V1204" s="10"/>
      <c r="W1204" s="10"/>
    </row>
    <row r="1205">
      <c r="A1205" s="17">
        <v>2005.0</v>
      </c>
      <c r="B1205" s="18" t="s">
        <v>282</v>
      </c>
      <c r="C1205" s="18" t="s">
        <v>2717</v>
      </c>
      <c r="D1205" s="19">
        <v>221.0</v>
      </c>
      <c r="E1205" s="19">
        <v>1.0</v>
      </c>
      <c r="F1205" s="19">
        <v>12.0</v>
      </c>
      <c r="G1205" s="19">
        <v>5.0</v>
      </c>
      <c r="H1205" s="19">
        <v>9.0</v>
      </c>
      <c r="I1205" s="19">
        <v>0.0</v>
      </c>
      <c r="J1205" s="19">
        <v>1.0</v>
      </c>
      <c r="K1205" s="19">
        <v>6.0</v>
      </c>
      <c r="L1205" s="19">
        <v>22.0</v>
      </c>
      <c r="M1205" s="19">
        <v>28.0</v>
      </c>
      <c r="N1205" s="20">
        <v>0.2142857164144516</v>
      </c>
      <c r="O1205" s="20">
        <v>0.47439512610435486</v>
      </c>
      <c r="P1205" s="20">
        <v>0.5082113742828369</v>
      </c>
      <c r="Q1205" s="21" t="str">
        <f t="shared" si="1"/>
        <v>0.1746031746</v>
      </c>
      <c r="R1205" s="21" t="str">
        <f t="shared" si="3"/>
        <v>0.4079012003</v>
      </c>
      <c r="S1205" s="9">
        <v>0.4178218351943152</v>
      </c>
      <c r="T1205" s="6">
        <v>0.4079012002736803</v>
      </c>
      <c r="U1205" s="10"/>
      <c r="V1205" s="10"/>
      <c r="W1205" s="10"/>
    </row>
    <row r="1206">
      <c r="A1206" s="17">
        <v>2005.0</v>
      </c>
      <c r="B1206" s="18" t="s">
        <v>423</v>
      </c>
      <c r="C1206" s="18" t="s">
        <v>529</v>
      </c>
      <c r="D1206" s="19">
        <v>222.0</v>
      </c>
      <c r="E1206" s="19">
        <v>5.0</v>
      </c>
      <c r="F1206" s="19">
        <v>7.0</v>
      </c>
      <c r="G1206" s="19">
        <v>11.0</v>
      </c>
      <c r="H1206" s="19">
        <v>3.0</v>
      </c>
      <c r="I1206" s="19">
        <v>1.0</v>
      </c>
      <c r="J1206" s="19">
        <v>1.0</v>
      </c>
      <c r="K1206" s="19">
        <v>17.0</v>
      </c>
      <c r="L1206" s="19">
        <v>11.0</v>
      </c>
      <c r="M1206" s="19">
        <v>28.0</v>
      </c>
      <c r="N1206" s="20">
        <v>0.6071428656578064</v>
      </c>
      <c r="O1206" s="20">
        <v>0.5647315979003906</v>
      </c>
      <c r="P1206" s="20">
        <v>0.5133081674575806</v>
      </c>
      <c r="Q1206" s="21" t="str">
        <f t="shared" si="1"/>
        <v>0.6083333333</v>
      </c>
      <c r="R1206" s="21" t="str">
        <f t="shared" si="3"/>
        <v>0.5627761741</v>
      </c>
      <c r="S1206" s="9">
        <v>0.5624785551003048</v>
      </c>
      <c r="T1206" s="6">
        <v>0.5627761741479238</v>
      </c>
      <c r="U1206" s="10"/>
      <c r="V1206" s="10"/>
      <c r="W1206" s="10"/>
    </row>
    <row r="1207">
      <c r="A1207" s="17">
        <v>2005.0</v>
      </c>
      <c r="B1207" s="18" t="s">
        <v>91</v>
      </c>
      <c r="C1207" s="18" t="s">
        <v>2718</v>
      </c>
      <c r="D1207" s="19">
        <v>223.0</v>
      </c>
      <c r="E1207" s="19">
        <v>4.0</v>
      </c>
      <c r="F1207" s="19">
        <v>10.0</v>
      </c>
      <c r="G1207" s="19">
        <v>8.0</v>
      </c>
      <c r="H1207" s="19">
        <v>4.0</v>
      </c>
      <c r="I1207" s="19">
        <v>2.0</v>
      </c>
      <c r="J1207" s="19">
        <v>1.0</v>
      </c>
      <c r="K1207" s="19">
        <v>14.0</v>
      </c>
      <c r="L1207" s="19">
        <v>15.0</v>
      </c>
      <c r="M1207" s="19">
        <v>29.0</v>
      </c>
      <c r="N1207" s="20">
        <v>0.48275861144065857</v>
      </c>
      <c r="O1207" s="20">
        <v>0.5038594007492065</v>
      </c>
      <c r="P1207" s="20">
        <v>0.5248992443084717</v>
      </c>
      <c r="Q1207" s="21" t="str">
        <f t="shared" si="1"/>
        <v>0.496</v>
      </c>
      <c r="R1207" s="21" t="str">
        <f t="shared" si="3"/>
        <v>0.5071545115</v>
      </c>
      <c r="S1207" s="9">
        <v>0.503844166624135</v>
      </c>
      <c r="T1207" s="6">
        <v>0.5071545114517212</v>
      </c>
      <c r="U1207" s="10"/>
      <c r="V1207" s="10"/>
      <c r="W1207" s="10"/>
    </row>
    <row r="1208">
      <c r="A1208" s="17">
        <v>2005.0</v>
      </c>
      <c r="B1208" s="18" t="s">
        <v>802</v>
      </c>
      <c r="C1208" s="18" t="s">
        <v>2719</v>
      </c>
      <c r="D1208" s="19">
        <v>224.0</v>
      </c>
      <c r="E1208" s="19">
        <v>7.0</v>
      </c>
      <c r="F1208" s="19">
        <v>6.0</v>
      </c>
      <c r="G1208" s="19">
        <v>8.0</v>
      </c>
      <c r="H1208" s="19">
        <v>3.0</v>
      </c>
      <c r="I1208" s="19">
        <v>3.0</v>
      </c>
      <c r="J1208" s="19">
        <v>2.0</v>
      </c>
      <c r="K1208" s="19">
        <v>18.0</v>
      </c>
      <c r="L1208" s="19">
        <v>11.0</v>
      </c>
      <c r="M1208" s="19">
        <v>29.0</v>
      </c>
      <c r="N1208" s="20">
        <v>0.6206896305084229</v>
      </c>
      <c r="O1208" s="20">
        <v>0.4839950203895569</v>
      </c>
      <c r="P1208" s="20">
        <v>0.4735284149646759</v>
      </c>
      <c r="Q1208" s="21" t="str">
        <f t="shared" si="1"/>
        <v>0.6423357664</v>
      </c>
      <c r="R1208" s="21" t="str">
        <f t="shared" si="3"/>
        <v>0.5209635555</v>
      </c>
      <c r="S1208" s="9">
        <v>0.5155520277290508</v>
      </c>
      <c r="T1208" s="6">
        <v>0.5209635555417869</v>
      </c>
      <c r="U1208" s="10"/>
      <c r="V1208" s="10"/>
      <c r="W1208" s="10"/>
    </row>
    <row r="1209">
      <c r="A1209" s="17">
        <v>2005.0</v>
      </c>
      <c r="B1209" s="18" t="s">
        <v>805</v>
      </c>
      <c r="C1209" s="18" t="s">
        <v>2720</v>
      </c>
      <c r="D1209" s="19">
        <v>225.0</v>
      </c>
      <c r="E1209" s="19">
        <v>6.0</v>
      </c>
      <c r="F1209" s="19">
        <v>9.0</v>
      </c>
      <c r="G1209" s="19">
        <v>6.0</v>
      </c>
      <c r="H1209" s="19">
        <v>6.0</v>
      </c>
      <c r="I1209" s="19">
        <v>1.0</v>
      </c>
      <c r="J1209" s="19">
        <v>0.0</v>
      </c>
      <c r="K1209" s="19">
        <v>13.0</v>
      </c>
      <c r="L1209" s="19">
        <v>15.0</v>
      </c>
      <c r="M1209" s="19">
        <v>28.0</v>
      </c>
      <c r="N1209" s="20">
        <v>0.4642857015132904</v>
      </c>
      <c r="O1209" s="20">
        <v>0.453120619058609</v>
      </c>
      <c r="P1209" s="20">
        <v>0.46726253628730774</v>
      </c>
      <c r="Q1209" s="21" t="str">
        <f t="shared" si="1"/>
        <v>0.4850746269</v>
      </c>
      <c r="R1209" s="21" t="str">
        <f t="shared" si="3"/>
        <v>0.4646446003</v>
      </c>
      <c r="S1209" s="9">
        <v>0.45944737217256004</v>
      </c>
      <c r="T1209" s="6">
        <v>0.46464460031754934</v>
      </c>
      <c r="U1209" s="10"/>
      <c r="V1209" s="10"/>
      <c r="W1209" s="10"/>
    </row>
    <row r="1210">
      <c r="A1210" s="17">
        <v>2005.0</v>
      </c>
      <c r="B1210" s="18" t="s">
        <v>159</v>
      </c>
      <c r="C1210" s="18" t="s">
        <v>2721</v>
      </c>
      <c r="D1210" s="19">
        <v>226.0</v>
      </c>
      <c r="E1210" s="19">
        <v>2.0</v>
      </c>
      <c r="F1210" s="19">
        <v>10.0</v>
      </c>
      <c r="G1210" s="19">
        <v>6.0</v>
      </c>
      <c r="H1210" s="19">
        <v>8.0</v>
      </c>
      <c r="I1210" s="19">
        <v>1.0</v>
      </c>
      <c r="J1210" s="19">
        <v>1.0</v>
      </c>
      <c r="K1210" s="19">
        <v>9.0</v>
      </c>
      <c r="L1210" s="19">
        <v>19.0</v>
      </c>
      <c r="M1210" s="19">
        <v>28.0</v>
      </c>
      <c r="N1210" s="20">
        <v>0.3214285671710968</v>
      </c>
      <c r="O1210" s="20">
        <v>0.5961089134216309</v>
      </c>
      <c r="P1210" s="20">
        <v>0.5425333976745605</v>
      </c>
      <c r="Q1210" s="21" t="str">
        <f t="shared" si="1"/>
        <v>0.2890625</v>
      </c>
      <c r="R1210" s="21" t="str">
        <f t="shared" si="3"/>
        <v>0.5059534311</v>
      </c>
      <c r="S1210" s="9">
        <v>0.5140449489865984</v>
      </c>
      <c r="T1210" s="6">
        <v>0.5059534311294556</v>
      </c>
      <c r="U1210" s="10"/>
      <c r="V1210" s="10"/>
      <c r="W1210" s="10"/>
    </row>
    <row r="1211">
      <c r="A1211" s="17">
        <v>2005.0</v>
      </c>
      <c r="B1211" s="18" t="s">
        <v>324</v>
      </c>
      <c r="C1211" s="18" t="s">
        <v>2722</v>
      </c>
      <c r="D1211" s="19">
        <v>227.0</v>
      </c>
      <c r="E1211" s="19">
        <v>9.0</v>
      </c>
      <c r="F1211" s="19">
        <v>6.0</v>
      </c>
      <c r="G1211" s="19">
        <v>6.0</v>
      </c>
      <c r="H1211" s="19">
        <v>3.0</v>
      </c>
      <c r="I1211" s="19">
        <v>4.0</v>
      </c>
      <c r="J1211" s="19">
        <v>3.0</v>
      </c>
      <c r="K1211" s="19">
        <v>19.0</v>
      </c>
      <c r="L1211" s="19">
        <v>12.0</v>
      </c>
      <c r="M1211" s="19">
        <v>31.0</v>
      </c>
      <c r="N1211" s="20">
        <v>0.6129032373428345</v>
      </c>
      <c r="O1211" s="20">
        <v>0.3969822824001312</v>
      </c>
      <c r="P1211" s="20">
        <v>0.46317023038864136</v>
      </c>
      <c r="Q1211" s="21" t="str">
        <f t="shared" si="1"/>
        <v>0.6516129032</v>
      </c>
      <c r="R1211" s="21" t="str">
        <f t="shared" si="3"/>
        <v>0.4771869246</v>
      </c>
      <c r="S1211" s="9">
        <v>0.46750950524883883</v>
      </c>
      <c r="T1211" s="6">
        <v>0.47718692460367756</v>
      </c>
      <c r="U1211" s="10"/>
      <c r="V1211" s="10"/>
      <c r="W1211" s="10"/>
    </row>
    <row r="1212">
      <c r="A1212" s="17">
        <v>2005.0</v>
      </c>
      <c r="B1212" s="18" t="s">
        <v>217</v>
      </c>
      <c r="C1212" s="18" t="s">
        <v>593</v>
      </c>
      <c r="D1212" s="19">
        <v>228.0</v>
      </c>
      <c r="E1212" s="19">
        <v>8.0</v>
      </c>
      <c r="F1212" s="19">
        <v>6.0</v>
      </c>
      <c r="G1212" s="19">
        <v>14.0</v>
      </c>
      <c r="H1212" s="19">
        <v>0.0</v>
      </c>
      <c r="I1212" s="19">
        <v>3.0</v>
      </c>
      <c r="J1212" s="19">
        <v>1.0</v>
      </c>
      <c r="K1212" s="19">
        <v>25.0</v>
      </c>
      <c r="L1212" s="19">
        <v>7.0</v>
      </c>
      <c r="M1212" s="19">
        <v>32.0</v>
      </c>
      <c r="N1212" s="20">
        <v>0.78125</v>
      </c>
      <c r="O1212" s="20">
        <v>0.5585637092590332</v>
      </c>
      <c r="P1212" s="20">
        <v>0.529839813709259</v>
      </c>
      <c r="Q1212" s="21" t="str">
        <f t="shared" si="1"/>
        <v>0.8308823529</v>
      </c>
      <c r="R1212" s="21" t="str">
        <f t="shared" si="3"/>
        <v>0.6194623963</v>
      </c>
      <c r="S1212" s="9">
        <v>0.6070543080568314</v>
      </c>
      <c r="T1212" s="6">
        <v>0.6194623962921255</v>
      </c>
      <c r="U1212" s="10"/>
      <c r="V1212" s="10"/>
      <c r="W1212" s="10"/>
    </row>
    <row r="1213">
      <c r="A1213" s="17">
        <v>2005.0</v>
      </c>
      <c r="B1213" s="18" t="s">
        <v>1945</v>
      </c>
      <c r="C1213" s="18" t="s">
        <v>2723</v>
      </c>
      <c r="D1213" s="19">
        <v>229.0</v>
      </c>
      <c r="E1213" s="19">
        <v>1.0</v>
      </c>
      <c r="F1213" s="19">
        <v>15.0</v>
      </c>
      <c r="G1213" s="19">
        <v>3.0</v>
      </c>
      <c r="H1213" s="19">
        <v>8.0</v>
      </c>
      <c r="I1213" s="19">
        <v>0.0</v>
      </c>
      <c r="J1213" s="19">
        <v>0.0</v>
      </c>
      <c r="K1213" s="19">
        <v>4.0</v>
      </c>
      <c r="L1213" s="19">
        <v>23.0</v>
      </c>
      <c r="M1213" s="19">
        <v>27.0</v>
      </c>
      <c r="N1213" s="20">
        <v>0.14814814925193787</v>
      </c>
      <c r="O1213" s="20">
        <v>0.42521947622299194</v>
      </c>
      <c r="P1213" s="20">
        <v>0.4675123989582062</v>
      </c>
      <c r="Q1213" s="21" t="str">
        <f t="shared" si="1"/>
        <v>0.1367521368</v>
      </c>
      <c r="R1213" s="21" t="str">
        <f t="shared" si="3"/>
        <v>0.363675872</v>
      </c>
      <c r="S1213" s="9">
        <v>0.36652487488808455</v>
      </c>
      <c r="T1213" s="6">
        <v>0.3636758720390817</v>
      </c>
      <c r="U1213" s="10"/>
      <c r="V1213" s="10"/>
      <c r="W1213" s="10"/>
    </row>
    <row r="1214">
      <c r="A1214" s="17">
        <v>2005.0</v>
      </c>
      <c r="B1214" s="18" t="s">
        <v>332</v>
      </c>
      <c r="C1214" s="18" t="s">
        <v>2724</v>
      </c>
      <c r="D1214" s="19">
        <v>230.0</v>
      </c>
      <c r="E1214" s="19">
        <v>5.0</v>
      </c>
      <c r="F1214" s="19">
        <v>8.0</v>
      </c>
      <c r="G1214" s="19">
        <v>8.0</v>
      </c>
      <c r="H1214" s="19">
        <v>2.0</v>
      </c>
      <c r="I1214" s="19">
        <v>1.0</v>
      </c>
      <c r="J1214" s="19">
        <v>2.0</v>
      </c>
      <c r="K1214" s="19">
        <v>14.0</v>
      </c>
      <c r="L1214" s="19">
        <v>12.0</v>
      </c>
      <c r="M1214" s="19">
        <v>26.0</v>
      </c>
      <c r="N1214" s="20">
        <v>0.5384615659713745</v>
      </c>
      <c r="O1214" s="20">
        <v>0.47452718019485474</v>
      </c>
      <c r="P1214" s="20">
        <v>0.48162710666656494</v>
      </c>
      <c r="Q1214" s="21" t="str">
        <f t="shared" si="1"/>
        <v>0.5714285714</v>
      </c>
      <c r="R1214" s="21" t="str">
        <f t="shared" si="3"/>
        <v>0.5005275096</v>
      </c>
      <c r="S1214" s="9">
        <v>0.4922857513794532</v>
      </c>
      <c r="T1214" s="6">
        <v>0.5005275096212115</v>
      </c>
      <c r="U1214" s="10"/>
      <c r="V1214" s="10"/>
      <c r="W1214" s="10"/>
    </row>
    <row r="1215">
      <c r="A1215" s="17">
        <v>2005.0</v>
      </c>
      <c r="B1215" s="18" t="s">
        <v>1948</v>
      </c>
      <c r="C1215" s="18" t="s">
        <v>2725</v>
      </c>
      <c r="D1215" s="19">
        <v>231.0</v>
      </c>
      <c r="E1215" s="19">
        <v>4.0</v>
      </c>
      <c r="F1215" s="19">
        <v>10.0</v>
      </c>
      <c r="G1215" s="19">
        <v>8.0</v>
      </c>
      <c r="H1215" s="19">
        <v>3.0</v>
      </c>
      <c r="I1215" s="19">
        <v>1.0</v>
      </c>
      <c r="J1215" s="19">
        <v>0.0</v>
      </c>
      <c r="K1215" s="19">
        <v>13.0</v>
      </c>
      <c r="L1215" s="19">
        <v>13.0</v>
      </c>
      <c r="M1215" s="19">
        <v>26.0</v>
      </c>
      <c r="N1215" s="20">
        <v>0.5</v>
      </c>
      <c r="O1215" s="20">
        <v>0.42146867513656616</v>
      </c>
      <c r="P1215" s="20">
        <v>0.4719609320163727</v>
      </c>
      <c r="Q1215" s="21" t="str">
        <f t="shared" si="1"/>
        <v>0.5277777778</v>
      </c>
      <c r="R1215" s="21" t="str">
        <f t="shared" si="3"/>
        <v>0.460669015</v>
      </c>
      <c r="S1215" s="9">
        <v>0.45372457057237625</v>
      </c>
      <c r="T1215" s="6">
        <v>0.46066901501682067</v>
      </c>
      <c r="U1215" s="10"/>
      <c r="V1215" s="10"/>
      <c r="W1215" s="10"/>
    </row>
    <row r="1216">
      <c r="A1216" s="17">
        <v>2005.0</v>
      </c>
      <c r="B1216" s="18" t="s">
        <v>326</v>
      </c>
      <c r="C1216" s="18" t="s">
        <v>2726</v>
      </c>
      <c r="D1216" s="19">
        <v>232.0</v>
      </c>
      <c r="E1216" s="19">
        <v>4.0</v>
      </c>
      <c r="F1216" s="19">
        <v>8.0</v>
      </c>
      <c r="G1216" s="19">
        <v>9.0</v>
      </c>
      <c r="H1216" s="19">
        <v>3.0</v>
      </c>
      <c r="I1216" s="19">
        <v>1.0</v>
      </c>
      <c r="J1216" s="19">
        <v>2.0</v>
      </c>
      <c r="K1216" s="19">
        <v>14.0</v>
      </c>
      <c r="L1216" s="19">
        <v>13.0</v>
      </c>
      <c r="M1216" s="19">
        <v>27.0</v>
      </c>
      <c r="N1216" s="20">
        <v>0.5185185074806213</v>
      </c>
      <c r="O1216" s="20">
        <v>0.5223672986030579</v>
      </c>
      <c r="P1216" s="20">
        <v>0.5231758952140808</v>
      </c>
      <c r="Q1216" s="21" t="str">
        <f t="shared" si="1"/>
        <v>0.5217391304</v>
      </c>
      <c r="R1216" s="21" t="str">
        <f t="shared" si="3"/>
        <v>0.5224124057</v>
      </c>
      <c r="S1216" s="9">
        <v>0.5216072527346788</v>
      </c>
      <c r="T1216" s="6">
        <v>0.5224124057137448</v>
      </c>
      <c r="U1216" s="10"/>
      <c r="V1216" s="10"/>
      <c r="W1216" s="10"/>
    </row>
    <row r="1217">
      <c r="A1217" s="17">
        <v>2005.0</v>
      </c>
      <c r="B1217" s="18" t="s">
        <v>194</v>
      </c>
      <c r="C1217" s="18" t="s">
        <v>2727</v>
      </c>
      <c r="D1217" s="19">
        <v>233.0</v>
      </c>
      <c r="E1217" s="19">
        <v>3.0</v>
      </c>
      <c r="F1217" s="19">
        <v>8.0</v>
      </c>
      <c r="G1217" s="19">
        <v>5.0</v>
      </c>
      <c r="H1217" s="19">
        <v>9.0</v>
      </c>
      <c r="I1217" s="19">
        <v>1.0</v>
      </c>
      <c r="J1217" s="19">
        <v>1.0</v>
      </c>
      <c r="K1217" s="19">
        <v>9.0</v>
      </c>
      <c r="L1217" s="19">
        <v>18.0</v>
      </c>
      <c r="M1217" s="19">
        <v>27.0</v>
      </c>
      <c r="N1217" s="20">
        <v>0.3333333432674408</v>
      </c>
      <c r="O1217" s="20">
        <v>0.5524689555168152</v>
      </c>
      <c r="P1217" s="20">
        <v>0.5232080221176147</v>
      </c>
      <c r="Q1217" s="21" t="str">
        <f t="shared" si="1"/>
        <v>0.3082706767</v>
      </c>
      <c r="R1217" s="21" t="str">
        <f t="shared" si="3"/>
        <v>0.4841041525</v>
      </c>
      <c r="S1217" s="9">
        <v>0.4903698166211446</v>
      </c>
      <c r="T1217" s="6">
        <v>0.4841041524607436</v>
      </c>
      <c r="U1217" s="10"/>
      <c r="V1217" s="10"/>
      <c r="W1217" s="10"/>
    </row>
    <row r="1218">
      <c r="A1218" s="17">
        <v>2005.0</v>
      </c>
      <c r="B1218" s="18" t="s">
        <v>525</v>
      </c>
      <c r="C1218" s="18" t="s">
        <v>2728</v>
      </c>
      <c r="D1218" s="19">
        <v>234.0</v>
      </c>
      <c r="E1218" s="19">
        <v>4.0</v>
      </c>
      <c r="F1218" s="19">
        <v>9.0</v>
      </c>
      <c r="G1218" s="19">
        <v>11.0</v>
      </c>
      <c r="H1218" s="19">
        <v>3.0</v>
      </c>
      <c r="I1218" s="19">
        <v>1.0</v>
      </c>
      <c r="J1218" s="19">
        <v>1.0</v>
      </c>
      <c r="K1218" s="19">
        <v>16.0</v>
      </c>
      <c r="L1218" s="19">
        <v>13.0</v>
      </c>
      <c r="M1218" s="19">
        <v>29.0</v>
      </c>
      <c r="N1218" s="20">
        <v>0.5517241358757019</v>
      </c>
      <c r="O1218" s="20">
        <v>0.5604001879692078</v>
      </c>
      <c r="P1218" s="20">
        <v>0.5143256783485413</v>
      </c>
      <c r="Q1218" s="21" t="str">
        <f t="shared" si="1"/>
        <v>0.5546218487</v>
      </c>
      <c r="R1218" s="21" t="str">
        <f t="shared" si="3"/>
        <v>0.5474369758</v>
      </c>
      <c r="S1218" s="9">
        <v>0.5467125480544979</v>
      </c>
      <c r="T1218" s="6">
        <v>0.5474369757566131</v>
      </c>
      <c r="U1218" s="10"/>
      <c r="V1218" s="10"/>
      <c r="W1218" s="10"/>
    </row>
    <row r="1219">
      <c r="A1219" s="17">
        <v>2005.0</v>
      </c>
      <c r="B1219" s="18" t="s">
        <v>1123</v>
      </c>
      <c r="C1219" s="18" t="s">
        <v>2729</v>
      </c>
      <c r="D1219" s="19">
        <v>235.0</v>
      </c>
      <c r="E1219" s="19">
        <v>1.0</v>
      </c>
      <c r="F1219" s="19">
        <v>13.0</v>
      </c>
      <c r="G1219" s="19">
        <v>5.0</v>
      </c>
      <c r="H1219" s="19">
        <v>9.0</v>
      </c>
      <c r="I1219" s="19">
        <v>0.0</v>
      </c>
      <c r="J1219" s="19">
        <v>1.0</v>
      </c>
      <c r="K1219" s="19">
        <v>6.0</v>
      </c>
      <c r="L1219" s="19">
        <v>23.0</v>
      </c>
      <c r="M1219" s="19">
        <v>29.0</v>
      </c>
      <c r="N1219" s="20">
        <v>0.2068965584039688</v>
      </c>
      <c r="O1219" s="20">
        <v>0.5183863639831543</v>
      </c>
      <c r="P1219" s="20">
        <v>0.5111920833587646</v>
      </c>
      <c r="Q1219" s="21" t="str">
        <f t="shared" si="1"/>
        <v>0.1705426357</v>
      </c>
      <c r="R1219" s="21" t="str">
        <f t="shared" si="3"/>
        <v>0.4296268617</v>
      </c>
      <c r="S1219" s="9">
        <v>0.4387153407623028</v>
      </c>
      <c r="T1219" s="6">
        <v>0.429626861745997</v>
      </c>
      <c r="U1219" s="10"/>
      <c r="V1219" s="10"/>
      <c r="W1219" s="10"/>
    </row>
    <row r="1220">
      <c r="A1220" s="17">
        <v>2005.0</v>
      </c>
      <c r="B1220" s="18" t="s">
        <v>112</v>
      </c>
      <c r="C1220" s="18" t="s">
        <v>2730</v>
      </c>
      <c r="D1220" s="19">
        <v>236.0</v>
      </c>
      <c r="E1220" s="19">
        <v>2.0</v>
      </c>
      <c r="F1220" s="19">
        <v>13.0</v>
      </c>
      <c r="G1220" s="19">
        <v>8.0</v>
      </c>
      <c r="H1220" s="19">
        <v>4.0</v>
      </c>
      <c r="I1220" s="19">
        <v>1.0</v>
      </c>
      <c r="J1220" s="19">
        <v>1.0</v>
      </c>
      <c r="K1220" s="19">
        <v>11.0</v>
      </c>
      <c r="L1220" s="19">
        <v>18.0</v>
      </c>
      <c r="M1220" s="19">
        <v>29.0</v>
      </c>
      <c r="N1220" s="20">
        <v>0.37931033968925476</v>
      </c>
      <c r="O1220" s="20">
        <v>0.47928816080093384</v>
      </c>
      <c r="P1220" s="20">
        <v>0.49991917610168457</v>
      </c>
      <c r="Q1220" s="21" t="str">
        <f t="shared" si="1"/>
        <v>0.3739130435</v>
      </c>
      <c r="R1220" s="21" t="str">
        <f t="shared" si="3"/>
        <v>0.4581021353</v>
      </c>
      <c r="S1220" s="9">
        <v>0.45945146063278464</v>
      </c>
      <c r="T1220" s="6">
        <v>0.4581021352954533</v>
      </c>
      <c r="U1220" s="10"/>
      <c r="V1220" s="10"/>
      <c r="W1220" s="10"/>
    </row>
    <row r="1221">
      <c r="A1221" s="17">
        <v>2005.0</v>
      </c>
      <c r="B1221" s="18" t="s">
        <v>1138</v>
      </c>
      <c r="C1221" s="18" t="s">
        <v>2731</v>
      </c>
      <c r="D1221" s="19">
        <v>237.0</v>
      </c>
      <c r="E1221" s="19">
        <v>4.0</v>
      </c>
      <c r="F1221" s="19">
        <v>9.0</v>
      </c>
      <c r="G1221" s="19">
        <v>7.0</v>
      </c>
      <c r="H1221" s="19">
        <v>7.0</v>
      </c>
      <c r="I1221" s="19">
        <v>3.0</v>
      </c>
      <c r="J1221" s="19">
        <v>0.0</v>
      </c>
      <c r="K1221" s="19">
        <v>14.0</v>
      </c>
      <c r="L1221" s="19">
        <v>16.0</v>
      </c>
      <c r="M1221" s="19">
        <v>30.0</v>
      </c>
      <c r="N1221" s="20">
        <v>0.46666666865348816</v>
      </c>
      <c r="O1221" s="20">
        <v>0.5445020198822021</v>
      </c>
      <c r="P1221" s="20">
        <v>0.513149619102478</v>
      </c>
      <c r="Q1221" s="21" t="str">
        <f t="shared" si="1"/>
        <v>0.4571428571</v>
      </c>
      <c r="R1221" s="21" t="str">
        <f t="shared" si="3"/>
        <v>0.514824129</v>
      </c>
      <c r="S1221" s="9">
        <v>0.5172050813833873</v>
      </c>
      <c r="T1221" s="6">
        <v>0.5148241290024349</v>
      </c>
      <c r="U1221" s="10"/>
      <c r="V1221" s="10"/>
      <c r="W1221" s="10"/>
    </row>
    <row r="1222">
      <c r="A1222" s="17">
        <v>2005.0</v>
      </c>
      <c r="B1222" s="18" t="s">
        <v>1243</v>
      </c>
      <c r="C1222" s="18" t="s">
        <v>2732</v>
      </c>
      <c r="D1222" s="19">
        <v>238.0</v>
      </c>
      <c r="E1222" s="19">
        <v>0.0</v>
      </c>
      <c r="F1222" s="19">
        <v>15.0</v>
      </c>
      <c r="G1222" s="19">
        <v>0.0</v>
      </c>
      <c r="H1222" s="19">
        <v>12.0</v>
      </c>
      <c r="I1222" s="19">
        <v>0.0</v>
      </c>
      <c r="J1222" s="19">
        <v>1.0</v>
      </c>
      <c r="K1222" s="19">
        <v>0.0</v>
      </c>
      <c r="L1222" s="19">
        <v>28.0</v>
      </c>
      <c r="M1222" s="19">
        <v>28.0</v>
      </c>
      <c r="N1222" s="20">
        <v>0.0</v>
      </c>
      <c r="O1222" s="20">
        <v>0.4622766375541687</v>
      </c>
      <c r="P1222" s="20">
        <v>0.44458338618278503</v>
      </c>
      <c r="Q1222" s="21" t="str">
        <f t="shared" si="1"/>
        <v>0</v>
      </c>
      <c r="R1222" s="21" t="str">
        <f t="shared" si="3"/>
        <v>0.3422841653</v>
      </c>
      <c r="S1222" s="9">
        <v>0.3422841653227806</v>
      </c>
      <c r="T1222" s="6">
        <v>0.3422841653227806</v>
      </c>
      <c r="U1222" s="10"/>
      <c r="V1222" s="10"/>
      <c r="W1222" s="10"/>
    </row>
    <row r="1223">
      <c r="A1223" s="17">
        <v>2005.0</v>
      </c>
      <c r="B1223" s="18" t="s">
        <v>574</v>
      </c>
      <c r="C1223" s="18" t="s">
        <v>575</v>
      </c>
      <c r="D1223" s="19">
        <v>239.0</v>
      </c>
      <c r="E1223" s="19">
        <v>8.0</v>
      </c>
      <c r="F1223" s="19">
        <v>6.0</v>
      </c>
      <c r="G1223" s="19">
        <v>9.0</v>
      </c>
      <c r="H1223" s="19">
        <v>1.0</v>
      </c>
      <c r="I1223" s="19">
        <v>2.0</v>
      </c>
      <c r="J1223" s="19">
        <v>1.0</v>
      </c>
      <c r="K1223" s="19">
        <v>19.0</v>
      </c>
      <c r="L1223" s="19">
        <v>8.0</v>
      </c>
      <c r="M1223" s="19">
        <v>27.0</v>
      </c>
      <c r="N1223" s="20">
        <v>0.7037037014961243</v>
      </c>
      <c r="O1223" s="20">
        <v>0.4346323013305664</v>
      </c>
      <c r="P1223" s="20">
        <v>0.4693150818347931</v>
      </c>
      <c r="Q1223" s="21" t="str">
        <f t="shared" si="1"/>
        <v>0.756097561</v>
      </c>
      <c r="R1223" s="21" t="str">
        <f t="shared" si="3"/>
        <v>0.5236693114</v>
      </c>
      <c r="S1223" s="9">
        <v>0.5105708470499074</v>
      </c>
      <c r="T1223" s="6">
        <v>0.5236693113678839</v>
      </c>
      <c r="U1223" s="10"/>
      <c r="V1223" s="10"/>
      <c r="W1223" s="10"/>
    </row>
    <row r="1224">
      <c r="A1224" s="17">
        <v>2005.0</v>
      </c>
      <c r="B1224" s="18" t="s">
        <v>2217</v>
      </c>
      <c r="C1224" s="18" t="s">
        <v>2733</v>
      </c>
      <c r="D1224" s="19">
        <v>240.0</v>
      </c>
      <c r="E1224" s="19">
        <v>5.0</v>
      </c>
      <c r="F1224" s="19">
        <v>9.0</v>
      </c>
      <c r="G1224" s="19">
        <v>6.0</v>
      </c>
      <c r="H1224" s="19">
        <v>4.0</v>
      </c>
      <c r="I1224" s="19">
        <v>0.0</v>
      </c>
      <c r="J1224" s="19">
        <v>1.0</v>
      </c>
      <c r="K1224" s="19">
        <v>11.0</v>
      </c>
      <c r="L1224" s="19">
        <v>14.0</v>
      </c>
      <c r="M1224" s="19">
        <v>25.0</v>
      </c>
      <c r="N1224" s="20">
        <v>0.4399999976158142</v>
      </c>
      <c r="O1224" s="20">
        <v>0.4773164987564087</v>
      </c>
      <c r="P1224" s="20">
        <v>0.47887834906578064</v>
      </c>
      <c r="Q1224" s="21" t="str">
        <f t="shared" si="1"/>
        <v>0.4690265487</v>
      </c>
      <c r="R1224" s="21" t="str">
        <f t="shared" si="3"/>
        <v>0.4756344738</v>
      </c>
      <c r="S1224" s="9">
        <v>0.4683778366446495</v>
      </c>
      <c r="T1224" s="6">
        <v>0.4756344738127911</v>
      </c>
      <c r="U1224" s="10"/>
      <c r="V1224" s="10"/>
      <c r="W1224" s="10"/>
    </row>
    <row r="1225">
      <c r="A1225" s="17">
        <v>2005.0</v>
      </c>
      <c r="B1225" s="18" t="s">
        <v>283</v>
      </c>
      <c r="C1225" s="18" t="s">
        <v>2734</v>
      </c>
      <c r="D1225" s="19">
        <v>241.0</v>
      </c>
      <c r="E1225" s="19">
        <v>3.0</v>
      </c>
      <c r="F1225" s="19">
        <v>8.0</v>
      </c>
      <c r="G1225" s="19">
        <v>9.0</v>
      </c>
      <c r="H1225" s="19">
        <v>7.0</v>
      </c>
      <c r="I1225" s="19">
        <v>0.0</v>
      </c>
      <c r="J1225" s="19">
        <v>1.0</v>
      </c>
      <c r="K1225" s="19">
        <v>12.0</v>
      </c>
      <c r="L1225" s="19">
        <v>16.0</v>
      </c>
      <c r="M1225" s="19">
        <v>28.0</v>
      </c>
      <c r="N1225" s="20">
        <v>0.4285714328289032</v>
      </c>
      <c r="O1225" s="20">
        <v>0.5700482130050659</v>
      </c>
      <c r="P1225" s="20">
        <v>0.530407726764679</v>
      </c>
      <c r="Q1225" s="21" t="str">
        <f t="shared" si="1"/>
        <v>0.380952381</v>
      </c>
      <c r="R1225" s="21" t="str">
        <f t="shared" si="3"/>
        <v>0.5128641334</v>
      </c>
      <c r="S1225" s="9">
        <v>0.5247688953365599</v>
      </c>
      <c r="T1225" s="6">
        <v>0.5128641334317979</v>
      </c>
      <c r="U1225" s="10"/>
      <c r="V1225" s="10"/>
      <c r="W1225" s="10"/>
    </row>
    <row r="1226">
      <c r="A1226" s="17">
        <v>2005.0</v>
      </c>
      <c r="B1226" s="18" t="s">
        <v>796</v>
      </c>
      <c r="C1226" s="18" t="s">
        <v>2735</v>
      </c>
      <c r="D1226" s="19">
        <v>242.0</v>
      </c>
      <c r="E1226" s="19">
        <v>3.0</v>
      </c>
      <c r="F1226" s="19">
        <v>9.0</v>
      </c>
      <c r="G1226" s="19">
        <v>5.0</v>
      </c>
      <c r="H1226" s="19">
        <v>5.0</v>
      </c>
      <c r="I1226" s="19">
        <v>1.0</v>
      </c>
      <c r="J1226" s="19">
        <v>1.0</v>
      </c>
      <c r="K1226" s="19">
        <v>9.0</v>
      </c>
      <c r="L1226" s="19">
        <v>15.0</v>
      </c>
      <c r="M1226" s="19">
        <v>24.0</v>
      </c>
      <c r="N1226" s="20">
        <v>0.375</v>
      </c>
      <c r="O1226" s="20">
        <v>0.429827481508255</v>
      </c>
      <c r="P1226" s="20">
        <v>0.4532972276210785</v>
      </c>
      <c r="Q1226" s="21" t="str">
        <f t="shared" si="1"/>
        <v>0.3796296296</v>
      </c>
      <c r="R1226" s="21" t="str">
        <f t="shared" si="3"/>
        <v>0.4231454551</v>
      </c>
      <c r="S1226" s="9">
        <v>0.4219880476593971</v>
      </c>
      <c r="T1226" s="6">
        <v>0.4231454550668045</v>
      </c>
      <c r="U1226" s="10"/>
      <c r="V1226" s="10"/>
      <c r="W1226" s="10"/>
    </row>
    <row r="1227">
      <c r="A1227" s="17">
        <v>2005.0</v>
      </c>
      <c r="B1227" s="18" t="s">
        <v>48</v>
      </c>
      <c r="C1227" s="18" t="s">
        <v>2736</v>
      </c>
      <c r="D1227" s="19">
        <v>243.0</v>
      </c>
      <c r="E1227" s="19">
        <v>3.0</v>
      </c>
      <c r="F1227" s="19">
        <v>10.0</v>
      </c>
      <c r="G1227" s="19">
        <v>3.0</v>
      </c>
      <c r="H1227" s="19">
        <v>10.0</v>
      </c>
      <c r="I1227" s="19">
        <v>0.0</v>
      </c>
      <c r="J1227" s="19">
        <v>4.0</v>
      </c>
      <c r="K1227" s="19">
        <v>6.0</v>
      </c>
      <c r="L1227" s="19">
        <v>24.0</v>
      </c>
      <c r="M1227" s="19">
        <v>30.0</v>
      </c>
      <c r="N1227" s="20">
        <v>0.20000000298023224</v>
      </c>
      <c r="O1227" s="20">
        <v>0.491874098777771</v>
      </c>
      <c r="P1227" s="20">
        <v>0.4769541919231415</v>
      </c>
      <c r="Q1227" s="21" t="str">
        <f t="shared" si="1"/>
        <v>0.2</v>
      </c>
      <c r="R1227" s="21" t="str">
        <f t="shared" si="3"/>
        <v>0.4151755974</v>
      </c>
      <c r="S1227" s="9">
        <v>0.41517559736967086</v>
      </c>
      <c r="T1227" s="6">
        <v>0.41517559736967086</v>
      </c>
      <c r="U1227" s="10"/>
      <c r="V1227" s="10"/>
      <c r="W1227" s="10"/>
    </row>
    <row r="1228">
      <c r="A1228" s="17">
        <v>2005.0</v>
      </c>
      <c r="B1228" s="18" t="s">
        <v>1152</v>
      </c>
      <c r="C1228" s="18" t="s">
        <v>2737</v>
      </c>
      <c r="D1228" s="19">
        <v>244.0</v>
      </c>
      <c r="E1228" s="19">
        <v>4.0</v>
      </c>
      <c r="F1228" s="19">
        <v>9.0</v>
      </c>
      <c r="G1228" s="19">
        <v>9.0</v>
      </c>
      <c r="H1228" s="19">
        <v>4.0</v>
      </c>
      <c r="I1228" s="19">
        <v>0.0</v>
      </c>
      <c r="J1228" s="19">
        <v>1.0</v>
      </c>
      <c r="K1228" s="19">
        <v>13.0</v>
      </c>
      <c r="L1228" s="19">
        <v>14.0</v>
      </c>
      <c r="M1228" s="19">
        <v>27.0</v>
      </c>
      <c r="N1228" s="20">
        <v>0.48148149251937866</v>
      </c>
      <c r="O1228" s="20">
        <v>0.5150889158248901</v>
      </c>
      <c r="P1228" s="20">
        <v>0.5133878588676453</v>
      </c>
      <c r="Q1228" s="21" t="str">
        <f t="shared" si="1"/>
        <v>0.4782608696</v>
      </c>
      <c r="R1228" s="21" t="str">
        <f t="shared" si="3"/>
        <v>0.50545664</v>
      </c>
      <c r="S1228" s="9">
        <v>0.5062617929997267</v>
      </c>
      <c r="T1228" s="6">
        <v>0.5054566400206607</v>
      </c>
      <c r="U1228" s="10"/>
      <c r="V1228" s="10"/>
      <c r="W1228" s="10"/>
    </row>
    <row r="1229">
      <c r="A1229" s="17">
        <v>2005.0</v>
      </c>
      <c r="B1229" s="18" t="s">
        <v>631</v>
      </c>
      <c r="C1229" s="18" t="s">
        <v>2738</v>
      </c>
      <c r="D1229" s="19">
        <v>245.0</v>
      </c>
      <c r="E1229" s="19">
        <v>3.0</v>
      </c>
      <c r="F1229" s="19">
        <v>10.0</v>
      </c>
      <c r="G1229" s="19">
        <v>4.0</v>
      </c>
      <c r="H1229" s="19">
        <v>7.0</v>
      </c>
      <c r="I1229" s="19">
        <v>0.0</v>
      </c>
      <c r="J1229" s="19">
        <v>1.0</v>
      </c>
      <c r="K1229" s="19">
        <v>7.0</v>
      </c>
      <c r="L1229" s="19">
        <v>18.0</v>
      </c>
      <c r="M1229" s="19">
        <v>25.0</v>
      </c>
      <c r="N1229" s="20">
        <v>0.2800000011920929</v>
      </c>
      <c r="O1229" s="20">
        <v>0.5002433061599731</v>
      </c>
      <c r="P1229" s="20">
        <v>0.5036294460296631</v>
      </c>
      <c r="Q1229" s="21" t="str">
        <f t="shared" si="1"/>
        <v>0.2820512821</v>
      </c>
      <c r="R1229" s="21" t="str">
        <f t="shared" si="3"/>
        <v>0.4465418351</v>
      </c>
      <c r="S1229" s="9">
        <v>0.44602901458740235</v>
      </c>
      <c r="T1229" s="6">
        <v>0.44654183510022283</v>
      </c>
      <c r="U1229" s="10"/>
      <c r="V1229" s="10"/>
      <c r="W1229" s="10"/>
    </row>
    <row r="1230">
      <c r="A1230" s="17">
        <v>2005.0</v>
      </c>
      <c r="B1230" s="18" t="s">
        <v>104</v>
      </c>
      <c r="C1230" s="18" t="s">
        <v>604</v>
      </c>
      <c r="D1230" s="19">
        <v>246.0</v>
      </c>
      <c r="E1230" s="19">
        <v>1.0</v>
      </c>
      <c r="F1230" s="19">
        <v>9.0</v>
      </c>
      <c r="G1230" s="19">
        <v>13.0</v>
      </c>
      <c r="H1230" s="19">
        <v>3.0</v>
      </c>
      <c r="I1230" s="19">
        <v>1.0</v>
      </c>
      <c r="J1230" s="19">
        <v>1.0</v>
      </c>
      <c r="K1230" s="19">
        <v>15.0</v>
      </c>
      <c r="L1230" s="19">
        <v>13.0</v>
      </c>
      <c r="M1230" s="19">
        <v>28.0</v>
      </c>
      <c r="N1230" s="20">
        <v>0.5357142686843872</v>
      </c>
      <c r="O1230" s="20">
        <v>0.570123016834259</v>
      </c>
      <c r="P1230" s="20">
        <v>0.5363449454307556</v>
      </c>
      <c r="Q1230" s="21" t="str">
        <f t="shared" si="1"/>
        <v>0.4903846154</v>
      </c>
      <c r="R1230" s="21" t="str">
        <f t="shared" si="3"/>
        <v>0.5417438986</v>
      </c>
      <c r="S1230" s="9">
        <v>0.5530763162033898</v>
      </c>
      <c r="T1230" s="6">
        <v>0.5417438986209723</v>
      </c>
      <c r="U1230" s="10"/>
      <c r="V1230" s="10"/>
      <c r="W1230" s="10"/>
    </row>
    <row r="1231">
      <c r="A1231" s="17">
        <v>2005.0</v>
      </c>
      <c r="B1231" s="18" t="s">
        <v>53</v>
      </c>
      <c r="C1231" s="18" t="s">
        <v>2739</v>
      </c>
      <c r="D1231" s="19">
        <v>247.0</v>
      </c>
      <c r="E1231" s="19">
        <v>2.0</v>
      </c>
      <c r="F1231" s="19">
        <v>10.0</v>
      </c>
      <c r="G1231" s="19">
        <v>8.0</v>
      </c>
      <c r="H1231" s="19">
        <v>5.0</v>
      </c>
      <c r="I1231" s="19">
        <v>3.0</v>
      </c>
      <c r="J1231" s="19">
        <v>1.0</v>
      </c>
      <c r="K1231" s="19">
        <v>13.0</v>
      </c>
      <c r="L1231" s="19">
        <v>16.0</v>
      </c>
      <c r="M1231" s="19">
        <v>29.0</v>
      </c>
      <c r="N1231" s="20">
        <v>0.4482758641242981</v>
      </c>
      <c r="O1231" s="20">
        <v>0.5070697069168091</v>
      </c>
      <c r="P1231" s="20">
        <v>0.5103327035903931</v>
      </c>
      <c r="Q1231" s="21" t="str">
        <f t="shared" si="1"/>
        <v>0.4308943089</v>
      </c>
      <c r="R1231" s="21" t="str">
        <f t="shared" si="3"/>
        <v>0.4888416066</v>
      </c>
      <c r="S1231" s="9">
        <v>0.4931869948732442</v>
      </c>
      <c r="T1231" s="6">
        <v>0.48884160659177517</v>
      </c>
      <c r="U1231" s="10"/>
      <c r="V1231" s="10"/>
      <c r="W1231" s="10"/>
    </row>
    <row r="1232">
      <c r="A1232" s="17">
        <v>2005.0</v>
      </c>
      <c r="B1232" s="18" t="s">
        <v>1061</v>
      </c>
      <c r="C1232" s="18" t="s">
        <v>2740</v>
      </c>
      <c r="D1232" s="19">
        <v>248.0</v>
      </c>
      <c r="E1232" s="19">
        <v>1.0</v>
      </c>
      <c r="F1232" s="19">
        <v>9.0</v>
      </c>
      <c r="G1232" s="19">
        <v>5.0</v>
      </c>
      <c r="H1232" s="19">
        <v>6.0</v>
      </c>
      <c r="I1232" s="19">
        <v>2.0</v>
      </c>
      <c r="J1232" s="19">
        <v>2.0</v>
      </c>
      <c r="K1232" s="19">
        <v>8.0</v>
      </c>
      <c r="L1232" s="19">
        <v>17.0</v>
      </c>
      <c r="M1232" s="19">
        <v>25.0</v>
      </c>
      <c r="N1232" s="20">
        <v>0.3199999928474426</v>
      </c>
      <c r="O1232" s="20">
        <v>0.4978853464126587</v>
      </c>
      <c r="P1232" s="20">
        <v>0.5158022046089172</v>
      </c>
      <c r="Q1232" s="21" t="str">
        <f t="shared" si="1"/>
        <v>0.2882882883</v>
      </c>
      <c r="R1232" s="21" t="str">
        <f t="shared" si="3"/>
        <v>0.4499652964</v>
      </c>
      <c r="S1232" s="9">
        <v>0.45789322435855867</v>
      </c>
      <c r="T1232" s="6">
        <v>0.4499652964306307</v>
      </c>
      <c r="U1232" s="10"/>
      <c r="V1232" s="10"/>
      <c r="W1232" s="10"/>
    </row>
    <row r="1233">
      <c r="A1233" s="17">
        <v>2005.0</v>
      </c>
      <c r="B1233" s="18" t="s">
        <v>628</v>
      </c>
      <c r="C1233" s="18" t="s">
        <v>2741</v>
      </c>
      <c r="D1233" s="19">
        <v>249.0</v>
      </c>
      <c r="E1233" s="19">
        <v>2.0</v>
      </c>
      <c r="F1233" s="19">
        <v>12.0</v>
      </c>
      <c r="G1233" s="19">
        <v>8.0</v>
      </c>
      <c r="H1233" s="19">
        <v>2.0</v>
      </c>
      <c r="I1233" s="19">
        <v>1.0</v>
      </c>
      <c r="J1233" s="19">
        <v>1.0</v>
      </c>
      <c r="K1233" s="19">
        <v>11.0</v>
      </c>
      <c r="L1233" s="19">
        <v>15.0</v>
      </c>
      <c r="M1233" s="19">
        <v>26.0</v>
      </c>
      <c r="N1233" s="20">
        <v>0.42307692766189575</v>
      </c>
      <c r="O1233" s="20">
        <v>0.4083971381187439</v>
      </c>
      <c r="P1233" s="20">
        <v>0.45394009351730347</v>
      </c>
      <c r="Q1233" s="21" t="str">
        <f t="shared" si="1"/>
        <v>0.4387755102</v>
      </c>
      <c r="R1233" s="21" t="str">
        <f t="shared" si="3"/>
        <v>0.42737747</v>
      </c>
      <c r="S1233" s="9">
        <v>0.4234528232079286</v>
      </c>
      <c r="T1233" s="6">
        <v>0.4273774699897182</v>
      </c>
      <c r="U1233" s="10"/>
      <c r="V1233" s="10"/>
      <c r="W1233" s="10"/>
    </row>
    <row r="1234">
      <c r="A1234" s="17">
        <v>2005.0</v>
      </c>
      <c r="B1234" s="18" t="s">
        <v>1965</v>
      </c>
      <c r="C1234" s="18" t="s">
        <v>2742</v>
      </c>
      <c r="D1234" s="19">
        <v>250.0</v>
      </c>
      <c r="E1234" s="19">
        <v>3.0</v>
      </c>
      <c r="F1234" s="19">
        <v>11.0</v>
      </c>
      <c r="G1234" s="19">
        <v>8.0</v>
      </c>
      <c r="H1234" s="19">
        <v>3.0</v>
      </c>
      <c r="I1234" s="19">
        <v>0.0</v>
      </c>
      <c r="J1234" s="19">
        <v>1.0</v>
      </c>
      <c r="K1234" s="19">
        <v>11.0</v>
      </c>
      <c r="L1234" s="19">
        <v>15.0</v>
      </c>
      <c r="M1234" s="19">
        <v>26.0</v>
      </c>
      <c r="N1234" s="20">
        <v>0.42307692766189575</v>
      </c>
      <c r="O1234" s="20">
        <v>0.42850902676582336</v>
      </c>
      <c r="P1234" s="20">
        <v>0.47783663868904114</v>
      </c>
      <c r="Q1234" s="21" t="str">
        <f t="shared" si="1"/>
        <v>0.4326923077</v>
      </c>
      <c r="R1234" s="21" t="str">
        <f t="shared" si="3"/>
        <v>0.44188675</v>
      </c>
      <c r="S1234" s="9">
        <v>0.43948290382440275</v>
      </c>
      <c r="T1234" s="6">
        <v>0.4418867499782489</v>
      </c>
      <c r="U1234" s="10"/>
      <c r="V1234" s="10"/>
      <c r="W1234" s="10"/>
    </row>
    <row r="1235">
      <c r="A1235" s="17">
        <v>2005.0</v>
      </c>
      <c r="B1235" s="18" t="s">
        <v>95</v>
      </c>
      <c r="C1235" s="18" t="s">
        <v>2743</v>
      </c>
      <c r="D1235" s="19">
        <v>251.0</v>
      </c>
      <c r="E1235" s="19">
        <v>0.0</v>
      </c>
      <c r="F1235" s="19">
        <v>11.0</v>
      </c>
      <c r="G1235" s="19">
        <v>1.0</v>
      </c>
      <c r="H1235" s="19">
        <v>11.0</v>
      </c>
      <c r="I1235" s="19">
        <v>1.0</v>
      </c>
      <c r="J1235" s="19">
        <v>4.0</v>
      </c>
      <c r="K1235" s="19">
        <v>2.0</v>
      </c>
      <c r="L1235" s="19">
        <v>26.0</v>
      </c>
      <c r="M1235" s="19">
        <v>28.0</v>
      </c>
      <c r="N1235" s="20">
        <v>0.0714285746216774</v>
      </c>
      <c r="O1235" s="20">
        <v>0.4844622015953064</v>
      </c>
      <c r="P1235" s="20">
        <v>0.493594229221344</v>
      </c>
      <c r="Q1235" s="21" t="str">
        <f t="shared" si="1"/>
        <v>0.05797101449</v>
      </c>
      <c r="R1235" s="21" t="str">
        <f t="shared" si="3"/>
        <v>0.3801224117</v>
      </c>
      <c r="S1235" s="9">
        <v>0.38348680096013205</v>
      </c>
      <c r="T1235" s="6">
        <v>0.3801224117261776</v>
      </c>
      <c r="U1235" s="10"/>
      <c r="V1235" s="10"/>
      <c r="W1235" s="10"/>
    </row>
    <row r="1236">
      <c r="A1236" s="17">
        <v>2005.0</v>
      </c>
      <c r="B1236" s="18" t="s">
        <v>1643</v>
      </c>
      <c r="C1236" s="18" t="s">
        <v>2744</v>
      </c>
      <c r="D1236" s="19">
        <v>252.0</v>
      </c>
      <c r="E1236" s="19">
        <v>5.0</v>
      </c>
      <c r="F1236" s="19">
        <v>11.0</v>
      </c>
      <c r="G1236" s="19">
        <v>8.0</v>
      </c>
      <c r="H1236" s="19">
        <v>4.0</v>
      </c>
      <c r="I1236" s="19">
        <v>0.0</v>
      </c>
      <c r="J1236" s="19">
        <v>0.0</v>
      </c>
      <c r="K1236" s="19">
        <v>13.0</v>
      </c>
      <c r="L1236" s="19">
        <v>15.0</v>
      </c>
      <c r="M1236" s="19">
        <v>28.0</v>
      </c>
      <c r="N1236" s="20">
        <v>0.4642857015132904</v>
      </c>
      <c r="O1236" s="20">
        <v>0.40777915716171265</v>
      </c>
      <c r="P1236" s="20">
        <v>0.4652335047721863</v>
      </c>
      <c r="Q1236" s="21" t="str">
        <f t="shared" si="1"/>
        <v>0.4916666667</v>
      </c>
      <c r="R1236" s="21" t="str">
        <f t="shared" si="3"/>
        <v>0.4431146214</v>
      </c>
      <c r="S1236" s="9">
        <v>0.4362693833453315</v>
      </c>
      <c r="T1236" s="6">
        <v>0.44311462144056957</v>
      </c>
      <c r="U1236" s="10"/>
      <c r="V1236" s="10"/>
      <c r="W1236" s="10"/>
    </row>
    <row r="1237">
      <c r="A1237" s="17">
        <v>2005.0</v>
      </c>
      <c r="B1237" s="18" t="s">
        <v>1612</v>
      </c>
      <c r="C1237" s="18" t="s">
        <v>2745</v>
      </c>
      <c r="D1237" s="19">
        <v>253.0</v>
      </c>
      <c r="E1237" s="19">
        <v>4.0</v>
      </c>
      <c r="F1237" s="19">
        <v>11.0</v>
      </c>
      <c r="G1237" s="19">
        <v>10.0</v>
      </c>
      <c r="H1237" s="19">
        <v>2.0</v>
      </c>
      <c r="I1237" s="19">
        <v>0.0</v>
      </c>
      <c r="J1237" s="19">
        <v>0.0</v>
      </c>
      <c r="K1237" s="19">
        <v>14.0</v>
      </c>
      <c r="L1237" s="19">
        <v>13.0</v>
      </c>
      <c r="M1237" s="19">
        <v>27.0</v>
      </c>
      <c r="N1237" s="20">
        <v>0.5185185074806213</v>
      </c>
      <c r="O1237" s="20">
        <v>0.44883638620376587</v>
      </c>
      <c r="P1237" s="20">
        <v>0.4609212577342987</v>
      </c>
      <c r="Q1237" s="21" t="str">
        <f t="shared" si="1"/>
        <v>0.5523809524</v>
      </c>
      <c r="R1237" s="21" t="str">
        <f t="shared" si="3"/>
        <v>0.4777437456</v>
      </c>
      <c r="S1237" s="9">
        <v>0.46927813716508726</v>
      </c>
      <c r="T1237" s="6">
        <v>0.4777437456306957</v>
      </c>
      <c r="U1237" s="10"/>
      <c r="V1237" s="10"/>
      <c r="W1237" s="10"/>
    </row>
    <row r="1238">
      <c r="A1238" s="17">
        <v>2005.0</v>
      </c>
      <c r="B1238" s="18" t="s">
        <v>290</v>
      </c>
      <c r="C1238" s="18" t="s">
        <v>2746</v>
      </c>
      <c r="D1238" s="19">
        <v>254.0</v>
      </c>
      <c r="E1238" s="19">
        <v>0.0</v>
      </c>
      <c r="F1238" s="19">
        <v>11.0</v>
      </c>
      <c r="G1238" s="19">
        <v>9.0</v>
      </c>
      <c r="H1238" s="19">
        <v>7.0</v>
      </c>
      <c r="I1238" s="19">
        <v>0.0</v>
      </c>
      <c r="J1238" s="19">
        <v>0.0</v>
      </c>
      <c r="K1238" s="19">
        <v>9.0</v>
      </c>
      <c r="L1238" s="19">
        <v>18.0</v>
      </c>
      <c r="M1238" s="19">
        <v>27.0</v>
      </c>
      <c r="N1238" s="20">
        <v>0.3333333432674408</v>
      </c>
      <c r="O1238" s="20">
        <v>0.5950995087623596</v>
      </c>
      <c r="P1238" s="20">
        <v>0.5325257182121277</v>
      </c>
      <c r="Q1238" s="21" t="str">
        <f t="shared" si="1"/>
        <v>0.247706422</v>
      </c>
      <c r="R1238" s="21" t="str">
        <f t="shared" si="3"/>
        <v>0.4926077894</v>
      </c>
      <c r="S1238" s="9">
        <v>0.514014517267545</v>
      </c>
      <c r="T1238" s="6">
        <v>0.4926077894387989</v>
      </c>
      <c r="U1238" s="10"/>
      <c r="V1238" s="10"/>
      <c r="W1238" s="10"/>
    </row>
    <row r="1239">
      <c r="A1239" s="17">
        <v>2005.0</v>
      </c>
      <c r="B1239" s="18" t="s">
        <v>354</v>
      </c>
      <c r="C1239" s="18" t="s">
        <v>596</v>
      </c>
      <c r="D1239" s="19">
        <v>255.0</v>
      </c>
      <c r="E1239" s="19">
        <v>5.0</v>
      </c>
      <c r="F1239" s="19">
        <v>7.0</v>
      </c>
      <c r="G1239" s="19">
        <v>9.0</v>
      </c>
      <c r="H1239" s="19">
        <v>1.0</v>
      </c>
      <c r="I1239" s="19">
        <v>5.0</v>
      </c>
      <c r="J1239" s="19">
        <v>3.0</v>
      </c>
      <c r="K1239" s="19">
        <v>19.0</v>
      </c>
      <c r="L1239" s="19">
        <v>11.0</v>
      </c>
      <c r="M1239" s="19">
        <v>30.0</v>
      </c>
      <c r="N1239" s="20">
        <v>0.6333333253860474</v>
      </c>
      <c r="O1239" s="20">
        <v>0.5383524298667908</v>
      </c>
      <c r="P1239" s="20">
        <v>0.514587938785553</v>
      </c>
      <c r="Q1239" s="21" t="str">
        <f t="shared" si="1"/>
        <v>0.6692307692</v>
      </c>
      <c r="R1239" s="21" t="str">
        <f t="shared" si="3"/>
        <v>0.5651308919</v>
      </c>
      <c r="S1239" s="9">
        <v>0.556156532963117</v>
      </c>
      <c r="T1239" s="6">
        <v>0.5651308919374759</v>
      </c>
      <c r="U1239" s="10"/>
      <c r="V1239" s="10"/>
      <c r="W1239" s="10"/>
    </row>
    <row r="1240">
      <c r="A1240" s="17">
        <v>2005.0</v>
      </c>
      <c r="B1240" s="18" t="s">
        <v>292</v>
      </c>
      <c r="C1240" s="18" t="s">
        <v>2747</v>
      </c>
      <c r="D1240" s="19">
        <v>256.0</v>
      </c>
      <c r="E1240" s="19">
        <v>3.0</v>
      </c>
      <c r="F1240" s="19">
        <v>9.0</v>
      </c>
      <c r="G1240" s="19">
        <v>5.0</v>
      </c>
      <c r="H1240" s="19">
        <v>10.0</v>
      </c>
      <c r="I1240" s="19">
        <v>1.0</v>
      </c>
      <c r="J1240" s="19">
        <v>2.0</v>
      </c>
      <c r="K1240" s="19">
        <v>9.0</v>
      </c>
      <c r="L1240" s="19">
        <v>21.0</v>
      </c>
      <c r="M1240" s="19">
        <v>30.0</v>
      </c>
      <c r="N1240" s="20">
        <v>0.30000001192092896</v>
      </c>
      <c r="O1240" s="20">
        <v>0.5698081254959106</v>
      </c>
      <c r="P1240" s="20">
        <v>0.5172655582427979</v>
      </c>
      <c r="Q1240" s="21" t="str">
        <f t="shared" si="1"/>
        <v>0.277027027</v>
      </c>
      <c r="R1240" s="21" t="str">
        <f t="shared" si="3"/>
        <v>0.4834772091</v>
      </c>
      <c r="S1240" s="9">
        <v>0.4892204523086548</v>
      </c>
      <c r="T1240" s="6">
        <v>0.48347720906541153</v>
      </c>
      <c r="U1240" s="10"/>
      <c r="V1240" s="10"/>
      <c r="W1240" s="10"/>
    </row>
    <row r="1241">
      <c r="A1241" s="17">
        <v>2005.0</v>
      </c>
      <c r="B1241" s="18" t="s">
        <v>576</v>
      </c>
      <c r="C1241" s="18" t="s">
        <v>577</v>
      </c>
      <c r="D1241" s="19">
        <v>257.0</v>
      </c>
      <c r="E1241" s="19">
        <v>9.0</v>
      </c>
      <c r="F1241" s="19">
        <v>4.0</v>
      </c>
      <c r="G1241" s="19">
        <v>13.0</v>
      </c>
      <c r="H1241" s="19">
        <v>1.0</v>
      </c>
      <c r="I1241" s="19">
        <v>1.0</v>
      </c>
      <c r="J1241" s="19">
        <v>3.0</v>
      </c>
      <c r="K1241" s="19">
        <v>23.0</v>
      </c>
      <c r="L1241" s="19">
        <v>8.0</v>
      </c>
      <c r="M1241" s="19">
        <v>31.0</v>
      </c>
      <c r="N1241" s="20">
        <v>0.7419354915618896</v>
      </c>
      <c r="O1241" s="20">
        <v>0.5303653478622437</v>
      </c>
      <c r="P1241" s="20">
        <v>0.5197373628616333</v>
      </c>
      <c r="Q1241" s="21" t="str">
        <f t="shared" si="1"/>
        <v>0.7588652482</v>
      </c>
      <c r="R1241" s="21" t="str">
        <f t="shared" si="3"/>
        <v>0.5848333267</v>
      </c>
      <c r="S1241" s="9">
        <v>0.5806008856142721</v>
      </c>
      <c r="T1241" s="6">
        <v>0.5848333267032677</v>
      </c>
      <c r="U1241" s="10"/>
      <c r="V1241" s="10"/>
      <c r="W1241" s="10"/>
    </row>
    <row r="1242">
      <c r="A1242" s="17">
        <v>2005.0</v>
      </c>
      <c r="B1242" s="18" t="s">
        <v>1186</v>
      </c>
      <c r="C1242" s="18" t="s">
        <v>2748</v>
      </c>
      <c r="D1242" s="19">
        <v>258.0</v>
      </c>
      <c r="E1242" s="19">
        <v>5.0</v>
      </c>
      <c r="F1242" s="19">
        <v>10.0</v>
      </c>
      <c r="G1242" s="19">
        <v>9.0</v>
      </c>
      <c r="H1242" s="19">
        <v>2.0</v>
      </c>
      <c r="I1242" s="19">
        <v>1.0</v>
      </c>
      <c r="J1242" s="19">
        <v>1.0</v>
      </c>
      <c r="K1242" s="19">
        <v>15.0</v>
      </c>
      <c r="L1242" s="19">
        <v>13.0</v>
      </c>
      <c r="M1242" s="19">
        <v>28.0</v>
      </c>
      <c r="N1242" s="20">
        <v>0.5357142686843872</v>
      </c>
      <c r="O1242" s="20">
        <v>0.4652816951274872</v>
      </c>
      <c r="P1242" s="20">
        <v>0.4740254580974579</v>
      </c>
      <c r="Q1242" s="21" t="str">
        <f t="shared" si="1"/>
        <v>0.5775862069</v>
      </c>
      <c r="R1242" s="21" t="str">
        <f t="shared" si="3"/>
        <v>0.4955437638</v>
      </c>
      <c r="S1242" s="9">
        <v>0.48507578351667946</v>
      </c>
      <c r="T1242" s="6">
        <v>0.49554376381224596</v>
      </c>
      <c r="U1242" s="10"/>
      <c r="V1242" s="10"/>
      <c r="W1242" s="10"/>
    </row>
    <row r="1243">
      <c r="A1243" s="17">
        <v>2005.0</v>
      </c>
      <c r="B1243" s="18" t="s">
        <v>165</v>
      </c>
      <c r="C1243" s="18" t="s">
        <v>2749</v>
      </c>
      <c r="D1243" s="19">
        <v>259.0</v>
      </c>
      <c r="E1243" s="19">
        <v>5.0</v>
      </c>
      <c r="F1243" s="19">
        <v>5.0</v>
      </c>
      <c r="G1243" s="19">
        <v>10.0</v>
      </c>
      <c r="H1243" s="19">
        <v>2.0</v>
      </c>
      <c r="I1243" s="19">
        <v>3.0</v>
      </c>
      <c r="J1243" s="19">
        <v>5.0</v>
      </c>
      <c r="K1243" s="19">
        <v>18.0</v>
      </c>
      <c r="L1243" s="19">
        <v>12.0</v>
      </c>
      <c r="M1243" s="19">
        <v>30.0</v>
      </c>
      <c r="N1243" s="20">
        <v>0.6000000238418579</v>
      </c>
      <c r="O1243" s="20">
        <v>0.5790942311286926</v>
      </c>
      <c r="P1243" s="20">
        <v>0.5470678806304932</v>
      </c>
      <c r="Q1243" s="21" t="str">
        <f t="shared" si="1"/>
        <v>0.5970149254</v>
      </c>
      <c r="R1243" s="21" t="str">
        <f t="shared" si="3"/>
        <v>0.5755678171</v>
      </c>
      <c r="S1243" s="9">
        <v>0.5763140857219696</v>
      </c>
      <c r="T1243" s="6">
        <v>0.5755678170652532</v>
      </c>
      <c r="U1243" s="10"/>
      <c r="V1243" s="10"/>
      <c r="W1243" s="10"/>
    </row>
    <row r="1244">
      <c r="A1244" s="17">
        <v>2005.0</v>
      </c>
      <c r="B1244" s="18" t="s">
        <v>1975</v>
      </c>
      <c r="C1244" s="18" t="s">
        <v>2750</v>
      </c>
      <c r="D1244" s="19">
        <v>260.0</v>
      </c>
      <c r="E1244" s="19">
        <v>4.0</v>
      </c>
      <c r="F1244" s="19">
        <v>12.0</v>
      </c>
      <c r="G1244" s="19">
        <v>5.0</v>
      </c>
      <c r="H1244" s="19">
        <v>5.0</v>
      </c>
      <c r="I1244" s="19">
        <v>0.0</v>
      </c>
      <c r="J1244" s="19">
        <v>0.0</v>
      </c>
      <c r="K1244" s="19">
        <v>9.0</v>
      </c>
      <c r="L1244" s="19">
        <v>17.0</v>
      </c>
      <c r="M1244" s="19">
        <v>26.0</v>
      </c>
      <c r="N1244" s="20">
        <v>0.3461538553237915</v>
      </c>
      <c r="O1244" s="20">
        <v>0.45346564054489136</v>
      </c>
      <c r="P1244" s="20">
        <v>0.49717289209365845</v>
      </c>
      <c r="Q1244" s="21" t="str">
        <f t="shared" si="1"/>
        <v>0.3771929825</v>
      </c>
      <c r="R1244" s="21" t="str">
        <f t="shared" si="3"/>
        <v>0.4453242889</v>
      </c>
      <c r="S1244" s="9">
        <v>0.43756450483432185</v>
      </c>
      <c r="T1244" s="6">
        <v>0.4453242889098954</v>
      </c>
      <c r="U1244" s="10"/>
      <c r="V1244" s="10"/>
      <c r="W1244" s="10"/>
    </row>
    <row r="1245">
      <c r="A1245" s="17">
        <v>2005.0</v>
      </c>
      <c r="B1245" s="18" t="s">
        <v>1048</v>
      </c>
      <c r="C1245" s="18" t="s">
        <v>2751</v>
      </c>
      <c r="D1245" s="19">
        <v>261.0</v>
      </c>
      <c r="E1245" s="19">
        <v>3.0</v>
      </c>
      <c r="F1245" s="19">
        <v>11.0</v>
      </c>
      <c r="G1245" s="19">
        <v>8.0</v>
      </c>
      <c r="H1245" s="19">
        <v>5.0</v>
      </c>
      <c r="I1245" s="19">
        <v>1.0</v>
      </c>
      <c r="J1245" s="19">
        <v>1.0</v>
      </c>
      <c r="K1245" s="19">
        <v>12.0</v>
      </c>
      <c r="L1245" s="19">
        <v>17.0</v>
      </c>
      <c r="M1245" s="19">
        <v>29.0</v>
      </c>
      <c r="N1245" s="20">
        <v>0.4137931168079376</v>
      </c>
      <c r="O1245" s="20">
        <v>0.4669002890586853</v>
      </c>
      <c r="P1245" s="20">
        <v>0.4793807566165924</v>
      </c>
      <c r="Q1245" s="21" t="str">
        <f t="shared" si="1"/>
        <v>0.406504065</v>
      </c>
      <c r="R1245" s="21" t="str">
        <f t="shared" si="3"/>
        <v>0.4549213499</v>
      </c>
      <c r="S1245" s="9">
        <v>0.4567436095455597</v>
      </c>
      <c r="T1245" s="6">
        <v>0.45492134994365335</v>
      </c>
      <c r="U1245" s="10"/>
      <c r="V1245" s="10"/>
      <c r="W1245" s="10"/>
    </row>
    <row r="1246">
      <c r="A1246" s="17">
        <v>2005.0</v>
      </c>
      <c r="B1246" s="18" t="s">
        <v>94</v>
      </c>
      <c r="C1246" s="18" t="s">
        <v>2752</v>
      </c>
      <c r="D1246" s="19">
        <v>262.0</v>
      </c>
      <c r="E1246" s="19">
        <v>6.0</v>
      </c>
      <c r="F1246" s="19">
        <v>3.0</v>
      </c>
      <c r="G1246" s="19">
        <v>16.0</v>
      </c>
      <c r="H1246" s="19">
        <v>2.0</v>
      </c>
      <c r="I1246" s="19">
        <v>5.0</v>
      </c>
      <c r="J1246" s="19">
        <v>1.0</v>
      </c>
      <c r="K1246" s="19">
        <v>27.0</v>
      </c>
      <c r="L1246" s="19">
        <v>6.0</v>
      </c>
      <c r="M1246" s="19">
        <v>33.0</v>
      </c>
      <c r="N1246" s="20">
        <v>0.8181818127632141</v>
      </c>
      <c r="O1246" s="20">
        <v>0.5547628998756409</v>
      </c>
      <c r="P1246" s="20">
        <v>0.5436512231826782</v>
      </c>
      <c r="Q1246" s="21" t="str">
        <f t="shared" si="1"/>
        <v>0.8041958042</v>
      </c>
      <c r="R1246" s="21" t="str">
        <f t="shared" si="3"/>
        <v>0.6143432068</v>
      </c>
      <c r="S1246" s="9">
        <v>0.6178397102789446</v>
      </c>
      <c r="T1246" s="6">
        <v>0.614343206782441</v>
      </c>
      <c r="U1246" s="10"/>
      <c r="V1246" s="10"/>
      <c r="W1246" s="10"/>
    </row>
    <row r="1247">
      <c r="A1247" s="17">
        <v>2005.0</v>
      </c>
      <c r="B1247" s="18" t="s">
        <v>760</v>
      </c>
      <c r="C1247" s="18" t="s">
        <v>2753</v>
      </c>
      <c r="D1247" s="19">
        <v>263.0</v>
      </c>
      <c r="E1247" s="19">
        <v>8.0</v>
      </c>
      <c r="F1247" s="19">
        <v>6.0</v>
      </c>
      <c r="G1247" s="19">
        <v>8.0</v>
      </c>
      <c r="H1247" s="19">
        <v>2.0</v>
      </c>
      <c r="I1247" s="19">
        <v>0.0</v>
      </c>
      <c r="J1247" s="19">
        <v>0.0</v>
      </c>
      <c r="K1247" s="19">
        <v>16.0</v>
      </c>
      <c r="L1247" s="19">
        <v>8.0</v>
      </c>
      <c r="M1247" s="19">
        <v>24.0</v>
      </c>
      <c r="N1247" s="20">
        <v>0.6666666865348816</v>
      </c>
      <c r="O1247" s="20">
        <v>0.379495769739151</v>
      </c>
      <c r="P1247" s="20">
        <v>0.4948354661464691</v>
      </c>
      <c r="Q1247" s="21" t="str">
        <f t="shared" si="1"/>
        <v>0.7142857143</v>
      </c>
      <c r="R1247" s="21" t="str">
        <f t="shared" si="3"/>
        <v>0.49202818</v>
      </c>
      <c r="S1247" s="9">
        <v>0.4801234180728594</v>
      </c>
      <c r="T1247" s="6">
        <v>0.4920281799776214</v>
      </c>
      <c r="U1247" s="10"/>
      <c r="V1247" s="10"/>
      <c r="W1247" s="10"/>
    </row>
    <row r="1248">
      <c r="A1248" s="17">
        <v>2005.0</v>
      </c>
      <c r="B1248" s="18" t="s">
        <v>518</v>
      </c>
      <c r="C1248" s="18" t="s">
        <v>519</v>
      </c>
      <c r="D1248" s="19">
        <v>264.0</v>
      </c>
      <c r="E1248" s="19">
        <v>3.0</v>
      </c>
      <c r="F1248" s="19">
        <v>9.0</v>
      </c>
      <c r="G1248" s="19">
        <v>13.0</v>
      </c>
      <c r="H1248" s="19">
        <v>3.0</v>
      </c>
      <c r="I1248" s="19">
        <v>2.0</v>
      </c>
      <c r="J1248" s="19">
        <v>1.0</v>
      </c>
      <c r="K1248" s="19">
        <v>18.0</v>
      </c>
      <c r="L1248" s="19">
        <v>13.0</v>
      </c>
      <c r="M1248" s="19">
        <v>31.0</v>
      </c>
      <c r="N1248" s="20">
        <v>0.5806451439857483</v>
      </c>
      <c r="O1248" s="20">
        <v>0.5411228537559509</v>
      </c>
      <c r="P1248" s="20">
        <v>0.5141974091529846</v>
      </c>
      <c r="Q1248" s="21" t="str">
        <f t="shared" si="1"/>
        <v>0.5691056911</v>
      </c>
      <c r="R1248" s="21" t="str">
        <f t="shared" si="3"/>
        <v>0.5413872019</v>
      </c>
      <c r="S1248" s="9">
        <v>0.5442720694888022</v>
      </c>
      <c r="T1248" s="6">
        <v>0.5413872019304493</v>
      </c>
      <c r="U1248" s="10"/>
      <c r="V1248" s="10"/>
      <c r="W1248" s="10"/>
    </row>
    <row r="1249">
      <c r="A1249" s="17">
        <v>2005.0</v>
      </c>
      <c r="B1249" s="18" t="s">
        <v>79</v>
      </c>
      <c r="C1249" s="18" t="s">
        <v>508</v>
      </c>
      <c r="D1249" s="19">
        <v>265.0</v>
      </c>
      <c r="E1249" s="19">
        <v>6.0</v>
      </c>
      <c r="F1249" s="19">
        <v>6.0</v>
      </c>
      <c r="G1249" s="19">
        <v>8.0</v>
      </c>
      <c r="H1249" s="19">
        <v>5.0</v>
      </c>
      <c r="I1249" s="19">
        <v>2.0</v>
      </c>
      <c r="J1249" s="19">
        <v>2.0</v>
      </c>
      <c r="K1249" s="19">
        <v>16.0</v>
      </c>
      <c r="L1249" s="19">
        <v>13.0</v>
      </c>
      <c r="M1249" s="19">
        <v>29.0</v>
      </c>
      <c r="N1249" s="20">
        <v>0.5517241358757019</v>
      </c>
      <c r="O1249" s="20">
        <v>0.537691056728363</v>
      </c>
      <c r="P1249" s="20">
        <v>0.5332046151161194</v>
      </c>
      <c r="Q1249" s="21" t="str">
        <f t="shared" si="1"/>
        <v>0.5467625899</v>
      </c>
      <c r="R1249" s="21" t="str">
        <f t="shared" si="3"/>
        <v>0.5388373296</v>
      </c>
      <c r="S1249" s="9">
        <v>0.54007771662597</v>
      </c>
      <c r="T1249" s="6">
        <v>0.5388373296252258</v>
      </c>
      <c r="U1249" s="10"/>
      <c r="V1249" s="10"/>
      <c r="W1249" s="10"/>
    </row>
    <row r="1250">
      <c r="A1250" s="17">
        <v>2005.0</v>
      </c>
      <c r="B1250" s="18" t="s">
        <v>270</v>
      </c>
      <c r="C1250" s="18" t="s">
        <v>2754</v>
      </c>
      <c r="D1250" s="19">
        <v>266.0</v>
      </c>
      <c r="E1250" s="19">
        <v>2.0</v>
      </c>
      <c r="F1250" s="19">
        <v>8.0</v>
      </c>
      <c r="G1250" s="19">
        <v>10.0</v>
      </c>
      <c r="H1250" s="19">
        <v>6.0</v>
      </c>
      <c r="I1250" s="19">
        <v>2.0</v>
      </c>
      <c r="J1250" s="19">
        <v>3.0</v>
      </c>
      <c r="K1250" s="19">
        <v>14.0</v>
      </c>
      <c r="L1250" s="19">
        <v>17.0</v>
      </c>
      <c r="M1250" s="19">
        <v>31.0</v>
      </c>
      <c r="N1250" s="20">
        <v>0.4516128897666931</v>
      </c>
      <c r="O1250" s="20">
        <v>0.5937987565994263</v>
      </c>
      <c r="P1250" s="20">
        <v>0.5311245918273926</v>
      </c>
      <c r="Q1250" s="21" t="str">
        <f t="shared" si="1"/>
        <v>0.4</v>
      </c>
      <c r="R1250" s="21" t="str">
        <f t="shared" si="3"/>
        <v>0.5296805263</v>
      </c>
      <c r="S1250" s="9">
        <v>0.5425837520630129</v>
      </c>
      <c r="T1250" s="6">
        <v>0.5296805262565613</v>
      </c>
      <c r="U1250" s="10"/>
      <c r="V1250" s="10"/>
      <c r="W1250" s="10"/>
    </row>
    <row r="1251">
      <c r="A1251" s="17">
        <v>2005.0</v>
      </c>
      <c r="B1251" s="18" t="s">
        <v>1232</v>
      </c>
      <c r="C1251" s="18" t="s">
        <v>2755</v>
      </c>
      <c r="D1251" s="19">
        <v>267.0</v>
      </c>
      <c r="E1251" s="19">
        <v>2.0</v>
      </c>
      <c r="F1251" s="19">
        <v>15.0</v>
      </c>
      <c r="G1251" s="19">
        <v>8.0</v>
      </c>
      <c r="H1251" s="19">
        <v>1.0</v>
      </c>
      <c r="I1251" s="19">
        <v>2.0</v>
      </c>
      <c r="J1251" s="19">
        <v>0.0</v>
      </c>
      <c r="K1251" s="19">
        <v>12.0</v>
      </c>
      <c r="L1251" s="19">
        <v>16.0</v>
      </c>
      <c r="M1251" s="19">
        <v>28.0</v>
      </c>
      <c r="N1251" s="20">
        <v>0.4285714328289032</v>
      </c>
      <c r="O1251" s="20">
        <v>0.5132330656051636</v>
      </c>
      <c r="P1251" s="20">
        <v>0.487481951713562</v>
      </c>
      <c r="Q1251" s="21" t="str">
        <f t="shared" si="1"/>
        <v>0.48</v>
      </c>
      <c r="R1251" s="21" t="str">
        <f t="shared" si="3"/>
        <v>0.4984870207</v>
      </c>
      <c r="S1251" s="9">
        <v>0.48562987787382944</v>
      </c>
      <c r="T1251" s="6">
        <v>0.4984870207309723</v>
      </c>
      <c r="U1251" s="10"/>
      <c r="V1251" s="10"/>
      <c r="W1251" s="10"/>
    </row>
    <row r="1252">
      <c r="A1252" s="17">
        <v>2005.0</v>
      </c>
      <c r="B1252" s="18" t="s">
        <v>97</v>
      </c>
      <c r="C1252" s="18" t="s">
        <v>2756</v>
      </c>
      <c r="D1252" s="19">
        <v>268.0</v>
      </c>
      <c r="E1252" s="19">
        <v>4.0</v>
      </c>
      <c r="F1252" s="19">
        <v>9.0</v>
      </c>
      <c r="G1252" s="19">
        <v>10.0</v>
      </c>
      <c r="H1252" s="19">
        <v>0.0</v>
      </c>
      <c r="I1252" s="19">
        <v>1.0</v>
      </c>
      <c r="J1252" s="19">
        <v>2.0</v>
      </c>
      <c r="K1252" s="19">
        <v>15.0</v>
      </c>
      <c r="L1252" s="19">
        <v>11.0</v>
      </c>
      <c r="M1252" s="19">
        <v>26.0</v>
      </c>
      <c r="N1252" s="20">
        <v>0.5769230723381042</v>
      </c>
      <c r="O1252" s="20">
        <v>0.44078439474105835</v>
      </c>
      <c r="P1252" s="20">
        <v>0.477886438369751</v>
      </c>
      <c r="Q1252" s="21" t="str">
        <f t="shared" si="1"/>
        <v>0.63</v>
      </c>
      <c r="R1252" s="21" t="str">
        <f t="shared" si="3"/>
        <v>0.497363807</v>
      </c>
      <c r="S1252" s="9">
        <v>0.48409457619373614</v>
      </c>
      <c r="T1252" s="6">
        <v>0.4973638069629669</v>
      </c>
      <c r="U1252" s="10"/>
      <c r="V1252" s="10"/>
      <c r="W1252" s="10"/>
    </row>
    <row r="1253">
      <c r="A1253" s="17">
        <v>2005.0</v>
      </c>
      <c r="B1253" s="18" t="s">
        <v>213</v>
      </c>
      <c r="C1253" s="18" t="s">
        <v>2757</v>
      </c>
      <c r="D1253" s="19">
        <v>269.0</v>
      </c>
      <c r="E1253" s="19">
        <v>4.0</v>
      </c>
      <c r="F1253" s="19">
        <v>6.0</v>
      </c>
      <c r="G1253" s="19">
        <v>14.0</v>
      </c>
      <c r="H1253" s="19">
        <v>2.0</v>
      </c>
      <c r="I1253" s="19">
        <v>1.0</v>
      </c>
      <c r="J1253" s="19">
        <v>2.0</v>
      </c>
      <c r="K1253" s="19">
        <v>19.0</v>
      </c>
      <c r="L1253" s="19">
        <v>10.0</v>
      </c>
      <c r="M1253" s="19">
        <v>29.0</v>
      </c>
      <c r="N1253" s="20">
        <v>0.6551724076271057</v>
      </c>
      <c r="O1253" s="20">
        <v>0.5612989664077759</v>
      </c>
      <c r="P1253" s="20">
        <v>0.5429002642631531</v>
      </c>
      <c r="Q1253" s="21" t="str">
        <f t="shared" si="1"/>
        <v>0.641025641</v>
      </c>
      <c r="R1253" s="21" t="str">
        <f t="shared" si="3"/>
        <v>0.5766309595</v>
      </c>
      <c r="S1253" s="9">
        <v>0.580167652717952</v>
      </c>
      <c r="T1253" s="6">
        <v>0.5766309595260865</v>
      </c>
      <c r="U1253" s="10"/>
      <c r="V1253" s="10"/>
      <c r="W1253" s="10"/>
    </row>
    <row r="1254">
      <c r="A1254" s="17">
        <v>2005.0</v>
      </c>
      <c r="B1254" s="18" t="s">
        <v>530</v>
      </c>
      <c r="C1254" s="18" t="s">
        <v>582</v>
      </c>
      <c r="D1254" s="19">
        <v>270.0</v>
      </c>
      <c r="E1254" s="19">
        <v>3.0</v>
      </c>
      <c r="F1254" s="19">
        <v>6.0</v>
      </c>
      <c r="G1254" s="19">
        <v>14.0</v>
      </c>
      <c r="H1254" s="19">
        <v>2.0</v>
      </c>
      <c r="I1254" s="19">
        <v>0.0</v>
      </c>
      <c r="J1254" s="19">
        <v>1.0</v>
      </c>
      <c r="K1254" s="19">
        <v>17.0</v>
      </c>
      <c r="L1254" s="19">
        <v>9.0</v>
      </c>
      <c r="M1254" s="19">
        <v>26.0</v>
      </c>
      <c r="N1254" s="20">
        <v>0.6538461446762085</v>
      </c>
      <c r="O1254" s="20">
        <v>0.5261759161949158</v>
      </c>
      <c r="P1254" s="20">
        <v>0.5281174778938293</v>
      </c>
      <c r="Q1254" s="21" t="str">
        <f t="shared" si="1"/>
        <v>0.63</v>
      </c>
      <c r="R1254" s="21" t="str">
        <f t="shared" si="3"/>
        <v>0.5526173276</v>
      </c>
      <c r="S1254" s="9">
        <v>0.5585788660324537</v>
      </c>
      <c r="T1254" s="6">
        <v>0.5526173275709152</v>
      </c>
      <c r="U1254" s="10"/>
      <c r="V1254" s="10"/>
      <c r="W1254" s="10"/>
    </row>
    <row r="1255">
      <c r="A1255" s="17">
        <v>2005.0</v>
      </c>
      <c r="B1255" s="18" t="s">
        <v>2497</v>
      </c>
      <c r="C1255" s="18" t="s">
        <v>2758</v>
      </c>
      <c r="D1255" s="19">
        <v>271.0</v>
      </c>
      <c r="E1255" s="19">
        <v>4.0</v>
      </c>
      <c r="F1255" s="19">
        <v>11.0</v>
      </c>
      <c r="G1255" s="19">
        <v>6.0</v>
      </c>
      <c r="H1255" s="19">
        <v>3.0</v>
      </c>
      <c r="I1255" s="19">
        <v>0.0</v>
      </c>
      <c r="J1255" s="19">
        <v>0.0</v>
      </c>
      <c r="K1255" s="19">
        <v>10.0</v>
      </c>
      <c r="L1255" s="19">
        <v>14.0</v>
      </c>
      <c r="M1255" s="19">
        <v>24.0</v>
      </c>
      <c r="N1255" s="20">
        <v>0.4166666567325592</v>
      </c>
      <c r="O1255" s="20">
        <v>0.4133065640926361</v>
      </c>
      <c r="P1255" s="20">
        <v>0.4665695130825043</v>
      </c>
      <c r="Q1255" s="21" t="str">
        <f t="shared" si="1"/>
        <v>0.46</v>
      </c>
      <c r="R1255" s="21" t="str">
        <f t="shared" si="3"/>
        <v>0.4382956603</v>
      </c>
      <c r="S1255" s="9">
        <v>0.4274623269836108</v>
      </c>
      <c r="T1255" s="6">
        <v>0.4382956603169441</v>
      </c>
      <c r="U1255" s="10"/>
      <c r="V1255" s="10"/>
      <c r="W1255" s="10"/>
    </row>
    <row r="1256">
      <c r="A1256" s="17">
        <v>2005.0</v>
      </c>
      <c r="B1256" s="18" t="s">
        <v>216</v>
      </c>
      <c r="C1256" s="18" t="s">
        <v>583</v>
      </c>
      <c r="D1256" s="19">
        <v>272.0</v>
      </c>
      <c r="E1256" s="19">
        <v>5.0</v>
      </c>
      <c r="F1256" s="19">
        <v>5.0</v>
      </c>
      <c r="G1256" s="19">
        <v>13.0</v>
      </c>
      <c r="H1256" s="19">
        <v>2.0</v>
      </c>
      <c r="I1256" s="19">
        <v>2.0</v>
      </c>
      <c r="J1256" s="19">
        <v>3.0</v>
      </c>
      <c r="K1256" s="19">
        <v>20.0</v>
      </c>
      <c r="L1256" s="19">
        <v>10.0</v>
      </c>
      <c r="M1256" s="19">
        <v>30.0</v>
      </c>
      <c r="N1256" s="20">
        <v>0.6666666865348816</v>
      </c>
      <c r="O1256" s="20">
        <v>0.5795316100120544</v>
      </c>
      <c r="P1256" s="20">
        <v>0.543086051940918</v>
      </c>
      <c r="Q1256" s="21" t="str">
        <f t="shared" si="1"/>
        <v>0.65625</v>
      </c>
      <c r="R1256" s="21" t="str">
        <f t="shared" si="3"/>
        <v>0.589599818</v>
      </c>
      <c r="S1256" s="9">
        <v>0.5922039846579233</v>
      </c>
      <c r="T1256" s="6">
        <v>0.5895998179912567</v>
      </c>
      <c r="U1256" s="10"/>
      <c r="V1256" s="10"/>
      <c r="W1256" s="10"/>
    </row>
    <row r="1257">
      <c r="A1257" s="17">
        <v>2005.0</v>
      </c>
      <c r="B1257" s="18" t="s">
        <v>908</v>
      </c>
      <c r="C1257" s="18" t="s">
        <v>2759</v>
      </c>
      <c r="D1257" s="19">
        <v>273.0</v>
      </c>
      <c r="E1257" s="19">
        <v>3.0</v>
      </c>
      <c r="F1257" s="19">
        <v>11.0</v>
      </c>
      <c r="G1257" s="19">
        <v>1.0</v>
      </c>
      <c r="H1257" s="19">
        <v>7.0</v>
      </c>
      <c r="I1257" s="19">
        <v>0.0</v>
      </c>
      <c r="J1257" s="19">
        <v>3.0</v>
      </c>
      <c r="K1257" s="19">
        <v>4.0</v>
      </c>
      <c r="L1257" s="19">
        <v>21.0</v>
      </c>
      <c r="M1257" s="19">
        <v>25.0</v>
      </c>
      <c r="N1257" s="20">
        <v>0.1599999964237213</v>
      </c>
      <c r="O1257" s="20">
        <v>0.45655494928359985</v>
      </c>
      <c r="P1257" s="20">
        <v>0.47596287727355957</v>
      </c>
      <c r="Q1257" s="21" t="str">
        <f t="shared" si="1"/>
        <v>0.1983471074</v>
      </c>
      <c r="R1257" s="21" t="str">
        <f t="shared" si="3"/>
        <v>0.3968549708</v>
      </c>
      <c r="S1257" s="9">
        <v>0.3872681939601898</v>
      </c>
      <c r="T1257" s="6">
        <v>0.39685497081969395</v>
      </c>
      <c r="U1257" s="10"/>
      <c r="V1257" s="10"/>
      <c r="W1257" s="10"/>
    </row>
    <row r="1258">
      <c r="A1258" s="17">
        <v>2005.0</v>
      </c>
      <c r="B1258" s="18" t="s">
        <v>391</v>
      </c>
      <c r="C1258" s="18" t="s">
        <v>2760</v>
      </c>
      <c r="D1258" s="19">
        <v>274.0</v>
      </c>
      <c r="E1258" s="19">
        <v>3.0</v>
      </c>
      <c r="F1258" s="19">
        <v>10.0</v>
      </c>
      <c r="G1258" s="19">
        <v>10.0</v>
      </c>
      <c r="H1258" s="19">
        <v>1.0</v>
      </c>
      <c r="I1258" s="19">
        <v>2.0</v>
      </c>
      <c r="J1258" s="19">
        <v>2.0</v>
      </c>
      <c r="K1258" s="19">
        <v>15.0</v>
      </c>
      <c r="L1258" s="19">
        <v>13.0</v>
      </c>
      <c r="M1258" s="19">
        <v>28.0</v>
      </c>
      <c r="N1258" s="20">
        <v>0.5357142686843872</v>
      </c>
      <c r="O1258" s="20">
        <v>0.5273571610450745</v>
      </c>
      <c r="P1258" s="20">
        <v>0.5251389145851135</v>
      </c>
      <c r="Q1258" s="21" t="str">
        <f t="shared" si="1"/>
        <v>0.5648148148</v>
      </c>
      <c r="R1258" s="21" t="str">
        <f t="shared" si="3"/>
        <v>0.5361670129</v>
      </c>
      <c r="S1258" s="9">
        <v>0.528891880597387</v>
      </c>
      <c r="T1258" s="6">
        <v>0.5361670128725193</v>
      </c>
      <c r="U1258" s="10"/>
      <c r="V1258" s="10"/>
      <c r="W1258" s="10"/>
    </row>
    <row r="1259">
      <c r="A1259" s="17">
        <v>2005.0</v>
      </c>
      <c r="B1259" s="18" t="s">
        <v>1523</v>
      </c>
      <c r="C1259" s="18" t="s">
        <v>2761</v>
      </c>
      <c r="D1259" s="19">
        <v>275.0</v>
      </c>
      <c r="E1259" s="19">
        <v>1.0</v>
      </c>
      <c r="F1259" s="19">
        <v>13.0</v>
      </c>
      <c r="G1259" s="19">
        <v>3.0</v>
      </c>
      <c r="H1259" s="19">
        <v>10.0</v>
      </c>
      <c r="I1259" s="19">
        <v>1.0</v>
      </c>
      <c r="J1259" s="19">
        <v>1.0</v>
      </c>
      <c r="K1259" s="19">
        <v>5.0</v>
      </c>
      <c r="L1259" s="19">
        <v>24.0</v>
      </c>
      <c r="M1259" s="19">
        <v>29.0</v>
      </c>
      <c r="N1259" s="20">
        <v>0.17241379618644714</v>
      </c>
      <c r="O1259" s="20">
        <v>0.5012441277503967</v>
      </c>
      <c r="P1259" s="20">
        <v>0.4683772921562195</v>
      </c>
      <c r="Q1259" s="21" t="str">
        <f t="shared" si="1"/>
        <v>0.1555555556</v>
      </c>
      <c r="R1259" s="21" t="str">
        <f t="shared" si="3"/>
        <v>0.4066052758</v>
      </c>
      <c r="S1259" s="9">
        <v>0.41081983519011533</v>
      </c>
      <c r="T1259" s="6">
        <v>0.4066052758031421</v>
      </c>
      <c r="U1259" s="10"/>
      <c r="V1259" s="10"/>
      <c r="W1259" s="10"/>
    </row>
    <row r="1260">
      <c r="A1260" s="17">
        <v>2005.0</v>
      </c>
      <c r="B1260" s="18" t="s">
        <v>928</v>
      </c>
      <c r="C1260" s="18" t="s">
        <v>2762</v>
      </c>
      <c r="D1260" s="19">
        <v>276.0</v>
      </c>
      <c r="E1260" s="19">
        <v>5.0</v>
      </c>
      <c r="F1260" s="19">
        <v>9.0</v>
      </c>
      <c r="G1260" s="19">
        <v>5.0</v>
      </c>
      <c r="H1260" s="19">
        <v>5.0</v>
      </c>
      <c r="I1260" s="19">
        <v>1.0</v>
      </c>
      <c r="J1260" s="19">
        <v>4.0</v>
      </c>
      <c r="K1260" s="19">
        <v>11.0</v>
      </c>
      <c r="L1260" s="19">
        <v>18.0</v>
      </c>
      <c r="M1260" s="19">
        <v>29.0</v>
      </c>
      <c r="N1260" s="20">
        <v>0.37931033968925476</v>
      </c>
      <c r="O1260" s="20">
        <v>0.4909821152687073</v>
      </c>
      <c r="P1260" s="20">
        <v>0.47731396555900574</v>
      </c>
      <c r="Q1260" s="21" t="str">
        <f t="shared" si="1"/>
        <v>0.401459854</v>
      </c>
      <c r="R1260" s="21" t="str">
        <f t="shared" si="3"/>
        <v>0.4651845125</v>
      </c>
      <c r="S1260" s="9">
        <v>0.45964713523100165</v>
      </c>
      <c r="T1260" s="6">
        <v>0.4651845125277547</v>
      </c>
      <c r="U1260" s="10"/>
      <c r="V1260" s="10"/>
      <c r="W1260" s="10"/>
    </row>
    <row r="1261">
      <c r="A1261" s="17">
        <v>2005.0</v>
      </c>
      <c r="B1261" s="18" t="s">
        <v>1394</v>
      </c>
      <c r="C1261" s="18" t="s">
        <v>2763</v>
      </c>
      <c r="D1261" s="19">
        <v>277.0</v>
      </c>
      <c r="E1261" s="19">
        <v>1.0</v>
      </c>
      <c r="F1261" s="19">
        <v>10.0</v>
      </c>
      <c r="G1261" s="19">
        <v>7.0</v>
      </c>
      <c r="H1261" s="19">
        <v>5.0</v>
      </c>
      <c r="I1261" s="19">
        <v>1.0</v>
      </c>
      <c r="J1261" s="19">
        <v>3.0</v>
      </c>
      <c r="K1261" s="19">
        <v>9.0</v>
      </c>
      <c r="L1261" s="19">
        <v>18.0</v>
      </c>
      <c r="M1261" s="19">
        <v>27.0</v>
      </c>
      <c r="N1261" s="20">
        <v>0.3333333432674408</v>
      </c>
      <c r="O1261" s="20">
        <v>0.49147966504096985</v>
      </c>
      <c r="P1261" s="20">
        <v>0.5121493935585022</v>
      </c>
      <c r="Q1261" s="21" t="str">
        <f t="shared" si="1"/>
        <v>0.2920353982</v>
      </c>
      <c r="R1261" s="21" t="str">
        <f t="shared" si="3"/>
        <v>0.4467860305</v>
      </c>
      <c r="S1261" s="9">
        <v>0.4571105142434438</v>
      </c>
      <c r="T1261" s="6">
        <v>0.4467860304676326</v>
      </c>
      <c r="U1261" s="10"/>
      <c r="V1261" s="10"/>
      <c r="W1261" s="10"/>
    </row>
    <row r="1262">
      <c r="A1262" s="17">
        <v>2005.0</v>
      </c>
      <c r="B1262" s="18" t="s">
        <v>139</v>
      </c>
      <c r="C1262" s="18" t="s">
        <v>2764</v>
      </c>
      <c r="D1262" s="19">
        <v>278.0</v>
      </c>
      <c r="E1262" s="19">
        <v>1.0</v>
      </c>
      <c r="F1262" s="19">
        <v>10.0</v>
      </c>
      <c r="G1262" s="19">
        <v>8.0</v>
      </c>
      <c r="H1262" s="19">
        <v>8.0</v>
      </c>
      <c r="I1262" s="19">
        <v>0.0</v>
      </c>
      <c r="J1262" s="19">
        <v>2.0</v>
      </c>
      <c r="K1262" s="19">
        <v>9.0</v>
      </c>
      <c r="L1262" s="19">
        <v>20.0</v>
      </c>
      <c r="M1262" s="19">
        <v>29.0</v>
      </c>
      <c r="N1262" s="20">
        <v>0.3103448152542114</v>
      </c>
      <c r="O1262" s="20">
        <v>0.5179249048233032</v>
      </c>
      <c r="P1262" s="20">
        <v>0.5051597952842712</v>
      </c>
      <c r="Q1262" s="21" t="str">
        <f t="shared" si="1"/>
        <v>0.2440944882</v>
      </c>
      <c r="R1262" s="21" t="str">
        <f t="shared" si="3"/>
        <v>0.4462760233</v>
      </c>
      <c r="S1262" s="9">
        <v>0.46283860812927113</v>
      </c>
      <c r="T1262" s="6">
        <v>0.4462760232799635</v>
      </c>
      <c r="U1262" s="10"/>
      <c r="V1262" s="10"/>
      <c r="W1262" s="10"/>
    </row>
    <row r="1263">
      <c r="A1263" s="17">
        <v>2005.0</v>
      </c>
      <c r="B1263" s="18" t="s">
        <v>1992</v>
      </c>
      <c r="C1263" s="18" t="s">
        <v>2765</v>
      </c>
      <c r="D1263" s="19">
        <v>279.0</v>
      </c>
      <c r="E1263" s="19">
        <v>1.0</v>
      </c>
      <c r="F1263" s="19">
        <v>13.0</v>
      </c>
      <c r="G1263" s="19">
        <v>7.0</v>
      </c>
      <c r="H1263" s="19">
        <v>3.0</v>
      </c>
      <c r="I1263" s="19">
        <v>0.0</v>
      </c>
      <c r="J1263" s="19">
        <v>0.0</v>
      </c>
      <c r="K1263" s="19">
        <v>8.0</v>
      </c>
      <c r="L1263" s="19">
        <v>16.0</v>
      </c>
      <c r="M1263" s="19">
        <v>24.0</v>
      </c>
      <c r="N1263" s="20">
        <v>0.3333333432674408</v>
      </c>
      <c r="O1263" s="20">
        <v>0.45021358132362366</v>
      </c>
      <c r="P1263" s="20">
        <v>0.48521125316619873</v>
      </c>
      <c r="Q1263" s="21" t="str">
        <f t="shared" si="1"/>
        <v>0.3181818182</v>
      </c>
      <c r="R1263" s="21" t="str">
        <f t="shared" si="3"/>
        <v>0.4259550585</v>
      </c>
      <c r="S1263" s="9">
        <v>0.4297429372866948</v>
      </c>
      <c r="T1263" s="6">
        <v>0.42595505849881604</v>
      </c>
      <c r="U1263" s="10"/>
      <c r="V1263" s="10"/>
      <c r="W1263" s="10"/>
    </row>
    <row r="1264">
      <c r="A1264" s="17">
        <v>2005.0</v>
      </c>
      <c r="B1264" s="18" t="s">
        <v>261</v>
      </c>
      <c r="C1264" s="18" t="s">
        <v>2766</v>
      </c>
      <c r="D1264" s="19">
        <v>280.0</v>
      </c>
      <c r="E1264" s="19">
        <v>4.0</v>
      </c>
      <c r="F1264" s="19">
        <v>10.0</v>
      </c>
      <c r="G1264" s="19">
        <v>6.0</v>
      </c>
      <c r="H1264" s="19">
        <v>5.0</v>
      </c>
      <c r="I1264" s="19">
        <v>0.0</v>
      </c>
      <c r="J1264" s="19">
        <v>0.0</v>
      </c>
      <c r="K1264" s="19">
        <v>10.0</v>
      </c>
      <c r="L1264" s="19">
        <v>15.0</v>
      </c>
      <c r="M1264" s="19">
        <v>25.0</v>
      </c>
      <c r="N1264" s="20">
        <v>0.4000000059604645</v>
      </c>
      <c r="O1264" s="20">
        <v>0.38980549573898315</v>
      </c>
      <c r="P1264" s="20">
        <v>0.44331812858581543</v>
      </c>
      <c r="Q1264" s="21" t="str">
        <f t="shared" si="1"/>
        <v>0.4144144144</v>
      </c>
      <c r="R1264" s="21" t="str">
        <f t="shared" si="3"/>
        <v>0.4093358836</v>
      </c>
      <c r="S1264" s="9">
        <v>0.4057322800159454</v>
      </c>
      <c r="T1264" s="6">
        <v>0.40933588361954903</v>
      </c>
      <c r="U1264" s="10"/>
      <c r="V1264" s="10"/>
      <c r="W1264" s="10"/>
    </row>
    <row r="1265">
      <c r="A1265" s="17">
        <v>2005.0</v>
      </c>
      <c r="B1265" s="18" t="s">
        <v>296</v>
      </c>
      <c r="C1265" s="18" t="s">
        <v>548</v>
      </c>
      <c r="D1265" s="19">
        <v>281.0</v>
      </c>
      <c r="E1265" s="19">
        <v>7.0</v>
      </c>
      <c r="F1265" s="19">
        <v>5.0</v>
      </c>
      <c r="G1265" s="19">
        <v>11.0</v>
      </c>
      <c r="H1265" s="19">
        <v>3.0</v>
      </c>
      <c r="I1265" s="19">
        <v>3.0</v>
      </c>
      <c r="J1265" s="19">
        <v>2.0</v>
      </c>
      <c r="K1265" s="19">
        <v>21.0</v>
      </c>
      <c r="L1265" s="19">
        <v>10.0</v>
      </c>
      <c r="M1265" s="19">
        <v>31.0</v>
      </c>
      <c r="N1265" s="20">
        <v>0.6774193644523621</v>
      </c>
      <c r="O1265" s="20">
        <v>0.5344191789627075</v>
      </c>
      <c r="P1265" s="20">
        <v>0.5287031531333923</v>
      </c>
      <c r="Q1265" s="21" t="str">
        <f t="shared" si="1"/>
        <v>0.6783216783</v>
      </c>
      <c r="R1265" s="21" t="str">
        <f t="shared" si="3"/>
        <v>0.5689657973</v>
      </c>
      <c r="S1265" s="9">
        <v>0.5687402164743792</v>
      </c>
      <c r="T1265" s="6">
        <v>0.5689657973451214</v>
      </c>
      <c r="U1265" s="10"/>
      <c r="V1265" s="10"/>
      <c r="W1265" s="10"/>
    </row>
    <row r="1266">
      <c r="A1266" s="17">
        <v>2005.0</v>
      </c>
      <c r="B1266" s="18" t="s">
        <v>2767</v>
      </c>
      <c r="C1266" s="18" t="s">
        <v>2768</v>
      </c>
      <c r="D1266" s="19">
        <v>282.0</v>
      </c>
      <c r="E1266" s="19">
        <v>4.0</v>
      </c>
      <c r="F1266" s="19">
        <v>8.0</v>
      </c>
      <c r="G1266" s="19">
        <v>4.0</v>
      </c>
      <c r="H1266" s="19">
        <v>7.0</v>
      </c>
      <c r="I1266" s="19">
        <v>2.0</v>
      </c>
      <c r="J1266" s="19">
        <v>2.0</v>
      </c>
      <c r="K1266" s="19">
        <v>10.0</v>
      </c>
      <c r="L1266" s="19">
        <v>17.0</v>
      </c>
      <c r="M1266" s="19">
        <v>27.0</v>
      </c>
      <c r="N1266" s="20">
        <v>0.37037035822868347</v>
      </c>
      <c r="O1266" s="20">
        <v>0.45767900347709656</v>
      </c>
      <c r="P1266" s="20">
        <v>0.48462849855422974</v>
      </c>
      <c r="Q1266" s="21" t="str">
        <f t="shared" si="1"/>
        <v>0.3759398496</v>
      </c>
      <c r="R1266" s="21" t="str">
        <f t="shared" si="3"/>
        <v>0.4439815888</v>
      </c>
      <c r="S1266" s="9">
        <v>0.4425892189696983</v>
      </c>
      <c r="T1266" s="6">
        <v>0.4439815887831208</v>
      </c>
      <c r="U1266" s="10"/>
      <c r="V1266" s="10"/>
      <c r="W1266" s="10"/>
    </row>
    <row r="1267">
      <c r="A1267" s="17">
        <v>2005.0</v>
      </c>
      <c r="B1267" s="18" t="s">
        <v>116</v>
      </c>
      <c r="C1267" s="18" t="s">
        <v>2769</v>
      </c>
      <c r="D1267" s="19">
        <v>283.0</v>
      </c>
      <c r="E1267" s="19">
        <v>6.0</v>
      </c>
      <c r="F1267" s="19">
        <v>8.0</v>
      </c>
      <c r="G1267" s="19">
        <v>8.0</v>
      </c>
      <c r="H1267" s="19">
        <v>4.0</v>
      </c>
      <c r="I1267" s="19">
        <v>1.0</v>
      </c>
      <c r="J1267" s="19">
        <v>1.0</v>
      </c>
      <c r="K1267" s="19">
        <v>15.0</v>
      </c>
      <c r="L1267" s="19">
        <v>13.0</v>
      </c>
      <c r="M1267" s="19">
        <v>28.0</v>
      </c>
      <c r="N1267" s="20">
        <v>0.5357142686843872</v>
      </c>
      <c r="O1267" s="20">
        <v>0.44081705808639526</v>
      </c>
      <c r="P1267" s="20">
        <v>0.5000647306442261</v>
      </c>
      <c r="Q1267" s="21" t="str">
        <f t="shared" si="1"/>
        <v>0.5546875</v>
      </c>
      <c r="R1267" s="21" t="str">
        <f t="shared" si="3"/>
        <v>0.4840965867</v>
      </c>
      <c r="S1267" s="9">
        <v>0.47935328313282555</v>
      </c>
      <c r="T1267" s="6">
        <v>0.48409658670425415</v>
      </c>
      <c r="U1267" s="10"/>
      <c r="V1267" s="10"/>
      <c r="W1267" s="10"/>
    </row>
    <row r="1268">
      <c r="A1268" s="17">
        <v>2005.0</v>
      </c>
      <c r="B1268" s="18" t="s">
        <v>1996</v>
      </c>
      <c r="C1268" s="18" t="s">
        <v>2770</v>
      </c>
      <c r="D1268" s="19">
        <v>284.0</v>
      </c>
      <c r="E1268" s="19">
        <v>1.0</v>
      </c>
      <c r="F1268" s="19">
        <v>12.0</v>
      </c>
      <c r="G1268" s="19">
        <v>6.0</v>
      </c>
      <c r="H1268" s="19">
        <v>7.0</v>
      </c>
      <c r="I1268" s="19">
        <v>1.0</v>
      </c>
      <c r="J1268" s="19">
        <v>0.0</v>
      </c>
      <c r="K1268" s="19">
        <v>8.0</v>
      </c>
      <c r="L1268" s="19">
        <v>19.0</v>
      </c>
      <c r="M1268" s="19">
        <v>27.0</v>
      </c>
      <c r="N1268" s="20">
        <v>0.29629629850387573</v>
      </c>
      <c r="O1268" s="20">
        <v>0.46206048130989075</v>
      </c>
      <c r="P1268" s="20">
        <v>0.49131691455841064</v>
      </c>
      <c r="Q1268" s="21" t="str">
        <f t="shared" si="1"/>
        <v>0.2608695652</v>
      </c>
      <c r="R1268" s="21" t="str">
        <f t="shared" si="3"/>
        <v>0.4190768606</v>
      </c>
      <c r="S1268" s="9">
        <v>0.4279335433686221</v>
      </c>
      <c r="T1268" s="6">
        <v>0.4190768605988959</v>
      </c>
      <c r="U1268" s="10"/>
      <c r="V1268" s="10"/>
      <c r="W1268" s="10"/>
    </row>
    <row r="1269">
      <c r="A1269" s="17">
        <v>2005.0</v>
      </c>
      <c r="B1269" s="18" t="s">
        <v>456</v>
      </c>
      <c r="C1269" s="18" t="s">
        <v>561</v>
      </c>
      <c r="D1269" s="19">
        <v>285.0</v>
      </c>
      <c r="E1269" s="19">
        <v>7.0</v>
      </c>
      <c r="F1269" s="19">
        <v>5.0</v>
      </c>
      <c r="G1269" s="19">
        <v>10.0</v>
      </c>
      <c r="H1269" s="19">
        <v>3.0</v>
      </c>
      <c r="I1269" s="19">
        <v>4.0</v>
      </c>
      <c r="J1269" s="19">
        <v>0.0</v>
      </c>
      <c r="K1269" s="19">
        <v>21.0</v>
      </c>
      <c r="L1269" s="19">
        <v>8.0</v>
      </c>
      <c r="M1269" s="19">
        <v>29.0</v>
      </c>
      <c r="N1269" s="20">
        <v>0.7241379022598267</v>
      </c>
      <c r="O1269" s="20">
        <v>0.462683767080307</v>
      </c>
      <c r="P1269" s="20">
        <v>0.46830201148986816</v>
      </c>
      <c r="Q1269" s="21" t="str">
        <f t="shared" si="1"/>
        <v>0.7333333333</v>
      </c>
      <c r="R1269" s="21" t="str">
        <f t="shared" si="3"/>
        <v>0.5317507197</v>
      </c>
      <c r="S1269" s="9">
        <v>0.5294518691712412</v>
      </c>
      <c r="T1269" s="6">
        <v>0.5317507197459539</v>
      </c>
      <c r="U1269" s="10"/>
      <c r="V1269" s="10"/>
      <c r="W1269" s="10"/>
    </row>
    <row r="1270">
      <c r="A1270" s="17">
        <v>2005.0</v>
      </c>
      <c r="B1270" s="18" t="s">
        <v>219</v>
      </c>
      <c r="C1270" s="18" t="s">
        <v>553</v>
      </c>
      <c r="D1270" s="19">
        <v>286.0</v>
      </c>
      <c r="E1270" s="19">
        <v>6.0</v>
      </c>
      <c r="F1270" s="19">
        <v>5.0</v>
      </c>
      <c r="G1270" s="19">
        <v>12.0</v>
      </c>
      <c r="H1270" s="19">
        <v>3.0</v>
      </c>
      <c r="I1270" s="19">
        <v>0.0</v>
      </c>
      <c r="J1270" s="19">
        <v>2.0</v>
      </c>
      <c r="K1270" s="19">
        <v>18.0</v>
      </c>
      <c r="L1270" s="19">
        <v>10.0</v>
      </c>
      <c r="M1270" s="19">
        <v>28.0</v>
      </c>
      <c r="N1270" s="20">
        <v>0.6428571343421936</v>
      </c>
      <c r="O1270" s="20">
        <v>0.5709753036499023</v>
      </c>
      <c r="P1270" s="20">
        <v>0.5408158302307129</v>
      </c>
      <c r="Q1270" s="21" t="str">
        <f t="shared" si="1"/>
        <v>0.6290322581</v>
      </c>
      <c r="R1270" s="21" t="str">
        <f t="shared" si="3"/>
        <v>0.5779496739</v>
      </c>
      <c r="S1270" s="9">
        <v>0.5814058950969151</v>
      </c>
      <c r="T1270" s="6">
        <v>0.5779496738987584</v>
      </c>
      <c r="U1270" s="10"/>
      <c r="V1270" s="10"/>
      <c r="W1270" s="10"/>
    </row>
    <row r="1271">
      <c r="A1271" s="17">
        <v>2005.0</v>
      </c>
      <c r="B1271" s="18" t="s">
        <v>86</v>
      </c>
      <c r="C1271" s="18" t="s">
        <v>570</v>
      </c>
      <c r="D1271" s="19">
        <v>287.0</v>
      </c>
      <c r="E1271" s="19">
        <v>5.0</v>
      </c>
      <c r="F1271" s="19">
        <v>9.0</v>
      </c>
      <c r="G1271" s="19">
        <v>10.0</v>
      </c>
      <c r="H1271" s="19">
        <v>1.0</v>
      </c>
      <c r="I1271" s="19">
        <v>4.0</v>
      </c>
      <c r="J1271" s="19">
        <v>0.0</v>
      </c>
      <c r="K1271" s="19">
        <v>19.0</v>
      </c>
      <c r="L1271" s="19">
        <v>10.0</v>
      </c>
      <c r="M1271" s="19">
        <v>29.0</v>
      </c>
      <c r="N1271" s="20">
        <v>0.6551724076271057</v>
      </c>
      <c r="O1271" s="20">
        <v>0.5269069075584412</v>
      </c>
      <c r="P1271" s="20">
        <v>0.5245800614356995</v>
      </c>
      <c r="Q1271" s="21" t="str">
        <f t="shared" si="1"/>
        <v>0.7142857143</v>
      </c>
      <c r="R1271" s="21" t="str">
        <f t="shared" si="3"/>
        <v>0.5731698977</v>
      </c>
      <c r="S1271" s="9">
        <v>0.5583915725864212</v>
      </c>
      <c r="T1271" s="6">
        <v>0.573169897709574</v>
      </c>
      <c r="U1271" s="10"/>
      <c r="V1271" s="10"/>
      <c r="W1271" s="10"/>
    </row>
    <row r="1272">
      <c r="A1272" s="17">
        <v>2005.0</v>
      </c>
      <c r="B1272" s="18" t="s">
        <v>1633</v>
      </c>
      <c r="C1272" s="18" t="s">
        <v>2771</v>
      </c>
      <c r="D1272" s="19">
        <v>288.0</v>
      </c>
      <c r="E1272" s="19">
        <v>2.0</v>
      </c>
      <c r="F1272" s="19">
        <v>12.0</v>
      </c>
      <c r="G1272" s="19">
        <v>3.0</v>
      </c>
      <c r="H1272" s="19">
        <v>7.0</v>
      </c>
      <c r="I1272" s="19">
        <v>0.0</v>
      </c>
      <c r="J1272" s="19">
        <v>0.0</v>
      </c>
      <c r="K1272" s="19">
        <v>5.0</v>
      </c>
      <c r="L1272" s="19">
        <v>19.0</v>
      </c>
      <c r="M1272" s="19">
        <v>24.0</v>
      </c>
      <c r="N1272" s="20">
        <v>0.2083333283662796</v>
      </c>
      <c r="O1272" s="20">
        <v>0.41887399554252625</v>
      </c>
      <c r="P1272" s="20">
        <v>0.46741077303886414</v>
      </c>
      <c r="Q1272" s="21" t="str">
        <f t="shared" si="1"/>
        <v>0.212962963</v>
      </c>
      <c r="R1272" s="21" t="str">
        <f t="shared" si="3"/>
        <v>0.3795304318</v>
      </c>
      <c r="S1272" s="9">
        <v>0.37837302436431247</v>
      </c>
      <c r="T1272" s="6">
        <v>0.3795304317717199</v>
      </c>
      <c r="U1272" s="10"/>
      <c r="V1272" s="10"/>
      <c r="W1272" s="10"/>
    </row>
    <row r="1273">
      <c r="A1273" s="17">
        <v>2005.0</v>
      </c>
      <c r="B1273" s="18" t="s">
        <v>850</v>
      </c>
      <c r="C1273" s="18" t="s">
        <v>2772</v>
      </c>
      <c r="D1273" s="19">
        <v>289.0</v>
      </c>
      <c r="E1273" s="19">
        <v>2.0</v>
      </c>
      <c r="F1273" s="19">
        <v>12.0</v>
      </c>
      <c r="G1273" s="19">
        <v>7.0</v>
      </c>
      <c r="H1273" s="19">
        <v>5.0</v>
      </c>
      <c r="I1273" s="19">
        <v>1.0</v>
      </c>
      <c r="J1273" s="19">
        <v>1.0</v>
      </c>
      <c r="K1273" s="19">
        <v>10.0</v>
      </c>
      <c r="L1273" s="19">
        <v>18.0</v>
      </c>
      <c r="M1273" s="19">
        <v>28.0</v>
      </c>
      <c r="N1273" s="20">
        <v>0.3571428656578064</v>
      </c>
      <c r="O1273" s="20">
        <v>0.43358567357063293</v>
      </c>
      <c r="P1273" s="20">
        <v>0.485790878534317</v>
      </c>
      <c r="Q1273" s="21" t="str">
        <f t="shared" si="1"/>
        <v>0.3448275862</v>
      </c>
      <c r="R1273" s="21" t="str">
        <f t="shared" si="3"/>
        <v>0.424447453</v>
      </c>
      <c r="S1273" s="9">
        <v>0.42752627070461</v>
      </c>
      <c r="T1273" s="6">
        <v>0.42444745297061987</v>
      </c>
      <c r="U1273" s="10"/>
      <c r="V1273" s="10"/>
      <c r="W1273" s="10"/>
    </row>
    <row r="1274">
      <c r="A1274" s="17">
        <v>2005.0</v>
      </c>
      <c r="B1274" s="18" t="s">
        <v>260</v>
      </c>
      <c r="C1274" s="18" t="s">
        <v>2773</v>
      </c>
      <c r="D1274" s="19">
        <v>290.0</v>
      </c>
      <c r="E1274" s="19">
        <v>3.0</v>
      </c>
      <c r="F1274" s="19">
        <v>12.0</v>
      </c>
      <c r="G1274" s="19">
        <v>6.0</v>
      </c>
      <c r="H1274" s="19">
        <v>5.0</v>
      </c>
      <c r="I1274" s="19">
        <v>0.0</v>
      </c>
      <c r="J1274" s="19">
        <v>0.0</v>
      </c>
      <c r="K1274" s="19">
        <v>9.0</v>
      </c>
      <c r="L1274" s="19">
        <v>17.0</v>
      </c>
      <c r="M1274" s="19">
        <v>26.0</v>
      </c>
      <c r="N1274" s="20">
        <v>0.3461538553237915</v>
      </c>
      <c r="O1274" s="20">
        <v>0.4742949306964874</v>
      </c>
      <c r="P1274" s="20">
        <v>0.487104207277298</v>
      </c>
      <c r="Q1274" s="21" t="str">
        <f t="shared" si="1"/>
        <v>0.3545454545</v>
      </c>
      <c r="R1274" s="21" t="str">
        <f t="shared" si="3"/>
        <v>0.4475598808</v>
      </c>
      <c r="S1274" s="9">
        <v>0.44546197870602977</v>
      </c>
      <c r="T1274" s="6">
        <v>0.44755988080393183</v>
      </c>
      <c r="U1274" s="10"/>
      <c r="V1274" s="10"/>
      <c r="W1274" s="10"/>
    </row>
    <row r="1275">
      <c r="A1275" s="17">
        <v>2005.0</v>
      </c>
      <c r="B1275" s="18" t="s">
        <v>142</v>
      </c>
      <c r="C1275" s="18" t="s">
        <v>2774</v>
      </c>
      <c r="D1275" s="19">
        <v>291.0</v>
      </c>
      <c r="E1275" s="19">
        <v>4.0</v>
      </c>
      <c r="F1275" s="19">
        <v>10.0</v>
      </c>
      <c r="G1275" s="19">
        <v>8.0</v>
      </c>
      <c r="H1275" s="19">
        <v>2.0</v>
      </c>
      <c r="I1275" s="19">
        <v>3.0</v>
      </c>
      <c r="J1275" s="19">
        <v>0.0</v>
      </c>
      <c r="K1275" s="19">
        <v>15.0</v>
      </c>
      <c r="L1275" s="19">
        <v>12.0</v>
      </c>
      <c r="M1275" s="19">
        <v>27.0</v>
      </c>
      <c r="N1275" s="20">
        <v>0.5555555820465088</v>
      </c>
      <c r="O1275" s="20">
        <v>0.4818822741508484</v>
      </c>
      <c r="P1275" s="20">
        <v>0.4912150502204895</v>
      </c>
      <c r="Q1275" s="21" t="str">
        <f t="shared" si="1"/>
        <v>0.6036036036</v>
      </c>
      <c r="R1275" s="21" t="str">
        <f t="shared" si="3"/>
        <v>0.5146458005</v>
      </c>
      <c r="S1275" s="9">
        <v>0.5026337885194354</v>
      </c>
      <c r="T1275" s="6">
        <v>0.5146458005314475</v>
      </c>
      <c r="U1275" s="10"/>
      <c r="V1275" s="10"/>
      <c r="W1275" s="10"/>
    </row>
    <row r="1276">
      <c r="A1276" s="17">
        <v>2005.0</v>
      </c>
      <c r="B1276" s="18" t="s">
        <v>163</v>
      </c>
      <c r="C1276" s="18" t="s">
        <v>2775</v>
      </c>
      <c r="D1276" s="19">
        <v>292.0</v>
      </c>
      <c r="E1276" s="19">
        <v>7.0</v>
      </c>
      <c r="F1276" s="19">
        <v>7.0</v>
      </c>
      <c r="G1276" s="19">
        <v>11.0</v>
      </c>
      <c r="H1276" s="19">
        <v>2.0</v>
      </c>
      <c r="I1276" s="19">
        <v>1.0</v>
      </c>
      <c r="J1276" s="19">
        <v>1.0</v>
      </c>
      <c r="K1276" s="19">
        <v>19.0</v>
      </c>
      <c r="L1276" s="19">
        <v>10.0</v>
      </c>
      <c r="M1276" s="19">
        <v>29.0</v>
      </c>
      <c r="N1276" s="20">
        <v>0.6551724076271057</v>
      </c>
      <c r="O1276" s="20">
        <v>0.4771242141723633</v>
      </c>
      <c r="P1276" s="20">
        <v>0.49725082516670227</v>
      </c>
      <c r="Q1276" s="21" t="str">
        <f t="shared" si="1"/>
        <v>0.6850393701</v>
      </c>
      <c r="R1276" s="21" t="str">
        <f t="shared" si="3"/>
        <v>0.5341346559</v>
      </c>
      <c r="S1276" s="9">
        <v>0.526667916826133</v>
      </c>
      <c r="T1276" s="6">
        <v>0.5341346558975423</v>
      </c>
      <c r="U1276" s="10"/>
      <c r="V1276" s="10"/>
      <c r="W1276" s="10"/>
    </row>
    <row r="1277">
      <c r="A1277" s="17">
        <v>2005.0</v>
      </c>
      <c r="B1277" s="18" t="s">
        <v>280</v>
      </c>
      <c r="C1277" s="18" t="s">
        <v>595</v>
      </c>
      <c r="D1277" s="19">
        <v>293.0</v>
      </c>
      <c r="E1277" s="19">
        <v>6.0</v>
      </c>
      <c r="F1277" s="19">
        <v>6.0</v>
      </c>
      <c r="G1277" s="19">
        <v>8.0</v>
      </c>
      <c r="H1277" s="19">
        <v>6.0</v>
      </c>
      <c r="I1277" s="19">
        <v>1.0</v>
      </c>
      <c r="J1277" s="19">
        <v>1.0</v>
      </c>
      <c r="K1277" s="19">
        <v>15.0</v>
      </c>
      <c r="L1277" s="19">
        <v>13.0</v>
      </c>
      <c r="M1277" s="19">
        <v>28.0</v>
      </c>
      <c r="N1277" s="20">
        <v>0.5357142686843872</v>
      </c>
      <c r="O1277" s="20">
        <v>0.5596792101860046</v>
      </c>
      <c r="P1277" s="20">
        <v>0.5255080461502075</v>
      </c>
      <c r="Q1277" s="21" t="str">
        <f t="shared" si="1"/>
        <v>0.5220588235</v>
      </c>
      <c r="R1277" s="21" t="str">
        <f t="shared" si="3"/>
        <v>0.5417313225</v>
      </c>
      <c r="S1277" s="9">
        <v>0.5451451880591256</v>
      </c>
      <c r="T1277" s="6">
        <v>0.5417313225129071</v>
      </c>
      <c r="U1277" s="10"/>
      <c r="V1277" s="10"/>
      <c r="W1277" s="10"/>
    </row>
    <row r="1278">
      <c r="A1278" s="17">
        <v>2005.0</v>
      </c>
      <c r="B1278" s="18" t="s">
        <v>162</v>
      </c>
      <c r="C1278" s="18" t="s">
        <v>2776</v>
      </c>
      <c r="D1278" s="19">
        <v>294.0</v>
      </c>
      <c r="E1278" s="19">
        <v>2.0</v>
      </c>
      <c r="F1278" s="19">
        <v>10.0</v>
      </c>
      <c r="G1278" s="19">
        <v>7.0</v>
      </c>
      <c r="H1278" s="19">
        <v>7.0</v>
      </c>
      <c r="I1278" s="19">
        <v>3.0</v>
      </c>
      <c r="J1278" s="19">
        <v>0.0</v>
      </c>
      <c r="K1278" s="19">
        <v>12.0</v>
      </c>
      <c r="L1278" s="19">
        <v>17.0</v>
      </c>
      <c r="M1278" s="19">
        <v>29.0</v>
      </c>
      <c r="N1278" s="20">
        <v>0.4137931168079376</v>
      </c>
      <c r="O1278" s="20">
        <v>0.5649367570877075</v>
      </c>
      <c r="P1278" s="20">
        <v>0.5394037365913391</v>
      </c>
      <c r="Q1278" s="21" t="str">
        <f t="shared" si="1"/>
        <v>0.3875968992</v>
      </c>
      <c r="R1278" s="21" t="str">
        <f t="shared" si="3"/>
        <v>0.5142185375</v>
      </c>
      <c r="S1278" s="9">
        <v>0.5207675885537575</v>
      </c>
      <c r="T1278" s="6">
        <v>0.51421853749789</v>
      </c>
      <c r="U1278" s="10"/>
      <c r="V1278" s="10"/>
      <c r="W1278" s="10"/>
    </row>
    <row r="1279">
      <c r="A1279" s="17">
        <v>2005.0</v>
      </c>
      <c r="B1279" s="18" t="s">
        <v>855</v>
      </c>
      <c r="C1279" s="18" t="s">
        <v>2777</v>
      </c>
      <c r="D1279" s="19">
        <v>295.0</v>
      </c>
      <c r="E1279" s="19">
        <v>4.0</v>
      </c>
      <c r="F1279" s="19">
        <v>10.0</v>
      </c>
      <c r="G1279" s="19">
        <v>5.0</v>
      </c>
      <c r="H1279" s="19">
        <v>5.0</v>
      </c>
      <c r="I1279" s="19">
        <v>0.0</v>
      </c>
      <c r="J1279" s="19">
        <v>0.0</v>
      </c>
      <c r="K1279" s="19">
        <v>9.0</v>
      </c>
      <c r="L1279" s="19">
        <v>15.0</v>
      </c>
      <c r="M1279" s="19">
        <v>24.0</v>
      </c>
      <c r="N1279" s="20">
        <v>0.375</v>
      </c>
      <c r="O1279" s="20">
        <v>0.43241143226623535</v>
      </c>
      <c r="P1279" s="20">
        <v>0.47771698236465454</v>
      </c>
      <c r="Q1279" s="21" t="str">
        <f t="shared" si="1"/>
        <v>0.3981481481</v>
      </c>
      <c r="R1279" s="21" t="str">
        <f t="shared" si="3"/>
        <v>0.4351719988</v>
      </c>
      <c r="S1279" s="9">
        <v>0.4293849617242813</v>
      </c>
      <c r="T1279" s="6">
        <v>0.43517199876131835</v>
      </c>
      <c r="U1279" s="10"/>
      <c r="V1279" s="10"/>
      <c r="W1279" s="10"/>
    </row>
    <row r="1280">
      <c r="A1280" s="17">
        <v>2005.0</v>
      </c>
      <c r="B1280" s="18" t="s">
        <v>446</v>
      </c>
      <c r="C1280" s="18" t="s">
        <v>2778</v>
      </c>
      <c r="D1280" s="19">
        <v>296.0</v>
      </c>
      <c r="E1280" s="19">
        <v>5.0</v>
      </c>
      <c r="F1280" s="19">
        <v>9.0</v>
      </c>
      <c r="G1280" s="19">
        <v>7.0</v>
      </c>
      <c r="H1280" s="19">
        <v>4.0</v>
      </c>
      <c r="I1280" s="19">
        <v>0.0</v>
      </c>
      <c r="J1280" s="19">
        <v>0.0</v>
      </c>
      <c r="K1280" s="19">
        <v>12.0</v>
      </c>
      <c r="L1280" s="19">
        <v>13.0</v>
      </c>
      <c r="M1280" s="19">
        <v>25.0</v>
      </c>
      <c r="N1280" s="20">
        <v>0.47999998927116394</v>
      </c>
      <c r="O1280" s="20">
        <v>0.45602139830589294</v>
      </c>
      <c r="P1280" s="20">
        <v>0.4757767915725708</v>
      </c>
      <c r="Q1280" s="21" t="str">
        <f t="shared" si="1"/>
        <v>0.5045045045</v>
      </c>
      <c r="R1280" s="21" t="str">
        <f t="shared" si="3"/>
        <v>0.4730810232</v>
      </c>
      <c r="S1280" s="9">
        <v>0.46695489704608917</v>
      </c>
      <c r="T1280" s="6">
        <v>0.4730810231722153</v>
      </c>
      <c r="U1280" s="10"/>
      <c r="V1280" s="10"/>
      <c r="W1280" s="10"/>
    </row>
    <row r="1281">
      <c r="A1281" s="17">
        <v>2005.0</v>
      </c>
      <c r="B1281" s="18" t="s">
        <v>128</v>
      </c>
      <c r="C1281" s="18" t="s">
        <v>586</v>
      </c>
      <c r="D1281" s="19">
        <v>297.0</v>
      </c>
      <c r="E1281" s="19">
        <v>7.0</v>
      </c>
      <c r="F1281" s="19">
        <v>3.0</v>
      </c>
      <c r="G1281" s="19">
        <v>14.0</v>
      </c>
      <c r="H1281" s="19">
        <v>0.0</v>
      </c>
      <c r="I1281" s="19">
        <v>4.0</v>
      </c>
      <c r="J1281" s="19">
        <v>2.0</v>
      </c>
      <c r="K1281" s="19">
        <v>25.0</v>
      </c>
      <c r="L1281" s="19">
        <v>5.0</v>
      </c>
      <c r="M1281" s="19">
        <v>30.0</v>
      </c>
      <c r="N1281" s="20">
        <v>0.8333333134651184</v>
      </c>
      <c r="O1281" s="20">
        <v>0.5255922675132751</v>
      </c>
      <c r="P1281" s="20">
        <v>0.511191725730896</v>
      </c>
      <c r="Q1281" s="21" t="str">
        <f t="shared" si="1"/>
        <v>0.8538461538</v>
      </c>
      <c r="R1281" s="21" t="str">
        <f t="shared" si="3"/>
        <v>0.6040556037</v>
      </c>
      <c r="S1281" s="9">
        <v>0.5989273985226949</v>
      </c>
      <c r="T1281" s="6">
        <v>0.6040556036509</v>
      </c>
      <c r="U1281" s="10"/>
      <c r="V1281" s="10"/>
      <c r="W1281" s="10"/>
    </row>
    <row r="1282">
      <c r="A1282" s="17">
        <v>2005.0</v>
      </c>
      <c r="B1282" s="18" t="s">
        <v>70</v>
      </c>
      <c r="C1282" s="18" t="s">
        <v>539</v>
      </c>
      <c r="D1282" s="19">
        <v>298.0</v>
      </c>
      <c r="E1282" s="19">
        <v>6.0</v>
      </c>
      <c r="F1282" s="19">
        <v>5.0</v>
      </c>
      <c r="G1282" s="19">
        <v>14.0</v>
      </c>
      <c r="H1282" s="19">
        <v>1.0</v>
      </c>
      <c r="I1282" s="19">
        <v>4.0</v>
      </c>
      <c r="J1282" s="19">
        <v>1.0</v>
      </c>
      <c r="K1282" s="19">
        <v>24.0</v>
      </c>
      <c r="L1282" s="19">
        <v>7.0</v>
      </c>
      <c r="M1282" s="19">
        <v>31.0</v>
      </c>
      <c r="N1282" s="20">
        <v>0.774193525314331</v>
      </c>
      <c r="O1282" s="20">
        <v>0.493484228849411</v>
      </c>
      <c r="P1282" s="20">
        <v>0.4834959805011749</v>
      </c>
      <c r="Q1282" s="21" t="str">
        <f t="shared" si="1"/>
        <v>0.7938931298</v>
      </c>
      <c r="R1282" s="21" t="str">
        <f t="shared" si="3"/>
        <v>0.566089392</v>
      </c>
      <c r="S1282" s="9">
        <v>0.5611644966467735</v>
      </c>
      <c r="T1282" s="6">
        <v>0.5660893919927473</v>
      </c>
      <c r="U1282" s="10"/>
      <c r="V1282" s="10"/>
      <c r="W1282" s="10"/>
    </row>
    <row r="1283">
      <c r="A1283" s="17">
        <v>2005.0</v>
      </c>
      <c r="B1283" s="18" t="s">
        <v>2779</v>
      </c>
      <c r="C1283" s="18" t="s">
        <v>2780</v>
      </c>
      <c r="D1283" s="19">
        <v>299.0</v>
      </c>
      <c r="E1283" s="19">
        <v>4.0</v>
      </c>
      <c r="F1283" s="19">
        <v>11.0</v>
      </c>
      <c r="G1283" s="19">
        <v>10.0</v>
      </c>
      <c r="H1283" s="19">
        <v>1.0</v>
      </c>
      <c r="I1283" s="19">
        <v>0.0</v>
      </c>
      <c r="J1283" s="19">
        <v>0.0</v>
      </c>
      <c r="K1283" s="19">
        <v>14.0</v>
      </c>
      <c r="L1283" s="19">
        <v>12.0</v>
      </c>
      <c r="M1283" s="19">
        <v>26.0</v>
      </c>
      <c r="N1283" s="20">
        <v>0.5384615659713745</v>
      </c>
      <c r="O1283" s="20">
        <v>0.38586509227752686</v>
      </c>
      <c r="P1283" s="20">
        <v>0.45394837856292725</v>
      </c>
      <c r="Q1283" s="21" t="str">
        <f t="shared" si="1"/>
        <v>0.5918367347</v>
      </c>
      <c r="R1283" s="21" t="str">
        <f t="shared" si="3"/>
        <v>0.4543788245</v>
      </c>
      <c r="S1283" s="9">
        <v>0.4410350253948798</v>
      </c>
      <c r="T1283" s="6">
        <v>0.4543788244529646</v>
      </c>
      <c r="U1283" s="10"/>
      <c r="V1283" s="10"/>
      <c r="W1283" s="10"/>
    </row>
    <row r="1284">
      <c r="A1284" s="17">
        <v>2005.0</v>
      </c>
      <c r="B1284" s="18" t="s">
        <v>444</v>
      </c>
      <c r="C1284" s="18" t="s">
        <v>554</v>
      </c>
      <c r="D1284" s="19">
        <v>300.0</v>
      </c>
      <c r="E1284" s="19">
        <v>7.0</v>
      </c>
      <c r="F1284" s="19">
        <v>4.0</v>
      </c>
      <c r="G1284" s="19">
        <v>14.0</v>
      </c>
      <c r="H1284" s="19">
        <v>2.0</v>
      </c>
      <c r="I1284" s="19">
        <v>4.0</v>
      </c>
      <c r="J1284" s="19">
        <v>1.0</v>
      </c>
      <c r="K1284" s="19">
        <v>25.0</v>
      </c>
      <c r="L1284" s="19">
        <v>7.0</v>
      </c>
      <c r="M1284" s="19">
        <v>32.0</v>
      </c>
      <c r="N1284" s="20">
        <v>0.78125</v>
      </c>
      <c r="O1284" s="20">
        <v>0.521257221698761</v>
      </c>
      <c r="P1284" s="20">
        <v>0.511735737323761</v>
      </c>
      <c r="Q1284" s="21" t="str">
        <f t="shared" si="1"/>
        <v>0.7816901408</v>
      </c>
      <c r="R1284" s="21" t="str">
        <f t="shared" si="3"/>
        <v>0.5839850804</v>
      </c>
      <c r="S1284" s="9">
        <v>0.5838750451803207</v>
      </c>
      <c r="T1284" s="6">
        <v>0.5839850803915884</v>
      </c>
      <c r="U1284" s="10"/>
      <c r="V1284" s="10"/>
      <c r="W1284" s="10"/>
    </row>
    <row r="1285">
      <c r="A1285" s="17">
        <v>2005.0</v>
      </c>
      <c r="B1285" s="18" t="s">
        <v>450</v>
      </c>
      <c r="C1285" s="18" t="s">
        <v>2781</v>
      </c>
      <c r="D1285" s="19">
        <v>301.0</v>
      </c>
      <c r="E1285" s="19">
        <v>6.0</v>
      </c>
      <c r="F1285" s="19">
        <v>8.0</v>
      </c>
      <c r="G1285" s="19">
        <v>11.0</v>
      </c>
      <c r="H1285" s="19">
        <v>3.0</v>
      </c>
      <c r="I1285" s="19">
        <v>2.0</v>
      </c>
      <c r="J1285" s="19">
        <v>1.0</v>
      </c>
      <c r="K1285" s="19">
        <v>19.0</v>
      </c>
      <c r="L1285" s="19">
        <v>12.0</v>
      </c>
      <c r="M1285" s="19">
        <v>31.0</v>
      </c>
      <c r="N1285" s="20">
        <v>0.6129032373428345</v>
      </c>
      <c r="O1285" s="20">
        <v>0.5394747257232666</v>
      </c>
      <c r="P1285" s="20">
        <v>0.4952978491783142</v>
      </c>
      <c r="Q1285" s="21" t="str">
        <f t="shared" si="1"/>
        <v>0.6296296296</v>
      </c>
      <c r="R1285" s="21" t="str">
        <f t="shared" si="3"/>
        <v>0.5509692326</v>
      </c>
      <c r="S1285" s="9">
        <v>0.5467876316078247</v>
      </c>
      <c r="T1285" s="6">
        <v>0.5509692325636193</v>
      </c>
      <c r="U1285" s="10"/>
      <c r="V1285" s="10"/>
      <c r="W1285" s="10"/>
    </row>
    <row r="1286">
      <c r="A1286" s="17">
        <v>2005.0</v>
      </c>
      <c r="B1286" s="18" t="s">
        <v>136</v>
      </c>
      <c r="C1286" s="18" t="s">
        <v>2782</v>
      </c>
      <c r="D1286" s="19">
        <v>302.0</v>
      </c>
      <c r="E1286" s="19">
        <v>5.0</v>
      </c>
      <c r="F1286" s="19">
        <v>9.0</v>
      </c>
      <c r="G1286" s="19">
        <v>8.0</v>
      </c>
      <c r="H1286" s="19">
        <v>4.0</v>
      </c>
      <c r="I1286" s="19">
        <v>2.0</v>
      </c>
      <c r="J1286" s="19">
        <v>3.0</v>
      </c>
      <c r="K1286" s="19">
        <v>15.0</v>
      </c>
      <c r="L1286" s="19">
        <v>16.0</v>
      </c>
      <c r="M1286" s="19">
        <v>31.0</v>
      </c>
      <c r="N1286" s="20">
        <v>0.4838709533214569</v>
      </c>
      <c r="O1286" s="20">
        <v>0.469201922416687</v>
      </c>
      <c r="P1286" s="20">
        <v>0.4993225634098053</v>
      </c>
      <c r="Q1286" s="21" t="str">
        <f t="shared" si="1"/>
        <v>0.4964028777</v>
      </c>
      <c r="R1286" s="21" t="str">
        <f t="shared" si="3"/>
        <v>0.4835323215</v>
      </c>
      <c r="S1286" s="9">
        <v>0.4803993439962787</v>
      </c>
      <c r="T1286" s="6">
        <v>0.48353232148525527</v>
      </c>
      <c r="U1286" s="10"/>
      <c r="V1286" s="10"/>
      <c r="W1286" s="10"/>
    </row>
    <row r="1287">
      <c r="A1287" s="17">
        <v>2005.0</v>
      </c>
      <c r="B1287" s="18" t="s">
        <v>100</v>
      </c>
      <c r="C1287" s="18" t="s">
        <v>512</v>
      </c>
      <c r="D1287" s="19">
        <v>303.0</v>
      </c>
      <c r="E1287" s="19">
        <v>2.0</v>
      </c>
      <c r="F1287" s="19">
        <v>7.0</v>
      </c>
      <c r="G1287" s="19">
        <v>16.0</v>
      </c>
      <c r="H1287" s="19">
        <v>2.0</v>
      </c>
      <c r="I1287" s="19">
        <v>0.0</v>
      </c>
      <c r="J1287" s="19">
        <v>4.0</v>
      </c>
      <c r="K1287" s="19">
        <v>18.0</v>
      </c>
      <c r="L1287" s="19">
        <v>13.0</v>
      </c>
      <c r="M1287" s="19">
        <v>31.0</v>
      </c>
      <c r="N1287" s="20">
        <v>0.5806451439857483</v>
      </c>
      <c r="O1287" s="20">
        <v>0.5689041614532471</v>
      </c>
      <c r="P1287" s="20">
        <v>0.5403910279273987</v>
      </c>
      <c r="Q1287" s="21" t="str">
        <f t="shared" si="1"/>
        <v>0.5299145299</v>
      </c>
      <c r="R1287" s="21" t="str">
        <f t="shared" si="3"/>
        <v>0.5520284702</v>
      </c>
      <c r="S1287" s="9">
        <v>0.5647111280310538</v>
      </c>
      <c r="T1287" s="6">
        <v>0.5520284701871057</v>
      </c>
      <c r="U1287" s="10"/>
      <c r="V1287" s="10"/>
      <c r="W1287" s="10"/>
    </row>
    <row r="1288">
      <c r="A1288" s="17">
        <v>2005.0</v>
      </c>
      <c r="B1288" s="18" t="s">
        <v>302</v>
      </c>
      <c r="C1288" s="18" t="s">
        <v>579</v>
      </c>
      <c r="D1288" s="19">
        <v>304.0</v>
      </c>
      <c r="E1288" s="19">
        <v>10.0</v>
      </c>
      <c r="F1288" s="19">
        <v>6.0</v>
      </c>
      <c r="G1288" s="19">
        <v>13.0</v>
      </c>
      <c r="H1288" s="19">
        <v>0.0</v>
      </c>
      <c r="I1288" s="19">
        <v>1.0</v>
      </c>
      <c r="J1288" s="19">
        <v>0.0</v>
      </c>
      <c r="K1288" s="19">
        <v>24.0</v>
      </c>
      <c r="L1288" s="19">
        <v>6.0</v>
      </c>
      <c r="M1288" s="19">
        <v>30.0</v>
      </c>
      <c r="N1288" s="20">
        <v>0.800000011920929</v>
      </c>
      <c r="O1288" s="20">
        <v>0.5247460007667542</v>
      </c>
      <c r="P1288" s="20">
        <v>0.4964316487312317</v>
      </c>
      <c r="Q1288" s="21" t="str">
        <f t="shared" si="1"/>
        <v>0.8636363636</v>
      </c>
      <c r="R1288" s="21" t="str">
        <f t="shared" si="3"/>
        <v>0.6023900035</v>
      </c>
      <c r="S1288" s="9">
        <v>0.586480912566185</v>
      </c>
      <c r="T1288" s="6">
        <v>0.6023900034752759</v>
      </c>
      <c r="U1288" s="10"/>
      <c r="V1288" s="10"/>
      <c r="W1288" s="10"/>
    </row>
    <row r="1289">
      <c r="A1289" s="17">
        <v>2005.0</v>
      </c>
      <c r="B1289" s="18" t="s">
        <v>168</v>
      </c>
      <c r="C1289" s="18" t="s">
        <v>591</v>
      </c>
      <c r="D1289" s="19">
        <v>305.0</v>
      </c>
      <c r="E1289" s="19">
        <v>5.0</v>
      </c>
      <c r="F1289" s="19">
        <v>3.0</v>
      </c>
      <c r="G1289" s="19">
        <v>14.0</v>
      </c>
      <c r="H1289" s="19">
        <v>2.0</v>
      </c>
      <c r="I1289" s="19">
        <v>3.0</v>
      </c>
      <c r="J1289" s="19">
        <v>2.0</v>
      </c>
      <c r="K1289" s="19">
        <v>22.0</v>
      </c>
      <c r="L1289" s="19">
        <v>7.0</v>
      </c>
      <c r="M1289" s="19">
        <v>29.0</v>
      </c>
      <c r="N1289" s="20">
        <v>0.7586206793785095</v>
      </c>
      <c r="O1289" s="20">
        <v>0.6043301820755005</v>
      </c>
      <c r="P1289" s="20">
        <v>0.5407781600952148</v>
      </c>
      <c r="Q1289" s="21" t="str">
        <f t="shared" si="1"/>
        <v>0.736</v>
      </c>
      <c r="R1289" s="21" t="str">
        <f t="shared" si="3"/>
        <v>0.6213596311</v>
      </c>
      <c r="S1289" s="9">
        <v>0.6270148034753471</v>
      </c>
      <c r="T1289" s="6">
        <v>0.6213596310615539</v>
      </c>
      <c r="U1289" s="10"/>
      <c r="V1289" s="10"/>
      <c r="W1289" s="10"/>
    </row>
    <row r="1290">
      <c r="A1290" s="17">
        <v>2005.0</v>
      </c>
      <c r="B1290" s="18" t="s">
        <v>103</v>
      </c>
      <c r="C1290" s="18" t="s">
        <v>2783</v>
      </c>
      <c r="D1290" s="19">
        <v>306.0</v>
      </c>
      <c r="E1290" s="19">
        <v>2.0</v>
      </c>
      <c r="F1290" s="19">
        <v>9.0</v>
      </c>
      <c r="G1290" s="19">
        <v>10.0</v>
      </c>
      <c r="H1290" s="19">
        <v>5.0</v>
      </c>
      <c r="I1290" s="19">
        <v>2.0</v>
      </c>
      <c r="J1290" s="19">
        <v>1.0</v>
      </c>
      <c r="K1290" s="19">
        <v>14.0</v>
      </c>
      <c r="L1290" s="19">
        <v>15.0</v>
      </c>
      <c r="M1290" s="19">
        <v>29.0</v>
      </c>
      <c r="N1290" s="20">
        <v>0.48275861144065857</v>
      </c>
      <c r="O1290" s="20">
        <v>0.6012439131736755</v>
      </c>
      <c r="P1290" s="20">
        <v>0.5482423901557922</v>
      </c>
      <c r="Q1290" s="21" t="str">
        <f t="shared" si="1"/>
        <v>0.4462809917</v>
      </c>
      <c r="R1290" s="21" t="str">
        <f t="shared" si="3"/>
        <v>0.5492528021</v>
      </c>
      <c r="S1290" s="9">
        <v>0.5583722092981996</v>
      </c>
      <c r="T1290" s="6">
        <v>0.5492528020596701</v>
      </c>
      <c r="U1290" s="10"/>
      <c r="V1290" s="10"/>
      <c r="W1290" s="10"/>
    </row>
    <row r="1291">
      <c r="A1291" s="17">
        <v>2005.0</v>
      </c>
      <c r="B1291" s="18" t="s">
        <v>507</v>
      </c>
      <c r="C1291" s="18" t="s">
        <v>585</v>
      </c>
      <c r="D1291" s="19">
        <v>307.0</v>
      </c>
      <c r="E1291" s="19">
        <v>3.0</v>
      </c>
      <c r="F1291" s="19">
        <v>8.0</v>
      </c>
      <c r="G1291" s="19">
        <v>12.0</v>
      </c>
      <c r="H1291" s="19">
        <v>3.0</v>
      </c>
      <c r="I1291" s="19">
        <v>0.0</v>
      </c>
      <c r="J1291" s="19">
        <v>2.0</v>
      </c>
      <c r="K1291" s="19">
        <v>15.0</v>
      </c>
      <c r="L1291" s="19">
        <v>13.0</v>
      </c>
      <c r="M1291" s="19">
        <v>28.0</v>
      </c>
      <c r="N1291" s="20">
        <v>0.5357142686843872</v>
      </c>
      <c r="O1291" s="20">
        <v>0.529904305934906</v>
      </c>
      <c r="P1291" s="20">
        <v>0.5232883095741272</v>
      </c>
      <c r="Q1291" s="21" t="str">
        <f t="shared" si="1"/>
        <v>0.5089285714</v>
      </c>
      <c r="R1291" s="21" t="str">
        <f t="shared" si="3"/>
        <v>0.5230063732</v>
      </c>
      <c r="S1291" s="9">
        <v>0.5297028017895562</v>
      </c>
      <c r="T1291" s="6">
        <v>0.5230063732181276</v>
      </c>
      <c r="U1291" s="10"/>
      <c r="V1291" s="10"/>
      <c r="W1291" s="10"/>
    </row>
    <row r="1292">
      <c r="A1292" s="17">
        <v>2005.0</v>
      </c>
      <c r="B1292" s="18" t="s">
        <v>2269</v>
      </c>
      <c r="C1292" s="18" t="s">
        <v>2784</v>
      </c>
      <c r="D1292" s="19">
        <v>308.0</v>
      </c>
      <c r="E1292" s="19">
        <v>3.0</v>
      </c>
      <c r="F1292" s="19">
        <v>11.0</v>
      </c>
      <c r="G1292" s="19">
        <v>4.0</v>
      </c>
      <c r="H1292" s="19">
        <v>7.0</v>
      </c>
      <c r="I1292" s="19">
        <v>0.0</v>
      </c>
      <c r="J1292" s="19">
        <v>0.0</v>
      </c>
      <c r="K1292" s="19">
        <v>7.0</v>
      </c>
      <c r="L1292" s="19">
        <v>18.0</v>
      </c>
      <c r="M1292" s="19">
        <v>25.0</v>
      </c>
      <c r="N1292" s="20">
        <v>0.2800000011920929</v>
      </c>
      <c r="O1292" s="20">
        <v>0.3863469362258911</v>
      </c>
      <c r="P1292" s="20">
        <v>0.46280303597450256</v>
      </c>
      <c r="Q1292" s="21" t="str">
        <f t="shared" si="1"/>
        <v>0.2869565217</v>
      </c>
      <c r="R1292" s="21" t="str">
        <f t="shared" si="3"/>
        <v>0.3806133575</v>
      </c>
      <c r="S1292" s="9">
        <v>0.3788742271065712</v>
      </c>
      <c r="T1292" s="6">
        <v>0.38061335754135384</v>
      </c>
      <c r="U1292" s="10"/>
      <c r="V1292" s="10"/>
      <c r="W1292" s="10"/>
    </row>
    <row r="1293">
      <c r="A1293" s="17">
        <v>2005.0</v>
      </c>
      <c r="B1293" s="18" t="s">
        <v>1017</v>
      </c>
      <c r="C1293" s="18" t="s">
        <v>2785</v>
      </c>
      <c r="D1293" s="19">
        <v>309.0</v>
      </c>
      <c r="E1293" s="19">
        <v>1.0</v>
      </c>
      <c r="F1293" s="19">
        <v>13.0</v>
      </c>
      <c r="G1293" s="19">
        <v>4.0</v>
      </c>
      <c r="H1293" s="19">
        <v>6.0</v>
      </c>
      <c r="I1293" s="19">
        <v>0.0</v>
      </c>
      <c r="J1293" s="19">
        <v>3.0</v>
      </c>
      <c r="K1293" s="19">
        <v>5.0</v>
      </c>
      <c r="L1293" s="19">
        <v>22.0</v>
      </c>
      <c r="M1293" s="19">
        <v>27.0</v>
      </c>
      <c r="N1293" s="20">
        <v>0.18518517911434174</v>
      </c>
      <c r="O1293" s="20">
        <v>0.4554063081741333</v>
      </c>
      <c r="P1293" s="20">
        <v>0.49944764375686646</v>
      </c>
      <c r="Q1293" s="21" t="str">
        <f t="shared" si="1"/>
        <v>0.1652173913</v>
      </c>
      <c r="R1293" s="21" t="str">
        <f t="shared" si="3"/>
        <v>0.3938694129</v>
      </c>
      <c r="S1293" s="9">
        <v>0.39886136132257954</v>
      </c>
      <c r="T1293" s="6">
        <v>0.3938694128523702</v>
      </c>
      <c r="U1293" s="10"/>
      <c r="V1293" s="10"/>
      <c r="W1293" s="10"/>
    </row>
    <row r="1294">
      <c r="A1294" s="17">
        <v>2005.0</v>
      </c>
      <c r="B1294" s="18" t="s">
        <v>1268</v>
      </c>
      <c r="C1294" s="18" t="s">
        <v>2786</v>
      </c>
      <c r="D1294" s="19">
        <v>310.0</v>
      </c>
      <c r="E1294" s="19">
        <v>2.0</v>
      </c>
      <c r="F1294" s="19">
        <v>12.0</v>
      </c>
      <c r="G1294" s="19">
        <v>7.0</v>
      </c>
      <c r="H1294" s="19">
        <v>4.0</v>
      </c>
      <c r="I1294" s="19">
        <v>0.0</v>
      </c>
      <c r="J1294" s="19">
        <v>1.0</v>
      </c>
      <c r="K1294" s="19">
        <v>9.0</v>
      </c>
      <c r="L1294" s="19">
        <v>17.0</v>
      </c>
      <c r="M1294" s="19">
        <v>26.0</v>
      </c>
      <c r="N1294" s="20">
        <v>0.3461538553237915</v>
      </c>
      <c r="O1294" s="20">
        <v>0.4554184675216675</v>
      </c>
      <c r="P1294" s="20">
        <v>0.49002426862716675</v>
      </c>
      <c r="Q1294" s="21" t="str">
        <f t="shared" si="1"/>
        <v>0.3365384615</v>
      </c>
      <c r="R1294" s="21" t="str">
        <f t="shared" si="3"/>
        <v>0.4343499163</v>
      </c>
      <c r="S1294" s="9">
        <v>0.436753762456087</v>
      </c>
      <c r="T1294" s="6">
        <v>0.43434991630224085</v>
      </c>
      <c r="U1294" s="10"/>
      <c r="V1294" s="10"/>
      <c r="W1294" s="10"/>
    </row>
    <row r="1295">
      <c r="A1295" s="17">
        <v>2005.0</v>
      </c>
      <c r="B1295" s="18" t="s">
        <v>166</v>
      </c>
      <c r="C1295" s="18" t="s">
        <v>590</v>
      </c>
      <c r="D1295" s="19">
        <v>311.0</v>
      </c>
      <c r="E1295" s="19">
        <v>6.0</v>
      </c>
      <c r="F1295" s="19">
        <v>6.0</v>
      </c>
      <c r="G1295" s="19">
        <v>13.0</v>
      </c>
      <c r="H1295" s="19">
        <v>1.0</v>
      </c>
      <c r="I1295" s="19">
        <v>1.0</v>
      </c>
      <c r="J1295" s="19">
        <v>1.0</v>
      </c>
      <c r="K1295" s="19">
        <v>20.0</v>
      </c>
      <c r="L1295" s="19">
        <v>8.0</v>
      </c>
      <c r="M1295" s="19">
        <v>28.0</v>
      </c>
      <c r="N1295" s="20">
        <v>0.7142857313156128</v>
      </c>
      <c r="O1295" s="20">
        <v>0.4824356734752655</v>
      </c>
      <c r="P1295" s="20">
        <v>0.5076026320457458</v>
      </c>
      <c r="Q1295" s="21" t="str">
        <f t="shared" si="1"/>
        <v>0.7413793103</v>
      </c>
      <c r="R1295" s="21" t="str">
        <f t="shared" si="3"/>
        <v>0.5534633223</v>
      </c>
      <c r="S1295" s="9">
        <v>0.5466899233204978</v>
      </c>
      <c r="T1295" s="6">
        <v>0.5534633223352761</v>
      </c>
      <c r="U1295" s="10"/>
      <c r="V1295" s="10"/>
      <c r="W1295" s="10"/>
    </row>
    <row r="1296">
      <c r="A1296" s="17">
        <v>2005.0</v>
      </c>
      <c r="B1296" s="18" t="s">
        <v>300</v>
      </c>
      <c r="C1296" s="18" t="s">
        <v>499</v>
      </c>
      <c r="D1296" s="19">
        <v>312.0</v>
      </c>
      <c r="E1296" s="19">
        <v>7.0</v>
      </c>
      <c r="F1296" s="19">
        <v>7.0</v>
      </c>
      <c r="G1296" s="19">
        <v>10.0</v>
      </c>
      <c r="H1296" s="19">
        <v>2.0</v>
      </c>
      <c r="I1296" s="19">
        <v>1.0</v>
      </c>
      <c r="J1296" s="19">
        <v>3.0</v>
      </c>
      <c r="K1296" s="19">
        <v>18.0</v>
      </c>
      <c r="L1296" s="19">
        <v>12.0</v>
      </c>
      <c r="M1296" s="19">
        <v>30.0</v>
      </c>
      <c r="N1296" s="20">
        <v>0.6000000238418579</v>
      </c>
      <c r="O1296" s="20">
        <v>0.5073414444923401</v>
      </c>
      <c r="P1296" s="20">
        <v>0.5155239105224609</v>
      </c>
      <c r="Q1296" s="21" t="str">
        <f t="shared" si="1"/>
        <v>0.6268656716</v>
      </c>
      <c r="R1296" s="21" t="str">
        <f t="shared" si="3"/>
        <v>0.5392681178</v>
      </c>
      <c r="S1296" s="9">
        <v>0.5325516998767853</v>
      </c>
      <c r="T1296" s="6">
        <v>0.539268117787233</v>
      </c>
      <c r="U1296" s="10"/>
      <c r="V1296" s="10"/>
      <c r="W1296" s="10"/>
    </row>
    <row r="1297">
      <c r="A1297" s="17">
        <v>2005.0</v>
      </c>
      <c r="B1297" s="18" t="s">
        <v>92</v>
      </c>
      <c r="C1297" s="18" t="s">
        <v>2787</v>
      </c>
      <c r="D1297" s="19">
        <v>313.0</v>
      </c>
      <c r="E1297" s="19">
        <v>7.0</v>
      </c>
      <c r="F1297" s="19">
        <v>11.0</v>
      </c>
      <c r="G1297" s="19">
        <v>6.0</v>
      </c>
      <c r="H1297" s="19">
        <v>6.0</v>
      </c>
      <c r="I1297" s="19">
        <v>0.0</v>
      </c>
      <c r="J1297" s="19">
        <v>0.0</v>
      </c>
      <c r="K1297" s="19">
        <v>13.0</v>
      </c>
      <c r="L1297" s="19">
        <v>17.0</v>
      </c>
      <c r="M1297" s="19">
        <v>30.0</v>
      </c>
      <c r="N1297" s="20">
        <v>0.4333333373069763</v>
      </c>
      <c r="O1297" s="20">
        <v>0.46269091963768005</v>
      </c>
      <c r="P1297" s="20">
        <v>0.46427425742149353</v>
      </c>
      <c r="Q1297" s="21" t="str">
        <f t="shared" si="1"/>
        <v>0.4718309859</v>
      </c>
      <c r="R1297" s="21" t="str">
        <f t="shared" si="3"/>
        <v>0.4653717707</v>
      </c>
      <c r="S1297" s="9">
        <v>0.45574735750754675</v>
      </c>
      <c r="T1297" s="6">
        <v>0.46537177065308666</v>
      </c>
      <c r="U1297" s="10"/>
      <c r="V1297" s="10"/>
      <c r="W1297" s="10"/>
    </row>
    <row r="1298">
      <c r="A1298" s="17">
        <v>2005.0</v>
      </c>
      <c r="B1298" s="18" t="s">
        <v>171</v>
      </c>
      <c r="C1298" s="18" t="s">
        <v>2788</v>
      </c>
      <c r="D1298" s="19">
        <v>314.0</v>
      </c>
      <c r="E1298" s="19">
        <v>8.0</v>
      </c>
      <c r="F1298" s="19">
        <v>4.0</v>
      </c>
      <c r="G1298" s="19">
        <v>16.0</v>
      </c>
      <c r="H1298" s="19">
        <v>0.0</v>
      </c>
      <c r="I1298" s="19">
        <v>2.0</v>
      </c>
      <c r="J1298" s="19">
        <v>1.0</v>
      </c>
      <c r="K1298" s="19">
        <v>26.0</v>
      </c>
      <c r="L1298" s="19">
        <v>5.0</v>
      </c>
      <c r="M1298" s="19">
        <v>31.0</v>
      </c>
      <c r="N1298" s="20">
        <v>0.8387096524238586</v>
      </c>
      <c r="O1298" s="20">
        <v>0.5936533808708191</v>
      </c>
      <c r="P1298" s="20">
        <v>0.5473077297210693</v>
      </c>
      <c r="Q1298" s="21" t="str">
        <f t="shared" si="1"/>
        <v>0.8702290076</v>
      </c>
      <c r="R1298" s="21" t="str">
        <f t="shared" si="3"/>
        <v>0.6512108748</v>
      </c>
      <c r="S1298" s="9">
        <v>0.6433310422205156</v>
      </c>
      <c r="T1298" s="6">
        <v>0.6512108747740738</v>
      </c>
      <c r="U1298" s="10"/>
      <c r="V1298" s="10"/>
      <c r="W1298" s="10"/>
    </row>
    <row r="1299">
      <c r="A1299" s="17">
        <v>2005.0</v>
      </c>
      <c r="B1299" s="18" t="s">
        <v>453</v>
      </c>
      <c r="C1299" s="18" t="s">
        <v>2789</v>
      </c>
      <c r="D1299" s="19">
        <v>315.0</v>
      </c>
      <c r="E1299" s="19">
        <v>6.0</v>
      </c>
      <c r="F1299" s="19">
        <v>5.0</v>
      </c>
      <c r="G1299" s="19">
        <v>14.0</v>
      </c>
      <c r="H1299" s="19">
        <v>0.0</v>
      </c>
      <c r="I1299" s="19">
        <v>6.0</v>
      </c>
      <c r="J1299" s="19">
        <v>0.0</v>
      </c>
      <c r="K1299" s="19">
        <v>26.0</v>
      </c>
      <c r="L1299" s="19">
        <v>5.0</v>
      </c>
      <c r="M1299" s="19">
        <v>31.0</v>
      </c>
      <c r="N1299" s="20">
        <v>0.8387096524238586</v>
      </c>
      <c r="O1299" s="20">
        <v>0.5943673253059387</v>
      </c>
      <c r="P1299" s="20">
        <v>0.550946831703186</v>
      </c>
      <c r="Q1299" s="21" t="str">
        <f t="shared" si="1"/>
        <v>0.8837209302</v>
      </c>
      <c r="R1299" s="21" t="str">
        <f t="shared" si="3"/>
        <v>0.6558506031</v>
      </c>
      <c r="S1299" s="9">
        <v>0.6445977899336046</v>
      </c>
      <c r="T1299" s="6">
        <v>0.6558506031369054</v>
      </c>
      <c r="U1299" s="10"/>
      <c r="V1299" s="10"/>
      <c r="W1299" s="10"/>
    </row>
    <row r="1300">
      <c r="A1300" s="17">
        <v>2005.0</v>
      </c>
      <c r="B1300" s="18" t="s">
        <v>739</v>
      </c>
      <c r="C1300" s="18" t="s">
        <v>2790</v>
      </c>
      <c r="D1300" s="19">
        <v>316.0</v>
      </c>
      <c r="E1300" s="19">
        <v>5.0</v>
      </c>
      <c r="F1300" s="19">
        <v>9.0</v>
      </c>
      <c r="G1300" s="19">
        <v>5.0</v>
      </c>
      <c r="H1300" s="19">
        <v>5.0</v>
      </c>
      <c r="I1300" s="19">
        <v>2.0</v>
      </c>
      <c r="J1300" s="19">
        <v>2.0</v>
      </c>
      <c r="K1300" s="19">
        <v>12.0</v>
      </c>
      <c r="L1300" s="19">
        <v>16.0</v>
      </c>
      <c r="M1300" s="19">
        <v>28.0</v>
      </c>
      <c r="N1300" s="20">
        <v>0.4285714328289032</v>
      </c>
      <c r="O1300" s="20">
        <v>0.5760226249694824</v>
      </c>
      <c r="P1300" s="20">
        <v>0.5470350980758667</v>
      </c>
      <c r="Q1300" s="21" t="str">
        <f t="shared" si="1"/>
        <v>0.4545454545</v>
      </c>
      <c r="R1300" s="21" t="str">
        <f t="shared" si="3"/>
        <v>0.5384064506</v>
      </c>
      <c r="S1300" s="9">
        <v>0.5319129441465651</v>
      </c>
      <c r="T1300" s="6">
        <v>0.5384064506400715</v>
      </c>
      <c r="U1300" s="10"/>
      <c r="V1300" s="10"/>
      <c r="W1300" s="10"/>
    </row>
    <row r="1301">
      <c r="A1301" s="17">
        <v>2005.0</v>
      </c>
      <c r="B1301" s="18" t="s">
        <v>328</v>
      </c>
      <c r="C1301" s="18" t="s">
        <v>2791</v>
      </c>
      <c r="D1301" s="19">
        <v>317.0</v>
      </c>
      <c r="E1301" s="19">
        <v>4.0</v>
      </c>
      <c r="F1301" s="19">
        <v>12.0</v>
      </c>
      <c r="G1301" s="19">
        <v>9.0</v>
      </c>
      <c r="H1301" s="19">
        <v>3.0</v>
      </c>
      <c r="I1301" s="19">
        <v>0.0</v>
      </c>
      <c r="J1301" s="19">
        <v>1.0</v>
      </c>
      <c r="K1301" s="19">
        <v>13.0</v>
      </c>
      <c r="L1301" s="19">
        <v>16.0</v>
      </c>
      <c r="M1301" s="19">
        <v>29.0</v>
      </c>
      <c r="N1301" s="20">
        <v>0.4482758641242981</v>
      </c>
      <c r="O1301" s="20">
        <v>0.46203482151031494</v>
      </c>
      <c r="P1301" s="20">
        <v>0.4610271751880646</v>
      </c>
      <c r="Q1301" s="21" t="str">
        <f t="shared" si="1"/>
        <v>0.4700854701</v>
      </c>
      <c r="R1301" s="21" t="str">
        <f t="shared" si="3"/>
        <v>0.4637955721</v>
      </c>
      <c r="S1301" s="9">
        <v>0.458343170069415</v>
      </c>
      <c r="T1301" s="6">
        <v>0.46379557207354116</v>
      </c>
      <c r="U1301" s="10"/>
      <c r="V1301" s="10"/>
      <c r="W1301" s="10"/>
    </row>
    <row r="1302">
      <c r="A1302" s="17">
        <v>2005.0</v>
      </c>
      <c r="B1302" s="18" t="s">
        <v>407</v>
      </c>
      <c r="C1302" s="18" t="s">
        <v>588</v>
      </c>
      <c r="D1302" s="19">
        <v>318.0</v>
      </c>
      <c r="E1302" s="19">
        <v>6.0</v>
      </c>
      <c r="F1302" s="19">
        <v>5.0</v>
      </c>
      <c r="G1302" s="19">
        <v>11.0</v>
      </c>
      <c r="H1302" s="19">
        <v>3.0</v>
      </c>
      <c r="I1302" s="19">
        <v>4.0</v>
      </c>
      <c r="J1302" s="19">
        <v>2.0</v>
      </c>
      <c r="K1302" s="19">
        <v>21.0</v>
      </c>
      <c r="L1302" s="19">
        <v>10.0</v>
      </c>
      <c r="M1302" s="19">
        <v>31.0</v>
      </c>
      <c r="N1302" s="20">
        <v>0.6774193644523621</v>
      </c>
      <c r="O1302" s="20">
        <v>0.5557777285575867</v>
      </c>
      <c r="P1302" s="20">
        <v>0.5406795740127563</v>
      </c>
      <c r="Q1302" s="21" t="str">
        <f t="shared" si="1"/>
        <v>0.6737588652</v>
      </c>
      <c r="R1302" s="21" t="str">
        <f t="shared" si="3"/>
        <v>0.5814984741</v>
      </c>
      <c r="S1302" s="9">
        <v>0.5824135964916598</v>
      </c>
      <c r="T1302" s="6">
        <v>0.5814984740940392</v>
      </c>
      <c r="U1302" s="10"/>
      <c r="V1302" s="10"/>
      <c r="W1302" s="10"/>
    </row>
    <row r="1303">
      <c r="A1303" s="17">
        <v>2005.0</v>
      </c>
      <c r="B1303" s="18" t="s">
        <v>935</v>
      </c>
      <c r="C1303" s="18" t="s">
        <v>2792</v>
      </c>
      <c r="D1303" s="19">
        <v>319.0</v>
      </c>
      <c r="E1303" s="19">
        <v>7.0</v>
      </c>
      <c r="F1303" s="19">
        <v>6.0</v>
      </c>
      <c r="G1303" s="19">
        <v>9.0</v>
      </c>
      <c r="H1303" s="19">
        <v>4.0</v>
      </c>
      <c r="I1303" s="19">
        <v>0.0</v>
      </c>
      <c r="J1303" s="19">
        <v>1.0</v>
      </c>
      <c r="K1303" s="19">
        <v>16.0</v>
      </c>
      <c r="L1303" s="19">
        <v>11.0</v>
      </c>
      <c r="M1303" s="19">
        <v>27.0</v>
      </c>
      <c r="N1303" s="20">
        <v>0.5925925970077515</v>
      </c>
      <c r="O1303" s="20">
        <v>0.4724634885787964</v>
      </c>
      <c r="P1303" s="20">
        <v>0.4895210862159729</v>
      </c>
      <c r="Q1303" s="21" t="str">
        <f t="shared" si="1"/>
        <v>0.5984251969</v>
      </c>
      <c r="R1303" s="21" t="str">
        <f t="shared" si="3"/>
        <v>0.5082183151</v>
      </c>
      <c r="S1303" s="9">
        <v>0.5067601639915396</v>
      </c>
      <c r="T1303" s="6">
        <v>0.5082183150559898</v>
      </c>
      <c r="U1303" s="10"/>
      <c r="V1303" s="10"/>
      <c r="W1303" s="10"/>
    </row>
    <row r="1304">
      <c r="A1304" s="17">
        <v>2005.0</v>
      </c>
      <c r="B1304" s="18" t="s">
        <v>322</v>
      </c>
      <c r="C1304" s="18" t="s">
        <v>537</v>
      </c>
      <c r="D1304" s="19">
        <v>320.0</v>
      </c>
      <c r="E1304" s="19">
        <v>11.0</v>
      </c>
      <c r="F1304" s="19">
        <v>3.0</v>
      </c>
      <c r="G1304" s="19">
        <v>11.0</v>
      </c>
      <c r="H1304" s="19">
        <v>1.0</v>
      </c>
      <c r="I1304" s="19">
        <v>0.0</v>
      </c>
      <c r="J1304" s="19">
        <v>1.0</v>
      </c>
      <c r="K1304" s="19">
        <v>22.0</v>
      </c>
      <c r="L1304" s="19">
        <v>5.0</v>
      </c>
      <c r="M1304" s="19">
        <v>27.0</v>
      </c>
      <c r="N1304" s="20">
        <v>0.8148148059844971</v>
      </c>
      <c r="O1304" s="20">
        <v>0.456922322511673</v>
      </c>
      <c r="P1304" s="20">
        <v>0.5085710287094116</v>
      </c>
      <c r="Q1304" s="21" t="str">
        <f t="shared" si="1"/>
        <v>0.8396946565</v>
      </c>
      <c r="R1304" s="21" t="str">
        <f t="shared" si="3"/>
        <v>0.5655275826</v>
      </c>
      <c r="S1304" s="9">
        <v>0.5593076221368931</v>
      </c>
      <c r="T1304" s="6">
        <v>0.5655275825553269</v>
      </c>
      <c r="U1304" s="10"/>
      <c r="V1304" s="10"/>
      <c r="W1304" s="10"/>
    </row>
    <row r="1305">
      <c r="A1305" s="17">
        <v>2005.0</v>
      </c>
      <c r="B1305" s="18" t="s">
        <v>276</v>
      </c>
      <c r="C1305" s="18" t="s">
        <v>594</v>
      </c>
      <c r="D1305" s="19">
        <v>321.0</v>
      </c>
      <c r="E1305" s="19">
        <v>8.0</v>
      </c>
      <c r="F1305" s="19">
        <v>5.0</v>
      </c>
      <c r="G1305" s="19">
        <v>11.0</v>
      </c>
      <c r="H1305" s="19">
        <v>3.0</v>
      </c>
      <c r="I1305" s="19">
        <v>1.0</v>
      </c>
      <c r="J1305" s="19">
        <v>1.0</v>
      </c>
      <c r="K1305" s="19">
        <v>20.0</v>
      </c>
      <c r="L1305" s="19">
        <v>9.0</v>
      </c>
      <c r="M1305" s="19">
        <v>29.0</v>
      </c>
      <c r="N1305" s="20">
        <v>0.6896551847457886</v>
      </c>
      <c r="O1305" s="20">
        <v>0.536821186542511</v>
      </c>
      <c r="P1305" s="20">
        <v>0.5271387100219727</v>
      </c>
      <c r="Q1305" s="21" t="str">
        <f t="shared" si="1"/>
        <v>0.6962962963</v>
      </c>
      <c r="R1305" s="21" t="str">
        <f t="shared" si="3"/>
        <v>0.5742693449</v>
      </c>
      <c r="S1305" s="9">
        <v>0.572609063880197</v>
      </c>
      <c r="T1305" s="6">
        <v>0.5742693448508227</v>
      </c>
      <c r="U1305" s="10"/>
      <c r="V1305" s="10"/>
      <c r="W1305" s="10"/>
    </row>
    <row r="1306">
      <c r="A1306" s="17">
        <v>2005.0</v>
      </c>
      <c r="B1306" s="18" t="s">
        <v>1020</v>
      </c>
      <c r="C1306" s="18" t="s">
        <v>2793</v>
      </c>
      <c r="D1306" s="19">
        <v>322.0</v>
      </c>
      <c r="E1306" s="19">
        <v>1.0</v>
      </c>
      <c r="F1306" s="19">
        <v>12.0</v>
      </c>
      <c r="G1306" s="19">
        <v>6.0</v>
      </c>
      <c r="H1306" s="19">
        <v>8.0</v>
      </c>
      <c r="I1306" s="19">
        <v>1.0</v>
      </c>
      <c r="J1306" s="19">
        <v>1.0</v>
      </c>
      <c r="K1306" s="19">
        <v>8.0</v>
      </c>
      <c r="L1306" s="19">
        <v>21.0</v>
      </c>
      <c r="M1306" s="19">
        <v>29.0</v>
      </c>
      <c r="N1306" s="20">
        <v>0.27586206793785095</v>
      </c>
      <c r="O1306" s="20">
        <v>0.4900159537792206</v>
      </c>
      <c r="P1306" s="20">
        <v>0.48989951610565186</v>
      </c>
      <c r="Q1306" s="21" t="str">
        <f t="shared" si="1"/>
        <v>0.2362204724</v>
      </c>
      <c r="R1306" s="21" t="str">
        <f t="shared" si="3"/>
        <v>0.426537974</v>
      </c>
      <c r="S1306" s="9">
        <v>0.4364483731574026</v>
      </c>
      <c r="T1306" s="6">
        <v>0.4265379740262595</v>
      </c>
      <c r="U1306" s="10"/>
      <c r="V1306" s="10"/>
      <c r="W1306" s="10"/>
    </row>
    <row r="1307">
      <c r="A1307" s="17">
        <v>2005.0</v>
      </c>
      <c r="B1307" s="18" t="s">
        <v>122</v>
      </c>
      <c r="C1307" s="18" t="s">
        <v>543</v>
      </c>
      <c r="D1307" s="19">
        <v>323.0</v>
      </c>
      <c r="E1307" s="19">
        <v>9.0</v>
      </c>
      <c r="F1307" s="19">
        <v>4.0</v>
      </c>
      <c r="G1307" s="19">
        <v>13.0</v>
      </c>
      <c r="H1307" s="19">
        <v>0.0</v>
      </c>
      <c r="I1307" s="19">
        <v>2.0</v>
      </c>
      <c r="J1307" s="19">
        <v>1.0</v>
      </c>
      <c r="K1307" s="19">
        <v>24.0</v>
      </c>
      <c r="L1307" s="19">
        <v>5.0</v>
      </c>
      <c r="M1307" s="19">
        <v>29.0</v>
      </c>
      <c r="N1307" s="20">
        <v>0.8275862336158752</v>
      </c>
      <c r="O1307" s="20">
        <v>0.42629918456077576</v>
      </c>
      <c r="P1307" s="20">
        <v>0.49363934993743896</v>
      </c>
      <c r="Q1307" s="21" t="str">
        <f t="shared" si="1"/>
        <v>0.8682170543</v>
      </c>
      <c r="R1307" s="21" t="str">
        <f t="shared" si="3"/>
        <v>0.5536136933</v>
      </c>
      <c r="S1307" s="9">
        <v>0.5434559814888855</v>
      </c>
      <c r="T1307" s="6">
        <v>0.553613693330639</v>
      </c>
      <c r="U1307" s="10"/>
      <c r="V1307" s="10"/>
      <c r="W1307" s="10"/>
    </row>
    <row r="1308">
      <c r="A1308" s="17">
        <v>2005.0</v>
      </c>
      <c r="B1308" s="18" t="s">
        <v>222</v>
      </c>
      <c r="C1308" s="18" t="s">
        <v>603</v>
      </c>
      <c r="D1308" s="19">
        <v>324.0</v>
      </c>
      <c r="E1308" s="19">
        <v>5.0</v>
      </c>
      <c r="F1308" s="19">
        <v>6.0</v>
      </c>
      <c r="G1308" s="19">
        <v>15.0</v>
      </c>
      <c r="H1308" s="19">
        <v>1.0</v>
      </c>
      <c r="I1308" s="19">
        <v>2.0</v>
      </c>
      <c r="J1308" s="19">
        <v>1.0</v>
      </c>
      <c r="K1308" s="19">
        <v>22.0</v>
      </c>
      <c r="L1308" s="19">
        <v>8.0</v>
      </c>
      <c r="M1308" s="19">
        <v>30.0</v>
      </c>
      <c r="N1308" s="20">
        <v>0.7333333492279053</v>
      </c>
      <c r="O1308" s="20">
        <v>0.6028339862823486</v>
      </c>
      <c r="P1308" s="20">
        <v>0.5394529700279236</v>
      </c>
      <c r="Q1308" s="21" t="str">
        <f t="shared" si="1"/>
        <v>0.75</v>
      </c>
      <c r="R1308" s="21" t="str">
        <f t="shared" si="3"/>
        <v>0.6237802356</v>
      </c>
      <c r="S1308" s="9">
        <v>0.6196135689814886</v>
      </c>
      <c r="T1308" s="6">
        <v>0.6237802356481552</v>
      </c>
      <c r="U1308" s="10"/>
      <c r="V1308" s="10"/>
      <c r="W1308" s="10"/>
    </row>
    <row r="1309">
      <c r="A1309" s="17">
        <v>2005.0</v>
      </c>
      <c r="B1309" s="18" t="s">
        <v>1087</v>
      </c>
      <c r="C1309" s="18" t="s">
        <v>2794</v>
      </c>
      <c r="D1309" s="19">
        <v>325.0</v>
      </c>
      <c r="E1309" s="19">
        <v>4.0</v>
      </c>
      <c r="F1309" s="19">
        <v>10.0</v>
      </c>
      <c r="G1309" s="19">
        <v>6.0</v>
      </c>
      <c r="H1309" s="19">
        <v>3.0</v>
      </c>
      <c r="I1309" s="19">
        <v>0.0</v>
      </c>
      <c r="J1309" s="19">
        <v>1.0</v>
      </c>
      <c r="K1309" s="19">
        <v>10.0</v>
      </c>
      <c r="L1309" s="19">
        <v>14.0</v>
      </c>
      <c r="M1309" s="19">
        <v>24.0</v>
      </c>
      <c r="N1309" s="20">
        <v>0.4166666567325592</v>
      </c>
      <c r="O1309" s="20">
        <v>0.446697860956192</v>
      </c>
      <c r="P1309" s="20">
        <v>0.4941471517086029</v>
      </c>
      <c r="Q1309" s="21" t="str">
        <f t="shared" si="1"/>
        <v>0.4509803922</v>
      </c>
      <c r="R1309" s="21" t="str">
        <f t="shared" si="3"/>
        <v>0.4596308164</v>
      </c>
      <c r="S1309" s="9">
        <v>0.4510523850719134</v>
      </c>
      <c r="T1309" s="6">
        <v>0.4596308164444624</v>
      </c>
      <c r="U1309" s="10"/>
      <c r="V1309" s="10"/>
      <c r="W1309" s="10"/>
    </row>
    <row r="1310">
      <c r="A1310" s="17">
        <v>2005.0</v>
      </c>
      <c r="B1310" s="18" t="s">
        <v>734</v>
      </c>
      <c r="C1310" s="18" t="s">
        <v>2795</v>
      </c>
      <c r="D1310" s="19">
        <v>326.0</v>
      </c>
      <c r="E1310" s="19">
        <v>4.0</v>
      </c>
      <c r="F1310" s="19">
        <v>10.0</v>
      </c>
      <c r="G1310" s="19">
        <v>11.0</v>
      </c>
      <c r="H1310" s="19">
        <v>4.0</v>
      </c>
      <c r="I1310" s="19">
        <v>0.0</v>
      </c>
      <c r="J1310" s="19">
        <v>1.0</v>
      </c>
      <c r="K1310" s="19">
        <v>15.0</v>
      </c>
      <c r="L1310" s="19">
        <v>15.0</v>
      </c>
      <c r="M1310" s="19">
        <v>30.0</v>
      </c>
      <c r="N1310" s="20">
        <v>0.5</v>
      </c>
      <c r="O1310" s="20">
        <v>0.4875413775444031</v>
      </c>
      <c r="P1310" s="20">
        <v>0.495494544506073</v>
      </c>
      <c r="Q1310" s="21" t="str">
        <f t="shared" si="1"/>
        <v>0.4919354839</v>
      </c>
      <c r="R1310" s="21" t="str">
        <f t="shared" si="3"/>
        <v>0.4906281959</v>
      </c>
      <c r="S1310" s="9">
        <v>0.4926443248987198</v>
      </c>
      <c r="T1310" s="6">
        <v>0.4906281958664617</v>
      </c>
      <c r="U1310" s="10"/>
      <c r="V1310" s="10"/>
      <c r="W1310" s="10"/>
    </row>
    <row r="1311">
      <c r="A1311" s="17">
        <v>2005.0</v>
      </c>
      <c r="B1311" s="18" t="s">
        <v>125</v>
      </c>
      <c r="C1311" s="18" t="s">
        <v>2796</v>
      </c>
      <c r="D1311" s="19">
        <v>327.0</v>
      </c>
      <c r="E1311" s="19">
        <v>3.0</v>
      </c>
      <c r="F1311" s="19">
        <v>8.0</v>
      </c>
      <c r="G1311" s="19">
        <v>11.0</v>
      </c>
      <c r="H1311" s="19">
        <v>3.0</v>
      </c>
      <c r="I1311" s="19">
        <v>1.0</v>
      </c>
      <c r="J1311" s="19">
        <v>2.0</v>
      </c>
      <c r="K1311" s="19">
        <v>15.0</v>
      </c>
      <c r="L1311" s="19">
        <v>13.0</v>
      </c>
      <c r="M1311" s="19">
        <v>28.0</v>
      </c>
      <c r="N1311" s="20">
        <v>0.5357142686843872</v>
      </c>
      <c r="O1311" s="20">
        <v>0.5273111462593079</v>
      </c>
      <c r="P1311" s="20">
        <v>0.508306086063385</v>
      </c>
      <c r="Q1311" s="21" t="str">
        <f t="shared" si="1"/>
        <v>0.5175438596</v>
      </c>
      <c r="R1311" s="21" t="str">
        <f t="shared" si="3"/>
        <v>0.5201180596</v>
      </c>
      <c r="S1311" s="9">
        <v>0.5246606660740716</v>
      </c>
      <c r="T1311" s="6">
        <v>0.5201180595577809</v>
      </c>
      <c r="U1311" s="10"/>
      <c r="V1311" s="10"/>
      <c r="W1311" s="10"/>
    </row>
    <row r="1312">
      <c r="A1312" s="17">
        <v>2005.0</v>
      </c>
      <c r="B1312" s="18" t="s">
        <v>363</v>
      </c>
      <c r="C1312" s="18" t="s">
        <v>2797</v>
      </c>
      <c r="D1312" s="19">
        <v>328.0</v>
      </c>
      <c r="E1312" s="19">
        <v>4.0</v>
      </c>
      <c r="F1312" s="19">
        <v>7.0</v>
      </c>
      <c r="G1312" s="19">
        <v>12.0</v>
      </c>
      <c r="H1312" s="19">
        <v>4.0</v>
      </c>
      <c r="I1312" s="19">
        <v>1.0</v>
      </c>
      <c r="J1312" s="19">
        <v>1.0</v>
      </c>
      <c r="K1312" s="19">
        <v>17.0</v>
      </c>
      <c r="L1312" s="19">
        <v>12.0</v>
      </c>
      <c r="M1312" s="19">
        <v>29.0</v>
      </c>
      <c r="N1312" s="20">
        <v>0.5862069129943848</v>
      </c>
      <c r="O1312" s="20">
        <v>0.49362143874168396</v>
      </c>
      <c r="P1312" s="20">
        <v>0.519097626209259</v>
      </c>
      <c r="Q1312" s="21" t="str">
        <f t="shared" si="1"/>
        <v>0.5609756098</v>
      </c>
      <c r="R1312" s="21" t="str">
        <f t="shared" si="3"/>
        <v>0.5168290284</v>
      </c>
      <c r="S1312" s="9">
        <v>0.5231368500610878</v>
      </c>
      <c r="T1312" s="6">
        <v>0.5168290283621811</v>
      </c>
      <c r="U1312" s="10"/>
      <c r="V1312" s="10"/>
      <c r="W1312" s="10"/>
    </row>
    <row r="1313">
      <c r="A1313" s="17">
        <v>2005.0</v>
      </c>
      <c r="B1313" s="18" t="s">
        <v>160</v>
      </c>
      <c r="C1313" s="18" t="s">
        <v>2798</v>
      </c>
      <c r="D1313" s="19">
        <v>329.0</v>
      </c>
      <c r="E1313" s="19">
        <v>3.0</v>
      </c>
      <c r="F1313" s="19">
        <v>10.0</v>
      </c>
      <c r="G1313" s="19">
        <v>7.0</v>
      </c>
      <c r="H1313" s="19">
        <v>4.0</v>
      </c>
      <c r="I1313" s="19">
        <v>1.0</v>
      </c>
      <c r="J1313" s="19">
        <v>2.0</v>
      </c>
      <c r="K1313" s="19">
        <v>11.0</v>
      </c>
      <c r="L1313" s="19">
        <v>16.0</v>
      </c>
      <c r="M1313" s="19">
        <v>27.0</v>
      </c>
      <c r="N1313" s="20">
        <v>0.40740740299224854</v>
      </c>
      <c r="O1313" s="20">
        <v>0.5162360072135925</v>
      </c>
      <c r="P1313" s="20">
        <v>0.4864615499973297</v>
      </c>
      <c r="Q1313" s="21" t="str">
        <f t="shared" si="1"/>
        <v>0.4086956522</v>
      </c>
      <c r="R1313" s="21" t="str">
        <f t="shared" si="3"/>
        <v>0.4819073041</v>
      </c>
      <c r="S1313" s="9">
        <v>0.48158524295798055</v>
      </c>
      <c r="T1313" s="6">
        <v>0.4819073041496069</v>
      </c>
      <c r="U1313" s="10"/>
      <c r="V1313" s="10"/>
      <c r="W1313" s="10"/>
    </row>
    <row r="1314">
      <c r="A1314" s="17">
        <v>2005.0</v>
      </c>
      <c r="B1314" s="18" t="s">
        <v>1368</v>
      </c>
      <c r="C1314" s="18" t="s">
        <v>2799</v>
      </c>
      <c r="D1314" s="19">
        <v>330.0</v>
      </c>
      <c r="E1314" s="19">
        <v>0.0</v>
      </c>
      <c r="F1314" s="19">
        <v>12.0</v>
      </c>
      <c r="G1314" s="19">
        <v>3.0</v>
      </c>
      <c r="H1314" s="19">
        <v>10.0</v>
      </c>
      <c r="I1314" s="19">
        <v>0.0</v>
      </c>
      <c r="J1314" s="19">
        <v>1.0</v>
      </c>
      <c r="K1314" s="19">
        <v>3.0</v>
      </c>
      <c r="L1314" s="19">
        <v>23.0</v>
      </c>
      <c r="M1314" s="19">
        <v>26.0</v>
      </c>
      <c r="N1314" s="20">
        <v>0.11538461595773697</v>
      </c>
      <c r="O1314" s="20">
        <v>0.4560260772705078</v>
      </c>
      <c r="P1314" s="20">
        <v>0.4807351529598236</v>
      </c>
      <c r="Q1314" s="21" t="str">
        <f t="shared" si="1"/>
        <v>0.075</v>
      </c>
      <c r="R1314" s="21" t="str">
        <f t="shared" si="3"/>
        <v>0.3669468269</v>
      </c>
      <c r="S1314" s="9">
        <v>0.37704298072136366</v>
      </c>
      <c r="T1314" s="6">
        <v>0.3669468268752098</v>
      </c>
      <c r="U1314" s="10"/>
      <c r="V1314" s="10"/>
      <c r="W1314" s="10"/>
    </row>
    <row r="1315">
      <c r="A1315" s="17">
        <v>2006.0</v>
      </c>
      <c r="B1315" s="18" t="s">
        <v>425</v>
      </c>
      <c r="C1315" s="18" t="s">
        <v>638</v>
      </c>
      <c r="D1315" s="19">
        <v>1.0</v>
      </c>
      <c r="E1315" s="19">
        <v>6.0</v>
      </c>
      <c r="F1315" s="19">
        <v>5.0</v>
      </c>
      <c r="G1315" s="19">
        <v>14.0</v>
      </c>
      <c r="H1315" s="19">
        <v>0.0</v>
      </c>
      <c r="I1315" s="19">
        <v>2.0</v>
      </c>
      <c r="J1315" s="19">
        <v>1.0</v>
      </c>
      <c r="K1315" s="19">
        <v>22.0</v>
      </c>
      <c r="L1315" s="19">
        <v>6.0</v>
      </c>
      <c r="M1315" s="19">
        <v>28.0</v>
      </c>
      <c r="N1315" s="20">
        <v>0.7857142686843872</v>
      </c>
      <c r="O1315" s="20">
        <v>0.49166908860206604</v>
      </c>
      <c r="P1315" s="20">
        <v>0.4990431070327759</v>
      </c>
      <c r="Q1315" s="21" t="str">
        <f t="shared" si="1"/>
        <v>0.8245614035</v>
      </c>
      <c r="R1315" s="21" t="str">
        <f t="shared" si="3"/>
        <v>0.5767356719</v>
      </c>
      <c r="S1315" s="9">
        <v>0.5670238924877984</v>
      </c>
      <c r="T1315" s="6">
        <v>0.57673567193642</v>
      </c>
      <c r="U1315" s="10"/>
      <c r="V1315" s="10"/>
      <c r="W1315" s="10"/>
    </row>
    <row r="1316">
      <c r="A1316" s="17">
        <v>2006.0</v>
      </c>
      <c r="B1316" s="18" t="s">
        <v>616</v>
      </c>
      <c r="C1316" s="18" t="s">
        <v>617</v>
      </c>
      <c r="D1316" s="19">
        <v>2.0</v>
      </c>
      <c r="E1316" s="19">
        <v>6.0</v>
      </c>
      <c r="F1316" s="19">
        <v>7.0</v>
      </c>
      <c r="G1316" s="19">
        <v>12.0</v>
      </c>
      <c r="H1316" s="19">
        <v>0.0</v>
      </c>
      <c r="I1316" s="19">
        <v>3.0</v>
      </c>
      <c r="J1316" s="19">
        <v>2.0</v>
      </c>
      <c r="K1316" s="19">
        <v>21.0</v>
      </c>
      <c r="L1316" s="19">
        <v>9.0</v>
      </c>
      <c r="M1316" s="19">
        <v>30.0</v>
      </c>
      <c r="N1316" s="20">
        <v>0.699999988079071</v>
      </c>
      <c r="O1316" s="20">
        <v>0.497406929731369</v>
      </c>
      <c r="P1316" s="20">
        <v>0.504468560218811</v>
      </c>
      <c r="Q1316" s="21" t="str">
        <f t="shared" si="1"/>
        <v>0.75</v>
      </c>
      <c r="R1316" s="21" t="str">
        <f t="shared" si="3"/>
        <v>0.5623206049</v>
      </c>
      <c r="S1316" s="9">
        <v>0.5498206049203873</v>
      </c>
      <c r="T1316" s="6">
        <v>0.5623206049203873</v>
      </c>
      <c r="U1316" s="10"/>
      <c r="V1316" s="10"/>
      <c r="W1316" s="10"/>
    </row>
    <row r="1317">
      <c r="A1317" s="17">
        <v>2006.0</v>
      </c>
      <c r="B1317" s="18" t="s">
        <v>106</v>
      </c>
      <c r="C1317" s="18" t="s">
        <v>642</v>
      </c>
      <c r="D1317" s="19">
        <v>3.0</v>
      </c>
      <c r="E1317" s="19">
        <v>3.0</v>
      </c>
      <c r="F1317" s="19">
        <v>7.0</v>
      </c>
      <c r="G1317" s="19">
        <v>14.0</v>
      </c>
      <c r="H1317" s="19">
        <v>4.0</v>
      </c>
      <c r="I1317" s="19">
        <v>0.0</v>
      </c>
      <c r="J1317" s="19">
        <v>1.0</v>
      </c>
      <c r="K1317" s="19">
        <v>17.0</v>
      </c>
      <c r="L1317" s="19">
        <v>12.0</v>
      </c>
      <c r="M1317" s="19">
        <v>29.0</v>
      </c>
      <c r="N1317" s="20">
        <v>0.5862069129943848</v>
      </c>
      <c r="O1317" s="20">
        <v>0.6076246500015259</v>
      </c>
      <c r="P1317" s="20">
        <v>0.5439611673355103</v>
      </c>
      <c r="Q1317" s="21" t="str">
        <f t="shared" si="1"/>
        <v>0.5384615385</v>
      </c>
      <c r="R1317" s="21" t="str">
        <f t="shared" si="3"/>
        <v>0.5744180015</v>
      </c>
      <c r="S1317" s="9">
        <v>0.5863543409725716</v>
      </c>
      <c r="T1317" s="6">
        <v>0.5744180014500251</v>
      </c>
      <c r="U1317" s="10"/>
      <c r="V1317" s="10"/>
      <c r="W1317" s="10"/>
    </row>
    <row r="1318">
      <c r="A1318" s="17">
        <v>2006.0</v>
      </c>
      <c r="B1318" s="18" t="s">
        <v>500</v>
      </c>
      <c r="C1318" s="18" t="s">
        <v>2800</v>
      </c>
      <c r="D1318" s="19">
        <v>4.0</v>
      </c>
      <c r="E1318" s="19">
        <v>4.0</v>
      </c>
      <c r="F1318" s="19">
        <v>9.0</v>
      </c>
      <c r="G1318" s="19">
        <v>7.0</v>
      </c>
      <c r="H1318" s="19">
        <v>2.0</v>
      </c>
      <c r="I1318" s="19">
        <v>0.0</v>
      </c>
      <c r="J1318" s="19">
        <v>1.0</v>
      </c>
      <c r="K1318" s="19">
        <v>11.0</v>
      </c>
      <c r="L1318" s="19">
        <v>12.0</v>
      </c>
      <c r="M1318" s="19">
        <v>23.0</v>
      </c>
      <c r="N1318" s="20">
        <v>0.47826087474823</v>
      </c>
      <c r="O1318" s="20">
        <v>0.4112343490123749</v>
      </c>
      <c r="P1318" s="20">
        <v>0.4667133688926697</v>
      </c>
      <c r="Q1318" s="21" t="str">
        <f t="shared" si="1"/>
        <v>0.5157894737</v>
      </c>
      <c r="R1318" s="21" t="str">
        <f t="shared" si="3"/>
        <v>0.4512428852</v>
      </c>
      <c r="S1318" s="9">
        <v>0.4418607341206592</v>
      </c>
      <c r="T1318" s="6">
        <v>0.4512428851504075</v>
      </c>
      <c r="U1318" s="10"/>
      <c r="V1318" s="10"/>
      <c r="W1318" s="10"/>
    </row>
    <row r="1319">
      <c r="A1319" s="17">
        <v>2006.0</v>
      </c>
      <c r="B1319" s="18" t="s">
        <v>428</v>
      </c>
      <c r="C1319" s="18" t="s">
        <v>2801</v>
      </c>
      <c r="D1319" s="19">
        <v>5.0</v>
      </c>
      <c r="E1319" s="19">
        <v>4.0</v>
      </c>
      <c r="F1319" s="19">
        <v>12.0</v>
      </c>
      <c r="G1319" s="19">
        <v>7.0</v>
      </c>
      <c r="H1319" s="19">
        <v>4.0</v>
      </c>
      <c r="I1319" s="19">
        <v>1.0</v>
      </c>
      <c r="J1319" s="19">
        <v>2.0</v>
      </c>
      <c r="K1319" s="19">
        <v>12.0</v>
      </c>
      <c r="L1319" s="19">
        <v>18.0</v>
      </c>
      <c r="M1319" s="19">
        <v>30.0</v>
      </c>
      <c r="N1319" s="20">
        <v>0.4000000059604645</v>
      </c>
      <c r="O1319" s="20">
        <v>0.43778863549232483</v>
      </c>
      <c r="P1319" s="20">
        <v>0.4613969624042511</v>
      </c>
      <c r="Q1319" s="21" t="str">
        <f t="shared" si="1"/>
        <v>0.421875</v>
      </c>
      <c r="R1319" s="21" t="str">
        <f t="shared" si="3"/>
        <v>0.4397123083</v>
      </c>
      <c r="S1319" s="9">
        <v>0.43424355834722517</v>
      </c>
      <c r="T1319" s="6">
        <v>0.4397123083472252</v>
      </c>
      <c r="U1319" s="10"/>
      <c r="V1319" s="10"/>
      <c r="W1319" s="10"/>
    </row>
    <row r="1320">
      <c r="A1320" s="17">
        <v>2006.0</v>
      </c>
      <c r="B1320" s="18" t="s">
        <v>656</v>
      </c>
      <c r="C1320" s="18" t="s">
        <v>657</v>
      </c>
      <c r="D1320" s="19">
        <v>6.0</v>
      </c>
      <c r="E1320" s="19">
        <v>8.0</v>
      </c>
      <c r="F1320" s="19">
        <v>7.0</v>
      </c>
      <c r="G1320" s="19">
        <v>10.0</v>
      </c>
      <c r="H1320" s="19">
        <v>3.0</v>
      </c>
      <c r="I1320" s="19">
        <v>3.0</v>
      </c>
      <c r="J1320" s="19">
        <v>0.0</v>
      </c>
      <c r="K1320" s="19">
        <v>21.0</v>
      </c>
      <c r="L1320" s="19">
        <v>10.0</v>
      </c>
      <c r="M1320" s="19">
        <v>31.0</v>
      </c>
      <c r="N1320" s="20">
        <v>0.6774193644523621</v>
      </c>
      <c r="O1320" s="20">
        <v>0.4592727720737457</v>
      </c>
      <c r="P1320" s="20">
        <v>0.4732239544391632</v>
      </c>
      <c r="Q1320" s="21" t="str">
        <f t="shared" si="1"/>
        <v>0.7062937063</v>
      </c>
      <c r="R1320" s="21" t="str">
        <f t="shared" si="3"/>
        <v>0.5245158012</v>
      </c>
      <c r="S1320" s="9">
        <v>0.517297213356341</v>
      </c>
      <c r="T1320" s="6">
        <v>0.5245158012200902</v>
      </c>
      <c r="U1320" s="10"/>
      <c r="V1320" s="10"/>
      <c r="W1320" s="10"/>
    </row>
    <row r="1321">
      <c r="A1321" s="17">
        <v>2006.0</v>
      </c>
      <c r="B1321" s="18" t="s">
        <v>46</v>
      </c>
      <c r="C1321" s="18" t="s">
        <v>2802</v>
      </c>
      <c r="D1321" s="19">
        <v>7.0</v>
      </c>
      <c r="E1321" s="19">
        <v>3.0</v>
      </c>
      <c r="F1321" s="19">
        <v>15.0</v>
      </c>
      <c r="G1321" s="19">
        <v>5.0</v>
      </c>
      <c r="H1321" s="19">
        <v>4.0</v>
      </c>
      <c r="I1321" s="19">
        <v>0.0</v>
      </c>
      <c r="J1321" s="19">
        <v>1.0</v>
      </c>
      <c r="K1321" s="19">
        <v>8.0</v>
      </c>
      <c r="L1321" s="19">
        <v>20.0</v>
      </c>
      <c r="M1321" s="19">
        <v>28.0</v>
      </c>
      <c r="N1321" s="20">
        <v>0.2857142984867096</v>
      </c>
      <c r="O1321" s="20">
        <v>0.4300772249698639</v>
      </c>
      <c r="P1321" s="20">
        <v>0.4639355540275574</v>
      </c>
      <c r="Q1321" s="21" t="str">
        <f t="shared" si="1"/>
        <v>0.3157894737</v>
      </c>
      <c r="R1321" s="21" t="str">
        <f t="shared" si="3"/>
        <v>0.4099698694</v>
      </c>
      <c r="S1321" s="9">
        <v>0.4024510724203927</v>
      </c>
      <c r="T1321" s="6">
        <v>0.40996986941287394</v>
      </c>
      <c r="U1321" s="10"/>
      <c r="V1321" s="10"/>
      <c r="W1321" s="10"/>
    </row>
    <row r="1322">
      <c r="A1322" s="17">
        <v>2006.0</v>
      </c>
      <c r="B1322" s="18" t="s">
        <v>861</v>
      </c>
      <c r="C1322" s="18" t="s">
        <v>2803</v>
      </c>
      <c r="D1322" s="19">
        <v>8.0</v>
      </c>
      <c r="E1322" s="19">
        <v>4.0</v>
      </c>
      <c r="F1322" s="19">
        <v>12.0</v>
      </c>
      <c r="G1322" s="19">
        <v>7.0</v>
      </c>
      <c r="H1322" s="19">
        <v>4.0</v>
      </c>
      <c r="I1322" s="19">
        <v>1.0</v>
      </c>
      <c r="J1322" s="19">
        <v>1.0</v>
      </c>
      <c r="K1322" s="19">
        <v>12.0</v>
      </c>
      <c r="L1322" s="19">
        <v>17.0</v>
      </c>
      <c r="M1322" s="19">
        <v>29.0</v>
      </c>
      <c r="N1322" s="20">
        <v>0.4137931168079376</v>
      </c>
      <c r="O1322" s="20">
        <v>0.4850040376186371</v>
      </c>
      <c r="P1322" s="20">
        <v>0.4773716926574707</v>
      </c>
      <c r="Q1322" s="21" t="str">
        <f t="shared" si="1"/>
        <v>0.4390243902</v>
      </c>
      <c r="R1322" s="21" t="str">
        <f t="shared" si="3"/>
        <v>0.4716010395</v>
      </c>
      <c r="S1322" s="9">
        <v>0.46529321783575517</v>
      </c>
      <c r="T1322" s="6">
        <v>0.4716010395346618</v>
      </c>
      <c r="U1322" s="10"/>
      <c r="V1322" s="10"/>
      <c r="W1322" s="10"/>
    </row>
    <row r="1323">
      <c r="A1323" s="17">
        <v>2006.0</v>
      </c>
      <c r="B1323" s="18" t="s">
        <v>717</v>
      </c>
      <c r="C1323" s="18" t="s">
        <v>2804</v>
      </c>
      <c r="D1323" s="19">
        <v>9.0</v>
      </c>
      <c r="E1323" s="19">
        <v>4.0</v>
      </c>
      <c r="F1323" s="19">
        <v>10.0</v>
      </c>
      <c r="G1323" s="19">
        <v>6.0</v>
      </c>
      <c r="H1323" s="19">
        <v>4.0</v>
      </c>
      <c r="I1323" s="19">
        <v>2.0</v>
      </c>
      <c r="J1323" s="19">
        <v>2.0</v>
      </c>
      <c r="K1323" s="19">
        <v>12.0</v>
      </c>
      <c r="L1323" s="19">
        <v>16.0</v>
      </c>
      <c r="M1323" s="19">
        <v>28.0</v>
      </c>
      <c r="N1323" s="20">
        <v>0.4285714328289032</v>
      </c>
      <c r="O1323" s="20">
        <v>0.45172977447509766</v>
      </c>
      <c r="P1323" s="20">
        <v>0.4895273447036743</v>
      </c>
      <c r="Q1323" s="21" t="str">
        <f t="shared" si="1"/>
        <v>0.4516129032</v>
      </c>
      <c r="R1323" s="21" t="str">
        <f t="shared" si="3"/>
        <v>0.4611499492</v>
      </c>
      <c r="S1323" s="9">
        <v>0.45538958055632456</v>
      </c>
      <c r="T1323" s="6">
        <v>0.46114994921991903</v>
      </c>
      <c r="U1323" s="10"/>
      <c r="V1323" s="10"/>
      <c r="W1323" s="10"/>
    </row>
    <row r="1324">
      <c r="A1324" s="17">
        <v>2006.0</v>
      </c>
      <c r="B1324" s="18" t="s">
        <v>111</v>
      </c>
      <c r="C1324" s="18" t="s">
        <v>683</v>
      </c>
      <c r="D1324" s="19">
        <v>10.0</v>
      </c>
      <c r="E1324" s="19">
        <v>4.0</v>
      </c>
      <c r="F1324" s="19">
        <v>7.0</v>
      </c>
      <c r="G1324" s="19">
        <v>12.0</v>
      </c>
      <c r="H1324" s="19">
        <v>2.0</v>
      </c>
      <c r="I1324" s="19">
        <v>3.0</v>
      </c>
      <c r="J1324" s="19">
        <v>3.0</v>
      </c>
      <c r="K1324" s="19">
        <v>19.0</v>
      </c>
      <c r="L1324" s="19">
        <v>12.0</v>
      </c>
      <c r="M1324" s="19">
        <v>31.0</v>
      </c>
      <c r="N1324" s="20">
        <v>0.6129032373428345</v>
      </c>
      <c r="O1324" s="20">
        <v>0.6196944713592529</v>
      </c>
      <c r="P1324" s="20">
        <v>0.5429854989051819</v>
      </c>
      <c r="Q1324" s="21" t="str">
        <f t="shared" si="1"/>
        <v>0.6124031008</v>
      </c>
      <c r="R1324" s="21" t="str">
        <f t="shared" si="3"/>
        <v>0.5986943856</v>
      </c>
      <c r="S1324" s="9">
        <v>0.5988194168575348</v>
      </c>
      <c r="T1324" s="6">
        <v>0.5986943855997204</v>
      </c>
      <c r="U1324" s="10"/>
      <c r="V1324" s="10"/>
      <c r="W1324" s="10"/>
    </row>
    <row r="1325">
      <c r="A1325" s="17">
        <v>2006.0</v>
      </c>
      <c r="B1325" s="18" t="s">
        <v>63</v>
      </c>
      <c r="C1325" s="18" t="s">
        <v>2805</v>
      </c>
      <c r="D1325" s="19">
        <v>11.0</v>
      </c>
      <c r="E1325" s="19">
        <v>3.0</v>
      </c>
      <c r="F1325" s="19">
        <v>7.0</v>
      </c>
      <c r="G1325" s="19">
        <v>8.0</v>
      </c>
      <c r="H1325" s="19">
        <v>9.0</v>
      </c>
      <c r="I1325" s="19">
        <v>0.0</v>
      </c>
      <c r="J1325" s="19">
        <v>1.0</v>
      </c>
      <c r="K1325" s="19">
        <v>11.0</v>
      </c>
      <c r="L1325" s="19">
        <v>17.0</v>
      </c>
      <c r="M1325" s="19">
        <v>28.0</v>
      </c>
      <c r="N1325" s="20">
        <v>0.3928571343421936</v>
      </c>
      <c r="O1325" s="20">
        <v>0.5418810248374939</v>
      </c>
      <c r="P1325" s="20">
        <v>0.5141640901565552</v>
      </c>
      <c r="Q1325" s="21" t="str">
        <f t="shared" si="1"/>
        <v>0.3358208955</v>
      </c>
      <c r="R1325" s="21" t="str">
        <f t="shared" si="3"/>
        <v>0.4834367588</v>
      </c>
      <c r="S1325" s="9">
        <v>0.49769582067217144</v>
      </c>
      <c r="T1325" s="6">
        <v>0.48343675883848275</v>
      </c>
      <c r="U1325" s="10"/>
      <c r="V1325" s="10"/>
      <c r="W1325" s="10"/>
    </row>
    <row r="1326">
      <c r="A1326" s="17">
        <v>2006.0</v>
      </c>
      <c r="B1326" s="18" t="s">
        <v>1116</v>
      </c>
      <c r="C1326" s="18" t="s">
        <v>2806</v>
      </c>
      <c r="D1326" s="19">
        <v>12.0</v>
      </c>
      <c r="E1326" s="19">
        <v>3.0</v>
      </c>
      <c r="F1326" s="19">
        <v>7.0</v>
      </c>
      <c r="G1326" s="19">
        <v>8.0</v>
      </c>
      <c r="H1326" s="19">
        <v>6.0</v>
      </c>
      <c r="I1326" s="19">
        <v>2.0</v>
      </c>
      <c r="J1326" s="19">
        <v>2.0</v>
      </c>
      <c r="K1326" s="19">
        <v>13.0</v>
      </c>
      <c r="L1326" s="19">
        <v>15.0</v>
      </c>
      <c r="M1326" s="19">
        <v>28.0</v>
      </c>
      <c r="N1326" s="20">
        <v>0.4642857015132904</v>
      </c>
      <c r="O1326" s="20">
        <v>0.4707721173763275</v>
      </c>
      <c r="P1326" s="20">
        <v>0.4930351674556732</v>
      </c>
      <c r="Q1326" s="21" t="str">
        <f t="shared" si="1"/>
        <v>0.4296875</v>
      </c>
      <c r="R1326" s="21" t="str">
        <f t="shared" si="3"/>
        <v>0.4660667256</v>
      </c>
      <c r="S1326" s="9">
        <v>0.47471627912351066</v>
      </c>
      <c r="T1326" s="6">
        <v>0.46606672555208206</v>
      </c>
      <c r="U1326" s="10"/>
      <c r="V1326" s="10"/>
      <c r="W1326" s="10"/>
    </row>
    <row r="1327">
      <c r="A1327" s="17">
        <v>2006.0</v>
      </c>
      <c r="B1327" s="18" t="s">
        <v>1009</v>
      </c>
      <c r="C1327" s="18" t="s">
        <v>2807</v>
      </c>
      <c r="D1327" s="19">
        <v>13.0</v>
      </c>
      <c r="E1327" s="19">
        <v>5.0</v>
      </c>
      <c r="F1327" s="19">
        <v>10.0</v>
      </c>
      <c r="G1327" s="19">
        <v>4.0</v>
      </c>
      <c r="H1327" s="19">
        <v>5.0</v>
      </c>
      <c r="I1327" s="19">
        <v>2.0</v>
      </c>
      <c r="J1327" s="19">
        <v>1.0</v>
      </c>
      <c r="K1327" s="19">
        <v>11.0</v>
      </c>
      <c r="L1327" s="19">
        <v>16.0</v>
      </c>
      <c r="M1327" s="19">
        <v>27.0</v>
      </c>
      <c r="N1327" s="20">
        <v>0.40740740299224854</v>
      </c>
      <c r="O1327" s="20">
        <v>0.3940994143486023</v>
      </c>
      <c r="P1327" s="20">
        <v>0.4589986801147461</v>
      </c>
      <c r="Q1327" s="21" t="str">
        <f t="shared" si="1"/>
        <v>0.4488188976</v>
      </c>
      <c r="R1327" s="21" t="str">
        <f t="shared" si="3"/>
        <v>0.4240041016</v>
      </c>
      <c r="S1327" s="9">
        <v>0.41365122905483953</v>
      </c>
      <c r="T1327" s="6">
        <v>0.4240041016124365</v>
      </c>
      <c r="U1327" s="10"/>
      <c r="V1327" s="10"/>
      <c r="W1327" s="10"/>
    </row>
    <row r="1328">
      <c r="A1328" s="17">
        <v>2006.0</v>
      </c>
      <c r="B1328" s="18" t="s">
        <v>652</v>
      </c>
      <c r="C1328" s="18" t="s">
        <v>2808</v>
      </c>
      <c r="D1328" s="19">
        <v>14.0</v>
      </c>
      <c r="E1328" s="19">
        <v>3.0</v>
      </c>
      <c r="F1328" s="19">
        <v>5.0</v>
      </c>
      <c r="G1328" s="19">
        <v>15.0</v>
      </c>
      <c r="H1328" s="19">
        <v>1.0</v>
      </c>
      <c r="I1328" s="19">
        <v>4.0</v>
      </c>
      <c r="J1328" s="19">
        <v>3.0</v>
      </c>
      <c r="K1328" s="19">
        <v>22.0</v>
      </c>
      <c r="L1328" s="19">
        <v>9.0</v>
      </c>
      <c r="M1328" s="19">
        <v>31.0</v>
      </c>
      <c r="N1328" s="20">
        <v>0.7096773982048035</v>
      </c>
      <c r="O1328" s="20">
        <v>0.5398014783859253</v>
      </c>
      <c r="P1328" s="20">
        <v>0.5481811165809631</v>
      </c>
      <c r="Q1328" s="21" t="str">
        <f t="shared" si="1"/>
        <v>0.6991869919</v>
      </c>
      <c r="R1328" s="21" t="str">
        <f t="shared" si="3"/>
        <v>0.5817427663</v>
      </c>
      <c r="S1328" s="9">
        <v>0.5843653731769132</v>
      </c>
      <c r="T1328" s="6">
        <v>0.5817427663056831</v>
      </c>
      <c r="U1328" s="10"/>
      <c r="V1328" s="10"/>
      <c r="W1328" s="10"/>
    </row>
    <row r="1329">
      <c r="A1329" s="17">
        <v>2006.0</v>
      </c>
      <c r="B1329" s="18" t="s">
        <v>1747</v>
      </c>
      <c r="C1329" s="18" t="s">
        <v>2809</v>
      </c>
      <c r="D1329" s="19">
        <v>15.0</v>
      </c>
      <c r="E1329" s="19">
        <v>2.0</v>
      </c>
      <c r="F1329" s="19">
        <v>12.0</v>
      </c>
      <c r="G1329" s="19">
        <v>6.0</v>
      </c>
      <c r="H1329" s="19">
        <v>5.0</v>
      </c>
      <c r="I1329" s="19">
        <v>2.0</v>
      </c>
      <c r="J1329" s="19">
        <v>1.0</v>
      </c>
      <c r="K1329" s="19">
        <v>10.0</v>
      </c>
      <c r="L1329" s="19">
        <v>18.0</v>
      </c>
      <c r="M1329" s="19">
        <v>28.0</v>
      </c>
      <c r="N1329" s="20">
        <v>0.3571428656578064</v>
      </c>
      <c r="O1329" s="20">
        <v>0.4971511960029602</v>
      </c>
      <c r="P1329" s="20">
        <v>0.4909735321998596</v>
      </c>
      <c r="Q1329" s="21" t="str">
        <f t="shared" si="1"/>
        <v>0.3559322034</v>
      </c>
      <c r="R1329" s="21" t="str">
        <f t="shared" si="3"/>
        <v>0.4603020319</v>
      </c>
      <c r="S1329" s="9">
        <v>0.4606046953371593</v>
      </c>
      <c r="T1329" s="6">
        <v>0.4603020318989026</v>
      </c>
      <c r="U1329" s="10"/>
      <c r="V1329" s="10"/>
      <c r="W1329" s="10"/>
    </row>
    <row r="1330">
      <c r="A1330" s="17">
        <v>2006.0</v>
      </c>
      <c r="B1330" s="18" t="s">
        <v>1749</v>
      </c>
      <c r="C1330" s="18" t="s">
        <v>2810</v>
      </c>
      <c r="D1330" s="19">
        <v>16.0</v>
      </c>
      <c r="E1330" s="19">
        <v>3.0</v>
      </c>
      <c r="F1330" s="19">
        <v>11.0</v>
      </c>
      <c r="G1330" s="19">
        <v>0.0</v>
      </c>
      <c r="H1330" s="19">
        <v>11.0</v>
      </c>
      <c r="I1330" s="19">
        <v>0.0</v>
      </c>
      <c r="J1330" s="19">
        <v>0.0</v>
      </c>
      <c r="K1330" s="19">
        <v>3.0</v>
      </c>
      <c r="L1330" s="19">
        <v>22.0</v>
      </c>
      <c r="M1330" s="19">
        <v>25.0</v>
      </c>
      <c r="N1330" s="20">
        <v>0.11999999731779099</v>
      </c>
      <c r="O1330" s="20">
        <v>0.4368908405303955</v>
      </c>
      <c r="P1330" s="20">
        <v>0.4706606864929199</v>
      </c>
      <c r="Q1330" s="21" t="str">
        <f t="shared" si="1"/>
        <v>0.1603053435</v>
      </c>
      <c r="R1330" s="21" t="str">
        <f t="shared" si="3"/>
        <v>0.3761869278</v>
      </c>
      <c r="S1330" s="9">
        <v>0.36611059188842776</v>
      </c>
      <c r="T1330" s="6">
        <v>0.3761869277662903</v>
      </c>
      <c r="U1330" s="10"/>
      <c r="V1330" s="10"/>
      <c r="W1330" s="10"/>
    </row>
    <row r="1331">
      <c r="A1331" s="17">
        <v>2006.0</v>
      </c>
      <c r="B1331" s="18" t="s">
        <v>355</v>
      </c>
      <c r="C1331" s="18" t="s">
        <v>2811</v>
      </c>
      <c r="D1331" s="19">
        <v>17.0</v>
      </c>
      <c r="E1331" s="19">
        <v>1.0</v>
      </c>
      <c r="F1331" s="19">
        <v>11.0</v>
      </c>
      <c r="G1331" s="19">
        <v>11.0</v>
      </c>
      <c r="H1331" s="19">
        <v>5.0</v>
      </c>
      <c r="I1331" s="19">
        <v>0.0</v>
      </c>
      <c r="J1331" s="19">
        <v>0.0</v>
      </c>
      <c r="K1331" s="19">
        <v>12.0</v>
      </c>
      <c r="L1331" s="19">
        <v>16.0</v>
      </c>
      <c r="M1331" s="19">
        <v>28.0</v>
      </c>
      <c r="N1331" s="20">
        <v>0.4285714328289032</v>
      </c>
      <c r="O1331" s="20">
        <v>0.5961078405380249</v>
      </c>
      <c r="P1331" s="20">
        <v>0.5372275114059448</v>
      </c>
      <c r="Q1331" s="21" t="str">
        <f t="shared" si="1"/>
        <v>0.3703703704</v>
      </c>
      <c r="R1331" s="21" t="str">
        <f t="shared" si="3"/>
        <v>0.5249533907</v>
      </c>
      <c r="S1331" s="9">
        <v>0.5395036552633559</v>
      </c>
      <c r="T1331" s="6">
        <v>0.5249533907130912</v>
      </c>
      <c r="U1331" s="10"/>
      <c r="V1331" s="10"/>
      <c r="W1331" s="10"/>
    </row>
    <row r="1332">
      <c r="A1332" s="17">
        <v>2006.0</v>
      </c>
      <c r="B1332" s="18" t="s">
        <v>345</v>
      </c>
      <c r="C1332" s="18" t="s">
        <v>2812</v>
      </c>
      <c r="D1332" s="19">
        <v>18.0</v>
      </c>
      <c r="E1332" s="19">
        <v>4.0</v>
      </c>
      <c r="F1332" s="19">
        <v>12.0</v>
      </c>
      <c r="G1332" s="19">
        <v>11.0</v>
      </c>
      <c r="H1332" s="19">
        <v>2.0</v>
      </c>
      <c r="I1332" s="19">
        <v>2.0</v>
      </c>
      <c r="J1332" s="19">
        <v>0.0</v>
      </c>
      <c r="K1332" s="19">
        <v>17.0</v>
      </c>
      <c r="L1332" s="19">
        <v>14.0</v>
      </c>
      <c r="M1332" s="19">
        <v>31.0</v>
      </c>
      <c r="N1332" s="20">
        <v>0.5483871102333069</v>
      </c>
      <c r="O1332" s="20">
        <v>0.469145804643631</v>
      </c>
      <c r="P1332" s="20">
        <v>0.4840107262134552</v>
      </c>
      <c r="Q1332" s="21" t="str">
        <f t="shared" si="1"/>
        <v>0.5867768595</v>
      </c>
      <c r="R1332" s="21" t="str">
        <f t="shared" si="3"/>
        <v>0.5022697988</v>
      </c>
      <c r="S1332" s="9">
        <v>0.49267235806872767</v>
      </c>
      <c r="T1332" s="6">
        <v>0.5022697987512124</v>
      </c>
      <c r="U1332" s="10"/>
      <c r="V1332" s="10"/>
      <c r="W1332" s="10"/>
    </row>
    <row r="1333">
      <c r="A1333" s="17">
        <v>2006.0</v>
      </c>
      <c r="B1333" s="18" t="s">
        <v>52</v>
      </c>
      <c r="C1333" s="18" t="s">
        <v>2813</v>
      </c>
      <c r="D1333" s="19">
        <v>19.0</v>
      </c>
      <c r="E1333" s="19">
        <v>4.0</v>
      </c>
      <c r="F1333" s="19">
        <v>10.0</v>
      </c>
      <c r="G1333" s="19">
        <v>4.0</v>
      </c>
      <c r="H1333" s="19">
        <v>8.0</v>
      </c>
      <c r="I1333" s="19">
        <v>0.0</v>
      </c>
      <c r="J1333" s="19">
        <v>0.0</v>
      </c>
      <c r="K1333" s="19">
        <v>8.0</v>
      </c>
      <c r="L1333" s="19">
        <v>18.0</v>
      </c>
      <c r="M1333" s="19">
        <v>26.0</v>
      </c>
      <c r="N1333" s="20">
        <v>0.3076923191547394</v>
      </c>
      <c r="O1333" s="20">
        <v>0.4924970865249634</v>
      </c>
      <c r="P1333" s="20">
        <v>0.4984380304813385</v>
      </c>
      <c r="Q1333" s="21" t="str">
        <f t="shared" si="1"/>
        <v>0.3174603175</v>
      </c>
      <c r="R1333" s="21" t="str">
        <f t="shared" si="3"/>
        <v>0.4502231302</v>
      </c>
      <c r="S1333" s="9">
        <v>0.44778112780589324</v>
      </c>
      <c r="T1333" s="6">
        <v>0.4502231302478957</v>
      </c>
      <c r="U1333" s="10"/>
      <c r="V1333" s="10"/>
      <c r="W1333" s="10"/>
    </row>
    <row r="1334">
      <c r="A1334" s="17">
        <v>2006.0</v>
      </c>
      <c r="B1334" s="18" t="s">
        <v>834</v>
      </c>
      <c r="C1334" s="18" t="s">
        <v>2814</v>
      </c>
      <c r="D1334" s="19">
        <v>20.0</v>
      </c>
      <c r="E1334" s="19">
        <v>0.0</v>
      </c>
      <c r="F1334" s="19">
        <v>8.0</v>
      </c>
      <c r="G1334" s="19">
        <v>4.0</v>
      </c>
      <c r="H1334" s="19">
        <v>4.0</v>
      </c>
      <c r="I1334" s="19">
        <v>0.0</v>
      </c>
      <c r="J1334" s="19">
        <v>1.0</v>
      </c>
      <c r="K1334" s="19">
        <v>4.0</v>
      </c>
      <c r="L1334" s="19">
        <v>13.0</v>
      </c>
      <c r="M1334" s="19">
        <v>17.0</v>
      </c>
      <c r="N1334" s="20">
        <v>0.23529411852359772</v>
      </c>
      <c r="O1334" s="20">
        <v>0.6208599209785461</v>
      </c>
      <c r="P1334" s="20">
        <v>0.561642050743103</v>
      </c>
      <c r="Q1334" s="21" t="str">
        <f t="shared" si="1"/>
        <v>0.1739130435</v>
      </c>
      <c r="R1334" s="21" t="str">
        <f t="shared" si="3"/>
        <v>0.494318734</v>
      </c>
      <c r="S1334" s="9">
        <v>0.5096640025868135</v>
      </c>
      <c r="T1334" s="6">
        <v>0.494318734044614</v>
      </c>
      <c r="U1334" s="10"/>
      <c r="V1334" s="10"/>
      <c r="W1334" s="10"/>
    </row>
    <row r="1335">
      <c r="A1335" s="17">
        <v>2006.0</v>
      </c>
      <c r="B1335" s="18" t="s">
        <v>401</v>
      </c>
      <c r="C1335" s="18" t="s">
        <v>648</v>
      </c>
      <c r="D1335" s="19">
        <v>21.0</v>
      </c>
      <c r="E1335" s="19">
        <v>7.0</v>
      </c>
      <c r="F1335" s="19">
        <v>8.0</v>
      </c>
      <c r="G1335" s="19">
        <v>10.0</v>
      </c>
      <c r="H1335" s="19">
        <v>2.0</v>
      </c>
      <c r="I1335" s="19">
        <v>3.0</v>
      </c>
      <c r="J1335" s="19">
        <v>0.0</v>
      </c>
      <c r="K1335" s="19">
        <v>20.0</v>
      </c>
      <c r="L1335" s="19">
        <v>10.0</v>
      </c>
      <c r="M1335" s="19">
        <v>30.0</v>
      </c>
      <c r="N1335" s="20">
        <v>0.6666666865348816</v>
      </c>
      <c r="O1335" s="20">
        <v>0.4698604345321655</v>
      </c>
      <c r="P1335" s="20">
        <v>0.47347357869148254</v>
      </c>
      <c r="Q1335" s="21" t="str">
        <f t="shared" si="1"/>
        <v>0.7121212121</v>
      </c>
      <c r="R1335" s="21" t="str">
        <f t="shared" si="3"/>
        <v>0.531328915</v>
      </c>
      <c r="S1335" s="9">
        <v>0.51996527860562</v>
      </c>
      <c r="T1335" s="6">
        <v>0.5313289149692564</v>
      </c>
      <c r="U1335" s="10"/>
      <c r="V1335" s="10"/>
      <c r="W1335" s="10"/>
    </row>
    <row r="1336">
      <c r="A1336" s="17">
        <v>2006.0</v>
      </c>
      <c r="B1336" s="18" t="s">
        <v>1155</v>
      </c>
      <c r="C1336" s="18" t="s">
        <v>2815</v>
      </c>
      <c r="D1336" s="19">
        <v>22.0</v>
      </c>
      <c r="E1336" s="19">
        <v>5.0</v>
      </c>
      <c r="F1336" s="19">
        <v>11.0</v>
      </c>
      <c r="G1336" s="19">
        <v>8.0</v>
      </c>
      <c r="H1336" s="19">
        <v>3.0</v>
      </c>
      <c r="I1336" s="19">
        <v>2.0</v>
      </c>
      <c r="J1336" s="19">
        <v>1.0</v>
      </c>
      <c r="K1336" s="19">
        <v>15.0</v>
      </c>
      <c r="L1336" s="19">
        <v>15.0</v>
      </c>
      <c r="M1336" s="19">
        <v>30.0</v>
      </c>
      <c r="N1336" s="20">
        <v>0.5</v>
      </c>
      <c r="O1336" s="20">
        <v>0.36725902557373047</v>
      </c>
      <c r="P1336" s="20">
        <v>0.4786469340324402</v>
      </c>
      <c r="Q1336" s="21" t="str">
        <f t="shared" si="1"/>
        <v>0.5390625</v>
      </c>
      <c r="R1336" s="21" t="str">
        <f t="shared" si="3"/>
        <v>0.4380568713</v>
      </c>
      <c r="S1336" s="9">
        <v>0.4282912462949753</v>
      </c>
      <c r="T1336" s="6">
        <v>0.4380568712949753</v>
      </c>
      <c r="U1336" s="10"/>
      <c r="V1336" s="10"/>
      <c r="W1336" s="10"/>
    </row>
    <row r="1337">
      <c r="A1337" s="17">
        <v>2006.0</v>
      </c>
      <c r="B1337" s="18" t="s">
        <v>941</v>
      </c>
      <c r="C1337" s="18" t="s">
        <v>2816</v>
      </c>
      <c r="D1337" s="19">
        <v>23.0</v>
      </c>
      <c r="E1337" s="19">
        <v>7.0</v>
      </c>
      <c r="F1337" s="19">
        <v>7.0</v>
      </c>
      <c r="G1337" s="19">
        <v>8.0</v>
      </c>
      <c r="H1337" s="19">
        <v>6.0</v>
      </c>
      <c r="I1337" s="19">
        <v>1.0</v>
      </c>
      <c r="J1337" s="19">
        <v>0.0</v>
      </c>
      <c r="K1337" s="19">
        <v>16.0</v>
      </c>
      <c r="L1337" s="19">
        <v>13.0</v>
      </c>
      <c r="M1337" s="19">
        <v>29.0</v>
      </c>
      <c r="N1337" s="20">
        <v>0.5517241358757019</v>
      </c>
      <c r="O1337" s="20">
        <v>0.4531213641166687</v>
      </c>
      <c r="P1337" s="20">
        <v>0.4706401526927948</v>
      </c>
      <c r="Q1337" s="21" t="str">
        <f t="shared" si="1"/>
        <v>0.5531914894</v>
      </c>
      <c r="R1337" s="21" t="str">
        <f t="shared" si="3"/>
        <v>0.4825185926</v>
      </c>
      <c r="S1337" s="9">
        <v>0.48215175471429167</v>
      </c>
      <c r="T1337" s="6">
        <v>0.48251859257195856</v>
      </c>
      <c r="U1337" s="10"/>
      <c r="V1337" s="10"/>
      <c r="W1337" s="10"/>
    </row>
    <row r="1338">
      <c r="A1338" s="17">
        <v>2006.0</v>
      </c>
      <c r="B1338" s="18" t="s">
        <v>1757</v>
      </c>
      <c r="C1338" s="18" t="s">
        <v>2817</v>
      </c>
      <c r="D1338" s="19">
        <v>24.0</v>
      </c>
      <c r="E1338" s="19">
        <v>6.0</v>
      </c>
      <c r="F1338" s="19">
        <v>7.0</v>
      </c>
      <c r="G1338" s="19">
        <v>9.0</v>
      </c>
      <c r="H1338" s="19">
        <v>2.0</v>
      </c>
      <c r="I1338" s="19">
        <v>2.0</v>
      </c>
      <c r="J1338" s="19">
        <v>0.0</v>
      </c>
      <c r="K1338" s="19">
        <v>17.0</v>
      </c>
      <c r="L1338" s="19">
        <v>9.0</v>
      </c>
      <c r="M1338" s="19">
        <v>26.0</v>
      </c>
      <c r="N1338" s="20">
        <v>0.6538461446762085</v>
      </c>
      <c r="O1338" s="20">
        <v>0.41362687945365906</v>
      </c>
      <c r="P1338" s="20">
        <v>0.4807756245136261</v>
      </c>
      <c r="Q1338" s="21" t="str">
        <f t="shared" si="1"/>
        <v>0.6929824561</v>
      </c>
      <c r="R1338" s="21" t="str">
        <f t="shared" si="3"/>
        <v>0.5002529599</v>
      </c>
      <c r="S1338" s="9">
        <v>0.4904688843167745</v>
      </c>
      <c r="T1338" s="6">
        <v>0.5002529598903238</v>
      </c>
      <c r="U1338" s="10"/>
      <c r="V1338" s="10"/>
      <c r="W1338" s="10"/>
    </row>
    <row r="1339">
      <c r="A1339" s="17">
        <v>2006.0</v>
      </c>
      <c r="B1339" s="18" t="s">
        <v>403</v>
      </c>
      <c r="C1339" s="18" t="s">
        <v>2818</v>
      </c>
      <c r="D1339" s="19">
        <v>25.0</v>
      </c>
      <c r="E1339" s="19">
        <v>3.0</v>
      </c>
      <c r="F1339" s="19">
        <v>9.0</v>
      </c>
      <c r="G1339" s="19">
        <v>9.0</v>
      </c>
      <c r="H1339" s="19">
        <v>5.0</v>
      </c>
      <c r="I1339" s="19">
        <v>1.0</v>
      </c>
      <c r="J1339" s="19">
        <v>1.0</v>
      </c>
      <c r="K1339" s="19">
        <v>13.0</v>
      </c>
      <c r="L1339" s="19">
        <v>15.0</v>
      </c>
      <c r="M1339" s="19">
        <v>28.0</v>
      </c>
      <c r="N1339" s="20">
        <v>0.4642857015132904</v>
      </c>
      <c r="O1339" s="20">
        <v>0.4970748722553253</v>
      </c>
      <c r="P1339" s="20">
        <v>0.5058061480522156</v>
      </c>
      <c r="Q1339" s="21" t="str">
        <f t="shared" si="1"/>
        <v>0.4416666667</v>
      </c>
      <c r="R1339" s="21" t="str">
        <f t="shared" si="3"/>
        <v>0.4854056398</v>
      </c>
      <c r="S1339" s="9">
        <v>0.49106040171214516</v>
      </c>
      <c r="T1339" s="6">
        <v>0.4854056398073832</v>
      </c>
      <c r="U1339" s="10"/>
      <c r="V1339" s="10"/>
      <c r="W1339" s="10"/>
    </row>
    <row r="1340">
      <c r="A1340" s="17">
        <v>2006.0</v>
      </c>
      <c r="B1340" s="18" t="s">
        <v>214</v>
      </c>
      <c r="C1340" s="18" t="s">
        <v>696</v>
      </c>
      <c r="D1340" s="19">
        <v>26.0</v>
      </c>
      <c r="E1340" s="19">
        <v>8.0</v>
      </c>
      <c r="F1340" s="19">
        <v>3.0</v>
      </c>
      <c r="G1340" s="19">
        <v>13.0</v>
      </c>
      <c r="H1340" s="19">
        <v>2.0</v>
      </c>
      <c r="I1340" s="19">
        <v>4.0</v>
      </c>
      <c r="J1340" s="19">
        <v>2.0</v>
      </c>
      <c r="K1340" s="19">
        <v>25.0</v>
      </c>
      <c r="L1340" s="19">
        <v>7.0</v>
      </c>
      <c r="M1340" s="19">
        <v>32.0</v>
      </c>
      <c r="N1340" s="20">
        <v>0.78125</v>
      </c>
      <c r="O1340" s="20">
        <v>0.5399694442749023</v>
      </c>
      <c r="P1340" s="20">
        <v>0.539384663105011</v>
      </c>
      <c r="Q1340" s="21" t="str">
        <f t="shared" si="1"/>
        <v>0.777027027</v>
      </c>
      <c r="R1340" s="21" t="str">
        <f t="shared" si="3"/>
        <v>0.5990876447</v>
      </c>
      <c r="S1340" s="9">
        <v>0.6001433879137039</v>
      </c>
      <c r="T1340" s="6">
        <v>0.5990876446704607</v>
      </c>
      <c r="U1340" s="10"/>
      <c r="V1340" s="10"/>
      <c r="W1340" s="10"/>
    </row>
    <row r="1341">
      <c r="A1341" s="17">
        <v>2006.0</v>
      </c>
      <c r="B1341" s="18" t="s">
        <v>179</v>
      </c>
      <c r="C1341" s="18" t="s">
        <v>2819</v>
      </c>
      <c r="D1341" s="19">
        <v>27.0</v>
      </c>
      <c r="E1341" s="19">
        <v>5.0</v>
      </c>
      <c r="F1341" s="19">
        <v>9.0</v>
      </c>
      <c r="G1341" s="19">
        <v>6.0</v>
      </c>
      <c r="H1341" s="19">
        <v>5.0</v>
      </c>
      <c r="I1341" s="19">
        <v>1.0</v>
      </c>
      <c r="J1341" s="19">
        <v>2.0</v>
      </c>
      <c r="K1341" s="19">
        <v>12.0</v>
      </c>
      <c r="L1341" s="19">
        <v>16.0</v>
      </c>
      <c r="M1341" s="19">
        <v>28.0</v>
      </c>
      <c r="N1341" s="20">
        <v>0.4285714328289032</v>
      </c>
      <c r="O1341" s="20">
        <v>0.4753808081150055</v>
      </c>
      <c r="P1341" s="20">
        <v>0.4866032898426056</v>
      </c>
      <c r="Q1341" s="21" t="str">
        <f t="shared" si="1"/>
        <v>0.4461538462</v>
      </c>
      <c r="R1341" s="21" t="str">
        <f t="shared" si="3"/>
        <v>0.4708796881</v>
      </c>
      <c r="S1341" s="9">
        <v>0.4664840836610113</v>
      </c>
      <c r="T1341" s="6">
        <v>0.4708796880566157</v>
      </c>
      <c r="U1341" s="10"/>
      <c r="V1341" s="10"/>
      <c r="W1341" s="10"/>
    </row>
    <row r="1342">
      <c r="A1342" s="17">
        <v>2006.0</v>
      </c>
      <c r="B1342" s="18" t="s">
        <v>119</v>
      </c>
      <c r="C1342" s="18" t="s">
        <v>2820</v>
      </c>
      <c r="D1342" s="19">
        <v>28.0</v>
      </c>
      <c r="E1342" s="19">
        <v>4.0</v>
      </c>
      <c r="F1342" s="19">
        <v>10.0</v>
      </c>
      <c r="G1342" s="19">
        <v>3.0</v>
      </c>
      <c r="H1342" s="19">
        <v>8.0</v>
      </c>
      <c r="I1342" s="19">
        <v>0.0</v>
      </c>
      <c r="J1342" s="19">
        <v>3.0</v>
      </c>
      <c r="K1342" s="19">
        <v>7.0</v>
      </c>
      <c r="L1342" s="19">
        <v>21.0</v>
      </c>
      <c r="M1342" s="19">
        <v>28.0</v>
      </c>
      <c r="N1342" s="20">
        <v>0.25</v>
      </c>
      <c r="O1342" s="20">
        <v>0.5192330479621887</v>
      </c>
      <c r="P1342" s="20">
        <v>0.4880724251270294</v>
      </c>
      <c r="Q1342" s="21" t="str">
        <f t="shared" si="1"/>
        <v>0.268115942</v>
      </c>
      <c r="R1342" s="21" t="str">
        <f t="shared" si="3"/>
        <v>0.4486636158</v>
      </c>
      <c r="S1342" s="9">
        <v>0.4441346302628517</v>
      </c>
      <c r="T1342" s="6">
        <v>0.4486636157700981</v>
      </c>
      <c r="U1342" s="10"/>
      <c r="V1342" s="10"/>
      <c r="W1342" s="10"/>
    </row>
    <row r="1343">
      <c r="A1343" s="17">
        <v>2006.0</v>
      </c>
      <c r="B1343" s="18" t="s">
        <v>663</v>
      </c>
      <c r="C1343" s="18" t="s">
        <v>664</v>
      </c>
      <c r="D1343" s="19">
        <v>29.0</v>
      </c>
      <c r="E1343" s="19">
        <v>5.0</v>
      </c>
      <c r="F1343" s="19">
        <v>8.0</v>
      </c>
      <c r="G1343" s="19">
        <v>13.0</v>
      </c>
      <c r="H1343" s="19">
        <v>1.0</v>
      </c>
      <c r="I1343" s="19">
        <v>2.0</v>
      </c>
      <c r="J1343" s="19">
        <v>1.0</v>
      </c>
      <c r="K1343" s="19">
        <v>20.0</v>
      </c>
      <c r="L1343" s="19">
        <v>10.0</v>
      </c>
      <c r="M1343" s="19">
        <v>30.0</v>
      </c>
      <c r="N1343" s="20">
        <v>0.6666666865348816</v>
      </c>
      <c r="O1343" s="20">
        <v>0.5649998784065247</v>
      </c>
      <c r="P1343" s="20">
        <v>0.5321723222732544</v>
      </c>
      <c r="Q1343" s="21" t="str">
        <f t="shared" si="1"/>
        <v>0.7</v>
      </c>
      <c r="R1343" s="21" t="str">
        <f t="shared" si="3"/>
        <v>0.5905430198</v>
      </c>
      <c r="S1343" s="9">
        <v>0.5822096864382426</v>
      </c>
      <c r="T1343" s="6">
        <v>0.590543019771576</v>
      </c>
      <c r="U1343" s="10"/>
      <c r="V1343" s="10"/>
      <c r="W1343" s="10"/>
    </row>
    <row r="1344">
      <c r="A1344" s="17">
        <v>2006.0</v>
      </c>
      <c r="B1344" s="18" t="s">
        <v>298</v>
      </c>
      <c r="C1344" s="18" t="s">
        <v>2821</v>
      </c>
      <c r="D1344" s="19">
        <v>30.0</v>
      </c>
      <c r="E1344" s="19">
        <v>6.0</v>
      </c>
      <c r="F1344" s="19">
        <v>7.0</v>
      </c>
      <c r="G1344" s="19">
        <v>4.0</v>
      </c>
      <c r="H1344" s="19">
        <v>8.0</v>
      </c>
      <c r="I1344" s="19">
        <v>0.0</v>
      </c>
      <c r="J1344" s="19">
        <v>2.0</v>
      </c>
      <c r="K1344" s="19">
        <v>10.0</v>
      </c>
      <c r="L1344" s="19">
        <v>17.0</v>
      </c>
      <c r="M1344" s="19">
        <v>27.0</v>
      </c>
      <c r="N1344" s="20">
        <v>0.37037035822868347</v>
      </c>
      <c r="O1344" s="20">
        <v>0.4486274719238281</v>
      </c>
      <c r="P1344" s="20">
        <v>0.4571796655654907</v>
      </c>
      <c r="Q1344" s="21" t="str">
        <f t="shared" si="1"/>
        <v>0.3829787234</v>
      </c>
      <c r="R1344" s="21" t="str">
        <f t="shared" si="3"/>
        <v>0.4343533332</v>
      </c>
      <c r="S1344" s="9">
        <v>0.4312012449458793</v>
      </c>
      <c r="T1344" s="6">
        <v>0.43435333320435054</v>
      </c>
      <c r="U1344" s="10"/>
      <c r="V1344" s="10"/>
      <c r="W1344" s="10"/>
    </row>
    <row r="1345">
      <c r="A1345" s="17">
        <v>2006.0</v>
      </c>
      <c r="B1345" s="18" t="s">
        <v>568</v>
      </c>
      <c r="C1345" s="18" t="s">
        <v>653</v>
      </c>
      <c r="D1345" s="19">
        <v>31.0</v>
      </c>
      <c r="E1345" s="19">
        <v>11.0</v>
      </c>
      <c r="F1345" s="19">
        <v>3.0</v>
      </c>
      <c r="G1345" s="19">
        <v>13.0</v>
      </c>
      <c r="H1345" s="19">
        <v>1.0</v>
      </c>
      <c r="I1345" s="19">
        <v>1.0</v>
      </c>
      <c r="J1345" s="19">
        <v>0.0</v>
      </c>
      <c r="K1345" s="19">
        <v>25.0</v>
      </c>
      <c r="L1345" s="19">
        <v>4.0</v>
      </c>
      <c r="M1345" s="19">
        <v>29.0</v>
      </c>
      <c r="N1345" s="20">
        <v>0.8620689511299133</v>
      </c>
      <c r="O1345" s="20">
        <v>0.48130786418914795</v>
      </c>
      <c r="P1345" s="20">
        <v>0.5177315473556519</v>
      </c>
      <c r="Q1345" s="21" t="str">
        <f t="shared" si="1"/>
        <v>0.8832116788</v>
      </c>
      <c r="R1345" s="21" t="str">
        <f t="shared" si="3"/>
        <v>0.5908897386</v>
      </c>
      <c r="S1345" s="9">
        <v>0.5856040603127972</v>
      </c>
      <c r="T1345" s="6">
        <v>0.5908897386415162</v>
      </c>
      <c r="U1345" s="10"/>
      <c r="V1345" s="10"/>
      <c r="W1345" s="10"/>
    </row>
    <row r="1346">
      <c r="A1346" s="17">
        <v>2006.0</v>
      </c>
      <c r="B1346" s="18" t="s">
        <v>509</v>
      </c>
      <c r="C1346" s="18" t="s">
        <v>2822</v>
      </c>
      <c r="D1346" s="19">
        <v>32.0</v>
      </c>
      <c r="E1346" s="19">
        <v>5.0</v>
      </c>
      <c r="F1346" s="19">
        <v>9.0</v>
      </c>
      <c r="G1346" s="19">
        <v>11.0</v>
      </c>
      <c r="H1346" s="19">
        <v>3.0</v>
      </c>
      <c r="I1346" s="19">
        <v>2.0</v>
      </c>
      <c r="J1346" s="19">
        <v>1.0</v>
      </c>
      <c r="K1346" s="19">
        <v>18.0</v>
      </c>
      <c r="L1346" s="19">
        <v>13.0</v>
      </c>
      <c r="M1346" s="19">
        <v>31.0</v>
      </c>
      <c r="N1346" s="20">
        <v>0.5806451439857483</v>
      </c>
      <c r="O1346" s="20">
        <v>0.49206551909446716</v>
      </c>
      <c r="P1346" s="20">
        <v>0.4960050880908966</v>
      </c>
      <c r="Q1346" s="21" t="str">
        <f t="shared" si="1"/>
        <v>0.5954198473</v>
      </c>
      <c r="R1346" s="21" t="str">
        <f t="shared" si="3"/>
        <v>0.5188889934</v>
      </c>
      <c r="S1346" s="9">
        <v>0.5151953218925384</v>
      </c>
      <c r="T1346" s="6">
        <v>0.5188889934020188</v>
      </c>
      <c r="U1346" s="10"/>
      <c r="V1346" s="10"/>
      <c r="W1346" s="10"/>
    </row>
    <row r="1347">
      <c r="A1347" s="17">
        <v>2006.0</v>
      </c>
      <c r="B1347" s="18" t="s">
        <v>118</v>
      </c>
      <c r="C1347" s="18" t="s">
        <v>658</v>
      </c>
      <c r="D1347" s="19">
        <v>33.0</v>
      </c>
      <c r="E1347" s="19">
        <v>5.0</v>
      </c>
      <c r="F1347" s="19">
        <v>9.0</v>
      </c>
      <c r="G1347" s="19">
        <v>11.0</v>
      </c>
      <c r="H1347" s="19">
        <v>1.0</v>
      </c>
      <c r="I1347" s="19">
        <v>3.0</v>
      </c>
      <c r="J1347" s="19">
        <v>2.0</v>
      </c>
      <c r="K1347" s="19">
        <v>19.0</v>
      </c>
      <c r="L1347" s="19">
        <v>12.0</v>
      </c>
      <c r="M1347" s="19">
        <v>31.0</v>
      </c>
      <c r="N1347" s="20">
        <v>0.6129032373428345</v>
      </c>
      <c r="O1347" s="20">
        <v>0.522009015083313</v>
      </c>
      <c r="P1347" s="20">
        <v>0.5089763402938843</v>
      </c>
      <c r="Q1347" s="21" t="str">
        <f t="shared" si="1"/>
        <v>0.6535433071</v>
      </c>
      <c r="R1347" s="21" t="str">
        <f t="shared" si="3"/>
        <v>0.5516344194</v>
      </c>
      <c r="S1347" s="9">
        <v>0.5414743990667404</v>
      </c>
      <c r="T1347" s="6">
        <v>0.5516344193867811</v>
      </c>
      <c r="U1347" s="10"/>
      <c r="V1347" s="10"/>
      <c r="W1347" s="10"/>
    </row>
    <row r="1348">
      <c r="A1348" s="17">
        <v>2006.0</v>
      </c>
      <c r="B1348" s="18" t="s">
        <v>115</v>
      </c>
      <c r="C1348" s="18" t="s">
        <v>622</v>
      </c>
      <c r="D1348" s="19">
        <v>34.0</v>
      </c>
      <c r="E1348" s="19">
        <v>4.0</v>
      </c>
      <c r="F1348" s="19">
        <v>6.0</v>
      </c>
      <c r="G1348" s="19">
        <v>13.0</v>
      </c>
      <c r="H1348" s="19">
        <v>1.0</v>
      </c>
      <c r="I1348" s="19">
        <v>2.0</v>
      </c>
      <c r="J1348" s="19">
        <v>1.0</v>
      </c>
      <c r="K1348" s="19">
        <v>19.0</v>
      </c>
      <c r="L1348" s="19">
        <v>8.0</v>
      </c>
      <c r="M1348" s="19">
        <v>27.0</v>
      </c>
      <c r="N1348" s="20">
        <v>0.7037037014961243</v>
      </c>
      <c r="O1348" s="20">
        <v>0.5096510052680969</v>
      </c>
      <c r="P1348" s="20">
        <v>0.5129184126853943</v>
      </c>
      <c r="Q1348" s="21" t="str">
        <f t="shared" si="1"/>
        <v>0.7196261682</v>
      </c>
      <c r="R1348" s="21" t="str">
        <f t="shared" si="3"/>
        <v>0.5629616479</v>
      </c>
      <c r="S1348" s="9">
        <v>0.558981031731323</v>
      </c>
      <c r="T1348" s="6">
        <v>0.5629616478614718</v>
      </c>
      <c r="U1348" s="10"/>
      <c r="V1348" s="10"/>
      <c r="W1348" s="10"/>
    </row>
    <row r="1349">
      <c r="A1349" s="17">
        <v>2006.0</v>
      </c>
      <c r="B1349" s="18" t="s">
        <v>311</v>
      </c>
      <c r="C1349" s="18" t="s">
        <v>2823</v>
      </c>
      <c r="D1349" s="19">
        <v>35.0</v>
      </c>
      <c r="E1349" s="19">
        <v>1.0</v>
      </c>
      <c r="F1349" s="19">
        <v>14.0</v>
      </c>
      <c r="G1349" s="19">
        <v>2.0</v>
      </c>
      <c r="H1349" s="19">
        <v>10.0</v>
      </c>
      <c r="I1349" s="19">
        <v>0.0</v>
      </c>
      <c r="J1349" s="19">
        <v>0.0</v>
      </c>
      <c r="K1349" s="19">
        <v>3.0</v>
      </c>
      <c r="L1349" s="19">
        <v>24.0</v>
      </c>
      <c r="M1349" s="19">
        <v>27.0</v>
      </c>
      <c r="N1349" s="20">
        <v>0.1111111119389534</v>
      </c>
      <c r="O1349" s="20">
        <v>0.4778616726398468</v>
      </c>
      <c r="P1349" s="20">
        <v>0.4915257394313812</v>
      </c>
      <c r="Q1349" s="21" t="str">
        <f t="shared" si="1"/>
        <v>0.104</v>
      </c>
      <c r="R1349" s="21" t="str">
        <f t="shared" si="3"/>
        <v>0.3878122712</v>
      </c>
      <c r="S1349" s="9">
        <v>0.3895900489555465</v>
      </c>
      <c r="T1349" s="6">
        <v>0.38781227117776873</v>
      </c>
      <c r="U1349" s="10"/>
      <c r="V1349" s="10"/>
      <c r="W1349" s="10"/>
    </row>
    <row r="1350">
      <c r="A1350" s="17">
        <v>2006.0</v>
      </c>
      <c r="B1350" s="18" t="s">
        <v>1399</v>
      </c>
      <c r="C1350" s="18" t="s">
        <v>2824</v>
      </c>
      <c r="D1350" s="19">
        <v>36.0</v>
      </c>
      <c r="E1350" s="19">
        <v>3.0</v>
      </c>
      <c r="F1350" s="19">
        <v>11.0</v>
      </c>
      <c r="G1350" s="19">
        <v>4.0</v>
      </c>
      <c r="H1350" s="19">
        <v>7.0</v>
      </c>
      <c r="I1350" s="19">
        <v>1.0</v>
      </c>
      <c r="J1350" s="19">
        <v>1.0</v>
      </c>
      <c r="K1350" s="19">
        <v>8.0</v>
      </c>
      <c r="L1350" s="19">
        <v>19.0</v>
      </c>
      <c r="M1350" s="19">
        <v>27.0</v>
      </c>
      <c r="N1350" s="20">
        <v>0.29629629850387573</v>
      </c>
      <c r="O1350" s="20">
        <v>0.4755115509033203</v>
      </c>
      <c r="P1350" s="20">
        <v>0.48460185527801514</v>
      </c>
      <c r="Q1350" s="21" t="str">
        <f t="shared" si="1"/>
        <v>0.304</v>
      </c>
      <c r="R1350" s="21" t="str">
        <f t="shared" si="3"/>
        <v>0.4349062393</v>
      </c>
      <c r="S1350" s="9">
        <v>0.432980313345238</v>
      </c>
      <c r="T1350" s="6">
        <v>0.43490623927116395</v>
      </c>
      <c r="U1350" s="10"/>
      <c r="V1350" s="10"/>
      <c r="W1350" s="10"/>
    </row>
    <row r="1351">
      <c r="A1351" s="17">
        <v>2006.0</v>
      </c>
      <c r="B1351" s="18" t="s">
        <v>174</v>
      </c>
      <c r="C1351" s="18" t="s">
        <v>2825</v>
      </c>
      <c r="D1351" s="19">
        <v>37.0</v>
      </c>
      <c r="E1351" s="19">
        <v>6.0</v>
      </c>
      <c r="F1351" s="19">
        <v>4.0</v>
      </c>
      <c r="G1351" s="19">
        <v>12.0</v>
      </c>
      <c r="H1351" s="19">
        <v>3.0</v>
      </c>
      <c r="I1351" s="19">
        <v>2.0</v>
      </c>
      <c r="J1351" s="19">
        <v>3.0</v>
      </c>
      <c r="K1351" s="19">
        <v>20.0</v>
      </c>
      <c r="L1351" s="19">
        <v>10.0</v>
      </c>
      <c r="M1351" s="19">
        <v>30.0</v>
      </c>
      <c r="N1351" s="20">
        <v>0.6666666865348816</v>
      </c>
      <c r="O1351" s="20">
        <v>0.5552889704704285</v>
      </c>
      <c r="P1351" s="20">
        <v>0.5291386246681213</v>
      </c>
      <c r="Q1351" s="21" t="str">
        <f t="shared" si="1"/>
        <v>0.6470588235</v>
      </c>
      <c r="R1351" s="21" t="str">
        <f t="shared" si="3"/>
        <v>0.5716938473</v>
      </c>
      <c r="S1351" s="9">
        <v>0.5765958080689112</v>
      </c>
      <c r="T1351" s="6">
        <v>0.5716938472845975</v>
      </c>
      <c r="U1351" s="10"/>
      <c r="V1351" s="10"/>
      <c r="W1351" s="10"/>
    </row>
    <row r="1352">
      <c r="A1352" s="17">
        <v>2006.0</v>
      </c>
      <c r="B1352" s="18" t="s">
        <v>1767</v>
      </c>
      <c r="C1352" s="18" t="s">
        <v>2826</v>
      </c>
      <c r="D1352" s="19">
        <v>38.0</v>
      </c>
      <c r="E1352" s="19">
        <v>5.0</v>
      </c>
      <c r="F1352" s="19">
        <v>9.0</v>
      </c>
      <c r="G1352" s="19">
        <v>5.0</v>
      </c>
      <c r="H1352" s="19">
        <v>8.0</v>
      </c>
      <c r="I1352" s="19">
        <v>0.0</v>
      </c>
      <c r="J1352" s="19">
        <v>1.0</v>
      </c>
      <c r="K1352" s="19">
        <v>10.0</v>
      </c>
      <c r="L1352" s="19">
        <v>18.0</v>
      </c>
      <c r="M1352" s="19">
        <v>28.0</v>
      </c>
      <c r="N1352" s="20">
        <v>0.3571428656578064</v>
      </c>
      <c r="O1352" s="20">
        <v>0.431232213973999</v>
      </c>
      <c r="P1352" s="20">
        <v>0.45664727687835693</v>
      </c>
      <c r="Q1352" s="21" t="str">
        <f t="shared" si="1"/>
        <v>0.3623188406</v>
      </c>
      <c r="R1352" s="21" t="str">
        <f t="shared" si="3"/>
        <v>0.4203576364</v>
      </c>
      <c r="S1352" s="9">
        <v>0.41906364049230305</v>
      </c>
      <c r="T1352" s="6">
        <v>0.4203576363515163</v>
      </c>
      <c r="U1352" s="10"/>
      <c r="V1352" s="10"/>
      <c r="W1352" s="10"/>
    </row>
    <row r="1353">
      <c r="A1353" s="17">
        <v>2006.0</v>
      </c>
      <c r="B1353" s="18" t="s">
        <v>1375</v>
      </c>
      <c r="C1353" s="18" t="s">
        <v>2827</v>
      </c>
      <c r="D1353" s="19">
        <v>39.0</v>
      </c>
      <c r="E1353" s="19">
        <v>4.0</v>
      </c>
      <c r="F1353" s="19">
        <v>10.0</v>
      </c>
      <c r="G1353" s="19">
        <v>4.0</v>
      </c>
      <c r="H1353" s="19">
        <v>9.0</v>
      </c>
      <c r="I1353" s="19">
        <v>1.0</v>
      </c>
      <c r="J1353" s="19">
        <v>1.0</v>
      </c>
      <c r="K1353" s="19">
        <v>9.0</v>
      </c>
      <c r="L1353" s="19">
        <v>20.0</v>
      </c>
      <c r="M1353" s="19">
        <v>29.0</v>
      </c>
      <c r="N1353" s="20">
        <v>0.3103448152542114</v>
      </c>
      <c r="O1353" s="20">
        <v>0.4926525056362152</v>
      </c>
      <c r="P1353" s="20">
        <v>0.4874189496040344</v>
      </c>
      <c r="Q1353" s="21" t="str">
        <f t="shared" si="1"/>
        <v>0.3146853147</v>
      </c>
      <c r="R1353" s="21" t="str">
        <f t="shared" si="3"/>
        <v>0.4468523189</v>
      </c>
      <c r="S1353" s="9">
        <v>0.4457671971156679</v>
      </c>
      <c r="T1353" s="6">
        <v>0.44685231889044486</v>
      </c>
      <c r="U1353" s="10"/>
      <c r="V1353" s="10"/>
      <c r="W1353" s="10"/>
    </row>
    <row r="1354">
      <c r="A1354" s="17">
        <v>2006.0</v>
      </c>
      <c r="B1354" s="18" t="s">
        <v>1770</v>
      </c>
      <c r="C1354" s="18" t="s">
        <v>2828</v>
      </c>
      <c r="D1354" s="19">
        <v>40.0</v>
      </c>
      <c r="E1354" s="19">
        <v>1.0</v>
      </c>
      <c r="F1354" s="19">
        <v>13.0</v>
      </c>
      <c r="G1354" s="19">
        <v>2.0</v>
      </c>
      <c r="H1354" s="19">
        <v>10.0</v>
      </c>
      <c r="I1354" s="19">
        <v>0.0</v>
      </c>
      <c r="J1354" s="19">
        <v>0.0</v>
      </c>
      <c r="K1354" s="19">
        <v>3.0</v>
      </c>
      <c r="L1354" s="19">
        <v>23.0</v>
      </c>
      <c r="M1354" s="19">
        <v>26.0</v>
      </c>
      <c r="N1354" s="20">
        <v>0.11538461595773697</v>
      </c>
      <c r="O1354" s="20">
        <v>0.46482768654823303</v>
      </c>
      <c r="P1354" s="20">
        <v>0.4596646726131439</v>
      </c>
      <c r="Q1354" s="21" t="str">
        <f t="shared" si="1"/>
        <v>0.106557377</v>
      </c>
      <c r="R1354" s="21" t="str">
        <f t="shared" si="3"/>
        <v>0.3739693557</v>
      </c>
      <c r="S1354" s="9">
        <v>0.37617616527355635</v>
      </c>
      <c r="T1354" s="6">
        <v>0.3739693556896976</v>
      </c>
      <c r="U1354" s="10"/>
      <c r="V1354" s="10"/>
      <c r="W1354" s="10"/>
    </row>
    <row r="1355">
      <c r="A1355" s="17">
        <v>2006.0</v>
      </c>
      <c r="B1355" s="18" t="s">
        <v>210</v>
      </c>
      <c r="C1355" s="18" t="s">
        <v>2829</v>
      </c>
      <c r="D1355" s="19">
        <v>41.0</v>
      </c>
      <c r="E1355" s="19">
        <v>7.0</v>
      </c>
      <c r="F1355" s="19">
        <v>7.0</v>
      </c>
      <c r="G1355" s="19">
        <v>11.0</v>
      </c>
      <c r="H1355" s="19">
        <v>4.0</v>
      </c>
      <c r="I1355" s="19">
        <v>0.0</v>
      </c>
      <c r="J1355" s="19">
        <v>0.0</v>
      </c>
      <c r="K1355" s="19">
        <v>18.0</v>
      </c>
      <c r="L1355" s="19">
        <v>11.0</v>
      </c>
      <c r="M1355" s="19">
        <v>29.0</v>
      </c>
      <c r="N1355" s="20">
        <v>0.6206896305084229</v>
      </c>
      <c r="O1355" s="20">
        <v>0.4446491599082947</v>
      </c>
      <c r="P1355" s="20">
        <v>0.46399015188217163</v>
      </c>
      <c r="Q1355" s="21" t="str">
        <f t="shared" si="1"/>
        <v>0.6259541985</v>
      </c>
      <c r="R1355" s="21" t="str">
        <f t="shared" si="3"/>
        <v>0.4948106675</v>
      </c>
      <c r="S1355" s="9">
        <v>0.49349453171779367</v>
      </c>
      <c r="T1355" s="6">
        <v>0.49481066754301084</v>
      </c>
      <c r="U1355" s="10"/>
      <c r="V1355" s="10"/>
      <c r="W1355" s="10"/>
    </row>
    <row r="1356">
      <c r="A1356" s="17">
        <v>2006.0</v>
      </c>
      <c r="B1356" s="18" t="s">
        <v>1390</v>
      </c>
      <c r="C1356" s="18" t="s">
        <v>2830</v>
      </c>
      <c r="D1356" s="19">
        <v>42.0</v>
      </c>
      <c r="E1356" s="19">
        <v>6.0</v>
      </c>
      <c r="F1356" s="19">
        <v>9.0</v>
      </c>
      <c r="G1356" s="19">
        <v>4.0</v>
      </c>
      <c r="H1356" s="19">
        <v>5.0</v>
      </c>
      <c r="I1356" s="19">
        <v>0.0</v>
      </c>
      <c r="J1356" s="19">
        <v>1.0</v>
      </c>
      <c r="K1356" s="19">
        <v>10.0</v>
      </c>
      <c r="L1356" s="19">
        <v>15.0</v>
      </c>
      <c r="M1356" s="19">
        <v>25.0</v>
      </c>
      <c r="N1356" s="20">
        <v>0.4000000059604645</v>
      </c>
      <c r="O1356" s="20">
        <v>0.466329425573349</v>
      </c>
      <c r="P1356" s="20">
        <v>0.4777419865131378</v>
      </c>
      <c r="Q1356" s="21" t="str">
        <f t="shared" si="1"/>
        <v>0.4462809917</v>
      </c>
      <c r="R1356" s="21" t="str">
        <f t="shared" si="3"/>
        <v>0.4641704573</v>
      </c>
      <c r="S1356" s="9">
        <v>0.45260020941495893</v>
      </c>
      <c r="T1356" s="6">
        <v>0.4641704573488432</v>
      </c>
      <c r="U1356" s="10"/>
      <c r="V1356" s="10"/>
      <c r="W1356" s="10"/>
    </row>
    <row r="1357">
      <c r="A1357" s="17">
        <v>2006.0</v>
      </c>
      <c r="B1357" s="18" t="s">
        <v>148</v>
      </c>
      <c r="C1357" s="18" t="s">
        <v>655</v>
      </c>
      <c r="D1357" s="19">
        <v>43.0</v>
      </c>
      <c r="E1357" s="19">
        <v>9.0</v>
      </c>
      <c r="F1357" s="19">
        <v>5.0</v>
      </c>
      <c r="G1357" s="19">
        <v>8.0</v>
      </c>
      <c r="H1357" s="19">
        <v>6.0</v>
      </c>
      <c r="I1357" s="19">
        <v>1.0</v>
      </c>
      <c r="J1357" s="19">
        <v>1.0</v>
      </c>
      <c r="K1357" s="19">
        <v>18.0</v>
      </c>
      <c r="L1357" s="19">
        <v>12.0</v>
      </c>
      <c r="M1357" s="19">
        <v>30.0</v>
      </c>
      <c r="N1357" s="20">
        <v>0.6000000238418579</v>
      </c>
      <c r="O1357" s="20">
        <v>0.5111969113349915</v>
      </c>
      <c r="P1357" s="20">
        <v>0.52358078956604</v>
      </c>
      <c r="Q1357" s="21" t="str">
        <f t="shared" si="1"/>
        <v>0.5974025974</v>
      </c>
      <c r="R1357" s="21" t="str">
        <f t="shared" si="3"/>
        <v>0.5358443024</v>
      </c>
      <c r="S1357" s="9">
        <v>0.5364936530590058</v>
      </c>
      <c r="T1357" s="6">
        <v>0.5358443024096551</v>
      </c>
      <c r="U1357" s="10"/>
      <c r="V1357" s="10"/>
      <c r="W1357" s="10"/>
    </row>
    <row r="1358">
      <c r="A1358" s="17">
        <v>2006.0</v>
      </c>
      <c r="B1358" s="18" t="s">
        <v>555</v>
      </c>
      <c r="C1358" s="18" t="s">
        <v>2831</v>
      </c>
      <c r="D1358" s="19">
        <v>44.0</v>
      </c>
      <c r="E1358" s="19">
        <v>4.0</v>
      </c>
      <c r="F1358" s="19">
        <v>8.0</v>
      </c>
      <c r="G1358" s="19">
        <v>9.0</v>
      </c>
      <c r="H1358" s="19">
        <v>3.0</v>
      </c>
      <c r="I1358" s="19">
        <v>2.0</v>
      </c>
      <c r="J1358" s="19">
        <v>2.0</v>
      </c>
      <c r="K1358" s="19">
        <v>15.0</v>
      </c>
      <c r="L1358" s="19">
        <v>13.0</v>
      </c>
      <c r="M1358" s="19">
        <v>28.0</v>
      </c>
      <c r="N1358" s="20">
        <v>0.5357142686843872</v>
      </c>
      <c r="O1358" s="20">
        <v>0.47821304202079773</v>
      </c>
      <c r="P1358" s="20">
        <v>0.4753631353378296</v>
      </c>
      <c r="Q1358" s="21" t="str">
        <f t="shared" si="1"/>
        <v>0.5416666667</v>
      </c>
      <c r="R1358" s="21" t="str">
        <f t="shared" si="3"/>
        <v>0.4933639715</v>
      </c>
      <c r="S1358" s="9">
        <v>0.49187587627342766</v>
      </c>
      <c r="T1358" s="6">
        <v>0.4933639715115229</v>
      </c>
      <c r="U1358" s="10"/>
      <c r="V1358" s="10"/>
      <c r="W1358" s="10"/>
    </row>
    <row r="1359">
      <c r="A1359" s="17">
        <v>2006.0</v>
      </c>
      <c r="B1359" s="18" t="s">
        <v>1380</v>
      </c>
      <c r="C1359" s="18" t="s">
        <v>2832</v>
      </c>
      <c r="D1359" s="19">
        <v>45.0</v>
      </c>
      <c r="E1359" s="19">
        <v>3.0</v>
      </c>
      <c r="F1359" s="19">
        <v>15.0</v>
      </c>
      <c r="G1359" s="19">
        <v>6.0</v>
      </c>
      <c r="H1359" s="19">
        <v>2.0</v>
      </c>
      <c r="I1359" s="19">
        <v>2.0</v>
      </c>
      <c r="J1359" s="19">
        <v>2.0</v>
      </c>
      <c r="K1359" s="19">
        <v>11.0</v>
      </c>
      <c r="L1359" s="19">
        <v>19.0</v>
      </c>
      <c r="M1359" s="19">
        <v>30.0</v>
      </c>
      <c r="N1359" s="20">
        <v>0.36666667461395264</v>
      </c>
      <c r="O1359" s="20">
        <v>0.4793100953102112</v>
      </c>
      <c r="P1359" s="20">
        <v>0.4953373372554779</v>
      </c>
      <c r="Q1359" s="21" t="str">
        <f t="shared" si="1"/>
        <v>0.4152542373</v>
      </c>
      <c r="R1359" s="21" t="str">
        <f t="shared" si="3"/>
        <v>0.4673029413</v>
      </c>
      <c r="S1359" s="9">
        <v>0.45515604863564174</v>
      </c>
      <c r="T1359" s="6">
        <v>0.46730294129100897</v>
      </c>
      <c r="U1359" s="10"/>
      <c r="V1359" s="10"/>
      <c r="W1359" s="10"/>
    </row>
    <row r="1360">
      <c r="A1360" s="17">
        <v>2006.0</v>
      </c>
      <c r="B1360" s="18" t="s">
        <v>178</v>
      </c>
      <c r="C1360" s="18" t="s">
        <v>2833</v>
      </c>
      <c r="D1360" s="19">
        <v>46.0</v>
      </c>
      <c r="E1360" s="19">
        <v>3.0</v>
      </c>
      <c r="F1360" s="19">
        <v>7.0</v>
      </c>
      <c r="G1360" s="19">
        <v>13.0</v>
      </c>
      <c r="H1360" s="19">
        <v>4.0</v>
      </c>
      <c r="I1360" s="19">
        <v>2.0</v>
      </c>
      <c r="J1360" s="19">
        <v>1.0</v>
      </c>
      <c r="K1360" s="19">
        <v>18.0</v>
      </c>
      <c r="L1360" s="19">
        <v>12.0</v>
      </c>
      <c r="M1360" s="19">
        <v>30.0</v>
      </c>
      <c r="N1360" s="20">
        <v>0.6000000238418579</v>
      </c>
      <c r="O1360" s="20">
        <v>0.6187196969985962</v>
      </c>
      <c r="P1360" s="20">
        <v>0.5516842603683472</v>
      </c>
      <c r="Q1360" s="21" t="str">
        <f t="shared" si="1"/>
        <v>0.564516129</v>
      </c>
      <c r="R1360" s="21" t="str">
        <f t="shared" si="3"/>
        <v>0.5884099458</v>
      </c>
      <c r="S1360" s="9">
        <v>0.5972809135913849</v>
      </c>
      <c r="T1360" s="6">
        <v>0.5884099458494494</v>
      </c>
      <c r="U1360" s="10"/>
      <c r="V1360" s="10"/>
      <c r="W1360" s="10"/>
    </row>
    <row r="1361">
      <c r="A1361" s="17">
        <v>2006.0</v>
      </c>
      <c r="B1361" s="18" t="s">
        <v>953</v>
      </c>
      <c r="C1361" s="18" t="s">
        <v>2834</v>
      </c>
      <c r="D1361" s="19">
        <v>47.0</v>
      </c>
      <c r="E1361" s="19">
        <v>3.0</v>
      </c>
      <c r="F1361" s="19">
        <v>10.0</v>
      </c>
      <c r="G1361" s="19">
        <v>2.0</v>
      </c>
      <c r="H1361" s="19">
        <v>10.0</v>
      </c>
      <c r="I1361" s="19">
        <v>1.0</v>
      </c>
      <c r="J1361" s="19">
        <v>1.0</v>
      </c>
      <c r="K1361" s="19">
        <v>6.0</v>
      </c>
      <c r="L1361" s="19">
        <v>21.0</v>
      </c>
      <c r="M1361" s="19">
        <v>27.0</v>
      </c>
      <c r="N1361" s="20">
        <v>0.2222222238779068</v>
      </c>
      <c r="O1361" s="20">
        <v>0.41031768918037415</v>
      </c>
      <c r="P1361" s="20">
        <v>0.46575626730918884</v>
      </c>
      <c r="Q1361" s="21" t="str">
        <f t="shared" si="1"/>
        <v>0.2335766423</v>
      </c>
      <c r="R1361" s="21" t="str">
        <f t="shared" si="3"/>
        <v>0.379992072</v>
      </c>
      <c r="S1361" s="9">
        <v>0.37715346697303986</v>
      </c>
      <c r="T1361" s="6">
        <v>0.3799920720014259</v>
      </c>
      <c r="U1361" s="10"/>
      <c r="V1361" s="10"/>
      <c r="W1361" s="10"/>
    </row>
    <row r="1362">
      <c r="A1362" s="17">
        <v>2006.0</v>
      </c>
      <c r="B1362" s="18" t="s">
        <v>531</v>
      </c>
      <c r="C1362" s="18" t="s">
        <v>685</v>
      </c>
      <c r="D1362" s="19">
        <v>48.0</v>
      </c>
      <c r="E1362" s="19">
        <v>4.0</v>
      </c>
      <c r="F1362" s="19">
        <v>7.0</v>
      </c>
      <c r="G1362" s="19">
        <v>11.0</v>
      </c>
      <c r="H1362" s="19">
        <v>4.0</v>
      </c>
      <c r="I1362" s="19">
        <v>2.0</v>
      </c>
      <c r="J1362" s="19">
        <v>1.0</v>
      </c>
      <c r="K1362" s="19">
        <v>17.0</v>
      </c>
      <c r="L1362" s="19">
        <v>12.0</v>
      </c>
      <c r="M1362" s="19">
        <v>29.0</v>
      </c>
      <c r="N1362" s="20">
        <v>0.5862069129943848</v>
      </c>
      <c r="O1362" s="20">
        <v>0.5513373613357544</v>
      </c>
      <c r="P1362" s="20">
        <v>0.5303806662559509</v>
      </c>
      <c r="Q1362" s="21" t="str">
        <f t="shared" si="1"/>
        <v>0.568</v>
      </c>
      <c r="R1362" s="21" t="str">
        <f t="shared" si="3"/>
        <v>0.5502638472</v>
      </c>
      <c r="S1362" s="9">
        <v>0.554815571369796</v>
      </c>
      <c r="T1362" s="6">
        <v>0.5502638472318649</v>
      </c>
      <c r="U1362" s="10"/>
      <c r="V1362" s="10"/>
      <c r="W1362" s="10"/>
    </row>
    <row r="1363">
      <c r="A1363" s="17">
        <v>2006.0</v>
      </c>
      <c r="B1363" s="18" t="s">
        <v>810</v>
      </c>
      <c r="C1363" s="18" t="s">
        <v>2835</v>
      </c>
      <c r="D1363" s="19">
        <v>49.0</v>
      </c>
      <c r="E1363" s="19">
        <v>4.0</v>
      </c>
      <c r="F1363" s="19">
        <v>8.0</v>
      </c>
      <c r="G1363" s="19">
        <v>4.0</v>
      </c>
      <c r="H1363" s="19">
        <v>10.0</v>
      </c>
      <c r="I1363" s="19">
        <v>0.0</v>
      </c>
      <c r="J1363" s="19">
        <v>0.0</v>
      </c>
      <c r="K1363" s="19">
        <v>8.0</v>
      </c>
      <c r="L1363" s="19">
        <v>18.0</v>
      </c>
      <c r="M1363" s="19">
        <v>26.0</v>
      </c>
      <c r="N1363" s="20">
        <v>0.3076923191547394</v>
      </c>
      <c r="O1363" s="20">
        <v>0.5075235366821289</v>
      </c>
      <c r="P1363" s="20">
        <v>0.49724143743515015</v>
      </c>
      <c r="Q1363" s="21" t="str">
        <f t="shared" si="1"/>
        <v>0.2985074627</v>
      </c>
      <c r="R1363" s="21" t="str">
        <f t="shared" si="3"/>
        <v>0.4526989934</v>
      </c>
      <c r="S1363" s="9">
        <v>0.4549952046229289</v>
      </c>
      <c r="T1363" s="6">
        <v>0.4526989933714938</v>
      </c>
      <c r="U1363" s="10"/>
      <c r="V1363" s="10"/>
      <c r="W1363" s="10"/>
    </row>
    <row r="1364">
      <c r="A1364" s="17">
        <v>2006.0</v>
      </c>
      <c r="B1364" s="18" t="s">
        <v>1026</v>
      </c>
      <c r="C1364" s="18" t="s">
        <v>2836</v>
      </c>
      <c r="D1364" s="19">
        <v>50.0</v>
      </c>
      <c r="E1364" s="19">
        <v>5.0</v>
      </c>
      <c r="F1364" s="19">
        <v>9.0</v>
      </c>
      <c r="G1364" s="19">
        <v>10.0</v>
      </c>
      <c r="H1364" s="19">
        <v>1.0</v>
      </c>
      <c r="I1364" s="19">
        <v>1.0</v>
      </c>
      <c r="J1364" s="19">
        <v>0.0</v>
      </c>
      <c r="K1364" s="19">
        <v>16.0</v>
      </c>
      <c r="L1364" s="19">
        <v>10.0</v>
      </c>
      <c r="M1364" s="19">
        <v>26.0</v>
      </c>
      <c r="N1364" s="20">
        <v>0.6153846383094788</v>
      </c>
      <c r="O1364" s="20">
        <v>0.46832185983657837</v>
      </c>
      <c r="P1364" s="20">
        <v>0.4856417179107666</v>
      </c>
      <c r="Q1364" s="21" t="str">
        <f t="shared" si="1"/>
        <v>0.6730769231</v>
      </c>
      <c r="R1364" s="21" t="str">
        <f t="shared" si="3"/>
        <v>0.5238405902</v>
      </c>
      <c r="S1364" s="9">
        <v>0.5094175132421347</v>
      </c>
      <c r="T1364" s="6">
        <v>0.5238405901652117</v>
      </c>
      <c r="U1364" s="10"/>
      <c r="V1364" s="10"/>
      <c r="W1364" s="10"/>
    </row>
    <row r="1365">
      <c r="A1365" s="17">
        <v>2006.0</v>
      </c>
      <c r="B1365" s="18" t="s">
        <v>278</v>
      </c>
      <c r="C1365" s="18" t="s">
        <v>2837</v>
      </c>
      <c r="D1365" s="19">
        <v>51.0</v>
      </c>
      <c r="E1365" s="19">
        <v>5.0</v>
      </c>
      <c r="F1365" s="19">
        <v>6.0</v>
      </c>
      <c r="G1365" s="19">
        <v>9.0</v>
      </c>
      <c r="H1365" s="19">
        <v>5.0</v>
      </c>
      <c r="I1365" s="19">
        <v>1.0</v>
      </c>
      <c r="J1365" s="19">
        <v>0.0</v>
      </c>
      <c r="K1365" s="19">
        <v>15.0</v>
      </c>
      <c r="L1365" s="19">
        <v>11.0</v>
      </c>
      <c r="M1365" s="19">
        <v>26.0</v>
      </c>
      <c r="N1365" s="20">
        <v>0.5769230723381042</v>
      </c>
      <c r="O1365" s="20">
        <v>0.4482944905757904</v>
      </c>
      <c r="P1365" s="20">
        <v>0.470547616481781</v>
      </c>
      <c r="Q1365" s="21" t="str">
        <f t="shared" si="1"/>
        <v>0.5583333333</v>
      </c>
      <c r="R1365" s="21" t="str">
        <f t="shared" si="3"/>
        <v>0.4813674827</v>
      </c>
      <c r="S1365" s="9">
        <v>0.48601491863910967</v>
      </c>
      <c r="T1365" s="6">
        <v>0.48136748274167374</v>
      </c>
      <c r="U1365" s="10"/>
      <c r="V1365" s="10"/>
      <c r="W1365" s="10"/>
    </row>
    <row r="1366">
      <c r="A1366" s="17">
        <v>2006.0</v>
      </c>
      <c r="B1366" s="18" t="s">
        <v>1781</v>
      </c>
      <c r="C1366" s="18" t="s">
        <v>2838</v>
      </c>
      <c r="D1366" s="19">
        <v>52.0</v>
      </c>
      <c r="E1366" s="19">
        <v>2.0</v>
      </c>
      <c r="F1366" s="19">
        <v>11.0</v>
      </c>
      <c r="G1366" s="19">
        <v>5.0</v>
      </c>
      <c r="H1366" s="19">
        <v>6.0</v>
      </c>
      <c r="I1366" s="19">
        <v>2.0</v>
      </c>
      <c r="J1366" s="19">
        <v>2.0</v>
      </c>
      <c r="K1366" s="19">
        <v>9.0</v>
      </c>
      <c r="L1366" s="19">
        <v>19.0</v>
      </c>
      <c r="M1366" s="19">
        <v>28.0</v>
      </c>
      <c r="N1366" s="20">
        <v>0.3214285671710968</v>
      </c>
      <c r="O1366" s="20">
        <v>0.4571842849254608</v>
      </c>
      <c r="P1366" s="20">
        <v>0.47617459297180176</v>
      </c>
      <c r="Q1366" s="21" t="str">
        <f t="shared" si="1"/>
        <v>0.314516129</v>
      </c>
      <c r="R1366" s="21" t="str">
        <f t="shared" si="3"/>
        <v>0.426264823</v>
      </c>
      <c r="S1366" s="9">
        <v>0.4279929335628237</v>
      </c>
      <c r="T1366" s="6">
        <v>0.42626482296374535</v>
      </c>
      <c r="U1366" s="10"/>
      <c r="V1366" s="10"/>
      <c r="W1366" s="10"/>
    </row>
    <row r="1367">
      <c r="A1367" s="17">
        <v>2006.0</v>
      </c>
      <c r="B1367" s="18" t="s">
        <v>348</v>
      </c>
      <c r="C1367" s="18" t="s">
        <v>2839</v>
      </c>
      <c r="D1367" s="19">
        <v>53.0</v>
      </c>
      <c r="E1367" s="19">
        <v>4.0</v>
      </c>
      <c r="F1367" s="19">
        <v>7.0</v>
      </c>
      <c r="G1367" s="19">
        <v>14.0</v>
      </c>
      <c r="H1367" s="19">
        <v>1.0</v>
      </c>
      <c r="I1367" s="19">
        <v>2.0</v>
      </c>
      <c r="J1367" s="19">
        <v>1.0</v>
      </c>
      <c r="K1367" s="19">
        <v>20.0</v>
      </c>
      <c r="L1367" s="19">
        <v>9.0</v>
      </c>
      <c r="M1367" s="19">
        <v>29.0</v>
      </c>
      <c r="N1367" s="20">
        <v>0.6896551847457886</v>
      </c>
      <c r="O1367" s="20">
        <v>0.5202978253364563</v>
      </c>
      <c r="P1367" s="20">
        <v>0.5273150205612183</v>
      </c>
      <c r="Q1367" s="21" t="str">
        <f t="shared" si="1"/>
        <v>0.7079646018</v>
      </c>
      <c r="R1367" s="21" t="str">
        <f t="shared" si="3"/>
        <v>0.5689688183</v>
      </c>
      <c r="S1367" s="9">
        <v>0.564391460911981</v>
      </c>
      <c r="T1367" s="6">
        <v>0.5689688182510106</v>
      </c>
      <c r="U1367" s="10"/>
      <c r="V1367" s="10"/>
      <c r="W1367" s="10"/>
    </row>
    <row r="1368">
      <c r="A1368" s="17">
        <v>2006.0</v>
      </c>
      <c r="B1368" s="18" t="s">
        <v>314</v>
      </c>
      <c r="C1368" s="18" t="s">
        <v>2840</v>
      </c>
      <c r="D1368" s="19">
        <v>54.0</v>
      </c>
      <c r="E1368" s="19">
        <v>5.0</v>
      </c>
      <c r="F1368" s="19">
        <v>7.0</v>
      </c>
      <c r="G1368" s="19">
        <v>7.0</v>
      </c>
      <c r="H1368" s="19">
        <v>6.0</v>
      </c>
      <c r="I1368" s="19">
        <v>2.0</v>
      </c>
      <c r="J1368" s="19">
        <v>2.0</v>
      </c>
      <c r="K1368" s="19">
        <v>14.0</v>
      </c>
      <c r="L1368" s="19">
        <v>15.0</v>
      </c>
      <c r="M1368" s="19">
        <v>29.0</v>
      </c>
      <c r="N1368" s="20">
        <v>0.48275861144065857</v>
      </c>
      <c r="O1368" s="20">
        <v>0.5132502913475037</v>
      </c>
      <c r="P1368" s="20">
        <v>0.513879656791687</v>
      </c>
      <c r="Q1368" s="21" t="str">
        <f t="shared" si="1"/>
        <v>0.4748201439</v>
      </c>
      <c r="R1368" s="21" t="str">
        <f t="shared" si="3"/>
        <v>0.5038000958</v>
      </c>
      <c r="S1368" s="9">
        <v>0.5057847150440874</v>
      </c>
      <c r="T1368" s="6">
        <v>0.5038000958428966</v>
      </c>
      <c r="U1368" s="10"/>
      <c r="V1368" s="10"/>
      <c r="W1368" s="10"/>
    </row>
    <row r="1369">
      <c r="A1369" s="17">
        <v>2006.0</v>
      </c>
      <c r="B1369" s="18" t="s">
        <v>1493</v>
      </c>
      <c r="C1369" s="18" t="s">
        <v>2841</v>
      </c>
      <c r="D1369" s="19">
        <v>55.0</v>
      </c>
      <c r="E1369" s="19">
        <v>4.0</v>
      </c>
      <c r="F1369" s="19">
        <v>9.0</v>
      </c>
      <c r="G1369" s="19">
        <v>6.0</v>
      </c>
      <c r="H1369" s="19">
        <v>6.0</v>
      </c>
      <c r="I1369" s="19">
        <v>0.0</v>
      </c>
      <c r="J1369" s="19">
        <v>1.0</v>
      </c>
      <c r="K1369" s="19">
        <v>10.0</v>
      </c>
      <c r="L1369" s="19">
        <v>16.0</v>
      </c>
      <c r="M1369" s="19">
        <v>26.0</v>
      </c>
      <c r="N1369" s="20">
        <v>0.38461539149284363</v>
      </c>
      <c r="O1369" s="20">
        <v>0.41843539476394653</v>
      </c>
      <c r="P1369" s="20">
        <v>0.4720422625541687</v>
      </c>
      <c r="Q1369" s="21" t="str">
        <f t="shared" si="1"/>
        <v>0.3833333333</v>
      </c>
      <c r="R1369" s="21" t="str">
        <f t="shared" si="3"/>
        <v>0.4230615964</v>
      </c>
      <c r="S1369" s="9">
        <v>0.4233821091743616</v>
      </c>
      <c r="T1369" s="6">
        <v>0.42306159635384877</v>
      </c>
      <c r="U1369" s="10"/>
      <c r="V1369" s="10"/>
      <c r="W1369" s="10"/>
    </row>
    <row r="1370">
      <c r="A1370" s="17">
        <v>2006.0</v>
      </c>
      <c r="B1370" s="18" t="s">
        <v>181</v>
      </c>
      <c r="C1370" s="18" t="s">
        <v>2842</v>
      </c>
      <c r="D1370" s="19">
        <v>56.0</v>
      </c>
      <c r="E1370" s="19">
        <v>8.0</v>
      </c>
      <c r="F1370" s="19">
        <v>2.0</v>
      </c>
      <c r="G1370" s="19">
        <v>16.0</v>
      </c>
      <c r="H1370" s="19">
        <v>0.0</v>
      </c>
      <c r="I1370" s="19">
        <v>3.0</v>
      </c>
      <c r="J1370" s="19">
        <v>1.0</v>
      </c>
      <c r="K1370" s="19">
        <v>27.0</v>
      </c>
      <c r="L1370" s="19">
        <v>3.0</v>
      </c>
      <c r="M1370" s="19">
        <v>30.0</v>
      </c>
      <c r="N1370" s="20">
        <v>0.8999999761581421</v>
      </c>
      <c r="O1370" s="20">
        <v>0.5649060010910034</v>
      </c>
      <c r="P1370" s="20">
        <v>0.5495858192443848</v>
      </c>
      <c r="Q1370" s="21" t="str">
        <f t="shared" si="1"/>
        <v>0.9153846154</v>
      </c>
      <c r="R1370" s="21" t="str">
        <f t="shared" si="3"/>
        <v>0.6486956092</v>
      </c>
      <c r="S1370" s="9">
        <v>0.6448494553565979</v>
      </c>
      <c r="T1370" s="6">
        <v>0.6486956092027517</v>
      </c>
      <c r="U1370" s="10"/>
      <c r="V1370" s="10"/>
      <c r="W1370" s="10"/>
    </row>
    <row r="1371">
      <c r="A1371" s="17">
        <v>2006.0</v>
      </c>
      <c r="B1371" s="18" t="s">
        <v>791</v>
      </c>
      <c r="C1371" s="18" t="s">
        <v>2843</v>
      </c>
      <c r="D1371" s="19">
        <v>57.0</v>
      </c>
      <c r="E1371" s="19">
        <v>5.0</v>
      </c>
      <c r="F1371" s="19">
        <v>12.0</v>
      </c>
      <c r="G1371" s="19">
        <v>7.0</v>
      </c>
      <c r="H1371" s="19">
        <v>2.0</v>
      </c>
      <c r="I1371" s="19">
        <v>0.0</v>
      </c>
      <c r="J1371" s="19">
        <v>4.0</v>
      </c>
      <c r="K1371" s="19">
        <v>12.0</v>
      </c>
      <c r="L1371" s="19">
        <v>18.0</v>
      </c>
      <c r="M1371" s="19">
        <v>30.0</v>
      </c>
      <c r="N1371" s="20">
        <v>0.4000000059604645</v>
      </c>
      <c r="O1371" s="20">
        <v>0.4789982736110687</v>
      </c>
      <c r="P1371" s="20">
        <v>0.4839800000190735</v>
      </c>
      <c r="Q1371" s="21" t="str">
        <f t="shared" si="1"/>
        <v>0.4444444444</v>
      </c>
      <c r="R1371" s="21" t="str">
        <f t="shared" si="3"/>
        <v>0.4716052479</v>
      </c>
      <c r="S1371" s="9">
        <v>0.4604941368103027</v>
      </c>
      <c r="T1371" s="6">
        <v>0.47160524792141384</v>
      </c>
      <c r="U1371" s="10"/>
      <c r="V1371" s="10"/>
      <c r="W1371" s="10"/>
    </row>
    <row r="1372">
      <c r="A1372" s="17">
        <v>2006.0</v>
      </c>
      <c r="B1372" s="18" t="s">
        <v>837</v>
      </c>
      <c r="C1372" s="18" t="s">
        <v>2844</v>
      </c>
      <c r="D1372" s="19">
        <v>58.0</v>
      </c>
      <c r="E1372" s="19">
        <v>5.0</v>
      </c>
      <c r="F1372" s="19">
        <v>10.0</v>
      </c>
      <c r="G1372" s="19">
        <v>6.0</v>
      </c>
      <c r="H1372" s="19">
        <v>5.0</v>
      </c>
      <c r="I1372" s="19">
        <v>1.0</v>
      </c>
      <c r="J1372" s="19">
        <v>0.0</v>
      </c>
      <c r="K1372" s="19">
        <v>12.0</v>
      </c>
      <c r="L1372" s="19">
        <v>15.0</v>
      </c>
      <c r="M1372" s="19">
        <v>27.0</v>
      </c>
      <c r="N1372" s="20">
        <v>0.4444444477558136</v>
      </c>
      <c r="O1372" s="20">
        <v>0.46915796399116516</v>
      </c>
      <c r="P1372" s="20">
        <v>0.4740769863128662</v>
      </c>
      <c r="Q1372" s="21" t="str">
        <f t="shared" si="1"/>
        <v>0.4715447154</v>
      </c>
      <c r="R1372" s="21" t="str">
        <f t="shared" si="3"/>
        <v>0.4709844074</v>
      </c>
      <c r="S1372" s="9">
        <v>0.46420933968491024</v>
      </c>
      <c r="T1372" s="6">
        <v>0.4709844074355877</v>
      </c>
      <c r="U1372" s="10"/>
      <c r="V1372" s="10"/>
      <c r="W1372" s="10"/>
    </row>
    <row r="1373">
      <c r="A1373" s="17">
        <v>2006.0</v>
      </c>
      <c r="B1373" s="18" t="s">
        <v>187</v>
      </c>
      <c r="C1373" s="18" t="s">
        <v>2845</v>
      </c>
      <c r="D1373" s="19">
        <v>59.0</v>
      </c>
      <c r="E1373" s="19">
        <v>5.0</v>
      </c>
      <c r="F1373" s="19">
        <v>7.0</v>
      </c>
      <c r="G1373" s="19">
        <v>14.0</v>
      </c>
      <c r="H1373" s="19">
        <v>1.0</v>
      </c>
      <c r="I1373" s="19">
        <v>0.0</v>
      </c>
      <c r="J1373" s="19">
        <v>1.0</v>
      </c>
      <c r="K1373" s="19">
        <v>19.0</v>
      </c>
      <c r="L1373" s="19">
        <v>9.0</v>
      </c>
      <c r="M1373" s="19">
        <v>28.0</v>
      </c>
      <c r="N1373" s="20">
        <v>0.6785714030265808</v>
      </c>
      <c r="O1373" s="20">
        <v>0.5611875653266907</v>
      </c>
      <c r="P1373" s="20">
        <v>0.5294033288955688</v>
      </c>
      <c r="Q1373" s="21" t="str">
        <f t="shared" si="1"/>
        <v>0.7</v>
      </c>
      <c r="R1373" s="21" t="str">
        <f t="shared" si="3"/>
        <v>0.5879446149</v>
      </c>
      <c r="S1373" s="9">
        <v>0.5825874720300948</v>
      </c>
      <c r="T1373" s="6">
        <v>0.5879446148872376</v>
      </c>
      <c r="U1373" s="10"/>
      <c r="V1373" s="10"/>
      <c r="W1373" s="10"/>
    </row>
    <row r="1374">
      <c r="A1374" s="17">
        <v>2006.0</v>
      </c>
      <c r="B1374" s="18" t="s">
        <v>521</v>
      </c>
      <c r="C1374" s="18" t="s">
        <v>2846</v>
      </c>
      <c r="D1374" s="19">
        <v>60.0</v>
      </c>
      <c r="E1374" s="19">
        <v>7.0</v>
      </c>
      <c r="F1374" s="19">
        <v>6.0</v>
      </c>
      <c r="G1374" s="19">
        <v>6.0</v>
      </c>
      <c r="H1374" s="19">
        <v>5.0</v>
      </c>
      <c r="I1374" s="19">
        <v>2.0</v>
      </c>
      <c r="J1374" s="19">
        <v>2.0</v>
      </c>
      <c r="K1374" s="19">
        <v>15.0</v>
      </c>
      <c r="L1374" s="19">
        <v>13.0</v>
      </c>
      <c r="M1374" s="19">
        <v>28.0</v>
      </c>
      <c r="N1374" s="20">
        <v>0.5357142686843872</v>
      </c>
      <c r="O1374" s="20">
        <v>0.40520837903022766</v>
      </c>
      <c r="P1374" s="20">
        <v>0.4883350431919098</v>
      </c>
      <c r="Q1374" s="21" t="str">
        <f t="shared" si="1"/>
        <v>0.55</v>
      </c>
      <c r="R1374" s="21" t="str">
        <f t="shared" si="3"/>
        <v>0.4621879503</v>
      </c>
      <c r="S1374" s="9">
        <v>0.4586165217416627</v>
      </c>
      <c r="T1374" s="6">
        <v>0.4621879503130913</v>
      </c>
      <c r="U1374" s="10"/>
      <c r="V1374" s="10"/>
      <c r="W1374" s="10"/>
    </row>
    <row r="1375">
      <c r="A1375" s="17">
        <v>2006.0</v>
      </c>
      <c r="B1375" s="18" t="s">
        <v>947</v>
      </c>
      <c r="C1375" s="18" t="s">
        <v>2847</v>
      </c>
      <c r="D1375" s="19">
        <v>61.0</v>
      </c>
      <c r="E1375" s="19">
        <v>4.0</v>
      </c>
      <c r="F1375" s="19">
        <v>9.0</v>
      </c>
      <c r="G1375" s="19">
        <v>5.0</v>
      </c>
      <c r="H1375" s="19">
        <v>6.0</v>
      </c>
      <c r="I1375" s="19">
        <v>1.0</v>
      </c>
      <c r="J1375" s="19">
        <v>2.0</v>
      </c>
      <c r="K1375" s="19">
        <v>10.0</v>
      </c>
      <c r="L1375" s="19">
        <v>17.0</v>
      </c>
      <c r="M1375" s="19">
        <v>27.0</v>
      </c>
      <c r="N1375" s="20">
        <v>0.37037035822868347</v>
      </c>
      <c r="O1375" s="20">
        <v>0.4301174283027649</v>
      </c>
      <c r="P1375" s="20">
        <v>0.48740819096565247</v>
      </c>
      <c r="Q1375" s="21" t="str">
        <f t="shared" si="1"/>
        <v>0.3779527559</v>
      </c>
      <c r="R1375" s="21" t="str">
        <f t="shared" si="3"/>
        <v>0.4313989509</v>
      </c>
      <c r="S1375" s="9">
        <v>0.4295033544853881</v>
      </c>
      <c r="T1375" s="6">
        <v>0.4313989508691735</v>
      </c>
      <c r="U1375" s="10"/>
      <c r="V1375" s="10"/>
      <c r="W1375" s="10"/>
    </row>
    <row r="1376">
      <c r="A1376" s="17">
        <v>2006.0</v>
      </c>
      <c r="B1376" s="18" t="s">
        <v>1641</v>
      </c>
      <c r="C1376" s="18" t="s">
        <v>2848</v>
      </c>
      <c r="D1376" s="19">
        <v>62.0</v>
      </c>
      <c r="E1376" s="19">
        <v>7.0</v>
      </c>
      <c r="F1376" s="19">
        <v>9.0</v>
      </c>
      <c r="G1376" s="19">
        <v>5.0</v>
      </c>
      <c r="H1376" s="19">
        <v>5.0</v>
      </c>
      <c r="I1376" s="19">
        <v>1.0</v>
      </c>
      <c r="J1376" s="19">
        <v>1.0</v>
      </c>
      <c r="K1376" s="19">
        <v>13.0</v>
      </c>
      <c r="L1376" s="19">
        <v>15.0</v>
      </c>
      <c r="M1376" s="19">
        <v>28.0</v>
      </c>
      <c r="N1376" s="20">
        <v>0.4642857015132904</v>
      </c>
      <c r="O1376" s="20">
        <v>0.5088052153587341</v>
      </c>
      <c r="P1376" s="20">
        <v>0.48064979910850525</v>
      </c>
      <c r="Q1376" s="21" t="str">
        <f t="shared" si="1"/>
        <v>0.5073529412</v>
      </c>
      <c r="R1376" s="21" t="str">
        <f t="shared" si="3"/>
        <v>0.5014032928</v>
      </c>
      <c r="S1376" s="9">
        <v>0.490636486027922</v>
      </c>
      <c r="T1376" s="6">
        <v>0.501403292750611</v>
      </c>
      <c r="U1376" s="10"/>
      <c r="V1376" s="10"/>
      <c r="W1376" s="10"/>
    </row>
    <row r="1377">
      <c r="A1377" s="17">
        <v>2006.0</v>
      </c>
      <c r="B1377" s="18" t="s">
        <v>1619</v>
      </c>
      <c r="C1377" s="18" t="s">
        <v>2849</v>
      </c>
      <c r="D1377" s="19">
        <v>63.0</v>
      </c>
      <c r="E1377" s="19">
        <v>2.0</v>
      </c>
      <c r="F1377" s="19">
        <v>12.0</v>
      </c>
      <c r="G1377" s="19">
        <v>4.0</v>
      </c>
      <c r="H1377" s="19">
        <v>6.0</v>
      </c>
      <c r="I1377" s="19">
        <v>0.0</v>
      </c>
      <c r="J1377" s="19">
        <v>3.0</v>
      </c>
      <c r="K1377" s="19">
        <v>6.0</v>
      </c>
      <c r="L1377" s="19">
        <v>21.0</v>
      </c>
      <c r="M1377" s="19">
        <v>27.0</v>
      </c>
      <c r="N1377" s="20">
        <v>0.2222222238779068</v>
      </c>
      <c r="O1377" s="20">
        <v>0.4486740827560425</v>
      </c>
      <c r="P1377" s="20">
        <v>0.47000280022621155</v>
      </c>
      <c r="Q1377" s="21" t="str">
        <f t="shared" si="1"/>
        <v>0.218487395</v>
      </c>
      <c r="R1377" s="21" t="str">
        <f t="shared" si="3"/>
        <v>0.3964595902</v>
      </c>
      <c r="S1377" s="9">
        <v>0.3973932969901297</v>
      </c>
      <c r="T1377" s="6">
        <v>0.39645959017406995</v>
      </c>
      <c r="U1377" s="10"/>
      <c r="V1377" s="10"/>
      <c r="W1377" s="10"/>
    </row>
    <row r="1378">
      <c r="A1378" s="17">
        <v>2006.0</v>
      </c>
      <c r="B1378" s="18" t="s">
        <v>151</v>
      </c>
      <c r="C1378" s="18" t="s">
        <v>671</v>
      </c>
      <c r="D1378" s="19">
        <v>64.0</v>
      </c>
      <c r="E1378" s="19">
        <v>4.0</v>
      </c>
      <c r="F1378" s="19">
        <v>9.0</v>
      </c>
      <c r="G1378" s="19">
        <v>11.0</v>
      </c>
      <c r="H1378" s="19">
        <v>1.0</v>
      </c>
      <c r="I1378" s="19">
        <v>2.0</v>
      </c>
      <c r="J1378" s="19">
        <v>0.0</v>
      </c>
      <c r="K1378" s="19">
        <v>17.0</v>
      </c>
      <c r="L1378" s="19">
        <v>10.0</v>
      </c>
      <c r="M1378" s="19">
        <v>27.0</v>
      </c>
      <c r="N1378" s="20">
        <v>0.6296296119689941</v>
      </c>
      <c r="O1378" s="20">
        <v>0.49982279539108276</v>
      </c>
      <c r="P1378" s="20">
        <v>0.5058408379554749</v>
      </c>
      <c r="Q1378" s="21" t="str">
        <f t="shared" si="1"/>
        <v>0.6761904762</v>
      </c>
      <c r="R1378" s="21" t="str">
        <f t="shared" si="3"/>
        <v>0.5454192262</v>
      </c>
      <c r="S1378" s="9">
        <v>0.5337790145918175</v>
      </c>
      <c r="T1378" s="6">
        <v>0.5454192262320291</v>
      </c>
      <c r="U1378" s="10"/>
      <c r="V1378" s="10"/>
      <c r="W1378" s="10"/>
    </row>
    <row r="1379">
      <c r="A1379" s="17">
        <v>2006.0</v>
      </c>
      <c r="B1379" s="18" t="s">
        <v>74</v>
      </c>
      <c r="C1379" s="18" t="s">
        <v>2850</v>
      </c>
      <c r="D1379" s="19">
        <v>65.0</v>
      </c>
      <c r="E1379" s="19">
        <v>2.0</v>
      </c>
      <c r="F1379" s="19">
        <v>9.0</v>
      </c>
      <c r="G1379" s="19">
        <v>11.0</v>
      </c>
      <c r="H1379" s="19">
        <v>5.0</v>
      </c>
      <c r="I1379" s="19">
        <v>0.0</v>
      </c>
      <c r="J1379" s="19">
        <v>3.0</v>
      </c>
      <c r="K1379" s="19">
        <v>13.0</v>
      </c>
      <c r="L1379" s="19">
        <v>17.0</v>
      </c>
      <c r="M1379" s="19">
        <v>30.0</v>
      </c>
      <c r="N1379" s="20">
        <v>0.4333333373069763</v>
      </c>
      <c r="O1379" s="20">
        <v>0.5164771676063538</v>
      </c>
      <c r="P1379" s="20">
        <v>0.5162209868431091</v>
      </c>
      <c r="Q1379" s="21" t="str">
        <f t="shared" si="1"/>
        <v>0.3790322581</v>
      </c>
      <c r="R1379" s="21" t="str">
        <f t="shared" si="3"/>
        <v>0.482051895</v>
      </c>
      <c r="S1379" s="9">
        <v>0.4956271638472875</v>
      </c>
      <c r="T1379" s="6">
        <v>0.48205189503008317</v>
      </c>
      <c r="U1379" s="10"/>
      <c r="V1379" s="10"/>
      <c r="W1379" s="10"/>
    </row>
    <row r="1380">
      <c r="A1380" s="17">
        <v>2006.0</v>
      </c>
      <c r="B1380" s="18" t="s">
        <v>1253</v>
      </c>
      <c r="C1380" s="18" t="s">
        <v>2851</v>
      </c>
      <c r="D1380" s="19">
        <v>66.0</v>
      </c>
      <c r="E1380" s="19">
        <v>2.0</v>
      </c>
      <c r="F1380" s="19">
        <v>12.0</v>
      </c>
      <c r="G1380" s="19">
        <v>4.0</v>
      </c>
      <c r="H1380" s="19">
        <v>8.0</v>
      </c>
      <c r="I1380" s="19">
        <v>3.0</v>
      </c>
      <c r="J1380" s="19">
        <v>1.0</v>
      </c>
      <c r="K1380" s="19">
        <v>9.0</v>
      </c>
      <c r="L1380" s="19">
        <v>21.0</v>
      </c>
      <c r="M1380" s="19">
        <v>30.0</v>
      </c>
      <c r="N1380" s="20">
        <v>0.30000001192092896</v>
      </c>
      <c r="O1380" s="20">
        <v>0.5141172409057617</v>
      </c>
      <c r="P1380" s="20">
        <v>0.4911796748638153</v>
      </c>
      <c r="Q1380" s="21" t="str">
        <f t="shared" si="1"/>
        <v>0.2971014493</v>
      </c>
      <c r="R1380" s="21" t="str">
        <f t="shared" si="3"/>
        <v>0.4541289015</v>
      </c>
      <c r="S1380" s="9">
        <v>0.4548535391688347</v>
      </c>
      <c r="T1380" s="6">
        <v>0.45412890148767526</v>
      </c>
      <c r="U1380" s="10"/>
      <c r="V1380" s="10"/>
      <c r="W1380" s="10"/>
    </row>
    <row r="1381">
      <c r="A1381" s="17">
        <v>2006.0</v>
      </c>
      <c r="B1381" s="18" t="s">
        <v>562</v>
      </c>
      <c r="C1381" s="18" t="s">
        <v>612</v>
      </c>
      <c r="D1381" s="19">
        <v>67.0</v>
      </c>
      <c r="E1381" s="19">
        <v>9.0</v>
      </c>
      <c r="F1381" s="19">
        <v>9.0</v>
      </c>
      <c r="G1381" s="19">
        <v>9.0</v>
      </c>
      <c r="H1381" s="19">
        <v>1.0</v>
      </c>
      <c r="I1381" s="19">
        <v>2.0</v>
      </c>
      <c r="J1381" s="19">
        <v>3.0</v>
      </c>
      <c r="K1381" s="19">
        <v>20.0</v>
      </c>
      <c r="L1381" s="19">
        <v>13.0</v>
      </c>
      <c r="M1381" s="19">
        <v>33.0</v>
      </c>
      <c r="N1381" s="20">
        <v>0.6060606241226196</v>
      </c>
      <c r="O1381" s="20">
        <v>0.4750154912471771</v>
      </c>
      <c r="P1381" s="20">
        <v>0.489712119102478</v>
      </c>
      <c r="Q1381" s="21" t="str">
        <f t="shared" si="1"/>
        <v>0.6711409396</v>
      </c>
      <c r="R1381" s="21" t="str">
        <f t="shared" si="3"/>
        <v>0.5277210103</v>
      </c>
      <c r="S1381" s="9">
        <v>0.5114509269143596</v>
      </c>
      <c r="T1381" s="6">
        <v>0.5277210102985369</v>
      </c>
      <c r="U1381" s="10"/>
      <c r="V1381" s="10"/>
      <c r="W1381" s="10"/>
    </row>
    <row r="1382">
      <c r="A1382" s="17">
        <v>2006.0</v>
      </c>
      <c r="B1382" s="18" t="s">
        <v>526</v>
      </c>
      <c r="C1382" s="18" t="s">
        <v>2852</v>
      </c>
      <c r="D1382" s="19">
        <v>68.0</v>
      </c>
      <c r="E1382" s="19">
        <v>3.0</v>
      </c>
      <c r="F1382" s="19">
        <v>12.0</v>
      </c>
      <c r="G1382" s="19">
        <v>10.0</v>
      </c>
      <c r="H1382" s="19">
        <v>2.0</v>
      </c>
      <c r="I1382" s="19">
        <v>3.0</v>
      </c>
      <c r="J1382" s="19">
        <v>1.0</v>
      </c>
      <c r="K1382" s="19">
        <v>16.0</v>
      </c>
      <c r="L1382" s="19">
        <v>15.0</v>
      </c>
      <c r="M1382" s="19">
        <v>31.0</v>
      </c>
      <c r="N1382" s="20">
        <v>0.5161290168762207</v>
      </c>
      <c r="O1382" s="20">
        <v>0.46089112758636475</v>
      </c>
      <c r="P1382" s="20">
        <v>0.4939998686313629</v>
      </c>
      <c r="Q1382" s="21" t="str">
        <f t="shared" si="1"/>
        <v>0.5454545455</v>
      </c>
      <c r="R1382" s="21" t="str">
        <f t="shared" si="3"/>
        <v>0.4903091673</v>
      </c>
      <c r="S1382" s="9">
        <v>0.4829777890155392</v>
      </c>
      <c r="T1382" s="6">
        <v>0.49030916731465946</v>
      </c>
      <c r="U1382" s="10"/>
      <c r="V1382" s="10"/>
      <c r="W1382" s="10"/>
    </row>
    <row r="1383">
      <c r="A1383" s="17">
        <v>2006.0</v>
      </c>
      <c r="B1383" s="18" t="s">
        <v>265</v>
      </c>
      <c r="C1383" s="18" t="s">
        <v>2853</v>
      </c>
      <c r="D1383" s="19">
        <v>69.0</v>
      </c>
      <c r="E1383" s="19">
        <v>4.0</v>
      </c>
      <c r="F1383" s="19">
        <v>8.0</v>
      </c>
      <c r="G1383" s="19">
        <v>7.0</v>
      </c>
      <c r="H1383" s="19">
        <v>7.0</v>
      </c>
      <c r="I1383" s="19">
        <v>1.0</v>
      </c>
      <c r="J1383" s="19">
        <v>0.0</v>
      </c>
      <c r="K1383" s="19">
        <v>12.0</v>
      </c>
      <c r="L1383" s="19">
        <v>15.0</v>
      </c>
      <c r="M1383" s="19">
        <v>27.0</v>
      </c>
      <c r="N1383" s="20">
        <v>0.4444444477558136</v>
      </c>
      <c r="O1383" s="20">
        <v>0.5907062888145447</v>
      </c>
      <c r="P1383" s="20">
        <v>0.5591884851455688</v>
      </c>
      <c r="Q1383" s="21" t="str">
        <f t="shared" si="1"/>
        <v>0.4251968504</v>
      </c>
      <c r="R1383" s="21" t="str">
        <f t="shared" si="3"/>
        <v>0.5414494783</v>
      </c>
      <c r="S1383" s="9">
        <v>0.5462613768047757</v>
      </c>
      <c r="T1383" s="6">
        <v>0.5414494782920898</v>
      </c>
      <c r="U1383" s="10"/>
      <c r="V1383" s="10"/>
      <c r="W1383" s="10"/>
    </row>
    <row r="1384">
      <c r="A1384" s="17">
        <v>2006.0</v>
      </c>
      <c r="B1384" s="18" t="s">
        <v>75</v>
      </c>
      <c r="C1384" s="18" t="s">
        <v>2854</v>
      </c>
      <c r="D1384" s="19">
        <v>70.0</v>
      </c>
      <c r="E1384" s="19">
        <v>2.0</v>
      </c>
      <c r="F1384" s="19">
        <v>13.0</v>
      </c>
      <c r="G1384" s="19">
        <v>12.0</v>
      </c>
      <c r="H1384" s="19">
        <v>1.0</v>
      </c>
      <c r="I1384" s="19">
        <v>0.0</v>
      </c>
      <c r="J1384" s="19">
        <v>2.0</v>
      </c>
      <c r="K1384" s="19">
        <v>14.0</v>
      </c>
      <c r="L1384" s="19">
        <v>16.0</v>
      </c>
      <c r="M1384" s="19">
        <v>30.0</v>
      </c>
      <c r="N1384" s="20">
        <v>0.46666666865348816</v>
      </c>
      <c r="O1384" s="20">
        <v>0.4859963655471802</v>
      </c>
      <c r="P1384" s="20">
        <v>0.5105224251747131</v>
      </c>
      <c r="Q1384" s="21" t="str">
        <f t="shared" si="1"/>
        <v>0.4716981132</v>
      </c>
      <c r="R1384" s="21" t="str">
        <f t="shared" si="3"/>
        <v>0.4885533174</v>
      </c>
      <c r="S1384" s="9">
        <v>0.48729545573393507</v>
      </c>
      <c r="T1384" s="6">
        <v>0.4885533173691552</v>
      </c>
      <c r="U1384" s="10"/>
      <c r="V1384" s="10"/>
      <c r="W1384" s="10"/>
    </row>
    <row r="1385">
      <c r="A1385" s="17">
        <v>2006.0</v>
      </c>
      <c r="B1385" s="18" t="s">
        <v>847</v>
      </c>
      <c r="C1385" s="18" t="s">
        <v>2855</v>
      </c>
      <c r="D1385" s="19">
        <v>71.0</v>
      </c>
      <c r="E1385" s="19">
        <v>3.0</v>
      </c>
      <c r="F1385" s="19">
        <v>9.0</v>
      </c>
      <c r="G1385" s="19">
        <v>6.0</v>
      </c>
      <c r="H1385" s="19">
        <v>8.0</v>
      </c>
      <c r="I1385" s="19">
        <v>1.0</v>
      </c>
      <c r="J1385" s="19">
        <v>2.0</v>
      </c>
      <c r="K1385" s="19">
        <v>10.0</v>
      </c>
      <c r="L1385" s="19">
        <v>19.0</v>
      </c>
      <c r="M1385" s="19">
        <v>29.0</v>
      </c>
      <c r="N1385" s="20">
        <v>0.3448275923728943</v>
      </c>
      <c r="O1385" s="20">
        <v>0.5470452308654785</v>
      </c>
      <c r="P1385" s="20">
        <v>0.5264418721199036</v>
      </c>
      <c r="Q1385" s="21" t="str">
        <f t="shared" si="1"/>
        <v>0.3211678832</v>
      </c>
      <c r="R1385" s="21" t="str">
        <f t="shared" si="3"/>
        <v>0.4854250543</v>
      </c>
      <c r="S1385" s="9">
        <v>0.4913399800144393</v>
      </c>
      <c r="T1385" s="6">
        <v>0.48542505426563487</v>
      </c>
      <c r="U1385" s="10"/>
      <c r="V1385" s="10"/>
      <c r="W1385" s="10"/>
    </row>
    <row r="1386">
      <c r="A1386" s="17">
        <v>2006.0</v>
      </c>
      <c r="B1386" s="18" t="s">
        <v>268</v>
      </c>
      <c r="C1386" s="18" t="s">
        <v>2856</v>
      </c>
      <c r="D1386" s="19">
        <v>72.0</v>
      </c>
      <c r="E1386" s="19">
        <v>4.0</v>
      </c>
      <c r="F1386" s="19">
        <v>9.0</v>
      </c>
      <c r="G1386" s="19">
        <v>11.0</v>
      </c>
      <c r="H1386" s="19">
        <v>3.0</v>
      </c>
      <c r="I1386" s="19">
        <v>0.0</v>
      </c>
      <c r="J1386" s="19">
        <v>4.0</v>
      </c>
      <c r="K1386" s="19">
        <v>15.0</v>
      </c>
      <c r="L1386" s="19">
        <v>16.0</v>
      </c>
      <c r="M1386" s="19">
        <v>31.0</v>
      </c>
      <c r="N1386" s="20">
        <v>0.4838709533214569</v>
      </c>
      <c r="O1386" s="20">
        <v>0.5467298030853271</v>
      </c>
      <c r="P1386" s="20">
        <v>0.5115209817886353</v>
      </c>
      <c r="Q1386" s="21" t="str">
        <f t="shared" si="1"/>
        <v>0.4728682171</v>
      </c>
      <c r="R1386" s="21" t="str">
        <f t="shared" si="3"/>
        <v>0.5194622013</v>
      </c>
      <c r="S1386" s="9">
        <v>0.5222128889253063</v>
      </c>
      <c r="T1386" s="6">
        <v>0.5194622012533883</v>
      </c>
      <c r="U1386" s="10"/>
      <c r="V1386" s="10"/>
      <c r="W1386" s="10"/>
    </row>
    <row r="1387">
      <c r="A1387" s="17">
        <v>2006.0</v>
      </c>
      <c r="B1387" s="18" t="s">
        <v>121</v>
      </c>
      <c r="C1387" s="18" t="s">
        <v>2857</v>
      </c>
      <c r="D1387" s="19">
        <v>73.0</v>
      </c>
      <c r="E1387" s="19">
        <v>10.0</v>
      </c>
      <c r="F1387" s="19">
        <v>2.0</v>
      </c>
      <c r="G1387" s="19">
        <v>14.0</v>
      </c>
      <c r="H1387" s="19">
        <v>1.0</v>
      </c>
      <c r="I1387" s="19">
        <v>6.0</v>
      </c>
      <c r="J1387" s="19">
        <v>0.0</v>
      </c>
      <c r="K1387" s="19">
        <v>30.0</v>
      </c>
      <c r="L1387" s="19">
        <v>3.0</v>
      </c>
      <c r="M1387" s="19">
        <v>33.0</v>
      </c>
      <c r="N1387" s="20">
        <v>0.9090909361839294</v>
      </c>
      <c r="O1387" s="20">
        <v>0.6341478824615479</v>
      </c>
      <c r="P1387" s="20">
        <v>0.5449395775794983</v>
      </c>
      <c r="Q1387" s="21" t="str">
        <f t="shared" si="1"/>
        <v>0.9161290323</v>
      </c>
      <c r="R1387" s="21" t="str">
        <f t="shared" si="3"/>
        <v>0.6823410937</v>
      </c>
      <c r="S1387" s="9">
        <v>0.6805815628983758</v>
      </c>
      <c r="T1387" s="6">
        <v>0.6823410936901646</v>
      </c>
      <c r="U1387" s="10"/>
      <c r="V1387" s="10"/>
      <c r="W1387" s="10"/>
    </row>
    <row r="1388">
      <c r="A1388" s="17">
        <v>2006.0</v>
      </c>
      <c r="B1388" s="18" t="s">
        <v>932</v>
      </c>
      <c r="C1388" s="18" t="s">
        <v>2858</v>
      </c>
      <c r="D1388" s="19">
        <v>74.0</v>
      </c>
      <c r="E1388" s="19">
        <v>1.0</v>
      </c>
      <c r="F1388" s="19">
        <v>11.0</v>
      </c>
      <c r="G1388" s="19">
        <v>2.0</v>
      </c>
      <c r="H1388" s="19">
        <v>13.0</v>
      </c>
      <c r="I1388" s="19">
        <v>0.0</v>
      </c>
      <c r="J1388" s="19">
        <v>0.0</v>
      </c>
      <c r="K1388" s="19">
        <v>3.0</v>
      </c>
      <c r="L1388" s="19">
        <v>24.0</v>
      </c>
      <c r="M1388" s="19">
        <v>27.0</v>
      </c>
      <c r="N1388" s="20">
        <v>0.1111111119389534</v>
      </c>
      <c r="O1388" s="20">
        <v>0.5032700896263123</v>
      </c>
      <c r="P1388" s="20">
        <v>0.4995710253715515</v>
      </c>
      <c r="Q1388" s="21" t="str">
        <f t="shared" si="1"/>
        <v>0.09489051095</v>
      </c>
      <c r="R1388" s="21" t="str">
        <f t="shared" si="3"/>
        <v>0.4002504289</v>
      </c>
      <c r="S1388" s="9">
        <v>0.4043055789338218</v>
      </c>
      <c r="T1388" s="6">
        <v>0.4002504288932703</v>
      </c>
      <c r="U1388" s="10"/>
      <c r="V1388" s="10"/>
      <c r="W1388" s="10"/>
    </row>
    <row r="1389">
      <c r="A1389" s="17">
        <v>2006.0</v>
      </c>
      <c r="B1389" s="18" t="s">
        <v>1608</v>
      </c>
      <c r="C1389" s="18" t="s">
        <v>2859</v>
      </c>
      <c r="D1389" s="19">
        <v>75.0</v>
      </c>
      <c r="E1389" s="19">
        <v>3.0</v>
      </c>
      <c r="F1389" s="19">
        <v>12.0</v>
      </c>
      <c r="G1389" s="19">
        <v>3.0</v>
      </c>
      <c r="H1389" s="19">
        <v>9.0</v>
      </c>
      <c r="I1389" s="19">
        <v>0.0</v>
      </c>
      <c r="J1389" s="19">
        <v>0.0</v>
      </c>
      <c r="K1389" s="19">
        <v>6.0</v>
      </c>
      <c r="L1389" s="19">
        <v>21.0</v>
      </c>
      <c r="M1389" s="19">
        <v>27.0</v>
      </c>
      <c r="N1389" s="20">
        <v>0.2222222238779068</v>
      </c>
      <c r="O1389" s="20">
        <v>0.44095557928085327</v>
      </c>
      <c r="P1389" s="20">
        <v>0.47929027676582336</v>
      </c>
      <c r="Q1389" s="21" t="str">
        <f t="shared" si="1"/>
        <v>0.2325581395</v>
      </c>
      <c r="R1389" s="21" t="str">
        <f t="shared" si="3"/>
        <v>0.3984398937</v>
      </c>
      <c r="S1389" s="9">
        <v>0.39585591438743806</v>
      </c>
      <c r="T1389" s="6">
        <v>0.3984398937156034</v>
      </c>
      <c r="U1389" s="10"/>
      <c r="V1389" s="10"/>
      <c r="W1389" s="10"/>
    </row>
    <row r="1390">
      <c r="A1390" s="17">
        <v>2006.0</v>
      </c>
      <c r="B1390" s="18" t="s">
        <v>546</v>
      </c>
      <c r="C1390" s="18" t="s">
        <v>2860</v>
      </c>
      <c r="D1390" s="19">
        <v>76.0</v>
      </c>
      <c r="E1390" s="19">
        <v>5.0</v>
      </c>
      <c r="F1390" s="19">
        <v>8.0</v>
      </c>
      <c r="G1390" s="19">
        <v>7.0</v>
      </c>
      <c r="H1390" s="19">
        <v>6.0</v>
      </c>
      <c r="I1390" s="19">
        <v>1.0</v>
      </c>
      <c r="J1390" s="19">
        <v>2.0</v>
      </c>
      <c r="K1390" s="19">
        <v>13.0</v>
      </c>
      <c r="L1390" s="19">
        <v>16.0</v>
      </c>
      <c r="M1390" s="19">
        <v>29.0</v>
      </c>
      <c r="N1390" s="20">
        <v>0.4482758641242981</v>
      </c>
      <c r="O1390" s="20">
        <v>0.4863952696323395</v>
      </c>
      <c r="P1390" s="20">
        <v>0.4943362772464752</v>
      </c>
      <c r="Q1390" s="21" t="str">
        <f t="shared" si="1"/>
        <v>0.4452554745</v>
      </c>
      <c r="R1390" s="21" t="str">
        <f t="shared" si="3"/>
        <v>0.4780955727</v>
      </c>
      <c r="S1390" s="9">
        <v>0.4788506696450299</v>
      </c>
      <c r="T1390" s="6">
        <v>0.47809557274092723</v>
      </c>
      <c r="U1390" s="10"/>
      <c r="V1390" s="10"/>
      <c r="W1390" s="10"/>
    </row>
    <row r="1391">
      <c r="A1391" s="17">
        <v>2006.0</v>
      </c>
      <c r="B1391" s="18" t="s">
        <v>1478</v>
      </c>
      <c r="C1391" s="18" t="s">
        <v>2861</v>
      </c>
      <c r="D1391" s="19">
        <v>77.0</v>
      </c>
      <c r="E1391" s="19">
        <v>3.0</v>
      </c>
      <c r="F1391" s="19">
        <v>12.0</v>
      </c>
      <c r="G1391" s="19">
        <v>4.0</v>
      </c>
      <c r="H1391" s="19">
        <v>9.0</v>
      </c>
      <c r="I1391" s="19">
        <v>0.0</v>
      </c>
      <c r="J1391" s="19">
        <v>0.0</v>
      </c>
      <c r="K1391" s="19">
        <v>7.0</v>
      </c>
      <c r="L1391" s="19">
        <v>21.0</v>
      </c>
      <c r="M1391" s="19">
        <v>28.0</v>
      </c>
      <c r="N1391" s="20">
        <v>0.25</v>
      </c>
      <c r="O1391" s="20">
        <v>0.43481311202049255</v>
      </c>
      <c r="P1391" s="20">
        <v>0.4937254786491394</v>
      </c>
      <c r="Q1391" s="21" t="str">
        <f t="shared" si="1"/>
        <v>0.25</v>
      </c>
      <c r="R1391" s="21" t="str">
        <f t="shared" si="3"/>
        <v>0.4033379257</v>
      </c>
      <c r="S1391" s="9">
        <v>0.40333792567253113</v>
      </c>
      <c r="T1391" s="6">
        <v>0.40333792567253113</v>
      </c>
      <c r="U1391" s="10"/>
      <c r="V1391" s="10"/>
      <c r="W1391" s="10"/>
    </row>
    <row r="1392">
      <c r="A1392" s="17">
        <v>2006.0</v>
      </c>
      <c r="B1392" s="18" t="s">
        <v>330</v>
      </c>
      <c r="C1392" s="18" t="s">
        <v>2862</v>
      </c>
      <c r="D1392" s="19">
        <v>78.0</v>
      </c>
      <c r="E1392" s="19">
        <v>5.0</v>
      </c>
      <c r="F1392" s="19">
        <v>9.0</v>
      </c>
      <c r="G1392" s="19">
        <v>9.0</v>
      </c>
      <c r="H1392" s="19">
        <v>2.0</v>
      </c>
      <c r="I1392" s="19">
        <v>0.0</v>
      </c>
      <c r="J1392" s="19">
        <v>4.0</v>
      </c>
      <c r="K1392" s="19">
        <v>14.0</v>
      </c>
      <c r="L1392" s="19">
        <v>15.0</v>
      </c>
      <c r="M1392" s="19">
        <v>29.0</v>
      </c>
      <c r="N1392" s="20">
        <v>0.48275861144065857</v>
      </c>
      <c r="O1392" s="20">
        <v>0.5237221717834473</v>
      </c>
      <c r="P1392" s="20">
        <v>0.4932859539985657</v>
      </c>
      <c r="Q1392" s="21" t="str">
        <f t="shared" si="1"/>
        <v>0.5040650407</v>
      </c>
      <c r="R1392" s="21" t="str">
        <f t="shared" si="3"/>
        <v>0.5111988346</v>
      </c>
      <c r="S1392" s="9">
        <v>0.5058722295637789</v>
      </c>
      <c r="T1392" s="6">
        <v>0.5111988345539666</v>
      </c>
      <c r="U1392" s="10"/>
      <c r="V1392" s="10"/>
      <c r="W1392" s="10"/>
    </row>
    <row r="1393">
      <c r="A1393" s="17">
        <v>2006.0</v>
      </c>
      <c r="B1393" s="18" t="s">
        <v>1126</v>
      </c>
      <c r="C1393" s="18" t="s">
        <v>2863</v>
      </c>
      <c r="D1393" s="19">
        <v>79.0</v>
      </c>
      <c r="E1393" s="19">
        <v>1.0</v>
      </c>
      <c r="F1393" s="19">
        <v>11.0</v>
      </c>
      <c r="G1393" s="19">
        <v>5.0</v>
      </c>
      <c r="H1393" s="19">
        <v>8.0</v>
      </c>
      <c r="I1393" s="19">
        <v>0.0</v>
      </c>
      <c r="J1393" s="19">
        <v>1.0</v>
      </c>
      <c r="K1393" s="19">
        <v>6.0</v>
      </c>
      <c r="L1393" s="19">
        <v>20.0</v>
      </c>
      <c r="M1393" s="19">
        <v>26.0</v>
      </c>
      <c r="N1393" s="20">
        <v>0.23076923191547394</v>
      </c>
      <c r="O1393" s="20">
        <v>0.48066943883895874</v>
      </c>
      <c r="P1393" s="20">
        <v>0.49451449513435364</v>
      </c>
      <c r="Q1393" s="21" t="str">
        <f t="shared" si="1"/>
        <v>0.1896551724</v>
      </c>
      <c r="R1393" s="21" t="str">
        <f t="shared" si="3"/>
        <v>0.4113771363</v>
      </c>
      <c r="S1393" s="9">
        <v>0.4216556508953755</v>
      </c>
      <c r="T1393" s="6">
        <v>0.41137713630651607</v>
      </c>
      <c r="U1393" s="10"/>
      <c r="V1393" s="10"/>
      <c r="W1393" s="10"/>
    </row>
    <row r="1394">
      <c r="A1394" s="17">
        <v>2006.0</v>
      </c>
      <c r="B1394" s="18" t="s">
        <v>1376</v>
      </c>
      <c r="C1394" s="18" t="s">
        <v>2864</v>
      </c>
      <c r="D1394" s="19">
        <v>80.0</v>
      </c>
      <c r="E1394" s="19">
        <v>4.0</v>
      </c>
      <c r="F1394" s="19">
        <v>9.0</v>
      </c>
      <c r="G1394" s="19">
        <v>7.0</v>
      </c>
      <c r="H1394" s="19">
        <v>4.0</v>
      </c>
      <c r="I1394" s="19">
        <v>1.0</v>
      </c>
      <c r="J1394" s="19">
        <v>1.0</v>
      </c>
      <c r="K1394" s="19">
        <v>12.0</v>
      </c>
      <c r="L1394" s="19">
        <v>14.0</v>
      </c>
      <c r="M1394" s="19">
        <v>26.0</v>
      </c>
      <c r="N1394" s="20">
        <v>0.4615384638309479</v>
      </c>
      <c r="O1394" s="20">
        <v>0.5042830109596252</v>
      </c>
      <c r="P1394" s="20">
        <v>0.48248937726020813</v>
      </c>
      <c r="Q1394" s="21" t="str">
        <f t="shared" si="1"/>
        <v>0.4736842105</v>
      </c>
      <c r="R1394" s="21" t="str">
        <f t="shared" si="3"/>
        <v>0.4911849024</v>
      </c>
      <c r="S1394" s="9">
        <v>0.4881484651794801</v>
      </c>
      <c r="T1394" s="6">
        <v>0.49118490242644364</v>
      </c>
      <c r="U1394" s="10"/>
      <c r="V1394" s="10"/>
      <c r="W1394" s="10"/>
    </row>
    <row r="1395">
      <c r="A1395" s="17">
        <v>2006.0</v>
      </c>
      <c r="B1395" s="18" t="s">
        <v>361</v>
      </c>
      <c r="C1395" s="18" t="s">
        <v>2865</v>
      </c>
      <c r="D1395" s="19">
        <v>81.0</v>
      </c>
      <c r="E1395" s="19">
        <v>6.0</v>
      </c>
      <c r="F1395" s="19">
        <v>8.0</v>
      </c>
      <c r="G1395" s="19">
        <v>9.0</v>
      </c>
      <c r="H1395" s="19">
        <v>5.0</v>
      </c>
      <c r="I1395" s="19">
        <v>0.0</v>
      </c>
      <c r="J1395" s="19">
        <v>0.0</v>
      </c>
      <c r="K1395" s="19">
        <v>15.0</v>
      </c>
      <c r="L1395" s="19">
        <v>13.0</v>
      </c>
      <c r="M1395" s="19">
        <v>28.0</v>
      </c>
      <c r="N1395" s="20">
        <v>0.5357142686843872</v>
      </c>
      <c r="O1395" s="20">
        <v>0.4287126660346985</v>
      </c>
      <c r="P1395" s="20">
        <v>0.46281108260154724</v>
      </c>
      <c r="Q1395" s="21" t="str">
        <f t="shared" si="1"/>
        <v>0.5390625</v>
      </c>
      <c r="R1395" s="21" t="str">
        <f t="shared" si="3"/>
        <v>0.4648247287</v>
      </c>
      <c r="S1395" s="9">
        <v>0.46398767509630745</v>
      </c>
      <c r="T1395" s="6">
        <v>0.46482472866773605</v>
      </c>
      <c r="U1395" s="10"/>
      <c r="V1395" s="10"/>
      <c r="W1395" s="10"/>
    </row>
    <row r="1396">
      <c r="A1396" s="17">
        <v>2006.0</v>
      </c>
      <c r="B1396" s="18" t="s">
        <v>913</v>
      </c>
      <c r="C1396" s="18" t="s">
        <v>2866</v>
      </c>
      <c r="D1396" s="19">
        <v>82.0</v>
      </c>
      <c r="E1396" s="19">
        <v>2.0</v>
      </c>
      <c r="F1396" s="19">
        <v>11.0</v>
      </c>
      <c r="G1396" s="19">
        <v>7.0</v>
      </c>
      <c r="H1396" s="19">
        <v>7.0</v>
      </c>
      <c r="I1396" s="19">
        <v>1.0</v>
      </c>
      <c r="J1396" s="19">
        <v>1.0</v>
      </c>
      <c r="K1396" s="19">
        <v>10.0</v>
      </c>
      <c r="L1396" s="19">
        <v>19.0</v>
      </c>
      <c r="M1396" s="19">
        <v>29.0</v>
      </c>
      <c r="N1396" s="20">
        <v>0.3448275923728943</v>
      </c>
      <c r="O1396" s="20">
        <v>0.5309351682662964</v>
      </c>
      <c r="P1396" s="20">
        <v>0.5205102562904358</v>
      </c>
      <c r="Q1396" s="21" t="str">
        <f t="shared" si="1"/>
        <v>0.3149606299</v>
      </c>
      <c r="R1396" s="21" t="str">
        <f t="shared" si="3"/>
        <v>0.4743353057</v>
      </c>
      <c r="S1396" s="9">
        <v>0.4818020447574813</v>
      </c>
      <c r="T1396" s="6">
        <v>0.4743353056860721</v>
      </c>
      <c r="U1396" s="10"/>
      <c r="V1396" s="10"/>
      <c r="W1396" s="10"/>
    </row>
    <row r="1397">
      <c r="A1397" s="17">
        <v>2006.0</v>
      </c>
      <c r="B1397" s="18" t="s">
        <v>544</v>
      </c>
      <c r="C1397" s="18" t="s">
        <v>609</v>
      </c>
      <c r="D1397" s="19">
        <v>83.0</v>
      </c>
      <c r="E1397" s="19">
        <v>8.0</v>
      </c>
      <c r="F1397" s="19">
        <v>7.0</v>
      </c>
      <c r="G1397" s="19">
        <v>10.0</v>
      </c>
      <c r="H1397" s="19">
        <v>3.0</v>
      </c>
      <c r="I1397" s="19">
        <v>1.0</v>
      </c>
      <c r="J1397" s="19">
        <v>1.0</v>
      </c>
      <c r="K1397" s="19">
        <v>19.0</v>
      </c>
      <c r="L1397" s="19">
        <v>11.0</v>
      </c>
      <c r="M1397" s="19">
        <v>30.0</v>
      </c>
      <c r="N1397" s="20">
        <v>0.6333333253860474</v>
      </c>
      <c r="O1397" s="20">
        <v>0.44805094599723816</v>
      </c>
      <c r="P1397" s="20">
        <v>0.4916952848434448</v>
      </c>
      <c r="Q1397" s="21" t="str">
        <f t="shared" si="1"/>
        <v>0.6594202899</v>
      </c>
      <c r="R1397" s="21" t="str">
        <f t="shared" si="3"/>
        <v>0.5118043667</v>
      </c>
      <c r="S1397" s="9">
        <v>0.5052826275428136</v>
      </c>
      <c r="T1397" s="6">
        <v>0.5118043666732484</v>
      </c>
      <c r="U1397" s="10"/>
      <c r="V1397" s="10"/>
      <c r="W1397" s="10"/>
    </row>
    <row r="1398">
      <c r="A1398" s="17">
        <v>2006.0</v>
      </c>
      <c r="B1398" s="18" t="s">
        <v>258</v>
      </c>
      <c r="C1398" s="18" t="s">
        <v>2867</v>
      </c>
      <c r="D1398" s="19">
        <v>84.0</v>
      </c>
      <c r="E1398" s="19">
        <v>4.0</v>
      </c>
      <c r="F1398" s="19">
        <v>10.0</v>
      </c>
      <c r="G1398" s="19">
        <v>4.0</v>
      </c>
      <c r="H1398" s="19">
        <v>8.0</v>
      </c>
      <c r="I1398" s="19">
        <v>1.0</v>
      </c>
      <c r="J1398" s="19">
        <v>1.0</v>
      </c>
      <c r="K1398" s="19">
        <v>9.0</v>
      </c>
      <c r="L1398" s="19">
        <v>19.0</v>
      </c>
      <c r="M1398" s="19">
        <v>28.0</v>
      </c>
      <c r="N1398" s="20">
        <v>0.3214285671710968</v>
      </c>
      <c r="O1398" s="20">
        <v>0.5039028525352478</v>
      </c>
      <c r="P1398" s="20">
        <v>0.5093415975570679</v>
      </c>
      <c r="Q1398" s="21" t="str">
        <f t="shared" si="1"/>
        <v>0.3308823529</v>
      </c>
      <c r="R1398" s="21" t="str">
        <f t="shared" si="3"/>
        <v>0.4620074139</v>
      </c>
      <c r="S1398" s="9">
        <v>0.4596439685140337</v>
      </c>
      <c r="T1398" s="6">
        <v>0.462007413892185</v>
      </c>
      <c r="U1398" s="10"/>
      <c r="V1398" s="10"/>
      <c r="W1398" s="10"/>
    </row>
    <row r="1399">
      <c r="A1399" s="17">
        <v>2006.0</v>
      </c>
      <c r="B1399" s="18" t="s">
        <v>107</v>
      </c>
      <c r="C1399" s="18" t="s">
        <v>2868</v>
      </c>
      <c r="D1399" s="19">
        <v>85.0</v>
      </c>
      <c r="E1399" s="19">
        <v>5.0</v>
      </c>
      <c r="F1399" s="19">
        <v>8.0</v>
      </c>
      <c r="G1399" s="19">
        <v>10.0</v>
      </c>
      <c r="H1399" s="19">
        <v>2.0</v>
      </c>
      <c r="I1399" s="19">
        <v>0.0</v>
      </c>
      <c r="J1399" s="19">
        <v>3.0</v>
      </c>
      <c r="K1399" s="19">
        <v>15.0</v>
      </c>
      <c r="L1399" s="19">
        <v>13.0</v>
      </c>
      <c r="M1399" s="19">
        <v>28.0</v>
      </c>
      <c r="N1399" s="20">
        <v>0.5357142686843872</v>
      </c>
      <c r="O1399" s="20">
        <v>0.4327695667743683</v>
      </c>
      <c r="P1399" s="20">
        <v>0.465148389339447</v>
      </c>
      <c r="Q1399" s="21" t="str">
        <f t="shared" si="1"/>
        <v>0.5508474576</v>
      </c>
      <c r="R1399" s="21" t="str">
        <f t="shared" si="3"/>
        <v>0.4703837451</v>
      </c>
      <c r="S1399" s="9">
        <v>0.4666004521506173</v>
      </c>
      <c r="T1399" s="6">
        <v>0.4703837451288256</v>
      </c>
      <c r="U1399" s="10"/>
      <c r="V1399" s="10"/>
      <c r="W1399" s="10"/>
    </row>
    <row r="1400">
      <c r="A1400" s="17">
        <v>2006.0</v>
      </c>
      <c r="B1400" s="18" t="s">
        <v>186</v>
      </c>
      <c r="C1400" s="18" t="s">
        <v>698</v>
      </c>
      <c r="D1400" s="19">
        <v>86.0</v>
      </c>
      <c r="E1400" s="19">
        <v>6.0</v>
      </c>
      <c r="F1400" s="19">
        <v>4.0</v>
      </c>
      <c r="G1400" s="19">
        <v>15.0</v>
      </c>
      <c r="H1400" s="19">
        <v>2.0</v>
      </c>
      <c r="I1400" s="19">
        <v>5.0</v>
      </c>
      <c r="J1400" s="19">
        <v>0.0</v>
      </c>
      <c r="K1400" s="19">
        <v>26.0</v>
      </c>
      <c r="L1400" s="19">
        <v>6.0</v>
      </c>
      <c r="M1400" s="19">
        <v>32.0</v>
      </c>
      <c r="N1400" s="20">
        <v>0.8125</v>
      </c>
      <c r="O1400" s="20">
        <v>0.5402447581291199</v>
      </c>
      <c r="P1400" s="20">
        <v>0.5348999500274658</v>
      </c>
      <c r="Q1400" s="21" t="str">
        <f t="shared" si="1"/>
        <v>0.8115942029</v>
      </c>
      <c r="R1400" s="21" t="str">
        <f t="shared" si="3"/>
        <v>0.6067459173</v>
      </c>
      <c r="S1400" s="9">
        <v>0.6069723665714264</v>
      </c>
      <c r="T1400" s="6">
        <v>0.6067459172960641</v>
      </c>
      <c r="U1400" s="10"/>
      <c r="V1400" s="10"/>
      <c r="W1400" s="10"/>
    </row>
    <row r="1401">
      <c r="A1401" s="17">
        <v>2006.0</v>
      </c>
      <c r="B1401" s="18" t="s">
        <v>395</v>
      </c>
      <c r="C1401" s="18" t="s">
        <v>2869</v>
      </c>
      <c r="D1401" s="19">
        <v>87.0</v>
      </c>
      <c r="E1401" s="19">
        <v>6.0</v>
      </c>
      <c r="F1401" s="19">
        <v>11.0</v>
      </c>
      <c r="G1401" s="19">
        <v>7.0</v>
      </c>
      <c r="H1401" s="19">
        <v>4.0</v>
      </c>
      <c r="I1401" s="19">
        <v>0.0</v>
      </c>
      <c r="J1401" s="19">
        <v>2.0</v>
      </c>
      <c r="K1401" s="19">
        <v>13.0</v>
      </c>
      <c r="L1401" s="19">
        <v>17.0</v>
      </c>
      <c r="M1401" s="19">
        <v>30.0</v>
      </c>
      <c r="N1401" s="20">
        <v>0.4333333373069763</v>
      </c>
      <c r="O1401" s="20">
        <v>0.4287710189819336</v>
      </c>
      <c r="P1401" s="20">
        <v>0.47900959849357605</v>
      </c>
      <c r="Q1401" s="21" t="str">
        <f t="shared" si="1"/>
        <v>0.4701492537</v>
      </c>
      <c r="R1401" s="21" t="str">
        <f t="shared" si="3"/>
        <v>0.4516752225</v>
      </c>
      <c r="S1401" s="9">
        <v>0.44247124244769415</v>
      </c>
      <c r="T1401" s="6">
        <v>0.4516752225471966</v>
      </c>
      <c r="U1401" s="10"/>
      <c r="V1401" s="10"/>
      <c r="W1401" s="10"/>
    </row>
    <row r="1402">
      <c r="A1402" s="17">
        <v>2006.0</v>
      </c>
      <c r="B1402" s="18" t="s">
        <v>1814</v>
      </c>
      <c r="C1402" s="18" t="s">
        <v>2870</v>
      </c>
      <c r="D1402" s="19">
        <v>88.0</v>
      </c>
      <c r="E1402" s="19">
        <v>2.0</v>
      </c>
      <c r="F1402" s="19">
        <v>12.0</v>
      </c>
      <c r="G1402" s="19">
        <v>5.0</v>
      </c>
      <c r="H1402" s="19">
        <v>7.0</v>
      </c>
      <c r="I1402" s="19">
        <v>0.0</v>
      </c>
      <c r="J1402" s="19">
        <v>1.0</v>
      </c>
      <c r="K1402" s="19">
        <v>7.0</v>
      </c>
      <c r="L1402" s="19">
        <v>20.0</v>
      </c>
      <c r="M1402" s="19">
        <v>27.0</v>
      </c>
      <c r="N1402" s="20">
        <v>0.25925925374031067</v>
      </c>
      <c r="O1402" s="20">
        <v>0.4969046115875244</v>
      </c>
      <c r="P1402" s="20">
        <v>0.4915962517261505</v>
      </c>
      <c r="Q1402" s="21" t="str">
        <f t="shared" si="1"/>
        <v>0.243697479</v>
      </c>
      <c r="R1402" s="21" t="str">
        <f t="shared" si="3"/>
        <v>0.4322757385</v>
      </c>
      <c r="S1402" s="9">
        <v>0.43616618354011466</v>
      </c>
      <c r="T1402" s="6">
        <v>0.432275738473199</v>
      </c>
      <c r="U1402" s="10"/>
      <c r="V1402" s="10"/>
      <c r="W1402" s="10"/>
    </row>
    <row r="1403">
      <c r="A1403" s="17">
        <v>2006.0</v>
      </c>
      <c r="B1403" s="18" t="s">
        <v>420</v>
      </c>
      <c r="C1403" s="18" t="s">
        <v>2871</v>
      </c>
      <c r="D1403" s="19">
        <v>89.0</v>
      </c>
      <c r="E1403" s="19">
        <v>4.0</v>
      </c>
      <c r="F1403" s="19">
        <v>6.0</v>
      </c>
      <c r="G1403" s="19">
        <v>13.0</v>
      </c>
      <c r="H1403" s="19">
        <v>2.0</v>
      </c>
      <c r="I1403" s="19">
        <v>2.0</v>
      </c>
      <c r="J1403" s="19">
        <v>1.0</v>
      </c>
      <c r="K1403" s="19">
        <v>19.0</v>
      </c>
      <c r="L1403" s="19">
        <v>9.0</v>
      </c>
      <c r="M1403" s="19">
        <v>28.0</v>
      </c>
      <c r="N1403" s="20">
        <v>0.6785714030265808</v>
      </c>
      <c r="O1403" s="20">
        <v>0.5203064680099487</v>
      </c>
      <c r="P1403" s="20">
        <v>0.5368264317512512</v>
      </c>
      <c r="Q1403" s="21" t="str">
        <f t="shared" si="1"/>
        <v>0.6754385965</v>
      </c>
      <c r="R1403" s="21" t="str">
        <f t="shared" si="3"/>
        <v>0.5632194911</v>
      </c>
      <c r="S1403" s="9">
        <v>0.5640026990856444</v>
      </c>
      <c r="T1403" s="6">
        <v>0.5632194910655942</v>
      </c>
      <c r="U1403" s="10"/>
      <c r="V1403" s="10"/>
      <c r="W1403" s="10"/>
    </row>
    <row r="1404">
      <c r="A1404" s="17">
        <v>2006.0</v>
      </c>
      <c r="B1404" s="18" t="s">
        <v>1817</v>
      </c>
      <c r="C1404" s="18" t="s">
        <v>2872</v>
      </c>
      <c r="D1404" s="19">
        <v>90.0</v>
      </c>
      <c r="E1404" s="19">
        <v>5.0</v>
      </c>
      <c r="F1404" s="19">
        <v>10.0</v>
      </c>
      <c r="G1404" s="19">
        <v>8.0</v>
      </c>
      <c r="H1404" s="19">
        <v>4.0</v>
      </c>
      <c r="I1404" s="19">
        <v>3.0</v>
      </c>
      <c r="J1404" s="19">
        <v>2.0</v>
      </c>
      <c r="K1404" s="19">
        <v>16.0</v>
      </c>
      <c r="L1404" s="19">
        <v>16.0</v>
      </c>
      <c r="M1404" s="19">
        <v>32.0</v>
      </c>
      <c r="N1404" s="20">
        <v>0.5</v>
      </c>
      <c r="O1404" s="20">
        <v>0.5164793729782104</v>
      </c>
      <c r="P1404" s="20">
        <v>0.5134534239768982</v>
      </c>
      <c r="Q1404" s="21" t="str">
        <f t="shared" si="1"/>
        <v>0.5211267606</v>
      </c>
      <c r="R1404" s="21" t="str">
        <f t="shared" si="3"/>
        <v>0.5168847326</v>
      </c>
      <c r="S1404" s="9">
        <v>0.5116030424833298</v>
      </c>
      <c r="T1404" s="6">
        <v>0.5168847326241749</v>
      </c>
      <c r="U1404" s="10"/>
      <c r="V1404" s="10"/>
      <c r="W1404" s="10"/>
    </row>
    <row r="1405">
      <c r="A1405" s="17">
        <v>2006.0</v>
      </c>
      <c r="B1405" s="18" t="s">
        <v>78</v>
      </c>
      <c r="C1405" s="18" t="s">
        <v>2873</v>
      </c>
      <c r="D1405" s="19">
        <v>91.0</v>
      </c>
      <c r="E1405" s="19">
        <v>3.0</v>
      </c>
      <c r="F1405" s="19">
        <v>10.0</v>
      </c>
      <c r="G1405" s="19">
        <v>12.0</v>
      </c>
      <c r="H1405" s="19">
        <v>2.0</v>
      </c>
      <c r="I1405" s="19">
        <v>0.0</v>
      </c>
      <c r="J1405" s="19">
        <v>1.0</v>
      </c>
      <c r="K1405" s="19">
        <v>15.0</v>
      </c>
      <c r="L1405" s="19">
        <v>13.0</v>
      </c>
      <c r="M1405" s="19">
        <v>28.0</v>
      </c>
      <c r="N1405" s="20">
        <v>0.5357142686843872</v>
      </c>
      <c r="O1405" s="20">
        <v>0.5174668431282043</v>
      </c>
      <c r="P1405" s="20">
        <v>0.5053228139877319</v>
      </c>
      <c r="Q1405" s="21" t="str">
        <f t="shared" si="1"/>
        <v>0.5377358491</v>
      </c>
      <c r="R1405" s="21" t="str">
        <f t="shared" si="3"/>
        <v>0.5194980873</v>
      </c>
      <c r="S1405" s="9">
        <v>0.5189926964896066</v>
      </c>
      <c r="T1405" s="6">
        <v>0.5194980873251861</v>
      </c>
      <c r="U1405" s="10"/>
      <c r="V1405" s="10"/>
      <c r="W1405" s="10"/>
    </row>
    <row r="1406">
      <c r="A1406" s="17">
        <v>2006.0</v>
      </c>
      <c r="B1406" s="18" t="s">
        <v>1128</v>
      </c>
      <c r="C1406" s="18" t="s">
        <v>2874</v>
      </c>
      <c r="D1406" s="19">
        <v>92.0</v>
      </c>
      <c r="E1406" s="19">
        <v>4.0</v>
      </c>
      <c r="F1406" s="19">
        <v>10.0</v>
      </c>
      <c r="G1406" s="19">
        <v>8.0</v>
      </c>
      <c r="H1406" s="19">
        <v>3.0</v>
      </c>
      <c r="I1406" s="19">
        <v>0.0</v>
      </c>
      <c r="J1406" s="19">
        <v>0.0</v>
      </c>
      <c r="K1406" s="19">
        <v>12.0</v>
      </c>
      <c r="L1406" s="19">
        <v>13.0</v>
      </c>
      <c r="M1406" s="19">
        <v>25.0</v>
      </c>
      <c r="N1406" s="20">
        <v>0.47999998927116394</v>
      </c>
      <c r="O1406" s="20">
        <v>0.4464542865753174</v>
      </c>
      <c r="P1406" s="20">
        <v>0.4713553786277771</v>
      </c>
      <c r="Q1406" s="21" t="str">
        <f t="shared" si="1"/>
        <v>0.5048543689</v>
      </c>
      <c r="R1406" s="21" t="str">
        <f t="shared" si="3"/>
        <v>0.4672795802</v>
      </c>
      <c r="S1406" s="9">
        <v>0.46106598794460296</v>
      </c>
      <c r="T1406" s="6">
        <v>0.4672795801776127</v>
      </c>
      <c r="U1406" s="10"/>
      <c r="V1406" s="10"/>
      <c r="W1406" s="10"/>
    </row>
    <row r="1407">
      <c r="A1407" s="17">
        <v>2006.0</v>
      </c>
      <c r="B1407" s="18" t="s">
        <v>418</v>
      </c>
      <c r="C1407" s="18" t="s">
        <v>676</v>
      </c>
      <c r="D1407" s="19">
        <v>93.0</v>
      </c>
      <c r="E1407" s="19">
        <v>10.0</v>
      </c>
      <c r="F1407" s="19">
        <v>1.0</v>
      </c>
      <c r="G1407" s="19">
        <v>15.0</v>
      </c>
      <c r="H1407" s="19">
        <v>0.0</v>
      </c>
      <c r="I1407" s="19">
        <v>1.0</v>
      </c>
      <c r="J1407" s="19">
        <v>1.0</v>
      </c>
      <c r="K1407" s="19">
        <v>26.0</v>
      </c>
      <c r="L1407" s="19">
        <v>2.0</v>
      </c>
      <c r="M1407" s="19">
        <v>28.0</v>
      </c>
      <c r="N1407" s="20">
        <v>0.9285714030265808</v>
      </c>
      <c r="O1407" s="20">
        <v>0.4599268436431885</v>
      </c>
      <c r="P1407" s="20">
        <v>0.5040092468261719</v>
      </c>
      <c r="Q1407" s="21" t="str">
        <f t="shared" si="1"/>
        <v>0.9375</v>
      </c>
      <c r="R1407" s="21" t="str">
        <f t="shared" si="3"/>
        <v>0.5903407335</v>
      </c>
      <c r="S1407" s="9">
        <v>0.5881085906709944</v>
      </c>
      <c r="T1407" s="6">
        <v>0.5903407335281372</v>
      </c>
      <c r="U1407" s="10"/>
      <c r="V1407" s="10"/>
      <c r="W1407" s="10"/>
    </row>
    <row r="1408">
      <c r="A1408" s="17">
        <v>2006.0</v>
      </c>
      <c r="B1408" s="18" t="s">
        <v>607</v>
      </c>
      <c r="C1408" s="18" t="s">
        <v>608</v>
      </c>
      <c r="D1408" s="19">
        <v>94.0</v>
      </c>
      <c r="E1408" s="19">
        <v>7.0</v>
      </c>
      <c r="F1408" s="19">
        <v>6.0</v>
      </c>
      <c r="G1408" s="19">
        <v>10.0</v>
      </c>
      <c r="H1408" s="19">
        <v>1.0</v>
      </c>
      <c r="I1408" s="19">
        <v>1.0</v>
      </c>
      <c r="J1408" s="19">
        <v>2.0</v>
      </c>
      <c r="K1408" s="19">
        <v>18.0</v>
      </c>
      <c r="L1408" s="19">
        <v>9.0</v>
      </c>
      <c r="M1408" s="19">
        <v>27.0</v>
      </c>
      <c r="N1408" s="20">
        <v>0.6666666865348816</v>
      </c>
      <c r="O1408" s="20">
        <v>0.4064241945743561</v>
      </c>
      <c r="P1408" s="20">
        <v>0.48651811480522156</v>
      </c>
      <c r="Q1408" s="21" t="str">
        <f t="shared" si="1"/>
        <v>0.7058823529</v>
      </c>
      <c r="R1408" s="21" t="str">
        <f t="shared" si="3"/>
        <v>0.5013122142</v>
      </c>
      <c r="S1408" s="9">
        <v>0.49150829265515006</v>
      </c>
      <c r="T1408" s="6">
        <v>0.5013122142237776</v>
      </c>
      <c r="U1408" s="10"/>
      <c r="V1408" s="10"/>
      <c r="W1408" s="10"/>
    </row>
    <row r="1409">
      <c r="A1409" s="17">
        <v>2006.0</v>
      </c>
      <c r="B1409" s="18" t="s">
        <v>1353</v>
      </c>
      <c r="C1409" s="18" t="s">
        <v>2875</v>
      </c>
      <c r="D1409" s="19">
        <v>95.0</v>
      </c>
      <c r="E1409" s="19">
        <v>11.0</v>
      </c>
      <c r="F1409" s="19">
        <v>7.0</v>
      </c>
      <c r="G1409" s="19">
        <v>6.0</v>
      </c>
      <c r="H1409" s="19">
        <v>4.0</v>
      </c>
      <c r="I1409" s="19">
        <v>0.0</v>
      </c>
      <c r="J1409" s="19">
        <v>1.0</v>
      </c>
      <c r="K1409" s="19">
        <v>17.0</v>
      </c>
      <c r="L1409" s="19">
        <v>12.0</v>
      </c>
      <c r="M1409" s="19">
        <v>29.0</v>
      </c>
      <c r="N1409" s="20">
        <v>0.5862069129943848</v>
      </c>
      <c r="O1409" s="20">
        <v>0.45203402638435364</v>
      </c>
      <c r="P1409" s="20">
        <v>0.47790274024009705</v>
      </c>
      <c r="Q1409" s="21" t="str">
        <f t="shared" si="1"/>
        <v>0.6375838926</v>
      </c>
      <c r="R1409" s="21" t="str">
        <f t="shared" si="3"/>
        <v>0.5048886714</v>
      </c>
      <c r="S1409" s="9">
        <v>0.49204442239013213</v>
      </c>
      <c r="T1409" s="6">
        <v>0.5048886714065635</v>
      </c>
      <c r="U1409" s="10"/>
      <c r="V1409" s="10"/>
      <c r="W1409" s="10"/>
    </row>
    <row r="1410">
      <c r="A1410" s="17">
        <v>2006.0</v>
      </c>
      <c r="B1410" s="18" t="s">
        <v>56</v>
      </c>
      <c r="C1410" s="18" t="s">
        <v>667</v>
      </c>
      <c r="D1410" s="19">
        <v>96.0</v>
      </c>
      <c r="E1410" s="19">
        <v>8.0</v>
      </c>
      <c r="F1410" s="19">
        <v>5.0</v>
      </c>
      <c r="G1410" s="19">
        <v>12.0</v>
      </c>
      <c r="H1410" s="19">
        <v>1.0</v>
      </c>
      <c r="I1410" s="19">
        <v>3.0</v>
      </c>
      <c r="J1410" s="19">
        <v>1.0</v>
      </c>
      <c r="K1410" s="19">
        <v>23.0</v>
      </c>
      <c r="L1410" s="19">
        <v>7.0</v>
      </c>
      <c r="M1410" s="19">
        <v>30.0</v>
      </c>
      <c r="N1410" s="20">
        <v>0.7666666507720947</v>
      </c>
      <c r="O1410" s="20">
        <v>0.5427395701408386</v>
      </c>
      <c r="P1410" s="20">
        <v>0.5079299211502075</v>
      </c>
      <c r="Q1410" s="21" t="str">
        <f t="shared" si="1"/>
        <v>0.7985074627</v>
      </c>
      <c r="R1410" s="21" t="str">
        <f t="shared" si="3"/>
        <v>0.597979131</v>
      </c>
      <c r="S1410" s="9">
        <v>0.5900189320246378</v>
      </c>
      <c r="T1410" s="6">
        <v>0.597979131029613</v>
      </c>
      <c r="U1410" s="10"/>
      <c r="V1410" s="10"/>
      <c r="W1410" s="10"/>
    </row>
    <row r="1411">
      <c r="A1411" s="17">
        <v>2006.0</v>
      </c>
      <c r="B1411" s="18" t="s">
        <v>271</v>
      </c>
      <c r="C1411" s="18" t="s">
        <v>682</v>
      </c>
      <c r="D1411" s="19">
        <v>97.0</v>
      </c>
      <c r="E1411" s="19">
        <v>7.0</v>
      </c>
      <c r="F1411" s="19">
        <v>6.0</v>
      </c>
      <c r="G1411" s="19">
        <v>11.0</v>
      </c>
      <c r="H1411" s="19">
        <v>2.0</v>
      </c>
      <c r="I1411" s="19">
        <v>3.0</v>
      </c>
      <c r="J1411" s="19">
        <v>1.0</v>
      </c>
      <c r="K1411" s="19">
        <v>21.0</v>
      </c>
      <c r="L1411" s="19">
        <v>9.0</v>
      </c>
      <c r="M1411" s="19">
        <v>30.0</v>
      </c>
      <c r="N1411" s="20">
        <v>0.699999988079071</v>
      </c>
      <c r="O1411" s="20">
        <v>0.5441442728042603</v>
      </c>
      <c r="P1411" s="20">
        <v>0.5495162606239319</v>
      </c>
      <c r="Q1411" s="21" t="str">
        <f t="shared" si="1"/>
        <v>0.723880597</v>
      </c>
      <c r="R1411" s="21" t="str">
        <f t="shared" si="3"/>
        <v>0.5904213508</v>
      </c>
      <c r="S1411" s="9">
        <v>0.5844512015581131</v>
      </c>
      <c r="T1411" s="6">
        <v>0.5904213508118444</v>
      </c>
      <c r="U1411" s="10"/>
      <c r="V1411" s="10"/>
      <c r="W1411" s="10"/>
    </row>
    <row r="1412">
      <c r="A1412" s="17">
        <v>2006.0</v>
      </c>
      <c r="B1412" s="18" t="s">
        <v>190</v>
      </c>
      <c r="C1412" s="18" t="s">
        <v>2876</v>
      </c>
      <c r="D1412" s="19">
        <v>98.0</v>
      </c>
      <c r="E1412" s="19">
        <v>3.0</v>
      </c>
      <c r="F1412" s="19">
        <v>7.0</v>
      </c>
      <c r="G1412" s="19">
        <v>9.0</v>
      </c>
      <c r="H1412" s="19">
        <v>5.0</v>
      </c>
      <c r="I1412" s="19">
        <v>3.0</v>
      </c>
      <c r="J1412" s="19">
        <v>3.0</v>
      </c>
      <c r="K1412" s="19">
        <v>15.0</v>
      </c>
      <c r="L1412" s="19">
        <v>15.0</v>
      </c>
      <c r="M1412" s="19">
        <v>30.0</v>
      </c>
      <c r="N1412" s="20">
        <v>0.5</v>
      </c>
      <c r="O1412" s="20">
        <v>0.5601752996444702</v>
      </c>
      <c r="P1412" s="20">
        <v>0.532402515411377</v>
      </c>
      <c r="Q1412" s="21" t="str">
        <f t="shared" si="1"/>
        <v>0.4701492537</v>
      </c>
      <c r="R1412" s="21" t="str">
        <f t="shared" si="3"/>
        <v>0.5307255921</v>
      </c>
      <c r="S1412" s="9">
        <v>0.5381882786750793</v>
      </c>
      <c r="T1412" s="6">
        <v>0.5307255921079151</v>
      </c>
      <c r="U1412" s="10"/>
      <c r="V1412" s="10"/>
      <c r="W1412" s="10"/>
    </row>
    <row r="1413">
      <c r="A1413" s="17">
        <v>2006.0</v>
      </c>
      <c r="B1413" s="18" t="s">
        <v>98</v>
      </c>
      <c r="C1413" s="18" t="s">
        <v>2877</v>
      </c>
      <c r="D1413" s="19">
        <v>99.0</v>
      </c>
      <c r="E1413" s="19">
        <v>3.0</v>
      </c>
      <c r="F1413" s="19">
        <v>11.0</v>
      </c>
      <c r="G1413" s="19">
        <v>3.0</v>
      </c>
      <c r="H1413" s="19">
        <v>9.0</v>
      </c>
      <c r="I1413" s="19">
        <v>1.0</v>
      </c>
      <c r="J1413" s="19">
        <v>2.0</v>
      </c>
      <c r="K1413" s="19">
        <v>7.0</v>
      </c>
      <c r="L1413" s="19">
        <v>22.0</v>
      </c>
      <c r="M1413" s="19">
        <v>29.0</v>
      </c>
      <c r="N1413" s="20">
        <v>0.24137930572032928</v>
      </c>
      <c r="O1413" s="20">
        <v>0.5273691415786743</v>
      </c>
      <c r="P1413" s="20">
        <v>0.5126806497573853</v>
      </c>
      <c r="Q1413" s="21" t="str">
        <f t="shared" si="1"/>
        <v>0.2482269504</v>
      </c>
      <c r="R1413" s="21" t="str">
        <f t="shared" si="3"/>
        <v>0.4539114708</v>
      </c>
      <c r="S1413" s="9">
        <v>0.4521995608148904</v>
      </c>
      <c r="T1413" s="6">
        <v>0.45391147081733596</v>
      </c>
      <c r="U1413" s="10"/>
      <c r="V1413" s="10"/>
      <c r="W1413" s="10"/>
    </row>
    <row r="1414">
      <c r="A1414" s="17">
        <v>2006.0</v>
      </c>
      <c r="B1414" s="18" t="s">
        <v>273</v>
      </c>
      <c r="C1414" s="18" t="s">
        <v>2878</v>
      </c>
      <c r="D1414" s="19">
        <v>100.0</v>
      </c>
      <c r="E1414" s="19">
        <v>1.0</v>
      </c>
      <c r="F1414" s="19">
        <v>11.0</v>
      </c>
      <c r="G1414" s="19">
        <v>10.0</v>
      </c>
      <c r="H1414" s="19">
        <v>5.0</v>
      </c>
      <c r="I1414" s="19">
        <v>0.0</v>
      </c>
      <c r="J1414" s="19">
        <v>1.0</v>
      </c>
      <c r="K1414" s="19">
        <v>11.0</v>
      </c>
      <c r="L1414" s="19">
        <v>17.0</v>
      </c>
      <c r="M1414" s="19">
        <v>28.0</v>
      </c>
      <c r="N1414" s="20">
        <v>0.3928571343421936</v>
      </c>
      <c r="O1414" s="20">
        <v>0.5576013326644897</v>
      </c>
      <c r="P1414" s="20">
        <v>0.5372458696365356</v>
      </c>
      <c r="Q1414" s="21" t="str">
        <f t="shared" si="1"/>
        <v>0.3363636364</v>
      </c>
      <c r="R1414" s="21" t="str">
        <f t="shared" si="3"/>
        <v>0.4972030428</v>
      </c>
      <c r="S1414" s="9">
        <v>0.5113264194556645</v>
      </c>
      <c r="T1414" s="6">
        <v>0.4972030428322879</v>
      </c>
      <c r="U1414" s="10"/>
      <c r="V1414" s="10"/>
      <c r="W1414" s="10"/>
    </row>
    <row r="1415">
      <c r="A1415" s="17">
        <v>2006.0</v>
      </c>
      <c r="B1415" s="18" t="s">
        <v>124</v>
      </c>
      <c r="C1415" s="18" t="s">
        <v>695</v>
      </c>
      <c r="D1415" s="19">
        <v>101.0</v>
      </c>
      <c r="E1415" s="19">
        <v>8.0</v>
      </c>
      <c r="F1415" s="19">
        <v>2.0</v>
      </c>
      <c r="G1415" s="19">
        <v>16.0</v>
      </c>
      <c r="H1415" s="19">
        <v>0.0</v>
      </c>
      <c r="I1415" s="19">
        <v>3.0</v>
      </c>
      <c r="J1415" s="19">
        <v>1.0</v>
      </c>
      <c r="K1415" s="19">
        <v>27.0</v>
      </c>
      <c r="L1415" s="19">
        <v>3.0</v>
      </c>
      <c r="M1415" s="19">
        <v>30.0</v>
      </c>
      <c r="N1415" s="20">
        <v>0.8999999761581421</v>
      </c>
      <c r="O1415" s="20">
        <v>0.5260522365570068</v>
      </c>
      <c r="P1415" s="20">
        <v>0.5433133244514465</v>
      </c>
      <c r="Q1415" s="21" t="str">
        <f t="shared" si="1"/>
        <v>0.9153846154</v>
      </c>
      <c r="R1415" s="21" t="str">
        <f t="shared" si="3"/>
        <v>0.6277006032</v>
      </c>
      <c r="S1415" s="9">
        <v>0.623854449391365</v>
      </c>
      <c r="T1415" s="6">
        <v>0.6277006032375189</v>
      </c>
      <c r="U1415" s="10"/>
      <c r="V1415" s="10"/>
      <c r="W1415" s="10"/>
    </row>
    <row r="1416">
      <c r="A1416" s="17">
        <v>2006.0</v>
      </c>
      <c r="B1416" s="18" t="s">
        <v>1829</v>
      </c>
      <c r="C1416" s="18" t="s">
        <v>2879</v>
      </c>
      <c r="D1416" s="19">
        <v>102.0</v>
      </c>
      <c r="E1416" s="19">
        <v>6.0</v>
      </c>
      <c r="F1416" s="19">
        <v>8.0</v>
      </c>
      <c r="G1416" s="19">
        <v>5.0</v>
      </c>
      <c r="H1416" s="19">
        <v>4.0</v>
      </c>
      <c r="I1416" s="19">
        <v>1.0</v>
      </c>
      <c r="J1416" s="19">
        <v>1.0</v>
      </c>
      <c r="K1416" s="19">
        <v>12.0</v>
      </c>
      <c r="L1416" s="19">
        <v>13.0</v>
      </c>
      <c r="M1416" s="19">
        <v>25.0</v>
      </c>
      <c r="N1416" s="20">
        <v>0.47999998927116394</v>
      </c>
      <c r="O1416" s="20">
        <v>0.37103623151779175</v>
      </c>
      <c r="P1416" s="20">
        <v>0.4708026945590973</v>
      </c>
      <c r="Q1416" s="21" t="str">
        <f t="shared" si="1"/>
        <v>0.5210084034</v>
      </c>
      <c r="R1416" s="21" t="str">
        <f t="shared" si="3"/>
        <v>0.4334708902</v>
      </c>
      <c r="S1416" s="9">
        <v>0.4232187893986702</v>
      </c>
      <c r="T1416" s="6">
        <v>0.4334708902390063</v>
      </c>
      <c r="U1416" s="10"/>
      <c r="V1416" s="10"/>
      <c r="W1416" s="10"/>
    </row>
    <row r="1417">
      <c r="A1417" s="17">
        <v>2006.0</v>
      </c>
      <c r="B1417" s="18" t="s">
        <v>182</v>
      </c>
      <c r="C1417" s="18" t="s">
        <v>610</v>
      </c>
      <c r="D1417" s="19">
        <v>103.0</v>
      </c>
      <c r="E1417" s="19">
        <v>5.0</v>
      </c>
      <c r="F1417" s="19">
        <v>8.0</v>
      </c>
      <c r="G1417" s="19">
        <v>7.0</v>
      </c>
      <c r="H1417" s="19">
        <v>7.0</v>
      </c>
      <c r="I1417" s="19">
        <v>4.0</v>
      </c>
      <c r="J1417" s="19">
        <v>0.0</v>
      </c>
      <c r="K1417" s="19">
        <v>16.0</v>
      </c>
      <c r="L1417" s="19">
        <v>15.0</v>
      </c>
      <c r="M1417" s="19">
        <v>31.0</v>
      </c>
      <c r="N1417" s="20">
        <v>0.5161290168762207</v>
      </c>
      <c r="O1417" s="20">
        <v>0.3794216513633728</v>
      </c>
      <c r="P1417" s="20">
        <v>0.4480881989002228</v>
      </c>
      <c r="Q1417" s="21" t="str">
        <f t="shared" si="1"/>
        <v>0.5100671141</v>
      </c>
      <c r="R1417" s="21" t="str">
        <f t="shared" si="3"/>
        <v>0.4292496539</v>
      </c>
      <c r="S1417" s="9">
        <v>0.4307651334712582</v>
      </c>
      <c r="T1417" s="6">
        <v>0.42924965393023207</v>
      </c>
      <c r="U1417" s="10"/>
      <c r="V1417" s="10"/>
      <c r="W1417" s="10"/>
    </row>
    <row r="1418">
      <c r="A1418" s="17">
        <v>2006.0</v>
      </c>
      <c r="B1418" s="18" t="s">
        <v>1355</v>
      </c>
      <c r="C1418" s="18" t="s">
        <v>2880</v>
      </c>
      <c r="D1418" s="19">
        <v>104.0</v>
      </c>
      <c r="E1418" s="19">
        <v>6.0</v>
      </c>
      <c r="F1418" s="19">
        <v>8.0</v>
      </c>
      <c r="G1418" s="19">
        <v>6.0</v>
      </c>
      <c r="H1418" s="19">
        <v>6.0</v>
      </c>
      <c r="I1418" s="19">
        <v>0.0</v>
      </c>
      <c r="J1418" s="19">
        <v>1.0</v>
      </c>
      <c r="K1418" s="19">
        <v>12.0</v>
      </c>
      <c r="L1418" s="19">
        <v>15.0</v>
      </c>
      <c r="M1418" s="19">
        <v>27.0</v>
      </c>
      <c r="N1418" s="20">
        <v>0.4444444477558136</v>
      </c>
      <c r="O1418" s="20">
        <v>0.41596806049346924</v>
      </c>
      <c r="P1418" s="20">
        <v>0.46824410557746887</v>
      </c>
      <c r="Q1418" s="21" t="str">
        <f t="shared" si="1"/>
        <v>0.4580152672</v>
      </c>
      <c r="R1418" s="21" t="str">
        <f t="shared" si="3"/>
        <v>0.4395488734</v>
      </c>
      <c r="S1418" s="9">
        <v>0.43615616775221294</v>
      </c>
      <c r="T1418" s="6">
        <v>0.43954887343499494</v>
      </c>
      <c r="U1418" s="10"/>
      <c r="V1418" s="10"/>
      <c r="W1418" s="10"/>
    </row>
    <row r="1419">
      <c r="A1419" s="17">
        <v>2006.0</v>
      </c>
      <c r="B1419" s="18" t="s">
        <v>1029</v>
      </c>
      <c r="C1419" s="18" t="s">
        <v>2881</v>
      </c>
      <c r="D1419" s="19">
        <v>105.0</v>
      </c>
      <c r="E1419" s="19">
        <v>6.0</v>
      </c>
      <c r="F1419" s="19">
        <v>8.0</v>
      </c>
      <c r="G1419" s="19">
        <v>7.0</v>
      </c>
      <c r="H1419" s="19">
        <v>6.0</v>
      </c>
      <c r="I1419" s="19">
        <v>0.0</v>
      </c>
      <c r="J1419" s="19">
        <v>0.0</v>
      </c>
      <c r="K1419" s="19">
        <v>13.0</v>
      </c>
      <c r="L1419" s="19">
        <v>14.0</v>
      </c>
      <c r="M1419" s="19">
        <v>27.0</v>
      </c>
      <c r="N1419" s="20">
        <v>0.48148149251937866</v>
      </c>
      <c r="O1419" s="20">
        <v>0.45971357822418213</v>
      </c>
      <c r="P1419" s="20">
        <v>0.46238261461257935</v>
      </c>
      <c r="Q1419" s="21" t="str">
        <f t="shared" si="1"/>
        <v>0.488372093</v>
      </c>
      <c r="R1419" s="21" t="str">
        <f t="shared" si="3"/>
        <v>0.467545466</v>
      </c>
      <c r="S1419" s="9">
        <v>0.46582281313560625</v>
      </c>
      <c r="T1419" s="6">
        <v>0.46754546602104985</v>
      </c>
      <c r="U1419" s="10"/>
      <c r="V1419" s="10"/>
      <c r="W1419" s="10"/>
    </row>
    <row r="1420">
      <c r="A1420" s="17">
        <v>2006.0</v>
      </c>
      <c r="B1420" s="18" t="s">
        <v>226</v>
      </c>
      <c r="C1420" s="18" t="s">
        <v>2882</v>
      </c>
      <c r="D1420" s="19">
        <v>106.0</v>
      </c>
      <c r="E1420" s="19">
        <v>3.0</v>
      </c>
      <c r="F1420" s="19">
        <v>7.0</v>
      </c>
      <c r="G1420" s="19">
        <v>14.0</v>
      </c>
      <c r="H1420" s="19">
        <v>3.0</v>
      </c>
      <c r="I1420" s="19">
        <v>0.0</v>
      </c>
      <c r="J1420" s="19">
        <v>1.0</v>
      </c>
      <c r="K1420" s="19">
        <v>17.0</v>
      </c>
      <c r="L1420" s="19">
        <v>11.0</v>
      </c>
      <c r="M1420" s="19">
        <v>28.0</v>
      </c>
      <c r="N1420" s="20">
        <v>0.6071428656578064</v>
      </c>
      <c r="O1420" s="20">
        <v>0.5252467393875122</v>
      </c>
      <c r="P1420" s="20">
        <v>0.5226391553878784</v>
      </c>
      <c r="Q1420" s="21" t="str">
        <f t="shared" si="1"/>
        <v>0.5727272727</v>
      </c>
      <c r="R1420" s="21" t="str">
        <f t="shared" si="3"/>
        <v>0.5364649767</v>
      </c>
      <c r="S1420" s="9">
        <v>0.54506887282644</v>
      </c>
      <c r="T1420" s="6">
        <v>0.5364649767225439</v>
      </c>
      <c r="U1420" s="10"/>
      <c r="V1420" s="10"/>
      <c r="W1420" s="10"/>
    </row>
    <row r="1421">
      <c r="A1421" s="17">
        <v>2006.0</v>
      </c>
      <c r="B1421" s="18" t="s">
        <v>1397</v>
      </c>
      <c r="C1421" s="18" t="s">
        <v>2883</v>
      </c>
      <c r="D1421" s="19">
        <v>107.0</v>
      </c>
      <c r="E1421" s="19">
        <v>6.0</v>
      </c>
      <c r="F1421" s="19">
        <v>10.0</v>
      </c>
      <c r="G1421" s="19">
        <v>7.0</v>
      </c>
      <c r="H1421" s="19">
        <v>2.0</v>
      </c>
      <c r="I1421" s="19">
        <v>1.0</v>
      </c>
      <c r="J1421" s="19">
        <v>1.0</v>
      </c>
      <c r="K1421" s="19">
        <v>14.0</v>
      </c>
      <c r="L1421" s="19">
        <v>13.0</v>
      </c>
      <c r="M1421" s="19">
        <v>27.0</v>
      </c>
      <c r="N1421" s="20">
        <v>0.5185185074806213</v>
      </c>
      <c r="O1421" s="20">
        <v>0.4688263535499573</v>
      </c>
      <c r="P1421" s="20">
        <v>0.4649825990200043</v>
      </c>
      <c r="Q1421" s="21" t="str">
        <f t="shared" si="1"/>
        <v>0.5811965812</v>
      </c>
      <c r="R1421" s="21" t="str">
        <f t="shared" si="3"/>
        <v>0.4959579718</v>
      </c>
      <c r="S1421" s="9">
        <v>0.48028845615960936</v>
      </c>
      <c r="T1421" s="6">
        <v>0.495957971829125</v>
      </c>
      <c r="U1421" s="10"/>
      <c r="V1421" s="10"/>
      <c r="W1421" s="10"/>
    </row>
    <row r="1422">
      <c r="A1422" s="17">
        <v>2006.0</v>
      </c>
      <c r="B1422" s="18" t="s">
        <v>523</v>
      </c>
      <c r="C1422" s="18" t="s">
        <v>688</v>
      </c>
      <c r="D1422" s="19">
        <v>108.0</v>
      </c>
      <c r="E1422" s="19">
        <v>9.0</v>
      </c>
      <c r="F1422" s="19">
        <v>5.0</v>
      </c>
      <c r="G1422" s="19">
        <v>13.0</v>
      </c>
      <c r="H1422" s="19">
        <v>0.0</v>
      </c>
      <c r="I1422" s="19">
        <v>2.0</v>
      </c>
      <c r="J1422" s="19">
        <v>1.0</v>
      </c>
      <c r="K1422" s="19">
        <v>24.0</v>
      </c>
      <c r="L1422" s="19">
        <v>6.0</v>
      </c>
      <c r="M1422" s="19">
        <v>30.0</v>
      </c>
      <c r="N1422" s="20">
        <v>0.800000011920929</v>
      </c>
      <c r="O1422" s="20">
        <v>0.5148241519927979</v>
      </c>
      <c r="P1422" s="20">
        <v>0.5063783526420593</v>
      </c>
      <c r="Q1422" s="21" t="str">
        <f t="shared" si="1"/>
        <v>0.8484848485</v>
      </c>
      <c r="R1422" s="21" t="str">
        <f t="shared" si="3"/>
        <v>0.5961278763</v>
      </c>
      <c r="S1422" s="9">
        <v>0.5840066641569137</v>
      </c>
      <c r="T1422" s="6">
        <v>0.5961278762781259</v>
      </c>
      <c r="U1422" s="10"/>
      <c r="V1422" s="10"/>
      <c r="W1422" s="10"/>
    </row>
    <row r="1423">
      <c r="A1423" s="17">
        <v>2006.0</v>
      </c>
      <c r="B1423" s="18" t="s">
        <v>132</v>
      </c>
      <c r="C1423" s="18" t="s">
        <v>2884</v>
      </c>
      <c r="D1423" s="19">
        <v>109.0</v>
      </c>
      <c r="E1423" s="19">
        <v>7.0</v>
      </c>
      <c r="F1423" s="19">
        <v>7.0</v>
      </c>
      <c r="G1423" s="19">
        <v>11.0</v>
      </c>
      <c r="H1423" s="19">
        <v>3.0</v>
      </c>
      <c r="I1423" s="19">
        <v>2.0</v>
      </c>
      <c r="J1423" s="19">
        <v>2.0</v>
      </c>
      <c r="K1423" s="19">
        <v>20.0</v>
      </c>
      <c r="L1423" s="19">
        <v>12.0</v>
      </c>
      <c r="M1423" s="19">
        <v>32.0</v>
      </c>
      <c r="N1423" s="20">
        <v>0.625</v>
      </c>
      <c r="O1423" s="20">
        <v>0.4989243149757385</v>
      </c>
      <c r="P1423" s="20">
        <v>0.4951343536376953</v>
      </c>
      <c r="Q1423" s="21" t="str">
        <f t="shared" si="1"/>
        <v>0.6388888889</v>
      </c>
      <c r="R1423" s="21" t="str">
        <f t="shared" si="3"/>
        <v>0.5329679681</v>
      </c>
      <c r="S1423" s="9">
        <v>0.5294957458972931</v>
      </c>
      <c r="T1423" s="6">
        <v>0.5329679681195153</v>
      </c>
      <c r="U1423" s="10"/>
      <c r="V1423" s="10"/>
      <c r="W1423" s="10"/>
    </row>
    <row r="1424">
      <c r="A1424" s="17">
        <v>2006.0</v>
      </c>
      <c r="B1424" s="18" t="s">
        <v>101</v>
      </c>
      <c r="C1424" s="18" t="s">
        <v>687</v>
      </c>
      <c r="D1424" s="19">
        <v>110.0</v>
      </c>
      <c r="E1424" s="19">
        <v>7.0</v>
      </c>
      <c r="F1424" s="19">
        <v>7.0</v>
      </c>
      <c r="G1424" s="19">
        <v>11.0</v>
      </c>
      <c r="H1424" s="19">
        <v>2.0</v>
      </c>
      <c r="I1424" s="19">
        <v>1.0</v>
      </c>
      <c r="J1424" s="19">
        <v>0.0</v>
      </c>
      <c r="K1424" s="19">
        <v>19.0</v>
      </c>
      <c r="L1424" s="19">
        <v>9.0</v>
      </c>
      <c r="M1424" s="19">
        <v>28.0</v>
      </c>
      <c r="N1424" s="20">
        <v>0.6785714030265808</v>
      </c>
      <c r="O1424" s="20">
        <v>0.5481176972389221</v>
      </c>
      <c r="P1424" s="20">
        <v>0.5013559460639954</v>
      </c>
      <c r="Q1424" s="21" t="str">
        <f t="shared" si="1"/>
        <v>0.7131147541</v>
      </c>
      <c r="R1424" s="21" t="str">
        <f t="shared" si="3"/>
        <v>0.5776765237</v>
      </c>
      <c r="S1424" s="9">
        <v>0.5690406922783171</v>
      </c>
      <c r="T1424" s="6">
        <v>0.5776765236600501</v>
      </c>
      <c r="U1424" s="10"/>
      <c r="V1424" s="10"/>
      <c r="W1424" s="10"/>
    </row>
    <row r="1425">
      <c r="A1425" s="17">
        <v>2006.0</v>
      </c>
      <c r="B1425" s="18" t="s">
        <v>1835</v>
      </c>
      <c r="C1425" s="18" t="s">
        <v>2885</v>
      </c>
      <c r="D1425" s="19">
        <v>111.0</v>
      </c>
      <c r="E1425" s="19">
        <v>1.0</v>
      </c>
      <c r="F1425" s="19">
        <v>13.0</v>
      </c>
      <c r="G1425" s="19">
        <v>4.0</v>
      </c>
      <c r="H1425" s="19">
        <v>5.0</v>
      </c>
      <c r="I1425" s="19">
        <v>2.0</v>
      </c>
      <c r="J1425" s="19">
        <v>4.0</v>
      </c>
      <c r="K1425" s="19">
        <v>7.0</v>
      </c>
      <c r="L1425" s="19">
        <v>22.0</v>
      </c>
      <c r="M1425" s="19">
        <v>29.0</v>
      </c>
      <c r="N1425" s="20">
        <v>0.24137930572032928</v>
      </c>
      <c r="O1425" s="20">
        <v>0.39973998069763184</v>
      </c>
      <c r="P1425" s="20">
        <v>0.4608701169490814</v>
      </c>
      <c r="Q1425" s="21" t="str">
        <f t="shared" si="1"/>
        <v>0.2357723577</v>
      </c>
      <c r="R1425" s="21" t="str">
        <f t="shared" si="3"/>
        <v>0.374030609</v>
      </c>
      <c r="S1425" s="9">
        <v>0.3754323471722932</v>
      </c>
      <c r="T1425" s="6">
        <v>0.3740306090169806</v>
      </c>
      <c r="U1425" s="10"/>
      <c r="V1425" s="10"/>
      <c r="W1425" s="10"/>
    </row>
    <row r="1426">
      <c r="A1426" s="17">
        <v>2006.0</v>
      </c>
      <c r="B1426" s="18" t="s">
        <v>917</v>
      </c>
      <c r="C1426" s="18" t="s">
        <v>2886</v>
      </c>
      <c r="D1426" s="19">
        <v>112.0</v>
      </c>
      <c r="E1426" s="19">
        <v>0.0</v>
      </c>
      <c r="F1426" s="19">
        <v>15.0</v>
      </c>
      <c r="G1426" s="19">
        <v>3.0</v>
      </c>
      <c r="H1426" s="19">
        <v>10.0</v>
      </c>
      <c r="I1426" s="19">
        <v>0.0</v>
      </c>
      <c r="J1426" s="19">
        <v>0.0</v>
      </c>
      <c r="K1426" s="19">
        <v>3.0</v>
      </c>
      <c r="L1426" s="19">
        <v>25.0</v>
      </c>
      <c r="M1426" s="19">
        <v>28.0</v>
      </c>
      <c r="N1426" s="20">
        <v>0.1071428582072258</v>
      </c>
      <c r="O1426" s="20">
        <v>0.5275582075119019</v>
      </c>
      <c r="P1426" s="20">
        <v>0.5038848519325256</v>
      </c>
      <c r="Q1426" s="21" t="str">
        <f t="shared" si="1"/>
        <v>0.07258064516</v>
      </c>
      <c r="R1426" s="21" t="str">
        <f t="shared" si="3"/>
        <v>0.407895478</v>
      </c>
      <c r="S1426" s="9">
        <v>0.41653603102479664</v>
      </c>
      <c r="T1426" s="6">
        <v>0.4078954780294049</v>
      </c>
      <c r="U1426" s="10"/>
      <c r="V1426" s="10"/>
      <c r="W1426" s="10"/>
    </row>
    <row r="1427">
      <c r="A1427" s="17">
        <v>2006.0</v>
      </c>
      <c r="B1427" s="18" t="s">
        <v>1838</v>
      </c>
      <c r="C1427" s="18" t="s">
        <v>2887</v>
      </c>
      <c r="D1427" s="19">
        <v>113.0</v>
      </c>
      <c r="E1427" s="19">
        <v>5.0</v>
      </c>
      <c r="F1427" s="19">
        <v>7.0</v>
      </c>
      <c r="G1427" s="19">
        <v>6.0</v>
      </c>
      <c r="H1427" s="19">
        <v>5.0</v>
      </c>
      <c r="I1427" s="19">
        <v>0.0</v>
      </c>
      <c r="J1427" s="19">
        <v>2.0</v>
      </c>
      <c r="K1427" s="19">
        <v>11.0</v>
      </c>
      <c r="L1427" s="19">
        <v>14.0</v>
      </c>
      <c r="M1427" s="19">
        <v>25.0</v>
      </c>
      <c r="N1427" s="20">
        <v>0.4399999976158142</v>
      </c>
      <c r="O1427" s="20">
        <v>0.47625502943992615</v>
      </c>
      <c r="P1427" s="20">
        <v>0.47855156660079956</v>
      </c>
      <c r="Q1427" s="21" t="str">
        <f t="shared" si="1"/>
        <v>0.4453781513</v>
      </c>
      <c r="R1427" s="21" t="str">
        <f t="shared" si="3"/>
        <v>0.4691099442</v>
      </c>
      <c r="S1427" s="9">
        <v>0.46776540637016295</v>
      </c>
      <c r="T1427" s="6">
        <v>0.469109944185289</v>
      </c>
      <c r="U1427" s="10"/>
      <c r="V1427" s="10"/>
      <c r="W1427" s="10"/>
    </row>
    <row r="1428">
      <c r="A1428" s="17">
        <v>2006.0</v>
      </c>
      <c r="B1428" s="18" t="s">
        <v>207</v>
      </c>
      <c r="C1428" s="18" t="s">
        <v>2888</v>
      </c>
      <c r="D1428" s="19">
        <v>114.0</v>
      </c>
      <c r="E1428" s="19">
        <v>6.0</v>
      </c>
      <c r="F1428" s="19">
        <v>7.0</v>
      </c>
      <c r="G1428" s="19">
        <v>8.0</v>
      </c>
      <c r="H1428" s="19">
        <v>5.0</v>
      </c>
      <c r="I1428" s="19">
        <v>2.0</v>
      </c>
      <c r="J1428" s="19">
        <v>2.0</v>
      </c>
      <c r="K1428" s="19">
        <v>16.0</v>
      </c>
      <c r="L1428" s="19">
        <v>14.0</v>
      </c>
      <c r="M1428" s="19">
        <v>30.0</v>
      </c>
      <c r="N1428" s="20">
        <v>0.5333333611488342</v>
      </c>
      <c r="O1428" s="20">
        <v>0.515453040599823</v>
      </c>
      <c r="P1428" s="20">
        <v>0.5015171766281128</v>
      </c>
      <c r="Q1428" s="21" t="str">
        <f t="shared" si="1"/>
        <v>0.5352112676</v>
      </c>
      <c r="R1428" s="21" t="str">
        <f t="shared" si="3"/>
        <v>0.5169086314</v>
      </c>
      <c r="S1428" s="9">
        <v>0.516439147790273</v>
      </c>
      <c r="T1428" s="6">
        <v>0.5169086313583482</v>
      </c>
      <c r="U1428" s="10"/>
      <c r="V1428" s="10"/>
      <c r="W1428" s="10"/>
    </row>
    <row r="1429">
      <c r="A1429" s="17">
        <v>2006.0</v>
      </c>
      <c r="B1429" s="18" t="s">
        <v>193</v>
      </c>
      <c r="C1429" s="18" t="s">
        <v>2889</v>
      </c>
      <c r="D1429" s="19">
        <v>115.0</v>
      </c>
      <c r="E1429" s="19">
        <v>5.0</v>
      </c>
      <c r="F1429" s="19">
        <v>4.0</v>
      </c>
      <c r="G1429" s="19">
        <v>15.0</v>
      </c>
      <c r="H1429" s="19">
        <v>1.0</v>
      </c>
      <c r="I1429" s="19">
        <v>5.0</v>
      </c>
      <c r="J1429" s="19">
        <v>1.0</v>
      </c>
      <c r="K1429" s="19">
        <v>25.0</v>
      </c>
      <c r="L1429" s="19">
        <v>6.0</v>
      </c>
      <c r="M1429" s="19">
        <v>31.0</v>
      </c>
      <c r="N1429" s="20">
        <v>0.8064516186714172</v>
      </c>
      <c r="O1429" s="20">
        <v>0.5561211705207825</v>
      </c>
      <c r="P1429" s="20">
        <v>0.5430105924606323</v>
      </c>
      <c r="Q1429" s="21" t="str">
        <f t="shared" si="1"/>
        <v>0.8139534884</v>
      </c>
      <c r="R1429" s="21" t="str">
        <f t="shared" si="3"/>
        <v>0.6173016055</v>
      </c>
      <c r="S1429" s="9">
        <v>0.6154261366013558</v>
      </c>
      <c r="T1429" s="6">
        <v>0.6173016054685726</v>
      </c>
      <c r="U1429" s="10"/>
      <c r="V1429" s="10"/>
      <c r="W1429" s="10"/>
    </row>
    <row r="1430">
      <c r="A1430" s="17">
        <v>2006.0</v>
      </c>
      <c r="B1430" s="18" t="s">
        <v>813</v>
      </c>
      <c r="C1430" s="18" t="s">
        <v>2890</v>
      </c>
      <c r="D1430" s="19">
        <v>116.0</v>
      </c>
      <c r="E1430" s="19">
        <v>0.0</v>
      </c>
      <c r="F1430" s="19">
        <v>12.0</v>
      </c>
      <c r="G1430" s="19">
        <v>8.0</v>
      </c>
      <c r="H1430" s="19">
        <v>6.0</v>
      </c>
      <c r="I1430" s="19">
        <v>0.0</v>
      </c>
      <c r="J1430" s="19">
        <v>1.0</v>
      </c>
      <c r="K1430" s="19">
        <v>8.0</v>
      </c>
      <c r="L1430" s="19">
        <v>19.0</v>
      </c>
      <c r="M1430" s="19">
        <v>27.0</v>
      </c>
      <c r="N1430" s="20">
        <v>0.29629629850387573</v>
      </c>
      <c r="O1430" s="20">
        <v>0.5424798130989075</v>
      </c>
      <c r="P1430" s="20">
        <v>0.5137780904769897</v>
      </c>
      <c r="Q1430" s="21" t="str">
        <f t="shared" si="1"/>
        <v>0.2242990654</v>
      </c>
      <c r="R1430" s="21" t="str">
        <f t="shared" si="3"/>
        <v>0.4557591955</v>
      </c>
      <c r="S1430" s="9">
        <v>0.47375850324277524</v>
      </c>
      <c r="T1430" s="6">
        <v>0.45575919552384137</v>
      </c>
      <c r="U1430" s="10"/>
      <c r="V1430" s="10"/>
      <c r="W1430" s="10"/>
    </row>
    <row r="1431">
      <c r="A1431" s="17">
        <v>2006.0</v>
      </c>
      <c r="B1431" s="18" t="s">
        <v>127</v>
      </c>
      <c r="C1431" s="18" t="s">
        <v>677</v>
      </c>
      <c r="D1431" s="19">
        <v>117.0</v>
      </c>
      <c r="E1431" s="19">
        <v>5.0</v>
      </c>
      <c r="F1431" s="19">
        <v>7.0</v>
      </c>
      <c r="G1431" s="19">
        <v>10.0</v>
      </c>
      <c r="H1431" s="19">
        <v>3.0</v>
      </c>
      <c r="I1431" s="19">
        <v>3.0</v>
      </c>
      <c r="J1431" s="19">
        <v>1.0</v>
      </c>
      <c r="K1431" s="19">
        <v>18.0</v>
      </c>
      <c r="L1431" s="19">
        <v>11.0</v>
      </c>
      <c r="M1431" s="19">
        <v>29.0</v>
      </c>
      <c r="N1431" s="20">
        <v>0.6206896305084229</v>
      </c>
      <c r="O1431" s="20">
        <v>0.595069169998169</v>
      </c>
      <c r="P1431" s="20">
        <v>0.5434615015983582</v>
      </c>
      <c r="Q1431" s="21" t="str">
        <f t="shared" si="1"/>
        <v>0.6299212598</v>
      </c>
      <c r="R1431" s="21" t="str">
        <f t="shared" si="3"/>
        <v>0.5908802754</v>
      </c>
      <c r="S1431" s="9">
        <v>0.5885723741917774</v>
      </c>
      <c r="T1431" s="6">
        <v>0.5908802753593039</v>
      </c>
      <c r="U1431" s="10"/>
      <c r="V1431" s="10"/>
      <c r="W1431" s="10"/>
    </row>
    <row r="1432">
      <c r="A1432" s="17">
        <v>2006.0</v>
      </c>
      <c r="B1432" s="18" t="s">
        <v>1024</v>
      </c>
      <c r="C1432" s="18" t="s">
        <v>2891</v>
      </c>
      <c r="D1432" s="19">
        <v>118.0</v>
      </c>
      <c r="E1432" s="19">
        <v>4.0</v>
      </c>
      <c r="F1432" s="19">
        <v>8.0</v>
      </c>
      <c r="G1432" s="19">
        <v>7.0</v>
      </c>
      <c r="H1432" s="19">
        <v>7.0</v>
      </c>
      <c r="I1432" s="19">
        <v>1.0</v>
      </c>
      <c r="J1432" s="19">
        <v>1.0</v>
      </c>
      <c r="K1432" s="19">
        <v>12.0</v>
      </c>
      <c r="L1432" s="19">
        <v>16.0</v>
      </c>
      <c r="M1432" s="19">
        <v>28.0</v>
      </c>
      <c r="N1432" s="20">
        <v>0.4285714328289032</v>
      </c>
      <c r="O1432" s="20">
        <v>0.5219860076904297</v>
      </c>
      <c r="P1432" s="20">
        <v>0.5257638096809387</v>
      </c>
      <c r="Q1432" s="21" t="str">
        <f t="shared" si="1"/>
        <v>0.4090909091</v>
      </c>
      <c r="R1432" s="21" t="str">
        <f t="shared" si="3"/>
        <v>0.4947066835</v>
      </c>
      <c r="S1432" s="9">
        <v>0.4995768134083067</v>
      </c>
      <c r="T1432" s="6">
        <v>0.4947066835381768</v>
      </c>
      <c r="U1432" s="10"/>
      <c r="V1432" s="10"/>
      <c r="W1432" s="10"/>
    </row>
    <row r="1433">
      <c r="A1433" s="17">
        <v>2006.0</v>
      </c>
      <c r="B1433" s="18" t="s">
        <v>640</v>
      </c>
      <c r="C1433" s="18" t="s">
        <v>641</v>
      </c>
      <c r="D1433" s="19">
        <v>119.0</v>
      </c>
      <c r="E1433" s="19">
        <v>11.0</v>
      </c>
      <c r="F1433" s="19">
        <v>2.0</v>
      </c>
      <c r="G1433" s="19">
        <v>7.0</v>
      </c>
      <c r="H1433" s="19">
        <v>4.0</v>
      </c>
      <c r="I1433" s="19">
        <v>5.0</v>
      </c>
      <c r="J1433" s="19">
        <v>1.0</v>
      </c>
      <c r="K1433" s="19">
        <v>23.0</v>
      </c>
      <c r="L1433" s="19">
        <v>7.0</v>
      </c>
      <c r="M1433" s="19">
        <v>30.0</v>
      </c>
      <c r="N1433" s="20">
        <v>0.7666666507720947</v>
      </c>
      <c r="O1433" s="20">
        <v>0.4998400807380676</v>
      </c>
      <c r="P1433" s="20">
        <v>0.5072969198226929</v>
      </c>
      <c r="Q1433" s="21" t="str">
        <f t="shared" si="1"/>
        <v>0.7592592593</v>
      </c>
      <c r="R1433" s="21" t="str">
        <f t="shared" si="3"/>
        <v>0.5665590851</v>
      </c>
      <c r="S1433" s="9">
        <v>0.5684109369913737</v>
      </c>
      <c r="T1433" s="6">
        <v>0.5665590851395218</v>
      </c>
      <c r="U1433" s="10"/>
      <c r="V1433" s="10"/>
      <c r="W1433" s="10"/>
    </row>
    <row r="1434">
      <c r="A1434" s="17">
        <v>2006.0</v>
      </c>
      <c r="B1434" s="18" t="s">
        <v>82</v>
      </c>
      <c r="C1434" s="18" t="s">
        <v>2892</v>
      </c>
      <c r="D1434" s="19">
        <v>120.0</v>
      </c>
      <c r="E1434" s="19">
        <v>4.0</v>
      </c>
      <c r="F1434" s="19">
        <v>7.0</v>
      </c>
      <c r="G1434" s="19">
        <v>17.0</v>
      </c>
      <c r="H1434" s="19">
        <v>0.0</v>
      </c>
      <c r="I1434" s="19">
        <v>4.0</v>
      </c>
      <c r="J1434" s="19">
        <v>1.0</v>
      </c>
      <c r="K1434" s="19">
        <v>25.0</v>
      </c>
      <c r="L1434" s="19">
        <v>8.0</v>
      </c>
      <c r="M1434" s="19">
        <v>33.0</v>
      </c>
      <c r="N1434" s="20">
        <v>0.7575757503509521</v>
      </c>
      <c r="O1434" s="20">
        <v>0.5881451964378357</v>
      </c>
      <c r="P1434" s="20">
        <v>0.5445289611816406</v>
      </c>
      <c r="Q1434" s="21" t="str">
        <f t="shared" si="1"/>
        <v>0.792</v>
      </c>
      <c r="R1434" s="21" t="str">
        <f t="shared" si="3"/>
        <v>0.6282048385</v>
      </c>
      <c r="S1434" s="9">
        <v>0.6195987779082675</v>
      </c>
      <c r="T1434" s="6">
        <v>0.628204838514328</v>
      </c>
      <c r="U1434" s="10"/>
      <c r="V1434" s="10"/>
      <c r="W1434" s="10"/>
    </row>
    <row r="1435">
      <c r="A1435" s="17">
        <v>2006.0</v>
      </c>
      <c r="B1435" s="18" t="s">
        <v>275</v>
      </c>
      <c r="C1435" s="18" t="s">
        <v>2893</v>
      </c>
      <c r="D1435" s="19">
        <v>121.0</v>
      </c>
      <c r="E1435" s="19">
        <v>3.0</v>
      </c>
      <c r="F1435" s="19">
        <v>6.0</v>
      </c>
      <c r="G1435" s="19">
        <v>9.0</v>
      </c>
      <c r="H1435" s="19">
        <v>6.0</v>
      </c>
      <c r="I1435" s="19">
        <v>3.0</v>
      </c>
      <c r="J1435" s="19">
        <v>2.0</v>
      </c>
      <c r="K1435" s="19">
        <v>15.0</v>
      </c>
      <c r="L1435" s="19">
        <v>14.0</v>
      </c>
      <c r="M1435" s="19">
        <v>29.0</v>
      </c>
      <c r="N1435" s="20">
        <v>0.517241358757019</v>
      </c>
      <c r="O1435" s="20">
        <v>0.5750147104263306</v>
      </c>
      <c r="P1435" s="20">
        <v>0.5400167107582092</v>
      </c>
      <c r="Q1435" s="21" t="str">
        <f t="shared" si="1"/>
        <v>0.4736842105</v>
      </c>
      <c r="R1435" s="21" t="str">
        <f t="shared" si="3"/>
        <v>0.5409325855</v>
      </c>
      <c r="S1435" s="9">
        <v>0.5518218777303038</v>
      </c>
      <c r="T1435" s="6">
        <v>0.5409325855342966</v>
      </c>
      <c r="U1435" s="10"/>
      <c r="V1435" s="10"/>
      <c r="W1435" s="10"/>
    </row>
    <row r="1436">
      <c r="A1436" s="17">
        <v>2006.0</v>
      </c>
      <c r="B1436" s="18" t="s">
        <v>2382</v>
      </c>
      <c r="C1436" s="18" t="s">
        <v>2894</v>
      </c>
      <c r="D1436" s="19">
        <v>122.0</v>
      </c>
      <c r="E1436" s="19">
        <v>4.0</v>
      </c>
      <c r="F1436" s="19">
        <v>13.0</v>
      </c>
      <c r="G1436" s="19">
        <v>4.0</v>
      </c>
      <c r="H1436" s="19">
        <v>5.0</v>
      </c>
      <c r="I1436" s="19">
        <v>0.0</v>
      </c>
      <c r="J1436" s="19">
        <v>0.0</v>
      </c>
      <c r="K1436" s="19">
        <v>8.0</v>
      </c>
      <c r="L1436" s="19">
        <v>18.0</v>
      </c>
      <c r="M1436" s="19">
        <v>26.0</v>
      </c>
      <c r="N1436" s="20">
        <v>0.3076923191547394</v>
      </c>
      <c r="O1436" s="20">
        <v>0.4296734929084778</v>
      </c>
      <c r="P1436" s="20">
        <v>0.4895843267440796</v>
      </c>
      <c r="Q1436" s="21" t="str">
        <f t="shared" si="1"/>
        <v>0.350877193</v>
      </c>
      <c r="R1436" s="21" t="str">
        <f t="shared" si="3"/>
        <v>0.4249521264</v>
      </c>
      <c r="S1436" s="9">
        <v>0.4141559050633357</v>
      </c>
      <c r="T1436" s="6">
        <v>0.4249521263858728</v>
      </c>
      <c r="U1436" s="10"/>
      <c r="V1436" s="10"/>
      <c r="W1436" s="10"/>
    </row>
    <row r="1437">
      <c r="A1437" s="17">
        <v>2006.0</v>
      </c>
      <c r="B1437" s="18" t="s">
        <v>338</v>
      </c>
      <c r="C1437" s="18" t="s">
        <v>2895</v>
      </c>
      <c r="D1437" s="19">
        <v>123.0</v>
      </c>
      <c r="E1437" s="19">
        <v>6.0</v>
      </c>
      <c r="F1437" s="19">
        <v>7.0</v>
      </c>
      <c r="G1437" s="19">
        <v>9.0</v>
      </c>
      <c r="H1437" s="19">
        <v>1.0</v>
      </c>
      <c r="I1437" s="19">
        <v>2.0</v>
      </c>
      <c r="J1437" s="19">
        <v>2.0</v>
      </c>
      <c r="K1437" s="19">
        <v>17.0</v>
      </c>
      <c r="L1437" s="19">
        <v>10.0</v>
      </c>
      <c r="M1437" s="19">
        <v>27.0</v>
      </c>
      <c r="N1437" s="20">
        <v>0.6296296119689941</v>
      </c>
      <c r="O1437" s="20">
        <v>0.42909711599349976</v>
      </c>
      <c r="P1437" s="20">
        <v>0.4766942262649536</v>
      </c>
      <c r="Q1437" s="21" t="str">
        <f t="shared" si="1"/>
        <v>0.6752136752</v>
      </c>
      <c r="R1437" s="21" t="str">
        <f t="shared" si="3"/>
        <v>0.5025255334</v>
      </c>
      <c r="S1437" s="9">
        <v>0.4911295219703957</v>
      </c>
      <c r="T1437" s="6">
        <v>0.502525533366407</v>
      </c>
      <c r="U1437" s="10"/>
      <c r="V1437" s="10"/>
      <c r="W1437" s="10"/>
    </row>
    <row r="1438">
      <c r="A1438" s="17">
        <v>2006.0</v>
      </c>
      <c r="B1438" s="18" t="s">
        <v>743</v>
      </c>
      <c r="C1438" s="18" t="s">
        <v>2896</v>
      </c>
      <c r="D1438" s="19">
        <v>124.0</v>
      </c>
      <c r="E1438" s="19">
        <v>4.0</v>
      </c>
      <c r="F1438" s="19">
        <v>13.0</v>
      </c>
      <c r="G1438" s="19">
        <v>9.0</v>
      </c>
      <c r="H1438" s="19">
        <v>2.0</v>
      </c>
      <c r="I1438" s="19">
        <v>1.0</v>
      </c>
      <c r="J1438" s="19">
        <v>2.0</v>
      </c>
      <c r="K1438" s="19">
        <v>14.0</v>
      </c>
      <c r="L1438" s="19">
        <v>17.0</v>
      </c>
      <c r="M1438" s="19">
        <v>31.0</v>
      </c>
      <c r="N1438" s="20">
        <v>0.4516128897666931</v>
      </c>
      <c r="O1438" s="20">
        <v>0.43127238750457764</v>
      </c>
      <c r="P1438" s="20">
        <v>0.4677504003047943</v>
      </c>
      <c r="Q1438" s="21" t="str">
        <f t="shared" si="1"/>
        <v>0.487804878</v>
      </c>
      <c r="R1438" s="21" t="str">
        <f t="shared" si="3"/>
        <v>0.4545250133</v>
      </c>
      <c r="S1438" s="9">
        <v>0.445477019634939</v>
      </c>
      <c r="T1438" s="6">
        <v>0.4545250133406825</v>
      </c>
      <c r="U1438" s="10"/>
      <c r="V1438" s="10"/>
      <c r="W1438" s="10"/>
    </row>
    <row r="1439">
      <c r="A1439" s="17">
        <v>2006.0</v>
      </c>
      <c r="B1439" s="18" t="s">
        <v>915</v>
      </c>
      <c r="C1439" s="18" t="s">
        <v>2897</v>
      </c>
      <c r="D1439" s="19">
        <v>125.0</v>
      </c>
      <c r="E1439" s="19">
        <v>0.0</v>
      </c>
      <c r="F1439" s="19">
        <v>15.0</v>
      </c>
      <c r="G1439" s="19">
        <v>1.0</v>
      </c>
      <c r="H1439" s="19">
        <v>11.0</v>
      </c>
      <c r="I1439" s="19">
        <v>0.0</v>
      </c>
      <c r="J1439" s="19">
        <v>0.0</v>
      </c>
      <c r="K1439" s="19">
        <v>1.0</v>
      </c>
      <c r="L1439" s="19">
        <v>26.0</v>
      </c>
      <c r="M1439" s="19">
        <v>27.0</v>
      </c>
      <c r="N1439" s="20">
        <v>0.03703703731298447</v>
      </c>
      <c r="O1439" s="20">
        <v>0.46662190556526184</v>
      </c>
      <c r="P1439" s="20">
        <v>0.4613496661186218</v>
      </c>
      <c r="Q1439" s="21" t="str">
        <f t="shared" si="1"/>
        <v>0.024</v>
      </c>
      <c r="R1439" s="21" t="str">
        <f t="shared" si="3"/>
        <v>0.3546483693</v>
      </c>
      <c r="S1439" s="9">
        <v>0.3579076285715456</v>
      </c>
      <c r="T1439" s="6">
        <v>0.3546483693122864</v>
      </c>
      <c r="U1439" s="10"/>
      <c r="V1439" s="10"/>
      <c r="W1439" s="10"/>
    </row>
    <row r="1440">
      <c r="A1440" s="17">
        <v>2006.0</v>
      </c>
      <c r="B1440" s="18" t="s">
        <v>1850</v>
      </c>
      <c r="C1440" s="18" t="s">
        <v>2898</v>
      </c>
      <c r="D1440" s="19">
        <v>126.0</v>
      </c>
      <c r="E1440" s="19">
        <v>6.0</v>
      </c>
      <c r="F1440" s="19">
        <v>6.0</v>
      </c>
      <c r="G1440" s="19">
        <v>9.0</v>
      </c>
      <c r="H1440" s="19">
        <v>5.0</v>
      </c>
      <c r="I1440" s="19">
        <v>0.0</v>
      </c>
      <c r="J1440" s="19">
        <v>2.0</v>
      </c>
      <c r="K1440" s="19">
        <v>15.0</v>
      </c>
      <c r="L1440" s="19">
        <v>13.0</v>
      </c>
      <c r="M1440" s="19">
        <v>28.0</v>
      </c>
      <c r="N1440" s="20">
        <v>0.5357142686843872</v>
      </c>
      <c r="O1440" s="20">
        <v>0.4674750864505768</v>
      </c>
      <c r="P1440" s="20">
        <v>0.4903402030467987</v>
      </c>
      <c r="Q1440" s="21" t="str">
        <f t="shared" si="1"/>
        <v>0.5227272727</v>
      </c>
      <c r="R1440" s="21" t="str">
        <f t="shared" si="3"/>
        <v>0.4870044122</v>
      </c>
      <c r="S1440" s="9">
        <v>0.49025116541555946</v>
      </c>
      <c r="T1440" s="6">
        <v>0.4870044121688062</v>
      </c>
      <c r="U1440" s="10"/>
      <c r="V1440" s="10"/>
      <c r="W1440" s="10"/>
    </row>
    <row r="1441">
      <c r="A1441" s="17">
        <v>2006.0</v>
      </c>
      <c r="B1441" s="18" t="s">
        <v>919</v>
      </c>
      <c r="C1441" s="18" t="s">
        <v>2899</v>
      </c>
      <c r="D1441" s="19">
        <v>127.0</v>
      </c>
      <c r="E1441" s="19">
        <v>1.0</v>
      </c>
      <c r="F1441" s="19">
        <v>11.0</v>
      </c>
      <c r="G1441" s="19">
        <v>3.0</v>
      </c>
      <c r="H1441" s="19">
        <v>11.0</v>
      </c>
      <c r="I1441" s="19">
        <v>1.0</v>
      </c>
      <c r="J1441" s="19">
        <v>1.0</v>
      </c>
      <c r="K1441" s="19">
        <v>5.0</v>
      </c>
      <c r="L1441" s="19">
        <v>23.0</v>
      </c>
      <c r="M1441" s="19">
        <v>28.0</v>
      </c>
      <c r="N1441" s="20">
        <v>0.1785714328289032</v>
      </c>
      <c r="O1441" s="20">
        <v>0.49999696016311646</v>
      </c>
      <c r="P1441" s="20">
        <v>0.4881851077079773</v>
      </c>
      <c r="Q1441" s="21" t="str">
        <f t="shared" si="1"/>
        <v>0.1544117647</v>
      </c>
      <c r="R1441" s="21" t="str">
        <f t="shared" si="3"/>
        <v>0.4106476982</v>
      </c>
      <c r="S1441" s="9">
        <v>0.4166876141514097</v>
      </c>
      <c r="T1441" s="6">
        <v>0.4106476981850231</v>
      </c>
      <c r="U1441" s="10"/>
      <c r="V1441" s="10"/>
      <c r="W1441" s="10"/>
    </row>
    <row r="1442">
      <c r="A1442" s="17">
        <v>2006.0</v>
      </c>
      <c r="B1442" s="18" t="s">
        <v>131</v>
      </c>
      <c r="C1442" s="18" t="s">
        <v>2900</v>
      </c>
      <c r="D1442" s="19">
        <v>128.0</v>
      </c>
      <c r="E1442" s="19">
        <v>6.0</v>
      </c>
      <c r="F1442" s="19">
        <v>2.0</v>
      </c>
      <c r="G1442" s="19">
        <v>14.0</v>
      </c>
      <c r="H1442" s="19">
        <v>2.0</v>
      </c>
      <c r="I1442" s="19">
        <v>4.0</v>
      </c>
      <c r="J1442" s="19">
        <v>3.0</v>
      </c>
      <c r="K1442" s="19">
        <v>24.0</v>
      </c>
      <c r="L1442" s="19">
        <v>7.0</v>
      </c>
      <c r="M1442" s="19">
        <v>31.0</v>
      </c>
      <c r="N1442" s="20">
        <v>0.774193525314331</v>
      </c>
      <c r="O1442" s="20">
        <v>0.5635477304458618</v>
      </c>
      <c r="P1442" s="20">
        <v>0.544783890247345</v>
      </c>
      <c r="Q1442" s="21" t="str">
        <f t="shared" si="1"/>
        <v>0.7482014388</v>
      </c>
      <c r="R1442" s="21" t="str">
        <f t="shared" si="3"/>
        <v>0.6050201975</v>
      </c>
      <c r="S1442" s="9">
        <v>0.6115182248815414</v>
      </c>
      <c r="T1442" s="6">
        <v>0.6050201974969973</v>
      </c>
      <c r="U1442" s="10"/>
      <c r="V1442" s="10"/>
      <c r="W1442" s="10"/>
    </row>
    <row r="1443">
      <c r="A1443" s="17">
        <v>2006.0</v>
      </c>
      <c r="B1443" s="18" t="s">
        <v>715</v>
      </c>
      <c r="C1443" s="18" t="s">
        <v>2901</v>
      </c>
      <c r="D1443" s="19">
        <v>129.0</v>
      </c>
      <c r="E1443" s="19">
        <v>2.0</v>
      </c>
      <c r="F1443" s="19">
        <v>8.0</v>
      </c>
      <c r="G1443" s="19">
        <v>13.0</v>
      </c>
      <c r="H1443" s="19">
        <v>4.0</v>
      </c>
      <c r="I1443" s="19">
        <v>0.0</v>
      </c>
      <c r="J1443" s="19">
        <v>1.0</v>
      </c>
      <c r="K1443" s="19">
        <v>15.0</v>
      </c>
      <c r="L1443" s="19">
        <v>13.0</v>
      </c>
      <c r="M1443" s="19">
        <v>28.0</v>
      </c>
      <c r="N1443" s="20">
        <v>0.5357142686843872</v>
      </c>
      <c r="O1443" s="20">
        <v>0.5635571479797363</v>
      </c>
      <c r="P1443" s="20">
        <v>0.5075791478157043</v>
      </c>
      <c r="Q1443" s="21" t="str">
        <f t="shared" si="1"/>
        <v>0.4818181818</v>
      </c>
      <c r="R1443" s="21" t="str">
        <f t="shared" si="3"/>
        <v>0.5291279064</v>
      </c>
      <c r="S1443" s="9">
        <v>0.5426019323723656</v>
      </c>
      <c r="T1443" s="6">
        <v>0.5291279063983397</v>
      </c>
      <c r="U1443" s="10"/>
      <c r="V1443" s="10"/>
      <c r="W1443" s="10"/>
    </row>
    <row r="1444">
      <c r="A1444" s="17">
        <v>2006.0</v>
      </c>
      <c r="B1444" s="18" t="s">
        <v>2902</v>
      </c>
      <c r="C1444" s="18" t="s">
        <v>2903</v>
      </c>
      <c r="D1444" s="19">
        <v>130.0</v>
      </c>
      <c r="E1444" s="19">
        <v>5.0</v>
      </c>
      <c r="F1444" s="19">
        <v>8.0</v>
      </c>
      <c r="G1444" s="19">
        <v>5.0</v>
      </c>
      <c r="H1444" s="19">
        <v>5.0</v>
      </c>
      <c r="I1444" s="19">
        <v>1.0</v>
      </c>
      <c r="J1444" s="19">
        <v>2.0</v>
      </c>
      <c r="K1444" s="19">
        <v>11.0</v>
      </c>
      <c r="L1444" s="19">
        <v>15.0</v>
      </c>
      <c r="M1444" s="19">
        <v>26.0</v>
      </c>
      <c r="N1444" s="20">
        <v>0.42307692766189575</v>
      </c>
      <c r="O1444" s="20">
        <v>0.4564908742904663</v>
      </c>
      <c r="P1444" s="20">
        <v>0.4486125707626343</v>
      </c>
      <c r="Q1444" s="21" t="str">
        <f t="shared" si="1"/>
        <v>0.4435483871</v>
      </c>
      <c r="R1444" s="21" t="str">
        <f t="shared" si="3"/>
        <v>0.4512856766</v>
      </c>
      <c r="S1444" s="9">
        <v>0.4461678106051225</v>
      </c>
      <c r="T1444" s="6">
        <v>0.4512856766100853</v>
      </c>
      <c r="U1444" s="10"/>
      <c r="V1444" s="10"/>
      <c r="W1444" s="10"/>
    </row>
    <row r="1445">
      <c r="A1445" s="17">
        <v>2006.0</v>
      </c>
      <c r="B1445" s="18" t="s">
        <v>154</v>
      </c>
      <c r="C1445" s="18" t="s">
        <v>672</v>
      </c>
      <c r="D1445" s="19">
        <v>131.0</v>
      </c>
      <c r="E1445" s="19">
        <v>8.0</v>
      </c>
      <c r="F1445" s="19">
        <v>5.0</v>
      </c>
      <c r="G1445" s="19">
        <v>12.0</v>
      </c>
      <c r="H1445" s="19">
        <v>2.0</v>
      </c>
      <c r="I1445" s="19">
        <v>4.0</v>
      </c>
      <c r="J1445" s="19">
        <v>1.0</v>
      </c>
      <c r="K1445" s="19">
        <v>24.0</v>
      </c>
      <c r="L1445" s="19">
        <v>8.0</v>
      </c>
      <c r="M1445" s="19">
        <v>32.0</v>
      </c>
      <c r="N1445" s="20">
        <v>0.75</v>
      </c>
      <c r="O1445" s="20">
        <v>0.5316367149353027</v>
      </c>
      <c r="P1445" s="20">
        <v>0.4964819550514221</v>
      </c>
      <c r="Q1445" s="21" t="str">
        <f t="shared" si="1"/>
        <v>0.7671232877</v>
      </c>
      <c r="R1445" s="21" t="str">
        <f t="shared" si="3"/>
        <v>0.5817196681</v>
      </c>
      <c r="S1445" s="9">
        <v>0.5774388462305069</v>
      </c>
      <c r="T1445" s="6">
        <v>0.5817196681483151</v>
      </c>
      <c r="U1445" s="10"/>
      <c r="V1445" s="10"/>
      <c r="W1445" s="10"/>
    </row>
    <row r="1446">
      <c r="A1446" s="17">
        <v>2006.0</v>
      </c>
      <c r="B1446" s="18" t="s">
        <v>135</v>
      </c>
      <c r="C1446" s="18" t="s">
        <v>681</v>
      </c>
      <c r="D1446" s="19">
        <v>132.0</v>
      </c>
      <c r="E1446" s="19">
        <v>6.0</v>
      </c>
      <c r="F1446" s="19">
        <v>3.0</v>
      </c>
      <c r="G1446" s="19">
        <v>10.0</v>
      </c>
      <c r="H1446" s="19">
        <v>5.0</v>
      </c>
      <c r="I1446" s="19">
        <v>5.0</v>
      </c>
      <c r="J1446" s="19">
        <v>3.0</v>
      </c>
      <c r="K1446" s="19">
        <v>21.0</v>
      </c>
      <c r="L1446" s="19">
        <v>11.0</v>
      </c>
      <c r="M1446" s="19">
        <v>32.0</v>
      </c>
      <c r="N1446" s="20">
        <v>0.65625</v>
      </c>
      <c r="O1446" s="20">
        <v>0.5873793959617615</v>
      </c>
      <c r="P1446" s="20">
        <v>0.5509645342826843</v>
      </c>
      <c r="Q1446" s="21" t="str">
        <f t="shared" si="1"/>
        <v>0.6217948718</v>
      </c>
      <c r="R1446" s="21" t="str">
        <f t="shared" si="3"/>
        <v>0.5868795495</v>
      </c>
      <c r="S1446" s="9">
        <v>0.5954933315515518</v>
      </c>
      <c r="T1446" s="6">
        <v>0.5868795495002698</v>
      </c>
      <c r="U1446" s="10"/>
      <c r="V1446" s="10"/>
      <c r="W1446" s="10"/>
    </row>
    <row r="1447">
      <c r="A1447" s="17">
        <v>2006.0</v>
      </c>
      <c r="B1447" s="18" t="s">
        <v>1260</v>
      </c>
      <c r="C1447" s="18" t="s">
        <v>2904</v>
      </c>
      <c r="D1447" s="19">
        <v>133.0</v>
      </c>
      <c r="E1447" s="19">
        <v>7.0</v>
      </c>
      <c r="F1447" s="19">
        <v>6.0</v>
      </c>
      <c r="G1447" s="19">
        <v>10.0</v>
      </c>
      <c r="H1447" s="19">
        <v>3.0</v>
      </c>
      <c r="I1447" s="19">
        <v>1.0</v>
      </c>
      <c r="J1447" s="19">
        <v>1.0</v>
      </c>
      <c r="K1447" s="19">
        <v>18.0</v>
      </c>
      <c r="L1447" s="19">
        <v>10.0</v>
      </c>
      <c r="M1447" s="19">
        <v>28.0</v>
      </c>
      <c r="N1447" s="20">
        <v>0.6428571343421936</v>
      </c>
      <c r="O1447" s="20">
        <v>0.48578348755836487</v>
      </c>
      <c r="P1447" s="20">
        <v>0.5100449323654175</v>
      </c>
      <c r="Q1447" s="21" t="str">
        <f t="shared" si="1"/>
        <v>0.65625</v>
      </c>
      <c r="R1447" s="21" t="str">
        <f t="shared" si="3"/>
        <v>0.5344654769</v>
      </c>
      <c r="S1447" s="9">
        <v>0.5311172625848225</v>
      </c>
      <c r="T1447" s="6">
        <v>0.5344654768705368</v>
      </c>
      <c r="U1447" s="10"/>
      <c r="V1447" s="10"/>
      <c r="W1447" s="10"/>
    </row>
    <row r="1448">
      <c r="A1448" s="17">
        <v>2006.0</v>
      </c>
      <c r="B1448" s="18" t="s">
        <v>1667</v>
      </c>
      <c r="C1448" s="18" t="s">
        <v>2905</v>
      </c>
      <c r="D1448" s="19">
        <v>134.0</v>
      </c>
      <c r="E1448" s="19">
        <v>4.0</v>
      </c>
      <c r="F1448" s="19">
        <v>10.0</v>
      </c>
      <c r="G1448" s="19">
        <v>5.0</v>
      </c>
      <c r="H1448" s="19">
        <v>6.0</v>
      </c>
      <c r="I1448" s="19">
        <v>0.0</v>
      </c>
      <c r="J1448" s="19">
        <v>1.0</v>
      </c>
      <c r="K1448" s="19">
        <v>9.0</v>
      </c>
      <c r="L1448" s="19">
        <v>17.0</v>
      </c>
      <c r="M1448" s="19">
        <v>26.0</v>
      </c>
      <c r="N1448" s="20">
        <v>0.3461538553237915</v>
      </c>
      <c r="O1448" s="20">
        <v>0.4670987129211426</v>
      </c>
      <c r="P1448" s="20">
        <v>0.4848478138446808</v>
      </c>
      <c r="Q1448" s="21" t="str">
        <f t="shared" si="1"/>
        <v>0.3583333333</v>
      </c>
      <c r="R1448" s="21" t="str">
        <f t="shared" si="3"/>
        <v>0.4443446433</v>
      </c>
      <c r="S1448" s="9">
        <v>0.44129977146020305</v>
      </c>
      <c r="T1448" s="6">
        <v>0.44434464325507483</v>
      </c>
      <c r="U1448" s="10"/>
      <c r="V1448" s="10"/>
      <c r="W1448" s="10"/>
    </row>
    <row r="1449">
      <c r="A1449" s="17">
        <v>2006.0</v>
      </c>
      <c r="B1449" s="18" t="s">
        <v>1275</v>
      </c>
      <c r="C1449" s="18" t="s">
        <v>2906</v>
      </c>
      <c r="D1449" s="19">
        <v>135.0</v>
      </c>
      <c r="E1449" s="19">
        <v>7.0</v>
      </c>
      <c r="F1449" s="19">
        <v>6.0</v>
      </c>
      <c r="G1449" s="19">
        <v>6.0</v>
      </c>
      <c r="H1449" s="19">
        <v>4.0</v>
      </c>
      <c r="I1449" s="19">
        <v>1.0</v>
      </c>
      <c r="J1449" s="19">
        <v>3.0</v>
      </c>
      <c r="K1449" s="19">
        <v>14.0</v>
      </c>
      <c r="L1449" s="19">
        <v>13.0</v>
      </c>
      <c r="M1449" s="19">
        <v>27.0</v>
      </c>
      <c r="N1449" s="20">
        <v>0.5185185074806213</v>
      </c>
      <c r="O1449" s="20">
        <v>0.44549211859703064</v>
      </c>
      <c r="P1449" s="20">
        <v>0.47843292355537415</v>
      </c>
      <c r="Q1449" s="21" t="str">
        <f t="shared" si="1"/>
        <v>0.5413533835</v>
      </c>
      <c r="R1449" s="21" t="str">
        <f t="shared" si="3"/>
        <v>0.4776926361</v>
      </c>
      <c r="S1449" s="9">
        <v>0.4719839198169885</v>
      </c>
      <c r="T1449" s="6">
        <v>0.4776926360520205</v>
      </c>
      <c r="U1449" s="10"/>
      <c r="V1449" s="10"/>
      <c r="W1449" s="10"/>
    </row>
    <row r="1450">
      <c r="A1450" s="17">
        <v>2006.0</v>
      </c>
      <c r="B1450" s="18" t="s">
        <v>396</v>
      </c>
      <c r="C1450" s="18" t="s">
        <v>2907</v>
      </c>
      <c r="D1450" s="19">
        <v>136.0</v>
      </c>
      <c r="E1450" s="19">
        <v>6.0</v>
      </c>
      <c r="F1450" s="19">
        <v>7.0</v>
      </c>
      <c r="G1450" s="19">
        <v>9.0</v>
      </c>
      <c r="H1450" s="19">
        <v>3.0</v>
      </c>
      <c r="I1450" s="19">
        <v>2.0</v>
      </c>
      <c r="J1450" s="19">
        <v>2.0</v>
      </c>
      <c r="K1450" s="19">
        <v>17.0</v>
      </c>
      <c r="L1450" s="19">
        <v>12.0</v>
      </c>
      <c r="M1450" s="19">
        <v>29.0</v>
      </c>
      <c r="N1450" s="20">
        <v>0.5862069129943848</v>
      </c>
      <c r="O1450" s="20">
        <v>0.4686320424079895</v>
      </c>
      <c r="P1450" s="20">
        <v>0.48525863885879517</v>
      </c>
      <c r="Q1450" s="21" t="str">
        <f t="shared" si="1"/>
        <v>0.6030534351</v>
      </c>
      <c r="R1450" s="21" t="str">
        <f t="shared" si="3"/>
        <v>0.5063940397</v>
      </c>
      <c r="S1450" s="9">
        <v>0.5021824050566246</v>
      </c>
      <c r="T1450" s="6">
        <v>0.5063940396973194</v>
      </c>
      <c r="U1450" s="10"/>
      <c r="V1450" s="10"/>
      <c r="W1450" s="10"/>
    </row>
    <row r="1451">
      <c r="A1451" s="17">
        <v>2006.0</v>
      </c>
      <c r="B1451" s="18" t="s">
        <v>436</v>
      </c>
      <c r="C1451" s="18" t="s">
        <v>2908</v>
      </c>
      <c r="D1451" s="19">
        <v>137.0</v>
      </c>
      <c r="E1451" s="19">
        <v>0.0</v>
      </c>
      <c r="F1451" s="19">
        <v>14.0</v>
      </c>
      <c r="G1451" s="19">
        <v>4.0</v>
      </c>
      <c r="H1451" s="19">
        <v>7.0</v>
      </c>
      <c r="I1451" s="19">
        <v>0.0</v>
      </c>
      <c r="J1451" s="19">
        <v>2.0</v>
      </c>
      <c r="K1451" s="19">
        <v>4.0</v>
      </c>
      <c r="L1451" s="19">
        <v>23.0</v>
      </c>
      <c r="M1451" s="19">
        <v>27.0</v>
      </c>
      <c r="N1451" s="20">
        <v>0.14814814925193787</v>
      </c>
      <c r="O1451" s="20">
        <v>0.4828917682170868</v>
      </c>
      <c r="P1451" s="20">
        <v>0.47887223958969116</v>
      </c>
      <c r="Q1451" s="21" t="str">
        <f t="shared" si="1"/>
        <v>0.1061946903</v>
      </c>
      <c r="R1451" s="21" t="str">
        <f t="shared" si="3"/>
        <v>0.3877126166</v>
      </c>
      <c r="S1451" s="9">
        <v>0.3982009810430032</v>
      </c>
      <c r="T1451" s="6">
        <v>0.38771261657233785</v>
      </c>
      <c r="U1451" s="10"/>
      <c r="V1451" s="10"/>
      <c r="W1451" s="10"/>
    </row>
    <row r="1452">
      <c r="A1452" s="17">
        <v>2006.0</v>
      </c>
      <c r="B1452" s="18" t="s">
        <v>618</v>
      </c>
      <c r="C1452" s="18" t="s">
        <v>619</v>
      </c>
      <c r="D1452" s="19">
        <v>138.0</v>
      </c>
      <c r="E1452" s="19">
        <v>6.0</v>
      </c>
      <c r="F1452" s="19">
        <v>8.0</v>
      </c>
      <c r="G1452" s="19">
        <v>11.0</v>
      </c>
      <c r="H1452" s="19">
        <v>1.0</v>
      </c>
      <c r="I1452" s="19">
        <v>4.0</v>
      </c>
      <c r="J1452" s="19">
        <v>1.0</v>
      </c>
      <c r="K1452" s="19">
        <v>21.0</v>
      </c>
      <c r="L1452" s="19">
        <v>10.0</v>
      </c>
      <c r="M1452" s="19">
        <v>31.0</v>
      </c>
      <c r="N1452" s="20">
        <v>0.6774193644523621</v>
      </c>
      <c r="O1452" s="20">
        <v>0.4296315610408783</v>
      </c>
      <c r="P1452" s="20">
        <v>0.4711177945137024</v>
      </c>
      <c r="Q1452" s="21" t="str">
        <f t="shared" si="1"/>
        <v>0.7251908397</v>
      </c>
      <c r="R1452" s="21" t="str">
        <f t="shared" si="3"/>
        <v>0.5138929391</v>
      </c>
      <c r="S1452" s="9">
        <v>0.5019500678585421</v>
      </c>
      <c r="T1452" s="6">
        <v>0.5138929390725289</v>
      </c>
      <c r="U1452" s="10"/>
      <c r="V1452" s="10"/>
      <c r="W1452" s="10"/>
    </row>
    <row r="1453">
      <c r="A1453" s="17">
        <v>2006.0</v>
      </c>
      <c r="B1453" s="18" t="s">
        <v>754</v>
      </c>
      <c r="C1453" s="18" t="s">
        <v>2909</v>
      </c>
      <c r="D1453" s="19">
        <v>139.0</v>
      </c>
      <c r="E1453" s="19">
        <v>7.0</v>
      </c>
      <c r="F1453" s="19">
        <v>7.0</v>
      </c>
      <c r="G1453" s="19">
        <v>8.0</v>
      </c>
      <c r="H1453" s="19">
        <v>4.0</v>
      </c>
      <c r="I1453" s="19">
        <v>2.0</v>
      </c>
      <c r="J1453" s="19">
        <v>1.0</v>
      </c>
      <c r="K1453" s="19">
        <v>17.0</v>
      </c>
      <c r="L1453" s="19">
        <v>12.0</v>
      </c>
      <c r="M1453" s="19">
        <v>29.0</v>
      </c>
      <c r="N1453" s="20">
        <v>0.5862069129943848</v>
      </c>
      <c r="O1453" s="20">
        <v>0.46581628918647766</v>
      </c>
      <c r="P1453" s="20">
        <v>0.48386189341545105</v>
      </c>
      <c r="Q1453" s="21" t="str">
        <f t="shared" si="1"/>
        <v>0.6058394161</v>
      </c>
      <c r="R1453" s="21" t="str">
        <f t="shared" si="3"/>
        <v>0.505333472</v>
      </c>
      <c r="S1453" s="9">
        <v>0.5004253420850326</v>
      </c>
      <c r="T1453" s="6">
        <v>0.5053334719617001</v>
      </c>
      <c r="U1453" s="10"/>
      <c r="V1453" s="10"/>
      <c r="W1453" s="10"/>
    </row>
    <row r="1454">
      <c r="A1454" s="17">
        <v>2006.0</v>
      </c>
      <c r="B1454" s="18" t="s">
        <v>1183</v>
      </c>
      <c r="C1454" s="18" t="s">
        <v>2910</v>
      </c>
      <c r="D1454" s="19">
        <v>140.0</v>
      </c>
      <c r="E1454" s="19">
        <v>4.0</v>
      </c>
      <c r="F1454" s="19">
        <v>10.0</v>
      </c>
      <c r="G1454" s="19">
        <v>7.0</v>
      </c>
      <c r="H1454" s="19">
        <v>4.0</v>
      </c>
      <c r="I1454" s="19">
        <v>0.0</v>
      </c>
      <c r="J1454" s="19">
        <v>2.0</v>
      </c>
      <c r="K1454" s="19">
        <v>11.0</v>
      </c>
      <c r="L1454" s="19">
        <v>16.0</v>
      </c>
      <c r="M1454" s="19">
        <v>27.0</v>
      </c>
      <c r="N1454" s="20">
        <v>0.40740740299224854</v>
      </c>
      <c r="O1454" s="20">
        <v>0.42988377809524536</v>
      </c>
      <c r="P1454" s="20">
        <v>0.4583189785480499</v>
      </c>
      <c r="Q1454" s="21" t="str">
        <f t="shared" si="1"/>
        <v>0.4188034188</v>
      </c>
      <c r="R1454" s="21" t="str">
        <f t="shared" si="3"/>
        <v>0.4342224884</v>
      </c>
      <c r="S1454" s="9">
        <v>0.431373485536487</v>
      </c>
      <c r="T1454" s="6">
        <v>0.4342224883854899</v>
      </c>
      <c r="U1454" s="10"/>
      <c r="V1454" s="10"/>
      <c r="W1454" s="10"/>
    </row>
    <row r="1455">
      <c r="A1455" s="17">
        <v>2006.0</v>
      </c>
      <c r="B1455" s="18" t="s">
        <v>2654</v>
      </c>
      <c r="C1455" s="18" t="s">
        <v>2911</v>
      </c>
      <c r="D1455" s="19">
        <v>141.0</v>
      </c>
      <c r="E1455" s="19">
        <v>1.0</v>
      </c>
      <c r="F1455" s="19">
        <v>13.0</v>
      </c>
      <c r="G1455" s="19">
        <v>6.0</v>
      </c>
      <c r="H1455" s="19">
        <v>4.0</v>
      </c>
      <c r="I1455" s="19">
        <v>1.0</v>
      </c>
      <c r="J1455" s="19">
        <v>3.0</v>
      </c>
      <c r="K1455" s="19">
        <v>8.0</v>
      </c>
      <c r="L1455" s="19">
        <v>20.0</v>
      </c>
      <c r="M1455" s="19">
        <v>28.0</v>
      </c>
      <c r="N1455" s="20">
        <v>0.2857142984867096</v>
      </c>
      <c r="O1455" s="20">
        <v>0.4122715890407562</v>
      </c>
      <c r="P1455" s="20">
        <v>0.4654639661312103</v>
      </c>
      <c r="Q1455" s="21" t="str">
        <f t="shared" si="1"/>
        <v>0.2678571429</v>
      </c>
      <c r="R1455" s="21" t="str">
        <f t="shared" si="3"/>
        <v>0.3894660718</v>
      </c>
      <c r="S1455" s="9">
        <v>0.3939303574817521</v>
      </c>
      <c r="T1455" s="6">
        <v>0.3894660717674664</v>
      </c>
      <c r="U1455" s="10"/>
      <c r="V1455" s="10"/>
      <c r="W1455" s="10"/>
    </row>
    <row r="1456">
      <c r="A1456" s="17">
        <v>2006.0</v>
      </c>
      <c r="B1456" s="18" t="s">
        <v>85</v>
      </c>
      <c r="C1456" s="18" t="s">
        <v>620</v>
      </c>
      <c r="D1456" s="19">
        <v>142.0</v>
      </c>
      <c r="E1456" s="19">
        <v>7.0</v>
      </c>
      <c r="F1456" s="19">
        <v>8.0</v>
      </c>
      <c r="G1456" s="19">
        <v>9.0</v>
      </c>
      <c r="H1456" s="19">
        <v>2.0</v>
      </c>
      <c r="I1456" s="19">
        <v>3.0</v>
      </c>
      <c r="J1456" s="19">
        <v>2.0</v>
      </c>
      <c r="K1456" s="19">
        <v>19.0</v>
      </c>
      <c r="L1456" s="19">
        <v>12.0</v>
      </c>
      <c r="M1456" s="19">
        <v>31.0</v>
      </c>
      <c r="N1456" s="20">
        <v>0.6129032373428345</v>
      </c>
      <c r="O1456" s="20">
        <v>0.5365685224533081</v>
      </c>
      <c r="P1456" s="20">
        <v>0.5222362875938416</v>
      </c>
      <c r="Q1456" s="21" t="str">
        <f t="shared" si="1"/>
        <v>0.654676259</v>
      </c>
      <c r="R1456" s="21" t="str">
        <f t="shared" si="3"/>
        <v>0.5625123979</v>
      </c>
      <c r="S1456" s="9">
        <v>0.5520691395767273</v>
      </c>
      <c r="T1456" s="6">
        <v>0.5625123978733159</v>
      </c>
      <c r="U1456" s="10"/>
      <c r="V1456" s="10"/>
      <c r="W1456" s="10"/>
    </row>
    <row r="1457">
      <c r="A1457" s="17">
        <v>2006.0</v>
      </c>
      <c r="B1457" s="18" t="s">
        <v>59</v>
      </c>
      <c r="C1457" s="18" t="s">
        <v>2912</v>
      </c>
      <c r="D1457" s="19">
        <v>143.0</v>
      </c>
      <c r="E1457" s="19">
        <v>1.0</v>
      </c>
      <c r="F1457" s="19">
        <v>8.0</v>
      </c>
      <c r="G1457" s="19">
        <v>16.0</v>
      </c>
      <c r="H1457" s="19">
        <v>3.0</v>
      </c>
      <c r="I1457" s="19">
        <v>1.0</v>
      </c>
      <c r="J1457" s="19">
        <v>1.0</v>
      </c>
      <c r="K1457" s="19">
        <v>18.0</v>
      </c>
      <c r="L1457" s="19">
        <v>12.0</v>
      </c>
      <c r="M1457" s="19">
        <v>30.0</v>
      </c>
      <c r="N1457" s="20">
        <v>0.6000000238418579</v>
      </c>
      <c r="O1457" s="20">
        <v>0.571751058101654</v>
      </c>
      <c r="P1457" s="20">
        <v>0.5388294458389282</v>
      </c>
      <c r="Q1457" s="21" t="str">
        <f t="shared" si="1"/>
        <v>0.5454545455</v>
      </c>
      <c r="R1457" s="21" t="str">
        <f t="shared" si="3"/>
        <v>0.5569465269</v>
      </c>
      <c r="S1457" s="9">
        <v>0.5705828905105591</v>
      </c>
      <c r="T1457" s="6">
        <v>0.5569465268741954</v>
      </c>
      <c r="U1457" s="10"/>
      <c r="V1457" s="10"/>
      <c r="W1457" s="10"/>
    </row>
    <row r="1458">
      <c r="A1458" s="17">
        <v>2006.0</v>
      </c>
      <c r="B1458" s="18" t="s">
        <v>1036</v>
      </c>
      <c r="C1458" s="18" t="s">
        <v>2913</v>
      </c>
      <c r="D1458" s="19">
        <v>144.0</v>
      </c>
      <c r="E1458" s="19">
        <v>4.0</v>
      </c>
      <c r="F1458" s="19">
        <v>11.0</v>
      </c>
      <c r="G1458" s="19">
        <v>7.0</v>
      </c>
      <c r="H1458" s="19">
        <v>5.0</v>
      </c>
      <c r="I1458" s="19">
        <v>1.0</v>
      </c>
      <c r="J1458" s="19">
        <v>2.0</v>
      </c>
      <c r="K1458" s="19">
        <v>12.0</v>
      </c>
      <c r="L1458" s="19">
        <v>18.0</v>
      </c>
      <c r="M1458" s="19">
        <v>30.0</v>
      </c>
      <c r="N1458" s="20">
        <v>0.4000000059604645</v>
      </c>
      <c r="O1458" s="20">
        <v>0.5562825798988342</v>
      </c>
      <c r="P1458" s="20">
        <v>0.5033512115478516</v>
      </c>
      <c r="Q1458" s="21" t="str">
        <f t="shared" si="1"/>
        <v>0.4090909091</v>
      </c>
      <c r="R1458" s="21" t="str">
        <f t="shared" si="3"/>
        <v>0.5062518201</v>
      </c>
      <c r="S1458" s="9">
        <v>0.50397909283638</v>
      </c>
      <c r="T1458" s="6">
        <v>0.5062518201091073</v>
      </c>
      <c r="U1458" s="10"/>
      <c r="V1458" s="10"/>
      <c r="W1458" s="10"/>
    </row>
    <row r="1459">
      <c r="A1459" s="17">
        <v>2006.0</v>
      </c>
      <c r="B1459" s="18" t="s">
        <v>1290</v>
      </c>
      <c r="C1459" s="18" t="s">
        <v>2914</v>
      </c>
      <c r="D1459" s="19">
        <v>145.0</v>
      </c>
      <c r="E1459" s="19">
        <v>7.0</v>
      </c>
      <c r="F1459" s="19">
        <v>8.0</v>
      </c>
      <c r="G1459" s="19">
        <v>8.0</v>
      </c>
      <c r="H1459" s="19">
        <v>4.0</v>
      </c>
      <c r="I1459" s="19">
        <v>0.0</v>
      </c>
      <c r="J1459" s="19">
        <v>1.0</v>
      </c>
      <c r="K1459" s="19">
        <v>15.0</v>
      </c>
      <c r="L1459" s="19">
        <v>13.0</v>
      </c>
      <c r="M1459" s="19">
        <v>28.0</v>
      </c>
      <c r="N1459" s="20">
        <v>0.5357142686843872</v>
      </c>
      <c r="O1459" s="20">
        <v>0.45177096128463745</v>
      </c>
      <c r="P1459" s="20">
        <v>0.500177264213562</v>
      </c>
      <c r="Q1459" s="21" t="str">
        <f t="shared" si="1"/>
        <v>0.5615384615</v>
      </c>
      <c r="R1459" s="21" t="str">
        <f t="shared" si="3"/>
        <v>0.4913144121</v>
      </c>
      <c r="S1459" s="9">
        <v>0.4848583681242806</v>
      </c>
      <c r="T1459" s="6">
        <v>0.49131441208032456</v>
      </c>
      <c r="U1459" s="10"/>
      <c r="V1459" s="10"/>
      <c r="W1459" s="10"/>
    </row>
    <row r="1460">
      <c r="A1460" s="17">
        <v>2006.0</v>
      </c>
      <c r="B1460" s="18" t="s">
        <v>1604</v>
      </c>
      <c r="C1460" s="18" t="s">
        <v>2915</v>
      </c>
      <c r="D1460" s="19">
        <v>146.0</v>
      </c>
      <c r="E1460" s="19">
        <v>5.0</v>
      </c>
      <c r="F1460" s="19">
        <v>8.0</v>
      </c>
      <c r="G1460" s="19">
        <v>11.0</v>
      </c>
      <c r="H1460" s="19">
        <v>3.0</v>
      </c>
      <c r="I1460" s="19">
        <v>1.0</v>
      </c>
      <c r="J1460" s="19">
        <v>0.0</v>
      </c>
      <c r="K1460" s="19">
        <v>17.0</v>
      </c>
      <c r="L1460" s="19">
        <v>11.0</v>
      </c>
      <c r="M1460" s="19">
        <v>28.0</v>
      </c>
      <c r="N1460" s="20">
        <v>0.6071428656578064</v>
      </c>
      <c r="O1460" s="20">
        <v>0.46455082297325134</v>
      </c>
      <c r="P1460" s="20">
        <v>0.5029282569885254</v>
      </c>
      <c r="Q1460" s="21" t="str">
        <f t="shared" si="1"/>
        <v>0.6186440678</v>
      </c>
      <c r="R1460" s="21" t="str">
        <f t="shared" si="3"/>
        <v>0.5126684927</v>
      </c>
      <c r="S1460" s="9">
        <v>0.5097931900194713</v>
      </c>
      <c r="T1460" s="6">
        <v>0.5126684926829095</v>
      </c>
      <c r="U1460" s="10"/>
      <c r="V1460" s="10"/>
      <c r="W1460" s="10"/>
    </row>
    <row r="1461">
      <c r="A1461" s="17">
        <v>2006.0</v>
      </c>
      <c r="B1461" s="18" t="s">
        <v>341</v>
      </c>
      <c r="C1461" s="18" t="s">
        <v>692</v>
      </c>
      <c r="D1461" s="19">
        <v>147.0</v>
      </c>
      <c r="E1461" s="19">
        <v>8.0</v>
      </c>
      <c r="F1461" s="19">
        <v>4.0</v>
      </c>
      <c r="G1461" s="19">
        <v>14.0</v>
      </c>
      <c r="H1461" s="19">
        <v>2.0</v>
      </c>
      <c r="I1461" s="19">
        <v>0.0</v>
      </c>
      <c r="J1461" s="19">
        <v>2.0</v>
      </c>
      <c r="K1461" s="19">
        <v>22.0</v>
      </c>
      <c r="L1461" s="19">
        <v>8.0</v>
      </c>
      <c r="M1461" s="19">
        <v>30.0</v>
      </c>
      <c r="N1461" s="20">
        <v>0.7333333492279053</v>
      </c>
      <c r="O1461" s="20">
        <v>0.6009658575057983</v>
      </c>
      <c r="P1461" s="20">
        <v>0.5504052639007568</v>
      </c>
      <c r="Q1461" s="21" t="str">
        <f t="shared" si="1"/>
        <v>0.7313432836</v>
      </c>
      <c r="R1461" s="21" t="str">
        <f t="shared" si="3"/>
        <v>0.6209200656</v>
      </c>
      <c r="S1461" s="9">
        <v>0.6214175780614217</v>
      </c>
      <c r="T1461" s="6">
        <v>0.6209200656236108</v>
      </c>
      <c r="U1461" s="10"/>
      <c r="V1461" s="10"/>
      <c r="W1461" s="10"/>
    </row>
    <row r="1462">
      <c r="A1462" s="17">
        <v>2006.0</v>
      </c>
      <c r="B1462" s="18" t="s">
        <v>1868</v>
      </c>
      <c r="C1462" s="18" t="s">
        <v>2916</v>
      </c>
      <c r="D1462" s="19">
        <v>148.0</v>
      </c>
      <c r="E1462" s="19">
        <v>3.0</v>
      </c>
      <c r="F1462" s="19">
        <v>11.0</v>
      </c>
      <c r="G1462" s="19">
        <v>5.0</v>
      </c>
      <c r="H1462" s="19">
        <v>4.0</v>
      </c>
      <c r="I1462" s="19">
        <v>2.0</v>
      </c>
      <c r="J1462" s="19">
        <v>1.0</v>
      </c>
      <c r="K1462" s="19">
        <v>10.0</v>
      </c>
      <c r="L1462" s="19">
        <v>16.0</v>
      </c>
      <c r="M1462" s="19">
        <v>26.0</v>
      </c>
      <c r="N1462" s="20">
        <v>0.38461539149284363</v>
      </c>
      <c r="O1462" s="20">
        <v>0.42063963413238525</v>
      </c>
      <c r="P1462" s="20">
        <v>0.4692699909210205</v>
      </c>
      <c r="Q1462" s="21" t="str">
        <f t="shared" si="1"/>
        <v>0.4107142857</v>
      </c>
      <c r="R1462" s="21" t="str">
        <f t="shared" si="3"/>
        <v>0.4303158862</v>
      </c>
      <c r="S1462" s="9">
        <v>0.4237911609502939</v>
      </c>
      <c r="T1462" s="6">
        <v>0.43031588622501915</v>
      </c>
      <c r="U1462" s="10"/>
      <c r="V1462" s="10"/>
      <c r="W1462" s="10"/>
    </row>
    <row r="1463">
      <c r="A1463" s="17">
        <v>2006.0</v>
      </c>
      <c r="B1463" s="18" t="s">
        <v>169</v>
      </c>
      <c r="C1463" s="18" t="s">
        <v>679</v>
      </c>
      <c r="D1463" s="19">
        <v>149.0</v>
      </c>
      <c r="E1463" s="19">
        <v>7.0</v>
      </c>
      <c r="F1463" s="19">
        <v>6.0</v>
      </c>
      <c r="G1463" s="19">
        <v>10.0</v>
      </c>
      <c r="H1463" s="19">
        <v>3.0</v>
      </c>
      <c r="I1463" s="19">
        <v>1.0</v>
      </c>
      <c r="J1463" s="19">
        <v>1.0</v>
      </c>
      <c r="K1463" s="19">
        <v>18.0</v>
      </c>
      <c r="L1463" s="19">
        <v>10.0</v>
      </c>
      <c r="M1463" s="19">
        <v>28.0</v>
      </c>
      <c r="N1463" s="20">
        <v>0.6428571343421936</v>
      </c>
      <c r="O1463" s="20">
        <v>0.5109742283821106</v>
      </c>
      <c r="P1463" s="20">
        <v>0.5059966444969177</v>
      </c>
      <c r="Q1463" s="21" t="str">
        <f t="shared" si="1"/>
        <v>0.65625</v>
      </c>
      <c r="R1463" s="21" t="str">
        <f t="shared" si="3"/>
        <v>0.5460487753</v>
      </c>
      <c r="S1463" s="9">
        <v>0.5427005610295704</v>
      </c>
      <c r="T1463" s="6">
        <v>0.5460487753152847</v>
      </c>
      <c r="U1463" s="10"/>
      <c r="V1463" s="10"/>
      <c r="W1463" s="10"/>
    </row>
    <row r="1464">
      <c r="A1464" s="17">
        <v>2006.0</v>
      </c>
      <c r="B1464" s="18" t="s">
        <v>707</v>
      </c>
      <c r="C1464" s="18" t="s">
        <v>2917</v>
      </c>
      <c r="D1464" s="19">
        <v>150.0</v>
      </c>
      <c r="E1464" s="19">
        <v>10.0</v>
      </c>
      <c r="F1464" s="19">
        <v>5.0</v>
      </c>
      <c r="G1464" s="19">
        <v>8.0</v>
      </c>
      <c r="H1464" s="19">
        <v>4.0</v>
      </c>
      <c r="I1464" s="19">
        <v>1.0</v>
      </c>
      <c r="J1464" s="19">
        <v>1.0</v>
      </c>
      <c r="K1464" s="19">
        <v>19.0</v>
      </c>
      <c r="L1464" s="19">
        <v>10.0</v>
      </c>
      <c r="M1464" s="19">
        <v>29.0</v>
      </c>
      <c r="N1464" s="20">
        <v>0.6551724076271057</v>
      </c>
      <c r="O1464" s="20">
        <v>0.4814789593219757</v>
      </c>
      <c r="P1464" s="20">
        <v>0.5020885467529297</v>
      </c>
      <c r="Q1464" s="21" t="str">
        <f t="shared" si="1"/>
        <v>0.6734693878</v>
      </c>
      <c r="R1464" s="21" t="str">
        <f t="shared" si="3"/>
        <v>0.5346289633</v>
      </c>
      <c r="S1464" s="9">
        <v>0.5300547197974961</v>
      </c>
      <c r="T1464" s="6">
        <v>0.5346289632879958</v>
      </c>
      <c r="U1464" s="10"/>
      <c r="V1464" s="10"/>
      <c r="W1464" s="10"/>
    </row>
    <row r="1465">
      <c r="A1465" s="17">
        <v>2006.0</v>
      </c>
      <c r="B1465" s="18" t="s">
        <v>138</v>
      </c>
      <c r="C1465" s="18" t="s">
        <v>2918</v>
      </c>
      <c r="D1465" s="19">
        <v>151.0</v>
      </c>
      <c r="E1465" s="19">
        <v>3.0</v>
      </c>
      <c r="F1465" s="19">
        <v>7.0</v>
      </c>
      <c r="G1465" s="19">
        <v>13.0</v>
      </c>
      <c r="H1465" s="19">
        <v>2.0</v>
      </c>
      <c r="I1465" s="19">
        <v>3.0</v>
      </c>
      <c r="J1465" s="19">
        <v>1.0</v>
      </c>
      <c r="K1465" s="19">
        <v>19.0</v>
      </c>
      <c r="L1465" s="19">
        <v>10.0</v>
      </c>
      <c r="M1465" s="19">
        <v>29.0</v>
      </c>
      <c r="N1465" s="20">
        <v>0.6551724076271057</v>
      </c>
      <c r="O1465" s="20">
        <v>0.5922176241874695</v>
      </c>
      <c r="P1465" s="20">
        <v>0.5453313589096069</v>
      </c>
      <c r="Q1465" s="21" t="str">
        <f t="shared" si="1"/>
        <v>0.652173913</v>
      </c>
      <c r="R1465" s="21" t="str">
        <f t="shared" si="3"/>
        <v>0.5954851301</v>
      </c>
      <c r="S1465" s="9">
        <v>0.5962347552694123</v>
      </c>
      <c r="T1465" s="6">
        <v>0.5954851300820061</v>
      </c>
      <c r="U1465" s="10"/>
      <c r="V1465" s="10"/>
      <c r="W1465" s="10"/>
    </row>
    <row r="1466">
      <c r="A1466" s="17">
        <v>2006.0</v>
      </c>
      <c r="B1466" s="18" t="s">
        <v>1016</v>
      </c>
      <c r="C1466" s="18" t="s">
        <v>2919</v>
      </c>
      <c r="D1466" s="19">
        <v>152.0</v>
      </c>
      <c r="E1466" s="19">
        <v>3.0</v>
      </c>
      <c r="F1466" s="19">
        <v>8.0</v>
      </c>
      <c r="G1466" s="19">
        <v>7.0</v>
      </c>
      <c r="H1466" s="19">
        <v>6.0</v>
      </c>
      <c r="I1466" s="19">
        <v>2.0</v>
      </c>
      <c r="J1466" s="19">
        <v>2.0</v>
      </c>
      <c r="K1466" s="19">
        <v>12.0</v>
      </c>
      <c r="L1466" s="19">
        <v>16.0</v>
      </c>
      <c r="M1466" s="19">
        <v>28.0</v>
      </c>
      <c r="N1466" s="20">
        <v>0.4285714328289032</v>
      </c>
      <c r="O1466" s="20">
        <v>0.46995237469673157</v>
      </c>
      <c r="P1466" s="20">
        <v>0.4924745261669159</v>
      </c>
      <c r="Q1466" s="21" t="str">
        <f t="shared" si="1"/>
        <v>0.40625</v>
      </c>
      <c r="R1466" s="21" t="str">
        <f t="shared" si="3"/>
        <v>0.4596573189</v>
      </c>
      <c r="S1466" s="9">
        <v>0.4652376760329519</v>
      </c>
      <c r="T1466" s="6">
        <v>0.45965731889009476</v>
      </c>
      <c r="U1466" s="10"/>
      <c r="V1466" s="10"/>
      <c r="W1466" s="10"/>
    </row>
    <row r="1467">
      <c r="A1467" s="17">
        <v>2006.0</v>
      </c>
      <c r="B1467" s="18" t="s">
        <v>197</v>
      </c>
      <c r="C1467" s="18" t="s">
        <v>2920</v>
      </c>
      <c r="D1467" s="19">
        <v>153.0</v>
      </c>
      <c r="E1467" s="19">
        <v>2.0</v>
      </c>
      <c r="F1467" s="19">
        <v>7.0</v>
      </c>
      <c r="G1467" s="19">
        <v>14.0</v>
      </c>
      <c r="H1467" s="19">
        <v>2.0</v>
      </c>
      <c r="I1467" s="19">
        <v>2.0</v>
      </c>
      <c r="J1467" s="19">
        <v>3.0</v>
      </c>
      <c r="K1467" s="19">
        <v>18.0</v>
      </c>
      <c r="L1467" s="19">
        <v>12.0</v>
      </c>
      <c r="M1467" s="19">
        <v>30.0</v>
      </c>
      <c r="N1467" s="20">
        <v>0.6000000238418579</v>
      </c>
      <c r="O1467" s="20">
        <v>0.6067689657211304</v>
      </c>
      <c r="P1467" s="20">
        <v>0.5235034227371216</v>
      </c>
      <c r="Q1467" s="21" t="str">
        <f t="shared" si="1"/>
        <v>0.5689655172</v>
      </c>
      <c r="R1467" s="21" t="str">
        <f t="shared" si="3"/>
        <v>0.5765017179</v>
      </c>
      <c r="S1467" s="9">
        <v>0.5842603385448456</v>
      </c>
      <c r="T1467" s="6">
        <v>0.5765017178551903</v>
      </c>
      <c r="U1467" s="10"/>
      <c r="V1467" s="10"/>
      <c r="W1467" s="10"/>
    </row>
    <row r="1468">
      <c r="A1468" s="17">
        <v>2006.0</v>
      </c>
      <c r="B1468" s="18" t="s">
        <v>702</v>
      </c>
      <c r="C1468" s="18" t="s">
        <v>2921</v>
      </c>
      <c r="D1468" s="19">
        <v>154.0</v>
      </c>
      <c r="E1468" s="19">
        <v>2.0</v>
      </c>
      <c r="F1468" s="19">
        <v>11.0</v>
      </c>
      <c r="G1468" s="19">
        <v>10.0</v>
      </c>
      <c r="H1468" s="19">
        <v>2.0</v>
      </c>
      <c r="I1468" s="19">
        <v>1.0</v>
      </c>
      <c r="J1468" s="19">
        <v>2.0</v>
      </c>
      <c r="K1468" s="19">
        <v>13.0</v>
      </c>
      <c r="L1468" s="19">
        <v>15.0</v>
      </c>
      <c r="M1468" s="19">
        <v>28.0</v>
      </c>
      <c r="N1468" s="20">
        <v>0.4642857015132904</v>
      </c>
      <c r="O1468" s="20">
        <v>0.5490223169326782</v>
      </c>
      <c r="P1468" s="20">
        <v>0.5111054182052612</v>
      </c>
      <c r="Q1468" s="21" t="str">
        <f t="shared" si="1"/>
        <v>0.4622641509</v>
      </c>
      <c r="R1468" s="21" t="str">
        <f t="shared" si="3"/>
        <v>0.5178535508</v>
      </c>
      <c r="S1468" s="9">
        <v>0.518358941589083</v>
      </c>
      <c r="T1468" s="6">
        <v>0.5178535507535035</v>
      </c>
      <c r="U1468" s="10"/>
      <c r="V1468" s="10"/>
      <c r="W1468" s="10"/>
    </row>
    <row r="1469">
      <c r="A1469" s="17">
        <v>2006.0</v>
      </c>
      <c r="B1469" s="18" t="s">
        <v>200</v>
      </c>
      <c r="C1469" s="18" t="s">
        <v>2922</v>
      </c>
      <c r="D1469" s="19">
        <v>155.0</v>
      </c>
      <c r="E1469" s="19">
        <v>5.0</v>
      </c>
      <c r="F1469" s="19">
        <v>11.0</v>
      </c>
      <c r="G1469" s="19">
        <v>6.0</v>
      </c>
      <c r="H1469" s="19">
        <v>3.0</v>
      </c>
      <c r="I1469" s="19">
        <v>0.0</v>
      </c>
      <c r="J1469" s="19">
        <v>0.0</v>
      </c>
      <c r="K1469" s="19">
        <v>11.0</v>
      </c>
      <c r="L1469" s="19">
        <v>14.0</v>
      </c>
      <c r="M1469" s="19">
        <v>25.0</v>
      </c>
      <c r="N1469" s="20">
        <v>0.4399999976158142</v>
      </c>
      <c r="O1469" s="20">
        <v>0.45062264800071716</v>
      </c>
      <c r="P1469" s="20">
        <v>0.49905502796173096</v>
      </c>
      <c r="Q1469" s="21" t="str">
        <f t="shared" si="1"/>
        <v>0.4953271028</v>
      </c>
      <c r="R1469" s="21" t="str">
        <f t="shared" si="3"/>
        <v>0.4739068567</v>
      </c>
      <c r="S1469" s="9">
        <v>0.4600750809907913</v>
      </c>
      <c r="T1469" s="6">
        <v>0.4739068566917259</v>
      </c>
      <c r="U1469" s="10"/>
      <c r="V1469" s="10"/>
      <c r="W1469" s="10"/>
    </row>
    <row r="1470">
      <c r="A1470" s="17">
        <v>2006.0</v>
      </c>
      <c r="B1470" s="18" t="s">
        <v>1629</v>
      </c>
      <c r="C1470" s="18" t="s">
        <v>2923</v>
      </c>
      <c r="D1470" s="19">
        <v>156.0</v>
      </c>
      <c r="E1470" s="19">
        <v>3.0</v>
      </c>
      <c r="F1470" s="19">
        <v>14.0</v>
      </c>
      <c r="G1470" s="19">
        <v>3.0</v>
      </c>
      <c r="H1470" s="19">
        <v>7.0</v>
      </c>
      <c r="I1470" s="19">
        <v>1.0</v>
      </c>
      <c r="J1470" s="19">
        <v>1.0</v>
      </c>
      <c r="K1470" s="19">
        <v>7.0</v>
      </c>
      <c r="L1470" s="19">
        <v>22.0</v>
      </c>
      <c r="M1470" s="19">
        <v>29.0</v>
      </c>
      <c r="N1470" s="20">
        <v>0.24137930572032928</v>
      </c>
      <c r="O1470" s="20">
        <v>0.40421268343925476</v>
      </c>
      <c r="P1470" s="20">
        <v>0.452524870634079</v>
      </c>
      <c r="Q1470" s="21" t="str">
        <f t="shared" si="1"/>
        <v>0.2671755725</v>
      </c>
      <c r="R1470" s="21" t="str">
        <f t="shared" si="3"/>
        <v>0.3820314525</v>
      </c>
      <c r="S1470" s="9">
        <v>0.37558238696435403</v>
      </c>
      <c r="T1470" s="6">
        <v>0.38203145250791815</v>
      </c>
      <c r="U1470" s="10"/>
      <c r="V1470" s="10"/>
      <c r="W1470" s="10"/>
    </row>
    <row r="1471">
      <c r="A1471" s="17">
        <v>2006.0</v>
      </c>
      <c r="B1471" s="18" t="s">
        <v>141</v>
      </c>
      <c r="C1471" s="18" t="s">
        <v>2924</v>
      </c>
      <c r="D1471" s="19">
        <v>157.0</v>
      </c>
      <c r="E1471" s="19">
        <v>10.0</v>
      </c>
      <c r="F1471" s="19">
        <v>1.0</v>
      </c>
      <c r="G1471" s="19">
        <v>19.0</v>
      </c>
      <c r="H1471" s="19">
        <v>1.0</v>
      </c>
      <c r="I1471" s="19">
        <v>1.0</v>
      </c>
      <c r="J1471" s="19">
        <v>1.0</v>
      </c>
      <c r="K1471" s="19">
        <v>30.0</v>
      </c>
      <c r="L1471" s="19">
        <v>3.0</v>
      </c>
      <c r="M1471" s="19">
        <v>33.0</v>
      </c>
      <c r="N1471" s="20">
        <v>0.9090909361839294</v>
      </c>
      <c r="O1471" s="20">
        <v>0.5882386565208435</v>
      </c>
      <c r="P1471" s="20">
        <v>0.5305359363555908</v>
      </c>
      <c r="Q1471" s="21" t="str">
        <f t="shared" si="1"/>
        <v>0.8979591837</v>
      </c>
      <c r="R1471" s="21" t="str">
        <f t="shared" si="3"/>
        <v>0.6512431083</v>
      </c>
      <c r="S1471" s="9">
        <v>0.6540260396220468</v>
      </c>
      <c r="T1471" s="6">
        <v>0.6512431082676868</v>
      </c>
      <c r="U1471" s="10"/>
      <c r="V1471" s="10"/>
      <c r="W1471" s="10"/>
    </row>
    <row r="1472">
      <c r="A1472" s="17">
        <v>2006.0</v>
      </c>
      <c r="B1472" s="18" t="s">
        <v>1231</v>
      </c>
      <c r="C1472" s="18" t="s">
        <v>2925</v>
      </c>
      <c r="D1472" s="19">
        <v>158.0</v>
      </c>
      <c r="E1472" s="19">
        <v>5.0</v>
      </c>
      <c r="F1472" s="19">
        <v>9.0</v>
      </c>
      <c r="G1472" s="19">
        <v>4.0</v>
      </c>
      <c r="H1472" s="19">
        <v>7.0</v>
      </c>
      <c r="I1472" s="19">
        <v>0.0</v>
      </c>
      <c r="J1472" s="19">
        <v>3.0</v>
      </c>
      <c r="K1472" s="19">
        <v>9.0</v>
      </c>
      <c r="L1472" s="19">
        <v>19.0</v>
      </c>
      <c r="M1472" s="19">
        <v>28.0</v>
      </c>
      <c r="N1472" s="20">
        <v>0.3214285671710968</v>
      </c>
      <c r="O1472" s="20">
        <v>0.415495365858078</v>
      </c>
      <c r="P1472" s="20">
        <v>0.4460162818431854</v>
      </c>
      <c r="Q1472" s="21" t="str">
        <f t="shared" si="1"/>
        <v>0.3405797101</v>
      </c>
      <c r="R1472" s="21" t="str">
        <f t="shared" si="3"/>
        <v>0.4043966809</v>
      </c>
      <c r="S1472" s="9">
        <v>0.3996088962469782</v>
      </c>
      <c r="T1472" s="6">
        <v>0.40439668092606723</v>
      </c>
      <c r="U1472" s="10"/>
      <c r="V1472" s="10"/>
      <c r="W1472" s="10"/>
    </row>
    <row r="1473">
      <c r="A1473" s="17">
        <v>2006.0</v>
      </c>
      <c r="B1473" s="18" t="s">
        <v>505</v>
      </c>
      <c r="C1473" s="18" t="s">
        <v>684</v>
      </c>
      <c r="D1473" s="19">
        <v>159.0</v>
      </c>
      <c r="E1473" s="19">
        <v>3.0</v>
      </c>
      <c r="F1473" s="19">
        <v>7.0</v>
      </c>
      <c r="G1473" s="19">
        <v>10.0</v>
      </c>
      <c r="H1473" s="19">
        <v>5.0</v>
      </c>
      <c r="I1473" s="19">
        <v>3.0</v>
      </c>
      <c r="J1473" s="19">
        <v>3.0</v>
      </c>
      <c r="K1473" s="19">
        <v>16.0</v>
      </c>
      <c r="L1473" s="19">
        <v>15.0</v>
      </c>
      <c r="M1473" s="19">
        <v>31.0</v>
      </c>
      <c r="N1473" s="20">
        <v>0.5161290168762207</v>
      </c>
      <c r="O1473" s="20">
        <v>0.5945523381233215</v>
      </c>
      <c r="P1473" s="20">
        <v>0.5255681276321411</v>
      </c>
      <c r="Q1473" s="21" t="str">
        <f t="shared" si="1"/>
        <v>0.4817518248</v>
      </c>
      <c r="R1473" s="21" t="str">
        <f t="shared" si="3"/>
        <v>0.5491061572</v>
      </c>
      <c r="S1473" s="9">
        <v>0.5577004590342122</v>
      </c>
      <c r="T1473" s="6">
        <v>0.5491061571740756</v>
      </c>
      <c r="U1473" s="10"/>
      <c r="V1473" s="10"/>
      <c r="W1473" s="10"/>
    </row>
    <row r="1474">
      <c r="A1474" s="17">
        <v>2006.0</v>
      </c>
      <c r="B1474" s="18" t="s">
        <v>517</v>
      </c>
      <c r="C1474" s="18" t="s">
        <v>606</v>
      </c>
      <c r="D1474" s="19">
        <v>160.0</v>
      </c>
      <c r="E1474" s="19">
        <v>7.0</v>
      </c>
      <c r="F1474" s="19">
        <v>6.0</v>
      </c>
      <c r="G1474" s="19">
        <v>11.0</v>
      </c>
      <c r="H1474" s="19">
        <v>2.0</v>
      </c>
      <c r="I1474" s="19">
        <v>0.0</v>
      </c>
      <c r="J1474" s="19">
        <v>1.0</v>
      </c>
      <c r="K1474" s="19">
        <v>18.0</v>
      </c>
      <c r="L1474" s="19">
        <v>9.0</v>
      </c>
      <c r="M1474" s="19">
        <v>27.0</v>
      </c>
      <c r="N1474" s="20">
        <v>0.6666666865348816</v>
      </c>
      <c r="O1474" s="20">
        <v>0.5001661777496338</v>
      </c>
      <c r="P1474" s="20">
        <v>0.5114556550979614</v>
      </c>
      <c r="Q1474" s="21" t="str">
        <f t="shared" si="1"/>
        <v>0.6890756303</v>
      </c>
      <c r="R1474" s="21" t="str">
        <f t="shared" si="3"/>
        <v>0.5502159102</v>
      </c>
      <c r="S1474" s="9">
        <v>0.5446136693159739</v>
      </c>
      <c r="T1474" s="6">
        <v>0.5502159102123325</v>
      </c>
      <c r="U1474" s="10"/>
      <c r="V1474" s="10"/>
      <c r="W1474" s="10"/>
    </row>
    <row r="1475">
      <c r="A1475" s="17">
        <v>2006.0</v>
      </c>
      <c r="B1475" s="18" t="s">
        <v>398</v>
      </c>
      <c r="C1475" s="18" t="s">
        <v>2926</v>
      </c>
      <c r="D1475" s="19">
        <v>161.0</v>
      </c>
      <c r="E1475" s="19">
        <v>5.0</v>
      </c>
      <c r="F1475" s="19">
        <v>6.0</v>
      </c>
      <c r="G1475" s="19">
        <v>13.0</v>
      </c>
      <c r="H1475" s="19">
        <v>3.0</v>
      </c>
      <c r="I1475" s="19">
        <v>0.0</v>
      </c>
      <c r="J1475" s="19">
        <v>1.0</v>
      </c>
      <c r="K1475" s="19">
        <v>18.0</v>
      </c>
      <c r="L1475" s="19">
        <v>10.0</v>
      </c>
      <c r="M1475" s="19">
        <v>28.0</v>
      </c>
      <c r="N1475" s="20">
        <v>0.6428571343421936</v>
      </c>
      <c r="O1475" s="20">
        <v>0.5687373876571655</v>
      </c>
      <c r="P1475" s="20">
        <v>0.5502071380615234</v>
      </c>
      <c r="Q1475" s="21" t="str">
        <f t="shared" si="1"/>
        <v>0.6271186441</v>
      </c>
      <c r="R1475" s="21" t="str">
        <f t="shared" si="3"/>
        <v>0.5787001394</v>
      </c>
      <c r="S1475" s="9">
        <v>0.5826347640582493</v>
      </c>
      <c r="T1475" s="6">
        <v>0.5787001393609128</v>
      </c>
      <c r="U1475" s="10"/>
      <c r="V1475" s="10"/>
      <c r="W1475" s="10"/>
    </row>
    <row r="1476">
      <c r="A1476" s="17">
        <v>2006.0</v>
      </c>
      <c r="B1476" s="18" t="s">
        <v>204</v>
      </c>
      <c r="C1476" s="18" t="s">
        <v>2927</v>
      </c>
      <c r="D1476" s="19">
        <v>162.0</v>
      </c>
      <c r="E1476" s="19">
        <v>3.0</v>
      </c>
      <c r="F1476" s="19">
        <v>7.0</v>
      </c>
      <c r="G1476" s="19">
        <v>12.0</v>
      </c>
      <c r="H1476" s="19">
        <v>2.0</v>
      </c>
      <c r="I1476" s="19">
        <v>6.0</v>
      </c>
      <c r="J1476" s="19">
        <v>2.0</v>
      </c>
      <c r="K1476" s="19">
        <v>21.0</v>
      </c>
      <c r="L1476" s="19">
        <v>11.0</v>
      </c>
      <c r="M1476" s="19">
        <v>32.0</v>
      </c>
      <c r="N1476" s="20">
        <v>0.65625</v>
      </c>
      <c r="O1476" s="20">
        <v>0.6103157997131348</v>
      </c>
      <c r="P1476" s="20">
        <v>0.5434567332267761</v>
      </c>
      <c r="Q1476" s="21" t="str">
        <f t="shared" si="1"/>
        <v>0.6590909091</v>
      </c>
      <c r="R1476" s="21" t="str">
        <f t="shared" si="3"/>
        <v>0.6057948104</v>
      </c>
      <c r="S1476" s="9">
        <v>0.6050845831632614</v>
      </c>
      <c r="T1476" s="6">
        <v>0.6057948104359887</v>
      </c>
      <c r="U1476" s="10"/>
      <c r="V1476" s="10"/>
      <c r="W1476" s="10"/>
    </row>
    <row r="1477">
      <c r="A1477" s="17">
        <v>2006.0</v>
      </c>
      <c r="B1477" s="18" t="s">
        <v>88</v>
      </c>
      <c r="C1477" s="18" t="s">
        <v>689</v>
      </c>
      <c r="D1477" s="19">
        <v>163.0</v>
      </c>
      <c r="E1477" s="19">
        <v>2.0</v>
      </c>
      <c r="F1477" s="19">
        <v>8.0</v>
      </c>
      <c r="G1477" s="19">
        <v>12.0</v>
      </c>
      <c r="H1477" s="19">
        <v>5.0</v>
      </c>
      <c r="I1477" s="19">
        <v>1.0</v>
      </c>
      <c r="J1477" s="19">
        <v>1.0</v>
      </c>
      <c r="K1477" s="19">
        <v>15.0</v>
      </c>
      <c r="L1477" s="19">
        <v>14.0</v>
      </c>
      <c r="M1477" s="19">
        <v>29.0</v>
      </c>
      <c r="N1477" s="20">
        <v>0.517241358757019</v>
      </c>
      <c r="O1477" s="20">
        <v>0.5971912145614624</v>
      </c>
      <c r="P1477" s="20">
        <v>0.5321163535118103</v>
      </c>
      <c r="Q1477" s="21" t="str">
        <f t="shared" si="1"/>
        <v>0.4621848739</v>
      </c>
      <c r="R1477" s="21" t="str">
        <f t="shared" si="3"/>
        <v>0.5471709141</v>
      </c>
      <c r="S1477" s="9">
        <v>0.56093504048627</v>
      </c>
      <c r="T1477" s="6">
        <v>0.5471709141460788</v>
      </c>
      <c r="U1477" s="10"/>
      <c r="V1477" s="10"/>
      <c r="W1477" s="10"/>
    </row>
    <row r="1478">
      <c r="A1478" s="17">
        <v>2006.0</v>
      </c>
      <c r="B1478" s="18" t="s">
        <v>220</v>
      </c>
      <c r="C1478" s="18" t="s">
        <v>2928</v>
      </c>
      <c r="D1478" s="19">
        <v>164.0</v>
      </c>
      <c r="E1478" s="19">
        <v>1.0</v>
      </c>
      <c r="F1478" s="19">
        <v>9.0</v>
      </c>
      <c r="G1478" s="19">
        <v>11.0</v>
      </c>
      <c r="H1478" s="19">
        <v>6.0</v>
      </c>
      <c r="I1478" s="19">
        <v>2.0</v>
      </c>
      <c r="J1478" s="19">
        <v>1.0</v>
      </c>
      <c r="K1478" s="19">
        <v>14.0</v>
      </c>
      <c r="L1478" s="19">
        <v>16.0</v>
      </c>
      <c r="M1478" s="19">
        <v>30.0</v>
      </c>
      <c r="N1478" s="20">
        <v>0.46666666865348816</v>
      </c>
      <c r="O1478" s="20">
        <v>0.5315564870834351</v>
      </c>
      <c r="P1478" s="20">
        <v>0.5276991724967957</v>
      </c>
      <c r="Q1478" s="21" t="str">
        <f t="shared" si="1"/>
        <v>0.4032258065</v>
      </c>
      <c r="R1478" s="21" t="str">
        <f t="shared" si="3"/>
        <v>0.4985094883</v>
      </c>
      <c r="S1478" s="9">
        <v>0.5143697033325831</v>
      </c>
      <c r="T1478" s="6">
        <v>0.4985094882788197</v>
      </c>
      <c r="U1478" s="10"/>
      <c r="V1478" s="10"/>
      <c r="W1478" s="10"/>
    </row>
    <row r="1479">
      <c r="A1479" s="17">
        <v>2006.0</v>
      </c>
      <c r="B1479" s="18" t="s">
        <v>199</v>
      </c>
      <c r="C1479" s="18" t="s">
        <v>2929</v>
      </c>
      <c r="D1479" s="19">
        <v>165.0</v>
      </c>
      <c r="E1479" s="19">
        <v>1.0</v>
      </c>
      <c r="F1479" s="19">
        <v>8.0</v>
      </c>
      <c r="G1479" s="19">
        <v>11.0</v>
      </c>
      <c r="H1479" s="19">
        <v>5.0</v>
      </c>
      <c r="I1479" s="19">
        <v>3.0</v>
      </c>
      <c r="J1479" s="19">
        <v>2.0</v>
      </c>
      <c r="K1479" s="19">
        <v>15.0</v>
      </c>
      <c r="L1479" s="19">
        <v>15.0</v>
      </c>
      <c r="M1479" s="19">
        <v>30.0</v>
      </c>
      <c r="N1479" s="20">
        <v>0.5</v>
      </c>
      <c r="O1479" s="20">
        <v>0.5648075938224792</v>
      </c>
      <c r="P1479" s="20">
        <v>0.5302398800849915</v>
      </c>
      <c r="Q1479" s="21" t="str">
        <f t="shared" si="1"/>
        <v>0.4435483871</v>
      </c>
      <c r="R1479" s="21" t="str">
        <f t="shared" si="3"/>
        <v>0.5258508637</v>
      </c>
      <c r="S1479" s="9">
        <v>0.5399637669324875</v>
      </c>
      <c r="T1479" s="6">
        <v>0.525850863706681</v>
      </c>
      <c r="U1479" s="10"/>
      <c r="V1479" s="10"/>
      <c r="W1479" s="10"/>
    </row>
    <row r="1480">
      <c r="A1480" s="17">
        <v>2006.0</v>
      </c>
      <c r="B1480" s="18" t="s">
        <v>145</v>
      </c>
      <c r="C1480" s="18" t="s">
        <v>2930</v>
      </c>
      <c r="D1480" s="19">
        <v>166.0</v>
      </c>
      <c r="E1480" s="19">
        <v>1.0</v>
      </c>
      <c r="F1480" s="19">
        <v>9.0</v>
      </c>
      <c r="G1480" s="19">
        <v>11.0</v>
      </c>
      <c r="H1480" s="19">
        <v>5.0</v>
      </c>
      <c r="I1480" s="19">
        <v>0.0</v>
      </c>
      <c r="J1480" s="19">
        <v>2.0</v>
      </c>
      <c r="K1480" s="19">
        <v>12.0</v>
      </c>
      <c r="L1480" s="19">
        <v>16.0</v>
      </c>
      <c r="M1480" s="19">
        <v>28.0</v>
      </c>
      <c r="N1480" s="20">
        <v>0.4285714328289032</v>
      </c>
      <c r="O1480" s="20">
        <v>0.581866443157196</v>
      </c>
      <c r="P1480" s="20">
        <v>0.5158088803291321</v>
      </c>
      <c r="Q1480" s="21" t="str">
        <f t="shared" si="1"/>
        <v>0.3571428571</v>
      </c>
      <c r="R1480" s="21" t="str">
        <f t="shared" si="3"/>
        <v>0.5091711559</v>
      </c>
      <c r="S1480" s="9">
        <v>0.5270282988037382</v>
      </c>
      <c r="T1480" s="6">
        <v>0.5091711559465953</v>
      </c>
      <c r="U1480" s="10"/>
      <c r="V1480" s="10"/>
      <c r="W1480" s="10"/>
    </row>
    <row r="1481">
      <c r="A1481" s="17">
        <v>2006.0</v>
      </c>
      <c r="B1481" s="18" t="s">
        <v>1884</v>
      </c>
      <c r="C1481" s="18" t="s">
        <v>2931</v>
      </c>
      <c r="D1481" s="19">
        <v>167.0</v>
      </c>
      <c r="E1481" s="19">
        <v>5.0</v>
      </c>
      <c r="F1481" s="19">
        <v>9.0</v>
      </c>
      <c r="G1481" s="19">
        <v>8.0</v>
      </c>
      <c r="H1481" s="19">
        <v>4.0</v>
      </c>
      <c r="I1481" s="19">
        <v>0.0</v>
      </c>
      <c r="J1481" s="19">
        <v>1.0</v>
      </c>
      <c r="K1481" s="19">
        <v>13.0</v>
      </c>
      <c r="L1481" s="19">
        <v>14.0</v>
      </c>
      <c r="M1481" s="19">
        <v>27.0</v>
      </c>
      <c r="N1481" s="20">
        <v>0.48148149251937866</v>
      </c>
      <c r="O1481" s="20">
        <v>0.4046380817890167</v>
      </c>
      <c r="P1481" s="20">
        <v>0.4692707061767578</v>
      </c>
      <c r="Q1481" s="21" t="str">
        <f t="shared" si="1"/>
        <v>0.4957983193</v>
      </c>
      <c r="R1481" s="21" t="str">
        <f t="shared" si="3"/>
        <v>0.4435862973</v>
      </c>
      <c r="S1481" s="9">
        <v>0.44000708780906816</v>
      </c>
      <c r="T1481" s="6">
        <v>0.4435862972706306</v>
      </c>
      <c r="U1481" s="10"/>
      <c r="V1481" s="10"/>
      <c r="W1481" s="10"/>
    </row>
    <row r="1482">
      <c r="A1482" s="17">
        <v>2006.0</v>
      </c>
      <c r="B1482" s="18" t="s">
        <v>668</v>
      </c>
      <c r="C1482" s="18" t="s">
        <v>691</v>
      </c>
      <c r="D1482" s="19">
        <v>168.0</v>
      </c>
      <c r="E1482" s="19">
        <v>8.0</v>
      </c>
      <c r="F1482" s="19">
        <v>5.0</v>
      </c>
      <c r="G1482" s="19">
        <v>12.0</v>
      </c>
      <c r="H1482" s="19">
        <v>2.0</v>
      </c>
      <c r="I1482" s="19">
        <v>0.0</v>
      </c>
      <c r="J1482" s="19">
        <v>1.0</v>
      </c>
      <c r="K1482" s="19">
        <v>20.0</v>
      </c>
      <c r="L1482" s="19">
        <v>8.0</v>
      </c>
      <c r="M1482" s="19">
        <v>28.0</v>
      </c>
      <c r="N1482" s="20">
        <v>0.7142857313156128</v>
      </c>
      <c r="O1482" s="20">
        <v>0.5763220191001892</v>
      </c>
      <c r="P1482" s="20">
        <v>0.5129494667053223</v>
      </c>
      <c r="Q1482" s="21" t="str">
        <f t="shared" si="1"/>
        <v>0.7301587302</v>
      </c>
      <c r="R1482" s="21" t="str">
        <f t="shared" si="3"/>
        <v>0.5989380588</v>
      </c>
      <c r="S1482" s="9">
        <v>0.5949698047978538</v>
      </c>
      <c r="T1482" s="6">
        <v>0.5989380587661077</v>
      </c>
      <c r="U1482" s="10"/>
      <c r="V1482" s="10"/>
      <c r="W1482" s="10"/>
    </row>
    <row r="1483">
      <c r="A1483" s="17">
        <v>2006.0</v>
      </c>
      <c r="B1483" s="18" t="s">
        <v>468</v>
      </c>
      <c r="C1483" s="18" t="s">
        <v>674</v>
      </c>
      <c r="D1483" s="19">
        <v>169.0</v>
      </c>
      <c r="E1483" s="19">
        <v>9.0</v>
      </c>
      <c r="F1483" s="19">
        <v>8.0</v>
      </c>
      <c r="G1483" s="19">
        <v>8.0</v>
      </c>
      <c r="H1483" s="19">
        <v>4.0</v>
      </c>
      <c r="I1483" s="19">
        <v>1.0</v>
      </c>
      <c r="J1483" s="19">
        <v>2.0</v>
      </c>
      <c r="K1483" s="19">
        <v>18.0</v>
      </c>
      <c r="L1483" s="19">
        <v>14.0</v>
      </c>
      <c r="M1483" s="19">
        <v>32.0</v>
      </c>
      <c r="N1483" s="20">
        <v>0.5625</v>
      </c>
      <c r="O1483" s="20">
        <v>0.4839179813861847</v>
      </c>
      <c r="P1483" s="20">
        <v>0.48566898703575134</v>
      </c>
      <c r="Q1483" s="21" t="str">
        <f t="shared" si="1"/>
        <v>0.5974025974</v>
      </c>
      <c r="R1483" s="21" t="str">
        <f t="shared" si="3"/>
        <v>0.5127268868</v>
      </c>
      <c r="S1483" s="9">
        <v>0.5040012374520302</v>
      </c>
      <c r="T1483" s="6">
        <v>0.5127268868026795</v>
      </c>
      <c r="U1483" s="10"/>
      <c r="V1483" s="10"/>
      <c r="W1483" s="10"/>
    </row>
    <row r="1484">
      <c r="A1484" s="17">
        <v>2006.0</v>
      </c>
      <c r="B1484" s="18" t="s">
        <v>157</v>
      </c>
      <c r="C1484" s="18" t="s">
        <v>644</v>
      </c>
      <c r="D1484" s="19">
        <v>170.0</v>
      </c>
      <c r="E1484" s="19">
        <v>8.0</v>
      </c>
      <c r="F1484" s="19">
        <v>5.0</v>
      </c>
      <c r="G1484" s="19">
        <v>11.0</v>
      </c>
      <c r="H1484" s="19">
        <v>1.0</v>
      </c>
      <c r="I1484" s="19">
        <v>2.0</v>
      </c>
      <c r="J1484" s="19">
        <v>0.0</v>
      </c>
      <c r="K1484" s="19">
        <v>21.0</v>
      </c>
      <c r="L1484" s="19">
        <v>6.0</v>
      </c>
      <c r="M1484" s="19">
        <v>27.0</v>
      </c>
      <c r="N1484" s="20">
        <v>0.7777777910232544</v>
      </c>
      <c r="O1484" s="20">
        <v>0.4817889630794525</v>
      </c>
      <c r="P1484" s="20">
        <v>0.48983410000801086</v>
      </c>
      <c r="Q1484" s="21" t="str">
        <f t="shared" si="1"/>
        <v>0.8181818182</v>
      </c>
      <c r="R1484" s="21" t="str">
        <f t="shared" si="3"/>
        <v>0.5678984611</v>
      </c>
      <c r="S1484" s="9">
        <v>0.5577974509861734</v>
      </c>
      <c r="T1484" s="6">
        <v>0.5678984610871836</v>
      </c>
      <c r="U1484" s="10"/>
      <c r="V1484" s="10"/>
      <c r="W1484" s="10"/>
    </row>
    <row r="1485">
      <c r="A1485" s="17">
        <v>2006.0</v>
      </c>
      <c r="B1485" s="18" t="s">
        <v>71</v>
      </c>
      <c r="C1485" s="18" t="s">
        <v>2932</v>
      </c>
      <c r="D1485" s="19">
        <v>171.0</v>
      </c>
      <c r="E1485" s="19">
        <v>3.0</v>
      </c>
      <c r="F1485" s="19">
        <v>7.0</v>
      </c>
      <c r="G1485" s="19">
        <v>10.0</v>
      </c>
      <c r="H1485" s="19">
        <v>4.0</v>
      </c>
      <c r="I1485" s="19">
        <v>0.0</v>
      </c>
      <c r="J1485" s="19">
        <v>3.0</v>
      </c>
      <c r="K1485" s="19">
        <v>13.0</v>
      </c>
      <c r="L1485" s="19">
        <v>14.0</v>
      </c>
      <c r="M1485" s="19">
        <v>27.0</v>
      </c>
      <c r="N1485" s="20">
        <v>0.48148149251937866</v>
      </c>
      <c r="O1485" s="20">
        <v>0.44360774755477905</v>
      </c>
      <c r="P1485" s="20">
        <v>0.4876103401184082</v>
      </c>
      <c r="Q1485" s="21" t="str">
        <f t="shared" si="1"/>
        <v>0.4434782609</v>
      </c>
      <c r="R1485" s="21" t="str">
        <f t="shared" si="3"/>
        <v>0.454576024</v>
      </c>
      <c r="S1485" s="9">
        <v>0.4640768291773619</v>
      </c>
      <c r="T1485" s="6">
        <v>0.4545760240243829</v>
      </c>
      <c r="U1485" s="10"/>
      <c r="V1485" s="10"/>
      <c r="W1485" s="10"/>
    </row>
    <row r="1486">
      <c r="A1486" s="17">
        <v>2006.0</v>
      </c>
      <c r="B1486" s="18" t="s">
        <v>894</v>
      </c>
      <c r="C1486" s="18" t="s">
        <v>2933</v>
      </c>
      <c r="D1486" s="19">
        <v>172.0</v>
      </c>
      <c r="E1486" s="19">
        <v>2.0</v>
      </c>
      <c r="F1486" s="19">
        <v>13.0</v>
      </c>
      <c r="G1486" s="19">
        <v>1.0</v>
      </c>
      <c r="H1486" s="19">
        <v>10.0</v>
      </c>
      <c r="I1486" s="19">
        <v>0.0</v>
      </c>
      <c r="J1486" s="19">
        <v>0.0</v>
      </c>
      <c r="K1486" s="19">
        <v>3.0</v>
      </c>
      <c r="L1486" s="19">
        <v>23.0</v>
      </c>
      <c r="M1486" s="19">
        <v>26.0</v>
      </c>
      <c r="N1486" s="20">
        <v>0.11538461595773697</v>
      </c>
      <c r="O1486" s="20">
        <v>0.44814199209213257</v>
      </c>
      <c r="P1486" s="20">
        <v>0.4762316346168518</v>
      </c>
      <c r="Q1486" s="21" t="str">
        <f t="shared" si="1"/>
        <v>0.1349206349</v>
      </c>
      <c r="R1486" s="21" t="str">
        <f t="shared" si="3"/>
        <v>0.3768590634</v>
      </c>
      <c r="S1486" s="9">
        <v>0.3719750585464331</v>
      </c>
      <c r="T1486" s="6">
        <v>0.37685906343043796</v>
      </c>
      <c r="U1486" s="10"/>
      <c r="V1486" s="10"/>
      <c r="W1486" s="10"/>
    </row>
    <row r="1487">
      <c r="A1487" s="17">
        <v>2006.0</v>
      </c>
      <c r="B1487" s="18" t="s">
        <v>820</v>
      </c>
      <c r="C1487" s="18" t="s">
        <v>2934</v>
      </c>
      <c r="D1487" s="19">
        <v>173.0</v>
      </c>
      <c r="E1487" s="19">
        <v>2.0</v>
      </c>
      <c r="F1487" s="19">
        <v>14.0</v>
      </c>
      <c r="G1487" s="19">
        <v>2.0</v>
      </c>
      <c r="H1487" s="19">
        <v>9.0</v>
      </c>
      <c r="I1487" s="19">
        <v>0.0</v>
      </c>
      <c r="J1487" s="19">
        <v>3.0</v>
      </c>
      <c r="K1487" s="19">
        <v>4.0</v>
      </c>
      <c r="L1487" s="19">
        <v>26.0</v>
      </c>
      <c r="M1487" s="19">
        <v>30.0</v>
      </c>
      <c r="N1487" s="20">
        <v>0.13333334028720856</v>
      </c>
      <c r="O1487" s="20">
        <v>0.4366970360279083</v>
      </c>
      <c r="P1487" s="20">
        <v>0.46236857771873474</v>
      </c>
      <c r="Q1487" s="21" t="str">
        <f t="shared" si="1"/>
        <v>0.1428571429</v>
      </c>
      <c r="R1487" s="21" t="str">
        <f t="shared" si="3"/>
        <v>0.3696549482</v>
      </c>
      <c r="S1487" s="9">
        <v>0.3672739957769712</v>
      </c>
      <c r="T1487" s="6">
        <v>0.36965494815792355</v>
      </c>
      <c r="U1487" s="10"/>
      <c r="V1487" s="10"/>
      <c r="W1487" s="10"/>
    </row>
    <row r="1488">
      <c r="A1488" s="17">
        <v>2006.0</v>
      </c>
      <c r="B1488" s="18" t="s">
        <v>705</v>
      </c>
      <c r="C1488" s="18" t="s">
        <v>2935</v>
      </c>
      <c r="D1488" s="19">
        <v>174.0</v>
      </c>
      <c r="E1488" s="19">
        <v>4.0</v>
      </c>
      <c r="F1488" s="19">
        <v>9.0</v>
      </c>
      <c r="G1488" s="19">
        <v>5.0</v>
      </c>
      <c r="H1488" s="19">
        <v>4.0</v>
      </c>
      <c r="I1488" s="19">
        <v>0.0</v>
      </c>
      <c r="J1488" s="19">
        <v>5.0</v>
      </c>
      <c r="K1488" s="19">
        <v>9.0</v>
      </c>
      <c r="L1488" s="19">
        <v>18.0</v>
      </c>
      <c r="M1488" s="19">
        <v>27.0</v>
      </c>
      <c r="N1488" s="20">
        <v>0.3333333432674408</v>
      </c>
      <c r="O1488" s="20">
        <v>0.43184658885002136</v>
      </c>
      <c r="P1488" s="20">
        <v>0.45722758769989014</v>
      </c>
      <c r="Q1488" s="21" t="str">
        <f t="shared" si="1"/>
        <v>0.3495934959</v>
      </c>
      <c r="R1488" s="21" t="str">
        <f t="shared" si="3"/>
        <v>0.4176285653</v>
      </c>
      <c r="S1488" s="9">
        <v>0.41356352468331653</v>
      </c>
      <c r="T1488" s="6">
        <v>0.41762856533372306</v>
      </c>
      <c r="U1488" s="10"/>
      <c r="V1488" s="10"/>
      <c r="W1488" s="10"/>
    </row>
    <row r="1489">
      <c r="A1489" s="17">
        <v>2006.0</v>
      </c>
      <c r="B1489" s="18" t="s">
        <v>792</v>
      </c>
      <c r="C1489" s="18" t="s">
        <v>2936</v>
      </c>
      <c r="D1489" s="19">
        <v>175.0</v>
      </c>
      <c r="E1489" s="19">
        <v>5.0</v>
      </c>
      <c r="F1489" s="19">
        <v>9.0</v>
      </c>
      <c r="G1489" s="19">
        <v>7.0</v>
      </c>
      <c r="H1489" s="19">
        <v>6.0</v>
      </c>
      <c r="I1489" s="19">
        <v>1.0</v>
      </c>
      <c r="J1489" s="19">
        <v>2.0</v>
      </c>
      <c r="K1489" s="19">
        <v>13.0</v>
      </c>
      <c r="L1489" s="19">
        <v>17.0</v>
      </c>
      <c r="M1489" s="19">
        <v>30.0</v>
      </c>
      <c r="N1489" s="20">
        <v>0.4333333373069763</v>
      </c>
      <c r="O1489" s="20">
        <v>0.46819007396698</v>
      </c>
      <c r="P1489" s="20">
        <v>0.47387123107910156</v>
      </c>
      <c r="Q1489" s="21" t="str">
        <f t="shared" si="1"/>
        <v>0.4357142857</v>
      </c>
      <c r="R1489" s="21" t="str">
        <f t="shared" si="3"/>
        <v>0.4614914162</v>
      </c>
      <c r="S1489" s="9">
        <v>0.4608961780865987</v>
      </c>
      <c r="T1489" s="6">
        <v>0.4614914161818368</v>
      </c>
      <c r="U1489" s="10"/>
      <c r="V1489" s="10"/>
      <c r="W1489" s="10"/>
    </row>
    <row r="1490">
      <c r="A1490" s="17">
        <v>2006.0</v>
      </c>
      <c r="B1490" s="18" t="s">
        <v>1040</v>
      </c>
      <c r="C1490" s="18" t="s">
        <v>2937</v>
      </c>
      <c r="D1490" s="19">
        <v>176.0</v>
      </c>
      <c r="E1490" s="19">
        <v>6.0</v>
      </c>
      <c r="F1490" s="19">
        <v>8.0</v>
      </c>
      <c r="G1490" s="19">
        <v>8.0</v>
      </c>
      <c r="H1490" s="19">
        <v>4.0</v>
      </c>
      <c r="I1490" s="19">
        <v>1.0</v>
      </c>
      <c r="J1490" s="19">
        <v>0.0</v>
      </c>
      <c r="K1490" s="19">
        <v>15.0</v>
      </c>
      <c r="L1490" s="19">
        <v>12.0</v>
      </c>
      <c r="M1490" s="19">
        <v>27.0</v>
      </c>
      <c r="N1490" s="20">
        <v>0.5555555820465088</v>
      </c>
      <c r="O1490" s="20">
        <v>0.5186771154403687</v>
      </c>
      <c r="P1490" s="20">
        <v>0.4939301311969757</v>
      </c>
      <c r="Q1490" s="21" t="str">
        <f t="shared" si="1"/>
        <v>0.5772357724</v>
      </c>
      <c r="R1490" s="21" t="str">
        <f t="shared" si="3"/>
        <v>0.5271300336</v>
      </c>
      <c r="S1490" s="9">
        <v>0.5217099794083171</v>
      </c>
      <c r="T1490" s="6">
        <v>0.5271300336088591</v>
      </c>
      <c r="U1490" s="10"/>
      <c r="V1490" s="10"/>
      <c r="W1490" s="10"/>
    </row>
    <row r="1491">
      <c r="A1491" s="17">
        <v>2006.0</v>
      </c>
      <c r="B1491" s="18" t="s">
        <v>191</v>
      </c>
      <c r="C1491" s="18" t="s">
        <v>670</v>
      </c>
      <c r="D1491" s="19">
        <v>177.0</v>
      </c>
      <c r="E1491" s="19">
        <v>8.0</v>
      </c>
      <c r="F1491" s="19">
        <v>4.0</v>
      </c>
      <c r="G1491" s="19">
        <v>13.0</v>
      </c>
      <c r="H1491" s="19">
        <v>1.0</v>
      </c>
      <c r="I1491" s="19">
        <v>2.0</v>
      </c>
      <c r="J1491" s="19">
        <v>1.0</v>
      </c>
      <c r="K1491" s="19">
        <v>23.0</v>
      </c>
      <c r="L1491" s="19">
        <v>6.0</v>
      </c>
      <c r="M1491" s="19">
        <v>29.0</v>
      </c>
      <c r="N1491" s="20">
        <v>0.7931034564971924</v>
      </c>
      <c r="O1491" s="20">
        <v>0.47932198643684387</v>
      </c>
      <c r="P1491" s="20">
        <v>0.49892398715019226</v>
      </c>
      <c r="Q1491" s="21" t="str">
        <f t="shared" si="1"/>
        <v>0.8139534884</v>
      </c>
      <c r="R1491" s="21" t="str">
        <f t="shared" si="3"/>
        <v>0.5678803621</v>
      </c>
      <c r="S1491" s="9">
        <v>0.5626678520749355</v>
      </c>
      <c r="T1491" s="6">
        <v>0.5678803620989933</v>
      </c>
      <c r="U1491" s="10"/>
      <c r="V1491" s="10"/>
      <c r="W1491" s="10"/>
    </row>
    <row r="1492">
      <c r="A1492" s="17">
        <v>2006.0</v>
      </c>
      <c r="B1492" s="18" t="s">
        <v>1043</v>
      </c>
      <c r="C1492" s="18" t="s">
        <v>2938</v>
      </c>
      <c r="D1492" s="19">
        <v>178.0</v>
      </c>
      <c r="E1492" s="19">
        <v>0.0</v>
      </c>
      <c r="F1492" s="19">
        <v>14.0</v>
      </c>
      <c r="G1492" s="19">
        <v>3.0</v>
      </c>
      <c r="H1492" s="19">
        <v>7.0</v>
      </c>
      <c r="I1492" s="19">
        <v>0.0</v>
      </c>
      <c r="J1492" s="19">
        <v>3.0</v>
      </c>
      <c r="K1492" s="19">
        <v>3.0</v>
      </c>
      <c r="L1492" s="19">
        <v>24.0</v>
      </c>
      <c r="M1492" s="19">
        <v>27.0</v>
      </c>
      <c r="N1492" s="20">
        <v>0.1111111119389534</v>
      </c>
      <c r="O1492" s="20">
        <v>0.4679369032382965</v>
      </c>
      <c r="P1492" s="20">
        <v>0.477338969707489</v>
      </c>
      <c r="Q1492" s="21" t="str">
        <f t="shared" si="1"/>
        <v>0.07826086957</v>
      </c>
      <c r="R1492" s="21" t="str">
        <f t="shared" si="3"/>
        <v>0.3728684114</v>
      </c>
      <c r="S1492" s="9">
        <v>0.3810809718237983</v>
      </c>
      <c r="T1492" s="6">
        <v>0.37286841143732485</v>
      </c>
      <c r="U1492" s="10"/>
      <c r="V1492" s="10"/>
      <c r="W1492" s="10"/>
    </row>
    <row r="1493">
      <c r="A1493" s="17">
        <v>2006.0</v>
      </c>
      <c r="B1493" s="18" t="s">
        <v>965</v>
      </c>
      <c r="C1493" s="18" t="s">
        <v>2939</v>
      </c>
      <c r="D1493" s="19">
        <v>179.0</v>
      </c>
      <c r="E1493" s="19">
        <v>2.0</v>
      </c>
      <c r="F1493" s="19">
        <v>11.0</v>
      </c>
      <c r="G1493" s="19">
        <v>8.0</v>
      </c>
      <c r="H1493" s="19">
        <v>1.0</v>
      </c>
      <c r="I1493" s="19">
        <v>2.0</v>
      </c>
      <c r="J1493" s="19">
        <v>0.0</v>
      </c>
      <c r="K1493" s="19">
        <v>12.0</v>
      </c>
      <c r="L1493" s="19">
        <v>12.0</v>
      </c>
      <c r="M1493" s="19">
        <v>24.0</v>
      </c>
      <c r="N1493" s="20">
        <v>0.5</v>
      </c>
      <c r="O1493" s="20">
        <v>0.4139575660228729</v>
      </c>
      <c r="P1493" s="20">
        <v>0.4859565198421478</v>
      </c>
      <c r="Q1493" s="21" t="str">
        <f t="shared" si="1"/>
        <v>0.5454545455</v>
      </c>
      <c r="R1493" s="21" t="str">
        <f t="shared" si="3"/>
        <v>0.4648315493</v>
      </c>
      <c r="S1493" s="9">
        <v>0.4534679129719734</v>
      </c>
      <c r="T1493" s="6">
        <v>0.4648315493356098</v>
      </c>
      <c r="U1493" s="10"/>
      <c r="V1493" s="10"/>
      <c r="W1493" s="10"/>
    </row>
    <row r="1494">
      <c r="A1494" s="17">
        <v>2006.0</v>
      </c>
      <c r="B1494" s="18" t="s">
        <v>1898</v>
      </c>
      <c r="C1494" s="18" t="s">
        <v>2940</v>
      </c>
      <c r="D1494" s="19">
        <v>180.0</v>
      </c>
      <c r="E1494" s="19">
        <v>6.0</v>
      </c>
      <c r="F1494" s="19">
        <v>6.0</v>
      </c>
      <c r="G1494" s="19">
        <v>9.0</v>
      </c>
      <c r="H1494" s="19">
        <v>3.0</v>
      </c>
      <c r="I1494" s="19">
        <v>1.0</v>
      </c>
      <c r="J1494" s="19">
        <v>2.0</v>
      </c>
      <c r="K1494" s="19">
        <v>16.0</v>
      </c>
      <c r="L1494" s="19">
        <v>11.0</v>
      </c>
      <c r="M1494" s="19">
        <v>27.0</v>
      </c>
      <c r="N1494" s="20">
        <v>0.5925925970077515</v>
      </c>
      <c r="O1494" s="20">
        <v>0.49295756220817566</v>
      </c>
      <c r="P1494" s="20">
        <v>0.5032986998558044</v>
      </c>
      <c r="Q1494" s="21" t="str">
        <f t="shared" si="1"/>
        <v>0.6016260163</v>
      </c>
      <c r="R1494" s="21" t="str">
        <f t="shared" si="3"/>
        <v>0.5227099601</v>
      </c>
      <c r="S1494" s="9">
        <v>0.5204516042161871</v>
      </c>
      <c r="T1494" s="6">
        <v>0.5227099601330796</v>
      </c>
      <c r="U1494" s="10"/>
      <c r="V1494" s="10"/>
      <c r="W1494" s="10"/>
    </row>
    <row r="1495">
      <c r="A1495" s="17">
        <v>2006.0</v>
      </c>
      <c r="B1495" s="18" t="s">
        <v>1900</v>
      </c>
      <c r="C1495" s="18" t="s">
        <v>2941</v>
      </c>
      <c r="D1495" s="19">
        <v>181.0</v>
      </c>
      <c r="E1495" s="19">
        <v>3.0</v>
      </c>
      <c r="F1495" s="19">
        <v>10.0</v>
      </c>
      <c r="G1495" s="19">
        <v>4.0</v>
      </c>
      <c r="H1495" s="19">
        <v>8.0</v>
      </c>
      <c r="I1495" s="19">
        <v>1.0</v>
      </c>
      <c r="J1495" s="19">
        <v>0.0</v>
      </c>
      <c r="K1495" s="19">
        <v>8.0</v>
      </c>
      <c r="L1495" s="19">
        <v>18.0</v>
      </c>
      <c r="M1495" s="19">
        <v>26.0</v>
      </c>
      <c r="N1495" s="20">
        <v>0.3076923191547394</v>
      </c>
      <c r="O1495" s="20">
        <v>0.44201990962028503</v>
      </c>
      <c r="P1495" s="20">
        <v>0.45982983708381653</v>
      </c>
      <c r="Q1495" s="21" t="str">
        <f t="shared" si="1"/>
        <v>0.3064516129</v>
      </c>
      <c r="R1495" s="21" t="str">
        <f t="shared" si="3"/>
        <v>0.4125803173</v>
      </c>
      <c r="S1495" s="9">
        <v>0.4128904910041736</v>
      </c>
      <c r="T1495" s="6">
        <v>0.4125803173069031</v>
      </c>
      <c r="U1495" s="10"/>
      <c r="V1495" s="10"/>
      <c r="W1495" s="10"/>
    </row>
    <row r="1496">
      <c r="A1496" s="17">
        <v>2006.0</v>
      </c>
      <c r="B1496" s="18" t="s">
        <v>1357</v>
      </c>
      <c r="C1496" s="18" t="s">
        <v>2942</v>
      </c>
      <c r="D1496" s="19">
        <v>182.0</v>
      </c>
      <c r="E1496" s="19">
        <v>2.0</v>
      </c>
      <c r="F1496" s="19">
        <v>16.0</v>
      </c>
      <c r="G1496" s="19">
        <v>4.0</v>
      </c>
      <c r="H1496" s="19">
        <v>6.0</v>
      </c>
      <c r="I1496" s="19">
        <v>0.0</v>
      </c>
      <c r="J1496" s="19">
        <v>1.0</v>
      </c>
      <c r="K1496" s="19">
        <v>6.0</v>
      </c>
      <c r="L1496" s="19">
        <v>23.0</v>
      </c>
      <c r="M1496" s="19">
        <v>29.0</v>
      </c>
      <c r="N1496" s="20">
        <v>0.2068965584039688</v>
      </c>
      <c r="O1496" s="20">
        <v>0.40899279713630676</v>
      </c>
      <c r="P1496" s="20">
        <v>0.46867477893829346</v>
      </c>
      <c r="Q1496" s="21" t="str">
        <f t="shared" si="1"/>
        <v>0.2148760331</v>
      </c>
      <c r="R1496" s="21" t="str">
        <f t="shared" si="3"/>
        <v>0.3753841016</v>
      </c>
      <c r="S1496" s="9">
        <v>0.3733892312337612</v>
      </c>
      <c r="T1496" s="6">
        <v>0.37538410156718954</v>
      </c>
      <c r="U1496" s="10"/>
      <c r="V1496" s="10"/>
      <c r="W1496" s="10"/>
    </row>
    <row r="1497">
      <c r="A1497" s="17">
        <v>2006.0</v>
      </c>
      <c r="B1497" s="18" t="s">
        <v>203</v>
      </c>
      <c r="C1497" s="18" t="s">
        <v>654</v>
      </c>
      <c r="D1497" s="19">
        <v>183.0</v>
      </c>
      <c r="E1497" s="19">
        <v>5.0</v>
      </c>
      <c r="F1497" s="19">
        <v>5.0</v>
      </c>
      <c r="G1497" s="19">
        <v>15.0</v>
      </c>
      <c r="H1497" s="19">
        <v>3.0</v>
      </c>
      <c r="I1497" s="19">
        <v>1.0</v>
      </c>
      <c r="J1497" s="19">
        <v>1.0</v>
      </c>
      <c r="K1497" s="19">
        <v>21.0</v>
      </c>
      <c r="L1497" s="19">
        <v>9.0</v>
      </c>
      <c r="M1497" s="19">
        <v>30.0</v>
      </c>
      <c r="N1497" s="20">
        <v>0.699999988079071</v>
      </c>
      <c r="O1497" s="20">
        <v>0.550334095954895</v>
      </c>
      <c r="P1497" s="20">
        <v>0.5309244394302368</v>
      </c>
      <c r="Q1497" s="21" t="str">
        <f t="shared" si="1"/>
        <v>0.6746031746</v>
      </c>
      <c r="R1497" s="21" t="str">
        <f t="shared" si="3"/>
        <v>0.5765489515</v>
      </c>
      <c r="S1497" s="9">
        <v>0.5828981578350068</v>
      </c>
      <c r="T1497" s="6">
        <v>0.5765489514858004</v>
      </c>
      <c r="U1497" s="10"/>
      <c r="V1497" s="10"/>
      <c r="W1497" s="10"/>
    </row>
    <row r="1498">
      <c r="A1498" s="17">
        <v>2006.0</v>
      </c>
      <c r="B1498" s="18" t="s">
        <v>393</v>
      </c>
      <c r="C1498" s="18" t="s">
        <v>636</v>
      </c>
      <c r="D1498" s="19">
        <v>184.0</v>
      </c>
      <c r="E1498" s="19">
        <v>3.0</v>
      </c>
      <c r="F1498" s="19">
        <v>6.0</v>
      </c>
      <c r="G1498" s="19">
        <v>14.0</v>
      </c>
      <c r="H1498" s="19">
        <v>5.0</v>
      </c>
      <c r="I1498" s="19">
        <v>2.0</v>
      </c>
      <c r="J1498" s="19">
        <v>2.0</v>
      </c>
      <c r="K1498" s="19">
        <v>19.0</v>
      </c>
      <c r="L1498" s="19">
        <v>13.0</v>
      </c>
      <c r="M1498" s="19">
        <v>32.0</v>
      </c>
      <c r="N1498" s="20">
        <v>0.59375</v>
      </c>
      <c r="O1498" s="20">
        <v>0.5432246327400208</v>
      </c>
      <c r="P1498" s="20">
        <v>0.5220776200294495</v>
      </c>
      <c r="Q1498" s="21" t="str">
        <f t="shared" si="1"/>
        <v>0.5367647059</v>
      </c>
      <c r="R1498" s="21" t="str">
        <f t="shared" si="3"/>
        <v>0.5363228978</v>
      </c>
      <c r="S1498" s="9">
        <v>0.5505692213773727</v>
      </c>
      <c r="T1498" s="6">
        <v>0.5363228978479609</v>
      </c>
      <c r="U1498" s="10"/>
      <c r="V1498" s="10"/>
      <c r="W1498" s="10"/>
    </row>
    <row r="1499">
      <c r="A1499" s="17">
        <v>2006.0</v>
      </c>
      <c r="B1499" s="18" t="s">
        <v>294</v>
      </c>
      <c r="C1499" s="18" t="s">
        <v>2943</v>
      </c>
      <c r="D1499" s="19">
        <v>185.0</v>
      </c>
      <c r="E1499" s="19">
        <v>10.0</v>
      </c>
      <c r="F1499" s="19">
        <v>3.0</v>
      </c>
      <c r="G1499" s="19">
        <v>16.0</v>
      </c>
      <c r="H1499" s="19">
        <v>1.0</v>
      </c>
      <c r="I1499" s="19">
        <v>0.0</v>
      </c>
      <c r="J1499" s="19">
        <v>1.0</v>
      </c>
      <c r="K1499" s="19">
        <v>26.0</v>
      </c>
      <c r="L1499" s="19">
        <v>5.0</v>
      </c>
      <c r="M1499" s="19">
        <v>31.0</v>
      </c>
      <c r="N1499" s="20">
        <v>0.8387096524238586</v>
      </c>
      <c r="O1499" s="20">
        <v>0.5268998742103577</v>
      </c>
      <c r="P1499" s="20">
        <v>0.5196437835693359</v>
      </c>
      <c r="Q1499" s="21" t="str">
        <f t="shared" si="1"/>
        <v>0.8489208633</v>
      </c>
      <c r="R1499" s="21" t="str">
        <f t="shared" si="3"/>
        <v>0.6055910988</v>
      </c>
      <c r="S1499" s="9">
        <v>0.6030383023523516</v>
      </c>
      <c r="T1499" s="6">
        <v>0.605591098824851</v>
      </c>
      <c r="U1499" s="10"/>
      <c r="V1499" s="10"/>
      <c r="W1499" s="10"/>
    </row>
    <row r="1500">
      <c r="A1500" s="17">
        <v>2006.0</v>
      </c>
      <c r="B1500" s="18" t="s">
        <v>1595</v>
      </c>
      <c r="C1500" s="18" t="s">
        <v>2944</v>
      </c>
      <c r="D1500" s="19">
        <v>186.0</v>
      </c>
      <c r="E1500" s="19">
        <v>4.0</v>
      </c>
      <c r="F1500" s="19">
        <v>11.0</v>
      </c>
      <c r="G1500" s="19">
        <v>7.0</v>
      </c>
      <c r="H1500" s="19">
        <v>4.0</v>
      </c>
      <c r="I1500" s="19">
        <v>1.0</v>
      </c>
      <c r="J1500" s="19">
        <v>2.0</v>
      </c>
      <c r="K1500" s="19">
        <v>12.0</v>
      </c>
      <c r="L1500" s="19">
        <v>17.0</v>
      </c>
      <c r="M1500" s="19">
        <v>29.0</v>
      </c>
      <c r="N1500" s="20">
        <v>0.4137931168079376</v>
      </c>
      <c r="O1500" s="20">
        <v>0.4505523443222046</v>
      </c>
      <c r="P1500" s="20">
        <v>0.47408294677734375</v>
      </c>
      <c r="Q1500" s="21" t="str">
        <f t="shared" si="1"/>
        <v>0.432</v>
      </c>
      <c r="R1500" s="21" t="str">
        <f t="shared" si="3"/>
        <v>0.4517969089</v>
      </c>
      <c r="S1500" s="9">
        <v>0.4472451847175072</v>
      </c>
      <c r="T1500" s="6">
        <v>0.4517969088554382</v>
      </c>
      <c r="U1500" s="10"/>
      <c r="V1500" s="10"/>
      <c r="W1500" s="10"/>
    </row>
    <row r="1501">
      <c r="A1501" s="17">
        <v>2006.0</v>
      </c>
      <c r="B1501" s="18" t="s">
        <v>89</v>
      </c>
      <c r="C1501" s="18" t="s">
        <v>2945</v>
      </c>
      <c r="D1501" s="19">
        <v>187.0</v>
      </c>
      <c r="E1501" s="19">
        <v>2.0</v>
      </c>
      <c r="F1501" s="19">
        <v>9.0</v>
      </c>
      <c r="G1501" s="19">
        <v>15.0</v>
      </c>
      <c r="H1501" s="19">
        <v>2.0</v>
      </c>
      <c r="I1501" s="19">
        <v>0.0</v>
      </c>
      <c r="J1501" s="19">
        <v>2.0</v>
      </c>
      <c r="K1501" s="19">
        <v>17.0</v>
      </c>
      <c r="L1501" s="19">
        <v>13.0</v>
      </c>
      <c r="M1501" s="19">
        <v>30.0</v>
      </c>
      <c r="N1501" s="20">
        <v>0.5666666626930237</v>
      </c>
      <c r="O1501" s="20">
        <v>0.5188304781913757</v>
      </c>
      <c r="P1501" s="20">
        <v>0.5057211518287659</v>
      </c>
      <c r="Q1501" s="21" t="str">
        <f t="shared" si="1"/>
        <v>0.5363636364</v>
      </c>
      <c r="R1501" s="21" t="str">
        <f t="shared" si="3"/>
        <v>0.5199364361</v>
      </c>
      <c r="S1501" s="9">
        <v>0.5275121937195459</v>
      </c>
      <c r="T1501" s="6">
        <v>0.5199364361437884</v>
      </c>
      <c r="U1501" s="10"/>
      <c r="V1501" s="10"/>
      <c r="W1501" s="10"/>
    </row>
    <row r="1502">
      <c r="A1502" s="17">
        <v>2006.0</v>
      </c>
      <c r="B1502" s="18" t="s">
        <v>756</v>
      </c>
      <c r="C1502" s="18" t="s">
        <v>2946</v>
      </c>
      <c r="D1502" s="19">
        <v>188.0</v>
      </c>
      <c r="E1502" s="19">
        <v>4.0</v>
      </c>
      <c r="F1502" s="19">
        <v>10.0</v>
      </c>
      <c r="G1502" s="19">
        <v>9.0</v>
      </c>
      <c r="H1502" s="19">
        <v>4.0</v>
      </c>
      <c r="I1502" s="19">
        <v>2.0</v>
      </c>
      <c r="J1502" s="19">
        <v>0.0</v>
      </c>
      <c r="K1502" s="19">
        <v>15.0</v>
      </c>
      <c r="L1502" s="19">
        <v>14.0</v>
      </c>
      <c r="M1502" s="19">
        <v>29.0</v>
      </c>
      <c r="N1502" s="20">
        <v>0.517241358757019</v>
      </c>
      <c r="O1502" s="20">
        <v>0.5544092059135437</v>
      </c>
      <c r="P1502" s="20">
        <v>0.516853928565979</v>
      </c>
      <c r="Q1502" s="21" t="str">
        <f t="shared" si="1"/>
        <v>0.5284552846</v>
      </c>
      <c r="R1502" s="21" t="str">
        <f t="shared" si="3"/>
        <v>0.5385319062</v>
      </c>
      <c r="S1502" s="9">
        <v>0.5357284299258528</v>
      </c>
      <c r="T1502" s="6">
        <v>0.538531906236478</v>
      </c>
      <c r="U1502" s="10"/>
      <c r="V1502" s="10"/>
      <c r="W1502" s="10"/>
    </row>
    <row r="1503">
      <c r="A1503" s="17">
        <v>2006.0</v>
      </c>
      <c r="B1503" s="18" t="s">
        <v>1907</v>
      </c>
      <c r="C1503" s="18" t="s">
        <v>2947</v>
      </c>
      <c r="D1503" s="19">
        <v>189.0</v>
      </c>
      <c r="E1503" s="19">
        <v>1.0</v>
      </c>
      <c r="F1503" s="19">
        <v>13.0</v>
      </c>
      <c r="G1503" s="19">
        <v>6.0</v>
      </c>
      <c r="H1503" s="19">
        <v>3.0</v>
      </c>
      <c r="I1503" s="19">
        <v>1.0</v>
      </c>
      <c r="J1503" s="19">
        <v>3.0</v>
      </c>
      <c r="K1503" s="19">
        <v>8.0</v>
      </c>
      <c r="L1503" s="19">
        <v>19.0</v>
      </c>
      <c r="M1503" s="19">
        <v>27.0</v>
      </c>
      <c r="N1503" s="20">
        <v>0.29629629850387573</v>
      </c>
      <c r="O1503" s="20">
        <v>0.5010567307472229</v>
      </c>
      <c r="P1503" s="20">
        <v>0.5158328413963318</v>
      </c>
      <c r="Q1503" s="21" t="str">
        <f t="shared" si="1"/>
        <v>0.2857142857</v>
      </c>
      <c r="R1503" s="21" t="str">
        <f t="shared" si="3"/>
        <v>0.4509151472</v>
      </c>
      <c r="S1503" s="9">
        <v>0.45356064979676847</v>
      </c>
      <c r="T1503" s="6">
        <v>0.4509151471512658</v>
      </c>
      <c r="U1503" s="10"/>
      <c r="V1503" s="10"/>
      <c r="W1503" s="10"/>
    </row>
    <row r="1504">
      <c r="A1504" s="17">
        <v>2006.0</v>
      </c>
      <c r="B1504" s="18" t="s">
        <v>409</v>
      </c>
      <c r="C1504" s="18" t="s">
        <v>2948</v>
      </c>
      <c r="D1504" s="19">
        <v>190.0</v>
      </c>
      <c r="E1504" s="19">
        <v>3.0</v>
      </c>
      <c r="F1504" s="19">
        <v>10.0</v>
      </c>
      <c r="G1504" s="19">
        <v>6.0</v>
      </c>
      <c r="H1504" s="19">
        <v>6.0</v>
      </c>
      <c r="I1504" s="19">
        <v>2.0</v>
      </c>
      <c r="J1504" s="19">
        <v>2.0</v>
      </c>
      <c r="K1504" s="19">
        <v>11.0</v>
      </c>
      <c r="L1504" s="19">
        <v>18.0</v>
      </c>
      <c r="M1504" s="19">
        <v>29.0</v>
      </c>
      <c r="N1504" s="20">
        <v>0.37931033968925476</v>
      </c>
      <c r="O1504" s="20">
        <v>0.5086146593093872</v>
      </c>
      <c r="P1504" s="20">
        <v>0.490755558013916</v>
      </c>
      <c r="Q1504" s="21" t="str">
        <f t="shared" si="1"/>
        <v>0.3740458015</v>
      </c>
      <c r="R1504" s="21" t="str">
        <f t="shared" si="3"/>
        <v>0.4705076695</v>
      </c>
      <c r="S1504" s="9">
        <v>0.4718238053650692</v>
      </c>
      <c r="T1504" s="6">
        <v>0.470507669539852</v>
      </c>
      <c r="U1504" s="10"/>
      <c r="V1504" s="10"/>
      <c r="W1504" s="10"/>
    </row>
    <row r="1505">
      <c r="A1505" s="17">
        <v>2006.0</v>
      </c>
      <c r="B1505" s="18" t="s">
        <v>1910</v>
      </c>
      <c r="C1505" s="18" t="s">
        <v>2949</v>
      </c>
      <c r="D1505" s="19">
        <v>191.0</v>
      </c>
      <c r="E1505" s="19">
        <v>2.0</v>
      </c>
      <c r="F1505" s="19">
        <v>13.0</v>
      </c>
      <c r="G1505" s="19">
        <v>6.0</v>
      </c>
      <c r="H1505" s="19">
        <v>4.0</v>
      </c>
      <c r="I1505" s="19">
        <v>0.0</v>
      </c>
      <c r="J1505" s="19">
        <v>1.0</v>
      </c>
      <c r="K1505" s="19">
        <v>8.0</v>
      </c>
      <c r="L1505" s="19">
        <v>18.0</v>
      </c>
      <c r="M1505" s="19">
        <v>26.0</v>
      </c>
      <c r="N1505" s="20">
        <v>0.3076923191547394</v>
      </c>
      <c r="O1505" s="20">
        <v>0.4377787709236145</v>
      </c>
      <c r="P1505" s="20">
        <v>0.48778998851776123</v>
      </c>
      <c r="Q1505" s="21" t="str">
        <f t="shared" si="1"/>
        <v>0.3076923077</v>
      </c>
      <c r="R1505" s="21" t="str">
        <f t="shared" si="3"/>
        <v>0.4177599595</v>
      </c>
      <c r="S1505" s="9">
        <v>0.4177599595143245</v>
      </c>
      <c r="T1505" s="6">
        <v>0.4177599595143245</v>
      </c>
      <c r="U1505" s="10"/>
      <c r="V1505" s="10"/>
      <c r="W1505" s="10"/>
    </row>
    <row r="1506">
      <c r="A1506" s="17">
        <v>2006.0</v>
      </c>
      <c r="B1506" s="18" t="s">
        <v>1308</v>
      </c>
      <c r="C1506" s="18" t="s">
        <v>2950</v>
      </c>
      <c r="D1506" s="19">
        <v>192.0</v>
      </c>
      <c r="E1506" s="19">
        <v>5.0</v>
      </c>
      <c r="F1506" s="19">
        <v>10.0</v>
      </c>
      <c r="G1506" s="19">
        <v>6.0</v>
      </c>
      <c r="H1506" s="19">
        <v>4.0</v>
      </c>
      <c r="I1506" s="19">
        <v>2.0</v>
      </c>
      <c r="J1506" s="19">
        <v>4.0</v>
      </c>
      <c r="K1506" s="19">
        <v>13.0</v>
      </c>
      <c r="L1506" s="19">
        <v>18.0</v>
      </c>
      <c r="M1506" s="19">
        <v>31.0</v>
      </c>
      <c r="N1506" s="20">
        <v>0.4193548262119293</v>
      </c>
      <c r="O1506" s="20">
        <v>0.44597893953323364</v>
      </c>
      <c r="P1506" s="20">
        <v>0.472749263048172</v>
      </c>
      <c r="Q1506" s="21" t="str">
        <f t="shared" si="1"/>
        <v>0.4468085106</v>
      </c>
      <c r="R1506" s="21" t="str">
        <f t="shared" si="3"/>
        <v>0.4528789132</v>
      </c>
      <c r="S1506" s="9">
        <v>0.4460154952060792</v>
      </c>
      <c r="T1506" s="6">
        <v>0.45287891318823426</v>
      </c>
      <c r="U1506" s="10"/>
      <c r="V1506" s="10"/>
      <c r="W1506" s="10"/>
    </row>
    <row r="1507">
      <c r="A1507" s="17">
        <v>2006.0</v>
      </c>
      <c r="B1507" s="18" t="s">
        <v>264</v>
      </c>
      <c r="C1507" s="18" t="s">
        <v>2951</v>
      </c>
      <c r="D1507" s="19">
        <v>193.0</v>
      </c>
      <c r="E1507" s="19">
        <v>8.0</v>
      </c>
      <c r="F1507" s="19">
        <v>2.0</v>
      </c>
      <c r="G1507" s="19">
        <v>13.0</v>
      </c>
      <c r="H1507" s="19">
        <v>4.0</v>
      </c>
      <c r="I1507" s="19">
        <v>1.0</v>
      </c>
      <c r="J1507" s="19">
        <v>1.0</v>
      </c>
      <c r="K1507" s="19">
        <v>22.0</v>
      </c>
      <c r="L1507" s="19">
        <v>7.0</v>
      </c>
      <c r="M1507" s="19">
        <v>29.0</v>
      </c>
      <c r="N1507" s="20">
        <v>0.7586206793785095</v>
      </c>
      <c r="O1507" s="20">
        <v>0.6080215573310852</v>
      </c>
      <c r="P1507" s="20">
        <v>0.5452694892883301</v>
      </c>
      <c r="Q1507" s="21" t="str">
        <f t="shared" si="1"/>
        <v>0.7194244604</v>
      </c>
      <c r="R1507" s="21" t="str">
        <f t="shared" si="3"/>
        <v>0.6201842661</v>
      </c>
      <c r="S1507" s="9">
        <v>0.6299833234014183</v>
      </c>
      <c r="T1507" s="6">
        <v>0.6201842660955388</v>
      </c>
      <c r="U1507" s="10"/>
      <c r="V1507" s="10"/>
      <c r="W1507" s="10"/>
    </row>
    <row r="1508">
      <c r="A1508" s="17">
        <v>2006.0</v>
      </c>
      <c r="B1508" s="18" t="s">
        <v>1637</v>
      </c>
      <c r="C1508" s="18" t="s">
        <v>2952</v>
      </c>
      <c r="D1508" s="19">
        <v>194.0</v>
      </c>
      <c r="E1508" s="19">
        <v>0.0</v>
      </c>
      <c r="F1508" s="19">
        <v>14.0</v>
      </c>
      <c r="G1508" s="19">
        <v>4.0</v>
      </c>
      <c r="H1508" s="19">
        <v>7.0</v>
      </c>
      <c r="I1508" s="19">
        <v>0.0</v>
      </c>
      <c r="J1508" s="19">
        <v>1.0</v>
      </c>
      <c r="K1508" s="19">
        <v>4.0</v>
      </c>
      <c r="L1508" s="19">
        <v>22.0</v>
      </c>
      <c r="M1508" s="19">
        <v>26.0</v>
      </c>
      <c r="N1508" s="20">
        <v>0.1538461595773697</v>
      </c>
      <c r="O1508" s="20">
        <v>0.4045882523059845</v>
      </c>
      <c r="P1508" s="20">
        <v>0.4485170543193817</v>
      </c>
      <c r="Q1508" s="21" t="str">
        <f t="shared" si="1"/>
        <v>0.1111111111</v>
      </c>
      <c r="R1508" s="21" t="str">
        <f t="shared" si="3"/>
        <v>0.3422011675</v>
      </c>
      <c r="S1508" s="9">
        <v>0.3528849281943761</v>
      </c>
      <c r="T1508" s="6">
        <v>0.34220116751061547</v>
      </c>
      <c r="U1508" s="10"/>
      <c r="V1508" s="10"/>
      <c r="W1508" s="10"/>
    </row>
    <row r="1509">
      <c r="A1509" s="17">
        <v>2006.0</v>
      </c>
      <c r="B1509" s="18" t="s">
        <v>746</v>
      </c>
      <c r="C1509" s="18" t="s">
        <v>2953</v>
      </c>
      <c r="D1509" s="19">
        <v>195.0</v>
      </c>
      <c r="E1509" s="19">
        <v>3.0</v>
      </c>
      <c r="F1509" s="19">
        <v>9.0</v>
      </c>
      <c r="G1509" s="19">
        <v>8.0</v>
      </c>
      <c r="H1509" s="19">
        <v>4.0</v>
      </c>
      <c r="I1509" s="19">
        <v>0.0</v>
      </c>
      <c r="J1509" s="19">
        <v>1.0</v>
      </c>
      <c r="K1509" s="19">
        <v>11.0</v>
      </c>
      <c r="L1509" s="19">
        <v>14.0</v>
      </c>
      <c r="M1509" s="19">
        <v>25.0</v>
      </c>
      <c r="N1509" s="20">
        <v>0.4399999976158142</v>
      </c>
      <c r="O1509" s="20">
        <v>0.4844352602958679</v>
      </c>
      <c r="P1509" s="20">
        <v>0.49147653579711914</v>
      </c>
      <c r="Q1509" s="21" t="str">
        <f t="shared" si="1"/>
        <v>0.4285714286</v>
      </c>
      <c r="R1509" s="21" t="str">
        <f t="shared" si="3"/>
        <v>0.4722296212</v>
      </c>
      <c r="S1509" s="9">
        <v>0.47508676409721373</v>
      </c>
      <c r="T1509" s="6">
        <v>0.4722296212400709</v>
      </c>
      <c r="U1509" s="10"/>
      <c r="V1509" s="10"/>
      <c r="W1509" s="10"/>
    </row>
    <row r="1510">
      <c r="A1510" s="17">
        <v>2006.0</v>
      </c>
      <c r="B1510" s="18" t="s">
        <v>515</v>
      </c>
      <c r="C1510" s="18" t="s">
        <v>2954</v>
      </c>
      <c r="D1510" s="19">
        <v>196.0</v>
      </c>
      <c r="E1510" s="19">
        <v>5.0</v>
      </c>
      <c r="F1510" s="19">
        <v>8.0</v>
      </c>
      <c r="G1510" s="19">
        <v>9.0</v>
      </c>
      <c r="H1510" s="19">
        <v>2.0</v>
      </c>
      <c r="I1510" s="19">
        <v>4.0</v>
      </c>
      <c r="J1510" s="19">
        <v>1.0</v>
      </c>
      <c r="K1510" s="19">
        <v>18.0</v>
      </c>
      <c r="L1510" s="19">
        <v>11.0</v>
      </c>
      <c r="M1510" s="19">
        <v>29.0</v>
      </c>
      <c r="N1510" s="20">
        <v>0.6206896305084229</v>
      </c>
      <c r="O1510" s="20">
        <v>0.5018004775047302</v>
      </c>
      <c r="P1510" s="20">
        <v>0.5079196691513062</v>
      </c>
      <c r="Q1510" s="21" t="str">
        <f t="shared" si="1"/>
        <v>0.656</v>
      </c>
      <c r="R1510" s="21" t="str">
        <f t="shared" si="3"/>
        <v>0.541880156</v>
      </c>
      <c r="S1510" s="9">
        <v>0.5330525698332951</v>
      </c>
      <c r="T1510" s="6">
        <v>0.5418801560401916</v>
      </c>
      <c r="U1510" s="10"/>
      <c r="V1510" s="10"/>
      <c r="W1510" s="10"/>
    </row>
    <row r="1511">
      <c r="A1511" s="17">
        <v>2006.0</v>
      </c>
      <c r="B1511" s="18" t="s">
        <v>611</v>
      </c>
      <c r="C1511" s="18" t="s">
        <v>2955</v>
      </c>
      <c r="D1511" s="19">
        <v>197.0</v>
      </c>
      <c r="E1511" s="19">
        <v>6.0</v>
      </c>
      <c r="F1511" s="19">
        <v>6.0</v>
      </c>
      <c r="G1511" s="19">
        <v>10.0</v>
      </c>
      <c r="H1511" s="19">
        <v>2.0</v>
      </c>
      <c r="I1511" s="19">
        <v>2.0</v>
      </c>
      <c r="J1511" s="19">
        <v>2.0</v>
      </c>
      <c r="K1511" s="19">
        <v>18.0</v>
      </c>
      <c r="L1511" s="19">
        <v>10.0</v>
      </c>
      <c r="M1511" s="19">
        <v>28.0</v>
      </c>
      <c r="N1511" s="20">
        <v>0.6428571343421936</v>
      </c>
      <c r="O1511" s="20">
        <v>0.47079792618751526</v>
      </c>
      <c r="P1511" s="20">
        <v>0.49841243028640747</v>
      </c>
      <c r="Q1511" s="21" t="str">
        <f t="shared" si="1"/>
        <v>0.6612903226</v>
      </c>
      <c r="R1511" s="21" t="str">
        <f t="shared" si="3"/>
        <v>0.5253246513</v>
      </c>
      <c r="S1511" s="9">
        <v>0.5207163563796452</v>
      </c>
      <c r="T1511" s="6">
        <v>0.5253246513105208</v>
      </c>
      <c r="U1511" s="10"/>
      <c r="V1511" s="10"/>
      <c r="W1511" s="10"/>
    </row>
    <row r="1512">
      <c r="A1512" s="17">
        <v>2006.0</v>
      </c>
      <c r="B1512" s="18" t="s">
        <v>472</v>
      </c>
      <c r="C1512" s="18" t="s">
        <v>659</v>
      </c>
      <c r="D1512" s="19">
        <v>198.0</v>
      </c>
      <c r="E1512" s="19">
        <v>7.0</v>
      </c>
      <c r="F1512" s="19">
        <v>5.0</v>
      </c>
      <c r="G1512" s="19">
        <v>11.0</v>
      </c>
      <c r="H1512" s="19">
        <v>3.0</v>
      </c>
      <c r="I1512" s="19">
        <v>3.0</v>
      </c>
      <c r="J1512" s="19">
        <v>1.0</v>
      </c>
      <c r="K1512" s="19">
        <v>21.0</v>
      </c>
      <c r="L1512" s="19">
        <v>9.0</v>
      </c>
      <c r="M1512" s="19">
        <v>30.0</v>
      </c>
      <c r="N1512" s="20">
        <v>0.699999988079071</v>
      </c>
      <c r="O1512" s="20">
        <v>0.5782375931739807</v>
      </c>
      <c r="P1512" s="20">
        <v>0.524409294128418</v>
      </c>
      <c r="Q1512" s="21" t="str">
        <f t="shared" si="1"/>
        <v>0.7028985507</v>
      </c>
      <c r="R1512" s="21" t="str">
        <f t="shared" si="3"/>
        <v>0.5959457578</v>
      </c>
      <c r="S1512" s="9">
        <v>0.5952211201190949</v>
      </c>
      <c r="T1512" s="6">
        <v>0.5959457578002543</v>
      </c>
      <c r="U1512" s="10"/>
      <c r="V1512" s="10"/>
      <c r="W1512" s="10"/>
    </row>
    <row r="1513">
      <c r="A1513" s="17">
        <v>2006.0</v>
      </c>
      <c r="B1513" s="18" t="s">
        <v>930</v>
      </c>
      <c r="C1513" s="18" t="s">
        <v>2956</v>
      </c>
      <c r="D1513" s="19">
        <v>199.0</v>
      </c>
      <c r="E1513" s="19">
        <v>3.0</v>
      </c>
      <c r="F1513" s="19">
        <v>8.0</v>
      </c>
      <c r="G1513" s="19">
        <v>8.0</v>
      </c>
      <c r="H1513" s="19">
        <v>5.0</v>
      </c>
      <c r="I1513" s="19">
        <v>2.0</v>
      </c>
      <c r="J1513" s="19">
        <v>2.0</v>
      </c>
      <c r="K1513" s="19">
        <v>13.0</v>
      </c>
      <c r="L1513" s="19">
        <v>15.0</v>
      </c>
      <c r="M1513" s="19">
        <v>28.0</v>
      </c>
      <c r="N1513" s="20">
        <v>0.4642857015132904</v>
      </c>
      <c r="O1513" s="20">
        <v>0.5738263130187988</v>
      </c>
      <c r="P1513" s="20">
        <v>0.5440535545349121</v>
      </c>
      <c r="Q1513" s="21" t="str">
        <f t="shared" si="1"/>
        <v>0.4435483871</v>
      </c>
      <c r="R1513" s="21" t="str">
        <f t="shared" si="3"/>
        <v>0.5338136419</v>
      </c>
      <c r="S1513" s="9">
        <v>0.538997973714556</v>
      </c>
      <c r="T1513" s="6">
        <v>0.533813641917321</v>
      </c>
      <c r="U1513" s="10"/>
      <c r="V1513" s="10"/>
      <c r="W1513" s="10"/>
    </row>
    <row r="1514">
      <c r="A1514" s="17">
        <v>2006.0</v>
      </c>
      <c r="B1514" s="18" t="s">
        <v>660</v>
      </c>
      <c r="C1514" s="18" t="s">
        <v>662</v>
      </c>
      <c r="D1514" s="19">
        <v>200.0</v>
      </c>
      <c r="E1514" s="19">
        <v>10.0</v>
      </c>
      <c r="F1514" s="19">
        <v>6.0</v>
      </c>
      <c r="G1514" s="19">
        <v>11.0</v>
      </c>
      <c r="H1514" s="19">
        <v>0.0</v>
      </c>
      <c r="I1514" s="19">
        <v>1.0</v>
      </c>
      <c r="J1514" s="19">
        <v>1.0</v>
      </c>
      <c r="K1514" s="19">
        <v>22.0</v>
      </c>
      <c r="L1514" s="19">
        <v>7.0</v>
      </c>
      <c r="M1514" s="19">
        <v>29.0</v>
      </c>
      <c r="N1514" s="20">
        <v>0.7586206793785095</v>
      </c>
      <c r="O1514" s="20">
        <v>0.47739431262016296</v>
      </c>
      <c r="P1514" s="20">
        <v>0.5017759799957275</v>
      </c>
      <c r="Q1514" s="21" t="str">
        <f t="shared" si="1"/>
        <v>0.8244274809</v>
      </c>
      <c r="R1514" s="21" t="str">
        <f t="shared" si="3"/>
        <v>0.5702480215</v>
      </c>
      <c r="S1514" s="9">
        <v>0.5537963237228065</v>
      </c>
      <c r="T1514" s="6">
        <v>0.570248021538021</v>
      </c>
      <c r="U1514" s="10"/>
      <c r="V1514" s="10"/>
      <c r="W1514" s="10"/>
    </row>
    <row r="1515">
      <c r="A1515" s="17">
        <v>2006.0</v>
      </c>
      <c r="B1515" s="18" t="s">
        <v>147</v>
      </c>
      <c r="C1515" s="18" t="s">
        <v>686</v>
      </c>
      <c r="D1515" s="19">
        <v>201.0</v>
      </c>
      <c r="E1515" s="19">
        <v>4.0</v>
      </c>
      <c r="F1515" s="19">
        <v>6.0</v>
      </c>
      <c r="G1515" s="19">
        <v>11.0</v>
      </c>
      <c r="H1515" s="19">
        <v>5.0</v>
      </c>
      <c r="I1515" s="19">
        <v>0.0</v>
      </c>
      <c r="J1515" s="19">
        <v>2.0</v>
      </c>
      <c r="K1515" s="19">
        <v>15.0</v>
      </c>
      <c r="L1515" s="19">
        <v>13.0</v>
      </c>
      <c r="M1515" s="19">
        <v>28.0</v>
      </c>
      <c r="N1515" s="20">
        <v>0.5357142686843872</v>
      </c>
      <c r="O1515" s="20">
        <v>0.5591233968734741</v>
      </c>
      <c r="P1515" s="20">
        <v>0.5460471510887146</v>
      </c>
      <c r="Q1515" s="21" t="str">
        <f t="shared" si="1"/>
        <v>0.4919354839</v>
      </c>
      <c r="R1515" s="21" t="str">
        <f t="shared" si="3"/>
        <v>0.5390573572</v>
      </c>
      <c r="S1515" s="9">
        <v>0.5500020576374871</v>
      </c>
      <c r="T1515" s="6">
        <v>0.5390573571766577</v>
      </c>
      <c r="U1515" s="10"/>
      <c r="V1515" s="10"/>
      <c r="W1515" s="10"/>
    </row>
    <row r="1516">
      <c r="A1516" s="17">
        <v>2006.0</v>
      </c>
      <c r="B1516" s="18" t="s">
        <v>501</v>
      </c>
      <c r="C1516" s="18" t="s">
        <v>2957</v>
      </c>
      <c r="D1516" s="19">
        <v>202.0</v>
      </c>
      <c r="E1516" s="19">
        <v>4.0</v>
      </c>
      <c r="F1516" s="19">
        <v>9.0</v>
      </c>
      <c r="G1516" s="19">
        <v>4.0</v>
      </c>
      <c r="H1516" s="19">
        <v>7.0</v>
      </c>
      <c r="I1516" s="19">
        <v>1.0</v>
      </c>
      <c r="J1516" s="19">
        <v>2.0</v>
      </c>
      <c r="K1516" s="19">
        <v>9.0</v>
      </c>
      <c r="L1516" s="19">
        <v>18.0</v>
      </c>
      <c r="M1516" s="19">
        <v>27.0</v>
      </c>
      <c r="N1516" s="20">
        <v>0.3333333432674408</v>
      </c>
      <c r="O1516" s="20">
        <v>0.44701308012008667</v>
      </c>
      <c r="P1516" s="20">
        <v>0.48466214537620544</v>
      </c>
      <c r="Q1516" s="21" t="str">
        <f t="shared" si="1"/>
        <v>0.3435114504</v>
      </c>
      <c r="R1516" s="21" t="str">
        <f t="shared" si="3"/>
        <v>0.430549939</v>
      </c>
      <c r="S1516" s="9">
        <v>0.428005409737428</v>
      </c>
      <c r="T1516" s="6">
        <v>0.43054993899951455</v>
      </c>
      <c r="U1516" s="10"/>
      <c r="V1516" s="10"/>
      <c r="W1516" s="10"/>
    </row>
    <row r="1517">
      <c r="A1517" s="17">
        <v>2006.0</v>
      </c>
      <c r="B1517" s="18" t="s">
        <v>565</v>
      </c>
      <c r="C1517" s="18" t="s">
        <v>2958</v>
      </c>
      <c r="D1517" s="19">
        <v>203.0</v>
      </c>
      <c r="E1517" s="19">
        <v>5.0</v>
      </c>
      <c r="F1517" s="19">
        <v>7.0</v>
      </c>
      <c r="G1517" s="19">
        <v>12.0</v>
      </c>
      <c r="H1517" s="19">
        <v>2.0</v>
      </c>
      <c r="I1517" s="19">
        <v>1.0</v>
      </c>
      <c r="J1517" s="19">
        <v>2.0</v>
      </c>
      <c r="K1517" s="19">
        <v>18.0</v>
      </c>
      <c r="L1517" s="19">
        <v>11.0</v>
      </c>
      <c r="M1517" s="19">
        <v>29.0</v>
      </c>
      <c r="N1517" s="20">
        <v>0.6206896305084229</v>
      </c>
      <c r="O1517" s="20">
        <v>0.51522296667099</v>
      </c>
      <c r="P1517" s="20">
        <v>0.5011172890663147</v>
      </c>
      <c r="Q1517" s="21" t="str">
        <f t="shared" si="1"/>
        <v>0.6280991736</v>
      </c>
      <c r="R1517" s="21" t="str">
        <f t="shared" si="3"/>
        <v>0.539915599</v>
      </c>
      <c r="S1517" s="9">
        <v>0.5380632193951771</v>
      </c>
      <c r="T1517" s="6">
        <v>0.5399155989905035</v>
      </c>
      <c r="U1517" s="10"/>
      <c r="V1517" s="10"/>
      <c r="W1517" s="10"/>
    </row>
    <row r="1518">
      <c r="A1518" s="17">
        <v>2006.0</v>
      </c>
      <c r="B1518" s="18" t="s">
        <v>150</v>
      </c>
      <c r="C1518" s="18" t="s">
        <v>2959</v>
      </c>
      <c r="D1518" s="19">
        <v>204.0</v>
      </c>
      <c r="E1518" s="19">
        <v>6.0</v>
      </c>
      <c r="F1518" s="19">
        <v>3.0</v>
      </c>
      <c r="G1518" s="19">
        <v>16.0</v>
      </c>
      <c r="H1518" s="19">
        <v>1.0</v>
      </c>
      <c r="I1518" s="19">
        <v>3.0</v>
      </c>
      <c r="J1518" s="19">
        <v>1.0</v>
      </c>
      <c r="K1518" s="19">
        <v>25.0</v>
      </c>
      <c r="L1518" s="19">
        <v>5.0</v>
      </c>
      <c r="M1518" s="19">
        <v>30.0</v>
      </c>
      <c r="N1518" s="20">
        <v>0.8333333134651184</v>
      </c>
      <c r="O1518" s="20">
        <v>0.5856199860572815</v>
      </c>
      <c r="P1518" s="20">
        <v>0.5433495044708252</v>
      </c>
      <c r="Q1518" s="21" t="str">
        <f t="shared" si="1"/>
        <v>0.8333333333</v>
      </c>
      <c r="R1518" s="21" t="str">
        <f t="shared" si="3"/>
        <v>0.6369807025</v>
      </c>
      <c r="S1518" s="9">
        <v>0.6369807024796804</v>
      </c>
      <c r="T1518" s="6">
        <v>0.6369807024796804</v>
      </c>
      <c r="U1518" s="10"/>
      <c r="V1518" s="10"/>
      <c r="W1518" s="10"/>
    </row>
    <row r="1519">
      <c r="A1519" s="17">
        <v>2006.0</v>
      </c>
      <c r="B1519" s="18" t="s">
        <v>206</v>
      </c>
      <c r="C1519" s="18" t="s">
        <v>2960</v>
      </c>
      <c r="D1519" s="19">
        <v>205.0</v>
      </c>
      <c r="E1519" s="19">
        <v>6.0</v>
      </c>
      <c r="F1519" s="19">
        <v>5.0</v>
      </c>
      <c r="G1519" s="19">
        <v>14.0</v>
      </c>
      <c r="H1519" s="19">
        <v>1.0</v>
      </c>
      <c r="I1519" s="19">
        <v>0.0</v>
      </c>
      <c r="J1519" s="19">
        <v>2.0</v>
      </c>
      <c r="K1519" s="19">
        <v>20.0</v>
      </c>
      <c r="L1519" s="19">
        <v>8.0</v>
      </c>
      <c r="M1519" s="19">
        <v>28.0</v>
      </c>
      <c r="N1519" s="20">
        <v>0.7142857313156128</v>
      </c>
      <c r="O1519" s="20">
        <v>0.590386688709259</v>
      </c>
      <c r="P1519" s="20">
        <v>0.5357338190078735</v>
      </c>
      <c r="Q1519" s="21" t="str">
        <f t="shared" si="1"/>
        <v>0.724137931</v>
      </c>
      <c r="R1519" s="21" t="str">
        <f t="shared" si="3"/>
        <v>0.6101612819</v>
      </c>
      <c r="S1519" s="9">
        <v>0.6076982276780265</v>
      </c>
      <c r="T1519" s="6">
        <v>0.6101612818652186</v>
      </c>
      <c r="U1519" s="10"/>
      <c r="V1519" s="10"/>
      <c r="W1519" s="10"/>
    </row>
    <row r="1520">
      <c r="A1520" s="17">
        <v>2006.0</v>
      </c>
      <c r="B1520" s="18" t="s">
        <v>153</v>
      </c>
      <c r="C1520" s="18" t="s">
        <v>623</v>
      </c>
      <c r="D1520" s="19">
        <v>206.0</v>
      </c>
      <c r="E1520" s="19">
        <v>3.0</v>
      </c>
      <c r="F1520" s="19">
        <v>7.0</v>
      </c>
      <c r="G1520" s="19">
        <v>11.0</v>
      </c>
      <c r="H1520" s="19">
        <v>5.0</v>
      </c>
      <c r="I1520" s="19">
        <v>3.0</v>
      </c>
      <c r="J1520" s="19">
        <v>3.0</v>
      </c>
      <c r="K1520" s="19">
        <v>17.0</v>
      </c>
      <c r="L1520" s="19">
        <v>15.0</v>
      </c>
      <c r="M1520" s="19">
        <v>32.0</v>
      </c>
      <c r="N1520" s="20">
        <v>0.53125</v>
      </c>
      <c r="O1520" s="20">
        <v>0.5728370547294617</v>
      </c>
      <c r="P1520" s="20">
        <v>0.5313387513160706</v>
      </c>
      <c r="Q1520" s="21" t="str">
        <f t="shared" si="1"/>
        <v>0.4928571429</v>
      </c>
      <c r="R1520" s="21" t="str">
        <f t="shared" si="3"/>
        <v>0.5424675009</v>
      </c>
      <c r="S1520" s="9">
        <v>0.5520657151937485</v>
      </c>
      <c r="T1520" s="6">
        <v>0.5424675009080342</v>
      </c>
      <c r="U1520" s="10"/>
      <c r="V1520" s="10"/>
      <c r="W1520" s="10"/>
    </row>
    <row r="1521">
      <c r="A1521" s="17">
        <v>2006.0</v>
      </c>
      <c r="B1521" s="18" t="s">
        <v>571</v>
      </c>
      <c r="C1521" s="18" t="s">
        <v>621</v>
      </c>
      <c r="D1521" s="19">
        <v>207.0</v>
      </c>
      <c r="E1521" s="19">
        <v>6.0</v>
      </c>
      <c r="F1521" s="19">
        <v>6.0</v>
      </c>
      <c r="G1521" s="19">
        <v>13.0</v>
      </c>
      <c r="H1521" s="19">
        <v>1.0</v>
      </c>
      <c r="I1521" s="19">
        <v>2.0</v>
      </c>
      <c r="J1521" s="19">
        <v>2.0</v>
      </c>
      <c r="K1521" s="19">
        <v>21.0</v>
      </c>
      <c r="L1521" s="19">
        <v>9.0</v>
      </c>
      <c r="M1521" s="19">
        <v>30.0</v>
      </c>
      <c r="N1521" s="20">
        <v>0.699999988079071</v>
      </c>
      <c r="O1521" s="20">
        <v>0.5039783716201782</v>
      </c>
      <c r="P1521" s="20">
        <v>0.5165796875953674</v>
      </c>
      <c r="Q1521" s="21" t="str">
        <f t="shared" si="1"/>
        <v>0.7222222222</v>
      </c>
      <c r="R1521" s="21" t="str">
        <f t="shared" si="3"/>
        <v>0.5616896633</v>
      </c>
      <c r="S1521" s="9">
        <v>0.556134107708931</v>
      </c>
      <c r="T1521" s="6">
        <v>0.5616896632644865</v>
      </c>
      <c r="U1521" s="10"/>
      <c r="V1521" s="10"/>
      <c r="W1521" s="10"/>
    </row>
    <row r="1522">
      <c r="A1522" s="17">
        <v>2006.0</v>
      </c>
      <c r="B1522" s="18" t="s">
        <v>513</v>
      </c>
      <c r="C1522" s="18" t="s">
        <v>666</v>
      </c>
      <c r="D1522" s="19">
        <v>208.0</v>
      </c>
      <c r="E1522" s="19">
        <v>6.0</v>
      </c>
      <c r="F1522" s="19">
        <v>8.0</v>
      </c>
      <c r="G1522" s="19">
        <v>12.0</v>
      </c>
      <c r="H1522" s="19">
        <v>2.0</v>
      </c>
      <c r="I1522" s="19">
        <v>2.0</v>
      </c>
      <c r="J1522" s="19">
        <v>1.0</v>
      </c>
      <c r="K1522" s="19">
        <v>20.0</v>
      </c>
      <c r="L1522" s="19">
        <v>11.0</v>
      </c>
      <c r="M1522" s="19">
        <v>31.0</v>
      </c>
      <c r="N1522" s="20">
        <v>0.6451612710952759</v>
      </c>
      <c r="O1522" s="20">
        <v>0.46223676204681396</v>
      </c>
      <c r="P1522" s="20">
        <v>0.4953201711177826</v>
      </c>
      <c r="Q1522" s="21" t="str">
        <f t="shared" si="1"/>
        <v>0.6717557252</v>
      </c>
      <c r="R1522" s="21" t="str">
        <f t="shared" si="3"/>
        <v>0.5228873551</v>
      </c>
      <c r="S1522" s="9">
        <v>0.5162387463834978</v>
      </c>
      <c r="T1522" s="6">
        <v>0.5228873551005625</v>
      </c>
      <c r="U1522" s="10"/>
      <c r="V1522" s="10"/>
      <c r="W1522" s="10"/>
    </row>
    <row r="1523">
      <c r="A1523" s="17">
        <v>2006.0</v>
      </c>
      <c r="B1523" s="18" t="s">
        <v>156</v>
      </c>
      <c r="C1523" s="18" t="s">
        <v>2961</v>
      </c>
      <c r="D1523" s="19">
        <v>209.0</v>
      </c>
      <c r="E1523" s="19">
        <v>3.0</v>
      </c>
      <c r="F1523" s="19">
        <v>9.0</v>
      </c>
      <c r="G1523" s="19">
        <v>9.0</v>
      </c>
      <c r="H1523" s="19">
        <v>7.0</v>
      </c>
      <c r="I1523" s="19">
        <v>2.0</v>
      </c>
      <c r="J1523" s="19">
        <v>2.0</v>
      </c>
      <c r="K1523" s="19">
        <v>14.0</v>
      </c>
      <c r="L1523" s="19">
        <v>18.0</v>
      </c>
      <c r="M1523" s="19">
        <v>32.0</v>
      </c>
      <c r="N1523" s="20">
        <v>0.4375</v>
      </c>
      <c r="O1523" s="20">
        <v>0.5479030609130859</v>
      </c>
      <c r="P1523" s="20">
        <v>0.521028459072113</v>
      </c>
      <c r="Q1523" s="21" t="str">
        <f t="shared" si="1"/>
        <v>0.4027777778</v>
      </c>
      <c r="R1523" s="21" t="str">
        <f t="shared" si="3"/>
        <v>0.5049030897</v>
      </c>
      <c r="S1523" s="9">
        <v>0.5135836452245712</v>
      </c>
      <c r="T1523" s="6">
        <v>0.5049030896690156</v>
      </c>
      <c r="U1523" s="10"/>
      <c r="V1523" s="10"/>
      <c r="W1523" s="10"/>
    </row>
    <row r="1524">
      <c r="A1524" s="17">
        <v>2006.0</v>
      </c>
      <c r="B1524" s="18" t="s">
        <v>520</v>
      </c>
      <c r="C1524" s="18" t="s">
        <v>2962</v>
      </c>
      <c r="D1524" s="19">
        <v>210.0</v>
      </c>
      <c r="E1524" s="19">
        <v>2.0</v>
      </c>
      <c r="F1524" s="19">
        <v>10.0</v>
      </c>
      <c r="G1524" s="19">
        <v>7.0</v>
      </c>
      <c r="H1524" s="19">
        <v>6.0</v>
      </c>
      <c r="I1524" s="19">
        <v>4.0</v>
      </c>
      <c r="J1524" s="19">
        <v>2.0</v>
      </c>
      <c r="K1524" s="19">
        <v>13.0</v>
      </c>
      <c r="L1524" s="19">
        <v>18.0</v>
      </c>
      <c r="M1524" s="19">
        <v>31.0</v>
      </c>
      <c r="N1524" s="20">
        <v>0.4193548262119293</v>
      </c>
      <c r="O1524" s="20">
        <v>0.5083227157592773</v>
      </c>
      <c r="P1524" s="20">
        <v>0.519311785697937</v>
      </c>
      <c r="Q1524" s="21" t="str">
        <f t="shared" si="1"/>
        <v>0.401459854</v>
      </c>
      <c r="R1524" s="21" t="str">
        <f t="shared" si="3"/>
        <v>0.4843542678</v>
      </c>
      <c r="S1524" s="9">
        <v>0.4888280139815423</v>
      </c>
      <c r="T1524" s="6">
        <v>0.4843542678077726</v>
      </c>
      <c r="U1524" s="10"/>
      <c r="V1524" s="10"/>
      <c r="W1524" s="10"/>
    </row>
    <row r="1525">
      <c r="A1525" s="17">
        <v>2006.0</v>
      </c>
      <c r="B1525" s="18" t="s">
        <v>474</v>
      </c>
      <c r="C1525" s="18" t="s">
        <v>627</v>
      </c>
      <c r="D1525" s="19">
        <v>211.0</v>
      </c>
      <c r="E1525" s="19">
        <v>9.0</v>
      </c>
      <c r="F1525" s="19">
        <v>4.0</v>
      </c>
      <c r="G1525" s="19">
        <v>10.0</v>
      </c>
      <c r="H1525" s="19">
        <v>3.0</v>
      </c>
      <c r="I1525" s="19">
        <v>3.0</v>
      </c>
      <c r="J1525" s="19">
        <v>0.0</v>
      </c>
      <c r="K1525" s="19">
        <v>22.0</v>
      </c>
      <c r="L1525" s="19">
        <v>7.0</v>
      </c>
      <c r="M1525" s="19">
        <v>29.0</v>
      </c>
      <c r="N1525" s="20">
        <v>0.7586206793785095</v>
      </c>
      <c r="O1525" s="20">
        <v>0.4689860939979553</v>
      </c>
      <c r="P1525" s="20">
        <v>0.49057474732398987</v>
      </c>
      <c r="Q1525" s="21" t="str">
        <f t="shared" si="1"/>
        <v>0.7659574468</v>
      </c>
      <c r="R1525" s="21" t="str">
        <f t="shared" si="3"/>
        <v>0.5486260955</v>
      </c>
      <c r="S1525" s="9">
        <v>0.5467919062437683</v>
      </c>
      <c r="T1525" s="6">
        <v>0.5486260955321028</v>
      </c>
      <c r="U1525" s="10"/>
      <c r="V1525" s="10"/>
      <c r="W1525" s="10"/>
    </row>
    <row r="1526">
      <c r="A1526" s="17">
        <v>2006.0</v>
      </c>
      <c r="B1526" s="18" t="s">
        <v>175</v>
      </c>
      <c r="C1526" s="18" t="s">
        <v>673</v>
      </c>
      <c r="D1526" s="19">
        <v>212.0</v>
      </c>
      <c r="E1526" s="19">
        <v>7.0</v>
      </c>
      <c r="F1526" s="19">
        <v>4.0</v>
      </c>
      <c r="G1526" s="19">
        <v>12.0</v>
      </c>
      <c r="H1526" s="19">
        <v>4.0</v>
      </c>
      <c r="I1526" s="19">
        <v>0.0</v>
      </c>
      <c r="J1526" s="19">
        <v>0.0</v>
      </c>
      <c r="K1526" s="19">
        <v>19.0</v>
      </c>
      <c r="L1526" s="19">
        <v>8.0</v>
      </c>
      <c r="M1526" s="19">
        <v>27.0</v>
      </c>
      <c r="N1526" s="20">
        <v>0.7037037014961243</v>
      </c>
      <c r="O1526" s="20">
        <v>0.49430498480796814</v>
      </c>
      <c r="P1526" s="20">
        <v>0.5005035400390625</v>
      </c>
      <c r="Q1526" s="21" t="str">
        <f t="shared" si="1"/>
        <v>0.68</v>
      </c>
      <c r="R1526" s="21" t="str">
        <f t="shared" si="3"/>
        <v>0.5422783774</v>
      </c>
      <c r="S1526" s="9">
        <v>0.5482043033396756</v>
      </c>
      <c r="T1526" s="6">
        <v>0.5422783774137497</v>
      </c>
      <c r="U1526" s="10"/>
      <c r="V1526" s="10"/>
      <c r="W1526" s="10"/>
    </row>
    <row r="1527">
      <c r="A1527" s="17">
        <v>2006.0</v>
      </c>
      <c r="B1527" s="18" t="s">
        <v>613</v>
      </c>
      <c r="C1527" s="18" t="s">
        <v>2963</v>
      </c>
      <c r="D1527" s="19">
        <v>213.0</v>
      </c>
      <c r="E1527" s="19">
        <v>3.0</v>
      </c>
      <c r="F1527" s="19">
        <v>7.0</v>
      </c>
      <c r="G1527" s="19">
        <v>11.0</v>
      </c>
      <c r="H1527" s="19">
        <v>6.0</v>
      </c>
      <c r="I1527" s="19">
        <v>1.0</v>
      </c>
      <c r="J1527" s="19">
        <v>1.0</v>
      </c>
      <c r="K1527" s="19">
        <v>15.0</v>
      </c>
      <c r="L1527" s="19">
        <v>14.0</v>
      </c>
      <c r="M1527" s="19">
        <v>29.0</v>
      </c>
      <c r="N1527" s="20">
        <v>0.517241358757019</v>
      </c>
      <c r="O1527" s="20">
        <v>0.5631558895111084</v>
      </c>
      <c r="P1527" s="20">
        <v>0.5283406376838684</v>
      </c>
      <c r="Q1527" s="21" t="str">
        <f t="shared" si="1"/>
        <v>0.4645669291</v>
      </c>
      <c r="R1527" s="21" t="str">
        <f t="shared" si="3"/>
        <v>0.5298048365</v>
      </c>
      <c r="S1527" s="9">
        <v>0.5429734490041075</v>
      </c>
      <c r="T1527" s="6">
        <v>0.5298048364599859</v>
      </c>
      <c r="U1527" s="10"/>
      <c r="V1527" s="10"/>
      <c r="W1527" s="10"/>
    </row>
    <row r="1528">
      <c r="A1528" s="17">
        <v>2006.0</v>
      </c>
      <c r="B1528" s="18" t="s">
        <v>172</v>
      </c>
      <c r="C1528" s="18" t="s">
        <v>2964</v>
      </c>
      <c r="D1528" s="19">
        <v>214.0</v>
      </c>
      <c r="E1528" s="19">
        <v>1.0</v>
      </c>
      <c r="F1528" s="19">
        <v>13.0</v>
      </c>
      <c r="G1528" s="19">
        <v>6.0</v>
      </c>
      <c r="H1528" s="19">
        <v>6.0</v>
      </c>
      <c r="I1528" s="19">
        <v>0.0</v>
      </c>
      <c r="J1528" s="19">
        <v>1.0</v>
      </c>
      <c r="K1528" s="19">
        <v>7.0</v>
      </c>
      <c r="L1528" s="19">
        <v>20.0</v>
      </c>
      <c r="M1528" s="19">
        <v>27.0</v>
      </c>
      <c r="N1528" s="20">
        <v>0.25925925374031067</v>
      </c>
      <c r="O1528" s="20">
        <v>0.5346370935440063</v>
      </c>
      <c r="P1528" s="20">
        <v>0.5079114437103271</v>
      </c>
      <c r="Q1528" s="21" t="str">
        <f t="shared" si="1"/>
        <v>0.2252252252</v>
      </c>
      <c r="R1528" s="21" t="str">
        <f t="shared" si="3"/>
        <v>0.450602714</v>
      </c>
      <c r="S1528" s="9">
        <v>0.4591112225143998</v>
      </c>
      <c r="T1528" s="6">
        <v>0.45060271400589125</v>
      </c>
      <c r="U1528" s="10"/>
      <c r="V1528" s="10"/>
      <c r="W1528" s="10"/>
    </row>
    <row r="1529">
      <c r="A1529" s="17">
        <v>2006.0</v>
      </c>
      <c r="B1529" s="18" t="s">
        <v>209</v>
      </c>
      <c r="C1529" s="18" t="s">
        <v>2965</v>
      </c>
      <c r="D1529" s="19">
        <v>215.0</v>
      </c>
      <c r="E1529" s="19">
        <v>5.0</v>
      </c>
      <c r="F1529" s="19">
        <v>5.0</v>
      </c>
      <c r="G1529" s="19">
        <v>16.0</v>
      </c>
      <c r="H1529" s="19">
        <v>1.0</v>
      </c>
      <c r="I1529" s="19">
        <v>3.0</v>
      </c>
      <c r="J1529" s="19">
        <v>1.0</v>
      </c>
      <c r="K1529" s="19">
        <v>24.0</v>
      </c>
      <c r="L1529" s="19">
        <v>7.0</v>
      </c>
      <c r="M1529" s="19">
        <v>31.0</v>
      </c>
      <c r="N1529" s="20">
        <v>0.774193525314331</v>
      </c>
      <c r="O1529" s="20">
        <v>0.5728522539138794</v>
      </c>
      <c r="P1529" s="20">
        <v>0.554609477519989</v>
      </c>
      <c r="Q1529" s="21" t="str">
        <f t="shared" si="1"/>
        <v>0.784</v>
      </c>
      <c r="R1529" s="21" t="str">
        <f t="shared" si="3"/>
        <v>0.6210784963</v>
      </c>
      <c r="S1529" s="9">
        <v>0.6186268834337112</v>
      </c>
      <c r="T1529" s="6">
        <v>0.6210784963369369</v>
      </c>
      <c r="U1529" s="10"/>
      <c r="V1529" s="10"/>
      <c r="W1529" s="10"/>
    </row>
    <row r="1530">
      <c r="A1530" s="17">
        <v>2006.0</v>
      </c>
      <c r="B1530" s="18" t="s">
        <v>923</v>
      </c>
      <c r="C1530" s="18" t="s">
        <v>2966</v>
      </c>
      <c r="D1530" s="19">
        <v>216.0</v>
      </c>
      <c r="E1530" s="19">
        <v>4.0</v>
      </c>
      <c r="F1530" s="19">
        <v>9.0</v>
      </c>
      <c r="G1530" s="19">
        <v>7.0</v>
      </c>
      <c r="H1530" s="19">
        <v>5.0</v>
      </c>
      <c r="I1530" s="19">
        <v>0.0</v>
      </c>
      <c r="J1530" s="19">
        <v>3.0</v>
      </c>
      <c r="K1530" s="19">
        <v>11.0</v>
      </c>
      <c r="L1530" s="19">
        <v>17.0</v>
      </c>
      <c r="M1530" s="19">
        <v>28.0</v>
      </c>
      <c r="N1530" s="20">
        <v>0.3928571343421936</v>
      </c>
      <c r="O1530" s="20">
        <v>0.464846670627594</v>
      </c>
      <c r="P1530" s="20">
        <v>0.4962184429168701</v>
      </c>
      <c r="Q1530" s="21" t="str">
        <f t="shared" si="1"/>
        <v>0.3888888889</v>
      </c>
      <c r="R1530" s="21" t="str">
        <f t="shared" si="3"/>
        <v>0.4537001683</v>
      </c>
      <c r="S1530" s="9">
        <v>0.4546922317573002</v>
      </c>
      <c r="T1530" s="6">
        <v>0.45370016826523674</v>
      </c>
      <c r="U1530" s="10"/>
      <c r="V1530" s="10"/>
      <c r="W1530" s="10"/>
    </row>
    <row r="1531">
      <c r="A1531" s="17">
        <v>2006.0</v>
      </c>
      <c r="B1531" s="18" t="s">
        <v>826</v>
      </c>
      <c r="C1531" s="18" t="s">
        <v>2967</v>
      </c>
      <c r="D1531" s="19">
        <v>217.0</v>
      </c>
      <c r="E1531" s="19">
        <v>5.0</v>
      </c>
      <c r="F1531" s="19">
        <v>10.0</v>
      </c>
      <c r="G1531" s="19">
        <v>4.0</v>
      </c>
      <c r="H1531" s="19">
        <v>5.0</v>
      </c>
      <c r="I1531" s="19">
        <v>1.0</v>
      </c>
      <c r="J1531" s="19">
        <v>1.0</v>
      </c>
      <c r="K1531" s="19">
        <v>10.0</v>
      </c>
      <c r="L1531" s="19">
        <v>16.0</v>
      </c>
      <c r="M1531" s="19">
        <v>26.0</v>
      </c>
      <c r="N1531" s="20">
        <v>0.38461539149284363</v>
      </c>
      <c r="O1531" s="20">
        <v>0.4878845810890198</v>
      </c>
      <c r="P1531" s="20">
        <v>0.4919229745864868</v>
      </c>
      <c r="Q1531" s="21" t="str">
        <f t="shared" si="1"/>
        <v>0.4262295082</v>
      </c>
      <c r="R1531" s="21" t="str">
        <f t="shared" si="3"/>
        <v>0.4734804112</v>
      </c>
      <c r="S1531" s="9">
        <v>0.46307688034497774</v>
      </c>
      <c r="T1531" s="6">
        <v>0.4734804112403119</v>
      </c>
      <c r="U1531" s="10"/>
      <c r="V1531" s="10"/>
      <c r="W1531" s="10"/>
    </row>
    <row r="1532">
      <c r="A1532" s="17">
        <v>2006.0</v>
      </c>
      <c r="B1532" s="18" t="s">
        <v>1933</v>
      </c>
      <c r="C1532" s="18" t="s">
        <v>2968</v>
      </c>
      <c r="D1532" s="19">
        <v>218.0</v>
      </c>
      <c r="E1532" s="19">
        <v>0.0</v>
      </c>
      <c r="F1532" s="19">
        <v>15.0</v>
      </c>
      <c r="G1532" s="19">
        <v>3.0</v>
      </c>
      <c r="H1532" s="19">
        <v>7.0</v>
      </c>
      <c r="I1532" s="19">
        <v>0.0</v>
      </c>
      <c r="J1532" s="19">
        <v>2.0</v>
      </c>
      <c r="K1532" s="19">
        <v>3.0</v>
      </c>
      <c r="L1532" s="19">
        <v>24.0</v>
      </c>
      <c r="M1532" s="19">
        <v>27.0</v>
      </c>
      <c r="N1532" s="20">
        <v>0.1111111119389534</v>
      </c>
      <c r="O1532" s="20">
        <v>0.39796584844589233</v>
      </c>
      <c r="P1532" s="20">
        <v>0.4554590880870819</v>
      </c>
      <c r="Q1532" s="21" t="str">
        <f t="shared" si="1"/>
        <v>0.0796460177</v>
      </c>
      <c r="R1532" s="21" t="str">
        <f t="shared" si="3"/>
        <v>0.3327592007</v>
      </c>
      <c r="S1532" s="9">
        <v>0.34062547402249443</v>
      </c>
      <c r="T1532" s="6">
        <v>0.3327592006694954</v>
      </c>
      <c r="U1532" s="10"/>
      <c r="V1532" s="10"/>
      <c r="W1532" s="10"/>
    </row>
    <row r="1533">
      <c r="A1533" s="17">
        <v>2006.0</v>
      </c>
      <c r="B1533" s="18" t="s">
        <v>60</v>
      </c>
      <c r="C1533" s="18" t="s">
        <v>2969</v>
      </c>
      <c r="D1533" s="19">
        <v>219.0</v>
      </c>
      <c r="E1533" s="19">
        <v>5.0</v>
      </c>
      <c r="F1533" s="19">
        <v>8.0</v>
      </c>
      <c r="G1533" s="19">
        <v>7.0</v>
      </c>
      <c r="H1533" s="19">
        <v>5.0</v>
      </c>
      <c r="I1533" s="19">
        <v>0.0</v>
      </c>
      <c r="J1533" s="19">
        <v>1.0</v>
      </c>
      <c r="K1533" s="19">
        <v>12.0</v>
      </c>
      <c r="L1533" s="19">
        <v>14.0</v>
      </c>
      <c r="M1533" s="19">
        <v>26.0</v>
      </c>
      <c r="N1533" s="20">
        <v>0.4615384638309479</v>
      </c>
      <c r="O1533" s="20">
        <v>0.46814993023872375</v>
      </c>
      <c r="P1533" s="20">
        <v>0.49714046716690063</v>
      </c>
      <c r="Q1533" s="21" t="str">
        <f t="shared" si="1"/>
        <v>0.4666666667</v>
      </c>
      <c r="R1533" s="21" t="str">
        <f t="shared" si="3"/>
        <v>0.4750267486</v>
      </c>
      <c r="S1533" s="9">
        <v>0.47374469729570245</v>
      </c>
      <c r="T1533" s="6">
        <v>0.4750267485777537</v>
      </c>
      <c r="U1533" s="10"/>
      <c r="V1533" s="10"/>
      <c r="W1533" s="10"/>
    </row>
    <row r="1534">
      <c r="A1534" s="17">
        <v>2006.0</v>
      </c>
      <c r="B1534" s="18" t="s">
        <v>285</v>
      </c>
      <c r="C1534" s="18" t="s">
        <v>2970</v>
      </c>
      <c r="D1534" s="19">
        <v>220.0</v>
      </c>
      <c r="E1534" s="19">
        <v>3.0</v>
      </c>
      <c r="F1534" s="19">
        <v>8.0</v>
      </c>
      <c r="G1534" s="19">
        <v>9.0</v>
      </c>
      <c r="H1534" s="19">
        <v>7.0</v>
      </c>
      <c r="I1534" s="19">
        <v>0.0</v>
      </c>
      <c r="J1534" s="19">
        <v>0.0</v>
      </c>
      <c r="K1534" s="19">
        <v>12.0</v>
      </c>
      <c r="L1534" s="19">
        <v>15.0</v>
      </c>
      <c r="M1534" s="19">
        <v>27.0</v>
      </c>
      <c r="N1534" s="20">
        <v>0.4444444477558136</v>
      </c>
      <c r="O1534" s="20">
        <v>0.594359815120697</v>
      </c>
      <c r="P1534" s="20">
        <v>0.541933000087738</v>
      </c>
      <c r="Q1534" s="21" t="str">
        <f t="shared" si="1"/>
        <v>0.3966942149</v>
      </c>
      <c r="R1534" s="21" t="str">
        <f t="shared" si="3"/>
        <v>0.5318367113</v>
      </c>
      <c r="S1534" s="9">
        <v>0.5437742686933942</v>
      </c>
      <c r="T1534" s="6">
        <v>0.5318367113012913</v>
      </c>
      <c r="U1534" s="10"/>
      <c r="V1534" s="10"/>
      <c r="W1534" s="10"/>
    </row>
    <row r="1535">
      <c r="A1535" s="17">
        <v>2006.0</v>
      </c>
      <c r="B1535" s="18" t="s">
        <v>342</v>
      </c>
      <c r="C1535" s="18" t="s">
        <v>2971</v>
      </c>
      <c r="D1535" s="19">
        <v>221.0</v>
      </c>
      <c r="E1535" s="19">
        <v>0.0</v>
      </c>
      <c r="F1535" s="19">
        <v>12.0</v>
      </c>
      <c r="G1535" s="19">
        <v>9.0</v>
      </c>
      <c r="H1535" s="19">
        <v>5.0</v>
      </c>
      <c r="I1535" s="19">
        <v>0.0</v>
      </c>
      <c r="J1535" s="19">
        <v>2.0</v>
      </c>
      <c r="K1535" s="19">
        <v>9.0</v>
      </c>
      <c r="L1535" s="19">
        <v>19.0</v>
      </c>
      <c r="M1535" s="19">
        <v>28.0</v>
      </c>
      <c r="N1535" s="20">
        <v>0.3214285671710968</v>
      </c>
      <c r="O1535" s="20">
        <v>0.5774081945419312</v>
      </c>
      <c r="P1535" s="20">
        <v>0.5373658537864685</v>
      </c>
      <c r="Q1535" s="21" t="str">
        <f t="shared" si="1"/>
        <v>0.25</v>
      </c>
      <c r="R1535" s="21" t="str">
        <f t="shared" si="3"/>
        <v>0.4855455607</v>
      </c>
      <c r="S1535" s="9">
        <v>0.5034027035747255</v>
      </c>
      <c r="T1535" s="6">
        <v>0.4855455607175827</v>
      </c>
      <c r="U1535" s="10"/>
      <c r="V1535" s="10"/>
      <c r="W1535" s="10"/>
    </row>
    <row r="1536">
      <c r="A1536" s="17">
        <v>2006.0</v>
      </c>
      <c r="B1536" s="18" t="s">
        <v>1050</v>
      </c>
      <c r="C1536" s="18" t="s">
        <v>2972</v>
      </c>
      <c r="D1536" s="19">
        <v>222.0</v>
      </c>
      <c r="E1536" s="19">
        <v>3.0</v>
      </c>
      <c r="F1536" s="19">
        <v>10.0</v>
      </c>
      <c r="G1536" s="19">
        <v>7.0</v>
      </c>
      <c r="H1536" s="19">
        <v>5.0</v>
      </c>
      <c r="I1536" s="19">
        <v>1.0</v>
      </c>
      <c r="J1536" s="19">
        <v>1.0</v>
      </c>
      <c r="K1536" s="19">
        <v>11.0</v>
      </c>
      <c r="L1536" s="19">
        <v>16.0</v>
      </c>
      <c r="M1536" s="19">
        <v>27.0</v>
      </c>
      <c r="N1536" s="20">
        <v>0.40740740299224854</v>
      </c>
      <c r="O1536" s="20">
        <v>0.4590456187725067</v>
      </c>
      <c r="P1536" s="20">
        <v>0.46436795592308044</v>
      </c>
      <c r="Q1536" s="21" t="str">
        <f t="shared" si="1"/>
        <v>0.4017094017</v>
      </c>
      <c r="R1536" s="21" t="str">
        <f t="shared" si="3"/>
        <v>0.4460421488</v>
      </c>
      <c r="S1536" s="9">
        <v>0.44746665021887533</v>
      </c>
      <c r="T1536" s="6">
        <v>0.44604214879437387</v>
      </c>
      <c r="U1536" s="10"/>
      <c r="V1536" s="10"/>
      <c r="W1536" s="10"/>
    </row>
    <row r="1537">
      <c r="A1537" s="17">
        <v>2006.0</v>
      </c>
      <c r="B1537" s="18" t="s">
        <v>949</v>
      </c>
      <c r="C1537" s="18" t="s">
        <v>2973</v>
      </c>
      <c r="D1537" s="19">
        <v>223.0</v>
      </c>
      <c r="E1537" s="19">
        <v>5.0</v>
      </c>
      <c r="F1537" s="19">
        <v>8.0</v>
      </c>
      <c r="G1537" s="19">
        <v>6.0</v>
      </c>
      <c r="H1537" s="19">
        <v>4.0</v>
      </c>
      <c r="I1537" s="19">
        <v>3.0</v>
      </c>
      <c r="J1537" s="19">
        <v>1.0</v>
      </c>
      <c r="K1537" s="19">
        <v>14.0</v>
      </c>
      <c r="L1537" s="19">
        <v>13.0</v>
      </c>
      <c r="M1537" s="19">
        <v>27.0</v>
      </c>
      <c r="N1537" s="20">
        <v>0.5185185074806213</v>
      </c>
      <c r="O1537" s="20">
        <v>0.444794625043869</v>
      </c>
      <c r="P1537" s="20">
        <v>0.4704627990722656</v>
      </c>
      <c r="Q1537" s="21" t="str">
        <f t="shared" si="1"/>
        <v>0.544</v>
      </c>
      <c r="R1537" s="21" t="str">
        <f t="shared" si="3"/>
        <v>0.4760130123</v>
      </c>
      <c r="S1537" s="9">
        <v>0.46964264191963057</v>
      </c>
      <c r="T1537" s="6">
        <v>0.4760130122900009</v>
      </c>
      <c r="U1537" s="10"/>
      <c r="V1537" s="10"/>
      <c r="W1537" s="10"/>
    </row>
    <row r="1538">
      <c r="A1538" s="17">
        <v>2006.0</v>
      </c>
      <c r="B1538" s="18" t="s">
        <v>282</v>
      </c>
      <c r="C1538" s="18" t="s">
        <v>2974</v>
      </c>
      <c r="D1538" s="19">
        <v>224.0</v>
      </c>
      <c r="E1538" s="19">
        <v>4.0</v>
      </c>
      <c r="F1538" s="19">
        <v>7.0</v>
      </c>
      <c r="G1538" s="19">
        <v>10.0</v>
      </c>
      <c r="H1538" s="19">
        <v>6.0</v>
      </c>
      <c r="I1538" s="19">
        <v>0.0</v>
      </c>
      <c r="J1538" s="19">
        <v>1.0</v>
      </c>
      <c r="K1538" s="19">
        <v>14.0</v>
      </c>
      <c r="L1538" s="19">
        <v>14.0</v>
      </c>
      <c r="M1538" s="19">
        <v>28.0</v>
      </c>
      <c r="N1538" s="20">
        <v>0.5</v>
      </c>
      <c r="O1538" s="20">
        <v>0.5184114575386047</v>
      </c>
      <c r="P1538" s="20">
        <v>0.5108916163444519</v>
      </c>
      <c r="Q1538" s="21" t="str">
        <f t="shared" si="1"/>
        <v>0.4603174603</v>
      </c>
      <c r="R1538" s="21" t="str">
        <f t="shared" si="3"/>
        <v>0.5020079979</v>
      </c>
      <c r="S1538" s="9">
        <v>0.5119286328554153</v>
      </c>
      <c r="T1538" s="6">
        <v>0.5020079979347805</v>
      </c>
      <c r="U1538" s="10"/>
      <c r="V1538" s="10"/>
      <c r="W1538" s="10"/>
    </row>
    <row r="1539">
      <c r="A1539" s="17">
        <v>2006.0</v>
      </c>
      <c r="B1539" s="18" t="s">
        <v>423</v>
      </c>
      <c r="C1539" s="18" t="s">
        <v>2975</v>
      </c>
      <c r="D1539" s="19">
        <v>225.0</v>
      </c>
      <c r="E1539" s="19">
        <v>3.0</v>
      </c>
      <c r="F1539" s="19">
        <v>7.0</v>
      </c>
      <c r="G1539" s="19">
        <v>7.0</v>
      </c>
      <c r="H1539" s="19">
        <v>6.0</v>
      </c>
      <c r="I1539" s="19">
        <v>0.0</v>
      </c>
      <c r="J1539" s="19">
        <v>3.0</v>
      </c>
      <c r="K1539" s="19">
        <v>10.0</v>
      </c>
      <c r="L1539" s="19">
        <v>16.0</v>
      </c>
      <c r="M1539" s="19">
        <v>26.0</v>
      </c>
      <c r="N1539" s="20">
        <v>0.38461539149284363</v>
      </c>
      <c r="O1539" s="20">
        <v>0.5083945989608765</v>
      </c>
      <c r="P1539" s="20">
        <v>0.501678466796875</v>
      </c>
      <c r="Q1539" s="21" t="str">
        <f t="shared" si="1"/>
        <v>0.35</v>
      </c>
      <c r="R1539" s="21" t="str">
        <f t="shared" si="3"/>
        <v>0.4671169162</v>
      </c>
      <c r="S1539" s="9">
        <v>0.4757707623335031</v>
      </c>
      <c r="T1539" s="6">
        <v>0.46711691617965695</v>
      </c>
      <c r="U1539" s="10"/>
      <c r="V1539" s="10"/>
      <c r="W1539" s="10"/>
    </row>
    <row r="1540">
      <c r="A1540" s="17">
        <v>2006.0</v>
      </c>
      <c r="B1540" s="18" t="s">
        <v>91</v>
      </c>
      <c r="C1540" s="18" t="s">
        <v>2976</v>
      </c>
      <c r="D1540" s="19">
        <v>226.0</v>
      </c>
      <c r="E1540" s="19">
        <v>1.0</v>
      </c>
      <c r="F1540" s="19">
        <v>10.0</v>
      </c>
      <c r="G1540" s="19">
        <v>11.0</v>
      </c>
      <c r="H1540" s="19">
        <v>5.0</v>
      </c>
      <c r="I1540" s="19">
        <v>1.0</v>
      </c>
      <c r="J1540" s="19">
        <v>2.0</v>
      </c>
      <c r="K1540" s="19">
        <v>13.0</v>
      </c>
      <c r="L1540" s="19">
        <v>17.0</v>
      </c>
      <c r="M1540" s="19">
        <v>30.0</v>
      </c>
      <c r="N1540" s="20">
        <v>0.4333333373069763</v>
      </c>
      <c r="O1540" s="20">
        <v>0.5020591020584106</v>
      </c>
      <c r="P1540" s="20">
        <v>0.5074745416641235</v>
      </c>
      <c r="Q1540" s="21" t="str">
        <f t="shared" si="1"/>
        <v>0.375</v>
      </c>
      <c r="R1540" s="21" t="str">
        <f t="shared" si="3"/>
        <v>0.4716481864</v>
      </c>
      <c r="S1540" s="9">
        <v>0.48623151977856954</v>
      </c>
      <c r="T1540" s="6">
        <v>0.4716481864452362</v>
      </c>
      <c r="U1540" s="10"/>
      <c r="V1540" s="10"/>
      <c r="W1540" s="10"/>
    </row>
    <row r="1541">
      <c r="A1541" s="17">
        <v>2006.0</v>
      </c>
      <c r="B1541" s="18" t="s">
        <v>802</v>
      </c>
      <c r="C1541" s="18" t="s">
        <v>2977</v>
      </c>
      <c r="D1541" s="19">
        <v>227.0</v>
      </c>
      <c r="E1541" s="19">
        <v>2.0</v>
      </c>
      <c r="F1541" s="19">
        <v>12.0</v>
      </c>
      <c r="G1541" s="19">
        <v>5.0</v>
      </c>
      <c r="H1541" s="19">
        <v>7.0</v>
      </c>
      <c r="I1541" s="19">
        <v>1.0</v>
      </c>
      <c r="J1541" s="19">
        <v>1.0</v>
      </c>
      <c r="K1541" s="19">
        <v>8.0</v>
      </c>
      <c r="L1541" s="19">
        <v>20.0</v>
      </c>
      <c r="M1541" s="19">
        <v>28.0</v>
      </c>
      <c r="N1541" s="20">
        <v>0.2857142984867096</v>
      </c>
      <c r="O1541" s="20">
        <v>0.5202750563621521</v>
      </c>
      <c r="P1541" s="20">
        <v>0.49921947717666626</v>
      </c>
      <c r="Q1541" s="21" t="str">
        <f t="shared" si="1"/>
        <v>0.2741935484</v>
      </c>
      <c r="R1541" s="21" t="str">
        <f t="shared" si="3"/>
        <v>0.4534907846</v>
      </c>
      <c r="S1541" s="9">
        <v>0.456370968903814</v>
      </c>
      <c r="T1541" s="6">
        <v>0.4534907845720168</v>
      </c>
      <c r="U1541" s="10"/>
      <c r="V1541" s="10"/>
      <c r="W1541" s="10"/>
    </row>
    <row r="1542">
      <c r="A1542" s="17">
        <v>2006.0</v>
      </c>
      <c r="B1542" s="18" t="s">
        <v>805</v>
      </c>
      <c r="C1542" s="18" t="s">
        <v>2978</v>
      </c>
      <c r="D1542" s="19">
        <v>228.0</v>
      </c>
      <c r="E1542" s="19">
        <v>4.0</v>
      </c>
      <c r="F1542" s="19">
        <v>12.0</v>
      </c>
      <c r="G1542" s="19">
        <v>9.0</v>
      </c>
      <c r="H1542" s="19">
        <v>2.0</v>
      </c>
      <c r="I1542" s="19">
        <v>0.0</v>
      </c>
      <c r="J1542" s="19">
        <v>0.0</v>
      </c>
      <c r="K1542" s="19">
        <v>13.0</v>
      </c>
      <c r="L1542" s="19">
        <v>14.0</v>
      </c>
      <c r="M1542" s="19">
        <v>27.0</v>
      </c>
      <c r="N1542" s="20">
        <v>0.48148149251937866</v>
      </c>
      <c r="O1542" s="20">
        <v>0.43860143423080444</v>
      </c>
      <c r="P1542" s="20">
        <v>0.4726230502128601</v>
      </c>
      <c r="Q1542" s="21" t="str">
        <f t="shared" si="1"/>
        <v>0.5238095238</v>
      </c>
      <c r="R1542" s="21" t="str">
        <f t="shared" si="3"/>
        <v>0.4684088606</v>
      </c>
      <c r="S1542" s="9">
        <v>0.4578268500389876</v>
      </c>
      <c r="T1542" s="6">
        <v>0.4684088606209982</v>
      </c>
      <c r="U1542" s="10"/>
      <c r="V1542" s="10"/>
      <c r="W1542" s="10"/>
    </row>
    <row r="1543">
      <c r="A1543" s="17">
        <v>2006.0</v>
      </c>
      <c r="B1543" s="18" t="s">
        <v>159</v>
      </c>
      <c r="C1543" s="18" t="s">
        <v>614</v>
      </c>
      <c r="D1543" s="19">
        <v>229.0</v>
      </c>
      <c r="E1543" s="19">
        <v>4.0</v>
      </c>
      <c r="F1543" s="19">
        <v>6.0</v>
      </c>
      <c r="G1543" s="19">
        <v>11.0</v>
      </c>
      <c r="H1543" s="19">
        <v>5.0</v>
      </c>
      <c r="I1543" s="19">
        <v>2.0</v>
      </c>
      <c r="J1543" s="19">
        <v>2.0</v>
      </c>
      <c r="K1543" s="19">
        <v>17.0</v>
      </c>
      <c r="L1543" s="19">
        <v>13.0</v>
      </c>
      <c r="M1543" s="19">
        <v>30.0</v>
      </c>
      <c r="N1543" s="20">
        <v>0.5666666626930237</v>
      </c>
      <c r="O1543" s="20">
        <v>0.5722034573554993</v>
      </c>
      <c r="P1543" s="20">
        <v>0.5375000238418579</v>
      </c>
      <c r="Q1543" s="21" t="str">
        <f t="shared" si="1"/>
        <v>0.5298507463</v>
      </c>
      <c r="R1543" s="21" t="str">
        <f t="shared" si="3"/>
        <v>0.5529394212</v>
      </c>
      <c r="S1543" s="9">
        <v>0.5621434013048807</v>
      </c>
      <c r="T1543" s="6">
        <v>0.5529394212053783</v>
      </c>
      <c r="U1543" s="10"/>
      <c r="V1543" s="10"/>
      <c r="W1543" s="10"/>
    </row>
    <row r="1544">
      <c r="A1544" s="17">
        <v>2006.0</v>
      </c>
      <c r="B1544" s="18" t="s">
        <v>324</v>
      </c>
      <c r="C1544" s="18" t="s">
        <v>2979</v>
      </c>
      <c r="D1544" s="19">
        <v>230.0</v>
      </c>
      <c r="E1544" s="19">
        <v>6.0</v>
      </c>
      <c r="F1544" s="19">
        <v>10.0</v>
      </c>
      <c r="G1544" s="19">
        <v>5.0</v>
      </c>
      <c r="H1544" s="19">
        <v>3.0</v>
      </c>
      <c r="I1544" s="19">
        <v>3.0</v>
      </c>
      <c r="J1544" s="19">
        <v>3.0</v>
      </c>
      <c r="K1544" s="19">
        <v>14.0</v>
      </c>
      <c r="L1544" s="19">
        <v>16.0</v>
      </c>
      <c r="M1544" s="19">
        <v>30.0</v>
      </c>
      <c r="N1544" s="20">
        <v>0.46666666865348816</v>
      </c>
      <c r="O1544" s="20">
        <v>0.43963494896888733</v>
      </c>
      <c r="P1544" s="20">
        <v>0.4662950336933136</v>
      </c>
      <c r="Q1544" s="21" t="str">
        <f t="shared" si="1"/>
        <v>0.5217391304</v>
      </c>
      <c r="R1544" s="21" t="str">
        <f t="shared" si="3"/>
        <v>0.4668260155</v>
      </c>
      <c r="S1544" s="9">
        <v>0.45305789957443876</v>
      </c>
      <c r="T1544" s="6">
        <v>0.4668260155164677</v>
      </c>
      <c r="U1544" s="10"/>
      <c r="V1544" s="10"/>
      <c r="W1544" s="10"/>
    </row>
    <row r="1545">
      <c r="A1545" s="17">
        <v>2006.0</v>
      </c>
      <c r="B1545" s="18" t="s">
        <v>1278</v>
      </c>
      <c r="C1545" s="18" t="s">
        <v>2980</v>
      </c>
      <c r="D1545" s="19">
        <v>231.0</v>
      </c>
      <c r="E1545" s="19">
        <v>2.0</v>
      </c>
      <c r="F1545" s="19">
        <v>14.0</v>
      </c>
      <c r="G1545" s="19">
        <v>5.0</v>
      </c>
      <c r="H1545" s="19">
        <v>5.0</v>
      </c>
      <c r="I1545" s="19">
        <v>1.0</v>
      </c>
      <c r="J1545" s="19">
        <v>1.0</v>
      </c>
      <c r="K1545" s="19">
        <v>8.0</v>
      </c>
      <c r="L1545" s="19">
        <v>20.0</v>
      </c>
      <c r="M1545" s="19">
        <v>28.0</v>
      </c>
      <c r="N1545" s="20">
        <v>0.2857142984867096</v>
      </c>
      <c r="O1545" s="20">
        <v>0.48299509286880493</v>
      </c>
      <c r="P1545" s="20">
        <v>0.48927226662635803</v>
      </c>
      <c r="Q1545" s="21" t="str">
        <f t="shared" si="1"/>
        <v>0.2931034483</v>
      </c>
      <c r="R1545" s="21" t="str">
        <f t="shared" si="3"/>
        <v>0.4370914752</v>
      </c>
      <c r="S1545" s="9">
        <v>0.43524418451956337</v>
      </c>
      <c r="T1545" s="6">
        <v>0.4370914751599575</v>
      </c>
      <c r="U1545" s="10"/>
      <c r="V1545" s="10"/>
      <c r="W1545" s="10"/>
    </row>
    <row r="1546">
      <c r="A1546" s="17">
        <v>2006.0</v>
      </c>
      <c r="B1546" s="18" t="s">
        <v>217</v>
      </c>
      <c r="C1546" s="18" t="s">
        <v>675</v>
      </c>
      <c r="D1546" s="19">
        <v>232.0</v>
      </c>
      <c r="E1546" s="19">
        <v>7.0</v>
      </c>
      <c r="F1546" s="19">
        <v>6.0</v>
      </c>
      <c r="G1546" s="19">
        <v>11.0</v>
      </c>
      <c r="H1546" s="19">
        <v>2.0</v>
      </c>
      <c r="I1546" s="19">
        <v>4.0</v>
      </c>
      <c r="J1546" s="19">
        <v>1.0</v>
      </c>
      <c r="K1546" s="19">
        <v>22.0</v>
      </c>
      <c r="L1546" s="19">
        <v>9.0</v>
      </c>
      <c r="M1546" s="19">
        <v>31.0</v>
      </c>
      <c r="N1546" s="20">
        <v>0.7096773982048035</v>
      </c>
      <c r="O1546" s="20">
        <v>0.5579346418380737</v>
      </c>
      <c r="P1546" s="20">
        <v>0.5317239165306091</v>
      </c>
      <c r="Q1546" s="21" t="str">
        <f t="shared" si="1"/>
        <v>0.7338129496</v>
      </c>
      <c r="R1546" s="21" t="str">
        <f t="shared" si="3"/>
        <v>0.5953515375</v>
      </c>
      <c r="S1546" s="9">
        <v>0.5893176548903989</v>
      </c>
      <c r="T1546" s="6">
        <v>0.5953515374617611</v>
      </c>
      <c r="U1546" s="10"/>
      <c r="V1546" s="10"/>
      <c r="W1546" s="10"/>
    </row>
    <row r="1547">
      <c r="A1547" s="17">
        <v>2006.0</v>
      </c>
      <c r="B1547" s="18" t="s">
        <v>1945</v>
      </c>
      <c r="C1547" s="18" t="s">
        <v>2981</v>
      </c>
      <c r="D1547" s="19">
        <v>233.0</v>
      </c>
      <c r="E1547" s="19">
        <v>3.0</v>
      </c>
      <c r="F1547" s="19">
        <v>12.0</v>
      </c>
      <c r="G1547" s="19">
        <v>8.0</v>
      </c>
      <c r="H1547" s="19">
        <v>5.0</v>
      </c>
      <c r="I1547" s="19">
        <v>0.0</v>
      </c>
      <c r="J1547" s="19">
        <v>0.0</v>
      </c>
      <c r="K1547" s="19">
        <v>11.0</v>
      </c>
      <c r="L1547" s="19">
        <v>17.0</v>
      </c>
      <c r="M1547" s="19">
        <v>28.0</v>
      </c>
      <c r="N1547" s="20">
        <v>0.3928571343421936</v>
      </c>
      <c r="O1547" s="20">
        <v>0.4598330557346344</v>
      </c>
      <c r="P1547" s="20">
        <v>0.4678093492984772</v>
      </c>
      <c r="Q1547" s="21" t="str">
        <f t="shared" si="1"/>
        <v>0.3879310345</v>
      </c>
      <c r="R1547" s="21" t="str">
        <f t="shared" si="3"/>
        <v>0.4438516238</v>
      </c>
      <c r="S1547" s="9">
        <v>0.4450831509062222</v>
      </c>
      <c r="T1547" s="6">
        <v>0.44385162381262616</v>
      </c>
      <c r="U1547" s="10"/>
      <c r="V1547" s="10"/>
      <c r="W1547" s="10"/>
    </row>
    <row r="1548">
      <c r="A1548" s="17">
        <v>2006.0</v>
      </c>
      <c r="B1548" s="18" t="s">
        <v>332</v>
      </c>
      <c r="C1548" s="18" t="s">
        <v>2982</v>
      </c>
      <c r="D1548" s="19">
        <v>234.0</v>
      </c>
      <c r="E1548" s="19">
        <v>7.0</v>
      </c>
      <c r="F1548" s="19">
        <v>7.0</v>
      </c>
      <c r="G1548" s="19">
        <v>10.0</v>
      </c>
      <c r="H1548" s="19">
        <v>2.0</v>
      </c>
      <c r="I1548" s="19">
        <v>1.0</v>
      </c>
      <c r="J1548" s="19">
        <v>0.0</v>
      </c>
      <c r="K1548" s="19">
        <v>18.0</v>
      </c>
      <c r="L1548" s="19">
        <v>9.0</v>
      </c>
      <c r="M1548" s="19">
        <v>27.0</v>
      </c>
      <c r="N1548" s="20">
        <v>0.6666666865348816</v>
      </c>
      <c r="O1548" s="20">
        <v>0.4604567885398865</v>
      </c>
      <c r="P1548" s="20">
        <v>0.49777093529701233</v>
      </c>
      <c r="Q1548" s="21" t="str">
        <f t="shared" si="1"/>
        <v>0.7058823529</v>
      </c>
      <c r="R1548" s="21" t="str">
        <f t="shared" si="3"/>
        <v>0.5311417163</v>
      </c>
      <c r="S1548" s="9">
        <v>0.521337794760863</v>
      </c>
      <c r="T1548" s="6">
        <v>0.5311417163294905</v>
      </c>
      <c r="U1548" s="10"/>
      <c r="V1548" s="10"/>
      <c r="W1548" s="10"/>
    </row>
    <row r="1549">
      <c r="A1549" s="17">
        <v>2006.0</v>
      </c>
      <c r="B1549" s="18" t="s">
        <v>1948</v>
      </c>
      <c r="C1549" s="18" t="s">
        <v>2983</v>
      </c>
      <c r="D1549" s="19">
        <v>235.0</v>
      </c>
      <c r="E1549" s="19">
        <v>8.0</v>
      </c>
      <c r="F1549" s="19">
        <v>7.0</v>
      </c>
      <c r="G1549" s="19">
        <v>8.0</v>
      </c>
      <c r="H1549" s="19">
        <v>3.0</v>
      </c>
      <c r="I1549" s="19">
        <v>2.0</v>
      </c>
      <c r="J1549" s="19">
        <v>1.0</v>
      </c>
      <c r="K1549" s="19">
        <v>18.0</v>
      </c>
      <c r="L1549" s="19">
        <v>11.0</v>
      </c>
      <c r="M1549" s="19">
        <v>29.0</v>
      </c>
      <c r="N1549" s="20">
        <v>0.6206896305084229</v>
      </c>
      <c r="O1549" s="20">
        <v>0.4994063973426819</v>
      </c>
      <c r="P1549" s="20">
        <v>0.49059510231018066</v>
      </c>
      <c r="Q1549" s="21" t="str">
        <f t="shared" si="1"/>
        <v>0.6569343066</v>
      </c>
      <c r="R1549" s="21" t="str">
        <f t="shared" si="3"/>
        <v>0.5365855509</v>
      </c>
      <c r="S1549" s="9">
        <v>0.5275243880419895</v>
      </c>
      <c r="T1549" s="6">
        <v>0.5365855508912218</v>
      </c>
      <c r="U1549" s="10"/>
      <c r="V1549" s="10"/>
      <c r="W1549" s="10"/>
    </row>
    <row r="1550">
      <c r="A1550" s="17">
        <v>2006.0</v>
      </c>
      <c r="B1550" s="18" t="s">
        <v>326</v>
      </c>
      <c r="C1550" s="18" t="s">
        <v>2984</v>
      </c>
      <c r="D1550" s="19">
        <v>236.0</v>
      </c>
      <c r="E1550" s="19">
        <v>6.0</v>
      </c>
      <c r="F1550" s="19">
        <v>8.0</v>
      </c>
      <c r="G1550" s="19">
        <v>8.0</v>
      </c>
      <c r="H1550" s="19">
        <v>4.0</v>
      </c>
      <c r="I1550" s="19">
        <v>3.0</v>
      </c>
      <c r="J1550" s="19">
        <v>0.0</v>
      </c>
      <c r="K1550" s="19">
        <v>17.0</v>
      </c>
      <c r="L1550" s="19">
        <v>12.0</v>
      </c>
      <c r="M1550" s="19">
        <v>29.0</v>
      </c>
      <c r="N1550" s="20">
        <v>0.5862069129943848</v>
      </c>
      <c r="O1550" s="20">
        <v>0.4635365605354309</v>
      </c>
      <c r="P1550" s="20">
        <v>0.49897366762161255</v>
      </c>
      <c r="Q1550" s="21" t="str">
        <f t="shared" si="1"/>
        <v>0.6090225564</v>
      </c>
      <c r="R1550" s="21" t="str">
        <f t="shared" si="3"/>
        <v>0.5087673363</v>
      </c>
      <c r="S1550" s="9">
        <v>0.5030634213110496</v>
      </c>
      <c r="T1550" s="6">
        <v>0.5087673362708629</v>
      </c>
      <c r="U1550" s="10"/>
      <c r="V1550" s="10"/>
      <c r="W1550" s="10"/>
    </row>
    <row r="1551">
      <c r="A1551" s="17">
        <v>2006.0</v>
      </c>
      <c r="B1551" s="18" t="s">
        <v>194</v>
      </c>
      <c r="C1551" s="18" t="s">
        <v>639</v>
      </c>
      <c r="D1551" s="19">
        <v>237.0</v>
      </c>
      <c r="E1551" s="19">
        <v>6.0</v>
      </c>
      <c r="F1551" s="19">
        <v>5.0</v>
      </c>
      <c r="G1551" s="19">
        <v>12.0</v>
      </c>
      <c r="H1551" s="19">
        <v>2.0</v>
      </c>
      <c r="I1551" s="19">
        <v>4.0</v>
      </c>
      <c r="J1551" s="19">
        <v>1.0</v>
      </c>
      <c r="K1551" s="19">
        <v>22.0</v>
      </c>
      <c r="L1551" s="19">
        <v>8.0</v>
      </c>
      <c r="M1551" s="19">
        <v>30.0</v>
      </c>
      <c r="N1551" s="20">
        <v>0.7333333492279053</v>
      </c>
      <c r="O1551" s="20">
        <v>0.5200249552726746</v>
      </c>
      <c r="P1551" s="20">
        <v>0.513832151889801</v>
      </c>
      <c r="Q1551" s="21" t="str">
        <f t="shared" si="1"/>
        <v>0.7424242424</v>
      </c>
      <c r="R1551" s="21" t="str">
        <f t="shared" si="3"/>
        <v>0.5740765762</v>
      </c>
      <c r="S1551" s="9">
        <v>0.5718038489421209</v>
      </c>
      <c r="T1551" s="6">
        <v>0.5740765762148481</v>
      </c>
      <c r="U1551" s="10"/>
      <c r="V1551" s="10"/>
      <c r="W1551" s="10"/>
    </row>
    <row r="1552">
      <c r="A1552" s="17">
        <v>2006.0</v>
      </c>
      <c r="B1552" s="18" t="s">
        <v>525</v>
      </c>
      <c r="C1552" s="18" t="s">
        <v>2985</v>
      </c>
      <c r="D1552" s="19">
        <v>238.0</v>
      </c>
      <c r="E1552" s="19">
        <v>3.0</v>
      </c>
      <c r="F1552" s="19">
        <v>8.0</v>
      </c>
      <c r="G1552" s="19">
        <v>8.0</v>
      </c>
      <c r="H1552" s="19">
        <v>6.0</v>
      </c>
      <c r="I1552" s="19">
        <v>0.0</v>
      </c>
      <c r="J1552" s="19">
        <v>3.0</v>
      </c>
      <c r="K1552" s="19">
        <v>11.0</v>
      </c>
      <c r="L1552" s="19">
        <v>17.0</v>
      </c>
      <c r="M1552" s="19">
        <v>28.0</v>
      </c>
      <c r="N1552" s="20">
        <v>0.3928571343421936</v>
      </c>
      <c r="O1552" s="20">
        <v>0.5321637988090515</v>
      </c>
      <c r="P1552" s="20">
        <v>0.5080084204673767</v>
      </c>
      <c r="Q1552" s="21" t="str">
        <f t="shared" si="1"/>
        <v>0.3571428571</v>
      </c>
      <c r="R1552" s="21" t="str">
        <f t="shared" si="3"/>
        <v>0.4823697188</v>
      </c>
      <c r="S1552" s="9">
        <v>0.49129829023565563</v>
      </c>
      <c r="T1552" s="6">
        <v>0.48236971880708424</v>
      </c>
      <c r="U1552" s="10"/>
      <c r="V1552" s="10"/>
      <c r="W1552" s="10"/>
    </row>
    <row r="1553">
      <c r="A1553" s="17">
        <v>2006.0</v>
      </c>
      <c r="B1553" s="18" t="s">
        <v>1123</v>
      </c>
      <c r="C1553" s="18" t="s">
        <v>2986</v>
      </c>
      <c r="D1553" s="19">
        <v>239.0</v>
      </c>
      <c r="E1553" s="19">
        <v>3.0</v>
      </c>
      <c r="F1553" s="19">
        <v>12.0</v>
      </c>
      <c r="G1553" s="19">
        <v>2.0</v>
      </c>
      <c r="H1553" s="19">
        <v>11.0</v>
      </c>
      <c r="I1553" s="19">
        <v>1.0</v>
      </c>
      <c r="J1553" s="19">
        <v>2.0</v>
      </c>
      <c r="K1553" s="19">
        <v>6.0</v>
      </c>
      <c r="L1553" s="19">
        <v>25.0</v>
      </c>
      <c r="M1553" s="19">
        <v>31.0</v>
      </c>
      <c r="N1553" s="20">
        <v>0.19354838132858276</v>
      </c>
      <c r="O1553" s="20">
        <v>0.523871898651123</v>
      </c>
      <c r="P1553" s="20">
        <v>0.4970781207084656</v>
      </c>
      <c r="Q1553" s="21" t="str">
        <f t="shared" si="1"/>
        <v>0.2064516129</v>
      </c>
      <c r="R1553" s="21" t="str">
        <f t="shared" si="3"/>
        <v>0.4378183827</v>
      </c>
      <c r="S1553" s="9">
        <v>0.4345925762768715</v>
      </c>
      <c r="T1553" s="6">
        <v>0.4378183827284844</v>
      </c>
      <c r="U1553" s="10"/>
      <c r="V1553" s="10"/>
      <c r="W1553" s="10"/>
    </row>
    <row r="1554">
      <c r="A1554" s="17">
        <v>2006.0</v>
      </c>
      <c r="B1554" s="18" t="s">
        <v>287</v>
      </c>
      <c r="C1554" s="18" t="s">
        <v>2987</v>
      </c>
      <c r="D1554" s="19">
        <v>240.0</v>
      </c>
      <c r="E1554" s="19">
        <v>5.0</v>
      </c>
      <c r="F1554" s="19">
        <v>9.0</v>
      </c>
      <c r="G1554" s="19">
        <v>8.0</v>
      </c>
      <c r="H1554" s="19">
        <v>4.0</v>
      </c>
      <c r="I1554" s="19">
        <v>1.0</v>
      </c>
      <c r="J1554" s="19">
        <v>1.0</v>
      </c>
      <c r="K1554" s="19">
        <v>14.0</v>
      </c>
      <c r="L1554" s="19">
        <v>14.0</v>
      </c>
      <c r="M1554" s="19">
        <v>28.0</v>
      </c>
      <c r="N1554" s="20">
        <v>0.5</v>
      </c>
      <c r="O1554" s="20">
        <v>0.4322952330112457</v>
      </c>
      <c r="P1554" s="20">
        <v>0.49442416429519653</v>
      </c>
      <c r="Q1554" s="21" t="str">
        <f t="shared" si="1"/>
        <v>0.5161290323</v>
      </c>
      <c r="R1554" s="21" t="str">
        <f t="shared" si="3"/>
        <v>0.4687859156</v>
      </c>
      <c r="S1554" s="9">
        <v>0.464753657579422</v>
      </c>
      <c r="T1554" s="6">
        <v>0.4687859156439381</v>
      </c>
      <c r="U1554" s="10"/>
      <c r="V1554" s="10"/>
      <c r="W1554" s="10"/>
    </row>
    <row r="1555">
      <c r="A1555" s="17">
        <v>2006.0</v>
      </c>
      <c r="B1555" s="18" t="s">
        <v>1138</v>
      </c>
      <c r="C1555" s="18" t="s">
        <v>2988</v>
      </c>
      <c r="D1555" s="19">
        <v>241.0</v>
      </c>
      <c r="E1555" s="19">
        <v>3.0</v>
      </c>
      <c r="F1555" s="19">
        <v>10.0</v>
      </c>
      <c r="G1555" s="19">
        <v>7.0</v>
      </c>
      <c r="H1555" s="19">
        <v>5.0</v>
      </c>
      <c r="I1555" s="19">
        <v>1.0</v>
      </c>
      <c r="J1555" s="19">
        <v>1.0</v>
      </c>
      <c r="K1555" s="19">
        <v>11.0</v>
      </c>
      <c r="L1555" s="19">
        <v>16.0</v>
      </c>
      <c r="M1555" s="19">
        <v>27.0</v>
      </c>
      <c r="N1555" s="20">
        <v>0.40740740299224854</v>
      </c>
      <c r="O1555" s="20">
        <v>0.5104148387908936</v>
      </c>
      <c r="P1555" s="20">
        <v>0.5106071829795837</v>
      </c>
      <c r="Q1555" s="21" t="str">
        <f t="shared" si="1"/>
        <v>0.4017094017</v>
      </c>
      <c r="R1555" s="21" t="str">
        <f t="shared" si="3"/>
        <v>0.4832865656</v>
      </c>
      <c r="S1555" s="9">
        <v>0.4847110669921946</v>
      </c>
      <c r="T1555" s="6">
        <v>0.4832865655676931</v>
      </c>
      <c r="U1555" s="10"/>
      <c r="V1555" s="10"/>
      <c r="W1555" s="10"/>
    </row>
    <row r="1556">
      <c r="A1556" s="17">
        <v>2006.0</v>
      </c>
      <c r="B1556" s="18" t="s">
        <v>1243</v>
      </c>
      <c r="C1556" s="18" t="s">
        <v>2989</v>
      </c>
      <c r="D1556" s="19">
        <v>242.0</v>
      </c>
      <c r="E1556" s="19">
        <v>0.0</v>
      </c>
      <c r="F1556" s="19">
        <v>19.0</v>
      </c>
      <c r="G1556" s="19">
        <v>1.0</v>
      </c>
      <c r="H1556" s="19">
        <v>5.0</v>
      </c>
      <c r="I1556" s="19">
        <v>0.0</v>
      </c>
      <c r="J1556" s="19">
        <v>2.0</v>
      </c>
      <c r="K1556" s="19">
        <v>1.0</v>
      </c>
      <c r="L1556" s="19">
        <v>26.0</v>
      </c>
      <c r="M1556" s="19">
        <v>27.0</v>
      </c>
      <c r="N1556" s="20">
        <v>0.03703703731298447</v>
      </c>
      <c r="O1556" s="20">
        <v>0.4226246476173401</v>
      </c>
      <c r="P1556" s="20">
        <v>0.46188539266586304</v>
      </c>
      <c r="Q1556" s="21" t="str">
        <f t="shared" si="1"/>
        <v>0.02857142857</v>
      </c>
      <c r="R1556" s="21" t="str">
        <f t="shared" si="3"/>
        <v>0.3339265291</v>
      </c>
      <c r="S1556" s="9">
        <v>0.33604293123439505</v>
      </c>
      <c r="T1556" s="6">
        <v>0.3339265291179929</v>
      </c>
      <c r="U1556" s="10"/>
      <c r="V1556" s="10"/>
      <c r="W1556" s="10"/>
    </row>
    <row r="1557">
      <c r="A1557" s="17">
        <v>2006.0</v>
      </c>
      <c r="B1557" s="18" t="s">
        <v>574</v>
      </c>
      <c r="C1557" s="18" t="s">
        <v>2990</v>
      </c>
      <c r="D1557" s="19">
        <v>243.0</v>
      </c>
      <c r="E1557" s="19">
        <v>5.0</v>
      </c>
      <c r="F1557" s="19">
        <v>7.0</v>
      </c>
      <c r="G1557" s="19">
        <v>8.0</v>
      </c>
      <c r="H1557" s="19">
        <v>3.0</v>
      </c>
      <c r="I1557" s="19">
        <v>0.0</v>
      </c>
      <c r="J1557" s="19">
        <v>1.0</v>
      </c>
      <c r="K1557" s="19">
        <v>13.0</v>
      </c>
      <c r="L1557" s="19">
        <v>11.0</v>
      </c>
      <c r="M1557" s="19">
        <v>24.0</v>
      </c>
      <c r="N1557" s="20">
        <v>0.5416666865348816</v>
      </c>
      <c r="O1557" s="20">
        <v>0.44205066561698914</v>
      </c>
      <c r="P1557" s="20">
        <v>0.4839228093624115</v>
      </c>
      <c r="Q1557" s="21" t="str">
        <f t="shared" si="1"/>
        <v>0.5566037736</v>
      </c>
      <c r="R1557" s="21" t="str">
        <f t="shared" si="3"/>
        <v>0.4811569785</v>
      </c>
      <c r="S1557" s="9">
        <v>0.4774227018157641</v>
      </c>
      <c r="T1557" s="6">
        <v>0.4811569785453239</v>
      </c>
      <c r="U1557" s="10"/>
      <c r="V1557" s="10"/>
      <c r="W1557" s="10"/>
    </row>
    <row r="1558">
      <c r="A1558" s="17">
        <v>2006.0</v>
      </c>
      <c r="B1558" s="18" t="s">
        <v>2217</v>
      </c>
      <c r="C1558" s="18" t="s">
        <v>2991</v>
      </c>
      <c r="D1558" s="19">
        <v>244.0</v>
      </c>
      <c r="E1558" s="19">
        <v>2.0</v>
      </c>
      <c r="F1558" s="19">
        <v>12.0</v>
      </c>
      <c r="G1558" s="19">
        <v>3.0</v>
      </c>
      <c r="H1558" s="19">
        <v>8.0</v>
      </c>
      <c r="I1558" s="19">
        <v>0.0</v>
      </c>
      <c r="J1558" s="19">
        <v>0.0</v>
      </c>
      <c r="K1558" s="19">
        <v>5.0</v>
      </c>
      <c r="L1558" s="19">
        <v>20.0</v>
      </c>
      <c r="M1558" s="19">
        <v>25.0</v>
      </c>
      <c r="N1558" s="20">
        <v>0.20000000298023224</v>
      </c>
      <c r="O1558" s="20">
        <v>0.4429367482662201</v>
      </c>
      <c r="P1558" s="20">
        <v>0.4778634309768677</v>
      </c>
      <c r="Q1558" s="21" t="str">
        <f t="shared" si="1"/>
        <v>0.2</v>
      </c>
      <c r="R1558" s="21" t="str">
        <f t="shared" si="3"/>
        <v>0.3909342319</v>
      </c>
      <c r="S1558" s="9">
        <v>0.39093423187732695</v>
      </c>
      <c r="T1558" s="6">
        <v>0.39093423187732695</v>
      </c>
      <c r="U1558" s="10"/>
      <c r="V1558" s="10"/>
      <c r="W1558" s="10"/>
    </row>
    <row r="1559">
      <c r="A1559" s="17">
        <v>2006.0</v>
      </c>
      <c r="B1559" s="18" t="s">
        <v>283</v>
      </c>
      <c r="C1559" s="18" t="s">
        <v>650</v>
      </c>
      <c r="D1559" s="19">
        <v>245.0</v>
      </c>
      <c r="E1559" s="19">
        <v>5.0</v>
      </c>
      <c r="F1559" s="19">
        <v>6.0</v>
      </c>
      <c r="G1559" s="19">
        <v>13.0</v>
      </c>
      <c r="H1559" s="19">
        <v>4.0</v>
      </c>
      <c r="I1559" s="19">
        <v>0.0</v>
      </c>
      <c r="J1559" s="19">
        <v>1.0</v>
      </c>
      <c r="K1559" s="19">
        <v>18.0</v>
      </c>
      <c r="L1559" s="19">
        <v>11.0</v>
      </c>
      <c r="M1559" s="19">
        <v>29.0</v>
      </c>
      <c r="N1559" s="20">
        <v>0.6206896305084229</v>
      </c>
      <c r="O1559" s="20">
        <v>0.573561429977417</v>
      </c>
      <c r="P1559" s="20">
        <v>0.5487199425697327</v>
      </c>
      <c r="Q1559" s="21" t="str">
        <f t="shared" si="1"/>
        <v>0.592</v>
      </c>
      <c r="R1559" s="21" t="str">
        <f t="shared" si="3"/>
        <v>0.5719607006</v>
      </c>
      <c r="S1559" s="9">
        <v>0.5791331144242451</v>
      </c>
      <c r="T1559" s="6">
        <v>0.5719607006311417</v>
      </c>
      <c r="U1559" s="10"/>
      <c r="V1559" s="10"/>
      <c r="W1559" s="10"/>
    </row>
    <row r="1560">
      <c r="A1560" s="17">
        <v>2006.0</v>
      </c>
      <c r="B1560" s="18" t="s">
        <v>796</v>
      </c>
      <c r="C1560" s="18" t="s">
        <v>2992</v>
      </c>
      <c r="D1560" s="19">
        <v>246.0</v>
      </c>
      <c r="E1560" s="19">
        <v>6.0</v>
      </c>
      <c r="F1560" s="19">
        <v>8.0</v>
      </c>
      <c r="G1560" s="19">
        <v>8.0</v>
      </c>
      <c r="H1560" s="19">
        <v>4.0</v>
      </c>
      <c r="I1560" s="19">
        <v>0.0</v>
      </c>
      <c r="J1560" s="19">
        <v>0.0</v>
      </c>
      <c r="K1560" s="19">
        <v>14.0</v>
      </c>
      <c r="L1560" s="19">
        <v>12.0</v>
      </c>
      <c r="M1560" s="19">
        <v>26.0</v>
      </c>
      <c r="N1560" s="20">
        <v>0.5384615659713745</v>
      </c>
      <c r="O1560" s="20">
        <v>0.39239639043807983</v>
      </c>
      <c r="P1560" s="20">
        <v>0.47442761063575745</v>
      </c>
      <c r="Q1560" s="21" t="str">
        <f t="shared" si="1"/>
        <v>0.5593220339</v>
      </c>
      <c r="R1560" s="21" t="str">
        <f t="shared" si="3"/>
        <v>0.4546356064</v>
      </c>
      <c r="S1560" s="9">
        <v>0.44942048249336386</v>
      </c>
      <c r="T1560" s="6">
        <v>0.4546356063525555</v>
      </c>
      <c r="U1560" s="10"/>
      <c r="V1560" s="10"/>
      <c r="W1560" s="10"/>
    </row>
    <row r="1561">
      <c r="A1561" s="17">
        <v>2006.0</v>
      </c>
      <c r="B1561" s="18" t="s">
        <v>48</v>
      </c>
      <c r="C1561" s="18" t="s">
        <v>2993</v>
      </c>
      <c r="D1561" s="19">
        <v>247.0</v>
      </c>
      <c r="E1561" s="19">
        <v>5.0</v>
      </c>
      <c r="F1561" s="19">
        <v>9.0</v>
      </c>
      <c r="G1561" s="19">
        <v>10.0</v>
      </c>
      <c r="H1561" s="19">
        <v>4.0</v>
      </c>
      <c r="I1561" s="19">
        <v>0.0</v>
      </c>
      <c r="J1561" s="19">
        <v>0.0</v>
      </c>
      <c r="K1561" s="19">
        <v>15.0</v>
      </c>
      <c r="L1561" s="19">
        <v>13.0</v>
      </c>
      <c r="M1561" s="19">
        <v>28.0</v>
      </c>
      <c r="N1561" s="20">
        <v>0.5357142686843872</v>
      </c>
      <c r="O1561" s="20">
        <v>0.519359290599823</v>
      </c>
      <c r="P1561" s="20">
        <v>0.5043323040008545</v>
      </c>
      <c r="Q1561" s="21" t="str">
        <f t="shared" si="1"/>
        <v>0.5416666667</v>
      </c>
      <c r="R1561" s="21" t="str">
        <f t="shared" si="3"/>
        <v>0.521179388</v>
      </c>
      <c r="S1561" s="9">
        <v>0.5196912927286965</v>
      </c>
      <c r="T1561" s="6">
        <v>0.5211793879667918</v>
      </c>
      <c r="U1561" s="10"/>
      <c r="V1561" s="10"/>
      <c r="W1561" s="10"/>
    </row>
    <row r="1562">
      <c r="A1562" s="17">
        <v>2006.0</v>
      </c>
      <c r="B1562" s="18" t="s">
        <v>1152</v>
      </c>
      <c r="C1562" s="18" t="s">
        <v>2994</v>
      </c>
      <c r="D1562" s="19">
        <v>248.0</v>
      </c>
      <c r="E1562" s="19">
        <v>3.0</v>
      </c>
      <c r="F1562" s="19">
        <v>9.0</v>
      </c>
      <c r="G1562" s="19">
        <v>8.0</v>
      </c>
      <c r="H1562" s="19">
        <v>6.0</v>
      </c>
      <c r="I1562" s="19">
        <v>1.0</v>
      </c>
      <c r="J1562" s="19">
        <v>1.0</v>
      </c>
      <c r="K1562" s="19">
        <v>12.0</v>
      </c>
      <c r="L1562" s="19">
        <v>16.0</v>
      </c>
      <c r="M1562" s="19">
        <v>28.0</v>
      </c>
      <c r="N1562" s="20">
        <v>0.4285714328289032</v>
      </c>
      <c r="O1562" s="20">
        <v>0.4270179867744446</v>
      </c>
      <c r="P1562" s="20">
        <v>0.5014469027519226</v>
      </c>
      <c r="Q1562" s="21" t="str">
        <f t="shared" si="1"/>
        <v>0.4032258065</v>
      </c>
      <c r="R1562" s="21" t="str">
        <f t="shared" si="3"/>
        <v>0.4396771707</v>
      </c>
      <c r="S1562" s="9">
        <v>0.4460135762180601</v>
      </c>
      <c r="T1562" s="6">
        <v>0.4396771706881062</v>
      </c>
      <c r="U1562" s="10"/>
      <c r="V1562" s="10"/>
      <c r="W1562" s="10"/>
    </row>
    <row r="1563">
      <c r="A1563" s="17">
        <v>2006.0</v>
      </c>
      <c r="B1563" s="18" t="s">
        <v>631</v>
      </c>
      <c r="C1563" s="18" t="s">
        <v>633</v>
      </c>
      <c r="D1563" s="19">
        <v>249.0</v>
      </c>
      <c r="E1563" s="19">
        <v>9.0</v>
      </c>
      <c r="F1563" s="19">
        <v>4.0</v>
      </c>
      <c r="G1563" s="19">
        <v>11.0</v>
      </c>
      <c r="H1563" s="19">
        <v>2.0</v>
      </c>
      <c r="I1563" s="19">
        <v>3.0</v>
      </c>
      <c r="J1563" s="19">
        <v>0.0</v>
      </c>
      <c r="K1563" s="19">
        <v>23.0</v>
      </c>
      <c r="L1563" s="19">
        <v>6.0</v>
      </c>
      <c r="M1563" s="19">
        <v>29.0</v>
      </c>
      <c r="N1563" s="20">
        <v>0.7931034564971924</v>
      </c>
      <c r="O1563" s="20">
        <v>0.4717460870742798</v>
      </c>
      <c r="P1563" s="20">
        <v>0.5124180912971497</v>
      </c>
      <c r="Q1563" s="21" t="str">
        <f t="shared" si="1"/>
        <v>0.8102189781</v>
      </c>
      <c r="R1563" s="21" t="str">
        <f t="shared" si="3"/>
        <v>0.5665323109</v>
      </c>
      <c r="S1563" s="9">
        <v>0.5622534284303928</v>
      </c>
      <c r="T1563" s="6">
        <v>0.5665323108869748</v>
      </c>
      <c r="U1563" s="10"/>
      <c r="V1563" s="10"/>
      <c r="W1563" s="10"/>
    </row>
    <row r="1564">
      <c r="A1564" s="17">
        <v>2006.0</v>
      </c>
      <c r="B1564" s="18" t="s">
        <v>104</v>
      </c>
      <c r="C1564" s="18" t="s">
        <v>690</v>
      </c>
      <c r="D1564" s="19">
        <v>250.0</v>
      </c>
      <c r="E1564" s="19">
        <v>4.0</v>
      </c>
      <c r="F1564" s="19">
        <v>7.0</v>
      </c>
      <c r="G1564" s="19">
        <v>9.0</v>
      </c>
      <c r="H1564" s="19">
        <v>6.0</v>
      </c>
      <c r="I1564" s="19">
        <v>4.0</v>
      </c>
      <c r="J1564" s="19">
        <v>2.0</v>
      </c>
      <c r="K1564" s="19">
        <v>17.0</v>
      </c>
      <c r="L1564" s="19">
        <v>15.0</v>
      </c>
      <c r="M1564" s="19">
        <v>32.0</v>
      </c>
      <c r="N1564" s="20">
        <v>0.53125</v>
      </c>
      <c r="O1564" s="20">
        <v>0.6083666682243347</v>
      </c>
      <c r="P1564" s="20">
        <v>0.5353362560272217</v>
      </c>
      <c r="Q1564" s="21" t="str">
        <f t="shared" si="1"/>
        <v>0.5067567568</v>
      </c>
      <c r="R1564" s="21" t="str">
        <f t="shared" si="3"/>
        <v>0.5647065873</v>
      </c>
      <c r="S1564" s="9">
        <v>0.5708298981189728</v>
      </c>
      <c r="T1564" s="6">
        <v>0.5647065873081619</v>
      </c>
      <c r="U1564" s="10"/>
      <c r="V1564" s="10"/>
      <c r="W1564" s="10"/>
    </row>
    <row r="1565">
      <c r="A1565" s="17">
        <v>2006.0</v>
      </c>
      <c r="B1565" s="18" t="s">
        <v>53</v>
      </c>
      <c r="C1565" s="18" t="s">
        <v>2995</v>
      </c>
      <c r="D1565" s="19">
        <v>251.0</v>
      </c>
      <c r="E1565" s="19">
        <v>1.0</v>
      </c>
      <c r="F1565" s="19">
        <v>9.0</v>
      </c>
      <c r="G1565" s="19">
        <v>4.0</v>
      </c>
      <c r="H1565" s="19">
        <v>10.0</v>
      </c>
      <c r="I1565" s="19">
        <v>2.0</v>
      </c>
      <c r="J1565" s="19">
        <v>3.0</v>
      </c>
      <c r="K1565" s="19">
        <v>7.0</v>
      </c>
      <c r="L1565" s="19">
        <v>22.0</v>
      </c>
      <c r="M1565" s="19">
        <v>29.0</v>
      </c>
      <c r="N1565" s="20">
        <v>0.24137930572032928</v>
      </c>
      <c r="O1565" s="20">
        <v>0.5461254715919495</v>
      </c>
      <c r="P1565" s="20">
        <v>0.5263445973396301</v>
      </c>
      <c r="Q1565" s="21" t="str">
        <f t="shared" si="1"/>
        <v>0.2056737589</v>
      </c>
      <c r="R1565" s="21" t="str">
        <f t="shared" si="3"/>
        <v>0.4560673248</v>
      </c>
      <c r="S1565" s="9">
        <v>0.46499371271708917</v>
      </c>
      <c r="T1565" s="6">
        <v>0.4560673248471943</v>
      </c>
      <c r="U1565" s="10"/>
      <c r="V1565" s="10"/>
      <c r="W1565" s="10"/>
    </row>
    <row r="1566">
      <c r="A1566" s="17">
        <v>2006.0</v>
      </c>
      <c r="B1566" s="18" t="s">
        <v>1061</v>
      </c>
      <c r="C1566" s="18" t="s">
        <v>2996</v>
      </c>
      <c r="D1566" s="19">
        <v>252.0</v>
      </c>
      <c r="E1566" s="19">
        <v>0.0</v>
      </c>
      <c r="F1566" s="19">
        <v>10.0</v>
      </c>
      <c r="G1566" s="19">
        <v>5.0</v>
      </c>
      <c r="H1566" s="19">
        <v>8.0</v>
      </c>
      <c r="I1566" s="19">
        <v>2.0</v>
      </c>
      <c r="J1566" s="19">
        <v>3.0</v>
      </c>
      <c r="K1566" s="19">
        <v>7.0</v>
      </c>
      <c r="L1566" s="19">
        <v>21.0</v>
      </c>
      <c r="M1566" s="19">
        <v>28.0</v>
      </c>
      <c r="N1566" s="20">
        <v>0.25</v>
      </c>
      <c r="O1566" s="20">
        <v>0.5522431135177612</v>
      </c>
      <c r="P1566" s="20">
        <v>0.5002752542495728</v>
      </c>
      <c r="Q1566" s="21" t="str">
        <f t="shared" si="1"/>
        <v>0.1984126984</v>
      </c>
      <c r="R1566" s="21" t="str">
        <f t="shared" si="3"/>
        <v>0.4507935449</v>
      </c>
      <c r="S1566" s="9">
        <v>0.4636903703212738</v>
      </c>
      <c r="T1566" s="6">
        <v>0.4507935449244484</v>
      </c>
      <c r="U1566" s="10"/>
      <c r="V1566" s="10"/>
      <c r="W1566" s="10"/>
    </row>
    <row r="1567">
      <c r="A1567" s="17">
        <v>2006.0</v>
      </c>
      <c r="B1567" s="18" t="s">
        <v>628</v>
      </c>
      <c r="C1567" s="18" t="s">
        <v>630</v>
      </c>
      <c r="D1567" s="19">
        <v>253.0</v>
      </c>
      <c r="E1567" s="19">
        <v>6.0</v>
      </c>
      <c r="F1567" s="19">
        <v>11.0</v>
      </c>
      <c r="G1567" s="19">
        <v>10.0</v>
      </c>
      <c r="H1567" s="19">
        <v>0.0</v>
      </c>
      <c r="I1567" s="19">
        <v>3.0</v>
      </c>
      <c r="J1567" s="19">
        <v>1.0</v>
      </c>
      <c r="K1567" s="19">
        <v>19.0</v>
      </c>
      <c r="L1567" s="19">
        <v>12.0</v>
      </c>
      <c r="M1567" s="19">
        <v>31.0</v>
      </c>
      <c r="N1567" s="20">
        <v>0.6129032373428345</v>
      </c>
      <c r="O1567" s="20">
        <v>0.4561743140220642</v>
      </c>
      <c r="P1567" s="20">
        <v>0.4784606397151947</v>
      </c>
      <c r="Q1567" s="21" t="str">
        <f t="shared" si="1"/>
        <v>0.696</v>
      </c>
      <c r="R1567" s="21" t="str">
        <f t="shared" si="3"/>
        <v>0.5217023169</v>
      </c>
      <c r="S1567" s="9">
        <v>0.5009281233914437</v>
      </c>
      <c r="T1567" s="6">
        <v>0.5217023169398307</v>
      </c>
      <c r="U1567" s="10"/>
      <c r="V1567" s="10"/>
      <c r="W1567" s="10"/>
    </row>
    <row r="1568">
      <c r="A1568" s="17">
        <v>2006.0</v>
      </c>
      <c r="B1568" s="18" t="s">
        <v>1965</v>
      </c>
      <c r="C1568" s="18" t="s">
        <v>2997</v>
      </c>
      <c r="D1568" s="19">
        <v>254.0</v>
      </c>
      <c r="E1568" s="19">
        <v>2.0</v>
      </c>
      <c r="F1568" s="19">
        <v>14.0</v>
      </c>
      <c r="G1568" s="19">
        <v>7.0</v>
      </c>
      <c r="H1568" s="19">
        <v>3.0</v>
      </c>
      <c r="I1568" s="19">
        <v>0.0</v>
      </c>
      <c r="J1568" s="19">
        <v>3.0</v>
      </c>
      <c r="K1568" s="19">
        <v>9.0</v>
      </c>
      <c r="L1568" s="19">
        <v>20.0</v>
      </c>
      <c r="M1568" s="19">
        <v>29.0</v>
      </c>
      <c r="N1568" s="20">
        <v>0.3103448152542114</v>
      </c>
      <c r="O1568" s="20">
        <v>0.41568151116371155</v>
      </c>
      <c r="P1568" s="20">
        <v>0.48664742708206177</v>
      </c>
      <c r="Q1568" s="21" t="str">
        <f t="shared" si="1"/>
        <v>0.3097345133</v>
      </c>
      <c r="R1568" s="21" t="str">
        <f t="shared" si="3"/>
        <v>0.4069362407</v>
      </c>
      <c r="S1568" s="9">
        <v>0.40708881924892293</v>
      </c>
      <c r="T1568" s="6">
        <v>0.4069362406709553</v>
      </c>
      <c r="U1568" s="10"/>
      <c r="V1568" s="10"/>
      <c r="W1568" s="10"/>
    </row>
    <row r="1569">
      <c r="A1569" s="17">
        <v>2006.0</v>
      </c>
      <c r="B1569" s="18" t="s">
        <v>95</v>
      </c>
      <c r="C1569" s="18" t="s">
        <v>2998</v>
      </c>
      <c r="D1569" s="19">
        <v>255.0</v>
      </c>
      <c r="E1569" s="19">
        <v>2.0</v>
      </c>
      <c r="F1569" s="19">
        <v>10.0</v>
      </c>
      <c r="G1569" s="19">
        <v>6.0</v>
      </c>
      <c r="H1569" s="19">
        <v>7.0</v>
      </c>
      <c r="I1569" s="19">
        <v>0.0</v>
      </c>
      <c r="J1569" s="19">
        <v>2.0</v>
      </c>
      <c r="K1569" s="19">
        <v>8.0</v>
      </c>
      <c r="L1569" s="19">
        <v>19.0</v>
      </c>
      <c r="M1569" s="19">
        <v>27.0</v>
      </c>
      <c r="N1569" s="20">
        <v>0.29629629850387573</v>
      </c>
      <c r="O1569" s="20">
        <v>0.4591687023639679</v>
      </c>
      <c r="P1569" s="20">
        <v>0.5046754479408264</v>
      </c>
      <c r="Q1569" s="21" t="str">
        <f t="shared" si="1"/>
        <v>0.2644628099</v>
      </c>
      <c r="R1569" s="21" t="str">
        <f t="shared" si="3"/>
        <v>0.4218689156</v>
      </c>
      <c r="S1569" s="9">
        <v>0.4298272872412646</v>
      </c>
      <c r="T1569" s="6">
        <v>0.4218689156465294</v>
      </c>
      <c r="U1569" s="10"/>
      <c r="V1569" s="10"/>
      <c r="W1569" s="10"/>
    </row>
    <row r="1570">
      <c r="A1570" s="17">
        <v>2006.0</v>
      </c>
      <c r="B1570" s="18" t="s">
        <v>1643</v>
      </c>
      <c r="C1570" s="18" t="s">
        <v>2999</v>
      </c>
      <c r="D1570" s="19">
        <v>256.0</v>
      </c>
      <c r="E1570" s="19">
        <v>2.0</v>
      </c>
      <c r="F1570" s="19">
        <v>12.0</v>
      </c>
      <c r="G1570" s="19">
        <v>8.0</v>
      </c>
      <c r="H1570" s="19">
        <v>5.0</v>
      </c>
      <c r="I1570" s="19">
        <v>0.0</v>
      </c>
      <c r="J1570" s="19">
        <v>0.0</v>
      </c>
      <c r="K1570" s="19">
        <v>10.0</v>
      </c>
      <c r="L1570" s="19">
        <v>17.0</v>
      </c>
      <c r="M1570" s="19">
        <v>27.0</v>
      </c>
      <c r="N1570" s="20">
        <v>0.37037035822868347</v>
      </c>
      <c r="O1570" s="20">
        <v>0.46486756205558777</v>
      </c>
      <c r="P1570" s="20">
        <v>0.47722482681274414</v>
      </c>
      <c r="Q1570" s="21" t="str">
        <f t="shared" si="1"/>
        <v>0.3486238532</v>
      </c>
      <c r="R1570" s="21" t="str">
        <f t="shared" si="3"/>
        <v>0.438895951</v>
      </c>
      <c r="S1570" s="9">
        <v>0.4443325803235725</v>
      </c>
      <c r="T1570" s="6">
        <v>0.43889595103373225</v>
      </c>
      <c r="U1570" s="10"/>
      <c r="V1570" s="10"/>
      <c r="W1570" s="10"/>
    </row>
    <row r="1571">
      <c r="A1571" s="17">
        <v>2006.0</v>
      </c>
      <c r="B1571" s="18" t="s">
        <v>1612</v>
      </c>
      <c r="C1571" s="18" t="s">
        <v>3000</v>
      </c>
      <c r="D1571" s="19">
        <v>257.0</v>
      </c>
      <c r="E1571" s="19">
        <v>1.0</v>
      </c>
      <c r="F1571" s="19">
        <v>13.0</v>
      </c>
      <c r="G1571" s="19">
        <v>2.0</v>
      </c>
      <c r="H1571" s="19">
        <v>9.0</v>
      </c>
      <c r="I1571" s="19">
        <v>0.0</v>
      </c>
      <c r="J1571" s="19">
        <v>2.0</v>
      </c>
      <c r="K1571" s="19">
        <v>3.0</v>
      </c>
      <c r="L1571" s="19">
        <v>24.0</v>
      </c>
      <c r="M1571" s="19">
        <v>27.0</v>
      </c>
      <c r="N1571" s="20">
        <v>0.1111111119389534</v>
      </c>
      <c r="O1571" s="20">
        <v>0.46608296036720276</v>
      </c>
      <c r="P1571" s="20">
        <v>0.4631182551383972</v>
      </c>
      <c r="Q1571" s="21" t="str">
        <f t="shared" si="1"/>
        <v>0.104</v>
      </c>
      <c r="R1571" s="21" t="str">
        <f t="shared" si="3"/>
        <v>0.374821044</v>
      </c>
      <c r="S1571" s="9">
        <v>0.3765988217459785</v>
      </c>
      <c r="T1571" s="6">
        <v>0.3748210439682007</v>
      </c>
      <c r="U1571" s="10"/>
      <c r="V1571" s="10"/>
      <c r="W1571" s="10"/>
    </row>
    <row r="1572">
      <c r="A1572" s="17">
        <v>2006.0</v>
      </c>
      <c r="B1572" s="18" t="s">
        <v>290</v>
      </c>
      <c r="C1572" s="18" t="s">
        <v>3001</v>
      </c>
      <c r="D1572" s="19">
        <v>258.0</v>
      </c>
      <c r="E1572" s="19">
        <v>2.0</v>
      </c>
      <c r="F1572" s="19">
        <v>8.0</v>
      </c>
      <c r="G1572" s="19">
        <v>10.0</v>
      </c>
      <c r="H1572" s="19">
        <v>7.0</v>
      </c>
      <c r="I1572" s="19">
        <v>0.0</v>
      </c>
      <c r="J1572" s="19">
        <v>0.0</v>
      </c>
      <c r="K1572" s="19">
        <v>12.0</v>
      </c>
      <c r="L1572" s="19">
        <v>15.0</v>
      </c>
      <c r="M1572" s="19">
        <v>27.0</v>
      </c>
      <c r="N1572" s="20">
        <v>0.4444444477558136</v>
      </c>
      <c r="O1572" s="20">
        <v>0.5646827220916748</v>
      </c>
      <c r="P1572" s="20">
        <v>0.5430781245231628</v>
      </c>
      <c r="Q1572" s="21" t="str">
        <f t="shared" si="1"/>
        <v>0.3760683761</v>
      </c>
      <c r="R1572" s="21" t="str">
        <f t="shared" si="3"/>
        <v>0.5121279862</v>
      </c>
      <c r="S1572" s="9">
        <v>0.5292220032877393</v>
      </c>
      <c r="T1572" s="6">
        <v>0.5121279861937221</v>
      </c>
      <c r="U1572" s="10"/>
      <c r="V1572" s="10"/>
      <c r="W1572" s="10"/>
    </row>
    <row r="1573">
      <c r="A1573" s="17">
        <v>2006.0</v>
      </c>
      <c r="B1573" s="18" t="s">
        <v>354</v>
      </c>
      <c r="C1573" s="18" t="s">
        <v>3002</v>
      </c>
      <c r="D1573" s="19">
        <v>259.0</v>
      </c>
      <c r="E1573" s="19">
        <v>8.0</v>
      </c>
      <c r="F1573" s="19">
        <v>8.0</v>
      </c>
      <c r="G1573" s="19">
        <v>6.0</v>
      </c>
      <c r="H1573" s="19">
        <v>4.0</v>
      </c>
      <c r="I1573" s="19">
        <v>4.0</v>
      </c>
      <c r="J1573" s="19">
        <v>1.0</v>
      </c>
      <c r="K1573" s="19">
        <v>18.0</v>
      </c>
      <c r="L1573" s="19">
        <v>13.0</v>
      </c>
      <c r="M1573" s="19">
        <v>31.0</v>
      </c>
      <c r="N1573" s="20">
        <v>0.5806451439857483</v>
      </c>
      <c r="O1573" s="20">
        <v>0.6003968715667725</v>
      </c>
      <c r="P1573" s="20">
        <v>0.519271194934845</v>
      </c>
      <c r="Q1573" s="21" t="str">
        <f t="shared" si="1"/>
        <v>0.6225165563</v>
      </c>
      <c r="R1573" s="21" t="str">
        <f t="shared" si="3"/>
        <v>0.5856453736</v>
      </c>
      <c r="S1573" s="9">
        <v>0.5751775248396781</v>
      </c>
      <c r="T1573" s="6">
        <v>0.5856453735899452</v>
      </c>
      <c r="U1573" s="10"/>
      <c r="V1573" s="10"/>
      <c r="W1573" s="10"/>
    </row>
    <row r="1574">
      <c r="A1574" s="17">
        <v>2006.0</v>
      </c>
      <c r="B1574" s="18" t="s">
        <v>292</v>
      </c>
      <c r="C1574" s="18" t="s">
        <v>3003</v>
      </c>
      <c r="D1574" s="19">
        <v>260.0</v>
      </c>
      <c r="E1574" s="19">
        <v>5.0</v>
      </c>
      <c r="F1574" s="19">
        <v>8.0</v>
      </c>
      <c r="G1574" s="19">
        <v>11.0</v>
      </c>
      <c r="H1574" s="19">
        <v>4.0</v>
      </c>
      <c r="I1574" s="19">
        <v>0.0</v>
      </c>
      <c r="J1574" s="19">
        <v>1.0</v>
      </c>
      <c r="K1574" s="19">
        <v>16.0</v>
      </c>
      <c r="L1574" s="19">
        <v>13.0</v>
      </c>
      <c r="M1574" s="19">
        <v>29.0</v>
      </c>
      <c r="N1574" s="20">
        <v>0.5517241358757019</v>
      </c>
      <c r="O1574" s="20">
        <v>0.5423831343650818</v>
      </c>
      <c r="P1574" s="20">
        <v>0.5135528445243835</v>
      </c>
      <c r="Q1574" s="21" t="str">
        <f t="shared" si="1"/>
        <v>0.544</v>
      </c>
      <c r="R1574" s="21" t="str">
        <f t="shared" si="3"/>
        <v>0.5355797783</v>
      </c>
      <c r="S1574" s="9">
        <v>0.5375108127963955</v>
      </c>
      <c r="T1574" s="6">
        <v>0.5355797783136368</v>
      </c>
      <c r="U1574" s="10"/>
      <c r="V1574" s="10"/>
      <c r="W1574" s="10"/>
    </row>
    <row r="1575">
      <c r="A1575" s="17">
        <v>2006.0</v>
      </c>
      <c r="B1575" s="18" t="s">
        <v>576</v>
      </c>
      <c r="C1575" s="18" t="s">
        <v>3004</v>
      </c>
      <c r="D1575" s="19">
        <v>261.0</v>
      </c>
      <c r="E1575" s="19">
        <v>5.0</v>
      </c>
      <c r="F1575" s="19">
        <v>5.0</v>
      </c>
      <c r="G1575" s="19">
        <v>10.0</v>
      </c>
      <c r="H1575" s="19">
        <v>5.0</v>
      </c>
      <c r="I1575" s="19">
        <v>1.0</v>
      </c>
      <c r="J1575" s="19">
        <v>2.0</v>
      </c>
      <c r="K1575" s="19">
        <v>16.0</v>
      </c>
      <c r="L1575" s="19">
        <v>12.0</v>
      </c>
      <c r="M1575" s="19">
        <v>28.0</v>
      </c>
      <c r="N1575" s="20">
        <v>0.5714285969734192</v>
      </c>
      <c r="O1575" s="20">
        <v>0.5175958871841431</v>
      </c>
      <c r="P1575" s="20">
        <v>0.5091585516929626</v>
      </c>
      <c r="Q1575" s="21" t="str">
        <f t="shared" si="1"/>
        <v>0.5384615385</v>
      </c>
      <c r="R1575" s="21" t="str">
        <f t="shared" si="3"/>
        <v>0.5207029661</v>
      </c>
      <c r="S1575" s="9">
        <v>0.528944724372455</v>
      </c>
      <c r="T1575" s="6">
        <v>0.5207029661306968</v>
      </c>
      <c r="U1575" s="10"/>
      <c r="V1575" s="10"/>
      <c r="W1575" s="10"/>
    </row>
    <row r="1576">
      <c r="A1576" s="17">
        <v>2006.0</v>
      </c>
      <c r="B1576" s="18" t="s">
        <v>1186</v>
      </c>
      <c r="C1576" s="18" t="s">
        <v>3005</v>
      </c>
      <c r="D1576" s="19">
        <v>262.0</v>
      </c>
      <c r="E1576" s="19">
        <v>7.0</v>
      </c>
      <c r="F1576" s="19">
        <v>7.0</v>
      </c>
      <c r="G1576" s="19">
        <v>7.0</v>
      </c>
      <c r="H1576" s="19">
        <v>5.0</v>
      </c>
      <c r="I1576" s="19">
        <v>3.0</v>
      </c>
      <c r="J1576" s="19">
        <v>3.0</v>
      </c>
      <c r="K1576" s="19">
        <v>17.0</v>
      </c>
      <c r="L1576" s="19">
        <v>15.0</v>
      </c>
      <c r="M1576" s="19">
        <v>32.0</v>
      </c>
      <c r="N1576" s="20">
        <v>0.53125</v>
      </c>
      <c r="O1576" s="20">
        <v>0.51671302318573</v>
      </c>
      <c r="P1576" s="20">
        <v>0.4966503977775574</v>
      </c>
      <c r="Q1576" s="21" t="str">
        <f t="shared" si="1"/>
        <v>0.5448717949</v>
      </c>
      <c r="R1576" s="21" t="str">
        <f t="shared" si="3"/>
        <v>0.5187370598</v>
      </c>
      <c r="S1576" s="9">
        <v>0.5153316110372543</v>
      </c>
      <c r="T1576" s="6">
        <v>0.518737059755203</v>
      </c>
      <c r="U1576" s="10"/>
      <c r="V1576" s="10"/>
      <c r="W1576" s="10"/>
    </row>
    <row r="1577">
      <c r="A1577" s="17">
        <v>2006.0</v>
      </c>
      <c r="B1577" s="18" t="s">
        <v>165</v>
      </c>
      <c r="C1577" s="18" t="s">
        <v>669</v>
      </c>
      <c r="D1577" s="19">
        <v>263.0</v>
      </c>
      <c r="E1577" s="19">
        <v>4.0</v>
      </c>
      <c r="F1577" s="19">
        <v>8.0</v>
      </c>
      <c r="G1577" s="19">
        <v>10.0</v>
      </c>
      <c r="H1577" s="19">
        <v>3.0</v>
      </c>
      <c r="I1577" s="19">
        <v>1.0</v>
      </c>
      <c r="J1577" s="19">
        <v>2.0</v>
      </c>
      <c r="K1577" s="19">
        <v>15.0</v>
      </c>
      <c r="L1577" s="19">
        <v>13.0</v>
      </c>
      <c r="M1577" s="19">
        <v>28.0</v>
      </c>
      <c r="N1577" s="20">
        <v>0.5357142686843872</v>
      </c>
      <c r="O1577" s="20">
        <v>0.5575241446495056</v>
      </c>
      <c r="P1577" s="20">
        <v>0.520393967628479</v>
      </c>
      <c r="Q1577" s="21" t="str">
        <f t="shared" si="1"/>
        <v>0.5338983051</v>
      </c>
      <c r="R1577" s="21" t="str">
        <f t="shared" si="3"/>
        <v>0.5423351405</v>
      </c>
      <c r="S1577" s="9">
        <v>0.542789135660444</v>
      </c>
      <c r="T1577" s="6">
        <v>0.542335140503059</v>
      </c>
      <c r="U1577" s="10"/>
      <c r="V1577" s="10"/>
      <c r="W1577" s="10"/>
    </row>
    <row r="1578">
      <c r="A1578" s="17">
        <v>2006.0</v>
      </c>
      <c r="B1578" s="18" t="s">
        <v>1975</v>
      </c>
      <c r="C1578" s="18" t="s">
        <v>3006</v>
      </c>
      <c r="D1578" s="19">
        <v>264.0</v>
      </c>
      <c r="E1578" s="19">
        <v>6.0</v>
      </c>
      <c r="F1578" s="19">
        <v>10.0</v>
      </c>
      <c r="G1578" s="19">
        <v>7.0</v>
      </c>
      <c r="H1578" s="19">
        <v>5.0</v>
      </c>
      <c r="I1578" s="19">
        <v>1.0</v>
      </c>
      <c r="J1578" s="19">
        <v>3.0</v>
      </c>
      <c r="K1578" s="19">
        <v>14.0</v>
      </c>
      <c r="L1578" s="19">
        <v>18.0</v>
      </c>
      <c r="M1578" s="19">
        <v>32.0</v>
      </c>
      <c r="N1578" s="20">
        <v>0.4375</v>
      </c>
      <c r="O1578" s="20">
        <v>0.42175549268722534</v>
      </c>
      <c r="P1578" s="20">
        <v>0.47344592213630676</v>
      </c>
      <c r="Q1578" s="21" t="str">
        <f t="shared" si="1"/>
        <v>0.4594594595</v>
      </c>
      <c r="R1578" s="21" t="str">
        <f t="shared" si="3"/>
        <v>0.4441040917</v>
      </c>
      <c r="S1578" s="9">
        <v>0.43861422687768936</v>
      </c>
      <c r="T1578" s="6">
        <v>0.4441040917425542</v>
      </c>
      <c r="U1578" s="10"/>
      <c r="V1578" s="10"/>
      <c r="W1578" s="10"/>
    </row>
    <row r="1579">
      <c r="A1579" s="17">
        <v>2006.0</v>
      </c>
      <c r="B1579" s="18" t="s">
        <v>1048</v>
      </c>
      <c r="C1579" s="18" t="s">
        <v>3007</v>
      </c>
      <c r="D1579" s="19">
        <v>265.0</v>
      </c>
      <c r="E1579" s="19">
        <v>1.0</v>
      </c>
      <c r="F1579" s="19">
        <v>16.0</v>
      </c>
      <c r="G1579" s="19">
        <v>3.0</v>
      </c>
      <c r="H1579" s="19">
        <v>7.0</v>
      </c>
      <c r="I1579" s="19">
        <v>0.0</v>
      </c>
      <c r="J1579" s="19">
        <v>1.0</v>
      </c>
      <c r="K1579" s="19">
        <v>4.0</v>
      </c>
      <c r="L1579" s="19">
        <v>24.0</v>
      </c>
      <c r="M1579" s="19">
        <v>28.0</v>
      </c>
      <c r="N1579" s="20">
        <v>0.1428571492433548</v>
      </c>
      <c r="O1579" s="20">
        <v>0.4896344840526581</v>
      </c>
      <c r="P1579" s="20">
        <v>0.4784083664417267</v>
      </c>
      <c r="Q1579" s="21" t="str">
        <f t="shared" si="1"/>
        <v>0.1355932203</v>
      </c>
      <c r="R1579" s="21" t="str">
        <f t="shared" si="3"/>
        <v>0.3983176387</v>
      </c>
      <c r="S1579" s="9">
        <v>0.4001336193510464</v>
      </c>
      <c r="T1579" s="6">
        <v>0.3983176387215065</v>
      </c>
      <c r="U1579" s="10"/>
      <c r="V1579" s="10"/>
      <c r="W1579" s="10"/>
    </row>
    <row r="1580">
      <c r="A1580" s="17">
        <v>2006.0</v>
      </c>
      <c r="B1580" s="18" t="s">
        <v>94</v>
      </c>
      <c r="C1580" s="18" t="s">
        <v>3008</v>
      </c>
      <c r="D1580" s="19">
        <v>266.0</v>
      </c>
      <c r="E1580" s="19">
        <v>3.0</v>
      </c>
      <c r="F1580" s="19">
        <v>5.0</v>
      </c>
      <c r="G1580" s="19">
        <v>14.0</v>
      </c>
      <c r="H1580" s="19">
        <v>5.0</v>
      </c>
      <c r="I1580" s="19">
        <v>6.0</v>
      </c>
      <c r="J1580" s="19">
        <v>1.0</v>
      </c>
      <c r="K1580" s="19">
        <v>23.0</v>
      </c>
      <c r="L1580" s="19">
        <v>11.0</v>
      </c>
      <c r="M1580" s="19">
        <v>34.0</v>
      </c>
      <c r="N1580" s="20">
        <v>0.6764705777168274</v>
      </c>
      <c r="O1580" s="20">
        <v>0.6345041990280151</v>
      </c>
      <c r="P1580" s="20">
        <v>0.5344021916389465</v>
      </c>
      <c r="Q1580" s="21" t="str">
        <f t="shared" si="1"/>
        <v>0.6283783784</v>
      </c>
      <c r="R1580" s="21" t="str">
        <f t="shared" si="3"/>
        <v>0.607947242</v>
      </c>
      <c r="S1580" s="9">
        <v>0.6199702944825678</v>
      </c>
      <c r="T1580" s="6">
        <v>0.6079472420183388</v>
      </c>
      <c r="U1580" s="10"/>
      <c r="V1580" s="10"/>
      <c r="W1580" s="10"/>
    </row>
    <row r="1581">
      <c r="A1581" s="17">
        <v>2006.0</v>
      </c>
      <c r="B1581" s="18" t="s">
        <v>760</v>
      </c>
      <c r="C1581" s="18" t="s">
        <v>3009</v>
      </c>
      <c r="D1581" s="19">
        <v>267.0</v>
      </c>
      <c r="E1581" s="19">
        <v>5.0</v>
      </c>
      <c r="F1581" s="19">
        <v>7.0</v>
      </c>
      <c r="G1581" s="19">
        <v>9.0</v>
      </c>
      <c r="H1581" s="19">
        <v>1.0</v>
      </c>
      <c r="I1581" s="19">
        <v>2.0</v>
      </c>
      <c r="J1581" s="19">
        <v>0.0</v>
      </c>
      <c r="K1581" s="19">
        <v>16.0</v>
      </c>
      <c r="L1581" s="19">
        <v>8.0</v>
      </c>
      <c r="M1581" s="19">
        <v>24.0</v>
      </c>
      <c r="N1581" s="20">
        <v>0.6666666865348816</v>
      </c>
      <c r="O1581" s="20">
        <v>0.34186840057373047</v>
      </c>
      <c r="P1581" s="20">
        <v>0.49018049240112305</v>
      </c>
      <c r="Q1581" s="21" t="str">
        <f t="shared" si="1"/>
        <v>0.72</v>
      </c>
      <c r="R1581" s="21" t="str">
        <f t="shared" si="3"/>
        <v>0.4734793234</v>
      </c>
      <c r="S1581" s="9">
        <v>0.4601459900538126</v>
      </c>
      <c r="T1581" s="6">
        <v>0.473479323387146</v>
      </c>
      <c r="U1581" s="10"/>
      <c r="V1581" s="10"/>
      <c r="W1581" s="10"/>
    </row>
    <row r="1582">
      <c r="A1582" s="17">
        <v>2006.0</v>
      </c>
      <c r="B1582" s="18" t="s">
        <v>518</v>
      </c>
      <c r="C1582" s="18" t="s">
        <v>3010</v>
      </c>
      <c r="D1582" s="19">
        <v>268.0</v>
      </c>
      <c r="E1582" s="19">
        <v>0.0</v>
      </c>
      <c r="F1582" s="19">
        <v>11.0</v>
      </c>
      <c r="G1582" s="19">
        <v>6.0</v>
      </c>
      <c r="H1582" s="19">
        <v>9.0</v>
      </c>
      <c r="I1582" s="19">
        <v>0.0</v>
      </c>
      <c r="J1582" s="19">
        <v>4.0</v>
      </c>
      <c r="K1582" s="19">
        <v>6.0</v>
      </c>
      <c r="L1582" s="19">
        <v>24.0</v>
      </c>
      <c r="M1582" s="19">
        <v>30.0</v>
      </c>
      <c r="N1582" s="20">
        <v>0.20000000298023224</v>
      </c>
      <c r="O1582" s="20">
        <v>0.5320035815238953</v>
      </c>
      <c r="P1582" s="20">
        <v>0.49646487832069397</v>
      </c>
      <c r="Q1582" s="21" t="str">
        <f t="shared" si="1"/>
        <v>0.1343283582</v>
      </c>
      <c r="R1582" s="21" t="str">
        <f t="shared" si="3"/>
        <v>0.4237000999</v>
      </c>
      <c r="S1582" s="9">
        <v>0.4401180103421211</v>
      </c>
      <c r="T1582" s="6">
        <v>0.4237000998943599</v>
      </c>
      <c r="U1582" s="10"/>
      <c r="V1582" s="10"/>
      <c r="W1582" s="10"/>
    </row>
    <row r="1583">
      <c r="A1583" s="17">
        <v>2006.0</v>
      </c>
      <c r="B1583" s="18" t="s">
        <v>79</v>
      </c>
      <c r="C1583" s="18" t="s">
        <v>3011</v>
      </c>
      <c r="D1583" s="19">
        <v>269.0</v>
      </c>
      <c r="E1583" s="19">
        <v>4.0</v>
      </c>
      <c r="F1583" s="19">
        <v>9.0</v>
      </c>
      <c r="G1583" s="19">
        <v>11.0</v>
      </c>
      <c r="H1583" s="19">
        <v>4.0</v>
      </c>
      <c r="I1583" s="19">
        <v>2.0</v>
      </c>
      <c r="J1583" s="19">
        <v>1.0</v>
      </c>
      <c r="K1583" s="19">
        <v>17.0</v>
      </c>
      <c r="L1583" s="19">
        <v>14.0</v>
      </c>
      <c r="M1583" s="19">
        <v>31.0</v>
      </c>
      <c r="N1583" s="20">
        <v>0.5483871102333069</v>
      </c>
      <c r="O1583" s="20">
        <v>0.5701257586479187</v>
      </c>
      <c r="P1583" s="20">
        <v>0.5405356884002686</v>
      </c>
      <c r="Q1583" s="21" t="str">
        <f t="shared" si="1"/>
        <v>0.5419847328</v>
      </c>
      <c r="R1583" s="21" t="str">
        <f t="shared" si="3"/>
        <v>0.5556929846</v>
      </c>
      <c r="S1583" s="9">
        <v>0.5572935756175749</v>
      </c>
      <c r="T1583" s="6">
        <v>0.5556929846301334</v>
      </c>
      <c r="U1583" s="10"/>
      <c r="V1583" s="10"/>
      <c r="W1583" s="10"/>
    </row>
    <row r="1584">
      <c r="A1584" s="17">
        <v>2006.0</v>
      </c>
      <c r="B1584" s="18" t="s">
        <v>270</v>
      </c>
      <c r="C1584" s="18" t="s">
        <v>3012</v>
      </c>
      <c r="D1584" s="19">
        <v>270.0</v>
      </c>
      <c r="E1584" s="19">
        <v>7.0</v>
      </c>
      <c r="F1584" s="19">
        <v>3.0</v>
      </c>
      <c r="G1584" s="19">
        <v>13.0</v>
      </c>
      <c r="H1584" s="19">
        <v>2.0</v>
      </c>
      <c r="I1584" s="19">
        <v>1.0</v>
      </c>
      <c r="J1584" s="19">
        <v>2.0</v>
      </c>
      <c r="K1584" s="19">
        <v>21.0</v>
      </c>
      <c r="L1584" s="19">
        <v>7.0</v>
      </c>
      <c r="M1584" s="19">
        <v>28.0</v>
      </c>
      <c r="N1584" s="20">
        <v>0.75</v>
      </c>
      <c r="O1584" s="20">
        <v>0.6260748505592346</v>
      </c>
      <c r="P1584" s="20">
        <v>0.5335463285446167</v>
      </c>
      <c r="Q1584" s="21" t="str">
        <f t="shared" si="1"/>
        <v>0.7380952381</v>
      </c>
      <c r="R1584" s="21" t="str">
        <f t="shared" si="3"/>
        <v>0.6309478169</v>
      </c>
      <c r="S1584" s="9">
        <v>0.6339240074157715</v>
      </c>
      <c r="T1584" s="6">
        <v>0.630947816939581</v>
      </c>
      <c r="U1584" s="10"/>
      <c r="V1584" s="10"/>
      <c r="W1584" s="10"/>
    </row>
    <row r="1585">
      <c r="A1585" s="17">
        <v>2006.0</v>
      </c>
      <c r="B1585" s="18" t="s">
        <v>1232</v>
      </c>
      <c r="C1585" s="18" t="s">
        <v>3013</v>
      </c>
      <c r="D1585" s="19">
        <v>271.0</v>
      </c>
      <c r="E1585" s="19">
        <v>5.0</v>
      </c>
      <c r="F1585" s="19">
        <v>11.0</v>
      </c>
      <c r="G1585" s="19">
        <v>7.0</v>
      </c>
      <c r="H1585" s="19">
        <v>4.0</v>
      </c>
      <c r="I1585" s="19">
        <v>0.0</v>
      </c>
      <c r="J1585" s="19">
        <v>0.0</v>
      </c>
      <c r="K1585" s="19">
        <v>12.0</v>
      </c>
      <c r="L1585" s="19">
        <v>15.0</v>
      </c>
      <c r="M1585" s="19">
        <v>27.0</v>
      </c>
      <c r="N1585" s="20">
        <v>0.4444444477558136</v>
      </c>
      <c r="O1585" s="20">
        <v>0.45572754740715027</v>
      </c>
      <c r="P1585" s="20">
        <v>0.4975568652153015</v>
      </c>
      <c r="Q1585" s="21" t="str">
        <f t="shared" si="1"/>
        <v>0.4786324786</v>
      </c>
      <c r="R1585" s="21" t="str">
        <f t="shared" si="3"/>
        <v>0.4719111097</v>
      </c>
      <c r="S1585" s="9">
        <v>0.4633641011185116</v>
      </c>
      <c r="T1585" s="6">
        <v>0.4719111096655202</v>
      </c>
      <c r="U1585" s="10"/>
      <c r="V1585" s="10"/>
      <c r="W1585" s="10"/>
    </row>
    <row r="1586">
      <c r="A1586" s="17">
        <v>2006.0</v>
      </c>
      <c r="B1586" s="18" t="s">
        <v>97</v>
      </c>
      <c r="C1586" s="18" t="s">
        <v>3014</v>
      </c>
      <c r="D1586" s="19">
        <v>272.0</v>
      </c>
      <c r="E1586" s="19">
        <v>6.0</v>
      </c>
      <c r="F1586" s="19">
        <v>8.0</v>
      </c>
      <c r="G1586" s="19">
        <v>10.0</v>
      </c>
      <c r="H1586" s="19">
        <v>3.0</v>
      </c>
      <c r="I1586" s="19">
        <v>1.0</v>
      </c>
      <c r="J1586" s="19">
        <v>1.0</v>
      </c>
      <c r="K1586" s="19">
        <v>17.0</v>
      </c>
      <c r="L1586" s="19">
        <v>12.0</v>
      </c>
      <c r="M1586" s="19">
        <v>29.0</v>
      </c>
      <c r="N1586" s="20">
        <v>0.5862069129943848</v>
      </c>
      <c r="O1586" s="20">
        <v>0.48220083117485046</v>
      </c>
      <c r="P1586" s="20">
        <v>0.49599316716194153</v>
      </c>
      <c r="Q1586" s="21" t="str">
        <f t="shared" si="1"/>
        <v>0.6062992126</v>
      </c>
      <c r="R1586" s="21" t="str">
        <f t="shared" si="3"/>
        <v>0.5166735105</v>
      </c>
      <c r="S1586" s="9">
        <v>0.5116504315158417</v>
      </c>
      <c r="T1586" s="6">
        <v>0.5166735105275169</v>
      </c>
      <c r="U1586" s="10"/>
      <c r="V1586" s="10"/>
      <c r="W1586" s="10"/>
    </row>
    <row r="1587">
      <c r="A1587" s="17">
        <v>2006.0</v>
      </c>
      <c r="B1587" s="18" t="s">
        <v>213</v>
      </c>
      <c r="C1587" s="18" t="s">
        <v>3015</v>
      </c>
      <c r="D1587" s="19">
        <v>273.0</v>
      </c>
      <c r="E1587" s="19">
        <v>7.0</v>
      </c>
      <c r="F1587" s="19">
        <v>3.0</v>
      </c>
      <c r="G1587" s="19">
        <v>16.0</v>
      </c>
      <c r="H1587" s="19">
        <v>1.0</v>
      </c>
      <c r="I1587" s="19">
        <v>4.0</v>
      </c>
      <c r="J1587" s="19">
        <v>2.0</v>
      </c>
      <c r="K1587" s="19">
        <v>27.0</v>
      </c>
      <c r="L1587" s="19">
        <v>6.0</v>
      </c>
      <c r="M1587" s="19">
        <v>33.0</v>
      </c>
      <c r="N1587" s="20">
        <v>0.8181818127632141</v>
      </c>
      <c r="O1587" s="20">
        <v>0.5755398869514465</v>
      </c>
      <c r="P1587" s="20">
        <v>0.5451709628105164</v>
      </c>
      <c r="Q1587" s="21" t="str">
        <f t="shared" si="1"/>
        <v>0.8181818182</v>
      </c>
      <c r="R1587" s="21" t="str">
        <f t="shared" si="3"/>
        <v>0.6286081387</v>
      </c>
      <c r="S1587" s="9">
        <v>0.6286081387238069</v>
      </c>
      <c r="T1587" s="6">
        <v>0.6286081387238069</v>
      </c>
      <c r="U1587" s="10"/>
      <c r="V1587" s="10"/>
      <c r="W1587" s="10"/>
    </row>
    <row r="1588">
      <c r="A1588" s="17">
        <v>2006.0</v>
      </c>
      <c r="B1588" s="18" t="s">
        <v>530</v>
      </c>
      <c r="C1588" s="18" t="s">
        <v>646</v>
      </c>
      <c r="D1588" s="19">
        <v>274.0</v>
      </c>
      <c r="E1588" s="19">
        <v>4.0</v>
      </c>
      <c r="F1588" s="19">
        <v>5.0</v>
      </c>
      <c r="G1588" s="19">
        <v>16.0</v>
      </c>
      <c r="H1588" s="19">
        <v>2.0</v>
      </c>
      <c r="I1588" s="19">
        <v>1.0</v>
      </c>
      <c r="J1588" s="19">
        <v>1.0</v>
      </c>
      <c r="K1588" s="19">
        <v>21.0</v>
      </c>
      <c r="L1588" s="19">
        <v>8.0</v>
      </c>
      <c r="M1588" s="19">
        <v>29.0</v>
      </c>
      <c r="N1588" s="20">
        <v>0.7241379022598267</v>
      </c>
      <c r="O1588" s="20">
        <v>0.551096498966217</v>
      </c>
      <c r="P1588" s="20">
        <v>0.5202057361602783</v>
      </c>
      <c r="Q1588" s="21" t="str">
        <f t="shared" si="1"/>
        <v>0.7043478261</v>
      </c>
      <c r="R1588" s="21" t="str">
        <f t="shared" si="3"/>
        <v>0.58168664</v>
      </c>
      <c r="S1588" s="9">
        <v>0.5866341662817988</v>
      </c>
      <c r="T1588" s="6">
        <v>0.5816866400449172</v>
      </c>
      <c r="U1588" s="10"/>
      <c r="V1588" s="10"/>
      <c r="W1588" s="10"/>
    </row>
    <row r="1589">
      <c r="A1589" s="17">
        <v>2006.0</v>
      </c>
      <c r="B1589" s="18" t="s">
        <v>2497</v>
      </c>
      <c r="C1589" s="18" t="s">
        <v>3016</v>
      </c>
      <c r="D1589" s="19">
        <v>275.0</v>
      </c>
      <c r="E1589" s="19">
        <v>1.0</v>
      </c>
      <c r="F1589" s="19">
        <v>13.0</v>
      </c>
      <c r="G1589" s="19">
        <v>1.0</v>
      </c>
      <c r="H1589" s="19">
        <v>9.0</v>
      </c>
      <c r="I1589" s="19">
        <v>0.0</v>
      </c>
      <c r="J1589" s="19">
        <v>0.0</v>
      </c>
      <c r="K1589" s="19">
        <v>2.0</v>
      </c>
      <c r="L1589" s="19">
        <v>22.0</v>
      </c>
      <c r="M1589" s="19">
        <v>24.0</v>
      </c>
      <c r="N1589" s="20">
        <v>0.0833333358168602</v>
      </c>
      <c r="O1589" s="20">
        <v>0.4615393579006195</v>
      </c>
      <c r="P1589" s="20">
        <v>0.4675443470478058</v>
      </c>
      <c r="Q1589" s="21" t="str">
        <f t="shared" si="1"/>
        <v>0.08928571429</v>
      </c>
      <c r="R1589" s="21" t="str">
        <f t="shared" si="3"/>
        <v>0.3699771943</v>
      </c>
      <c r="S1589" s="9">
        <v>0.3684890990455945</v>
      </c>
      <c r="T1589" s="6">
        <v>0.36997719428368975</v>
      </c>
      <c r="U1589" s="10"/>
      <c r="V1589" s="10"/>
      <c r="W1589" s="10"/>
    </row>
    <row r="1590">
      <c r="A1590" s="17">
        <v>2006.0</v>
      </c>
      <c r="B1590" s="18" t="s">
        <v>216</v>
      </c>
      <c r="C1590" s="18" t="s">
        <v>3017</v>
      </c>
      <c r="D1590" s="19">
        <v>276.0</v>
      </c>
      <c r="E1590" s="19">
        <v>2.0</v>
      </c>
      <c r="F1590" s="19">
        <v>9.0</v>
      </c>
      <c r="G1590" s="19">
        <v>12.0</v>
      </c>
      <c r="H1590" s="19">
        <v>4.0</v>
      </c>
      <c r="I1590" s="19">
        <v>1.0</v>
      </c>
      <c r="J1590" s="19">
        <v>4.0</v>
      </c>
      <c r="K1590" s="19">
        <v>15.0</v>
      </c>
      <c r="L1590" s="19">
        <v>17.0</v>
      </c>
      <c r="M1590" s="19">
        <v>32.0</v>
      </c>
      <c r="N1590" s="20">
        <v>0.46875</v>
      </c>
      <c r="O1590" s="20">
        <v>0.540693998336792</v>
      </c>
      <c r="P1590" s="20">
        <v>0.5397368669509888</v>
      </c>
      <c r="Q1590" s="21" t="str">
        <f t="shared" si="1"/>
        <v>0.4230769231</v>
      </c>
      <c r="R1590" s="21" t="str">
        <f t="shared" si="3"/>
        <v>0.5110504467</v>
      </c>
      <c r="S1590" s="9">
        <v>0.5224687159061432</v>
      </c>
      <c r="T1590" s="6">
        <v>0.511050446675374</v>
      </c>
      <c r="U1590" s="10"/>
      <c r="V1590" s="10"/>
      <c r="W1590" s="10"/>
    </row>
    <row r="1591">
      <c r="A1591" s="17">
        <v>2006.0</v>
      </c>
      <c r="B1591" s="18" t="s">
        <v>908</v>
      </c>
      <c r="C1591" s="18" t="s">
        <v>3018</v>
      </c>
      <c r="D1591" s="19">
        <v>277.0</v>
      </c>
      <c r="E1591" s="19">
        <v>3.0</v>
      </c>
      <c r="F1591" s="19">
        <v>12.0</v>
      </c>
      <c r="G1591" s="19">
        <v>8.0</v>
      </c>
      <c r="H1591" s="19">
        <v>3.0</v>
      </c>
      <c r="I1591" s="19">
        <v>0.0</v>
      </c>
      <c r="J1591" s="19">
        <v>0.0</v>
      </c>
      <c r="K1591" s="19">
        <v>11.0</v>
      </c>
      <c r="L1591" s="19">
        <v>15.0</v>
      </c>
      <c r="M1591" s="19">
        <v>26.0</v>
      </c>
      <c r="N1591" s="20">
        <v>0.42307692766189575</v>
      </c>
      <c r="O1591" s="20">
        <v>0.46327686309814453</v>
      </c>
      <c r="P1591" s="20">
        <v>0.49367159605026245</v>
      </c>
      <c r="Q1591" s="21" t="str">
        <f t="shared" si="1"/>
        <v>0.4411764706</v>
      </c>
      <c r="R1591" s="21" t="str">
        <f t="shared" si="3"/>
        <v>0.4653504482</v>
      </c>
      <c r="S1591" s="9">
        <v>0.46082556133086866</v>
      </c>
      <c r="T1591" s="6">
        <v>0.4653504482086967</v>
      </c>
      <c r="U1591" s="10"/>
      <c r="V1591" s="10"/>
      <c r="W1591" s="10"/>
    </row>
    <row r="1592">
      <c r="A1592" s="17">
        <v>2006.0</v>
      </c>
      <c r="B1592" s="18" t="s">
        <v>391</v>
      </c>
      <c r="C1592" s="18" t="s">
        <v>3019</v>
      </c>
      <c r="D1592" s="19">
        <v>278.0</v>
      </c>
      <c r="E1592" s="19">
        <v>4.0</v>
      </c>
      <c r="F1592" s="19">
        <v>8.0</v>
      </c>
      <c r="G1592" s="19">
        <v>13.0</v>
      </c>
      <c r="H1592" s="19">
        <v>2.0</v>
      </c>
      <c r="I1592" s="19">
        <v>2.0</v>
      </c>
      <c r="J1592" s="19">
        <v>1.0</v>
      </c>
      <c r="K1592" s="19">
        <v>19.0</v>
      </c>
      <c r="L1592" s="19">
        <v>11.0</v>
      </c>
      <c r="M1592" s="19">
        <v>30.0</v>
      </c>
      <c r="N1592" s="20">
        <v>0.6333333253860474</v>
      </c>
      <c r="O1592" s="20">
        <v>0.4487864673137665</v>
      </c>
      <c r="P1592" s="20">
        <v>0.48857274651527405</v>
      </c>
      <c r="Q1592" s="21" t="str">
        <f t="shared" si="1"/>
        <v>0.6416666667</v>
      </c>
      <c r="R1592" s="21" t="str">
        <f t="shared" si="3"/>
        <v>0.506953087</v>
      </c>
      <c r="S1592" s="9">
        <v>0.5048697536190351</v>
      </c>
      <c r="T1592" s="6">
        <v>0.5069530869523684</v>
      </c>
      <c r="U1592" s="10"/>
      <c r="V1592" s="10"/>
      <c r="W1592" s="10"/>
    </row>
    <row r="1593">
      <c r="A1593" s="17">
        <v>2006.0</v>
      </c>
      <c r="B1593" s="18" t="s">
        <v>1523</v>
      </c>
      <c r="C1593" s="18" t="s">
        <v>3020</v>
      </c>
      <c r="D1593" s="19">
        <v>279.0</v>
      </c>
      <c r="E1593" s="19">
        <v>5.0</v>
      </c>
      <c r="F1593" s="19">
        <v>8.0</v>
      </c>
      <c r="G1593" s="19">
        <v>7.0</v>
      </c>
      <c r="H1593" s="19">
        <v>6.0</v>
      </c>
      <c r="I1593" s="19">
        <v>0.0</v>
      </c>
      <c r="J1593" s="19">
        <v>2.0</v>
      </c>
      <c r="K1593" s="19">
        <v>12.0</v>
      </c>
      <c r="L1593" s="19">
        <v>16.0</v>
      </c>
      <c r="M1593" s="19">
        <v>28.0</v>
      </c>
      <c r="N1593" s="20">
        <v>0.4285714328289032</v>
      </c>
      <c r="O1593" s="20">
        <v>0.46527791023254395</v>
      </c>
      <c r="P1593" s="20">
        <v>0.4969709813594818</v>
      </c>
      <c r="Q1593" s="21" t="str">
        <f t="shared" si="1"/>
        <v>0.4242424242</v>
      </c>
      <c r="R1593" s="21" t="str">
        <f t="shared" si="3"/>
        <v>0.4629423065</v>
      </c>
      <c r="S1593" s="9">
        <v>0.4640245575989996</v>
      </c>
      <c r="T1593" s="6">
        <v>0.4629423065167485</v>
      </c>
      <c r="U1593" s="10"/>
      <c r="V1593" s="10"/>
      <c r="W1593" s="10"/>
    </row>
    <row r="1594">
      <c r="A1594" s="17">
        <v>2006.0</v>
      </c>
      <c r="B1594" s="18" t="s">
        <v>928</v>
      </c>
      <c r="C1594" s="18" t="s">
        <v>3021</v>
      </c>
      <c r="D1594" s="19">
        <v>280.0</v>
      </c>
      <c r="E1594" s="19">
        <v>2.0</v>
      </c>
      <c r="F1594" s="19">
        <v>10.0</v>
      </c>
      <c r="G1594" s="19">
        <v>6.0</v>
      </c>
      <c r="H1594" s="19">
        <v>4.0</v>
      </c>
      <c r="I1594" s="19">
        <v>3.0</v>
      </c>
      <c r="J1594" s="19">
        <v>1.0</v>
      </c>
      <c r="K1594" s="19">
        <v>11.0</v>
      </c>
      <c r="L1594" s="19">
        <v>15.0</v>
      </c>
      <c r="M1594" s="19">
        <v>26.0</v>
      </c>
      <c r="N1594" s="20">
        <v>0.42307692766189575</v>
      </c>
      <c r="O1594" s="20">
        <v>0.4479199945926666</v>
      </c>
      <c r="P1594" s="20">
        <v>0.4911140203475952</v>
      </c>
      <c r="Q1594" s="21" t="str">
        <f t="shared" si="1"/>
        <v>0.4272727273</v>
      </c>
      <c r="R1594" s="21" t="str">
        <f t="shared" si="3"/>
        <v>0.4535566842</v>
      </c>
      <c r="S1594" s="9">
        <v>0.4525077331524629</v>
      </c>
      <c r="T1594" s="6">
        <v>0.45355668420141393</v>
      </c>
      <c r="U1594" s="10"/>
      <c r="V1594" s="10"/>
      <c r="W1594" s="10"/>
    </row>
    <row r="1595">
      <c r="A1595" s="17">
        <v>2006.0</v>
      </c>
      <c r="B1595" s="18" t="s">
        <v>1394</v>
      </c>
      <c r="C1595" s="18" t="s">
        <v>3022</v>
      </c>
      <c r="D1595" s="19">
        <v>281.0</v>
      </c>
      <c r="E1595" s="19">
        <v>2.0</v>
      </c>
      <c r="F1595" s="19">
        <v>11.0</v>
      </c>
      <c r="G1595" s="19">
        <v>6.0</v>
      </c>
      <c r="H1595" s="19">
        <v>3.0</v>
      </c>
      <c r="I1595" s="19">
        <v>3.0</v>
      </c>
      <c r="J1595" s="19">
        <v>2.0</v>
      </c>
      <c r="K1595" s="19">
        <v>11.0</v>
      </c>
      <c r="L1595" s="19">
        <v>16.0</v>
      </c>
      <c r="M1595" s="19">
        <v>27.0</v>
      </c>
      <c r="N1595" s="20">
        <v>0.40740740299224854</v>
      </c>
      <c r="O1595" s="20">
        <v>0.4634082317352295</v>
      </c>
      <c r="P1595" s="20">
        <v>0.5126488208770752</v>
      </c>
      <c r="Q1595" s="21" t="str">
        <f t="shared" si="1"/>
        <v>0.4234234234</v>
      </c>
      <c r="R1595" s="21" t="str">
        <f t="shared" si="3"/>
        <v>0.4657221769</v>
      </c>
      <c r="S1595" s="9">
        <v>0.4617181729387354</v>
      </c>
      <c r="T1595" s="6">
        <v>0.4657221769427394</v>
      </c>
      <c r="U1595" s="10"/>
      <c r="V1595" s="10"/>
      <c r="W1595" s="10"/>
    </row>
    <row r="1596">
      <c r="A1596" s="17">
        <v>2006.0</v>
      </c>
      <c r="B1596" s="18" t="s">
        <v>139</v>
      </c>
      <c r="C1596" s="18" t="s">
        <v>3023</v>
      </c>
      <c r="D1596" s="19">
        <v>282.0</v>
      </c>
      <c r="E1596" s="19">
        <v>3.0</v>
      </c>
      <c r="F1596" s="19">
        <v>11.0</v>
      </c>
      <c r="G1596" s="19">
        <v>7.0</v>
      </c>
      <c r="H1596" s="19">
        <v>5.0</v>
      </c>
      <c r="I1596" s="19">
        <v>0.0</v>
      </c>
      <c r="J1596" s="19">
        <v>1.0</v>
      </c>
      <c r="K1596" s="19">
        <v>10.0</v>
      </c>
      <c r="L1596" s="19">
        <v>17.0</v>
      </c>
      <c r="M1596" s="19">
        <v>27.0</v>
      </c>
      <c r="N1596" s="20">
        <v>0.37037035822868347</v>
      </c>
      <c r="O1596" s="20">
        <v>0.5170174241065979</v>
      </c>
      <c r="P1596" s="20">
        <v>0.47912341356277466</v>
      </c>
      <c r="Q1596" s="21" t="str">
        <f t="shared" si="1"/>
        <v>0.3652173913</v>
      </c>
      <c r="R1596" s="21" t="str">
        <f t="shared" si="3"/>
        <v>0.4695939133</v>
      </c>
      <c r="S1596" s="9">
        <v>0.4708821580365852</v>
      </c>
      <c r="T1596" s="6">
        <v>0.46959391327007954</v>
      </c>
      <c r="U1596" s="10"/>
      <c r="V1596" s="10"/>
      <c r="W1596" s="10"/>
    </row>
    <row r="1597">
      <c r="A1597" s="17">
        <v>2006.0</v>
      </c>
      <c r="B1597" s="18" t="s">
        <v>1992</v>
      </c>
      <c r="C1597" s="18" t="s">
        <v>3024</v>
      </c>
      <c r="D1597" s="19">
        <v>283.0</v>
      </c>
      <c r="E1597" s="19">
        <v>1.0</v>
      </c>
      <c r="F1597" s="19">
        <v>15.0</v>
      </c>
      <c r="G1597" s="19">
        <v>1.0</v>
      </c>
      <c r="H1597" s="19">
        <v>8.0</v>
      </c>
      <c r="I1597" s="19">
        <v>1.0</v>
      </c>
      <c r="J1597" s="19">
        <v>1.0</v>
      </c>
      <c r="K1597" s="19">
        <v>3.0</v>
      </c>
      <c r="L1597" s="19">
        <v>24.0</v>
      </c>
      <c r="M1597" s="19">
        <v>27.0</v>
      </c>
      <c r="N1597" s="20">
        <v>0.1111111119389534</v>
      </c>
      <c r="O1597" s="20">
        <v>0.42624688148498535</v>
      </c>
      <c r="P1597" s="20">
        <v>0.4826292097568512</v>
      </c>
      <c r="Q1597" s="21" t="str">
        <f t="shared" si="1"/>
        <v>0.1239669421</v>
      </c>
      <c r="R1597" s="21" t="str">
        <f t="shared" si="3"/>
        <v>0.3647724787</v>
      </c>
      <c r="S1597" s="9">
        <v>0.36155852095948326</v>
      </c>
      <c r="T1597" s="6">
        <v>0.36477247871889557</v>
      </c>
      <c r="U1597" s="10"/>
      <c r="V1597" s="10"/>
      <c r="W1597" s="10"/>
    </row>
    <row r="1598">
      <c r="A1598" s="17">
        <v>2006.0</v>
      </c>
      <c r="B1598" s="18" t="s">
        <v>261</v>
      </c>
      <c r="C1598" s="18" t="s">
        <v>3025</v>
      </c>
      <c r="D1598" s="19">
        <v>284.0</v>
      </c>
      <c r="E1598" s="19">
        <v>2.0</v>
      </c>
      <c r="F1598" s="19">
        <v>15.0</v>
      </c>
      <c r="G1598" s="19">
        <v>4.0</v>
      </c>
      <c r="H1598" s="19">
        <v>5.0</v>
      </c>
      <c r="I1598" s="19">
        <v>0.0</v>
      </c>
      <c r="J1598" s="19">
        <v>2.0</v>
      </c>
      <c r="K1598" s="19">
        <v>6.0</v>
      </c>
      <c r="L1598" s="19">
        <v>22.0</v>
      </c>
      <c r="M1598" s="19">
        <v>28.0</v>
      </c>
      <c r="N1598" s="20">
        <v>0.2142857164144516</v>
      </c>
      <c r="O1598" s="20">
        <v>0.461530864238739</v>
      </c>
      <c r="P1598" s="20">
        <v>0.47203391790390015</v>
      </c>
      <c r="Q1598" s="21" t="str">
        <f t="shared" si="1"/>
        <v>0.224137931</v>
      </c>
      <c r="R1598" s="21" t="str">
        <f t="shared" si="3"/>
        <v>0.4048083944</v>
      </c>
      <c r="S1598" s="9">
        <v>0.4023453401667731</v>
      </c>
      <c r="T1598" s="6">
        <v>0.4048083943539652</v>
      </c>
      <c r="U1598" s="10"/>
      <c r="V1598" s="10"/>
      <c r="W1598" s="10"/>
    </row>
    <row r="1599">
      <c r="A1599" s="17">
        <v>2006.0</v>
      </c>
      <c r="B1599" s="18" t="s">
        <v>296</v>
      </c>
      <c r="C1599" s="18" t="s">
        <v>665</v>
      </c>
      <c r="D1599" s="19">
        <v>285.0</v>
      </c>
      <c r="E1599" s="19">
        <v>7.0</v>
      </c>
      <c r="F1599" s="19">
        <v>5.0</v>
      </c>
      <c r="G1599" s="19">
        <v>13.0</v>
      </c>
      <c r="H1599" s="19">
        <v>1.0</v>
      </c>
      <c r="I1599" s="19">
        <v>3.0</v>
      </c>
      <c r="J1599" s="19">
        <v>0.0</v>
      </c>
      <c r="K1599" s="19">
        <v>23.0</v>
      </c>
      <c r="L1599" s="19">
        <v>6.0</v>
      </c>
      <c r="M1599" s="19">
        <v>29.0</v>
      </c>
      <c r="N1599" s="20">
        <v>0.7931034564971924</v>
      </c>
      <c r="O1599" s="20">
        <v>0.5181090831756592</v>
      </c>
      <c r="P1599" s="20">
        <v>0.5154660940170288</v>
      </c>
      <c r="Q1599" s="21" t="str">
        <f t="shared" si="1"/>
        <v>0.824</v>
      </c>
      <c r="R1599" s="21" t="str">
        <f t="shared" si="3"/>
        <v>0.5939210651</v>
      </c>
      <c r="S1599" s="9">
        <v>0.5861969271610523</v>
      </c>
      <c r="T1599" s="6">
        <v>0.5939210650920868</v>
      </c>
      <c r="U1599" s="10"/>
      <c r="V1599" s="10"/>
      <c r="W1599" s="10"/>
    </row>
    <row r="1600">
      <c r="A1600" s="17">
        <v>2006.0</v>
      </c>
      <c r="B1600" s="18" t="s">
        <v>1614</v>
      </c>
      <c r="C1600" s="18" t="s">
        <v>3026</v>
      </c>
      <c r="D1600" s="19">
        <v>286.0</v>
      </c>
      <c r="E1600" s="19">
        <v>2.0</v>
      </c>
      <c r="F1600" s="19">
        <v>11.0</v>
      </c>
      <c r="G1600" s="19">
        <v>4.0</v>
      </c>
      <c r="H1600" s="19">
        <v>8.0</v>
      </c>
      <c r="I1600" s="19">
        <v>1.0</v>
      </c>
      <c r="J1600" s="19">
        <v>1.0</v>
      </c>
      <c r="K1600" s="19">
        <v>7.0</v>
      </c>
      <c r="L1600" s="19">
        <v>20.0</v>
      </c>
      <c r="M1600" s="19">
        <v>27.0</v>
      </c>
      <c r="N1600" s="20">
        <v>0.25925925374031067</v>
      </c>
      <c r="O1600" s="20">
        <v>0.4728936553001404</v>
      </c>
      <c r="P1600" s="20">
        <v>0.46676740050315857</v>
      </c>
      <c r="Q1600" s="21" t="str">
        <f t="shared" si="1"/>
        <v>0.248</v>
      </c>
      <c r="R1600" s="21" t="str">
        <f t="shared" si="3"/>
        <v>0.4151386778</v>
      </c>
      <c r="S1600" s="9">
        <v>0.41795349259067466</v>
      </c>
      <c r="T1600" s="6">
        <v>0.41513867777585983</v>
      </c>
      <c r="U1600" s="10"/>
      <c r="V1600" s="10"/>
      <c r="W1600" s="10"/>
    </row>
    <row r="1601">
      <c r="A1601" s="17">
        <v>2006.0</v>
      </c>
      <c r="B1601" s="18" t="s">
        <v>1396</v>
      </c>
      <c r="C1601" s="18" t="s">
        <v>3027</v>
      </c>
      <c r="D1601" s="19">
        <v>287.0</v>
      </c>
      <c r="E1601" s="19">
        <v>8.0</v>
      </c>
      <c r="F1601" s="19">
        <v>4.0</v>
      </c>
      <c r="G1601" s="19">
        <v>7.0</v>
      </c>
      <c r="H1601" s="19">
        <v>5.0</v>
      </c>
      <c r="I1601" s="19">
        <v>1.0</v>
      </c>
      <c r="J1601" s="19">
        <v>2.0</v>
      </c>
      <c r="K1601" s="19">
        <v>16.0</v>
      </c>
      <c r="L1601" s="19">
        <v>11.0</v>
      </c>
      <c r="M1601" s="19">
        <v>27.0</v>
      </c>
      <c r="N1601" s="20">
        <v>0.5925925970077515</v>
      </c>
      <c r="O1601" s="20">
        <v>0.4544788599014282</v>
      </c>
      <c r="P1601" s="20">
        <v>0.4854644536972046</v>
      </c>
      <c r="Q1601" s="21" t="str">
        <f t="shared" si="1"/>
        <v>0.5899280576</v>
      </c>
      <c r="R1601" s="21" t="str">
        <f t="shared" si="3"/>
        <v>0.4960875578</v>
      </c>
      <c r="S1601" s="9">
        <v>0.4967536915231634</v>
      </c>
      <c r="T1601" s="6">
        <v>0.49608755776350444</v>
      </c>
      <c r="U1601" s="10"/>
      <c r="V1601" s="10"/>
      <c r="W1601" s="10"/>
    </row>
    <row r="1602">
      <c r="A1602" s="17">
        <v>2006.0</v>
      </c>
      <c r="B1602" s="18" t="s">
        <v>2254</v>
      </c>
      <c r="C1602" s="18" t="s">
        <v>3028</v>
      </c>
      <c r="D1602" s="19">
        <v>288.0</v>
      </c>
      <c r="E1602" s="19">
        <v>2.0</v>
      </c>
      <c r="F1602" s="19">
        <v>11.0</v>
      </c>
      <c r="G1602" s="19">
        <v>3.0</v>
      </c>
      <c r="H1602" s="19">
        <v>9.0</v>
      </c>
      <c r="I1602" s="19">
        <v>0.0</v>
      </c>
      <c r="J1602" s="19">
        <v>2.0</v>
      </c>
      <c r="K1602" s="19">
        <v>5.0</v>
      </c>
      <c r="L1602" s="19">
        <v>22.0</v>
      </c>
      <c r="M1602" s="19">
        <v>27.0</v>
      </c>
      <c r="N1602" s="20">
        <v>0.18518517911434174</v>
      </c>
      <c r="O1602" s="20">
        <v>0.4638899266719818</v>
      </c>
      <c r="P1602" s="20">
        <v>0.4726543426513672</v>
      </c>
      <c r="Q1602" s="21" t="str">
        <f t="shared" si="1"/>
        <v>0.1782945736</v>
      </c>
      <c r="R1602" s="21" t="str">
        <f t="shared" si="3"/>
        <v>0.3946821924</v>
      </c>
      <c r="S1602" s="9">
        <v>0.396404845295129</v>
      </c>
      <c r="T1602" s="6">
        <v>0.39468219240968544</v>
      </c>
      <c r="U1602" s="10"/>
      <c r="V1602" s="10"/>
      <c r="W1602" s="10"/>
    </row>
    <row r="1603">
      <c r="A1603" s="17">
        <v>2006.0</v>
      </c>
      <c r="B1603" s="18" t="s">
        <v>456</v>
      </c>
      <c r="C1603" s="18" t="s">
        <v>3029</v>
      </c>
      <c r="D1603" s="19">
        <v>289.0</v>
      </c>
      <c r="E1603" s="19">
        <v>3.0</v>
      </c>
      <c r="F1603" s="19">
        <v>7.0</v>
      </c>
      <c r="G1603" s="19">
        <v>8.0</v>
      </c>
      <c r="H1603" s="19">
        <v>5.0</v>
      </c>
      <c r="I1603" s="19">
        <v>1.0</v>
      </c>
      <c r="J1603" s="19">
        <v>3.0</v>
      </c>
      <c r="K1603" s="19">
        <v>12.0</v>
      </c>
      <c r="L1603" s="19">
        <v>15.0</v>
      </c>
      <c r="M1603" s="19">
        <v>27.0</v>
      </c>
      <c r="N1603" s="20">
        <v>0.4444444477558136</v>
      </c>
      <c r="O1603" s="20">
        <v>0.5055132508277893</v>
      </c>
      <c r="P1603" s="20">
        <v>0.48473095893859863</v>
      </c>
      <c r="Q1603" s="21" t="str">
        <f t="shared" si="1"/>
        <v>0.4132231405</v>
      </c>
      <c r="R1603" s="21" t="str">
        <f t="shared" si="3"/>
        <v>0.4772451503</v>
      </c>
      <c r="S1603" s="9">
        <v>0.4850504762596554</v>
      </c>
      <c r="T1603" s="6">
        <v>0.47724515027251124</v>
      </c>
      <c r="U1603" s="10"/>
      <c r="V1603" s="10"/>
      <c r="W1603" s="10"/>
    </row>
    <row r="1604">
      <c r="A1604" s="17">
        <v>2006.0</v>
      </c>
      <c r="B1604" s="18" t="s">
        <v>219</v>
      </c>
      <c r="C1604" s="18" t="s">
        <v>697</v>
      </c>
      <c r="D1604" s="19">
        <v>290.0</v>
      </c>
      <c r="E1604" s="19">
        <v>8.0</v>
      </c>
      <c r="F1604" s="19">
        <v>2.0</v>
      </c>
      <c r="G1604" s="19">
        <v>14.0</v>
      </c>
      <c r="H1604" s="19">
        <v>3.0</v>
      </c>
      <c r="I1604" s="19">
        <v>5.0</v>
      </c>
      <c r="J1604" s="19">
        <v>1.0</v>
      </c>
      <c r="K1604" s="19">
        <v>27.0</v>
      </c>
      <c r="L1604" s="19">
        <v>6.0</v>
      </c>
      <c r="M1604" s="19">
        <v>33.0</v>
      </c>
      <c r="N1604" s="20">
        <v>0.8181818127632141</v>
      </c>
      <c r="O1604" s="20">
        <v>0.5874789357185364</v>
      </c>
      <c r="P1604" s="20">
        <v>0.5352221131324768</v>
      </c>
      <c r="Q1604" s="21" t="str">
        <f t="shared" si="1"/>
        <v>0.7935483871</v>
      </c>
      <c r="R1604" s="21" t="str">
        <f t="shared" si="3"/>
        <v>0.6259320929</v>
      </c>
      <c r="S1604" s="9">
        <v>0.632090450687842</v>
      </c>
      <c r="T1604" s="6">
        <v>0.6259320929165809</v>
      </c>
      <c r="U1604" s="10"/>
      <c r="V1604" s="10"/>
      <c r="W1604" s="10"/>
    </row>
    <row r="1605">
      <c r="A1605" s="17">
        <v>2006.0</v>
      </c>
      <c r="B1605" s="18" t="s">
        <v>86</v>
      </c>
      <c r="C1605" s="18" t="s">
        <v>3030</v>
      </c>
      <c r="D1605" s="19">
        <v>291.0</v>
      </c>
      <c r="E1605" s="19">
        <v>4.0</v>
      </c>
      <c r="F1605" s="19">
        <v>12.0</v>
      </c>
      <c r="G1605" s="19">
        <v>8.0</v>
      </c>
      <c r="H1605" s="19">
        <v>3.0</v>
      </c>
      <c r="I1605" s="19">
        <v>1.0</v>
      </c>
      <c r="J1605" s="19">
        <v>1.0</v>
      </c>
      <c r="K1605" s="19">
        <v>13.0</v>
      </c>
      <c r="L1605" s="19">
        <v>16.0</v>
      </c>
      <c r="M1605" s="19">
        <v>29.0</v>
      </c>
      <c r="N1605" s="20">
        <v>0.4482758641242981</v>
      </c>
      <c r="O1605" s="20">
        <v>0.5329767465591431</v>
      </c>
      <c r="P1605" s="20">
        <v>0.5036036968231201</v>
      </c>
      <c r="Q1605" s="21" t="str">
        <f t="shared" si="1"/>
        <v>0.4789915966</v>
      </c>
      <c r="R1605" s="21" t="str">
        <f t="shared" si="3"/>
        <v>0.5121371966</v>
      </c>
      <c r="S1605" s="9">
        <v>0.5044582630025929</v>
      </c>
      <c r="T1605" s="6">
        <v>0.5121371966450154</v>
      </c>
      <c r="U1605" s="10"/>
      <c r="V1605" s="10"/>
      <c r="W1605" s="10"/>
    </row>
    <row r="1606">
      <c r="A1606" s="17">
        <v>2006.0</v>
      </c>
      <c r="B1606" s="18" t="s">
        <v>1633</v>
      </c>
      <c r="C1606" s="18" t="s">
        <v>3031</v>
      </c>
      <c r="D1606" s="19">
        <v>292.0</v>
      </c>
      <c r="E1606" s="19">
        <v>2.0</v>
      </c>
      <c r="F1606" s="19">
        <v>12.0</v>
      </c>
      <c r="G1606" s="19">
        <v>5.0</v>
      </c>
      <c r="H1606" s="19">
        <v>5.0</v>
      </c>
      <c r="I1606" s="19">
        <v>0.0</v>
      </c>
      <c r="J1606" s="19">
        <v>1.0</v>
      </c>
      <c r="K1606" s="19">
        <v>7.0</v>
      </c>
      <c r="L1606" s="19">
        <v>18.0</v>
      </c>
      <c r="M1606" s="19">
        <v>25.0</v>
      </c>
      <c r="N1606" s="20">
        <v>0.2800000011920929</v>
      </c>
      <c r="O1606" s="20">
        <v>0.5162127017974854</v>
      </c>
      <c r="P1606" s="20">
        <v>0.4838051497936249</v>
      </c>
      <c r="Q1606" s="21" t="str">
        <f t="shared" si="1"/>
        <v>0.2761904762</v>
      </c>
      <c r="R1606" s="21" t="str">
        <f t="shared" si="3"/>
        <v>0.4481052574</v>
      </c>
      <c r="S1606" s="9">
        <v>0.4490576383471489</v>
      </c>
      <c r="T1606" s="6">
        <v>0.4481052573947679</v>
      </c>
      <c r="U1606" s="10"/>
      <c r="V1606" s="10"/>
      <c r="W1606" s="10"/>
    </row>
    <row r="1607">
      <c r="A1607" s="17">
        <v>2006.0</v>
      </c>
      <c r="B1607" s="18" t="s">
        <v>850</v>
      </c>
      <c r="C1607" s="18" t="s">
        <v>3032</v>
      </c>
      <c r="D1607" s="19">
        <v>293.0</v>
      </c>
      <c r="E1607" s="19">
        <v>1.0</v>
      </c>
      <c r="F1607" s="19">
        <v>13.0</v>
      </c>
      <c r="G1607" s="19">
        <v>8.0</v>
      </c>
      <c r="H1607" s="19">
        <v>4.0</v>
      </c>
      <c r="I1607" s="19">
        <v>1.0</v>
      </c>
      <c r="J1607" s="19">
        <v>2.0</v>
      </c>
      <c r="K1607" s="19">
        <v>10.0</v>
      </c>
      <c r="L1607" s="19">
        <v>19.0</v>
      </c>
      <c r="M1607" s="19">
        <v>29.0</v>
      </c>
      <c r="N1607" s="20">
        <v>0.3448275923728943</v>
      </c>
      <c r="O1607" s="20">
        <v>0.43325310945510864</v>
      </c>
      <c r="P1607" s="20">
        <v>0.4762844443321228</v>
      </c>
      <c r="Q1607" s="21" t="str">
        <f t="shared" si="1"/>
        <v>0.3185840708</v>
      </c>
      <c r="R1607" s="21" t="str">
        <f t="shared" si="3"/>
        <v>0.4153436835</v>
      </c>
      <c r="S1607" s="9">
        <v>0.42190456236230917</v>
      </c>
      <c r="T1607" s="6">
        <v>0.4153436835097001</v>
      </c>
      <c r="U1607" s="10"/>
      <c r="V1607" s="10"/>
      <c r="W1607" s="10"/>
    </row>
    <row r="1608">
      <c r="A1608" s="17">
        <v>2006.0</v>
      </c>
      <c r="B1608" s="18" t="s">
        <v>260</v>
      </c>
      <c r="C1608" s="18" t="s">
        <v>3033</v>
      </c>
      <c r="D1608" s="19">
        <v>294.0</v>
      </c>
      <c r="E1608" s="19">
        <v>4.0</v>
      </c>
      <c r="F1608" s="19">
        <v>13.0</v>
      </c>
      <c r="G1608" s="19">
        <v>4.0</v>
      </c>
      <c r="H1608" s="19">
        <v>5.0</v>
      </c>
      <c r="I1608" s="19">
        <v>0.0</v>
      </c>
      <c r="J1608" s="19">
        <v>0.0</v>
      </c>
      <c r="K1608" s="19">
        <v>8.0</v>
      </c>
      <c r="L1608" s="19">
        <v>18.0</v>
      </c>
      <c r="M1608" s="19">
        <v>26.0</v>
      </c>
      <c r="N1608" s="20">
        <v>0.3076923191547394</v>
      </c>
      <c r="O1608" s="20">
        <v>0.49412864446640015</v>
      </c>
      <c r="P1608" s="20">
        <v>0.49378499388694763</v>
      </c>
      <c r="Q1608" s="21" t="str">
        <f t="shared" si="1"/>
        <v>0.350877193</v>
      </c>
      <c r="R1608" s="21" t="str">
        <f t="shared" si="3"/>
        <v>0.458229869</v>
      </c>
      <c r="S1608" s="9">
        <v>0.4474336476280139</v>
      </c>
      <c r="T1608" s="6">
        <v>0.458229868950551</v>
      </c>
      <c r="U1608" s="10"/>
      <c r="V1608" s="10"/>
      <c r="W1608" s="10"/>
    </row>
    <row r="1609">
      <c r="A1609" s="17">
        <v>2006.0</v>
      </c>
      <c r="B1609" s="18" t="s">
        <v>142</v>
      </c>
      <c r="C1609" s="18" t="s">
        <v>3034</v>
      </c>
      <c r="D1609" s="19">
        <v>295.0</v>
      </c>
      <c r="E1609" s="19">
        <v>1.0</v>
      </c>
      <c r="F1609" s="19">
        <v>13.0</v>
      </c>
      <c r="G1609" s="19">
        <v>6.0</v>
      </c>
      <c r="H1609" s="19">
        <v>4.0</v>
      </c>
      <c r="I1609" s="19">
        <v>3.0</v>
      </c>
      <c r="J1609" s="19">
        <v>2.0</v>
      </c>
      <c r="K1609" s="19">
        <v>10.0</v>
      </c>
      <c r="L1609" s="19">
        <v>19.0</v>
      </c>
      <c r="M1609" s="19">
        <v>29.0</v>
      </c>
      <c r="N1609" s="20">
        <v>0.3448275923728943</v>
      </c>
      <c r="O1609" s="20">
        <v>0.4472918212413788</v>
      </c>
      <c r="P1609" s="20">
        <v>0.48637452721595764</v>
      </c>
      <c r="Q1609" s="21" t="str">
        <f t="shared" si="1"/>
        <v>0.3418803419</v>
      </c>
      <c r="R1609" s="21" t="str">
        <f t="shared" si="3"/>
        <v>0.4307096279</v>
      </c>
      <c r="S1609" s="9">
        <v>0.43144643897640295</v>
      </c>
      <c r="T1609" s="6">
        <v>0.4307096278947643</v>
      </c>
      <c r="U1609" s="10"/>
      <c r="V1609" s="10"/>
      <c r="W1609" s="10"/>
    </row>
    <row r="1610">
      <c r="A1610" s="17">
        <v>2006.0</v>
      </c>
      <c r="B1610" s="18" t="s">
        <v>163</v>
      </c>
      <c r="C1610" s="18" t="s">
        <v>634</v>
      </c>
      <c r="D1610" s="19">
        <v>296.0</v>
      </c>
      <c r="E1610" s="19">
        <v>8.0</v>
      </c>
      <c r="F1610" s="19">
        <v>6.0</v>
      </c>
      <c r="G1610" s="19">
        <v>12.0</v>
      </c>
      <c r="H1610" s="19">
        <v>1.0</v>
      </c>
      <c r="I1610" s="19">
        <v>5.0</v>
      </c>
      <c r="J1610" s="19">
        <v>0.0</v>
      </c>
      <c r="K1610" s="19">
        <v>25.0</v>
      </c>
      <c r="L1610" s="19">
        <v>7.0</v>
      </c>
      <c r="M1610" s="19">
        <v>32.0</v>
      </c>
      <c r="N1610" s="20">
        <v>0.78125</v>
      </c>
      <c r="O1610" s="20">
        <v>0.5269105434417725</v>
      </c>
      <c r="P1610" s="20">
        <v>0.5129120945930481</v>
      </c>
      <c r="Q1610" s="21" t="str">
        <f t="shared" si="1"/>
        <v>0.823943662</v>
      </c>
      <c r="R1610" s="21" t="str">
        <f t="shared" si="3"/>
        <v>0.5976692109</v>
      </c>
      <c r="S1610" s="9">
        <v>0.5869957953691483</v>
      </c>
      <c r="T1610" s="6">
        <v>0.597669210862106</v>
      </c>
      <c r="U1610" s="10"/>
      <c r="V1610" s="10"/>
      <c r="W1610" s="10"/>
    </row>
    <row r="1611">
      <c r="A1611" s="17">
        <v>2006.0</v>
      </c>
      <c r="B1611" s="18" t="s">
        <v>280</v>
      </c>
      <c r="C1611" s="18" t="s">
        <v>3035</v>
      </c>
      <c r="D1611" s="19">
        <v>297.0</v>
      </c>
      <c r="E1611" s="19">
        <v>4.0</v>
      </c>
      <c r="F1611" s="19">
        <v>8.0</v>
      </c>
      <c r="G1611" s="19">
        <v>12.0</v>
      </c>
      <c r="H1611" s="19">
        <v>4.0</v>
      </c>
      <c r="I1611" s="19">
        <v>1.0</v>
      </c>
      <c r="J1611" s="19">
        <v>1.0</v>
      </c>
      <c r="K1611" s="19">
        <v>17.0</v>
      </c>
      <c r="L1611" s="19">
        <v>13.0</v>
      </c>
      <c r="M1611" s="19">
        <v>30.0</v>
      </c>
      <c r="N1611" s="20">
        <v>0.5666666626930237</v>
      </c>
      <c r="O1611" s="20">
        <v>0.5490150451660156</v>
      </c>
      <c r="P1611" s="20">
        <v>0.5232424736022949</v>
      </c>
      <c r="Q1611" s="21" t="str">
        <f t="shared" si="1"/>
        <v>0.5476190476</v>
      </c>
      <c r="R1611" s="21" t="str">
        <f t="shared" si="3"/>
        <v>0.5422229029</v>
      </c>
      <c r="S1611" s="9">
        <v>0.5469848076502482</v>
      </c>
      <c r="T1611" s="6">
        <v>0.5422229028883434</v>
      </c>
      <c r="U1611" s="10"/>
      <c r="V1611" s="10"/>
      <c r="W1611" s="10"/>
    </row>
    <row r="1612">
      <c r="A1612" s="17">
        <v>2006.0</v>
      </c>
      <c r="B1612" s="18" t="s">
        <v>162</v>
      </c>
      <c r="C1612" s="18" t="s">
        <v>3036</v>
      </c>
      <c r="D1612" s="19">
        <v>298.0</v>
      </c>
      <c r="E1612" s="19">
        <v>4.0</v>
      </c>
      <c r="F1612" s="19">
        <v>6.0</v>
      </c>
      <c r="G1612" s="19">
        <v>11.0</v>
      </c>
      <c r="H1612" s="19">
        <v>5.0</v>
      </c>
      <c r="I1612" s="19">
        <v>1.0</v>
      </c>
      <c r="J1612" s="19">
        <v>2.0</v>
      </c>
      <c r="K1612" s="19">
        <v>16.0</v>
      </c>
      <c r="L1612" s="19">
        <v>13.0</v>
      </c>
      <c r="M1612" s="19">
        <v>29.0</v>
      </c>
      <c r="N1612" s="20">
        <v>0.5517241358757019</v>
      </c>
      <c r="O1612" s="20">
        <v>0.5282292366027832</v>
      </c>
      <c r="P1612" s="20">
        <v>0.5194708704948425</v>
      </c>
      <c r="Q1612" s="21" t="str">
        <f t="shared" si="1"/>
        <v>0.511627907</v>
      </c>
      <c r="R1612" s="21" t="str">
        <f t="shared" si="3"/>
        <v>0.5218893127</v>
      </c>
      <c r="S1612" s="9">
        <v>0.5319133704078609</v>
      </c>
      <c r="T1612" s="6">
        <v>0.5218893126692883</v>
      </c>
      <c r="U1612" s="10"/>
      <c r="V1612" s="10"/>
      <c r="W1612" s="10"/>
    </row>
    <row r="1613">
      <c r="A1613" s="17">
        <v>2006.0</v>
      </c>
      <c r="B1613" s="18" t="s">
        <v>855</v>
      </c>
      <c r="C1613" s="18" t="s">
        <v>3037</v>
      </c>
      <c r="D1613" s="19">
        <v>299.0</v>
      </c>
      <c r="E1613" s="19">
        <v>3.0</v>
      </c>
      <c r="F1613" s="19">
        <v>11.0</v>
      </c>
      <c r="G1613" s="19">
        <v>5.0</v>
      </c>
      <c r="H1613" s="19">
        <v>3.0</v>
      </c>
      <c r="I1613" s="19">
        <v>2.0</v>
      </c>
      <c r="J1613" s="19">
        <v>2.0</v>
      </c>
      <c r="K1613" s="19">
        <v>10.0</v>
      </c>
      <c r="L1613" s="19">
        <v>16.0</v>
      </c>
      <c r="M1613" s="19">
        <v>26.0</v>
      </c>
      <c r="N1613" s="20">
        <v>0.38461539149284363</v>
      </c>
      <c r="O1613" s="20">
        <v>0.4971940815448761</v>
      </c>
      <c r="P1613" s="20">
        <v>0.48445644974708557</v>
      </c>
      <c r="Q1613" s="21" t="str">
        <f t="shared" si="1"/>
        <v>0.4181818182</v>
      </c>
      <c r="R1613" s="21" t="str">
        <f t="shared" si="3"/>
        <v>0.4742566078</v>
      </c>
      <c r="S1613" s="9">
        <v>0.4658649993630556</v>
      </c>
      <c r="T1613" s="6">
        <v>0.474256607754664</v>
      </c>
      <c r="U1613" s="10"/>
      <c r="V1613" s="10"/>
      <c r="W1613" s="10"/>
    </row>
    <row r="1614">
      <c r="A1614" s="17">
        <v>2006.0</v>
      </c>
      <c r="B1614" s="18" t="s">
        <v>446</v>
      </c>
      <c r="C1614" s="18" t="s">
        <v>3038</v>
      </c>
      <c r="D1614" s="19">
        <v>300.0</v>
      </c>
      <c r="E1614" s="19">
        <v>2.0</v>
      </c>
      <c r="F1614" s="19">
        <v>10.0</v>
      </c>
      <c r="G1614" s="19">
        <v>5.0</v>
      </c>
      <c r="H1614" s="19">
        <v>7.0</v>
      </c>
      <c r="I1614" s="19">
        <v>2.0</v>
      </c>
      <c r="J1614" s="19">
        <v>0.0</v>
      </c>
      <c r="K1614" s="19">
        <v>9.0</v>
      </c>
      <c r="L1614" s="19">
        <v>17.0</v>
      </c>
      <c r="M1614" s="19">
        <v>26.0</v>
      </c>
      <c r="N1614" s="20">
        <v>0.3461538553237915</v>
      </c>
      <c r="O1614" s="20">
        <v>0.5005447864532471</v>
      </c>
      <c r="P1614" s="20">
        <v>0.45926550030708313</v>
      </c>
      <c r="Q1614" s="21" t="str">
        <f t="shared" si="1"/>
        <v>0.3305084746</v>
      </c>
      <c r="R1614" s="21" t="str">
        <f t="shared" si="3"/>
        <v>0.4477158869</v>
      </c>
      <c r="S1614" s="9">
        <v>0.4516272298418559</v>
      </c>
      <c r="T1614" s="6">
        <v>0.4477158869474621</v>
      </c>
      <c r="U1614" s="10"/>
      <c r="V1614" s="10"/>
      <c r="W1614" s="10"/>
    </row>
    <row r="1615">
      <c r="A1615" s="17">
        <v>2006.0</v>
      </c>
      <c r="B1615" s="18" t="s">
        <v>128</v>
      </c>
      <c r="C1615" s="18" t="s">
        <v>3039</v>
      </c>
      <c r="D1615" s="19">
        <v>301.0</v>
      </c>
      <c r="E1615" s="19">
        <v>3.0</v>
      </c>
      <c r="F1615" s="19">
        <v>8.0</v>
      </c>
      <c r="G1615" s="19">
        <v>9.0</v>
      </c>
      <c r="H1615" s="19">
        <v>5.0</v>
      </c>
      <c r="I1615" s="19">
        <v>1.0</v>
      </c>
      <c r="J1615" s="19">
        <v>2.0</v>
      </c>
      <c r="K1615" s="19">
        <v>13.0</v>
      </c>
      <c r="L1615" s="19">
        <v>15.0</v>
      </c>
      <c r="M1615" s="19">
        <v>28.0</v>
      </c>
      <c r="N1615" s="20">
        <v>0.4642857015132904</v>
      </c>
      <c r="O1615" s="20">
        <v>0.5214554667472839</v>
      </c>
      <c r="P1615" s="20">
        <v>0.5138929486274719</v>
      </c>
      <c r="Q1615" s="21" t="str">
        <f t="shared" si="1"/>
        <v>0.4344262295</v>
      </c>
      <c r="R1615" s="21" t="str">
        <f t="shared" si="3"/>
        <v>0.4978075279</v>
      </c>
      <c r="S1615" s="9">
        <v>0.5052723991019386</v>
      </c>
      <c r="T1615" s="6">
        <v>0.4978075279075591</v>
      </c>
      <c r="U1615" s="10"/>
      <c r="V1615" s="10"/>
      <c r="W1615" s="10"/>
    </row>
    <row r="1616">
      <c r="A1616" s="17">
        <v>2006.0</v>
      </c>
      <c r="B1616" s="18" t="s">
        <v>70</v>
      </c>
      <c r="C1616" s="18" t="s">
        <v>649</v>
      </c>
      <c r="D1616" s="19">
        <v>302.0</v>
      </c>
      <c r="E1616" s="19">
        <v>7.0</v>
      </c>
      <c r="F1616" s="19">
        <v>6.0</v>
      </c>
      <c r="G1616" s="19">
        <v>13.0</v>
      </c>
      <c r="H1616" s="19">
        <v>2.0</v>
      </c>
      <c r="I1616" s="19">
        <v>2.0</v>
      </c>
      <c r="J1616" s="19">
        <v>0.0</v>
      </c>
      <c r="K1616" s="19">
        <v>22.0</v>
      </c>
      <c r="L1616" s="19">
        <v>8.0</v>
      </c>
      <c r="M1616" s="19">
        <v>30.0</v>
      </c>
      <c r="N1616" s="20">
        <v>0.7333333492279053</v>
      </c>
      <c r="O1616" s="20">
        <v>0.5298067331314087</v>
      </c>
      <c r="P1616" s="20">
        <v>0.5056717991828918</v>
      </c>
      <c r="Q1616" s="21" t="str">
        <f t="shared" si="1"/>
        <v>0.7538461538</v>
      </c>
      <c r="R1616" s="21" t="str">
        <f t="shared" si="3"/>
        <v>0.5797828548</v>
      </c>
      <c r="S1616" s="9">
        <v>0.5746546496947607</v>
      </c>
      <c r="T1616" s="6">
        <v>0.5797828548229658</v>
      </c>
      <c r="U1616" s="10"/>
      <c r="V1616" s="10"/>
      <c r="W1616" s="10"/>
    </row>
    <row r="1617">
      <c r="A1617" s="17">
        <v>2006.0</v>
      </c>
      <c r="B1617" s="18" t="s">
        <v>2779</v>
      </c>
      <c r="C1617" s="18" t="s">
        <v>3040</v>
      </c>
      <c r="D1617" s="19">
        <v>303.0</v>
      </c>
      <c r="E1617" s="19">
        <v>4.0</v>
      </c>
      <c r="F1617" s="19">
        <v>9.0</v>
      </c>
      <c r="G1617" s="19">
        <v>10.0</v>
      </c>
      <c r="H1617" s="19">
        <v>2.0</v>
      </c>
      <c r="I1617" s="19">
        <v>0.0</v>
      </c>
      <c r="J1617" s="19">
        <v>2.0</v>
      </c>
      <c r="K1617" s="19">
        <v>14.0</v>
      </c>
      <c r="L1617" s="19">
        <v>13.0</v>
      </c>
      <c r="M1617" s="19">
        <v>27.0</v>
      </c>
      <c r="N1617" s="20">
        <v>0.5185185074806213</v>
      </c>
      <c r="O1617" s="20">
        <v>0.3672765791416168</v>
      </c>
      <c r="P1617" s="20">
        <v>0.45752549171447754</v>
      </c>
      <c r="Q1617" s="21" t="str">
        <f t="shared" si="1"/>
        <v>0.5321100917</v>
      </c>
      <c r="R1617" s="21" t="str">
        <f t="shared" si="3"/>
        <v>0.4310471854</v>
      </c>
      <c r="S1617" s="9">
        <v>0.42764929212905745</v>
      </c>
      <c r="T1617" s="6">
        <v>0.4310471854352076</v>
      </c>
      <c r="U1617" s="10"/>
      <c r="V1617" s="10"/>
      <c r="W1617" s="10"/>
    </row>
    <row r="1618">
      <c r="A1618" s="17">
        <v>2006.0</v>
      </c>
      <c r="B1618" s="18" t="s">
        <v>444</v>
      </c>
      <c r="C1618" s="18" t="s">
        <v>643</v>
      </c>
      <c r="D1618" s="19">
        <v>304.0</v>
      </c>
      <c r="E1618" s="19">
        <v>5.0</v>
      </c>
      <c r="F1618" s="19">
        <v>6.0</v>
      </c>
      <c r="G1618" s="19">
        <v>12.0</v>
      </c>
      <c r="H1618" s="19">
        <v>2.0</v>
      </c>
      <c r="I1618" s="19">
        <v>1.0</v>
      </c>
      <c r="J1618" s="19">
        <v>1.0</v>
      </c>
      <c r="K1618" s="19">
        <v>18.0</v>
      </c>
      <c r="L1618" s="19">
        <v>9.0</v>
      </c>
      <c r="M1618" s="19">
        <v>27.0</v>
      </c>
      <c r="N1618" s="20">
        <v>0.6666666865348816</v>
      </c>
      <c r="O1618" s="20">
        <v>0.5135579109191895</v>
      </c>
      <c r="P1618" s="20">
        <v>0.508468508720398</v>
      </c>
      <c r="Q1618" s="21" t="str">
        <f t="shared" si="1"/>
        <v>0.6725663717</v>
      </c>
      <c r="R1618" s="21" t="str">
        <f t="shared" si="3"/>
        <v>0.5520376756</v>
      </c>
      <c r="S1618" s="9">
        <v>0.5505627493063608</v>
      </c>
      <c r="T1618" s="6">
        <v>0.5520376755600482</v>
      </c>
      <c r="U1618" s="10"/>
      <c r="V1618" s="10"/>
      <c r="W1618" s="10"/>
    </row>
    <row r="1619">
      <c r="A1619" s="17">
        <v>2006.0</v>
      </c>
      <c r="B1619" s="18" t="s">
        <v>450</v>
      </c>
      <c r="C1619" s="18" t="s">
        <v>3041</v>
      </c>
      <c r="D1619" s="19">
        <v>305.0</v>
      </c>
      <c r="E1619" s="19">
        <v>6.0</v>
      </c>
      <c r="F1619" s="19">
        <v>7.0</v>
      </c>
      <c r="G1619" s="19">
        <v>13.0</v>
      </c>
      <c r="H1619" s="19">
        <v>3.0</v>
      </c>
      <c r="I1619" s="19">
        <v>0.0</v>
      </c>
      <c r="J1619" s="19">
        <v>0.0</v>
      </c>
      <c r="K1619" s="19">
        <v>19.0</v>
      </c>
      <c r="L1619" s="19">
        <v>10.0</v>
      </c>
      <c r="M1619" s="19">
        <v>29.0</v>
      </c>
      <c r="N1619" s="20">
        <v>0.6551724076271057</v>
      </c>
      <c r="O1619" s="20">
        <v>0.5236644148826599</v>
      </c>
      <c r="P1619" s="20">
        <v>0.49300676584243774</v>
      </c>
      <c r="Q1619" s="21" t="str">
        <f t="shared" si="1"/>
        <v>0.6585365854</v>
      </c>
      <c r="R1619" s="21" t="str">
        <f t="shared" si="3"/>
        <v>0.5497180452</v>
      </c>
      <c r="S1619" s="9">
        <v>0.5488770023502152</v>
      </c>
      <c r="T1619" s="6">
        <v>0.5497180452434027</v>
      </c>
      <c r="U1619" s="10"/>
      <c r="V1619" s="10"/>
      <c r="W1619" s="10"/>
    </row>
    <row r="1620">
      <c r="A1620" s="17">
        <v>2006.0</v>
      </c>
      <c r="B1620" s="18" t="s">
        <v>136</v>
      </c>
      <c r="C1620" s="18" t="s">
        <v>3042</v>
      </c>
      <c r="D1620" s="19">
        <v>306.0</v>
      </c>
      <c r="E1620" s="19">
        <v>5.0</v>
      </c>
      <c r="F1620" s="19">
        <v>10.0</v>
      </c>
      <c r="G1620" s="19">
        <v>9.0</v>
      </c>
      <c r="H1620" s="19">
        <v>2.0</v>
      </c>
      <c r="I1620" s="19">
        <v>2.0</v>
      </c>
      <c r="J1620" s="19">
        <v>0.0</v>
      </c>
      <c r="K1620" s="19">
        <v>16.0</v>
      </c>
      <c r="L1620" s="19">
        <v>12.0</v>
      </c>
      <c r="M1620" s="19">
        <v>28.0</v>
      </c>
      <c r="N1620" s="20">
        <v>0.5714285969734192</v>
      </c>
      <c r="O1620" s="20">
        <v>0.42751365900039673</v>
      </c>
      <c r="P1620" s="20">
        <v>0.4804806411266327</v>
      </c>
      <c r="Q1620" s="21" t="str">
        <f t="shared" si="1"/>
        <v>0.6206896552</v>
      </c>
      <c r="R1620" s="21" t="str">
        <f t="shared" si="3"/>
        <v>0.4890494036</v>
      </c>
      <c r="S1620" s="9">
        <v>0.4767341326389994</v>
      </c>
      <c r="T1620" s="6">
        <v>0.48904940357495996</v>
      </c>
      <c r="U1620" s="10"/>
      <c r="V1620" s="10"/>
      <c r="W1620" s="10"/>
    </row>
    <row r="1621">
      <c r="A1621" s="17">
        <v>2006.0</v>
      </c>
      <c r="B1621" s="18" t="s">
        <v>100</v>
      </c>
      <c r="C1621" s="18" t="s">
        <v>625</v>
      </c>
      <c r="D1621" s="19">
        <v>307.0</v>
      </c>
      <c r="E1621" s="19">
        <v>6.0</v>
      </c>
      <c r="F1621" s="19">
        <v>5.0</v>
      </c>
      <c r="G1621" s="19">
        <v>11.0</v>
      </c>
      <c r="H1621" s="19">
        <v>7.0</v>
      </c>
      <c r="I1621" s="19">
        <v>0.0</v>
      </c>
      <c r="J1621" s="19">
        <v>0.0</v>
      </c>
      <c r="K1621" s="19">
        <v>17.0</v>
      </c>
      <c r="L1621" s="19">
        <v>12.0</v>
      </c>
      <c r="M1621" s="19">
        <v>29.0</v>
      </c>
      <c r="N1621" s="20">
        <v>0.5862069129943848</v>
      </c>
      <c r="O1621" s="20">
        <v>0.572624921798706</v>
      </c>
      <c r="P1621" s="20">
        <v>0.5386618375778198</v>
      </c>
      <c r="Q1621" s="21" t="str">
        <f t="shared" si="1"/>
        <v>0.5395683453</v>
      </c>
      <c r="R1621" s="21" t="str">
        <f t="shared" si="3"/>
        <v>0.5558700066</v>
      </c>
      <c r="S1621" s="9">
        <v>0.567529644431739</v>
      </c>
      <c r="T1621" s="6">
        <v>0.5558700066247433</v>
      </c>
      <c r="U1621" s="10"/>
      <c r="V1621" s="10"/>
      <c r="W1621" s="10"/>
    </row>
    <row r="1622">
      <c r="A1622" s="17">
        <v>2006.0</v>
      </c>
      <c r="B1622" s="18" t="s">
        <v>302</v>
      </c>
      <c r="C1622" s="18" t="s">
        <v>3043</v>
      </c>
      <c r="D1622" s="19">
        <v>308.0</v>
      </c>
      <c r="E1622" s="19">
        <v>4.0</v>
      </c>
      <c r="F1622" s="19">
        <v>12.0</v>
      </c>
      <c r="G1622" s="19">
        <v>8.0</v>
      </c>
      <c r="H1622" s="19">
        <v>5.0</v>
      </c>
      <c r="I1622" s="19">
        <v>1.0</v>
      </c>
      <c r="J1622" s="19">
        <v>0.0</v>
      </c>
      <c r="K1622" s="19">
        <v>13.0</v>
      </c>
      <c r="L1622" s="19">
        <v>17.0</v>
      </c>
      <c r="M1622" s="19">
        <v>30.0</v>
      </c>
      <c r="N1622" s="20">
        <v>0.4333333373069763</v>
      </c>
      <c r="O1622" s="20">
        <v>0.47601157426834106</v>
      </c>
      <c r="P1622" s="20">
        <v>0.4841732978820801</v>
      </c>
      <c r="Q1622" s="21" t="str">
        <f t="shared" si="1"/>
        <v>0.4453125</v>
      </c>
      <c r="R1622" s="21" t="str">
        <f t="shared" si="3"/>
        <v>0.4703772366</v>
      </c>
      <c r="S1622" s="9">
        <v>0.4673824449380239</v>
      </c>
      <c r="T1622" s="6">
        <v>0.47037723660469055</v>
      </c>
      <c r="U1622" s="10"/>
      <c r="V1622" s="10"/>
      <c r="W1622" s="10"/>
    </row>
    <row r="1623">
      <c r="A1623" s="17">
        <v>2006.0</v>
      </c>
      <c r="B1623" s="18" t="s">
        <v>168</v>
      </c>
      <c r="C1623" s="18" t="s">
        <v>3044</v>
      </c>
      <c r="D1623" s="19">
        <v>309.0</v>
      </c>
      <c r="E1623" s="19">
        <v>10.0</v>
      </c>
      <c r="F1623" s="19">
        <v>2.0</v>
      </c>
      <c r="G1623" s="19">
        <v>12.0</v>
      </c>
      <c r="H1623" s="19">
        <v>1.0</v>
      </c>
      <c r="I1623" s="19">
        <v>3.0</v>
      </c>
      <c r="J1623" s="19">
        <v>1.0</v>
      </c>
      <c r="K1623" s="19">
        <v>25.0</v>
      </c>
      <c r="L1623" s="19">
        <v>4.0</v>
      </c>
      <c r="M1623" s="19">
        <v>29.0</v>
      </c>
      <c r="N1623" s="20">
        <v>0.8620689511299133</v>
      </c>
      <c r="O1623" s="20">
        <v>0.619211733341217</v>
      </c>
      <c r="P1623" s="20">
        <v>0.551243782043457</v>
      </c>
      <c r="Q1623" s="21" t="str">
        <f t="shared" si="1"/>
        <v>0.8705035971</v>
      </c>
      <c r="R1623" s="21" t="str">
        <f t="shared" si="3"/>
        <v>0.6650427115</v>
      </c>
      <c r="S1623" s="9">
        <v>0.662934053560783</v>
      </c>
      <c r="T1623" s="6">
        <v>0.6650427114620483</v>
      </c>
      <c r="U1623" s="10"/>
      <c r="V1623" s="10"/>
      <c r="W1623" s="10"/>
    </row>
    <row r="1624">
      <c r="A1624" s="17">
        <v>2006.0</v>
      </c>
      <c r="B1624" s="18" t="s">
        <v>103</v>
      </c>
      <c r="C1624" s="18" t="s">
        <v>615</v>
      </c>
      <c r="D1624" s="19">
        <v>310.0</v>
      </c>
      <c r="E1624" s="19">
        <v>2.0</v>
      </c>
      <c r="F1624" s="19">
        <v>10.0</v>
      </c>
      <c r="G1624" s="19">
        <v>11.0</v>
      </c>
      <c r="H1624" s="19">
        <v>3.0</v>
      </c>
      <c r="I1624" s="19">
        <v>2.0</v>
      </c>
      <c r="J1624" s="19">
        <v>1.0</v>
      </c>
      <c r="K1624" s="19">
        <v>15.0</v>
      </c>
      <c r="L1624" s="19">
        <v>14.0</v>
      </c>
      <c r="M1624" s="19">
        <v>29.0</v>
      </c>
      <c r="N1624" s="20">
        <v>0.517241358757019</v>
      </c>
      <c r="O1624" s="20">
        <v>0.5800293684005737</v>
      </c>
      <c r="P1624" s="20">
        <v>0.5340210199356079</v>
      </c>
      <c r="Q1624" s="21" t="str">
        <f t="shared" si="1"/>
        <v>0.5044247788</v>
      </c>
      <c r="R1624" s="21" t="str">
        <f t="shared" si="3"/>
        <v>0.5496261339</v>
      </c>
      <c r="S1624" s="9">
        <v>0.552830284011775</v>
      </c>
      <c r="T1624" s="6">
        <v>0.5496261338744544</v>
      </c>
      <c r="U1624" s="10"/>
      <c r="V1624" s="10"/>
      <c r="W1624" s="10"/>
    </row>
    <row r="1625">
      <c r="A1625" s="17">
        <v>2006.0</v>
      </c>
      <c r="B1625" s="18" t="s">
        <v>507</v>
      </c>
      <c r="C1625" s="18" t="s">
        <v>3045</v>
      </c>
      <c r="D1625" s="19">
        <v>311.0</v>
      </c>
      <c r="E1625" s="19">
        <v>3.0</v>
      </c>
      <c r="F1625" s="19">
        <v>8.0</v>
      </c>
      <c r="G1625" s="19">
        <v>10.0</v>
      </c>
      <c r="H1625" s="19">
        <v>7.0</v>
      </c>
      <c r="I1625" s="19">
        <v>1.0</v>
      </c>
      <c r="J1625" s="19">
        <v>1.0</v>
      </c>
      <c r="K1625" s="19">
        <v>14.0</v>
      </c>
      <c r="L1625" s="19">
        <v>16.0</v>
      </c>
      <c r="M1625" s="19">
        <v>30.0</v>
      </c>
      <c r="N1625" s="20">
        <v>0.46666666865348816</v>
      </c>
      <c r="O1625" s="20">
        <v>0.5388258099555969</v>
      </c>
      <c r="P1625" s="20">
        <v>0.5308282971382141</v>
      </c>
      <c r="Q1625" s="21" t="str">
        <f t="shared" si="1"/>
        <v>0.4179104478</v>
      </c>
      <c r="R1625" s="21" t="str">
        <f t="shared" si="3"/>
        <v>0.5065975912</v>
      </c>
      <c r="S1625" s="9">
        <v>0.5187866459290187</v>
      </c>
      <c r="T1625" s="6">
        <v>0.5065975912026506</v>
      </c>
      <c r="U1625" s="10"/>
      <c r="V1625" s="10"/>
      <c r="W1625" s="10"/>
    </row>
    <row r="1626">
      <c r="A1626" s="17">
        <v>2006.0</v>
      </c>
      <c r="B1626" s="18" t="s">
        <v>2269</v>
      </c>
      <c r="C1626" s="18" t="s">
        <v>3046</v>
      </c>
      <c r="D1626" s="19">
        <v>312.0</v>
      </c>
      <c r="E1626" s="19">
        <v>2.0</v>
      </c>
      <c r="F1626" s="19">
        <v>11.0</v>
      </c>
      <c r="G1626" s="19">
        <v>2.0</v>
      </c>
      <c r="H1626" s="19">
        <v>9.0</v>
      </c>
      <c r="I1626" s="19">
        <v>0.0</v>
      </c>
      <c r="J1626" s="19">
        <v>0.0</v>
      </c>
      <c r="K1626" s="19">
        <v>4.0</v>
      </c>
      <c r="L1626" s="19">
        <v>20.0</v>
      </c>
      <c r="M1626" s="19">
        <v>24.0</v>
      </c>
      <c r="N1626" s="20">
        <v>0.1666666716337204</v>
      </c>
      <c r="O1626" s="20">
        <v>0.4403221607208252</v>
      </c>
      <c r="P1626" s="20">
        <v>0.4821292757987976</v>
      </c>
      <c r="Q1626" s="21" t="str">
        <f t="shared" si="1"/>
        <v>0.1724137931</v>
      </c>
      <c r="R1626" s="21" t="str">
        <f t="shared" si="3"/>
        <v>0.3837968476</v>
      </c>
      <c r="S1626" s="9">
        <v>0.3823600659767787</v>
      </c>
      <c r="T1626" s="6">
        <v>0.3837968475859741</v>
      </c>
      <c r="U1626" s="10"/>
      <c r="V1626" s="10"/>
      <c r="W1626" s="10"/>
    </row>
    <row r="1627">
      <c r="A1627" s="17">
        <v>2006.0</v>
      </c>
      <c r="B1627" s="18" t="s">
        <v>1017</v>
      </c>
      <c r="C1627" s="18" t="s">
        <v>3047</v>
      </c>
      <c r="D1627" s="19">
        <v>313.0</v>
      </c>
      <c r="E1627" s="19">
        <v>3.0</v>
      </c>
      <c r="F1627" s="19">
        <v>10.0</v>
      </c>
      <c r="G1627" s="19">
        <v>6.0</v>
      </c>
      <c r="H1627" s="19">
        <v>4.0</v>
      </c>
      <c r="I1627" s="19">
        <v>1.0</v>
      </c>
      <c r="J1627" s="19">
        <v>3.0</v>
      </c>
      <c r="K1627" s="19">
        <v>10.0</v>
      </c>
      <c r="L1627" s="19">
        <v>17.0</v>
      </c>
      <c r="M1627" s="19">
        <v>27.0</v>
      </c>
      <c r="N1627" s="20">
        <v>0.37037035822868347</v>
      </c>
      <c r="O1627" s="20">
        <v>0.45228639245033264</v>
      </c>
      <c r="P1627" s="20">
        <v>0.49269866943359375</v>
      </c>
      <c r="Q1627" s="21" t="str">
        <f t="shared" si="1"/>
        <v>0.3760683761</v>
      </c>
      <c r="R1627" s="21" t="str">
        <f t="shared" si="3"/>
        <v>0.4433349576</v>
      </c>
      <c r="S1627" s="9">
        <v>0.4419104561761573</v>
      </c>
      <c r="T1627" s="6">
        <v>0.4433349576006588</v>
      </c>
      <c r="U1627" s="10"/>
      <c r="V1627" s="10"/>
      <c r="W1627" s="10"/>
    </row>
    <row r="1628">
      <c r="A1628" s="17">
        <v>2006.0</v>
      </c>
      <c r="B1628" s="18" t="s">
        <v>1268</v>
      </c>
      <c r="C1628" s="18" t="s">
        <v>3048</v>
      </c>
      <c r="D1628" s="19">
        <v>314.0</v>
      </c>
      <c r="E1628" s="19">
        <v>1.0</v>
      </c>
      <c r="F1628" s="19">
        <v>13.0</v>
      </c>
      <c r="G1628" s="19">
        <v>3.0</v>
      </c>
      <c r="H1628" s="19">
        <v>7.0</v>
      </c>
      <c r="I1628" s="19">
        <v>1.0</v>
      </c>
      <c r="J1628" s="19">
        <v>1.0</v>
      </c>
      <c r="K1628" s="19">
        <v>5.0</v>
      </c>
      <c r="L1628" s="19">
        <v>21.0</v>
      </c>
      <c r="M1628" s="19">
        <v>26.0</v>
      </c>
      <c r="N1628" s="20">
        <v>0.19230769574642181</v>
      </c>
      <c r="O1628" s="20">
        <v>0.44521039724349976</v>
      </c>
      <c r="P1628" s="20">
        <v>0.4618040919303894</v>
      </c>
      <c r="Q1628" s="21" t="str">
        <f t="shared" si="1"/>
        <v>0.1842105263</v>
      </c>
      <c r="R1628" s="21" t="str">
        <f t="shared" si="3"/>
        <v>0.3841088532</v>
      </c>
      <c r="S1628" s="9">
        <v>0.3861331446812703</v>
      </c>
      <c r="T1628" s="6">
        <v>0.3841088531832946</v>
      </c>
      <c r="U1628" s="10"/>
      <c r="V1628" s="10"/>
      <c r="W1628" s="10"/>
    </row>
    <row r="1629">
      <c r="A1629" s="17">
        <v>2006.0</v>
      </c>
      <c r="B1629" s="18" t="s">
        <v>166</v>
      </c>
      <c r="C1629" s="18" t="s">
        <v>626</v>
      </c>
      <c r="D1629" s="19">
        <v>315.0</v>
      </c>
      <c r="E1629" s="19">
        <v>7.0</v>
      </c>
      <c r="F1629" s="19">
        <v>4.0</v>
      </c>
      <c r="G1629" s="19">
        <v>12.0</v>
      </c>
      <c r="H1629" s="19">
        <v>2.0</v>
      </c>
      <c r="I1629" s="19">
        <v>3.0</v>
      </c>
      <c r="J1629" s="19">
        <v>1.0</v>
      </c>
      <c r="K1629" s="19">
        <v>22.0</v>
      </c>
      <c r="L1629" s="19">
        <v>7.0</v>
      </c>
      <c r="M1629" s="19">
        <v>29.0</v>
      </c>
      <c r="N1629" s="20">
        <v>0.7586206793785095</v>
      </c>
      <c r="O1629" s="20">
        <v>0.5203003883361816</v>
      </c>
      <c r="P1629" s="20">
        <v>0.5039277076721191</v>
      </c>
      <c r="Q1629" s="21" t="str">
        <f t="shared" si="1"/>
        <v>0.7633587786</v>
      </c>
      <c r="R1629" s="21" t="str">
        <f t="shared" si="3"/>
        <v>0.5769718157</v>
      </c>
      <c r="S1629" s="9">
        <v>0.5757872934999138</v>
      </c>
      <c r="T1629" s="6">
        <v>0.5769718157426091</v>
      </c>
      <c r="U1629" s="10"/>
      <c r="V1629" s="10"/>
      <c r="W1629" s="10"/>
    </row>
    <row r="1630">
      <c r="A1630" s="17">
        <v>2006.0</v>
      </c>
      <c r="B1630" s="18" t="s">
        <v>300</v>
      </c>
      <c r="C1630" s="18" t="s">
        <v>3049</v>
      </c>
      <c r="D1630" s="19">
        <v>316.0</v>
      </c>
      <c r="E1630" s="19">
        <v>3.0</v>
      </c>
      <c r="F1630" s="19">
        <v>10.0</v>
      </c>
      <c r="G1630" s="19">
        <v>9.0</v>
      </c>
      <c r="H1630" s="19">
        <v>4.0</v>
      </c>
      <c r="I1630" s="19">
        <v>1.0</v>
      </c>
      <c r="J1630" s="19">
        <v>3.0</v>
      </c>
      <c r="K1630" s="19">
        <v>13.0</v>
      </c>
      <c r="L1630" s="19">
        <v>17.0</v>
      </c>
      <c r="M1630" s="19">
        <v>30.0</v>
      </c>
      <c r="N1630" s="20">
        <v>0.4333333373069763</v>
      </c>
      <c r="O1630" s="20">
        <v>0.49132439494132996</v>
      </c>
      <c r="P1630" s="20">
        <v>0.5018226504325867</v>
      </c>
      <c r="Q1630" s="21" t="str">
        <f t="shared" si="1"/>
        <v>0.4206349206</v>
      </c>
      <c r="R1630" s="21" t="str">
        <f t="shared" si="3"/>
        <v>0.4762765902</v>
      </c>
      <c r="S1630" s="9">
        <v>0.479451193412145</v>
      </c>
      <c r="T1630" s="6">
        <v>0.47627659023754176</v>
      </c>
      <c r="U1630" s="10"/>
      <c r="V1630" s="10"/>
      <c r="W1630" s="10"/>
    </row>
    <row r="1631">
      <c r="A1631" s="17">
        <v>2006.0</v>
      </c>
      <c r="B1631" s="18" t="s">
        <v>92</v>
      </c>
      <c r="C1631" s="18" t="s">
        <v>3050</v>
      </c>
      <c r="D1631" s="19">
        <v>317.0</v>
      </c>
      <c r="E1631" s="19">
        <v>6.0</v>
      </c>
      <c r="F1631" s="19">
        <v>8.0</v>
      </c>
      <c r="G1631" s="19">
        <v>6.0</v>
      </c>
      <c r="H1631" s="19">
        <v>6.0</v>
      </c>
      <c r="I1631" s="19">
        <v>0.0</v>
      </c>
      <c r="J1631" s="19">
        <v>0.0</v>
      </c>
      <c r="K1631" s="19">
        <v>12.0</v>
      </c>
      <c r="L1631" s="19">
        <v>14.0</v>
      </c>
      <c r="M1631" s="19">
        <v>26.0</v>
      </c>
      <c r="N1631" s="20">
        <v>0.4615384638309479</v>
      </c>
      <c r="O1631" s="20">
        <v>0.44911283254623413</v>
      </c>
      <c r="P1631" s="20">
        <v>0.4681568443775177</v>
      </c>
      <c r="Q1631" s="21" t="str">
        <f t="shared" si="1"/>
        <v>0.4761904762</v>
      </c>
      <c r="R1631" s="21" t="str">
        <f t="shared" si="3"/>
        <v>0.4606432464</v>
      </c>
      <c r="S1631" s="9">
        <v>0.4569802427521119</v>
      </c>
      <c r="T1631" s="6">
        <v>0.46064324641511556</v>
      </c>
      <c r="U1631" s="10"/>
      <c r="V1631" s="10"/>
      <c r="W1631" s="10"/>
    </row>
    <row r="1632">
      <c r="A1632" s="17">
        <v>2006.0</v>
      </c>
      <c r="B1632" s="18" t="s">
        <v>171</v>
      </c>
      <c r="C1632" s="18" t="s">
        <v>624</v>
      </c>
      <c r="D1632" s="19">
        <v>318.0</v>
      </c>
      <c r="E1632" s="19">
        <v>2.0</v>
      </c>
      <c r="F1632" s="19">
        <v>8.0</v>
      </c>
      <c r="G1632" s="19">
        <v>12.0</v>
      </c>
      <c r="H1632" s="19">
        <v>6.0</v>
      </c>
      <c r="I1632" s="19">
        <v>3.0</v>
      </c>
      <c r="J1632" s="19">
        <v>2.0</v>
      </c>
      <c r="K1632" s="19">
        <v>17.0</v>
      </c>
      <c r="L1632" s="19">
        <v>16.0</v>
      </c>
      <c r="M1632" s="19">
        <v>33.0</v>
      </c>
      <c r="N1632" s="20">
        <v>0.5151515007019043</v>
      </c>
      <c r="O1632" s="20">
        <v>0.5920295715332031</v>
      </c>
      <c r="P1632" s="20">
        <v>0.5367258787155151</v>
      </c>
      <c r="Q1632" s="21" t="str">
        <f t="shared" si="1"/>
        <v>0.4609929078</v>
      </c>
      <c r="R1632" s="21" t="str">
        <f t="shared" si="3"/>
        <v>0.5454444824</v>
      </c>
      <c r="S1632" s="9">
        <v>0.5589841342333591</v>
      </c>
      <c r="T1632" s="6">
        <v>0.545444482395835</v>
      </c>
      <c r="U1632" s="10"/>
      <c r="V1632" s="10"/>
      <c r="W1632" s="10"/>
    </row>
    <row r="1633">
      <c r="A1633" s="17">
        <v>2006.0</v>
      </c>
      <c r="B1633" s="18" t="s">
        <v>453</v>
      </c>
      <c r="C1633" s="18" t="s">
        <v>678</v>
      </c>
      <c r="D1633" s="19">
        <v>319.0</v>
      </c>
      <c r="E1633" s="19">
        <v>6.0</v>
      </c>
      <c r="F1633" s="19">
        <v>3.0</v>
      </c>
      <c r="G1633" s="19">
        <v>17.0</v>
      </c>
      <c r="H1633" s="19">
        <v>2.0</v>
      </c>
      <c r="I1633" s="19">
        <v>1.0</v>
      </c>
      <c r="J1633" s="19">
        <v>1.0</v>
      </c>
      <c r="K1633" s="19">
        <v>24.0</v>
      </c>
      <c r="L1633" s="19">
        <v>6.0</v>
      </c>
      <c r="M1633" s="19">
        <v>30.0</v>
      </c>
      <c r="N1633" s="20">
        <v>0.800000011920929</v>
      </c>
      <c r="O1633" s="20">
        <v>0.5285769701004028</v>
      </c>
      <c r="P1633" s="20">
        <v>0.5239801406860352</v>
      </c>
      <c r="Q1633" s="21" t="str">
        <f t="shared" si="1"/>
        <v>0.7777777778</v>
      </c>
      <c r="R1633" s="21" t="str">
        <f t="shared" si="3"/>
        <v>0.5897279647</v>
      </c>
      <c r="S1633" s="9">
        <v>0.5952835202217102</v>
      </c>
      <c r="T1633" s="6">
        <v>0.5897279646661546</v>
      </c>
      <c r="U1633" s="10"/>
      <c r="V1633" s="10"/>
      <c r="W1633" s="10"/>
    </row>
    <row r="1634">
      <c r="A1634" s="17">
        <v>2006.0</v>
      </c>
      <c r="B1634" s="18" t="s">
        <v>739</v>
      </c>
      <c r="C1634" s="18" t="s">
        <v>3051</v>
      </c>
      <c r="D1634" s="19">
        <v>320.0</v>
      </c>
      <c r="E1634" s="19">
        <v>2.0</v>
      </c>
      <c r="F1634" s="19">
        <v>9.0</v>
      </c>
      <c r="G1634" s="19">
        <v>8.0</v>
      </c>
      <c r="H1634" s="19">
        <v>5.0</v>
      </c>
      <c r="I1634" s="19">
        <v>1.0</v>
      </c>
      <c r="J1634" s="19">
        <v>3.0</v>
      </c>
      <c r="K1634" s="19">
        <v>11.0</v>
      </c>
      <c r="L1634" s="19">
        <v>17.0</v>
      </c>
      <c r="M1634" s="19">
        <v>28.0</v>
      </c>
      <c r="N1634" s="20">
        <v>0.3928571343421936</v>
      </c>
      <c r="O1634" s="20">
        <v>0.5389602780342102</v>
      </c>
      <c r="P1634" s="20">
        <v>0.5341627597808838</v>
      </c>
      <c r="Q1634" s="21" t="str">
        <f t="shared" si="1"/>
        <v>0.3583333333</v>
      </c>
      <c r="R1634" s="21" t="str">
        <f t="shared" si="3"/>
        <v>0.4926041623</v>
      </c>
      <c r="S1634" s="9">
        <v>0.5012351146766117</v>
      </c>
      <c r="T1634" s="6">
        <v>0.4926041622956594</v>
      </c>
      <c r="U1634" s="10"/>
      <c r="V1634" s="10"/>
      <c r="W1634" s="10"/>
    </row>
    <row r="1635">
      <c r="A1635" s="17">
        <v>2006.0</v>
      </c>
      <c r="B1635" s="18" t="s">
        <v>328</v>
      </c>
      <c r="C1635" s="18" t="s">
        <v>3052</v>
      </c>
      <c r="D1635" s="19">
        <v>321.0</v>
      </c>
      <c r="E1635" s="19">
        <v>3.0</v>
      </c>
      <c r="F1635" s="19">
        <v>10.0</v>
      </c>
      <c r="G1635" s="19">
        <v>5.0</v>
      </c>
      <c r="H1635" s="19">
        <v>7.0</v>
      </c>
      <c r="I1635" s="19">
        <v>0.0</v>
      </c>
      <c r="J1635" s="19">
        <v>0.0</v>
      </c>
      <c r="K1635" s="19">
        <v>8.0</v>
      </c>
      <c r="L1635" s="19">
        <v>17.0</v>
      </c>
      <c r="M1635" s="19">
        <v>25.0</v>
      </c>
      <c r="N1635" s="20">
        <v>0.3199999928474426</v>
      </c>
      <c r="O1635" s="20">
        <v>0.4910210371017456</v>
      </c>
      <c r="P1635" s="20">
        <v>0.48043176531791687</v>
      </c>
      <c r="Q1635" s="21" t="str">
        <f t="shared" si="1"/>
        <v>0.3130434783</v>
      </c>
      <c r="R1635" s="21" t="str">
        <f t="shared" si="3"/>
        <v>0.4438793294</v>
      </c>
      <c r="S1635" s="9">
        <v>0.44561845988035204</v>
      </c>
      <c r="T1635" s="6">
        <v>0.4438793294455694</v>
      </c>
      <c r="U1635" s="10"/>
      <c r="V1635" s="10"/>
      <c r="W1635" s="10"/>
    </row>
    <row r="1636">
      <c r="A1636" s="17">
        <v>2006.0</v>
      </c>
      <c r="B1636" s="18" t="s">
        <v>407</v>
      </c>
      <c r="C1636" s="18" t="s">
        <v>694</v>
      </c>
      <c r="D1636" s="19">
        <v>322.0</v>
      </c>
      <c r="E1636" s="19">
        <v>5.0</v>
      </c>
      <c r="F1636" s="19">
        <v>4.0</v>
      </c>
      <c r="G1636" s="19">
        <v>12.0</v>
      </c>
      <c r="H1636" s="19">
        <v>2.0</v>
      </c>
      <c r="I1636" s="19">
        <v>2.0</v>
      </c>
      <c r="J1636" s="19">
        <v>4.0</v>
      </c>
      <c r="K1636" s="19">
        <v>19.0</v>
      </c>
      <c r="L1636" s="19">
        <v>10.0</v>
      </c>
      <c r="M1636" s="19">
        <v>29.0</v>
      </c>
      <c r="N1636" s="20">
        <v>0.6551724076271057</v>
      </c>
      <c r="O1636" s="20">
        <v>0.5869386196136475</v>
      </c>
      <c r="P1636" s="20">
        <v>0.5534136891365051</v>
      </c>
      <c r="Q1636" s="21" t="str">
        <f t="shared" si="1"/>
        <v>0.6377952756</v>
      </c>
      <c r="R1636" s="21" t="str">
        <f t="shared" si="3"/>
        <v>0.591271551</v>
      </c>
      <c r="S1636" s="9">
        <v>0.5956158355392258</v>
      </c>
      <c r="T1636" s="6">
        <v>0.5912715509885877</v>
      </c>
      <c r="U1636" s="10"/>
      <c r="V1636" s="10"/>
      <c r="W1636" s="10"/>
    </row>
    <row r="1637">
      <c r="A1637" s="17">
        <v>2006.0</v>
      </c>
      <c r="B1637" s="18" t="s">
        <v>935</v>
      </c>
      <c r="C1637" s="18" t="s">
        <v>3053</v>
      </c>
      <c r="D1637" s="19">
        <v>323.0</v>
      </c>
      <c r="E1637" s="19">
        <v>2.0</v>
      </c>
      <c r="F1637" s="19">
        <v>10.0</v>
      </c>
      <c r="G1637" s="19">
        <v>10.0</v>
      </c>
      <c r="H1637" s="19">
        <v>4.0</v>
      </c>
      <c r="I1637" s="19">
        <v>2.0</v>
      </c>
      <c r="J1637" s="19">
        <v>2.0</v>
      </c>
      <c r="K1637" s="19">
        <v>14.0</v>
      </c>
      <c r="L1637" s="19">
        <v>16.0</v>
      </c>
      <c r="M1637" s="19">
        <v>30.0</v>
      </c>
      <c r="N1637" s="20">
        <v>0.46666666865348816</v>
      </c>
      <c r="O1637" s="20">
        <v>0.4907137155532837</v>
      </c>
      <c r="P1637" s="20">
        <v>0.4991348087787628</v>
      </c>
      <c r="Q1637" s="21" t="str">
        <f t="shared" si="1"/>
        <v>0.4426229508</v>
      </c>
      <c r="R1637" s="21" t="str">
        <f t="shared" si="3"/>
        <v>0.4807962977</v>
      </c>
      <c r="S1637" s="9">
        <v>0.48680722663799925</v>
      </c>
      <c r="T1637" s="6">
        <v>0.4807962976762506</v>
      </c>
      <c r="U1637" s="10"/>
      <c r="V1637" s="10"/>
      <c r="W1637" s="10"/>
    </row>
    <row r="1638">
      <c r="A1638" s="17">
        <v>2006.0</v>
      </c>
      <c r="B1638" s="18" t="s">
        <v>322</v>
      </c>
      <c r="C1638" s="18" t="s">
        <v>645</v>
      </c>
      <c r="D1638" s="19">
        <v>324.0</v>
      </c>
      <c r="E1638" s="19">
        <v>8.0</v>
      </c>
      <c r="F1638" s="19">
        <v>6.0</v>
      </c>
      <c r="G1638" s="19">
        <v>12.0</v>
      </c>
      <c r="H1638" s="19">
        <v>2.0</v>
      </c>
      <c r="I1638" s="19">
        <v>0.0</v>
      </c>
      <c r="J1638" s="19">
        <v>0.0</v>
      </c>
      <c r="K1638" s="19">
        <v>20.0</v>
      </c>
      <c r="L1638" s="19">
        <v>8.0</v>
      </c>
      <c r="M1638" s="19">
        <v>28.0</v>
      </c>
      <c r="N1638" s="20">
        <v>0.7142857313156128</v>
      </c>
      <c r="O1638" s="20">
        <v>0.5314944386482239</v>
      </c>
      <c r="P1638" s="20">
        <v>0.511950671672821</v>
      </c>
      <c r="Q1638" s="21" t="str">
        <f t="shared" si="1"/>
        <v>0.7419354839</v>
      </c>
      <c r="R1638" s="21" t="str">
        <f t="shared" si="3"/>
        <v>0.5792187582</v>
      </c>
      <c r="S1638" s="9">
        <v>0.5723063158137458</v>
      </c>
      <c r="T1638" s="6">
        <v>0.5792187582100592</v>
      </c>
      <c r="U1638" s="10"/>
      <c r="V1638" s="10"/>
      <c r="W1638" s="10"/>
    </row>
    <row r="1639">
      <c r="A1639" s="17">
        <v>2006.0</v>
      </c>
      <c r="B1639" s="18" t="s">
        <v>276</v>
      </c>
      <c r="C1639" s="18" t="s">
        <v>680</v>
      </c>
      <c r="D1639" s="19">
        <v>325.0</v>
      </c>
      <c r="E1639" s="19">
        <v>8.0</v>
      </c>
      <c r="F1639" s="19">
        <v>3.0</v>
      </c>
      <c r="G1639" s="19">
        <v>12.0</v>
      </c>
      <c r="H1639" s="19">
        <v>2.0</v>
      </c>
      <c r="I1639" s="19">
        <v>2.0</v>
      </c>
      <c r="J1639" s="19">
        <v>3.0</v>
      </c>
      <c r="K1639" s="19">
        <v>22.0</v>
      </c>
      <c r="L1639" s="19">
        <v>8.0</v>
      </c>
      <c r="M1639" s="19">
        <v>30.0</v>
      </c>
      <c r="N1639" s="20">
        <v>0.7333333492279053</v>
      </c>
      <c r="O1639" s="20">
        <v>0.5574045777320862</v>
      </c>
      <c r="P1639" s="20">
        <v>0.5295607447624207</v>
      </c>
      <c r="Q1639" s="21" t="str">
        <f t="shared" si="1"/>
        <v>0.7285714286</v>
      </c>
      <c r="R1639" s="21" t="str">
        <f t="shared" si="3"/>
        <v>0.5932353322</v>
      </c>
      <c r="S1639" s="9">
        <v>0.5944258083899816</v>
      </c>
      <c r="T1639" s="6">
        <v>0.5932353321995054</v>
      </c>
      <c r="U1639" s="10"/>
      <c r="V1639" s="10"/>
      <c r="W1639" s="10"/>
    </row>
    <row r="1640">
      <c r="A1640" s="17">
        <v>2006.0</v>
      </c>
      <c r="B1640" s="18" t="s">
        <v>1020</v>
      </c>
      <c r="C1640" s="18" t="s">
        <v>3054</v>
      </c>
      <c r="D1640" s="19">
        <v>326.0</v>
      </c>
      <c r="E1640" s="19">
        <v>3.0</v>
      </c>
      <c r="F1640" s="19">
        <v>12.0</v>
      </c>
      <c r="G1640" s="19">
        <v>5.0</v>
      </c>
      <c r="H1640" s="19">
        <v>8.0</v>
      </c>
      <c r="I1640" s="19">
        <v>0.0</v>
      </c>
      <c r="J1640" s="19">
        <v>0.0</v>
      </c>
      <c r="K1640" s="19">
        <v>8.0</v>
      </c>
      <c r="L1640" s="19">
        <v>20.0</v>
      </c>
      <c r="M1640" s="19">
        <v>28.0</v>
      </c>
      <c r="N1640" s="20">
        <v>0.2857142984867096</v>
      </c>
      <c r="O1640" s="20">
        <v>0.4928321838378906</v>
      </c>
      <c r="P1640" s="20">
        <v>0.4865663945674896</v>
      </c>
      <c r="Q1640" s="21" t="str">
        <f t="shared" si="1"/>
        <v>0.28125</v>
      </c>
      <c r="R1640" s="21" t="str">
        <f t="shared" si="3"/>
        <v>0.4383701906</v>
      </c>
      <c r="S1640" s="9">
        <v>0.4394862619893891</v>
      </c>
      <c r="T1640" s="6">
        <v>0.4383701905608177</v>
      </c>
      <c r="U1640" s="10"/>
      <c r="V1640" s="10"/>
      <c r="W1640" s="10"/>
    </row>
    <row r="1641">
      <c r="A1641" s="17">
        <v>2006.0</v>
      </c>
      <c r="B1641" s="18" t="s">
        <v>122</v>
      </c>
      <c r="C1641" s="18" t="s">
        <v>647</v>
      </c>
      <c r="D1641" s="19">
        <v>327.0</v>
      </c>
      <c r="E1641" s="19">
        <v>7.0</v>
      </c>
      <c r="F1641" s="19">
        <v>6.0</v>
      </c>
      <c r="G1641" s="19">
        <v>13.0</v>
      </c>
      <c r="H1641" s="19">
        <v>1.0</v>
      </c>
      <c r="I1641" s="19">
        <v>1.0</v>
      </c>
      <c r="J1641" s="19">
        <v>0.0</v>
      </c>
      <c r="K1641" s="19">
        <v>21.0</v>
      </c>
      <c r="L1641" s="19">
        <v>7.0</v>
      </c>
      <c r="M1641" s="19">
        <v>28.0</v>
      </c>
      <c r="N1641" s="20">
        <v>0.75</v>
      </c>
      <c r="O1641" s="20">
        <v>0.4780016541481018</v>
      </c>
      <c r="P1641" s="20">
        <v>0.5023157596588135</v>
      </c>
      <c r="Q1641" s="21" t="str">
        <f t="shared" si="1"/>
        <v>0.7881355932</v>
      </c>
      <c r="R1641" s="21" t="str">
        <f t="shared" si="3"/>
        <v>0.5616136653</v>
      </c>
      <c r="S1641" s="9">
        <v>0.5520797669887543</v>
      </c>
      <c r="T1641" s="6">
        <v>0.561613665293839</v>
      </c>
      <c r="U1641" s="10"/>
      <c r="V1641" s="10"/>
      <c r="W1641" s="10"/>
    </row>
    <row r="1642">
      <c r="A1642" s="17">
        <v>2006.0</v>
      </c>
      <c r="B1642" s="18" t="s">
        <v>222</v>
      </c>
      <c r="C1642" s="18" t="s">
        <v>651</v>
      </c>
      <c r="D1642" s="19">
        <v>328.0</v>
      </c>
      <c r="E1642" s="19">
        <v>2.0</v>
      </c>
      <c r="F1642" s="19">
        <v>8.0</v>
      </c>
      <c r="G1642" s="19">
        <v>14.0</v>
      </c>
      <c r="H1642" s="19">
        <v>2.0</v>
      </c>
      <c r="I1642" s="19">
        <v>3.0</v>
      </c>
      <c r="J1642" s="19">
        <v>1.0</v>
      </c>
      <c r="K1642" s="19">
        <v>19.0</v>
      </c>
      <c r="L1642" s="19">
        <v>11.0</v>
      </c>
      <c r="M1642" s="19">
        <v>30.0</v>
      </c>
      <c r="N1642" s="20">
        <v>0.6333333253860474</v>
      </c>
      <c r="O1642" s="20">
        <v>0.6114753484725952</v>
      </c>
      <c r="P1642" s="20">
        <v>0.543984591960907</v>
      </c>
      <c r="Q1642" s="21" t="str">
        <f t="shared" si="1"/>
        <v>0.6228070175</v>
      </c>
      <c r="R1642" s="21" t="str">
        <f t="shared" si="3"/>
        <v>0.5974355766</v>
      </c>
      <c r="S1642" s="9">
        <v>0.6000671555598577</v>
      </c>
      <c r="T1642" s="6">
        <v>0.5974355766124892</v>
      </c>
      <c r="U1642" s="10"/>
      <c r="V1642" s="10"/>
      <c r="W1642" s="10"/>
    </row>
    <row r="1643">
      <c r="A1643" s="17">
        <v>2006.0</v>
      </c>
      <c r="B1643" s="18" t="s">
        <v>1087</v>
      </c>
      <c r="C1643" s="18" t="s">
        <v>3055</v>
      </c>
      <c r="D1643" s="19">
        <v>329.0</v>
      </c>
      <c r="E1643" s="19">
        <v>2.0</v>
      </c>
      <c r="F1643" s="19">
        <v>12.0</v>
      </c>
      <c r="G1643" s="19">
        <v>4.0</v>
      </c>
      <c r="H1643" s="19">
        <v>5.0</v>
      </c>
      <c r="I1643" s="19">
        <v>1.0</v>
      </c>
      <c r="J1643" s="19">
        <v>1.0</v>
      </c>
      <c r="K1643" s="19">
        <v>7.0</v>
      </c>
      <c r="L1643" s="19">
        <v>18.0</v>
      </c>
      <c r="M1643" s="19">
        <v>25.0</v>
      </c>
      <c r="N1643" s="20">
        <v>0.2800000011920929</v>
      </c>
      <c r="O1643" s="20">
        <v>0.462922602891922</v>
      </c>
      <c r="P1643" s="20">
        <v>0.497309148311615</v>
      </c>
      <c r="Q1643" s="21" t="str">
        <f t="shared" si="1"/>
        <v>0.2897196262</v>
      </c>
      <c r="R1643" s="21" t="str">
        <f t="shared" si="3"/>
        <v>0.4282184951</v>
      </c>
      <c r="S1643" s="9">
        <v>0.42578858852386475</v>
      </c>
      <c r="T1643" s="6">
        <v>0.4282184950659208</v>
      </c>
      <c r="U1643" s="10"/>
      <c r="V1643" s="10"/>
      <c r="W1643" s="10"/>
    </row>
    <row r="1644">
      <c r="A1644" s="17">
        <v>2006.0</v>
      </c>
      <c r="B1644" s="18" t="s">
        <v>734</v>
      </c>
      <c r="C1644" s="18" t="s">
        <v>3056</v>
      </c>
      <c r="D1644" s="19">
        <v>330.0</v>
      </c>
      <c r="E1644" s="19">
        <v>3.0</v>
      </c>
      <c r="F1644" s="19">
        <v>12.0</v>
      </c>
      <c r="G1644" s="19">
        <v>9.0</v>
      </c>
      <c r="H1644" s="19">
        <v>3.0</v>
      </c>
      <c r="I1644" s="19">
        <v>0.0</v>
      </c>
      <c r="J1644" s="19">
        <v>0.0</v>
      </c>
      <c r="K1644" s="19">
        <v>12.0</v>
      </c>
      <c r="L1644" s="19">
        <v>15.0</v>
      </c>
      <c r="M1644" s="19">
        <v>27.0</v>
      </c>
      <c r="N1644" s="20">
        <v>0.4444444477558136</v>
      </c>
      <c r="O1644" s="20">
        <v>0.49979132413864136</v>
      </c>
      <c r="P1644" s="20">
        <v>0.48912420868873596</v>
      </c>
      <c r="Q1644" s="21" t="str">
        <f t="shared" si="1"/>
        <v>0.4571428571</v>
      </c>
      <c r="R1644" s="21" t="str">
        <f t="shared" si="3"/>
        <v>0.4864624285</v>
      </c>
      <c r="S1644" s="9">
        <v>0.4832878253526158</v>
      </c>
      <c r="T1644" s="6">
        <v>0.48646242852721894</v>
      </c>
      <c r="U1644" s="10"/>
      <c r="V1644" s="10"/>
      <c r="W1644" s="10"/>
    </row>
    <row r="1645">
      <c r="A1645" s="17">
        <v>2006.0</v>
      </c>
      <c r="B1645" s="18" t="s">
        <v>125</v>
      </c>
      <c r="C1645" s="18" t="s">
        <v>3057</v>
      </c>
      <c r="D1645" s="19">
        <v>331.0</v>
      </c>
      <c r="E1645" s="19">
        <v>2.0</v>
      </c>
      <c r="F1645" s="19">
        <v>9.0</v>
      </c>
      <c r="G1645" s="19">
        <v>8.0</v>
      </c>
      <c r="H1645" s="19">
        <v>8.0</v>
      </c>
      <c r="I1645" s="19">
        <v>3.0</v>
      </c>
      <c r="J1645" s="19">
        <v>1.0</v>
      </c>
      <c r="K1645" s="19">
        <v>13.0</v>
      </c>
      <c r="L1645" s="19">
        <v>18.0</v>
      </c>
      <c r="M1645" s="19">
        <v>31.0</v>
      </c>
      <c r="N1645" s="20">
        <v>0.4193548262119293</v>
      </c>
      <c r="O1645" s="20">
        <v>0.5429949760437012</v>
      </c>
      <c r="P1645" s="20">
        <v>0.5009405016899109</v>
      </c>
      <c r="Q1645" s="21" t="str">
        <f t="shared" si="1"/>
        <v>0.3758865248</v>
      </c>
      <c r="R1645" s="21" t="str">
        <f t="shared" si="3"/>
        <v>0.4907042447</v>
      </c>
      <c r="S1645" s="9">
        <v>0.5015713231217477</v>
      </c>
      <c r="T1645" s="6">
        <v>0.49070424465000206</v>
      </c>
      <c r="U1645" s="10"/>
      <c r="V1645" s="10"/>
      <c r="W1645" s="10"/>
    </row>
    <row r="1646">
      <c r="A1646" s="17">
        <v>2006.0</v>
      </c>
      <c r="B1646" s="18" t="s">
        <v>363</v>
      </c>
      <c r="C1646" s="18" t="s">
        <v>635</v>
      </c>
      <c r="D1646" s="19">
        <v>332.0</v>
      </c>
      <c r="E1646" s="19">
        <v>5.0</v>
      </c>
      <c r="F1646" s="19">
        <v>5.0</v>
      </c>
      <c r="G1646" s="19">
        <v>14.0</v>
      </c>
      <c r="H1646" s="19">
        <v>4.0</v>
      </c>
      <c r="I1646" s="19">
        <v>2.0</v>
      </c>
      <c r="J1646" s="19">
        <v>1.0</v>
      </c>
      <c r="K1646" s="19">
        <v>21.0</v>
      </c>
      <c r="L1646" s="19">
        <v>10.0</v>
      </c>
      <c r="M1646" s="19">
        <v>31.0</v>
      </c>
      <c r="N1646" s="20">
        <v>0.6774193644523621</v>
      </c>
      <c r="O1646" s="20">
        <v>0.5230090618133545</v>
      </c>
      <c r="P1646" s="20">
        <v>0.5119799375534058</v>
      </c>
      <c r="Q1646" s="21" t="str">
        <f t="shared" si="1"/>
        <v>0.6444444444</v>
      </c>
      <c r="R1646" s="21" t="str">
        <f t="shared" si="3"/>
        <v>0.5506106264</v>
      </c>
      <c r="S1646" s="9">
        <v>0.5588543540047061</v>
      </c>
      <c r="T1646" s="6">
        <v>0.5506106264061398</v>
      </c>
      <c r="U1646" s="10"/>
      <c r="V1646" s="10"/>
      <c r="W1646" s="10"/>
    </row>
    <row r="1647">
      <c r="A1647" s="17">
        <v>2006.0</v>
      </c>
      <c r="B1647" s="18" t="s">
        <v>160</v>
      </c>
      <c r="C1647" s="18" t="s">
        <v>3058</v>
      </c>
      <c r="D1647" s="19">
        <v>333.0</v>
      </c>
      <c r="E1647" s="19">
        <v>4.0</v>
      </c>
      <c r="F1647" s="19">
        <v>10.0</v>
      </c>
      <c r="G1647" s="19">
        <v>8.0</v>
      </c>
      <c r="H1647" s="19">
        <v>3.0</v>
      </c>
      <c r="I1647" s="19">
        <v>3.0</v>
      </c>
      <c r="J1647" s="19">
        <v>1.0</v>
      </c>
      <c r="K1647" s="19">
        <v>15.0</v>
      </c>
      <c r="L1647" s="19">
        <v>14.0</v>
      </c>
      <c r="M1647" s="19">
        <v>29.0</v>
      </c>
      <c r="N1647" s="20">
        <v>0.517241358757019</v>
      </c>
      <c r="O1647" s="20">
        <v>0.44009748101234436</v>
      </c>
      <c r="P1647" s="20">
        <v>0.4727599620819092</v>
      </c>
      <c r="Q1647" s="21" t="str">
        <f t="shared" si="1"/>
        <v>0.5447154472</v>
      </c>
      <c r="R1647" s="21" t="str">
        <f t="shared" si="3"/>
        <v>0.4744175928</v>
      </c>
      <c r="S1647" s="9">
        <v>0.46754907585423566</v>
      </c>
      <c r="T1647" s="6">
        <v>0.47441759281526735</v>
      </c>
      <c r="U1647" s="10"/>
      <c r="V1647" s="10"/>
      <c r="W1647" s="10"/>
    </row>
    <row r="1648">
      <c r="A1648" s="17">
        <v>2006.0</v>
      </c>
      <c r="B1648" s="18" t="s">
        <v>1368</v>
      </c>
      <c r="C1648" s="18" t="s">
        <v>3059</v>
      </c>
      <c r="D1648" s="19">
        <v>334.0</v>
      </c>
      <c r="E1648" s="19">
        <v>2.0</v>
      </c>
      <c r="F1648" s="19">
        <v>14.0</v>
      </c>
      <c r="G1648" s="19">
        <v>4.0</v>
      </c>
      <c r="H1648" s="19">
        <v>7.0</v>
      </c>
      <c r="I1648" s="19">
        <v>0.0</v>
      </c>
      <c r="J1648" s="19">
        <v>0.0</v>
      </c>
      <c r="K1648" s="19">
        <v>6.0</v>
      </c>
      <c r="L1648" s="19">
        <v>21.0</v>
      </c>
      <c r="M1648" s="19">
        <v>27.0</v>
      </c>
      <c r="N1648" s="20">
        <v>0.2222222238779068</v>
      </c>
      <c r="O1648" s="20">
        <v>0.4484155476093292</v>
      </c>
      <c r="P1648" s="20">
        <v>0.4939928948879242</v>
      </c>
      <c r="Q1648" s="21" t="str">
        <f t="shared" si="1"/>
        <v>0.2222222222</v>
      </c>
      <c r="R1648" s="21" t="str">
        <f t="shared" si="3"/>
        <v>0.4032615531</v>
      </c>
      <c r="S1648" s="9">
        <v>0.40326155308220124</v>
      </c>
      <c r="T1648" s="6">
        <v>0.40326155308220124</v>
      </c>
      <c r="U1648" s="10"/>
      <c r="V1648" s="10"/>
      <c r="W1648" s="10"/>
    </row>
    <row r="1649">
      <c r="A1649" s="17">
        <v>2007.0</v>
      </c>
      <c r="B1649" s="18" t="s">
        <v>425</v>
      </c>
      <c r="C1649" s="18" t="s">
        <v>3060</v>
      </c>
      <c r="D1649" s="19">
        <v>1.0</v>
      </c>
      <c r="E1649" s="19">
        <v>6.0</v>
      </c>
      <c r="F1649" s="19">
        <v>5.0</v>
      </c>
      <c r="G1649" s="19">
        <v>13.0</v>
      </c>
      <c r="H1649" s="19">
        <v>1.0</v>
      </c>
      <c r="I1649" s="19">
        <v>3.0</v>
      </c>
      <c r="J1649" s="19">
        <v>2.0</v>
      </c>
      <c r="K1649" s="19">
        <v>22.0</v>
      </c>
      <c r="L1649" s="19">
        <v>8.0</v>
      </c>
      <c r="M1649" s="19">
        <v>30.0</v>
      </c>
      <c r="N1649" s="20">
        <v>0.7333333492279053</v>
      </c>
      <c r="O1649" s="20">
        <v>0.5494570136070251</v>
      </c>
      <c r="P1649" s="20">
        <v>0.5210603475570679</v>
      </c>
      <c r="Q1649" s="21" t="str">
        <f t="shared" si="1"/>
        <v>0.75</v>
      </c>
      <c r="R1649" s="21" t="str">
        <f t="shared" si="3"/>
        <v>0.5924935937</v>
      </c>
      <c r="S1649" s="9">
        <v>0.5883269270261129</v>
      </c>
      <c r="T1649" s="6">
        <v>0.5924935936927795</v>
      </c>
      <c r="U1649" s="10"/>
      <c r="V1649" s="10"/>
      <c r="W1649" s="10"/>
    </row>
    <row r="1650">
      <c r="A1650" s="17">
        <v>2007.0</v>
      </c>
      <c r="B1650" s="18" t="s">
        <v>616</v>
      </c>
      <c r="C1650" s="18" t="s">
        <v>3061</v>
      </c>
      <c r="D1650" s="19">
        <v>2.0</v>
      </c>
      <c r="E1650" s="19">
        <v>10.0</v>
      </c>
      <c r="F1650" s="19">
        <v>4.0</v>
      </c>
      <c r="G1650" s="19">
        <v>12.0</v>
      </c>
      <c r="H1650" s="19">
        <v>1.0</v>
      </c>
      <c r="I1650" s="19">
        <v>3.0</v>
      </c>
      <c r="J1650" s="19">
        <v>2.0</v>
      </c>
      <c r="K1650" s="19">
        <v>25.0</v>
      </c>
      <c r="L1650" s="19">
        <v>7.0</v>
      </c>
      <c r="M1650" s="19">
        <v>32.0</v>
      </c>
      <c r="N1650" s="20">
        <v>0.78125</v>
      </c>
      <c r="O1650" s="20">
        <v>0.4850856363773346</v>
      </c>
      <c r="P1650" s="20">
        <v>0.4914446175098419</v>
      </c>
      <c r="Q1650" s="21" t="str">
        <f t="shared" si="1"/>
        <v>0.8066666667</v>
      </c>
      <c r="R1650" s="21" t="str">
        <f t="shared" si="3"/>
        <v>0.5670706392</v>
      </c>
      <c r="S1650" s="9">
        <v>0.5607164725661278</v>
      </c>
      <c r="T1650" s="6">
        <v>0.5670706392327944</v>
      </c>
      <c r="U1650" s="10"/>
      <c r="V1650" s="10"/>
      <c r="W1650" s="10"/>
    </row>
    <row r="1651">
      <c r="A1651" s="17">
        <v>2007.0</v>
      </c>
      <c r="B1651" s="18" t="s">
        <v>106</v>
      </c>
      <c r="C1651" s="18" t="s">
        <v>703</v>
      </c>
      <c r="D1651" s="19">
        <v>3.0</v>
      </c>
      <c r="E1651" s="19">
        <v>2.0</v>
      </c>
      <c r="F1651" s="19">
        <v>8.0</v>
      </c>
      <c r="G1651" s="19">
        <v>14.0</v>
      </c>
      <c r="H1651" s="19">
        <v>2.0</v>
      </c>
      <c r="I1651" s="19">
        <v>4.0</v>
      </c>
      <c r="J1651" s="19">
        <v>1.0</v>
      </c>
      <c r="K1651" s="19">
        <v>20.0</v>
      </c>
      <c r="L1651" s="19">
        <v>11.0</v>
      </c>
      <c r="M1651" s="19">
        <v>31.0</v>
      </c>
      <c r="N1651" s="20">
        <v>0.6451612710952759</v>
      </c>
      <c r="O1651" s="20">
        <v>0.5736451745033264</v>
      </c>
      <c r="P1651" s="20">
        <v>0.5316416025161743</v>
      </c>
      <c r="Q1651" s="21" t="str">
        <f t="shared" si="1"/>
        <v>0.6386554622</v>
      </c>
      <c r="R1651" s="21" t="str">
        <f t="shared" si="3"/>
        <v>0.5793968534</v>
      </c>
      <c r="S1651" s="9">
        <v>0.5810233104613519</v>
      </c>
      <c r="T1651" s="6">
        <v>0.5793968534269253</v>
      </c>
      <c r="U1651" s="10"/>
      <c r="V1651" s="10"/>
      <c r="W1651" s="10"/>
    </row>
    <row r="1652">
      <c r="A1652" s="17">
        <v>2007.0</v>
      </c>
      <c r="B1652" s="18" t="s">
        <v>500</v>
      </c>
      <c r="C1652" s="18" t="s">
        <v>3062</v>
      </c>
      <c r="D1652" s="19">
        <v>4.0</v>
      </c>
      <c r="E1652" s="19">
        <v>0.0</v>
      </c>
      <c r="F1652" s="19">
        <v>13.0</v>
      </c>
      <c r="G1652" s="19">
        <v>5.0</v>
      </c>
      <c r="H1652" s="19">
        <v>5.0</v>
      </c>
      <c r="I1652" s="19">
        <v>1.0</v>
      </c>
      <c r="J1652" s="19">
        <v>2.0</v>
      </c>
      <c r="K1652" s="19">
        <v>6.0</v>
      </c>
      <c r="L1652" s="19">
        <v>20.0</v>
      </c>
      <c r="M1652" s="19">
        <v>26.0</v>
      </c>
      <c r="N1652" s="20">
        <v>0.23076923191547394</v>
      </c>
      <c r="O1652" s="20">
        <v>0.37923702597618103</v>
      </c>
      <c r="P1652" s="20">
        <v>0.46585822105407715</v>
      </c>
      <c r="Q1652" s="21" t="str">
        <f t="shared" si="1"/>
        <v>0.1923076923</v>
      </c>
      <c r="R1652" s="21" t="str">
        <f t="shared" si="3"/>
        <v>0.3541599913</v>
      </c>
      <c r="S1652" s="9">
        <v>0.3637753759439175</v>
      </c>
      <c r="T1652" s="6">
        <v>0.3541599913285329</v>
      </c>
      <c r="U1652" s="10"/>
      <c r="V1652" s="10"/>
      <c r="W1652" s="10"/>
    </row>
    <row r="1653">
      <c r="A1653" s="17">
        <v>2007.0</v>
      </c>
      <c r="B1653" s="18" t="s">
        <v>428</v>
      </c>
      <c r="C1653" s="18" t="s">
        <v>3063</v>
      </c>
      <c r="D1653" s="19">
        <v>5.0</v>
      </c>
      <c r="E1653" s="19">
        <v>3.0</v>
      </c>
      <c r="F1653" s="19">
        <v>11.0</v>
      </c>
      <c r="G1653" s="19">
        <v>6.0</v>
      </c>
      <c r="H1653" s="19">
        <v>5.0</v>
      </c>
      <c r="I1653" s="19">
        <v>0.0</v>
      </c>
      <c r="J1653" s="19">
        <v>4.0</v>
      </c>
      <c r="K1653" s="19">
        <v>9.0</v>
      </c>
      <c r="L1653" s="19">
        <v>20.0</v>
      </c>
      <c r="M1653" s="19">
        <v>29.0</v>
      </c>
      <c r="N1653" s="20">
        <v>0.3103448152542114</v>
      </c>
      <c r="O1653" s="20">
        <v>0.41868630051612854</v>
      </c>
      <c r="P1653" s="20">
        <v>0.46495094895362854</v>
      </c>
      <c r="Q1653" s="21" t="str">
        <f t="shared" si="1"/>
        <v>0.3070866142</v>
      </c>
      <c r="R1653" s="21" t="str">
        <f t="shared" si="3"/>
        <v>0.402352541</v>
      </c>
      <c r="S1653" s="9">
        <v>0.4031670943930231</v>
      </c>
      <c r="T1653" s="6">
        <v>0.40235254103977847</v>
      </c>
      <c r="U1653" s="10"/>
      <c r="V1653" s="10"/>
      <c r="W1653" s="10"/>
    </row>
    <row r="1654">
      <c r="A1654" s="17">
        <v>2007.0</v>
      </c>
      <c r="B1654" s="18" t="s">
        <v>656</v>
      </c>
      <c r="C1654" s="18" t="s">
        <v>758</v>
      </c>
      <c r="D1654" s="19">
        <v>6.0</v>
      </c>
      <c r="E1654" s="19">
        <v>11.0</v>
      </c>
      <c r="F1654" s="19">
        <v>7.0</v>
      </c>
      <c r="G1654" s="19">
        <v>11.0</v>
      </c>
      <c r="H1654" s="19">
        <v>2.0</v>
      </c>
      <c r="I1654" s="19">
        <v>1.0</v>
      </c>
      <c r="J1654" s="19">
        <v>0.0</v>
      </c>
      <c r="K1654" s="19">
        <v>23.0</v>
      </c>
      <c r="L1654" s="19">
        <v>9.0</v>
      </c>
      <c r="M1654" s="19">
        <v>32.0</v>
      </c>
      <c r="N1654" s="20">
        <v>0.71875</v>
      </c>
      <c r="O1654" s="20">
        <v>0.48794010281562805</v>
      </c>
      <c r="P1654" s="20">
        <v>0.48486918210983276</v>
      </c>
      <c r="Q1654" s="21" t="str">
        <f t="shared" si="1"/>
        <v>0.7666666667</v>
      </c>
      <c r="R1654" s="21" t="str">
        <f t="shared" si="3"/>
        <v>0.5568540136</v>
      </c>
      <c r="S1654" s="9">
        <v>0.5448748469352722</v>
      </c>
      <c r="T1654" s="6">
        <v>0.5568540136019389</v>
      </c>
      <c r="U1654" s="10"/>
      <c r="V1654" s="10"/>
      <c r="W1654" s="10"/>
    </row>
    <row r="1655">
      <c r="A1655" s="17">
        <v>2007.0</v>
      </c>
      <c r="B1655" s="18" t="s">
        <v>46</v>
      </c>
      <c r="C1655" s="18" t="s">
        <v>3064</v>
      </c>
      <c r="D1655" s="19">
        <v>7.0</v>
      </c>
      <c r="E1655" s="19">
        <v>3.0</v>
      </c>
      <c r="F1655" s="19">
        <v>12.0</v>
      </c>
      <c r="G1655" s="19">
        <v>7.0</v>
      </c>
      <c r="H1655" s="19">
        <v>3.0</v>
      </c>
      <c r="I1655" s="19">
        <v>0.0</v>
      </c>
      <c r="J1655" s="19">
        <v>4.0</v>
      </c>
      <c r="K1655" s="19">
        <v>10.0</v>
      </c>
      <c r="L1655" s="19">
        <v>19.0</v>
      </c>
      <c r="M1655" s="19">
        <v>29.0</v>
      </c>
      <c r="N1655" s="20">
        <v>0.3448275923728943</v>
      </c>
      <c r="O1655" s="20">
        <v>0.37681084871292114</v>
      </c>
      <c r="P1655" s="20">
        <v>0.45897969603538513</v>
      </c>
      <c r="Q1655" s="21" t="str">
        <f t="shared" si="1"/>
        <v>0.3529411765</v>
      </c>
      <c r="R1655" s="21" t="str">
        <f t="shared" si="3"/>
        <v>0.3913856425</v>
      </c>
      <c r="S1655" s="9">
        <v>0.389357244917031</v>
      </c>
      <c r="T1655" s="6">
        <v>0.39138564248295393</v>
      </c>
      <c r="U1655" s="10"/>
      <c r="V1655" s="10"/>
      <c r="W1655" s="10"/>
    </row>
    <row r="1656">
      <c r="A1656" s="17">
        <v>2007.0</v>
      </c>
      <c r="B1656" s="18" t="s">
        <v>861</v>
      </c>
      <c r="C1656" s="18" t="s">
        <v>3065</v>
      </c>
      <c r="D1656" s="19">
        <v>8.0</v>
      </c>
      <c r="E1656" s="19">
        <v>6.0</v>
      </c>
      <c r="F1656" s="19">
        <v>11.0</v>
      </c>
      <c r="G1656" s="19">
        <v>10.0</v>
      </c>
      <c r="H1656" s="19">
        <v>3.0</v>
      </c>
      <c r="I1656" s="19">
        <v>0.0</v>
      </c>
      <c r="J1656" s="19">
        <v>0.0</v>
      </c>
      <c r="K1656" s="19">
        <v>16.0</v>
      </c>
      <c r="L1656" s="19">
        <v>14.0</v>
      </c>
      <c r="M1656" s="19">
        <v>30.0</v>
      </c>
      <c r="N1656" s="20">
        <v>0.5333333611488342</v>
      </c>
      <c r="O1656" s="20">
        <v>0.4484022557735443</v>
      </c>
      <c r="P1656" s="20">
        <v>0.4788953959941864</v>
      </c>
      <c r="Q1656" s="21" t="str">
        <f t="shared" si="1"/>
        <v>0.5714285714</v>
      </c>
      <c r="R1656" s="21" t="str">
        <f t="shared" si="3"/>
        <v>0.4867821197</v>
      </c>
      <c r="S1656" s="9">
        <v>0.47725831021865206</v>
      </c>
      <c r="T1656" s="6">
        <v>0.4867821197424616</v>
      </c>
      <c r="U1656" s="10"/>
      <c r="V1656" s="10"/>
      <c r="W1656" s="10"/>
    </row>
    <row r="1657">
      <c r="A1657" s="17">
        <v>2007.0</v>
      </c>
      <c r="B1657" s="18" t="s">
        <v>717</v>
      </c>
      <c r="C1657" s="18" t="s">
        <v>718</v>
      </c>
      <c r="D1657" s="19">
        <v>9.0</v>
      </c>
      <c r="E1657" s="19">
        <v>9.0</v>
      </c>
      <c r="F1657" s="19">
        <v>5.0</v>
      </c>
      <c r="G1657" s="19">
        <v>9.0</v>
      </c>
      <c r="H1657" s="19">
        <v>1.0</v>
      </c>
      <c r="I1657" s="19">
        <v>4.0</v>
      </c>
      <c r="J1657" s="19">
        <v>1.0</v>
      </c>
      <c r="K1657" s="19">
        <v>22.0</v>
      </c>
      <c r="L1657" s="19">
        <v>7.0</v>
      </c>
      <c r="M1657" s="19">
        <v>29.0</v>
      </c>
      <c r="N1657" s="20">
        <v>0.7586206793785095</v>
      </c>
      <c r="O1657" s="20">
        <v>0.4949844479560852</v>
      </c>
      <c r="P1657" s="20">
        <v>0.49824264645576477</v>
      </c>
      <c r="Q1657" s="21" t="str">
        <f t="shared" si="1"/>
        <v>0.802919708</v>
      </c>
      <c r="R1657" s="21" t="str">
        <f t="shared" si="3"/>
        <v>0.5727828126</v>
      </c>
      <c r="S1657" s="9">
        <v>0.561708058005777</v>
      </c>
      <c r="T1657" s="6">
        <v>0.5727828125992831</v>
      </c>
      <c r="U1657" s="10"/>
      <c r="V1657" s="10"/>
      <c r="W1657" s="10"/>
    </row>
    <row r="1658">
      <c r="A1658" s="17">
        <v>2007.0</v>
      </c>
      <c r="B1658" s="18" t="s">
        <v>111</v>
      </c>
      <c r="C1658" s="18" t="s">
        <v>3066</v>
      </c>
      <c r="D1658" s="19">
        <v>10.0</v>
      </c>
      <c r="E1658" s="19">
        <v>7.0</v>
      </c>
      <c r="F1658" s="19">
        <v>4.0</v>
      </c>
      <c r="G1658" s="19">
        <v>11.0</v>
      </c>
      <c r="H1658" s="19">
        <v>5.0</v>
      </c>
      <c r="I1658" s="19">
        <v>2.0</v>
      </c>
      <c r="J1658" s="19">
        <v>1.0</v>
      </c>
      <c r="K1658" s="19">
        <v>20.0</v>
      </c>
      <c r="L1658" s="19">
        <v>10.0</v>
      </c>
      <c r="M1658" s="19">
        <v>30.0</v>
      </c>
      <c r="N1658" s="20">
        <v>0.6666666865348816</v>
      </c>
      <c r="O1658" s="20">
        <v>0.6486645340919495</v>
      </c>
      <c r="P1658" s="20">
        <v>0.5567606091499329</v>
      </c>
      <c r="Q1658" s="21" t="str">
        <f t="shared" si="1"/>
        <v>0.6388888889</v>
      </c>
      <c r="R1658" s="21" t="str">
        <f t="shared" si="3"/>
        <v>0.6232446416</v>
      </c>
      <c r="S1658" s="9">
        <v>0.6301890860001246</v>
      </c>
      <c r="T1658" s="6">
        <v>0.6232446415556802</v>
      </c>
      <c r="U1658" s="10"/>
      <c r="V1658" s="10"/>
      <c r="W1658" s="10"/>
    </row>
    <row r="1659">
      <c r="A1659" s="17">
        <v>2007.0</v>
      </c>
      <c r="B1659" s="18" t="s">
        <v>63</v>
      </c>
      <c r="C1659" s="18" t="s">
        <v>3067</v>
      </c>
      <c r="D1659" s="19">
        <v>11.0</v>
      </c>
      <c r="E1659" s="19">
        <v>1.0</v>
      </c>
      <c r="F1659" s="19">
        <v>10.0</v>
      </c>
      <c r="G1659" s="19">
        <v>6.0</v>
      </c>
      <c r="H1659" s="19">
        <v>11.0</v>
      </c>
      <c r="I1659" s="19">
        <v>0.0</v>
      </c>
      <c r="J1659" s="19">
        <v>1.0</v>
      </c>
      <c r="K1659" s="19">
        <v>7.0</v>
      </c>
      <c r="L1659" s="19">
        <v>22.0</v>
      </c>
      <c r="M1659" s="19">
        <v>29.0</v>
      </c>
      <c r="N1659" s="20">
        <v>0.24137930572032928</v>
      </c>
      <c r="O1659" s="20">
        <v>0.5629664063453674</v>
      </c>
      <c r="P1659" s="20">
        <v>0.528846800327301</v>
      </c>
      <c r="Q1659" s="21" t="str">
        <f t="shared" si="1"/>
        <v>0.1824817518</v>
      </c>
      <c r="R1659" s="21" t="str">
        <f t="shared" si="3"/>
        <v>0.4593153412</v>
      </c>
      <c r="S1659" s="9">
        <v>0.4740397308407159</v>
      </c>
      <c r="T1659" s="6">
        <v>0.4593153412107134</v>
      </c>
      <c r="U1659" s="10"/>
      <c r="V1659" s="10"/>
      <c r="W1659" s="10"/>
    </row>
    <row r="1660">
      <c r="A1660" s="17">
        <v>2007.0</v>
      </c>
      <c r="B1660" s="18" t="s">
        <v>1116</v>
      </c>
      <c r="C1660" s="18" t="s">
        <v>3068</v>
      </c>
      <c r="D1660" s="19">
        <v>12.0</v>
      </c>
      <c r="E1660" s="19">
        <v>5.0</v>
      </c>
      <c r="F1660" s="19">
        <v>11.0</v>
      </c>
      <c r="G1660" s="19">
        <v>6.0</v>
      </c>
      <c r="H1660" s="19">
        <v>6.0</v>
      </c>
      <c r="I1660" s="19">
        <v>1.0</v>
      </c>
      <c r="J1660" s="19">
        <v>0.0</v>
      </c>
      <c r="K1660" s="19">
        <v>12.0</v>
      </c>
      <c r="L1660" s="19">
        <v>17.0</v>
      </c>
      <c r="M1660" s="19">
        <v>29.0</v>
      </c>
      <c r="N1660" s="20">
        <v>0.4137931168079376</v>
      </c>
      <c r="O1660" s="20">
        <v>0.466334730386734</v>
      </c>
      <c r="P1660" s="20">
        <v>0.4804498255252838</v>
      </c>
      <c r="Q1660" s="21" t="str">
        <f t="shared" si="1"/>
        <v>0.4360902256</v>
      </c>
      <c r="R1660" s="21" t="str">
        <f t="shared" si="3"/>
        <v>0.462302378</v>
      </c>
      <c r="S1660" s="9">
        <v>0.4567280974367569</v>
      </c>
      <c r="T1660" s="6">
        <v>0.4623023779656654</v>
      </c>
      <c r="U1660" s="10"/>
      <c r="V1660" s="10"/>
      <c r="W1660" s="10"/>
    </row>
    <row r="1661">
      <c r="A1661" s="17">
        <v>2007.0</v>
      </c>
      <c r="B1661" s="18" t="s">
        <v>1009</v>
      </c>
      <c r="C1661" s="18" t="s">
        <v>3069</v>
      </c>
      <c r="D1661" s="19">
        <v>13.0</v>
      </c>
      <c r="E1661" s="19">
        <v>3.0</v>
      </c>
      <c r="F1661" s="19">
        <v>15.0</v>
      </c>
      <c r="G1661" s="19">
        <v>6.0</v>
      </c>
      <c r="H1661" s="19">
        <v>3.0</v>
      </c>
      <c r="I1661" s="19">
        <v>1.0</v>
      </c>
      <c r="J1661" s="19">
        <v>1.0</v>
      </c>
      <c r="K1661" s="19">
        <v>10.0</v>
      </c>
      <c r="L1661" s="19">
        <v>19.0</v>
      </c>
      <c r="M1661" s="19">
        <v>29.0</v>
      </c>
      <c r="N1661" s="20">
        <v>0.3448275923728943</v>
      </c>
      <c r="O1661" s="20">
        <v>0.45594701170921326</v>
      </c>
      <c r="P1661" s="20">
        <v>0.466890811920166</v>
      </c>
      <c r="Q1661" s="21" t="str">
        <f t="shared" si="1"/>
        <v>0.3826086957</v>
      </c>
      <c r="R1661" s="21" t="str">
        <f t="shared" si="3"/>
        <v>0.4403483827</v>
      </c>
      <c r="S1661" s="9">
        <v>0.4309031053863723</v>
      </c>
      <c r="T1661" s="6">
        <v>0.4403483827476916</v>
      </c>
      <c r="U1661" s="10"/>
      <c r="V1661" s="10"/>
      <c r="W1661" s="10"/>
    </row>
    <row r="1662">
      <c r="A1662" s="17">
        <v>2007.0</v>
      </c>
      <c r="B1662" s="18" t="s">
        <v>652</v>
      </c>
      <c r="C1662" s="18" t="s">
        <v>752</v>
      </c>
      <c r="D1662" s="19">
        <v>14.0</v>
      </c>
      <c r="E1662" s="19">
        <v>2.0</v>
      </c>
      <c r="F1662" s="19">
        <v>8.0</v>
      </c>
      <c r="G1662" s="19">
        <v>13.0</v>
      </c>
      <c r="H1662" s="19">
        <v>3.0</v>
      </c>
      <c r="I1662" s="19">
        <v>6.0</v>
      </c>
      <c r="J1662" s="19">
        <v>2.0</v>
      </c>
      <c r="K1662" s="19">
        <v>21.0</v>
      </c>
      <c r="L1662" s="19">
        <v>13.0</v>
      </c>
      <c r="M1662" s="19">
        <v>34.0</v>
      </c>
      <c r="N1662" s="20">
        <v>0.6176470518112183</v>
      </c>
      <c r="O1662" s="20">
        <v>0.6062019467353821</v>
      </c>
      <c r="P1662" s="20">
        <v>0.5404883027076721</v>
      </c>
      <c r="Q1662" s="21" t="str">
        <f t="shared" si="1"/>
        <v>0.6014492754</v>
      </c>
      <c r="R1662" s="21" t="str">
        <f t="shared" si="3"/>
        <v>0.5885853679</v>
      </c>
      <c r="S1662" s="9">
        <v>0.5926348137504914</v>
      </c>
      <c r="T1662" s="6">
        <v>0.5885853678851888</v>
      </c>
      <c r="U1662" s="10"/>
      <c r="V1662" s="10"/>
      <c r="W1662" s="10"/>
    </row>
    <row r="1663">
      <c r="A1663" s="17">
        <v>2007.0</v>
      </c>
      <c r="B1663" s="18" t="s">
        <v>1747</v>
      </c>
      <c r="C1663" s="18" t="s">
        <v>3070</v>
      </c>
      <c r="D1663" s="19">
        <v>15.0</v>
      </c>
      <c r="E1663" s="19">
        <v>5.0</v>
      </c>
      <c r="F1663" s="19">
        <v>10.0</v>
      </c>
      <c r="G1663" s="19">
        <v>9.0</v>
      </c>
      <c r="H1663" s="19">
        <v>2.0</v>
      </c>
      <c r="I1663" s="19">
        <v>2.0</v>
      </c>
      <c r="J1663" s="19">
        <v>3.0</v>
      </c>
      <c r="K1663" s="19">
        <v>16.0</v>
      </c>
      <c r="L1663" s="19">
        <v>15.0</v>
      </c>
      <c r="M1663" s="19">
        <v>31.0</v>
      </c>
      <c r="N1663" s="20">
        <v>0.5161290168762207</v>
      </c>
      <c r="O1663" s="20">
        <v>0.47745200991630554</v>
      </c>
      <c r="P1663" s="20">
        <v>0.47484052181243896</v>
      </c>
      <c r="Q1663" s="21" t="str">
        <f t="shared" si="1"/>
        <v>0.5496183206</v>
      </c>
      <c r="R1663" s="21" t="str">
        <f t="shared" si="3"/>
        <v>0.4948407156</v>
      </c>
      <c r="S1663" s="9">
        <v>0.48646839347577864</v>
      </c>
      <c r="T1663" s="6">
        <v>0.4948407155639343</v>
      </c>
      <c r="U1663" s="10"/>
      <c r="V1663" s="10"/>
      <c r="W1663" s="10"/>
    </row>
    <row r="1664">
      <c r="A1664" s="17">
        <v>2007.0</v>
      </c>
      <c r="B1664" s="18" t="s">
        <v>1749</v>
      </c>
      <c r="C1664" s="18" t="s">
        <v>3071</v>
      </c>
      <c r="D1664" s="19">
        <v>16.0</v>
      </c>
      <c r="E1664" s="19">
        <v>3.0</v>
      </c>
      <c r="F1664" s="19">
        <v>12.0</v>
      </c>
      <c r="G1664" s="19">
        <v>8.0</v>
      </c>
      <c r="H1664" s="19">
        <v>4.0</v>
      </c>
      <c r="I1664" s="19">
        <v>2.0</v>
      </c>
      <c r="J1664" s="19">
        <v>0.0</v>
      </c>
      <c r="K1664" s="19">
        <v>13.0</v>
      </c>
      <c r="L1664" s="19">
        <v>16.0</v>
      </c>
      <c r="M1664" s="19">
        <v>29.0</v>
      </c>
      <c r="N1664" s="20">
        <v>0.4482758641242981</v>
      </c>
      <c r="O1664" s="20">
        <v>0.4539916217327118</v>
      </c>
      <c r="P1664" s="20">
        <v>0.4771207273006439</v>
      </c>
      <c r="Q1664" s="21" t="str">
        <f t="shared" si="1"/>
        <v>0.4621848739</v>
      </c>
      <c r="R1664" s="21" t="str">
        <f t="shared" si="3"/>
        <v>0.4618222112</v>
      </c>
      <c r="S1664" s="9">
        <v>0.45834495820875826</v>
      </c>
      <c r="T1664" s="6">
        <v>0.46182221117891187</v>
      </c>
      <c r="U1664" s="10"/>
      <c r="V1664" s="10"/>
      <c r="W1664" s="10"/>
    </row>
    <row r="1665">
      <c r="A1665" s="17">
        <v>2007.0</v>
      </c>
      <c r="B1665" s="18" t="s">
        <v>355</v>
      </c>
      <c r="C1665" s="18" t="s">
        <v>3072</v>
      </c>
      <c r="D1665" s="19">
        <v>17.0</v>
      </c>
      <c r="E1665" s="19">
        <v>2.0</v>
      </c>
      <c r="F1665" s="19">
        <v>7.0</v>
      </c>
      <c r="G1665" s="19">
        <v>14.0</v>
      </c>
      <c r="H1665" s="19">
        <v>5.0</v>
      </c>
      <c r="I1665" s="19">
        <v>0.0</v>
      </c>
      <c r="J1665" s="19">
        <v>3.0</v>
      </c>
      <c r="K1665" s="19">
        <v>16.0</v>
      </c>
      <c r="L1665" s="19">
        <v>15.0</v>
      </c>
      <c r="M1665" s="19">
        <v>31.0</v>
      </c>
      <c r="N1665" s="20">
        <v>0.5161290168762207</v>
      </c>
      <c r="O1665" s="20">
        <v>0.5658015012741089</v>
      </c>
      <c r="P1665" s="20">
        <v>0.5393779277801514</v>
      </c>
      <c r="Q1665" s="21" t="str">
        <f t="shared" si="1"/>
        <v>0.4409448819</v>
      </c>
      <c r="R1665" s="21" t="str">
        <f t="shared" si="3"/>
        <v>0.5279814531</v>
      </c>
      <c r="S1665" s="9">
        <v>0.5467774906466084</v>
      </c>
      <c r="T1665" s="6">
        <v>0.5279814530545333</v>
      </c>
      <c r="U1665" s="10"/>
      <c r="V1665" s="10"/>
      <c r="W1665" s="10"/>
    </row>
    <row r="1666">
      <c r="A1666" s="17">
        <v>2007.0</v>
      </c>
      <c r="B1666" s="18" t="s">
        <v>345</v>
      </c>
      <c r="C1666" s="18" t="s">
        <v>710</v>
      </c>
      <c r="D1666" s="19">
        <v>18.0</v>
      </c>
      <c r="E1666" s="19">
        <v>7.0</v>
      </c>
      <c r="F1666" s="19">
        <v>8.0</v>
      </c>
      <c r="G1666" s="19">
        <v>11.0</v>
      </c>
      <c r="H1666" s="19">
        <v>2.0</v>
      </c>
      <c r="I1666" s="19">
        <v>1.0</v>
      </c>
      <c r="J1666" s="19">
        <v>1.0</v>
      </c>
      <c r="K1666" s="19">
        <v>19.0</v>
      </c>
      <c r="L1666" s="19">
        <v>11.0</v>
      </c>
      <c r="M1666" s="19">
        <v>30.0</v>
      </c>
      <c r="N1666" s="20">
        <v>0.6333333253860474</v>
      </c>
      <c r="O1666" s="20">
        <v>0.4816944897174835</v>
      </c>
      <c r="P1666" s="20">
        <v>0.4825882315635681</v>
      </c>
      <c r="Q1666" s="21" t="str">
        <f t="shared" si="1"/>
        <v>0.6692307692</v>
      </c>
      <c r="R1666" s="21" t="str">
        <f t="shared" si="3"/>
        <v>0.5288019951</v>
      </c>
      <c r="S1666" s="9">
        <v>0.5198276360829671</v>
      </c>
      <c r="T1666" s="6">
        <v>0.5288019950573261</v>
      </c>
      <c r="U1666" s="10"/>
      <c r="V1666" s="10"/>
      <c r="W1666" s="10"/>
    </row>
    <row r="1667">
      <c r="A1667" s="17">
        <v>2007.0</v>
      </c>
      <c r="B1667" s="18" t="s">
        <v>52</v>
      </c>
      <c r="C1667" s="18" t="s">
        <v>3073</v>
      </c>
      <c r="D1667" s="19">
        <v>19.0</v>
      </c>
      <c r="E1667" s="19">
        <v>2.0</v>
      </c>
      <c r="F1667" s="19">
        <v>11.0</v>
      </c>
      <c r="G1667" s="19">
        <v>7.0</v>
      </c>
      <c r="H1667" s="19">
        <v>7.0</v>
      </c>
      <c r="I1667" s="19">
        <v>0.0</v>
      </c>
      <c r="J1667" s="19">
        <v>4.0</v>
      </c>
      <c r="K1667" s="19">
        <v>9.0</v>
      </c>
      <c r="L1667" s="19">
        <v>22.0</v>
      </c>
      <c r="M1667" s="19">
        <v>31.0</v>
      </c>
      <c r="N1667" s="20">
        <v>0.29032257199287415</v>
      </c>
      <c r="O1667" s="20">
        <v>0.4810514748096466</v>
      </c>
      <c r="P1667" s="20">
        <v>0.5051881074905396</v>
      </c>
      <c r="Q1667" s="21" t="str">
        <f t="shared" si="1"/>
        <v>0.2554744526</v>
      </c>
      <c r="R1667" s="21" t="str">
        <f t="shared" si="3"/>
        <v>0.4306913774</v>
      </c>
      <c r="S1667" s="9">
        <v>0.4394034094387485</v>
      </c>
      <c r="T1667" s="6">
        <v>0.4306913774161443</v>
      </c>
      <c r="U1667" s="10"/>
      <c r="V1667" s="10"/>
      <c r="W1667" s="10"/>
    </row>
    <row r="1668">
      <c r="A1668" s="17">
        <v>2007.0</v>
      </c>
      <c r="B1668" s="18" t="s">
        <v>834</v>
      </c>
      <c r="C1668" s="18" t="s">
        <v>3074</v>
      </c>
      <c r="D1668" s="19">
        <v>20.0</v>
      </c>
      <c r="E1668" s="19">
        <v>0.0</v>
      </c>
      <c r="F1668" s="19">
        <v>10.0</v>
      </c>
      <c r="G1668" s="19">
        <v>12.0</v>
      </c>
      <c r="H1668" s="19">
        <v>5.0</v>
      </c>
      <c r="I1668" s="19">
        <v>2.0</v>
      </c>
      <c r="J1668" s="19">
        <v>1.0</v>
      </c>
      <c r="K1668" s="19">
        <v>14.0</v>
      </c>
      <c r="L1668" s="19">
        <v>16.0</v>
      </c>
      <c r="M1668" s="19">
        <v>30.0</v>
      </c>
      <c r="N1668" s="20">
        <v>0.46666666865348816</v>
      </c>
      <c r="O1668" s="20">
        <v>0.5551681518554688</v>
      </c>
      <c r="P1668" s="20">
        <v>0.5113610625267029</v>
      </c>
      <c r="Q1668" s="21" t="str">
        <f t="shared" si="1"/>
        <v>0.3965517241</v>
      </c>
      <c r="R1668" s="21" t="str">
        <f t="shared" si="3"/>
        <v>0.5045622726</v>
      </c>
      <c r="S1668" s="9">
        <v>0.5220910082260768</v>
      </c>
      <c r="T1668" s="6">
        <v>0.5045622725938929</v>
      </c>
      <c r="U1668" s="10"/>
      <c r="V1668" s="10"/>
      <c r="W1668" s="10"/>
    </row>
    <row r="1669">
      <c r="A1669" s="17">
        <v>2007.0</v>
      </c>
      <c r="B1669" s="18" t="s">
        <v>401</v>
      </c>
      <c r="C1669" s="18" t="s">
        <v>727</v>
      </c>
      <c r="D1669" s="19">
        <v>21.0</v>
      </c>
      <c r="E1669" s="19">
        <v>10.0</v>
      </c>
      <c r="F1669" s="19">
        <v>6.0</v>
      </c>
      <c r="G1669" s="19">
        <v>9.0</v>
      </c>
      <c r="H1669" s="19">
        <v>3.0</v>
      </c>
      <c r="I1669" s="19">
        <v>3.0</v>
      </c>
      <c r="J1669" s="19">
        <v>0.0</v>
      </c>
      <c r="K1669" s="19">
        <v>22.0</v>
      </c>
      <c r="L1669" s="19">
        <v>9.0</v>
      </c>
      <c r="M1669" s="19">
        <v>31.0</v>
      </c>
      <c r="N1669" s="20">
        <v>0.7096773982048035</v>
      </c>
      <c r="O1669" s="20">
        <v>0.4495532214641571</v>
      </c>
      <c r="P1669" s="20">
        <v>0.4858335256576538</v>
      </c>
      <c r="Q1669" s="21" t="str">
        <f t="shared" si="1"/>
        <v>0.7417218543</v>
      </c>
      <c r="R1669" s="21" t="str">
        <f t="shared" si="3"/>
        <v>0.5316654557</v>
      </c>
      <c r="S1669" s="9">
        <v>0.5236543469852017</v>
      </c>
      <c r="T1669" s="6">
        <v>0.531665455722651</v>
      </c>
      <c r="U1669" s="10"/>
      <c r="V1669" s="10"/>
      <c r="W1669" s="10"/>
    </row>
    <row r="1670">
      <c r="A1670" s="17">
        <v>2007.0</v>
      </c>
      <c r="B1670" s="18" t="s">
        <v>1155</v>
      </c>
      <c r="C1670" s="18" t="s">
        <v>3075</v>
      </c>
      <c r="D1670" s="19">
        <v>22.0</v>
      </c>
      <c r="E1670" s="19">
        <v>3.0</v>
      </c>
      <c r="F1670" s="19">
        <v>13.0</v>
      </c>
      <c r="G1670" s="19">
        <v>4.0</v>
      </c>
      <c r="H1670" s="19">
        <v>7.0</v>
      </c>
      <c r="I1670" s="19">
        <v>0.0</v>
      </c>
      <c r="J1670" s="19">
        <v>1.0</v>
      </c>
      <c r="K1670" s="19">
        <v>7.0</v>
      </c>
      <c r="L1670" s="19">
        <v>21.0</v>
      </c>
      <c r="M1670" s="19">
        <v>28.0</v>
      </c>
      <c r="N1670" s="20">
        <v>0.25</v>
      </c>
      <c r="O1670" s="20">
        <v>0.4101563096046448</v>
      </c>
      <c r="P1670" s="20">
        <v>0.45898404717445374</v>
      </c>
      <c r="Q1670" s="21" t="str">
        <f t="shared" si="1"/>
        <v>0.2619047619</v>
      </c>
      <c r="R1670" s="21" t="str">
        <f t="shared" si="3"/>
        <v>0.3853003571</v>
      </c>
      <c r="S1670" s="9">
        <v>0.3823241665959358</v>
      </c>
      <c r="T1670" s="6">
        <v>0.3853003570721263</v>
      </c>
      <c r="U1670" s="10"/>
      <c r="V1670" s="10"/>
      <c r="W1670" s="10"/>
    </row>
    <row r="1671">
      <c r="A1671" s="17">
        <v>2007.0</v>
      </c>
      <c r="B1671" s="18" t="s">
        <v>941</v>
      </c>
      <c r="C1671" s="18" t="s">
        <v>3076</v>
      </c>
      <c r="D1671" s="19">
        <v>23.0</v>
      </c>
      <c r="E1671" s="19">
        <v>5.0</v>
      </c>
      <c r="F1671" s="19">
        <v>9.0</v>
      </c>
      <c r="G1671" s="19">
        <v>7.0</v>
      </c>
      <c r="H1671" s="19">
        <v>6.0</v>
      </c>
      <c r="I1671" s="19">
        <v>1.0</v>
      </c>
      <c r="J1671" s="19">
        <v>1.0</v>
      </c>
      <c r="K1671" s="19">
        <v>13.0</v>
      </c>
      <c r="L1671" s="19">
        <v>16.0</v>
      </c>
      <c r="M1671" s="19">
        <v>29.0</v>
      </c>
      <c r="N1671" s="20">
        <v>0.4482758641242981</v>
      </c>
      <c r="O1671" s="20">
        <v>0.42685580253601074</v>
      </c>
      <c r="P1671" s="20">
        <v>0.465403288602829</v>
      </c>
      <c r="Q1671" s="21" t="str">
        <f t="shared" si="1"/>
        <v>0.4518518519</v>
      </c>
      <c r="R1671" s="21" t="str">
        <f t="shared" si="3"/>
        <v>0.4427416864</v>
      </c>
      <c r="S1671" s="9">
        <v>0.441847688935954</v>
      </c>
      <c r="T1671" s="6">
        <v>0.44274168638167555</v>
      </c>
      <c r="U1671" s="10"/>
      <c r="V1671" s="10"/>
      <c r="W1671" s="10"/>
    </row>
    <row r="1672">
      <c r="A1672" s="17">
        <v>2007.0</v>
      </c>
      <c r="B1672" s="18" t="s">
        <v>403</v>
      </c>
      <c r="C1672" s="18" t="s">
        <v>3077</v>
      </c>
      <c r="D1672" s="19">
        <v>24.0</v>
      </c>
      <c r="E1672" s="19">
        <v>3.0</v>
      </c>
      <c r="F1672" s="19">
        <v>11.0</v>
      </c>
      <c r="G1672" s="19">
        <v>12.0</v>
      </c>
      <c r="H1672" s="19">
        <v>2.0</v>
      </c>
      <c r="I1672" s="19">
        <v>1.0</v>
      </c>
      <c r="J1672" s="19">
        <v>1.0</v>
      </c>
      <c r="K1672" s="19">
        <v>16.0</v>
      </c>
      <c r="L1672" s="19">
        <v>14.0</v>
      </c>
      <c r="M1672" s="19">
        <v>30.0</v>
      </c>
      <c r="N1672" s="20">
        <v>0.5333333611488342</v>
      </c>
      <c r="O1672" s="20">
        <v>0.5371698141098022</v>
      </c>
      <c r="P1672" s="20">
        <v>0.5037762522697449</v>
      </c>
      <c r="Q1672" s="21" t="str">
        <f t="shared" si="1"/>
        <v>0.5438596491</v>
      </c>
      <c r="R1672" s="21" t="str">
        <f t="shared" si="3"/>
        <v>0.5304938824</v>
      </c>
      <c r="S1672" s="9">
        <v>0.5278623034556706</v>
      </c>
      <c r="T1672" s="6">
        <v>0.5304938824030391</v>
      </c>
      <c r="U1672" s="10"/>
      <c r="V1672" s="10"/>
      <c r="W1672" s="10"/>
    </row>
    <row r="1673">
      <c r="A1673" s="17">
        <v>2007.0</v>
      </c>
      <c r="B1673" s="18" t="s">
        <v>214</v>
      </c>
      <c r="C1673" s="18" t="s">
        <v>762</v>
      </c>
      <c r="D1673" s="19">
        <v>25.0</v>
      </c>
      <c r="E1673" s="19">
        <v>5.0</v>
      </c>
      <c r="F1673" s="19">
        <v>6.0</v>
      </c>
      <c r="G1673" s="19">
        <v>14.0</v>
      </c>
      <c r="H1673" s="19">
        <v>4.0</v>
      </c>
      <c r="I1673" s="19">
        <v>1.0</v>
      </c>
      <c r="J1673" s="19">
        <v>1.0</v>
      </c>
      <c r="K1673" s="19">
        <v>20.0</v>
      </c>
      <c r="L1673" s="19">
        <v>11.0</v>
      </c>
      <c r="M1673" s="19">
        <v>31.0</v>
      </c>
      <c r="N1673" s="20">
        <v>0.6451612710952759</v>
      </c>
      <c r="O1673" s="20">
        <v>0.6026638746261597</v>
      </c>
      <c r="P1673" s="20">
        <v>0.5450351238250732</v>
      </c>
      <c r="Q1673" s="21" t="str">
        <f t="shared" si="1"/>
        <v>0.6165413534</v>
      </c>
      <c r="R1673" s="21" t="str">
        <f t="shared" si="3"/>
        <v>0.5917260566</v>
      </c>
      <c r="S1673" s="9">
        <v>0.5988810408499933</v>
      </c>
      <c r="T1673" s="6">
        <v>0.5917260566152128</v>
      </c>
      <c r="U1673" s="10"/>
      <c r="V1673" s="10"/>
      <c r="W1673" s="10"/>
    </row>
    <row r="1674">
      <c r="A1674" s="17">
        <v>2007.0</v>
      </c>
      <c r="B1674" s="18" t="s">
        <v>179</v>
      </c>
      <c r="C1674" s="18" t="s">
        <v>3078</v>
      </c>
      <c r="D1674" s="19">
        <v>26.0</v>
      </c>
      <c r="E1674" s="19">
        <v>5.0</v>
      </c>
      <c r="F1674" s="19">
        <v>10.0</v>
      </c>
      <c r="G1674" s="19">
        <v>7.0</v>
      </c>
      <c r="H1674" s="19">
        <v>7.0</v>
      </c>
      <c r="I1674" s="19">
        <v>0.0</v>
      </c>
      <c r="J1674" s="19">
        <v>1.0</v>
      </c>
      <c r="K1674" s="19">
        <v>12.0</v>
      </c>
      <c r="L1674" s="19">
        <v>18.0</v>
      </c>
      <c r="M1674" s="19">
        <v>30.0</v>
      </c>
      <c r="N1674" s="20">
        <v>0.4000000059604645</v>
      </c>
      <c r="O1674" s="20">
        <v>0.5010432004928589</v>
      </c>
      <c r="P1674" s="20">
        <v>0.4858386218547821</v>
      </c>
      <c r="Q1674" s="21" t="str">
        <f t="shared" si="1"/>
        <v>0.4</v>
      </c>
      <c r="R1674" s="21" t="str">
        <f t="shared" si="3"/>
        <v>0.4719812557</v>
      </c>
      <c r="S1674" s="9">
        <v>0.47198125571012495</v>
      </c>
      <c r="T1674" s="6">
        <v>0.47198125571012495</v>
      </c>
      <c r="U1674" s="10"/>
      <c r="V1674" s="10"/>
      <c r="W1674" s="10"/>
    </row>
    <row r="1675">
      <c r="A1675" s="17">
        <v>2007.0</v>
      </c>
      <c r="B1675" s="18" t="s">
        <v>119</v>
      </c>
      <c r="C1675" s="18" t="s">
        <v>3079</v>
      </c>
      <c r="D1675" s="19">
        <v>27.0</v>
      </c>
      <c r="E1675" s="19">
        <v>3.0</v>
      </c>
      <c r="F1675" s="19">
        <v>10.0</v>
      </c>
      <c r="G1675" s="19">
        <v>7.0</v>
      </c>
      <c r="H1675" s="19">
        <v>7.0</v>
      </c>
      <c r="I1675" s="19">
        <v>1.0</v>
      </c>
      <c r="J1675" s="19">
        <v>1.0</v>
      </c>
      <c r="K1675" s="19">
        <v>11.0</v>
      </c>
      <c r="L1675" s="19">
        <v>18.0</v>
      </c>
      <c r="M1675" s="19">
        <v>29.0</v>
      </c>
      <c r="N1675" s="20">
        <v>0.37931033968925476</v>
      </c>
      <c r="O1675" s="20">
        <v>0.47546839714050293</v>
      </c>
      <c r="P1675" s="20">
        <v>0.4797699451446533</v>
      </c>
      <c r="Q1675" s="21" t="str">
        <f t="shared" si="1"/>
        <v>0.358778626</v>
      </c>
      <c r="R1675" s="21" t="str">
        <f t="shared" si="3"/>
        <v>0.4473713413</v>
      </c>
      <c r="S1675" s="9">
        <v>0.45250427106331137</v>
      </c>
      <c r="T1675" s="6">
        <v>0.44737134134496437</v>
      </c>
      <c r="U1675" s="10"/>
      <c r="V1675" s="10"/>
      <c r="W1675" s="10"/>
    </row>
    <row r="1676">
      <c r="A1676" s="17">
        <v>2007.0</v>
      </c>
      <c r="B1676" s="18" t="s">
        <v>663</v>
      </c>
      <c r="C1676" s="18" t="s">
        <v>764</v>
      </c>
      <c r="D1676" s="19">
        <v>28.0</v>
      </c>
      <c r="E1676" s="19">
        <v>5.0</v>
      </c>
      <c r="F1676" s="19">
        <v>7.0</v>
      </c>
      <c r="G1676" s="19">
        <v>12.0</v>
      </c>
      <c r="H1676" s="19">
        <v>3.0</v>
      </c>
      <c r="I1676" s="19">
        <v>3.0</v>
      </c>
      <c r="J1676" s="19">
        <v>2.0</v>
      </c>
      <c r="K1676" s="19">
        <v>20.0</v>
      </c>
      <c r="L1676" s="19">
        <v>12.0</v>
      </c>
      <c r="M1676" s="19">
        <v>32.0</v>
      </c>
      <c r="N1676" s="20">
        <v>0.625</v>
      </c>
      <c r="O1676" s="20">
        <v>0.5931803584098816</v>
      </c>
      <c r="P1676" s="20">
        <v>0.5371161699295044</v>
      </c>
      <c r="Q1676" s="21" t="str">
        <f t="shared" si="1"/>
        <v>0.6231884058</v>
      </c>
      <c r="R1676" s="21" t="str">
        <f t="shared" si="3"/>
        <v>0.5866663231</v>
      </c>
      <c r="S1676" s="9">
        <v>0.5871192216873169</v>
      </c>
      <c r="T1676" s="6">
        <v>0.5866663231365923</v>
      </c>
      <c r="U1676" s="10"/>
      <c r="V1676" s="10"/>
      <c r="W1676" s="10"/>
    </row>
    <row r="1677">
      <c r="A1677" s="17">
        <v>2007.0</v>
      </c>
      <c r="B1677" s="18" t="s">
        <v>298</v>
      </c>
      <c r="C1677" s="18" t="s">
        <v>3080</v>
      </c>
      <c r="D1677" s="19">
        <v>29.0</v>
      </c>
      <c r="E1677" s="19">
        <v>4.0</v>
      </c>
      <c r="F1677" s="19">
        <v>12.0</v>
      </c>
      <c r="G1677" s="19">
        <v>6.0</v>
      </c>
      <c r="H1677" s="19">
        <v>4.0</v>
      </c>
      <c r="I1677" s="19">
        <v>1.0</v>
      </c>
      <c r="J1677" s="19">
        <v>2.0</v>
      </c>
      <c r="K1677" s="19">
        <v>11.0</v>
      </c>
      <c r="L1677" s="19">
        <v>18.0</v>
      </c>
      <c r="M1677" s="19">
        <v>29.0</v>
      </c>
      <c r="N1677" s="20">
        <v>0.37931033968925476</v>
      </c>
      <c r="O1677" s="20">
        <v>0.4760013520717621</v>
      </c>
      <c r="P1677" s="20">
        <v>0.4840836524963379</v>
      </c>
      <c r="Q1677" s="21" t="str">
        <f t="shared" si="1"/>
        <v>0.408</v>
      </c>
      <c r="R1677" s="21" t="str">
        <f t="shared" si="3"/>
        <v>0.4610215892</v>
      </c>
      <c r="S1677" s="9">
        <v>0.4538491753668621</v>
      </c>
      <c r="T1677" s="6">
        <v>0.4610215891599655</v>
      </c>
      <c r="U1677" s="10"/>
      <c r="V1677" s="10"/>
      <c r="W1677" s="10"/>
    </row>
    <row r="1678">
      <c r="A1678" s="17">
        <v>2007.0</v>
      </c>
      <c r="B1678" s="18" t="s">
        <v>568</v>
      </c>
      <c r="C1678" s="18" t="s">
        <v>3081</v>
      </c>
      <c r="D1678" s="19">
        <v>30.0</v>
      </c>
      <c r="E1678" s="19">
        <v>11.0</v>
      </c>
      <c r="F1678" s="19">
        <v>6.0</v>
      </c>
      <c r="G1678" s="19">
        <v>10.0</v>
      </c>
      <c r="H1678" s="19">
        <v>2.0</v>
      </c>
      <c r="I1678" s="19">
        <v>1.0</v>
      </c>
      <c r="J1678" s="19">
        <v>1.0</v>
      </c>
      <c r="K1678" s="19">
        <v>22.0</v>
      </c>
      <c r="L1678" s="19">
        <v>9.0</v>
      </c>
      <c r="M1678" s="19">
        <v>31.0</v>
      </c>
      <c r="N1678" s="20">
        <v>0.7096773982048035</v>
      </c>
      <c r="O1678" s="20">
        <v>0.48956868052482605</v>
      </c>
      <c r="P1678" s="20">
        <v>0.4996042847633362</v>
      </c>
      <c r="Q1678" s="21" t="str">
        <f t="shared" si="1"/>
        <v>0.7516778523</v>
      </c>
      <c r="R1678" s="21" t="str">
        <f t="shared" si="3"/>
        <v>0.5576048745</v>
      </c>
      <c r="S1678" s="9">
        <v>0.5471047662919568</v>
      </c>
      <c r="T1678" s="6">
        <v>0.5576048745404953</v>
      </c>
      <c r="U1678" s="10"/>
      <c r="V1678" s="10"/>
      <c r="W1678" s="10"/>
    </row>
    <row r="1679">
      <c r="A1679" s="17">
        <v>2007.0</v>
      </c>
      <c r="B1679" s="18" t="s">
        <v>509</v>
      </c>
      <c r="C1679" s="18" t="s">
        <v>3082</v>
      </c>
      <c r="D1679" s="19">
        <v>31.0</v>
      </c>
      <c r="E1679" s="19">
        <v>2.0</v>
      </c>
      <c r="F1679" s="19">
        <v>11.0</v>
      </c>
      <c r="G1679" s="19">
        <v>8.0</v>
      </c>
      <c r="H1679" s="19">
        <v>7.0</v>
      </c>
      <c r="I1679" s="19">
        <v>2.0</v>
      </c>
      <c r="J1679" s="19">
        <v>1.0</v>
      </c>
      <c r="K1679" s="19">
        <v>12.0</v>
      </c>
      <c r="L1679" s="19">
        <v>19.0</v>
      </c>
      <c r="M1679" s="19">
        <v>31.0</v>
      </c>
      <c r="N1679" s="20">
        <v>0.3870967626571655</v>
      </c>
      <c r="O1679" s="20">
        <v>0.47937071323394775</v>
      </c>
      <c r="P1679" s="20">
        <v>0.4983278512954712</v>
      </c>
      <c r="Q1679" s="21" t="str">
        <f t="shared" si="1"/>
        <v>0.3555555556</v>
      </c>
      <c r="R1679" s="21" t="str">
        <f t="shared" si="3"/>
        <v>0.4531562083</v>
      </c>
      <c r="S1679" s="9">
        <v>0.4610415129892288</v>
      </c>
      <c r="T1679" s="6">
        <v>0.4531562083297306</v>
      </c>
      <c r="U1679" s="10"/>
      <c r="V1679" s="10"/>
      <c r="W1679" s="10"/>
    </row>
    <row r="1680">
      <c r="A1680" s="17">
        <v>2007.0</v>
      </c>
      <c r="B1680" s="18" t="s">
        <v>118</v>
      </c>
      <c r="C1680" s="18" t="s">
        <v>763</v>
      </c>
      <c r="D1680" s="19">
        <v>32.0</v>
      </c>
      <c r="E1680" s="19">
        <v>8.0</v>
      </c>
      <c r="F1680" s="19">
        <v>4.0</v>
      </c>
      <c r="G1680" s="19">
        <v>14.0</v>
      </c>
      <c r="H1680" s="19">
        <v>2.0</v>
      </c>
      <c r="I1680" s="19">
        <v>3.0</v>
      </c>
      <c r="J1680" s="19">
        <v>0.0</v>
      </c>
      <c r="K1680" s="19">
        <v>25.0</v>
      </c>
      <c r="L1680" s="19">
        <v>6.0</v>
      </c>
      <c r="M1680" s="19">
        <v>31.0</v>
      </c>
      <c r="N1680" s="20">
        <v>0.8064516186714172</v>
      </c>
      <c r="O1680" s="20">
        <v>0.5300481915473938</v>
      </c>
      <c r="P1680" s="20">
        <v>0.5186819434165955</v>
      </c>
      <c r="Q1680" s="21" t="str">
        <f t="shared" si="1"/>
        <v>0.8129496403</v>
      </c>
      <c r="R1680" s="21" t="str">
        <f t="shared" si="3"/>
        <v>0.5979319917</v>
      </c>
      <c r="S1680" s="9">
        <v>0.5963074848536523</v>
      </c>
      <c r="T1680" s="6">
        <v>0.5979319916997883</v>
      </c>
      <c r="U1680" s="10"/>
      <c r="V1680" s="10"/>
      <c r="W1680" s="10"/>
    </row>
    <row r="1681">
      <c r="A1681" s="17">
        <v>2007.0</v>
      </c>
      <c r="B1681" s="18" t="s">
        <v>115</v>
      </c>
      <c r="C1681" s="18" t="s">
        <v>3083</v>
      </c>
      <c r="D1681" s="19">
        <v>33.0</v>
      </c>
      <c r="E1681" s="19">
        <v>6.0</v>
      </c>
      <c r="F1681" s="19">
        <v>7.0</v>
      </c>
      <c r="G1681" s="19">
        <v>16.0</v>
      </c>
      <c r="H1681" s="19">
        <v>0.0</v>
      </c>
      <c r="I1681" s="19">
        <v>2.0</v>
      </c>
      <c r="J1681" s="19">
        <v>1.0</v>
      </c>
      <c r="K1681" s="19">
        <v>24.0</v>
      </c>
      <c r="L1681" s="19">
        <v>8.0</v>
      </c>
      <c r="M1681" s="19">
        <v>32.0</v>
      </c>
      <c r="N1681" s="20">
        <v>0.75</v>
      </c>
      <c r="O1681" s="20">
        <v>0.5647295713424683</v>
      </c>
      <c r="P1681" s="20">
        <v>0.5290283560752869</v>
      </c>
      <c r="Q1681" s="21" t="str">
        <f t="shared" si="1"/>
        <v>0.7936507937</v>
      </c>
      <c r="R1681" s="21" t="str">
        <f t="shared" si="3"/>
        <v>0.6130345731</v>
      </c>
      <c r="S1681" s="9">
        <v>0.6021218746900558</v>
      </c>
      <c r="T1681" s="6">
        <v>0.6130345731027543</v>
      </c>
      <c r="U1681" s="10"/>
      <c r="V1681" s="10"/>
      <c r="W1681" s="10"/>
    </row>
    <row r="1682">
      <c r="A1682" s="17">
        <v>2007.0</v>
      </c>
      <c r="B1682" s="18" t="s">
        <v>311</v>
      </c>
      <c r="C1682" s="18" t="s">
        <v>3084</v>
      </c>
      <c r="D1682" s="19">
        <v>34.0</v>
      </c>
      <c r="E1682" s="19">
        <v>5.0</v>
      </c>
      <c r="F1682" s="19">
        <v>9.0</v>
      </c>
      <c r="G1682" s="19">
        <v>6.0</v>
      </c>
      <c r="H1682" s="19">
        <v>7.0</v>
      </c>
      <c r="I1682" s="19">
        <v>2.0</v>
      </c>
      <c r="J1682" s="19">
        <v>2.0</v>
      </c>
      <c r="K1682" s="19">
        <v>13.0</v>
      </c>
      <c r="L1682" s="19">
        <v>18.0</v>
      </c>
      <c r="M1682" s="19">
        <v>31.0</v>
      </c>
      <c r="N1682" s="20">
        <v>0.4193548262119293</v>
      </c>
      <c r="O1682" s="20">
        <v>0.46272602677345276</v>
      </c>
      <c r="P1682" s="20">
        <v>0.5014975666999817</v>
      </c>
      <c r="Q1682" s="21" t="str">
        <f t="shared" si="1"/>
        <v>0.4228187919</v>
      </c>
      <c r="R1682" s="21" t="str">
        <f t="shared" si="3"/>
        <v>0.462442103</v>
      </c>
      <c r="S1682" s="9">
        <v>0.4615761147391412</v>
      </c>
      <c r="T1682" s="6">
        <v>0.462442103048299</v>
      </c>
      <c r="U1682" s="10"/>
      <c r="V1682" s="10"/>
      <c r="W1682" s="10"/>
    </row>
    <row r="1683">
      <c r="A1683" s="17">
        <v>2007.0</v>
      </c>
      <c r="B1683" s="18" t="s">
        <v>1399</v>
      </c>
      <c r="C1683" s="18" t="s">
        <v>3085</v>
      </c>
      <c r="D1683" s="19">
        <v>35.0</v>
      </c>
      <c r="E1683" s="19">
        <v>5.0</v>
      </c>
      <c r="F1683" s="19">
        <v>7.0</v>
      </c>
      <c r="G1683" s="19">
        <v>10.0</v>
      </c>
      <c r="H1683" s="19">
        <v>2.0</v>
      </c>
      <c r="I1683" s="19">
        <v>2.0</v>
      </c>
      <c r="J1683" s="19">
        <v>2.0</v>
      </c>
      <c r="K1683" s="19">
        <v>17.0</v>
      </c>
      <c r="L1683" s="19">
        <v>11.0</v>
      </c>
      <c r="M1683" s="19">
        <v>28.0</v>
      </c>
      <c r="N1683" s="20">
        <v>0.6071428656578064</v>
      </c>
      <c r="O1683" s="20">
        <v>0.4660249650478363</v>
      </c>
      <c r="P1683" s="20">
        <v>0.48328933119773865</v>
      </c>
      <c r="Q1683" s="21" t="str">
        <f t="shared" si="1"/>
        <v>0.625</v>
      </c>
      <c r="R1683" s="21" t="str">
        <f t="shared" si="3"/>
        <v>0.5100848153</v>
      </c>
      <c r="S1683" s="9">
        <v>0.5056205296090671</v>
      </c>
      <c r="T1683" s="6">
        <v>0.5100848153233528</v>
      </c>
      <c r="U1683" s="10"/>
      <c r="V1683" s="10"/>
      <c r="W1683" s="10"/>
    </row>
    <row r="1684">
      <c r="A1684" s="17">
        <v>2007.0</v>
      </c>
      <c r="B1684" s="18" t="s">
        <v>174</v>
      </c>
      <c r="C1684" s="18" t="s">
        <v>3086</v>
      </c>
      <c r="D1684" s="19">
        <v>36.0</v>
      </c>
      <c r="E1684" s="19">
        <v>3.0</v>
      </c>
      <c r="F1684" s="19">
        <v>8.0</v>
      </c>
      <c r="G1684" s="19">
        <v>8.0</v>
      </c>
      <c r="H1684" s="19">
        <v>7.0</v>
      </c>
      <c r="I1684" s="19">
        <v>5.0</v>
      </c>
      <c r="J1684" s="19">
        <v>2.0</v>
      </c>
      <c r="K1684" s="19">
        <v>16.0</v>
      </c>
      <c r="L1684" s="19">
        <v>17.0</v>
      </c>
      <c r="M1684" s="19">
        <v>33.0</v>
      </c>
      <c r="N1684" s="20">
        <v>0.4848484992980957</v>
      </c>
      <c r="O1684" s="20">
        <v>0.6021401286125183</v>
      </c>
      <c r="P1684" s="20">
        <v>0.5372338891029358</v>
      </c>
      <c r="Q1684" s="21" t="str">
        <f t="shared" si="1"/>
        <v>0.4575163399</v>
      </c>
      <c r="R1684" s="21" t="str">
        <f t="shared" si="3"/>
        <v>0.5497576215</v>
      </c>
      <c r="S1684" s="9">
        <v>0.5565906577941143</v>
      </c>
      <c r="T1684" s="6">
        <v>0.5497576215493134</v>
      </c>
      <c r="U1684" s="10"/>
      <c r="V1684" s="10"/>
      <c r="W1684" s="10"/>
    </row>
    <row r="1685">
      <c r="A1685" s="17">
        <v>2007.0</v>
      </c>
      <c r="B1685" s="18" t="s">
        <v>1767</v>
      </c>
      <c r="C1685" s="18" t="s">
        <v>3087</v>
      </c>
      <c r="D1685" s="19">
        <v>37.0</v>
      </c>
      <c r="E1685" s="19">
        <v>1.0</v>
      </c>
      <c r="F1685" s="19">
        <v>13.0</v>
      </c>
      <c r="G1685" s="19">
        <v>10.0</v>
      </c>
      <c r="H1685" s="19">
        <v>3.0</v>
      </c>
      <c r="I1685" s="19">
        <v>1.0</v>
      </c>
      <c r="J1685" s="19">
        <v>1.0</v>
      </c>
      <c r="K1685" s="19">
        <v>12.0</v>
      </c>
      <c r="L1685" s="19">
        <v>17.0</v>
      </c>
      <c r="M1685" s="19">
        <v>29.0</v>
      </c>
      <c r="N1685" s="20">
        <v>0.4137931168079376</v>
      </c>
      <c r="O1685" s="20">
        <v>0.4337635636329651</v>
      </c>
      <c r="P1685" s="20">
        <v>0.47070056200027466</v>
      </c>
      <c r="Q1685" s="21" t="str">
        <f t="shared" si="1"/>
        <v>0.3925233645</v>
      </c>
      <c r="R1685" s="21" t="str">
        <f t="shared" si="3"/>
        <v>0.4326877634</v>
      </c>
      <c r="S1685" s="9">
        <v>0.43800519817862016</v>
      </c>
      <c r="T1685" s="6">
        <v>0.43268776343804655</v>
      </c>
      <c r="U1685" s="10"/>
      <c r="V1685" s="10"/>
      <c r="W1685" s="10"/>
    </row>
    <row r="1686">
      <c r="A1686" s="17">
        <v>2007.0</v>
      </c>
      <c r="B1686" s="18" t="s">
        <v>1375</v>
      </c>
      <c r="C1686" s="18" t="s">
        <v>3088</v>
      </c>
      <c r="D1686" s="19">
        <v>38.0</v>
      </c>
      <c r="E1686" s="19">
        <v>7.0</v>
      </c>
      <c r="F1686" s="19">
        <v>9.0</v>
      </c>
      <c r="G1686" s="19">
        <v>4.0</v>
      </c>
      <c r="H1686" s="19">
        <v>9.0</v>
      </c>
      <c r="I1686" s="19">
        <v>1.0</v>
      </c>
      <c r="J1686" s="19">
        <v>1.0</v>
      </c>
      <c r="K1686" s="19">
        <v>12.0</v>
      </c>
      <c r="L1686" s="19">
        <v>19.0</v>
      </c>
      <c r="M1686" s="19">
        <v>31.0</v>
      </c>
      <c r="N1686" s="20">
        <v>0.3870967626571655</v>
      </c>
      <c r="O1686" s="20">
        <v>0.45444589853286743</v>
      </c>
      <c r="P1686" s="20">
        <v>0.4744677245616913</v>
      </c>
      <c r="Q1686" s="21" t="str">
        <f t="shared" si="1"/>
        <v>0.4099378882</v>
      </c>
      <c r="R1686" s="21" t="str">
        <f t="shared" si="3"/>
        <v>0.4483243525</v>
      </c>
      <c r="S1686" s="9">
        <v>0.44261407395524366</v>
      </c>
      <c r="T1686" s="6">
        <v>0.44832435245654595</v>
      </c>
      <c r="U1686" s="10"/>
      <c r="V1686" s="10"/>
      <c r="W1686" s="10"/>
    </row>
    <row r="1687">
      <c r="A1687" s="17">
        <v>2007.0</v>
      </c>
      <c r="B1687" s="18" t="s">
        <v>3089</v>
      </c>
      <c r="C1687" s="18" t="s">
        <v>3090</v>
      </c>
      <c r="D1687" s="19">
        <v>39.0</v>
      </c>
      <c r="E1687" s="19">
        <v>2.0</v>
      </c>
      <c r="F1687" s="19">
        <v>12.0</v>
      </c>
      <c r="G1687" s="19">
        <v>3.0</v>
      </c>
      <c r="H1687" s="19">
        <v>6.0</v>
      </c>
      <c r="I1687" s="19">
        <v>1.0</v>
      </c>
      <c r="J1687" s="19">
        <v>2.0</v>
      </c>
      <c r="K1687" s="19">
        <v>6.0</v>
      </c>
      <c r="L1687" s="19">
        <v>20.0</v>
      </c>
      <c r="M1687" s="19">
        <v>26.0</v>
      </c>
      <c r="N1687" s="20">
        <v>0.23076923191547394</v>
      </c>
      <c r="O1687" s="20">
        <v>0.4479879140853882</v>
      </c>
      <c r="P1687" s="20">
        <v>0.4694579839706421</v>
      </c>
      <c r="Q1687" s="21" t="str">
        <f t="shared" si="1"/>
        <v>0.2413793103</v>
      </c>
      <c r="R1687" s="21" t="str">
        <f t="shared" si="3"/>
        <v>0.4017032806</v>
      </c>
      <c r="S1687" s="9">
        <v>0.3990507607276623</v>
      </c>
      <c r="T1687" s="6">
        <v>0.4017032806215615</v>
      </c>
      <c r="U1687" s="10"/>
      <c r="V1687" s="10"/>
      <c r="W1687" s="10"/>
    </row>
    <row r="1688">
      <c r="A1688" s="17">
        <v>2007.0</v>
      </c>
      <c r="B1688" s="18" t="s">
        <v>1770</v>
      </c>
      <c r="C1688" s="18" t="s">
        <v>3091</v>
      </c>
      <c r="D1688" s="19">
        <v>40.0</v>
      </c>
      <c r="E1688" s="19">
        <v>1.0</v>
      </c>
      <c r="F1688" s="19">
        <v>13.0</v>
      </c>
      <c r="G1688" s="19">
        <v>8.0</v>
      </c>
      <c r="H1688" s="19">
        <v>5.0</v>
      </c>
      <c r="I1688" s="19">
        <v>1.0</v>
      </c>
      <c r="J1688" s="19">
        <v>3.0</v>
      </c>
      <c r="K1688" s="19">
        <v>10.0</v>
      </c>
      <c r="L1688" s="19">
        <v>21.0</v>
      </c>
      <c r="M1688" s="19">
        <v>31.0</v>
      </c>
      <c r="N1688" s="20">
        <v>0.32258063554763794</v>
      </c>
      <c r="O1688" s="20">
        <v>0.4483952224254608</v>
      </c>
      <c r="P1688" s="20">
        <v>0.49772489070892334</v>
      </c>
      <c r="Q1688" s="21" t="str">
        <f t="shared" si="1"/>
        <v>0.288</v>
      </c>
      <c r="R1688" s="21" t="str">
        <f t="shared" si="3"/>
        <v>0.4206288339</v>
      </c>
      <c r="S1688" s="9">
        <v>0.4292739951802838</v>
      </c>
      <c r="T1688" s="6">
        <v>0.42062883388996125</v>
      </c>
      <c r="U1688" s="10"/>
      <c r="V1688" s="10"/>
      <c r="W1688" s="10"/>
    </row>
    <row r="1689">
      <c r="A1689" s="17">
        <v>2007.0</v>
      </c>
      <c r="B1689" s="18" t="s">
        <v>210</v>
      </c>
      <c r="C1689" s="18" t="s">
        <v>733</v>
      </c>
      <c r="D1689" s="19">
        <v>41.0</v>
      </c>
      <c r="E1689" s="19">
        <v>9.0</v>
      </c>
      <c r="F1689" s="19">
        <v>4.0</v>
      </c>
      <c r="G1689" s="19">
        <v>13.0</v>
      </c>
      <c r="H1689" s="19">
        <v>4.0</v>
      </c>
      <c r="I1689" s="19">
        <v>0.0</v>
      </c>
      <c r="J1689" s="19">
        <v>3.0</v>
      </c>
      <c r="K1689" s="19">
        <v>22.0</v>
      </c>
      <c r="L1689" s="19">
        <v>11.0</v>
      </c>
      <c r="M1689" s="19">
        <v>33.0</v>
      </c>
      <c r="N1689" s="20">
        <v>0.6666666865348816</v>
      </c>
      <c r="O1689" s="20">
        <v>0.44918888807296753</v>
      </c>
      <c r="P1689" s="20">
        <v>0.4695852994918823</v>
      </c>
      <c r="Q1689" s="21" t="str">
        <f t="shared" si="1"/>
        <v>0.6496815287</v>
      </c>
      <c r="R1689" s="21" t="str">
        <f t="shared" si="3"/>
        <v>0.5044111511</v>
      </c>
      <c r="S1689" s="9">
        <v>0.508657435576121</v>
      </c>
      <c r="T1689" s="6">
        <v>0.5044111510750594</v>
      </c>
      <c r="U1689" s="10"/>
      <c r="V1689" s="10"/>
      <c r="W1689" s="10"/>
    </row>
    <row r="1690">
      <c r="A1690" s="17">
        <v>2007.0</v>
      </c>
      <c r="B1690" s="18" t="s">
        <v>1390</v>
      </c>
      <c r="C1690" s="18" t="s">
        <v>3092</v>
      </c>
      <c r="D1690" s="19">
        <v>42.0</v>
      </c>
      <c r="E1690" s="19">
        <v>0.0</v>
      </c>
      <c r="F1690" s="19">
        <v>15.0</v>
      </c>
      <c r="G1690" s="19">
        <v>4.0</v>
      </c>
      <c r="H1690" s="19">
        <v>5.0</v>
      </c>
      <c r="I1690" s="19">
        <v>0.0</v>
      </c>
      <c r="J1690" s="19">
        <v>2.0</v>
      </c>
      <c r="K1690" s="19">
        <v>4.0</v>
      </c>
      <c r="L1690" s="19">
        <v>22.0</v>
      </c>
      <c r="M1690" s="19">
        <v>26.0</v>
      </c>
      <c r="N1690" s="20">
        <v>0.1538461595773697</v>
      </c>
      <c r="O1690" s="20">
        <v>0.4400901198387146</v>
      </c>
      <c r="P1690" s="20">
        <v>0.4735125005245209</v>
      </c>
      <c r="Q1690" s="21" t="str">
        <f t="shared" si="1"/>
        <v>0.1176470588</v>
      </c>
      <c r="R1690" s="21" t="str">
        <f t="shared" si="3"/>
        <v>0.3678349498</v>
      </c>
      <c r="S1690" s="9">
        <v>0.37688472351202595</v>
      </c>
      <c r="T1690" s="6">
        <v>0.3678349497563699</v>
      </c>
      <c r="U1690" s="10"/>
      <c r="V1690" s="10"/>
      <c r="W1690" s="10"/>
    </row>
    <row r="1691">
      <c r="A1691" s="17">
        <v>2007.0</v>
      </c>
      <c r="B1691" s="18" t="s">
        <v>148</v>
      </c>
      <c r="C1691" s="18" t="s">
        <v>3093</v>
      </c>
      <c r="D1691" s="19">
        <v>43.0</v>
      </c>
      <c r="E1691" s="19">
        <v>2.0</v>
      </c>
      <c r="F1691" s="19">
        <v>10.0</v>
      </c>
      <c r="G1691" s="19">
        <v>10.0</v>
      </c>
      <c r="H1691" s="19">
        <v>4.0</v>
      </c>
      <c r="I1691" s="19">
        <v>2.0</v>
      </c>
      <c r="J1691" s="19">
        <v>2.0</v>
      </c>
      <c r="K1691" s="19">
        <v>14.0</v>
      </c>
      <c r="L1691" s="19">
        <v>16.0</v>
      </c>
      <c r="M1691" s="19">
        <v>30.0</v>
      </c>
      <c r="N1691" s="20">
        <v>0.46666666865348816</v>
      </c>
      <c r="O1691" s="20">
        <v>0.5290682911872864</v>
      </c>
      <c r="P1691" s="20">
        <v>0.5128608345985413</v>
      </c>
      <c r="Q1691" s="21" t="str">
        <f t="shared" si="1"/>
        <v>0.4426229508</v>
      </c>
      <c r="R1691" s="21" t="str">
        <f t="shared" si="3"/>
        <v>0.5034050919</v>
      </c>
      <c r="S1691" s="9">
        <v>0.5094160209099452</v>
      </c>
      <c r="T1691" s="6">
        <v>0.5034050919481965</v>
      </c>
      <c r="U1691" s="10"/>
      <c r="V1691" s="10"/>
      <c r="W1691" s="10"/>
    </row>
    <row r="1692">
      <c r="A1692" s="17">
        <v>2007.0</v>
      </c>
      <c r="B1692" s="18" t="s">
        <v>555</v>
      </c>
      <c r="C1692" s="18" t="s">
        <v>3094</v>
      </c>
      <c r="D1692" s="19">
        <v>44.0</v>
      </c>
      <c r="E1692" s="19">
        <v>4.0</v>
      </c>
      <c r="F1692" s="19">
        <v>8.0</v>
      </c>
      <c r="G1692" s="19">
        <v>6.0</v>
      </c>
      <c r="H1692" s="19">
        <v>7.0</v>
      </c>
      <c r="I1692" s="19">
        <v>2.0</v>
      </c>
      <c r="J1692" s="19">
        <v>3.0</v>
      </c>
      <c r="K1692" s="19">
        <v>12.0</v>
      </c>
      <c r="L1692" s="19">
        <v>18.0</v>
      </c>
      <c r="M1692" s="19">
        <v>30.0</v>
      </c>
      <c r="N1692" s="20">
        <v>0.4000000059604645</v>
      </c>
      <c r="O1692" s="20">
        <v>0.49459436535835266</v>
      </c>
      <c r="P1692" s="20">
        <v>0.4823257625102997</v>
      </c>
      <c r="Q1692" s="21" t="str">
        <f t="shared" si="1"/>
        <v>0.3888888889</v>
      </c>
      <c r="R1692" s="21" t="str">
        <f t="shared" si="3"/>
        <v>0.4651008455</v>
      </c>
      <c r="S1692" s="9">
        <v>0.46787862330675123</v>
      </c>
      <c r="T1692" s="6">
        <v>0.46510084552897346</v>
      </c>
      <c r="U1692" s="10"/>
      <c r="V1692" s="10"/>
      <c r="W1692" s="10"/>
    </row>
    <row r="1693">
      <c r="A1693" s="17">
        <v>2007.0</v>
      </c>
      <c r="B1693" s="18" t="s">
        <v>1380</v>
      </c>
      <c r="C1693" s="18" t="s">
        <v>3095</v>
      </c>
      <c r="D1693" s="19">
        <v>45.0</v>
      </c>
      <c r="E1693" s="19">
        <v>4.0</v>
      </c>
      <c r="F1693" s="19">
        <v>16.0</v>
      </c>
      <c r="G1693" s="19">
        <v>1.0</v>
      </c>
      <c r="H1693" s="19">
        <v>3.0</v>
      </c>
      <c r="I1693" s="19">
        <v>2.0</v>
      </c>
      <c r="J1693" s="19">
        <v>1.0</v>
      </c>
      <c r="K1693" s="19">
        <v>7.0</v>
      </c>
      <c r="L1693" s="19">
        <v>20.0</v>
      </c>
      <c r="M1693" s="19">
        <v>27.0</v>
      </c>
      <c r="N1693" s="20">
        <v>0.25925925374031067</v>
      </c>
      <c r="O1693" s="20">
        <v>0.51191246509552</v>
      </c>
      <c r="P1693" s="20">
        <v>0.5012739300727844</v>
      </c>
      <c r="Q1693" s="21" t="str">
        <f t="shared" si="1"/>
        <v>0.3565217391</v>
      </c>
      <c r="R1693" s="21" t="str">
        <f t="shared" si="3"/>
        <v>0.4704051498</v>
      </c>
      <c r="S1693" s="9">
        <v>0.44608952988077094</v>
      </c>
      <c r="T1693" s="6">
        <v>0.4704051498485648</v>
      </c>
      <c r="U1693" s="10"/>
      <c r="V1693" s="10"/>
      <c r="W1693" s="10"/>
    </row>
    <row r="1694">
      <c r="A1694" s="17">
        <v>2007.0</v>
      </c>
      <c r="B1694" s="18" t="s">
        <v>178</v>
      </c>
      <c r="C1694" s="18" t="s">
        <v>3096</v>
      </c>
      <c r="D1694" s="19">
        <v>46.0</v>
      </c>
      <c r="E1694" s="19">
        <v>0.0</v>
      </c>
      <c r="F1694" s="19">
        <v>9.0</v>
      </c>
      <c r="G1694" s="19">
        <v>10.0</v>
      </c>
      <c r="H1694" s="19">
        <v>8.0</v>
      </c>
      <c r="I1694" s="19">
        <v>1.0</v>
      </c>
      <c r="J1694" s="19">
        <v>2.0</v>
      </c>
      <c r="K1694" s="19">
        <v>11.0</v>
      </c>
      <c r="L1694" s="19">
        <v>19.0</v>
      </c>
      <c r="M1694" s="19">
        <v>30.0</v>
      </c>
      <c r="N1694" s="20">
        <v>0.36666667461395264</v>
      </c>
      <c r="O1694" s="20">
        <v>0.5751361846923828</v>
      </c>
      <c r="P1694" s="20">
        <v>0.530255913734436</v>
      </c>
      <c r="Q1694" s="21" t="str">
        <f t="shared" si="1"/>
        <v>0.2734375</v>
      </c>
      <c r="R1694" s="21" t="str">
        <f t="shared" si="3"/>
        <v>0.4884914458</v>
      </c>
      <c r="S1694" s="9">
        <v>0.5117987374464671</v>
      </c>
      <c r="T1694" s="6">
        <v>0.4884914457798004</v>
      </c>
      <c r="U1694" s="10"/>
      <c r="V1694" s="10"/>
      <c r="W1694" s="10"/>
    </row>
    <row r="1695">
      <c r="A1695" s="17">
        <v>2007.0</v>
      </c>
      <c r="B1695" s="18" t="s">
        <v>953</v>
      </c>
      <c r="C1695" s="18" t="s">
        <v>3097</v>
      </c>
      <c r="D1695" s="19">
        <v>47.0</v>
      </c>
      <c r="E1695" s="19">
        <v>2.0</v>
      </c>
      <c r="F1695" s="19">
        <v>13.0</v>
      </c>
      <c r="G1695" s="19">
        <v>2.0</v>
      </c>
      <c r="H1695" s="19">
        <v>9.0</v>
      </c>
      <c r="I1695" s="19">
        <v>0.0</v>
      </c>
      <c r="J1695" s="19">
        <v>1.0</v>
      </c>
      <c r="K1695" s="19">
        <v>4.0</v>
      </c>
      <c r="L1695" s="19">
        <v>23.0</v>
      </c>
      <c r="M1695" s="19">
        <v>27.0</v>
      </c>
      <c r="N1695" s="20">
        <v>0.14814814925193787</v>
      </c>
      <c r="O1695" s="20">
        <v>0.48774415254592896</v>
      </c>
      <c r="P1695" s="20">
        <v>0.4961666464805603</v>
      </c>
      <c r="Q1695" s="21" t="str">
        <f t="shared" si="1"/>
        <v>0.157480315</v>
      </c>
      <c r="R1695" s="21" t="str">
        <f t="shared" si="3"/>
        <v>0.4072838166</v>
      </c>
      <c r="S1695" s="9">
        <v>0.4049507749301416</v>
      </c>
      <c r="T1695" s="6">
        <v>0.407283816633262</v>
      </c>
      <c r="U1695" s="10"/>
      <c r="V1695" s="10"/>
      <c r="W1695" s="10"/>
    </row>
    <row r="1696">
      <c r="A1696" s="17">
        <v>2007.0</v>
      </c>
      <c r="B1696" s="18" t="s">
        <v>531</v>
      </c>
      <c r="C1696" s="18" t="s">
        <v>787</v>
      </c>
      <c r="D1696" s="19">
        <v>48.0</v>
      </c>
      <c r="E1696" s="19">
        <v>6.0</v>
      </c>
      <c r="F1696" s="19">
        <v>5.0</v>
      </c>
      <c r="G1696" s="19">
        <v>13.0</v>
      </c>
      <c r="H1696" s="19">
        <v>4.0</v>
      </c>
      <c r="I1696" s="19">
        <v>2.0</v>
      </c>
      <c r="J1696" s="19">
        <v>1.0</v>
      </c>
      <c r="K1696" s="19">
        <v>21.0</v>
      </c>
      <c r="L1696" s="19">
        <v>10.0</v>
      </c>
      <c r="M1696" s="19">
        <v>31.0</v>
      </c>
      <c r="N1696" s="20">
        <v>0.6774193644523621</v>
      </c>
      <c r="O1696" s="20">
        <v>0.5629700422286987</v>
      </c>
      <c r="P1696" s="20">
        <v>0.5410754680633545</v>
      </c>
      <c r="Q1696" s="21" t="str">
        <f t="shared" si="1"/>
        <v>0.654676259</v>
      </c>
      <c r="R1696" s="21" t="str">
        <f t="shared" si="3"/>
        <v>0.5804229529</v>
      </c>
      <c r="S1696" s="9">
        <v>0.5861087268398654</v>
      </c>
      <c r="T1696" s="6">
        <v>0.5804229528783894</v>
      </c>
      <c r="U1696" s="10"/>
      <c r="V1696" s="10"/>
      <c r="W1696" s="10"/>
    </row>
    <row r="1697">
      <c r="A1697" s="17">
        <v>2007.0</v>
      </c>
      <c r="B1697" s="18" t="s">
        <v>810</v>
      </c>
      <c r="C1697" s="18" t="s">
        <v>3098</v>
      </c>
      <c r="D1697" s="19">
        <v>49.0</v>
      </c>
      <c r="E1697" s="19">
        <v>3.0</v>
      </c>
      <c r="F1697" s="19">
        <v>12.0</v>
      </c>
      <c r="G1697" s="19">
        <v>3.0</v>
      </c>
      <c r="H1697" s="19">
        <v>8.0</v>
      </c>
      <c r="I1697" s="19">
        <v>1.0</v>
      </c>
      <c r="J1697" s="19">
        <v>1.0</v>
      </c>
      <c r="K1697" s="19">
        <v>7.0</v>
      </c>
      <c r="L1697" s="19">
        <v>21.0</v>
      </c>
      <c r="M1697" s="19">
        <v>28.0</v>
      </c>
      <c r="N1697" s="20">
        <v>0.25</v>
      </c>
      <c r="O1697" s="20">
        <v>0.4859398305416107</v>
      </c>
      <c r="P1697" s="20">
        <v>0.5123345255851746</v>
      </c>
      <c r="Q1697" s="21" t="str">
        <f t="shared" si="1"/>
        <v>0.2651515152</v>
      </c>
      <c r="R1697" s="21" t="str">
        <f t="shared" si="3"/>
        <v>0.4373414255</v>
      </c>
      <c r="S1697" s="9">
        <v>0.433553546667099</v>
      </c>
      <c r="T1697" s="6">
        <v>0.4373414254549778</v>
      </c>
      <c r="U1697" s="10"/>
      <c r="V1697" s="10"/>
      <c r="W1697" s="10"/>
    </row>
    <row r="1698">
      <c r="A1698" s="17">
        <v>2007.0</v>
      </c>
      <c r="B1698" s="18" t="s">
        <v>1026</v>
      </c>
      <c r="C1698" s="18" t="s">
        <v>3099</v>
      </c>
      <c r="D1698" s="19">
        <v>50.0</v>
      </c>
      <c r="E1698" s="19">
        <v>3.0</v>
      </c>
      <c r="F1698" s="19">
        <v>10.0</v>
      </c>
      <c r="G1698" s="19">
        <v>8.0</v>
      </c>
      <c r="H1698" s="19">
        <v>5.0</v>
      </c>
      <c r="I1698" s="19">
        <v>0.0</v>
      </c>
      <c r="J1698" s="19">
        <v>0.0</v>
      </c>
      <c r="K1698" s="19">
        <v>11.0</v>
      </c>
      <c r="L1698" s="19">
        <v>15.0</v>
      </c>
      <c r="M1698" s="19">
        <v>26.0</v>
      </c>
      <c r="N1698" s="20">
        <v>0.42307692766189575</v>
      </c>
      <c r="O1698" s="20">
        <v>0.43643882870674133</v>
      </c>
      <c r="P1698" s="20">
        <v>0.4594574570655823</v>
      </c>
      <c r="Q1698" s="21" t="str">
        <f t="shared" si="1"/>
        <v>0.4090909091</v>
      </c>
      <c r="R1698" s="21" t="str">
        <f t="shared" si="3"/>
        <v>0.4353565059</v>
      </c>
      <c r="S1698" s="9">
        <v>0.438853009388997</v>
      </c>
      <c r="T1698" s="6">
        <v>0.43535650589249353</v>
      </c>
      <c r="U1698" s="10"/>
      <c r="V1698" s="10"/>
      <c r="W1698" s="10"/>
    </row>
    <row r="1699">
      <c r="A1699" s="17">
        <v>2007.0</v>
      </c>
      <c r="B1699" s="18" t="s">
        <v>278</v>
      </c>
      <c r="C1699" s="18" t="s">
        <v>3100</v>
      </c>
      <c r="D1699" s="19">
        <v>51.0</v>
      </c>
      <c r="E1699" s="19">
        <v>8.0</v>
      </c>
      <c r="F1699" s="19">
        <v>6.0</v>
      </c>
      <c r="G1699" s="19">
        <v>11.0</v>
      </c>
      <c r="H1699" s="19">
        <v>2.0</v>
      </c>
      <c r="I1699" s="19">
        <v>3.0</v>
      </c>
      <c r="J1699" s="19">
        <v>3.0</v>
      </c>
      <c r="K1699" s="19">
        <v>22.0</v>
      </c>
      <c r="L1699" s="19">
        <v>11.0</v>
      </c>
      <c r="M1699" s="19">
        <v>33.0</v>
      </c>
      <c r="N1699" s="20">
        <v>0.6666666865348816</v>
      </c>
      <c r="O1699" s="20">
        <v>0.48153188824653625</v>
      </c>
      <c r="P1699" s="20">
        <v>0.4932798743247986</v>
      </c>
      <c r="Q1699" s="21" t="str">
        <f t="shared" si="1"/>
        <v>0.6887417219</v>
      </c>
      <c r="R1699" s="21" t="str">
        <f t="shared" si="3"/>
        <v>0.5362713432</v>
      </c>
      <c r="S1699" s="9">
        <v>0.5307525793711344</v>
      </c>
      <c r="T1699" s="6">
        <v>0.5362713431680439</v>
      </c>
      <c r="U1699" s="10"/>
      <c r="V1699" s="10"/>
      <c r="W1699" s="10"/>
    </row>
    <row r="1700">
      <c r="A1700" s="17">
        <v>2007.0</v>
      </c>
      <c r="B1700" s="18" t="s">
        <v>1781</v>
      </c>
      <c r="C1700" s="18" t="s">
        <v>3101</v>
      </c>
      <c r="D1700" s="19">
        <v>52.0</v>
      </c>
      <c r="E1700" s="19">
        <v>5.0</v>
      </c>
      <c r="F1700" s="19">
        <v>9.0</v>
      </c>
      <c r="G1700" s="19">
        <v>4.0</v>
      </c>
      <c r="H1700" s="19">
        <v>9.0</v>
      </c>
      <c r="I1700" s="19">
        <v>0.0</v>
      </c>
      <c r="J1700" s="19">
        <v>1.0</v>
      </c>
      <c r="K1700" s="19">
        <v>9.0</v>
      </c>
      <c r="L1700" s="19">
        <v>19.0</v>
      </c>
      <c r="M1700" s="19">
        <v>28.0</v>
      </c>
      <c r="N1700" s="20">
        <v>0.3214285671710968</v>
      </c>
      <c r="O1700" s="20">
        <v>0.4763815999031067</v>
      </c>
      <c r="P1700" s="20">
        <v>0.47812342643737793</v>
      </c>
      <c r="Q1700" s="21" t="str">
        <f t="shared" si="1"/>
        <v>0.3309859155</v>
      </c>
      <c r="R1700" s="21" t="str">
        <f t="shared" si="3"/>
        <v>0.4404681354</v>
      </c>
      <c r="S1700" s="9">
        <v>0.4380787994180407</v>
      </c>
      <c r="T1700" s="6">
        <v>0.44046813543413726</v>
      </c>
      <c r="U1700" s="10"/>
      <c r="V1700" s="10"/>
      <c r="W1700" s="10"/>
    </row>
    <row r="1701">
      <c r="A1701" s="17">
        <v>2007.0</v>
      </c>
      <c r="B1701" s="18" t="s">
        <v>348</v>
      </c>
      <c r="C1701" s="18" t="s">
        <v>3102</v>
      </c>
      <c r="D1701" s="19">
        <v>53.0</v>
      </c>
      <c r="E1701" s="19">
        <v>1.0</v>
      </c>
      <c r="F1701" s="19">
        <v>10.0</v>
      </c>
      <c r="G1701" s="19">
        <v>6.0</v>
      </c>
      <c r="H1701" s="19">
        <v>9.0</v>
      </c>
      <c r="I1701" s="19">
        <v>0.0</v>
      </c>
      <c r="J1701" s="19">
        <v>1.0</v>
      </c>
      <c r="K1701" s="19">
        <v>7.0</v>
      </c>
      <c r="L1701" s="19">
        <v>20.0</v>
      </c>
      <c r="M1701" s="19">
        <v>27.0</v>
      </c>
      <c r="N1701" s="20">
        <v>0.25925925374031067</v>
      </c>
      <c r="O1701" s="20">
        <v>0.5358791947364807</v>
      </c>
      <c r="P1701" s="20">
        <v>0.5325136780738831</v>
      </c>
      <c r="Q1701" s="21" t="str">
        <f t="shared" si="1"/>
        <v>0.2032520325</v>
      </c>
      <c r="R1701" s="21" t="str">
        <f t="shared" si="3"/>
        <v>0.451881025</v>
      </c>
      <c r="S1701" s="9">
        <v>0.46588283170152595</v>
      </c>
      <c r="T1701" s="6">
        <v>0.4518810250167924</v>
      </c>
      <c r="U1701" s="10"/>
      <c r="V1701" s="10"/>
      <c r="W1701" s="10"/>
    </row>
    <row r="1702">
      <c r="A1702" s="17">
        <v>2007.0</v>
      </c>
      <c r="B1702" s="18" t="s">
        <v>314</v>
      </c>
      <c r="C1702" s="18" t="s">
        <v>3103</v>
      </c>
      <c r="D1702" s="19">
        <v>54.0</v>
      </c>
      <c r="E1702" s="19">
        <v>5.0</v>
      </c>
      <c r="F1702" s="19">
        <v>7.0</v>
      </c>
      <c r="G1702" s="19">
        <v>8.0</v>
      </c>
      <c r="H1702" s="19">
        <v>4.0</v>
      </c>
      <c r="I1702" s="19">
        <v>2.0</v>
      </c>
      <c r="J1702" s="19">
        <v>2.0</v>
      </c>
      <c r="K1702" s="19">
        <v>15.0</v>
      </c>
      <c r="L1702" s="19">
        <v>13.0</v>
      </c>
      <c r="M1702" s="19">
        <v>28.0</v>
      </c>
      <c r="N1702" s="20">
        <v>0.5357142686843872</v>
      </c>
      <c r="O1702" s="20">
        <v>0.5355740189552307</v>
      </c>
      <c r="P1702" s="20">
        <v>0.5120853185653687</v>
      </c>
      <c r="Q1702" s="21" t="str">
        <f t="shared" si="1"/>
        <v>0.5390625</v>
      </c>
      <c r="R1702" s="21" t="str">
        <f t="shared" si="3"/>
        <v>0.5305739641</v>
      </c>
      <c r="S1702" s="9">
        <v>0.5297369105475289</v>
      </c>
      <c r="T1702" s="6">
        <v>0.5305739641189575</v>
      </c>
      <c r="U1702" s="10"/>
      <c r="V1702" s="10"/>
      <c r="W1702" s="10"/>
    </row>
    <row r="1703">
      <c r="A1703" s="17">
        <v>2007.0</v>
      </c>
      <c r="B1703" s="18" t="s">
        <v>1493</v>
      </c>
      <c r="C1703" s="18" t="s">
        <v>3104</v>
      </c>
      <c r="D1703" s="19">
        <v>55.0</v>
      </c>
      <c r="E1703" s="19">
        <v>5.0</v>
      </c>
      <c r="F1703" s="19">
        <v>8.0</v>
      </c>
      <c r="G1703" s="19">
        <v>9.0</v>
      </c>
      <c r="H1703" s="19">
        <v>4.0</v>
      </c>
      <c r="I1703" s="19">
        <v>1.0</v>
      </c>
      <c r="J1703" s="19">
        <v>0.0</v>
      </c>
      <c r="K1703" s="19">
        <v>15.0</v>
      </c>
      <c r="L1703" s="19">
        <v>12.0</v>
      </c>
      <c r="M1703" s="19">
        <v>27.0</v>
      </c>
      <c r="N1703" s="20">
        <v>0.5555555820465088</v>
      </c>
      <c r="O1703" s="20">
        <v>0.42894577980041504</v>
      </c>
      <c r="P1703" s="20">
        <v>0.48217350244522095</v>
      </c>
      <c r="Q1703" s="21" t="str">
        <f t="shared" si="1"/>
        <v>0.5630252101</v>
      </c>
      <c r="R1703" s="21" t="str">
        <f t="shared" si="3"/>
        <v>0.475772568</v>
      </c>
      <c r="S1703" s="9">
        <v>0.47390515440040165</v>
      </c>
      <c r="T1703" s="6">
        <v>0.47577256803252116</v>
      </c>
      <c r="U1703" s="10"/>
      <c r="V1703" s="10"/>
      <c r="W1703" s="10"/>
    </row>
    <row r="1704">
      <c r="A1704" s="17">
        <v>2007.0</v>
      </c>
      <c r="B1704" s="18" t="s">
        <v>181</v>
      </c>
      <c r="C1704" s="18" t="s">
        <v>3105</v>
      </c>
      <c r="D1704" s="19">
        <v>56.0</v>
      </c>
      <c r="E1704" s="19">
        <v>2.0</v>
      </c>
      <c r="F1704" s="19">
        <v>8.0</v>
      </c>
      <c r="G1704" s="19">
        <v>15.0</v>
      </c>
      <c r="H1704" s="19">
        <v>5.0</v>
      </c>
      <c r="I1704" s="19">
        <v>0.0</v>
      </c>
      <c r="J1704" s="19">
        <v>1.0</v>
      </c>
      <c r="K1704" s="19">
        <v>17.0</v>
      </c>
      <c r="L1704" s="19">
        <v>14.0</v>
      </c>
      <c r="M1704" s="19">
        <v>31.0</v>
      </c>
      <c r="N1704" s="20">
        <v>0.5483871102333069</v>
      </c>
      <c r="O1704" s="20">
        <v>0.5559144616127014</v>
      </c>
      <c r="P1704" s="20">
        <v>0.5327816009521484</v>
      </c>
      <c r="Q1704" s="21" t="str">
        <f t="shared" si="1"/>
        <v>0.4796747967</v>
      </c>
      <c r="R1704" s="21" t="str">
        <f t="shared" si="3"/>
        <v>0.5310713302</v>
      </c>
      <c r="S1704" s="9">
        <v>0.5482494052379362</v>
      </c>
      <c r="T1704" s="6">
        <v>0.5310713302313796</v>
      </c>
      <c r="U1704" s="10"/>
      <c r="V1704" s="10"/>
      <c r="W1704" s="10"/>
    </row>
    <row r="1705">
      <c r="A1705" s="17">
        <v>2007.0</v>
      </c>
      <c r="B1705" s="18" t="s">
        <v>791</v>
      </c>
      <c r="C1705" s="18" t="s">
        <v>3106</v>
      </c>
      <c r="D1705" s="19">
        <v>57.0</v>
      </c>
      <c r="E1705" s="19">
        <v>3.0</v>
      </c>
      <c r="F1705" s="19">
        <v>16.0</v>
      </c>
      <c r="G1705" s="19">
        <v>7.0</v>
      </c>
      <c r="H1705" s="19">
        <v>3.0</v>
      </c>
      <c r="I1705" s="19">
        <v>2.0</v>
      </c>
      <c r="J1705" s="19">
        <v>1.0</v>
      </c>
      <c r="K1705" s="19">
        <v>12.0</v>
      </c>
      <c r="L1705" s="19">
        <v>20.0</v>
      </c>
      <c r="M1705" s="19">
        <v>32.0</v>
      </c>
      <c r="N1705" s="20">
        <v>0.375</v>
      </c>
      <c r="O1705" s="20">
        <v>0.45266082882881165</v>
      </c>
      <c r="P1705" s="20">
        <v>0.4953400194644928</v>
      </c>
      <c r="Q1705" s="21" t="str">
        <f t="shared" si="1"/>
        <v>0.4126984127</v>
      </c>
      <c r="R1705" s="21" t="str">
        <f t="shared" si="3"/>
        <v>0.4533400225</v>
      </c>
      <c r="S1705" s="9">
        <v>0.443915419280529</v>
      </c>
      <c r="T1705" s="6">
        <v>0.4533400224551322</v>
      </c>
      <c r="U1705" s="10"/>
      <c r="V1705" s="10"/>
      <c r="W1705" s="10"/>
    </row>
    <row r="1706">
      <c r="A1706" s="17">
        <v>2007.0</v>
      </c>
      <c r="B1706" s="18" t="s">
        <v>837</v>
      </c>
      <c r="C1706" s="18" t="s">
        <v>3107</v>
      </c>
      <c r="D1706" s="19">
        <v>58.0</v>
      </c>
      <c r="E1706" s="19">
        <v>7.0</v>
      </c>
      <c r="F1706" s="19">
        <v>7.0</v>
      </c>
      <c r="G1706" s="19">
        <v>7.0</v>
      </c>
      <c r="H1706" s="19">
        <v>5.0</v>
      </c>
      <c r="I1706" s="19">
        <v>1.0</v>
      </c>
      <c r="J1706" s="19">
        <v>0.0</v>
      </c>
      <c r="K1706" s="19">
        <v>15.0</v>
      </c>
      <c r="L1706" s="19">
        <v>12.0</v>
      </c>
      <c r="M1706" s="19">
        <v>27.0</v>
      </c>
      <c r="N1706" s="20">
        <v>0.5555555820465088</v>
      </c>
      <c r="O1706" s="20">
        <v>0.4585554003715515</v>
      </c>
      <c r="P1706" s="20">
        <v>0.4742487967014313</v>
      </c>
      <c r="Q1706" s="21" t="str">
        <f t="shared" si="1"/>
        <v>0.572519084</v>
      </c>
      <c r="R1706" s="21" t="str">
        <f t="shared" si="3"/>
        <v>0.4909696704</v>
      </c>
      <c r="S1706" s="9">
        <v>0.48672878825002247</v>
      </c>
      <c r="T1706" s="6">
        <v>0.49096967035350003</v>
      </c>
      <c r="U1706" s="10"/>
      <c r="V1706" s="10"/>
      <c r="W1706" s="10"/>
    </row>
    <row r="1707">
      <c r="A1707" s="17">
        <v>2007.0</v>
      </c>
      <c r="B1707" s="18" t="s">
        <v>187</v>
      </c>
      <c r="C1707" s="18" t="s">
        <v>748</v>
      </c>
      <c r="D1707" s="19">
        <v>59.0</v>
      </c>
      <c r="E1707" s="19">
        <v>5.0</v>
      </c>
      <c r="F1707" s="19">
        <v>8.0</v>
      </c>
      <c r="G1707" s="19">
        <v>12.0</v>
      </c>
      <c r="H1707" s="19">
        <v>2.0</v>
      </c>
      <c r="I1707" s="19">
        <v>5.0</v>
      </c>
      <c r="J1707" s="19">
        <v>0.0</v>
      </c>
      <c r="K1707" s="19">
        <v>22.0</v>
      </c>
      <c r="L1707" s="19">
        <v>10.0</v>
      </c>
      <c r="M1707" s="19">
        <v>32.0</v>
      </c>
      <c r="N1707" s="20">
        <v>0.6875</v>
      </c>
      <c r="O1707" s="20">
        <v>0.5937014818191528</v>
      </c>
      <c r="P1707" s="20">
        <v>0.5346999168395996</v>
      </c>
      <c r="Q1707" s="21" t="str">
        <f t="shared" si="1"/>
        <v>0.7164179104</v>
      </c>
      <c r="R1707" s="21" t="str">
        <f t="shared" si="3"/>
        <v>0.6096301977</v>
      </c>
      <c r="S1707" s="9">
        <v>0.6024007201194763</v>
      </c>
      <c r="T1707" s="6">
        <v>0.6096301977314167</v>
      </c>
      <c r="U1707" s="10"/>
      <c r="V1707" s="10"/>
      <c r="W1707" s="10"/>
    </row>
    <row r="1708">
      <c r="A1708" s="17">
        <v>2007.0</v>
      </c>
      <c r="B1708" s="18" t="s">
        <v>521</v>
      </c>
      <c r="C1708" s="18" t="s">
        <v>3108</v>
      </c>
      <c r="D1708" s="19">
        <v>60.0</v>
      </c>
      <c r="E1708" s="19">
        <v>7.0</v>
      </c>
      <c r="F1708" s="19">
        <v>7.0</v>
      </c>
      <c r="G1708" s="19">
        <v>10.0</v>
      </c>
      <c r="H1708" s="19">
        <v>2.0</v>
      </c>
      <c r="I1708" s="19">
        <v>1.0</v>
      </c>
      <c r="J1708" s="19">
        <v>1.0</v>
      </c>
      <c r="K1708" s="19">
        <v>18.0</v>
      </c>
      <c r="L1708" s="19">
        <v>10.0</v>
      </c>
      <c r="M1708" s="19">
        <v>28.0</v>
      </c>
      <c r="N1708" s="20">
        <v>0.6428571343421936</v>
      </c>
      <c r="O1708" s="20">
        <v>0.42229771614074707</v>
      </c>
      <c r="P1708" s="20">
        <v>0.4883067309856415</v>
      </c>
      <c r="Q1708" s="21" t="str">
        <f t="shared" si="1"/>
        <v>0.6774193548</v>
      </c>
      <c r="R1708" s="21" t="str">
        <f t="shared" si="3"/>
        <v>0.5025803795</v>
      </c>
      <c r="S1708" s="9">
        <v>0.4939398265310696</v>
      </c>
      <c r="T1708" s="6">
        <v>0.5025803795264613</v>
      </c>
      <c r="U1708" s="10"/>
      <c r="V1708" s="10"/>
      <c r="W1708" s="10"/>
    </row>
    <row r="1709">
      <c r="A1709" s="17">
        <v>2007.0</v>
      </c>
      <c r="B1709" s="18" t="s">
        <v>947</v>
      </c>
      <c r="C1709" s="18" t="s">
        <v>3109</v>
      </c>
      <c r="D1709" s="19">
        <v>61.0</v>
      </c>
      <c r="E1709" s="19">
        <v>2.0</v>
      </c>
      <c r="F1709" s="19">
        <v>11.0</v>
      </c>
      <c r="G1709" s="19">
        <v>8.0</v>
      </c>
      <c r="H1709" s="19">
        <v>5.0</v>
      </c>
      <c r="I1709" s="19">
        <v>2.0</v>
      </c>
      <c r="J1709" s="19">
        <v>1.0</v>
      </c>
      <c r="K1709" s="19">
        <v>12.0</v>
      </c>
      <c r="L1709" s="19">
        <v>17.0</v>
      </c>
      <c r="M1709" s="19">
        <v>29.0</v>
      </c>
      <c r="N1709" s="20">
        <v>0.4137931168079376</v>
      </c>
      <c r="O1709" s="20">
        <v>0.4541133642196655</v>
      </c>
      <c r="P1709" s="20">
        <v>0.4838337004184723</v>
      </c>
      <c r="Q1709" s="21" t="str">
        <f t="shared" si="1"/>
        <v>0.3966942149</v>
      </c>
      <c r="R1709" s="21" t="str">
        <f t="shared" si="3"/>
        <v>0.4471886609</v>
      </c>
      <c r="S1709" s="9">
        <v>0.4514633830765198</v>
      </c>
      <c r="T1709" s="6">
        <v>0.4471886609334591</v>
      </c>
      <c r="U1709" s="10"/>
      <c r="V1709" s="10"/>
      <c r="W1709" s="10"/>
    </row>
    <row r="1710">
      <c r="A1710" s="17">
        <v>2007.0</v>
      </c>
      <c r="B1710" s="18" t="s">
        <v>1641</v>
      </c>
      <c r="C1710" s="18" t="s">
        <v>3110</v>
      </c>
      <c r="D1710" s="19">
        <v>62.0</v>
      </c>
      <c r="E1710" s="19">
        <v>2.0</v>
      </c>
      <c r="F1710" s="19">
        <v>14.0</v>
      </c>
      <c r="G1710" s="19">
        <v>6.0</v>
      </c>
      <c r="H1710" s="19">
        <v>5.0</v>
      </c>
      <c r="I1710" s="19">
        <v>0.0</v>
      </c>
      <c r="J1710" s="19">
        <v>0.0</v>
      </c>
      <c r="K1710" s="19">
        <v>8.0</v>
      </c>
      <c r="L1710" s="19">
        <v>19.0</v>
      </c>
      <c r="M1710" s="19">
        <v>27.0</v>
      </c>
      <c r="N1710" s="20">
        <v>0.29629629850387573</v>
      </c>
      <c r="O1710" s="20">
        <v>0.44163134694099426</v>
      </c>
      <c r="P1710" s="20">
        <v>0.4841170608997345</v>
      </c>
      <c r="Q1710" s="21" t="str">
        <f t="shared" si="1"/>
        <v>0.2935779817</v>
      </c>
      <c r="R1710" s="21" t="str">
        <f t="shared" si="3"/>
        <v>0.4152394341</v>
      </c>
      <c r="S1710" s="9">
        <v>0.4159190127695048</v>
      </c>
      <c r="T1710" s="6">
        <v>0.4152394341082748</v>
      </c>
      <c r="U1710" s="10"/>
      <c r="V1710" s="10"/>
      <c r="W1710" s="10"/>
    </row>
    <row r="1711">
      <c r="A1711" s="17">
        <v>2007.0</v>
      </c>
      <c r="B1711" s="18" t="s">
        <v>1619</v>
      </c>
      <c r="C1711" s="18" t="s">
        <v>3111</v>
      </c>
      <c r="D1711" s="19">
        <v>63.0</v>
      </c>
      <c r="E1711" s="19">
        <v>3.0</v>
      </c>
      <c r="F1711" s="19">
        <v>11.0</v>
      </c>
      <c r="G1711" s="19">
        <v>6.0</v>
      </c>
      <c r="H1711" s="19">
        <v>7.0</v>
      </c>
      <c r="I1711" s="19">
        <v>0.0</v>
      </c>
      <c r="J1711" s="19">
        <v>0.0</v>
      </c>
      <c r="K1711" s="19">
        <v>9.0</v>
      </c>
      <c r="L1711" s="19">
        <v>18.0</v>
      </c>
      <c r="M1711" s="19">
        <v>27.0</v>
      </c>
      <c r="N1711" s="20">
        <v>0.3333333432674408</v>
      </c>
      <c r="O1711" s="20">
        <v>0.48886749148368835</v>
      </c>
      <c r="P1711" s="20">
        <v>0.47113656997680664</v>
      </c>
      <c r="Q1711" s="21" t="str">
        <f t="shared" si="1"/>
        <v>0.3223140496</v>
      </c>
      <c r="R1711" s="21" t="str">
        <f t="shared" si="3"/>
        <v>0.4427964006</v>
      </c>
      <c r="S1711" s="9">
        <v>0.44555122156937915</v>
      </c>
      <c r="T1711" s="6">
        <v>0.44279640063274006</v>
      </c>
      <c r="U1711" s="10"/>
      <c r="V1711" s="10"/>
      <c r="W1711" s="10"/>
    </row>
    <row r="1712">
      <c r="A1712" s="17">
        <v>2007.0</v>
      </c>
      <c r="B1712" s="18" t="s">
        <v>151</v>
      </c>
      <c r="C1712" s="18" t="s">
        <v>731</v>
      </c>
      <c r="D1712" s="19">
        <v>64.0</v>
      </c>
      <c r="E1712" s="19">
        <v>10.0</v>
      </c>
      <c r="F1712" s="19">
        <v>3.0</v>
      </c>
      <c r="G1712" s="19">
        <v>11.0</v>
      </c>
      <c r="H1712" s="19">
        <v>1.0</v>
      </c>
      <c r="I1712" s="19">
        <v>6.0</v>
      </c>
      <c r="J1712" s="19">
        <v>0.0</v>
      </c>
      <c r="K1712" s="19">
        <v>27.0</v>
      </c>
      <c r="L1712" s="19">
        <v>4.0</v>
      </c>
      <c r="M1712" s="19">
        <v>31.0</v>
      </c>
      <c r="N1712" s="20">
        <v>0.8709677457809448</v>
      </c>
      <c r="O1712" s="20">
        <v>0.47043004631996155</v>
      </c>
      <c r="P1712" s="20">
        <v>0.502291202545166</v>
      </c>
      <c r="Q1712" s="21" t="str">
        <f t="shared" si="1"/>
        <v>0.8926174497</v>
      </c>
      <c r="R1712" s="21" t="str">
        <f t="shared" si="3"/>
        <v>0.5839421862</v>
      </c>
      <c r="S1712" s="9">
        <v>0.5785297592801433</v>
      </c>
      <c r="T1712" s="6">
        <v>0.5839421862123797</v>
      </c>
      <c r="U1712" s="10"/>
      <c r="V1712" s="10"/>
      <c r="W1712" s="10"/>
    </row>
    <row r="1713">
      <c r="A1713" s="17">
        <v>2007.0</v>
      </c>
      <c r="B1713" s="18" t="s">
        <v>74</v>
      </c>
      <c r="C1713" s="18" t="s">
        <v>3112</v>
      </c>
      <c r="D1713" s="19">
        <v>65.0</v>
      </c>
      <c r="E1713" s="19">
        <v>2.0</v>
      </c>
      <c r="F1713" s="19">
        <v>9.0</v>
      </c>
      <c r="G1713" s="19">
        <v>15.0</v>
      </c>
      <c r="H1713" s="19">
        <v>2.0</v>
      </c>
      <c r="I1713" s="19">
        <v>2.0</v>
      </c>
      <c r="J1713" s="19">
        <v>1.0</v>
      </c>
      <c r="K1713" s="19">
        <v>19.0</v>
      </c>
      <c r="L1713" s="19">
        <v>12.0</v>
      </c>
      <c r="M1713" s="19">
        <v>31.0</v>
      </c>
      <c r="N1713" s="20">
        <v>0.6129032373428345</v>
      </c>
      <c r="O1713" s="20">
        <v>0.5561898350715637</v>
      </c>
      <c r="P1713" s="20">
        <v>0.512507438659668</v>
      </c>
      <c r="Q1713" s="21" t="str">
        <f t="shared" si="1"/>
        <v>0.6</v>
      </c>
      <c r="R1713" s="21" t="str">
        <f t="shared" si="3"/>
        <v>0.5562217772</v>
      </c>
      <c r="S1713" s="9">
        <v>0.5594475836523117</v>
      </c>
      <c r="T1713" s="6">
        <v>0.5562217772006989</v>
      </c>
      <c r="U1713" s="10"/>
      <c r="V1713" s="10"/>
      <c r="W1713" s="10"/>
    </row>
    <row r="1714">
      <c r="A1714" s="17">
        <v>2007.0</v>
      </c>
      <c r="B1714" s="18" t="s">
        <v>1253</v>
      </c>
      <c r="C1714" s="18" t="s">
        <v>3113</v>
      </c>
      <c r="D1714" s="19">
        <v>66.0</v>
      </c>
      <c r="E1714" s="19">
        <v>1.0</v>
      </c>
      <c r="F1714" s="19">
        <v>13.0</v>
      </c>
      <c r="G1714" s="19">
        <v>3.0</v>
      </c>
      <c r="H1714" s="19">
        <v>11.0</v>
      </c>
      <c r="I1714" s="19">
        <v>1.0</v>
      </c>
      <c r="J1714" s="19">
        <v>2.0</v>
      </c>
      <c r="K1714" s="19">
        <v>5.0</v>
      </c>
      <c r="L1714" s="19">
        <v>26.0</v>
      </c>
      <c r="M1714" s="19">
        <v>31.0</v>
      </c>
      <c r="N1714" s="20">
        <v>0.16129031777381897</v>
      </c>
      <c r="O1714" s="20">
        <v>0.5000692009925842</v>
      </c>
      <c r="P1714" s="20">
        <v>0.48459240794181824</v>
      </c>
      <c r="Q1714" s="21" t="str">
        <f t="shared" si="1"/>
        <v>0.1428571429</v>
      </c>
      <c r="R1714" s="21" t="str">
        <f t="shared" si="3"/>
        <v>0.4068969882</v>
      </c>
      <c r="S1714" s="9">
        <v>0.411505283126908</v>
      </c>
      <c r="T1714" s="6">
        <v>0.40689698819603237</v>
      </c>
      <c r="U1714" s="10"/>
      <c r="V1714" s="10"/>
      <c r="W1714" s="10"/>
    </row>
    <row r="1715">
      <c r="A1715" s="17">
        <v>2007.0</v>
      </c>
      <c r="B1715" s="18" t="s">
        <v>562</v>
      </c>
      <c r="C1715" s="18" t="s">
        <v>709</v>
      </c>
      <c r="D1715" s="19">
        <v>67.0</v>
      </c>
      <c r="E1715" s="19">
        <v>9.0</v>
      </c>
      <c r="F1715" s="19">
        <v>9.0</v>
      </c>
      <c r="G1715" s="19">
        <v>8.0</v>
      </c>
      <c r="H1715" s="19">
        <v>1.0</v>
      </c>
      <c r="I1715" s="19">
        <v>3.0</v>
      </c>
      <c r="J1715" s="19">
        <v>2.0</v>
      </c>
      <c r="K1715" s="19">
        <v>20.0</v>
      </c>
      <c r="L1715" s="19">
        <v>12.0</v>
      </c>
      <c r="M1715" s="19">
        <v>32.0</v>
      </c>
      <c r="N1715" s="20">
        <v>0.625</v>
      </c>
      <c r="O1715" s="20">
        <v>0.4674038290977478</v>
      </c>
      <c r="P1715" s="20">
        <v>0.4882435202598572</v>
      </c>
      <c r="Q1715" s="21" t="str">
        <f t="shared" si="1"/>
        <v>0.698630137</v>
      </c>
      <c r="R1715" s="21" t="str">
        <f t="shared" si="3"/>
        <v>0.5304203289</v>
      </c>
      <c r="S1715" s="9">
        <v>0.5120127946138382</v>
      </c>
      <c r="T1715" s="6">
        <v>0.5304203288604136</v>
      </c>
      <c r="U1715" s="10"/>
      <c r="V1715" s="10"/>
      <c r="W1715" s="10"/>
    </row>
    <row r="1716">
      <c r="A1716" s="17">
        <v>2007.0</v>
      </c>
      <c r="B1716" s="18" t="s">
        <v>526</v>
      </c>
      <c r="C1716" s="18" t="s">
        <v>3114</v>
      </c>
      <c r="D1716" s="19">
        <v>68.0</v>
      </c>
      <c r="E1716" s="19">
        <v>0.0</v>
      </c>
      <c r="F1716" s="19">
        <v>15.0</v>
      </c>
      <c r="G1716" s="19">
        <v>4.0</v>
      </c>
      <c r="H1716" s="19">
        <v>10.0</v>
      </c>
      <c r="I1716" s="19">
        <v>0.0</v>
      </c>
      <c r="J1716" s="19">
        <v>0.0</v>
      </c>
      <c r="K1716" s="19">
        <v>4.0</v>
      </c>
      <c r="L1716" s="19">
        <v>25.0</v>
      </c>
      <c r="M1716" s="19">
        <v>29.0</v>
      </c>
      <c r="N1716" s="20">
        <v>0.13793103396892548</v>
      </c>
      <c r="O1716" s="20">
        <v>0.417236864566803</v>
      </c>
      <c r="P1716" s="20">
        <v>0.4773864150047302</v>
      </c>
      <c r="Q1716" s="21" t="str">
        <f t="shared" si="1"/>
        <v>0.09448818898</v>
      </c>
      <c r="R1716" s="21" t="str">
        <f t="shared" si="3"/>
        <v>0.3515870833</v>
      </c>
      <c r="S1716" s="9">
        <v>0.3624477946552737</v>
      </c>
      <c r="T1716" s="6">
        <v>0.35158708327867855</v>
      </c>
      <c r="U1716" s="10"/>
      <c r="V1716" s="10"/>
      <c r="W1716" s="10"/>
    </row>
    <row r="1717">
      <c r="A1717" s="17">
        <v>2007.0</v>
      </c>
      <c r="B1717" s="18" t="s">
        <v>265</v>
      </c>
      <c r="C1717" s="18" t="s">
        <v>776</v>
      </c>
      <c r="D1717" s="19">
        <v>69.0</v>
      </c>
      <c r="E1717" s="19">
        <v>4.0</v>
      </c>
      <c r="F1717" s="19">
        <v>8.0</v>
      </c>
      <c r="G1717" s="19">
        <v>13.0</v>
      </c>
      <c r="H1717" s="19">
        <v>2.0</v>
      </c>
      <c r="I1717" s="19">
        <v>0.0</v>
      </c>
      <c r="J1717" s="19">
        <v>3.0</v>
      </c>
      <c r="K1717" s="19">
        <v>17.0</v>
      </c>
      <c r="L1717" s="19">
        <v>13.0</v>
      </c>
      <c r="M1717" s="19">
        <v>30.0</v>
      </c>
      <c r="N1717" s="20">
        <v>0.5666666626930237</v>
      </c>
      <c r="O1717" s="20">
        <v>0.5778443217277527</v>
      </c>
      <c r="P1717" s="20">
        <v>0.5534437894821167</v>
      </c>
      <c r="Q1717" s="21" t="str">
        <f t="shared" si="1"/>
        <v>0.5583333333</v>
      </c>
      <c r="R1717" s="21" t="str">
        <f t="shared" si="3"/>
        <v>0.5668664416</v>
      </c>
      <c r="S1717" s="9">
        <v>0.5689497749010721</v>
      </c>
      <c r="T1717" s="6">
        <v>0.5668664415677388</v>
      </c>
      <c r="U1717" s="10"/>
      <c r="V1717" s="10"/>
      <c r="W1717" s="10"/>
    </row>
    <row r="1718">
      <c r="A1718" s="17">
        <v>2007.0</v>
      </c>
      <c r="B1718" s="18" t="s">
        <v>75</v>
      </c>
      <c r="C1718" s="18" t="s">
        <v>3115</v>
      </c>
      <c r="D1718" s="19">
        <v>70.0</v>
      </c>
      <c r="E1718" s="19">
        <v>4.0</v>
      </c>
      <c r="F1718" s="19">
        <v>13.0</v>
      </c>
      <c r="G1718" s="19">
        <v>6.0</v>
      </c>
      <c r="H1718" s="19">
        <v>6.0</v>
      </c>
      <c r="I1718" s="19">
        <v>1.0</v>
      </c>
      <c r="J1718" s="19">
        <v>0.0</v>
      </c>
      <c r="K1718" s="19">
        <v>11.0</v>
      </c>
      <c r="L1718" s="19">
        <v>19.0</v>
      </c>
      <c r="M1718" s="19">
        <v>30.0</v>
      </c>
      <c r="N1718" s="20">
        <v>0.36666667461395264</v>
      </c>
      <c r="O1718" s="20">
        <v>0.5122372508049011</v>
      </c>
      <c r="P1718" s="20">
        <v>0.5051310658454895</v>
      </c>
      <c r="Q1718" s="21" t="str">
        <f t="shared" si="1"/>
        <v>0.3863636364</v>
      </c>
      <c r="R1718" s="21" t="str">
        <f t="shared" si="3"/>
        <v>0.478992301</v>
      </c>
      <c r="S1718" s="9">
        <v>0.4740680585304896</v>
      </c>
      <c r="T1718" s="6">
        <v>0.478992300954732</v>
      </c>
      <c r="U1718" s="10"/>
      <c r="V1718" s="10"/>
      <c r="W1718" s="10"/>
    </row>
    <row r="1719">
      <c r="A1719" s="17">
        <v>2007.0</v>
      </c>
      <c r="B1719" s="18" t="s">
        <v>847</v>
      </c>
      <c r="C1719" s="18" t="s">
        <v>3116</v>
      </c>
      <c r="D1719" s="19">
        <v>71.0</v>
      </c>
      <c r="E1719" s="19">
        <v>2.0</v>
      </c>
      <c r="F1719" s="19">
        <v>8.0</v>
      </c>
      <c r="G1719" s="19">
        <v>10.0</v>
      </c>
      <c r="H1719" s="19">
        <v>4.0</v>
      </c>
      <c r="I1719" s="19">
        <v>4.0</v>
      </c>
      <c r="J1719" s="19">
        <v>3.0</v>
      </c>
      <c r="K1719" s="19">
        <v>16.0</v>
      </c>
      <c r="L1719" s="19">
        <v>15.0</v>
      </c>
      <c r="M1719" s="19">
        <v>31.0</v>
      </c>
      <c r="N1719" s="20">
        <v>0.5161290168762207</v>
      </c>
      <c r="O1719" s="20">
        <v>0.5478983521461487</v>
      </c>
      <c r="P1719" s="20">
        <v>0.5241830348968506</v>
      </c>
      <c r="Q1719" s="21" t="str">
        <f t="shared" si="1"/>
        <v>0.4885496183</v>
      </c>
      <c r="R1719" s="21" t="str">
        <f t="shared" si="3"/>
        <v>0.5271323394</v>
      </c>
      <c r="S1719" s="9">
        <v>0.5340271928618031</v>
      </c>
      <c r="T1719" s="6">
        <v>0.5271323393774396</v>
      </c>
      <c r="U1719" s="10"/>
      <c r="V1719" s="10"/>
      <c r="W1719" s="10"/>
    </row>
    <row r="1720">
      <c r="A1720" s="17">
        <v>2007.0</v>
      </c>
      <c r="B1720" s="18" t="s">
        <v>268</v>
      </c>
      <c r="C1720" s="18" t="s">
        <v>3117</v>
      </c>
      <c r="D1720" s="19">
        <v>72.0</v>
      </c>
      <c r="E1720" s="19">
        <v>13.0</v>
      </c>
      <c r="F1720" s="19">
        <v>4.0</v>
      </c>
      <c r="G1720" s="19">
        <v>8.0</v>
      </c>
      <c r="H1720" s="19">
        <v>3.0</v>
      </c>
      <c r="I1720" s="19">
        <v>1.0</v>
      </c>
      <c r="J1720" s="19">
        <v>1.0</v>
      </c>
      <c r="K1720" s="19">
        <v>22.0</v>
      </c>
      <c r="L1720" s="19">
        <v>8.0</v>
      </c>
      <c r="M1720" s="19">
        <v>30.0</v>
      </c>
      <c r="N1720" s="20">
        <v>0.7333333492279053</v>
      </c>
      <c r="O1720" s="20">
        <v>0.5368344187736511</v>
      </c>
      <c r="P1720" s="20">
        <v>0.511987030506134</v>
      </c>
      <c r="Q1720" s="21" t="str">
        <f t="shared" si="1"/>
        <v>0.7594936709</v>
      </c>
      <c r="R1720" s="21" t="str">
        <f t="shared" si="3"/>
        <v>0.5862873847</v>
      </c>
      <c r="S1720" s="9">
        <v>0.5797473003466924</v>
      </c>
      <c r="T1720" s="6">
        <v>0.5862873847348781</v>
      </c>
      <c r="U1720" s="10"/>
      <c r="V1720" s="10"/>
      <c r="W1720" s="10"/>
    </row>
    <row r="1721">
      <c r="A1721" s="17">
        <v>2007.0</v>
      </c>
      <c r="B1721" s="18" t="s">
        <v>121</v>
      </c>
      <c r="C1721" s="18" t="s">
        <v>3118</v>
      </c>
      <c r="D1721" s="19">
        <v>73.0</v>
      </c>
      <c r="E1721" s="19">
        <v>5.0</v>
      </c>
      <c r="F1721" s="19">
        <v>4.0</v>
      </c>
      <c r="G1721" s="19">
        <v>15.0</v>
      </c>
      <c r="H1721" s="19">
        <v>4.0</v>
      </c>
      <c r="I1721" s="19">
        <v>2.0</v>
      </c>
      <c r="J1721" s="19">
        <v>2.0</v>
      </c>
      <c r="K1721" s="19">
        <v>22.0</v>
      </c>
      <c r="L1721" s="19">
        <v>10.0</v>
      </c>
      <c r="M1721" s="19">
        <v>32.0</v>
      </c>
      <c r="N1721" s="20">
        <v>0.6875</v>
      </c>
      <c r="O1721" s="20">
        <v>0.6387770175933838</v>
      </c>
      <c r="P1721" s="20">
        <v>0.5433913469314575</v>
      </c>
      <c r="Q1721" s="21" t="str">
        <f t="shared" si="1"/>
        <v>0.6428571429</v>
      </c>
      <c r="R1721" s="21" t="str">
        <f t="shared" si="3"/>
        <v>0.6159506312</v>
      </c>
      <c r="S1721" s="9">
        <v>0.6271113455295563</v>
      </c>
      <c r="T1721" s="6">
        <v>0.615950631243842</v>
      </c>
      <c r="U1721" s="10"/>
      <c r="V1721" s="10"/>
      <c r="W1721" s="10"/>
    </row>
    <row r="1722">
      <c r="A1722" s="17">
        <v>2007.0</v>
      </c>
      <c r="B1722" s="18" t="s">
        <v>932</v>
      </c>
      <c r="C1722" s="18" t="s">
        <v>3119</v>
      </c>
      <c r="D1722" s="19">
        <v>74.0</v>
      </c>
      <c r="E1722" s="19">
        <v>5.0</v>
      </c>
      <c r="F1722" s="19">
        <v>9.0</v>
      </c>
      <c r="G1722" s="19">
        <v>5.0</v>
      </c>
      <c r="H1722" s="19">
        <v>9.0</v>
      </c>
      <c r="I1722" s="19">
        <v>0.0</v>
      </c>
      <c r="J1722" s="19">
        <v>1.0</v>
      </c>
      <c r="K1722" s="19">
        <v>10.0</v>
      </c>
      <c r="L1722" s="19">
        <v>19.0</v>
      </c>
      <c r="M1722" s="19">
        <v>29.0</v>
      </c>
      <c r="N1722" s="20">
        <v>0.3448275923728943</v>
      </c>
      <c r="O1722" s="20">
        <v>0.49883589148521423</v>
      </c>
      <c r="P1722" s="20">
        <v>0.5113534927368164</v>
      </c>
      <c r="Q1722" s="21" t="str">
        <f t="shared" si="1"/>
        <v>0.3448275862</v>
      </c>
      <c r="R1722" s="21" t="str">
        <f t="shared" si="3"/>
        <v>0.4634632155</v>
      </c>
      <c r="S1722" s="9">
        <v>0.46346321547853536</v>
      </c>
      <c r="T1722" s="6">
        <v>0.46346321547853536</v>
      </c>
      <c r="U1722" s="10"/>
      <c r="V1722" s="10"/>
      <c r="W1722" s="10"/>
    </row>
    <row r="1723">
      <c r="A1723" s="17">
        <v>2007.0</v>
      </c>
      <c r="B1723" s="18" t="s">
        <v>1608</v>
      </c>
      <c r="C1723" s="18" t="s">
        <v>3120</v>
      </c>
      <c r="D1723" s="19">
        <v>75.0</v>
      </c>
      <c r="E1723" s="19">
        <v>3.0</v>
      </c>
      <c r="F1723" s="19">
        <v>11.0</v>
      </c>
      <c r="G1723" s="19">
        <v>6.0</v>
      </c>
      <c r="H1723" s="19">
        <v>7.0</v>
      </c>
      <c r="I1723" s="19">
        <v>0.0</v>
      </c>
      <c r="J1723" s="19">
        <v>2.0</v>
      </c>
      <c r="K1723" s="19">
        <v>9.0</v>
      </c>
      <c r="L1723" s="19">
        <v>20.0</v>
      </c>
      <c r="M1723" s="19">
        <v>29.0</v>
      </c>
      <c r="N1723" s="20">
        <v>0.3103448152542114</v>
      </c>
      <c r="O1723" s="20">
        <v>0.42600327730178833</v>
      </c>
      <c r="P1723" s="20">
        <v>0.46889349818229675</v>
      </c>
      <c r="Q1723" s="21" t="str">
        <f t="shared" si="1"/>
        <v>0.2977099237</v>
      </c>
      <c r="R1723" s="21" t="str">
        <f t="shared" si="3"/>
        <v>0.4046524941</v>
      </c>
      <c r="S1723" s="9">
        <v>0.40781122009302007</v>
      </c>
      <c r="T1723" s="6">
        <v>0.4046524941124989</v>
      </c>
      <c r="U1723" s="10"/>
      <c r="V1723" s="10"/>
      <c r="W1723" s="10"/>
    </row>
    <row r="1724">
      <c r="A1724" s="17">
        <v>2007.0</v>
      </c>
      <c r="B1724" s="18" t="s">
        <v>546</v>
      </c>
      <c r="C1724" s="18" t="s">
        <v>732</v>
      </c>
      <c r="D1724" s="19">
        <v>76.0</v>
      </c>
      <c r="E1724" s="19">
        <v>8.0</v>
      </c>
      <c r="F1724" s="19">
        <v>8.0</v>
      </c>
      <c r="G1724" s="19">
        <v>9.0</v>
      </c>
      <c r="H1724" s="19">
        <v>3.0</v>
      </c>
      <c r="I1724" s="19">
        <v>2.0</v>
      </c>
      <c r="J1724" s="19">
        <v>0.0</v>
      </c>
      <c r="K1724" s="19">
        <v>19.0</v>
      </c>
      <c r="L1724" s="19">
        <v>11.0</v>
      </c>
      <c r="M1724" s="19">
        <v>30.0</v>
      </c>
      <c r="N1724" s="20">
        <v>0.6333333253860474</v>
      </c>
      <c r="O1724" s="20">
        <v>0.462848961353302</v>
      </c>
      <c r="P1724" s="20">
        <v>0.4816531538963318</v>
      </c>
      <c r="Q1724" s="21" t="str">
        <f t="shared" si="1"/>
        <v>0.6739130435</v>
      </c>
      <c r="R1724" s="21" t="str">
        <f t="shared" si="3"/>
        <v>0.52031603</v>
      </c>
      <c r="S1724" s="9">
        <v>0.5101711024840673</v>
      </c>
      <c r="T1724" s="6">
        <v>0.5203160300202991</v>
      </c>
      <c r="U1724" s="10"/>
      <c r="V1724" s="10"/>
      <c r="W1724" s="10"/>
    </row>
    <row r="1725">
      <c r="A1725" s="17">
        <v>2007.0</v>
      </c>
      <c r="B1725" s="18" t="s">
        <v>1478</v>
      </c>
      <c r="C1725" s="18" t="s">
        <v>3121</v>
      </c>
      <c r="D1725" s="19">
        <v>77.0</v>
      </c>
      <c r="E1725" s="19">
        <v>3.0</v>
      </c>
      <c r="F1725" s="19">
        <v>9.0</v>
      </c>
      <c r="G1725" s="19">
        <v>8.0</v>
      </c>
      <c r="H1725" s="19">
        <v>6.0</v>
      </c>
      <c r="I1725" s="19">
        <v>2.0</v>
      </c>
      <c r="J1725" s="19">
        <v>4.0</v>
      </c>
      <c r="K1725" s="19">
        <v>13.0</v>
      </c>
      <c r="L1725" s="19">
        <v>19.0</v>
      </c>
      <c r="M1725" s="19">
        <v>32.0</v>
      </c>
      <c r="N1725" s="20">
        <v>0.40625</v>
      </c>
      <c r="O1725" s="20">
        <v>0.47355765104293823</v>
      </c>
      <c r="P1725" s="20">
        <v>0.48717448115348816</v>
      </c>
      <c r="Q1725" s="21" t="str">
        <f t="shared" si="1"/>
        <v>0.3819444444</v>
      </c>
      <c r="R1725" s="21" t="str">
        <f t="shared" si="3"/>
        <v>0.4540585569</v>
      </c>
      <c r="S1725" s="9">
        <v>0.46013494580984116</v>
      </c>
      <c r="T1725" s="6">
        <v>0.45405855692095226</v>
      </c>
      <c r="U1725" s="10"/>
      <c r="V1725" s="10"/>
      <c r="W1725" s="10"/>
    </row>
    <row r="1726">
      <c r="A1726" s="17">
        <v>2007.0</v>
      </c>
      <c r="B1726" s="18" t="s">
        <v>330</v>
      </c>
      <c r="C1726" s="18" t="s">
        <v>3122</v>
      </c>
      <c r="D1726" s="19">
        <v>78.0</v>
      </c>
      <c r="E1726" s="19">
        <v>5.0</v>
      </c>
      <c r="F1726" s="19">
        <v>11.0</v>
      </c>
      <c r="G1726" s="19">
        <v>7.0</v>
      </c>
      <c r="H1726" s="19">
        <v>3.0</v>
      </c>
      <c r="I1726" s="19">
        <v>0.0</v>
      </c>
      <c r="J1726" s="19">
        <v>0.0</v>
      </c>
      <c r="K1726" s="19">
        <v>12.0</v>
      </c>
      <c r="L1726" s="19">
        <v>14.0</v>
      </c>
      <c r="M1726" s="19">
        <v>26.0</v>
      </c>
      <c r="N1726" s="20">
        <v>0.4615384638309479</v>
      </c>
      <c r="O1726" s="20">
        <v>0.47307872772216797</v>
      </c>
      <c r="P1726" s="20">
        <v>0.4794563055038452</v>
      </c>
      <c r="Q1726" s="21" t="str">
        <f t="shared" si="1"/>
        <v>0.5090909091</v>
      </c>
      <c r="R1726" s="21" t="str">
        <f t="shared" si="3"/>
        <v>0.4836761675</v>
      </c>
      <c r="S1726" s="9">
        <v>0.4717880556216607</v>
      </c>
      <c r="T1726" s="6">
        <v>0.48367616750977255</v>
      </c>
      <c r="U1726" s="10"/>
      <c r="V1726" s="10"/>
      <c r="W1726" s="10"/>
    </row>
    <row r="1727">
      <c r="A1727" s="17">
        <v>2007.0</v>
      </c>
      <c r="B1727" s="18" t="s">
        <v>1126</v>
      </c>
      <c r="C1727" s="18" t="s">
        <v>3123</v>
      </c>
      <c r="D1727" s="19">
        <v>79.0</v>
      </c>
      <c r="E1727" s="19">
        <v>1.0</v>
      </c>
      <c r="F1727" s="19">
        <v>14.0</v>
      </c>
      <c r="G1727" s="19">
        <v>2.0</v>
      </c>
      <c r="H1727" s="19">
        <v>9.0</v>
      </c>
      <c r="I1727" s="19">
        <v>0.0</v>
      </c>
      <c r="J1727" s="19">
        <v>1.0</v>
      </c>
      <c r="K1727" s="19">
        <v>3.0</v>
      </c>
      <c r="L1727" s="19">
        <v>24.0</v>
      </c>
      <c r="M1727" s="19">
        <v>27.0</v>
      </c>
      <c r="N1727" s="20">
        <v>0.1111111119389534</v>
      </c>
      <c r="O1727" s="20">
        <v>0.49891674518585205</v>
      </c>
      <c r="P1727" s="20">
        <v>0.4969848096370697</v>
      </c>
      <c r="Q1727" s="21" t="str">
        <f t="shared" si="1"/>
        <v>0.1056910569</v>
      </c>
      <c r="R1727" s="21" t="str">
        <f t="shared" si="3"/>
        <v>0.4001273392</v>
      </c>
      <c r="S1727" s="9">
        <v>0.40148235277997124</v>
      </c>
      <c r="T1727" s="6">
        <v>0.40012733922983573</v>
      </c>
      <c r="U1727" s="10"/>
      <c r="V1727" s="10"/>
      <c r="W1727" s="10"/>
    </row>
    <row r="1728">
      <c r="A1728" s="17">
        <v>2007.0</v>
      </c>
      <c r="B1728" s="18" t="s">
        <v>1376</v>
      </c>
      <c r="C1728" s="18" t="s">
        <v>3124</v>
      </c>
      <c r="D1728" s="19">
        <v>80.0</v>
      </c>
      <c r="E1728" s="19">
        <v>3.0</v>
      </c>
      <c r="F1728" s="19">
        <v>12.0</v>
      </c>
      <c r="G1728" s="19">
        <v>2.0</v>
      </c>
      <c r="H1728" s="19">
        <v>9.0</v>
      </c>
      <c r="I1728" s="19">
        <v>0.0</v>
      </c>
      <c r="J1728" s="19">
        <v>2.0</v>
      </c>
      <c r="K1728" s="19">
        <v>5.0</v>
      </c>
      <c r="L1728" s="19">
        <v>23.0</v>
      </c>
      <c r="M1728" s="19">
        <v>28.0</v>
      </c>
      <c r="N1728" s="20">
        <v>0.1785714328289032</v>
      </c>
      <c r="O1728" s="20">
        <v>0.49390357732772827</v>
      </c>
      <c r="P1728" s="20">
        <v>0.4862004220485687</v>
      </c>
      <c r="Q1728" s="21" t="str">
        <f t="shared" si="1"/>
        <v>0.1985294118</v>
      </c>
      <c r="R1728" s="21" t="str">
        <f t="shared" si="3"/>
        <v>0.4181342471</v>
      </c>
      <c r="S1728" s="9">
        <v>0.41314475131886347</v>
      </c>
      <c r="T1728" s="6">
        <v>0.4181342471171828</v>
      </c>
      <c r="U1728" s="10"/>
      <c r="V1728" s="10"/>
      <c r="W1728" s="10"/>
    </row>
    <row r="1729">
      <c r="A1729" s="17">
        <v>2007.0</v>
      </c>
      <c r="B1729" s="18" t="s">
        <v>361</v>
      </c>
      <c r="C1729" s="18" t="s">
        <v>712</v>
      </c>
      <c r="D1729" s="19">
        <v>81.0</v>
      </c>
      <c r="E1729" s="19">
        <v>8.0</v>
      </c>
      <c r="F1729" s="19">
        <v>6.0</v>
      </c>
      <c r="G1729" s="19">
        <v>13.0</v>
      </c>
      <c r="H1729" s="19">
        <v>2.0</v>
      </c>
      <c r="I1729" s="19">
        <v>1.0</v>
      </c>
      <c r="J1729" s="19">
        <v>1.0</v>
      </c>
      <c r="K1729" s="19">
        <v>22.0</v>
      </c>
      <c r="L1729" s="19">
        <v>9.0</v>
      </c>
      <c r="M1729" s="19">
        <v>31.0</v>
      </c>
      <c r="N1729" s="20">
        <v>0.7096773982048035</v>
      </c>
      <c r="O1729" s="20">
        <v>0.44874367117881775</v>
      </c>
      <c r="P1729" s="20">
        <v>0.47793808579444885</v>
      </c>
      <c r="Q1729" s="21" t="str">
        <f t="shared" si="1"/>
        <v>0.7299270073</v>
      </c>
      <c r="R1729" s="21" t="str">
        <f t="shared" si="3"/>
        <v>0.5263381089</v>
      </c>
      <c r="S1729" s="9">
        <v>0.5212757118767308</v>
      </c>
      <c r="T1729" s="6">
        <v>0.5263381088628386</v>
      </c>
      <c r="U1729" s="10"/>
      <c r="V1729" s="10"/>
      <c r="W1729" s="10"/>
    </row>
    <row r="1730">
      <c r="A1730" s="17">
        <v>2007.0</v>
      </c>
      <c r="B1730" s="18" t="s">
        <v>913</v>
      </c>
      <c r="C1730" s="18" t="s">
        <v>3125</v>
      </c>
      <c r="D1730" s="19">
        <v>82.0</v>
      </c>
      <c r="E1730" s="19">
        <v>4.0</v>
      </c>
      <c r="F1730" s="19">
        <v>11.0</v>
      </c>
      <c r="G1730" s="19">
        <v>10.0</v>
      </c>
      <c r="H1730" s="19">
        <v>5.0</v>
      </c>
      <c r="I1730" s="19">
        <v>0.0</v>
      </c>
      <c r="J1730" s="19">
        <v>1.0</v>
      </c>
      <c r="K1730" s="19">
        <v>14.0</v>
      </c>
      <c r="L1730" s="19">
        <v>17.0</v>
      </c>
      <c r="M1730" s="19">
        <v>31.0</v>
      </c>
      <c r="N1730" s="20">
        <v>0.4516128897666931</v>
      </c>
      <c r="O1730" s="20">
        <v>0.5393162965774536</v>
      </c>
      <c r="P1730" s="20">
        <v>0.5200470089912415</v>
      </c>
      <c r="Q1730" s="21" t="str">
        <f t="shared" si="1"/>
        <v>0.4427480916</v>
      </c>
      <c r="R1730" s="21" t="str">
        <f t="shared" si="3"/>
        <v>0.5103569234</v>
      </c>
      <c r="S1730" s="9">
        <v>0.5125731263429888</v>
      </c>
      <c r="T1730" s="6">
        <v>0.5103569234373005</v>
      </c>
      <c r="U1730" s="10"/>
      <c r="V1730" s="10"/>
      <c r="W1730" s="10"/>
    </row>
    <row r="1731">
      <c r="A1731" s="17">
        <v>2007.0</v>
      </c>
      <c r="B1731" s="18" t="s">
        <v>544</v>
      </c>
      <c r="C1731" s="18" t="s">
        <v>3126</v>
      </c>
      <c r="D1731" s="19">
        <v>83.0</v>
      </c>
      <c r="E1731" s="19">
        <v>7.0</v>
      </c>
      <c r="F1731" s="19">
        <v>9.0</v>
      </c>
      <c r="G1731" s="19">
        <v>5.0</v>
      </c>
      <c r="H1731" s="19">
        <v>7.0</v>
      </c>
      <c r="I1731" s="19">
        <v>1.0</v>
      </c>
      <c r="J1731" s="19">
        <v>0.0</v>
      </c>
      <c r="K1731" s="19">
        <v>13.0</v>
      </c>
      <c r="L1731" s="19">
        <v>16.0</v>
      </c>
      <c r="M1731" s="19">
        <v>29.0</v>
      </c>
      <c r="N1731" s="20">
        <v>0.4482758641242981</v>
      </c>
      <c r="O1731" s="20">
        <v>0.4473574459552765</v>
      </c>
      <c r="P1731" s="20">
        <v>0.4640653431415558</v>
      </c>
      <c r="Q1731" s="21" t="str">
        <f t="shared" si="1"/>
        <v>0.475862069</v>
      </c>
      <c r="R1731" s="21" t="str">
        <f t="shared" si="3"/>
        <v>0.458660576</v>
      </c>
      <c r="S1731" s="9">
        <v>0.4517640242802686</v>
      </c>
      <c r="T1731" s="6">
        <v>0.45866057600440646</v>
      </c>
      <c r="U1731" s="10"/>
      <c r="V1731" s="10"/>
      <c r="W1731" s="10"/>
    </row>
    <row r="1732">
      <c r="A1732" s="17">
        <v>2007.0</v>
      </c>
      <c r="B1732" s="18" t="s">
        <v>258</v>
      </c>
      <c r="C1732" s="18" t="s">
        <v>3127</v>
      </c>
      <c r="D1732" s="19">
        <v>84.0</v>
      </c>
      <c r="E1732" s="19">
        <v>5.0</v>
      </c>
      <c r="F1732" s="19">
        <v>10.0</v>
      </c>
      <c r="G1732" s="19">
        <v>7.0</v>
      </c>
      <c r="H1732" s="19">
        <v>8.0</v>
      </c>
      <c r="I1732" s="19">
        <v>1.0</v>
      </c>
      <c r="J1732" s="19">
        <v>1.0</v>
      </c>
      <c r="K1732" s="19">
        <v>13.0</v>
      </c>
      <c r="L1732" s="19">
        <v>19.0</v>
      </c>
      <c r="M1732" s="19">
        <v>32.0</v>
      </c>
      <c r="N1732" s="20">
        <v>0.40625</v>
      </c>
      <c r="O1732" s="20">
        <v>0.5070424675941467</v>
      </c>
      <c r="P1732" s="20">
        <v>0.49496209621429443</v>
      </c>
      <c r="Q1732" s="21" t="str">
        <f t="shared" si="1"/>
        <v>0.4013157895</v>
      </c>
      <c r="R1732" s="21" t="str">
        <f t="shared" si="3"/>
        <v>0.4775907052</v>
      </c>
      <c r="S1732" s="9">
        <v>0.478824257850647</v>
      </c>
      <c r="T1732" s="6">
        <v>0.477590705219068</v>
      </c>
      <c r="U1732" s="10"/>
      <c r="V1732" s="10"/>
      <c r="W1732" s="10"/>
    </row>
    <row r="1733">
      <c r="A1733" s="17">
        <v>2007.0</v>
      </c>
      <c r="B1733" s="18" t="s">
        <v>107</v>
      </c>
      <c r="C1733" s="18" t="s">
        <v>3128</v>
      </c>
      <c r="D1733" s="19">
        <v>85.0</v>
      </c>
      <c r="E1733" s="19">
        <v>5.0</v>
      </c>
      <c r="F1733" s="19">
        <v>12.0</v>
      </c>
      <c r="G1733" s="19">
        <v>10.0</v>
      </c>
      <c r="H1733" s="19">
        <v>2.0</v>
      </c>
      <c r="I1733" s="19">
        <v>0.0</v>
      </c>
      <c r="J1733" s="19">
        <v>1.0</v>
      </c>
      <c r="K1733" s="19">
        <v>15.0</v>
      </c>
      <c r="L1733" s="19">
        <v>15.0</v>
      </c>
      <c r="M1733" s="19">
        <v>30.0</v>
      </c>
      <c r="N1733" s="20">
        <v>0.5</v>
      </c>
      <c r="O1733" s="20">
        <v>0.4848581850528717</v>
      </c>
      <c r="P1733" s="20">
        <v>0.48033618927001953</v>
      </c>
      <c r="Q1733" s="21" t="str">
        <f t="shared" si="1"/>
        <v>0.5416666667</v>
      </c>
      <c r="R1733" s="21" t="str">
        <f t="shared" si="3"/>
        <v>0.4979298065</v>
      </c>
      <c r="S1733" s="9">
        <v>0.48751313984394073</v>
      </c>
      <c r="T1733" s="6">
        <v>0.49792980651060736</v>
      </c>
      <c r="U1733" s="10"/>
      <c r="V1733" s="10"/>
      <c r="W1733" s="10"/>
    </row>
    <row r="1734">
      <c r="A1734" s="17">
        <v>2007.0</v>
      </c>
      <c r="B1734" s="18" t="s">
        <v>186</v>
      </c>
      <c r="C1734" s="18" t="s">
        <v>3129</v>
      </c>
      <c r="D1734" s="19">
        <v>86.0</v>
      </c>
      <c r="E1734" s="19">
        <v>5.0</v>
      </c>
      <c r="F1734" s="19">
        <v>4.0</v>
      </c>
      <c r="G1734" s="19">
        <v>18.0</v>
      </c>
      <c r="H1734" s="19">
        <v>0.0</v>
      </c>
      <c r="I1734" s="19">
        <v>6.0</v>
      </c>
      <c r="J1734" s="19">
        <v>1.0</v>
      </c>
      <c r="K1734" s="19">
        <v>29.0</v>
      </c>
      <c r="L1734" s="19">
        <v>5.0</v>
      </c>
      <c r="M1734" s="19">
        <v>34.0</v>
      </c>
      <c r="N1734" s="20">
        <v>0.8529411554336548</v>
      </c>
      <c r="O1734" s="20">
        <v>0.573544442653656</v>
      </c>
      <c r="P1734" s="20">
        <v>0.5361368656158447</v>
      </c>
      <c r="Q1734" s="21" t="str">
        <f t="shared" si="1"/>
        <v>0.875</v>
      </c>
      <c r="R1734" s="21" t="str">
        <f t="shared" si="3"/>
        <v>0.6395564377</v>
      </c>
      <c r="S1734" s="9">
        <v>0.6340417318484363</v>
      </c>
      <c r="T1734" s="6">
        <v>0.6395564377307892</v>
      </c>
      <c r="U1734" s="10"/>
      <c r="V1734" s="10"/>
      <c r="W1734" s="10"/>
    </row>
    <row r="1735">
      <c r="A1735" s="17">
        <v>2007.0</v>
      </c>
      <c r="B1735" s="18" t="s">
        <v>395</v>
      </c>
      <c r="C1735" s="18" t="s">
        <v>3130</v>
      </c>
      <c r="D1735" s="19">
        <v>87.0</v>
      </c>
      <c r="E1735" s="19">
        <v>6.0</v>
      </c>
      <c r="F1735" s="19">
        <v>9.0</v>
      </c>
      <c r="G1735" s="19">
        <v>8.0</v>
      </c>
      <c r="H1735" s="19">
        <v>2.0</v>
      </c>
      <c r="I1735" s="19">
        <v>4.0</v>
      </c>
      <c r="J1735" s="19">
        <v>2.0</v>
      </c>
      <c r="K1735" s="19">
        <v>18.0</v>
      </c>
      <c r="L1735" s="19">
        <v>13.0</v>
      </c>
      <c r="M1735" s="19">
        <v>31.0</v>
      </c>
      <c r="N1735" s="20">
        <v>0.5806451439857483</v>
      </c>
      <c r="O1735" s="20">
        <v>0.434259295463562</v>
      </c>
      <c r="P1735" s="20">
        <v>0.4850423038005829</v>
      </c>
      <c r="Q1735" s="21" t="str">
        <f t="shared" si="1"/>
        <v>0.6277372263</v>
      </c>
      <c r="R1735" s="21" t="str">
        <f t="shared" si="3"/>
        <v>0.4953245303</v>
      </c>
      <c r="S1735" s="9">
        <v>0.48355151400450735</v>
      </c>
      <c r="T1735" s="6">
        <v>0.49532453025126977</v>
      </c>
      <c r="U1735" s="10"/>
      <c r="V1735" s="10"/>
      <c r="W1735" s="10"/>
    </row>
    <row r="1736">
      <c r="A1736" s="17">
        <v>2007.0</v>
      </c>
      <c r="B1736" s="18" t="s">
        <v>1814</v>
      </c>
      <c r="C1736" s="18" t="s">
        <v>3131</v>
      </c>
      <c r="D1736" s="19">
        <v>88.0</v>
      </c>
      <c r="E1736" s="19">
        <v>3.0</v>
      </c>
      <c r="F1736" s="19">
        <v>13.0</v>
      </c>
      <c r="G1736" s="19">
        <v>7.0</v>
      </c>
      <c r="H1736" s="19">
        <v>4.0</v>
      </c>
      <c r="I1736" s="19">
        <v>0.0</v>
      </c>
      <c r="J1736" s="19">
        <v>0.0</v>
      </c>
      <c r="K1736" s="19">
        <v>10.0</v>
      </c>
      <c r="L1736" s="19">
        <v>17.0</v>
      </c>
      <c r="M1736" s="19">
        <v>27.0</v>
      </c>
      <c r="N1736" s="20">
        <v>0.37037035822868347</v>
      </c>
      <c r="O1736" s="20">
        <v>0.4595766067504883</v>
      </c>
      <c r="P1736" s="20">
        <v>0.473180890083313</v>
      </c>
      <c r="Q1736" s="21" t="str">
        <f t="shared" si="1"/>
        <v>0.3853211009</v>
      </c>
      <c r="R1736" s="21" t="str">
        <f t="shared" si="3"/>
        <v>0.4444138011</v>
      </c>
      <c r="S1736" s="9">
        <v>0.44067611848866495</v>
      </c>
      <c r="T1736" s="6">
        <v>0.44441380112543016</v>
      </c>
      <c r="U1736" s="10"/>
      <c r="V1736" s="10"/>
      <c r="W1736" s="10"/>
    </row>
    <row r="1737">
      <c r="A1737" s="17">
        <v>2007.0</v>
      </c>
      <c r="B1737" s="18" t="s">
        <v>420</v>
      </c>
      <c r="C1737" s="18" t="s">
        <v>777</v>
      </c>
      <c r="D1737" s="19">
        <v>89.0</v>
      </c>
      <c r="E1737" s="19">
        <v>4.0</v>
      </c>
      <c r="F1737" s="19">
        <v>8.0</v>
      </c>
      <c r="G1737" s="19">
        <v>14.0</v>
      </c>
      <c r="H1737" s="19">
        <v>3.0</v>
      </c>
      <c r="I1737" s="19">
        <v>2.0</v>
      </c>
      <c r="J1737" s="19">
        <v>1.0</v>
      </c>
      <c r="K1737" s="19">
        <v>20.0</v>
      </c>
      <c r="L1737" s="19">
        <v>12.0</v>
      </c>
      <c r="M1737" s="19">
        <v>32.0</v>
      </c>
      <c r="N1737" s="20">
        <v>0.625</v>
      </c>
      <c r="O1737" s="20">
        <v>0.593372642993927</v>
      </c>
      <c r="P1737" s="20">
        <v>0.5342553853988647</v>
      </c>
      <c r="Q1737" s="21" t="str">
        <f t="shared" si="1"/>
        <v>0.6153846154</v>
      </c>
      <c r="R1737" s="21" t="str">
        <f t="shared" si="3"/>
        <v>0.5840963217</v>
      </c>
      <c r="S1737" s="9">
        <v>0.5865001678466797</v>
      </c>
      <c r="T1737" s="6">
        <v>0.5840963216928335</v>
      </c>
      <c r="U1737" s="10"/>
      <c r="V1737" s="10"/>
      <c r="W1737" s="10"/>
    </row>
    <row r="1738">
      <c r="A1738" s="17">
        <v>2007.0</v>
      </c>
      <c r="B1738" s="18" t="s">
        <v>1817</v>
      </c>
      <c r="C1738" s="18" t="s">
        <v>3132</v>
      </c>
      <c r="D1738" s="19">
        <v>90.0</v>
      </c>
      <c r="E1738" s="19">
        <v>6.0</v>
      </c>
      <c r="F1738" s="19">
        <v>7.0</v>
      </c>
      <c r="G1738" s="19">
        <v>11.0</v>
      </c>
      <c r="H1738" s="19">
        <v>3.0</v>
      </c>
      <c r="I1738" s="19">
        <v>1.0</v>
      </c>
      <c r="J1738" s="19">
        <v>2.0</v>
      </c>
      <c r="K1738" s="19">
        <v>18.0</v>
      </c>
      <c r="L1738" s="19">
        <v>12.0</v>
      </c>
      <c r="M1738" s="19">
        <v>30.0</v>
      </c>
      <c r="N1738" s="20">
        <v>0.6000000238418579</v>
      </c>
      <c r="O1738" s="20">
        <v>0.5085742473602295</v>
      </c>
      <c r="P1738" s="20">
        <v>0.5114656090736389</v>
      </c>
      <c r="Q1738" s="21" t="str">
        <f t="shared" si="1"/>
        <v>0.6060606061</v>
      </c>
      <c r="R1738" s="21" t="str">
        <f t="shared" si="3"/>
        <v>0.5336686775</v>
      </c>
      <c r="S1738" s="9">
        <v>0.5321535259485245</v>
      </c>
      <c r="T1738" s="6">
        <v>0.533668677463676</v>
      </c>
      <c r="U1738" s="10"/>
      <c r="V1738" s="10"/>
      <c r="W1738" s="10"/>
    </row>
    <row r="1739">
      <c r="A1739" s="17">
        <v>2007.0</v>
      </c>
      <c r="B1739" s="18" t="s">
        <v>78</v>
      </c>
      <c r="C1739" s="18" t="s">
        <v>714</v>
      </c>
      <c r="D1739" s="19">
        <v>91.0</v>
      </c>
      <c r="E1739" s="19">
        <v>7.0</v>
      </c>
      <c r="F1739" s="19">
        <v>5.0</v>
      </c>
      <c r="G1739" s="19">
        <v>15.0</v>
      </c>
      <c r="H1739" s="19">
        <v>3.0</v>
      </c>
      <c r="I1739" s="19">
        <v>0.0</v>
      </c>
      <c r="J1739" s="19">
        <v>1.0</v>
      </c>
      <c r="K1739" s="19">
        <v>22.0</v>
      </c>
      <c r="L1739" s="19">
        <v>9.0</v>
      </c>
      <c r="M1739" s="19">
        <v>31.0</v>
      </c>
      <c r="N1739" s="20">
        <v>0.7096773982048035</v>
      </c>
      <c r="O1739" s="20">
        <v>0.4963558316230774</v>
      </c>
      <c r="P1739" s="20">
        <v>0.5098584294319153</v>
      </c>
      <c r="Q1739" s="21" t="str">
        <f t="shared" si="1"/>
        <v>0.6962962963</v>
      </c>
      <c r="R1739" s="21" t="str">
        <f t="shared" si="3"/>
        <v>0.5497165972</v>
      </c>
      <c r="S1739" s="9">
        <v>0.5530618780082273</v>
      </c>
      <c r="T1739" s="6">
        <v>0.5497165972435916</v>
      </c>
      <c r="U1739" s="10"/>
      <c r="V1739" s="10"/>
      <c r="W1739" s="10"/>
    </row>
    <row r="1740">
      <c r="A1740" s="17">
        <v>2007.0</v>
      </c>
      <c r="B1740" s="18" t="s">
        <v>1128</v>
      </c>
      <c r="C1740" s="18" t="s">
        <v>3133</v>
      </c>
      <c r="D1740" s="19">
        <v>92.0</v>
      </c>
      <c r="E1740" s="19">
        <v>5.0</v>
      </c>
      <c r="F1740" s="19">
        <v>10.0</v>
      </c>
      <c r="G1740" s="19">
        <v>7.0</v>
      </c>
      <c r="H1740" s="19">
        <v>5.0</v>
      </c>
      <c r="I1740" s="19">
        <v>1.0</v>
      </c>
      <c r="J1740" s="19">
        <v>1.0</v>
      </c>
      <c r="K1740" s="19">
        <v>13.0</v>
      </c>
      <c r="L1740" s="19">
        <v>16.0</v>
      </c>
      <c r="M1740" s="19">
        <v>29.0</v>
      </c>
      <c r="N1740" s="20">
        <v>0.4482758641242981</v>
      </c>
      <c r="O1740" s="20">
        <v>0.48702389001846313</v>
      </c>
      <c r="P1740" s="20">
        <v>0.4792117476463318</v>
      </c>
      <c r="Q1740" s="21" t="str">
        <f t="shared" si="1"/>
        <v>0.465648855</v>
      </c>
      <c r="R1740" s="21" t="str">
        <f t="shared" si="3"/>
        <v>0.4797270957</v>
      </c>
      <c r="S1740" s="9">
        <v>0.4753838474380559</v>
      </c>
      <c r="T1740" s="6">
        <v>0.47972709566127253</v>
      </c>
      <c r="U1740" s="10"/>
      <c r="V1740" s="10"/>
      <c r="W1740" s="10"/>
    </row>
    <row r="1741">
      <c r="A1741" s="17">
        <v>2007.0</v>
      </c>
      <c r="B1741" s="18" t="s">
        <v>418</v>
      </c>
      <c r="C1741" s="18" t="s">
        <v>738</v>
      </c>
      <c r="D1741" s="19">
        <v>93.0</v>
      </c>
      <c r="E1741" s="19">
        <v>6.0</v>
      </c>
      <c r="F1741" s="19">
        <v>5.0</v>
      </c>
      <c r="G1741" s="19">
        <v>13.0</v>
      </c>
      <c r="H1741" s="19">
        <v>1.0</v>
      </c>
      <c r="I1741" s="19">
        <v>4.0</v>
      </c>
      <c r="J1741" s="19">
        <v>2.0</v>
      </c>
      <c r="K1741" s="19">
        <v>23.0</v>
      </c>
      <c r="L1741" s="19">
        <v>8.0</v>
      </c>
      <c r="M1741" s="19">
        <v>31.0</v>
      </c>
      <c r="N1741" s="20">
        <v>0.7419354915618896</v>
      </c>
      <c r="O1741" s="20">
        <v>0.485271155834198</v>
      </c>
      <c r="P1741" s="20">
        <v>0.5143711566925049</v>
      </c>
      <c r="Q1741" s="21" t="str">
        <f t="shared" si="1"/>
        <v>0.7593984962</v>
      </c>
      <c r="R1741" s="21" t="str">
        <f t="shared" si="3"/>
        <v>0.5610779912</v>
      </c>
      <c r="S1741" s="9">
        <v>0.5567122380579672</v>
      </c>
      <c r="T1741" s="6">
        <v>0.5610779911503756</v>
      </c>
      <c r="U1741" s="10"/>
      <c r="V1741" s="10"/>
      <c r="W1741" s="10"/>
    </row>
    <row r="1742">
      <c r="A1742" s="17">
        <v>2007.0</v>
      </c>
      <c r="B1742" s="18" t="s">
        <v>607</v>
      </c>
      <c r="C1742" s="18" t="s">
        <v>3134</v>
      </c>
      <c r="D1742" s="19">
        <v>94.0</v>
      </c>
      <c r="E1742" s="19">
        <v>5.0</v>
      </c>
      <c r="F1742" s="19">
        <v>10.0</v>
      </c>
      <c r="G1742" s="19">
        <v>5.0</v>
      </c>
      <c r="H1742" s="19">
        <v>5.0</v>
      </c>
      <c r="I1742" s="19">
        <v>3.0</v>
      </c>
      <c r="J1742" s="19">
        <v>1.0</v>
      </c>
      <c r="K1742" s="19">
        <v>13.0</v>
      </c>
      <c r="L1742" s="19">
        <v>16.0</v>
      </c>
      <c r="M1742" s="19">
        <v>29.0</v>
      </c>
      <c r="N1742" s="20">
        <v>0.4482758641242981</v>
      </c>
      <c r="O1742" s="20">
        <v>0.41510695219039917</v>
      </c>
      <c r="P1742" s="20">
        <v>0.5006574988365173</v>
      </c>
      <c r="Q1742" s="21" t="str">
        <f t="shared" si="1"/>
        <v>0.4814814815</v>
      </c>
      <c r="R1742" s="21" t="str">
        <f t="shared" si="3"/>
        <v>0.4530882212</v>
      </c>
      <c r="S1742" s="9">
        <v>0.4447868163215703</v>
      </c>
      <c r="T1742" s="6">
        <v>0.45308822117469927</v>
      </c>
      <c r="U1742" s="10"/>
      <c r="V1742" s="10"/>
      <c r="W1742" s="10"/>
    </row>
    <row r="1743">
      <c r="A1743" s="17">
        <v>2007.0</v>
      </c>
      <c r="B1743" s="18" t="s">
        <v>1353</v>
      </c>
      <c r="C1743" s="18" t="s">
        <v>3135</v>
      </c>
      <c r="D1743" s="19">
        <v>95.0</v>
      </c>
      <c r="E1743" s="19">
        <v>2.0</v>
      </c>
      <c r="F1743" s="19">
        <v>14.0</v>
      </c>
      <c r="G1743" s="19">
        <v>6.0</v>
      </c>
      <c r="H1743" s="19">
        <v>5.0</v>
      </c>
      <c r="I1743" s="19">
        <v>0.0</v>
      </c>
      <c r="J1743" s="19">
        <v>2.0</v>
      </c>
      <c r="K1743" s="19">
        <v>8.0</v>
      </c>
      <c r="L1743" s="19">
        <v>21.0</v>
      </c>
      <c r="M1743" s="19">
        <v>29.0</v>
      </c>
      <c r="N1743" s="20">
        <v>0.27586206793785095</v>
      </c>
      <c r="O1743" s="20">
        <v>0.5012046098709106</v>
      </c>
      <c r="P1743" s="20">
        <v>0.4886942207813263</v>
      </c>
      <c r="Q1743" s="21" t="str">
        <f t="shared" si="1"/>
        <v>0.268907563</v>
      </c>
      <c r="R1743" s="21" t="str">
        <f t="shared" si="3"/>
        <v>0.4400027509</v>
      </c>
      <c r="S1743" s="9">
        <v>0.44174137737216623</v>
      </c>
      <c r="T1743" s="6">
        <v>0.4400027508870894</v>
      </c>
      <c r="U1743" s="10"/>
      <c r="V1743" s="10"/>
      <c r="W1743" s="10"/>
    </row>
    <row r="1744">
      <c r="A1744" s="17">
        <v>2007.0</v>
      </c>
      <c r="B1744" s="18" t="s">
        <v>56</v>
      </c>
      <c r="C1744" s="18" t="s">
        <v>3136</v>
      </c>
      <c r="D1744" s="19">
        <v>96.0</v>
      </c>
      <c r="E1744" s="19">
        <v>8.0</v>
      </c>
      <c r="F1744" s="19">
        <v>7.0</v>
      </c>
      <c r="G1744" s="19">
        <v>7.0</v>
      </c>
      <c r="H1744" s="19">
        <v>7.0</v>
      </c>
      <c r="I1744" s="19">
        <v>3.0</v>
      </c>
      <c r="J1744" s="19">
        <v>1.0</v>
      </c>
      <c r="K1744" s="19">
        <v>18.0</v>
      </c>
      <c r="L1744" s="19">
        <v>15.0</v>
      </c>
      <c r="M1744" s="19">
        <v>33.0</v>
      </c>
      <c r="N1744" s="20">
        <v>0.5454545617103577</v>
      </c>
      <c r="O1744" s="20">
        <v>0.5151187181472778</v>
      </c>
      <c r="P1744" s="20">
        <v>0.5118587017059326</v>
      </c>
      <c r="Q1744" s="21" t="str">
        <f t="shared" si="1"/>
        <v>0.5508982036</v>
      </c>
      <c r="R1744" s="21" t="str">
        <f t="shared" si="3"/>
        <v>0.5232485854</v>
      </c>
      <c r="S1744" s="9">
        <v>0.5218876708637584</v>
      </c>
      <c r="T1744" s="6">
        <v>0.5232485853983256</v>
      </c>
      <c r="U1744" s="10"/>
      <c r="V1744" s="10"/>
      <c r="W1744" s="10"/>
    </row>
    <row r="1745">
      <c r="A1745" s="17">
        <v>2007.0</v>
      </c>
      <c r="B1745" s="18" t="s">
        <v>271</v>
      </c>
      <c r="C1745" s="18" t="s">
        <v>786</v>
      </c>
      <c r="D1745" s="19">
        <v>97.0</v>
      </c>
      <c r="E1745" s="19">
        <v>9.0</v>
      </c>
      <c r="F1745" s="19">
        <v>3.0</v>
      </c>
      <c r="G1745" s="19">
        <v>14.0</v>
      </c>
      <c r="H1745" s="19">
        <v>3.0</v>
      </c>
      <c r="I1745" s="19">
        <v>3.0</v>
      </c>
      <c r="J1745" s="19">
        <v>0.0</v>
      </c>
      <c r="K1745" s="19">
        <v>26.0</v>
      </c>
      <c r="L1745" s="19">
        <v>6.0</v>
      </c>
      <c r="M1745" s="19">
        <v>32.0</v>
      </c>
      <c r="N1745" s="20">
        <v>0.8125</v>
      </c>
      <c r="O1745" s="20">
        <v>0.5957741141319275</v>
      </c>
      <c r="P1745" s="20">
        <v>0.5456415414810181</v>
      </c>
      <c r="Q1745" s="21" t="str">
        <f t="shared" si="1"/>
        <v>0.8</v>
      </c>
      <c r="R1745" s="21" t="str">
        <f t="shared" si="3"/>
        <v>0.6342974424</v>
      </c>
      <c r="S1745" s="9">
        <v>0.6374224424362183</v>
      </c>
      <c r="T1745" s="6">
        <v>0.6342974424362182</v>
      </c>
      <c r="U1745" s="10"/>
      <c r="V1745" s="10"/>
      <c r="W1745" s="10"/>
    </row>
    <row r="1746">
      <c r="A1746" s="17">
        <v>2007.0</v>
      </c>
      <c r="B1746" s="18" t="s">
        <v>190</v>
      </c>
      <c r="C1746" s="18" t="s">
        <v>774</v>
      </c>
      <c r="D1746" s="19">
        <v>98.0</v>
      </c>
      <c r="E1746" s="19">
        <v>3.0</v>
      </c>
      <c r="F1746" s="19">
        <v>8.0</v>
      </c>
      <c r="G1746" s="19">
        <v>12.0</v>
      </c>
      <c r="H1746" s="19">
        <v>4.0</v>
      </c>
      <c r="I1746" s="19">
        <v>2.0</v>
      </c>
      <c r="J1746" s="19">
        <v>1.0</v>
      </c>
      <c r="K1746" s="19">
        <v>17.0</v>
      </c>
      <c r="L1746" s="19">
        <v>13.0</v>
      </c>
      <c r="M1746" s="19">
        <v>30.0</v>
      </c>
      <c r="N1746" s="20">
        <v>0.5666666626930237</v>
      </c>
      <c r="O1746" s="20">
        <v>0.5945485830307007</v>
      </c>
      <c r="P1746" s="20">
        <v>0.5393193364143372</v>
      </c>
      <c r="Q1746" s="21" t="str">
        <f t="shared" si="1"/>
        <v>0.5403225806</v>
      </c>
      <c r="R1746" s="21" t="str">
        <f t="shared" si="3"/>
        <v>0.5671847708</v>
      </c>
      <c r="S1746" s="9">
        <v>0.5737707922856012</v>
      </c>
      <c r="T1746" s="6">
        <v>0.5671847707802249</v>
      </c>
      <c r="U1746" s="10"/>
      <c r="V1746" s="10"/>
      <c r="W1746" s="10"/>
    </row>
    <row r="1747">
      <c r="A1747" s="17">
        <v>2007.0</v>
      </c>
      <c r="B1747" s="18" t="s">
        <v>98</v>
      </c>
      <c r="C1747" s="18" t="s">
        <v>3137</v>
      </c>
      <c r="D1747" s="19">
        <v>99.0</v>
      </c>
      <c r="E1747" s="19">
        <v>3.0</v>
      </c>
      <c r="F1747" s="19">
        <v>11.0</v>
      </c>
      <c r="G1747" s="19">
        <v>7.0</v>
      </c>
      <c r="H1747" s="19">
        <v>8.0</v>
      </c>
      <c r="I1747" s="19">
        <v>1.0</v>
      </c>
      <c r="J1747" s="19">
        <v>1.0</v>
      </c>
      <c r="K1747" s="19">
        <v>11.0</v>
      </c>
      <c r="L1747" s="19">
        <v>20.0</v>
      </c>
      <c r="M1747" s="19">
        <v>31.0</v>
      </c>
      <c r="N1747" s="20">
        <v>0.35483869910240173</v>
      </c>
      <c r="O1747" s="20">
        <v>0.49521520733833313</v>
      </c>
      <c r="P1747" s="20">
        <v>0.5117226839065552</v>
      </c>
      <c r="Q1747" s="21" t="str">
        <f t="shared" si="1"/>
        <v>0.3333333333</v>
      </c>
      <c r="R1747" s="21" t="str">
        <f t="shared" si="3"/>
        <v>0.458871608</v>
      </c>
      <c r="S1747" s="9">
        <v>0.46424795206516023</v>
      </c>
      <c r="T1747" s="6">
        <v>0.4588716079791387</v>
      </c>
      <c r="U1747" s="10"/>
      <c r="V1747" s="10"/>
      <c r="W1747" s="10"/>
    </row>
    <row r="1748">
      <c r="A1748" s="17">
        <v>2007.0</v>
      </c>
      <c r="B1748" s="18" t="s">
        <v>273</v>
      </c>
      <c r="C1748" s="18" t="s">
        <v>749</v>
      </c>
      <c r="D1748" s="19">
        <v>100.0</v>
      </c>
      <c r="E1748" s="19">
        <v>1.0</v>
      </c>
      <c r="F1748" s="19">
        <v>8.0</v>
      </c>
      <c r="G1748" s="19">
        <v>17.0</v>
      </c>
      <c r="H1748" s="19">
        <v>1.0</v>
      </c>
      <c r="I1748" s="19">
        <v>2.0</v>
      </c>
      <c r="J1748" s="19">
        <v>2.0</v>
      </c>
      <c r="K1748" s="19">
        <v>20.0</v>
      </c>
      <c r="L1748" s="19">
        <v>11.0</v>
      </c>
      <c r="M1748" s="19">
        <v>31.0</v>
      </c>
      <c r="N1748" s="20">
        <v>0.6451612710952759</v>
      </c>
      <c r="O1748" s="20">
        <v>0.5698874592781067</v>
      </c>
      <c r="P1748" s="20">
        <v>0.5501813888549805</v>
      </c>
      <c r="Q1748" s="21" t="str">
        <f t="shared" si="1"/>
        <v>0.623853211</v>
      </c>
      <c r="R1748" s="21" t="str">
        <f t="shared" si="3"/>
        <v>0.5784523796</v>
      </c>
      <c r="S1748" s="9">
        <v>0.5837793994334436</v>
      </c>
      <c r="T1748" s="6">
        <v>0.578452379605092</v>
      </c>
      <c r="U1748" s="10"/>
      <c r="V1748" s="10"/>
      <c r="W1748" s="10"/>
    </row>
    <row r="1749">
      <c r="A1749" s="17">
        <v>2007.0</v>
      </c>
      <c r="B1749" s="18" t="s">
        <v>124</v>
      </c>
      <c r="C1749" s="18" t="s">
        <v>728</v>
      </c>
      <c r="D1749" s="19">
        <v>101.0</v>
      </c>
      <c r="E1749" s="19">
        <v>6.0</v>
      </c>
      <c r="F1749" s="19">
        <v>4.0</v>
      </c>
      <c r="G1749" s="19">
        <v>13.0</v>
      </c>
      <c r="H1749" s="19">
        <v>2.0</v>
      </c>
      <c r="I1749" s="19">
        <v>4.0</v>
      </c>
      <c r="J1749" s="19">
        <v>4.0</v>
      </c>
      <c r="K1749" s="19">
        <v>23.0</v>
      </c>
      <c r="L1749" s="19">
        <v>10.0</v>
      </c>
      <c r="M1749" s="19">
        <v>33.0</v>
      </c>
      <c r="N1749" s="20">
        <v>0.6969696879386902</v>
      </c>
      <c r="O1749" s="20">
        <v>0.5423970222473145</v>
      </c>
      <c r="P1749" s="20">
        <v>0.5279015898704529</v>
      </c>
      <c r="Q1749" s="21" t="str">
        <f t="shared" si="1"/>
        <v>0.6870748299</v>
      </c>
      <c r="R1749" s="21" t="str">
        <f t="shared" si="3"/>
        <v>0.5749426161</v>
      </c>
      <c r="S1749" s="9">
        <v>0.5774163328336948</v>
      </c>
      <c r="T1749" s="6">
        <v>0.5749426160742637</v>
      </c>
      <c r="U1749" s="10"/>
      <c r="V1749" s="10"/>
      <c r="W1749" s="10"/>
    </row>
    <row r="1750">
      <c r="A1750" s="17">
        <v>2007.0</v>
      </c>
      <c r="B1750" s="18" t="s">
        <v>1829</v>
      </c>
      <c r="C1750" s="18" t="s">
        <v>3138</v>
      </c>
      <c r="D1750" s="19">
        <v>102.0</v>
      </c>
      <c r="E1750" s="19">
        <v>3.0</v>
      </c>
      <c r="F1750" s="19">
        <v>11.0</v>
      </c>
      <c r="G1750" s="19">
        <v>7.0</v>
      </c>
      <c r="H1750" s="19">
        <v>2.0</v>
      </c>
      <c r="I1750" s="19">
        <v>0.0</v>
      </c>
      <c r="J1750" s="19">
        <v>1.0</v>
      </c>
      <c r="K1750" s="19">
        <v>10.0</v>
      </c>
      <c r="L1750" s="19">
        <v>14.0</v>
      </c>
      <c r="M1750" s="19">
        <v>24.0</v>
      </c>
      <c r="N1750" s="20">
        <v>0.4166666567325592</v>
      </c>
      <c r="O1750" s="20">
        <v>0.39926373958587646</v>
      </c>
      <c r="P1750" s="20">
        <v>0.46630215644836426</v>
      </c>
      <c r="Q1750" s="21" t="str">
        <f t="shared" si="1"/>
        <v>0.4468085106</v>
      </c>
      <c r="R1750" s="21" t="str">
        <f t="shared" si="3"/>
        <v>0.4279095366</v>
      </c>
      <c r="S1750" s="9">
        <v>0.420374075571696</v>
      </c>
      <c r="T1750" s="6">
        <v>0.42790953656460373</v>
      </c>
      <c r="U1750" s="10"/>
      <c r="V1750" s="10"/>
      <c r="W1750" s="10"/>
    </row>
    <row r="1751">
      <c r="A1751" s="17">
        <v>2007.0</v>
      </c>
      <c r="B1751" s="18" t="s">
        <v>182</v>
      </c>
      <c r="C1751" s="18" t="s">
        <v>3139</v>
      </c>
      <c r="D1751" s="19">
        <v>103.0</v>
      </c>
      <c r="E1751" s="19">
        <v>7.0</v>
      </c>
      <c r="F1751" s="19">
        <v>8.0</v>
      </c>
      <c r="G1751" s="19">
        <v>6.0</v>
      </c>
      <c r="H1751" s="19">
        <v>6.0</v>
      </c>
      <c r="I1751" s="19">
        <v>2.0</v>
      </c>
      <c r="J1751" s="19">
        <v>2.0</v>
      </c>
      <c r="K1751" s="19">
        <v>15.0</v>
      </c>
      <c r="L1751" s="19">
        <v>16.0</v>
      </c>
      <c r="M1751" s="19">
        <v>31.0</v>
      </c>
      <c r="N1751" s="20">
        <v>0.4838709533214569</v>
      </c>
      <c r="O1751" s="20">
        <v>0.4525083601474762</v>
      </c>
      <c r="P1751" s="20">
        <v>0.4614497125148773</v>
      </c>
      <c r="Q1751" s="21" t="str">
        <f t="shared" si="1"/>
        <v>0.5032679739</v>
      </c>
      <c r="R1751" s="21" t="str">
        <f t="shared" si="3"/>
        <v>0.4674336017</v>
      </c>
      <c r="S1751" s="9">
        <v>0.4625843501379413</v>
      </c>
      <c r="T1751" s="6">
        <v>0.4674336016665097</v>
      </c>
      <c r="U1751" s="10"/>
      <c r="V1751" s="10"/>
      <c r="W1751" s="10"/>
    </row>
    <row r="1752">
      <c r="A1752" s="17">
        <v>2007.0</v>
      </c>
      <c r="B1752" s="18" t="s">
        <v>1355</v>
      </c>
      <c r="C1752" s="18" t="s">
        <v>3140</v>
      </c>
      <c r="D1752" s="19">
        <v>104.0</v>
      </c>
      <c r="E1752" s="19">
        <v>5.0</v>
      </c>
      <c r="F1752" s="19">
        <v>12.0</v>
      </c>
      <c r="G1752" s="19">
        <v>7.0</v>
      </c>
      <c r="H1752" s="19">
        <v>5.0</v>
      </c>
      <c r="I1752" s="19">
        <v>1.0</v>
      </c>
      <c r="J1752" s="19">
        <v>1.0</v>
      </c>
      <c r="K1752" s="19">
        <v>13.0</v>
      </c>
      <c r="L1752" s="19">
        <v>18.0</v>
      </c>
      <c r="M1752" s="19">
        <v>31.0</v>
      </c>
      <c r="N1752" s="20">
        <v>0.4193548262119293</v>
      </c>
      <c r="O1752" s="20">
        <v>0.461653470993042</v>
      </c>
      <c r="P1752" s="20">
        <v>0.4846011698246002</v>
      </c>
      <c r="Q1752" s="21" t="str">
        <f t="shared" si="1"/>
        <v>0.4452554745</v>
      </c>
      <c r="R1752" s="21" t="str">
        <f t="shared" si="3"/>
        <v>0.4632908966</v>
      </c>
      <c r="S1752" s="9">
        <v>0.4568157376300904</v>
      </c>
      <c r="T1752" s="6">
        <v>0.46329089656580974</v>
      </c>
      <c r="U1752" s="10"/>
      <c r="V1752" s="10"/>
      <c r="W1752" s="10"/>
    </row>
    <row r="1753">
      <c r="A1753" s="17">
        <v>2007.0</v>
      </c>
      <c r="B1753" s="18" t="s">
        <v>1029</v>
      </c>
      <c r="C1753" s="18" t="s">
        <v>3141</v>
      </c>
      <c r="D1753" s="19">
        <v>105.0</v>
      </c>
      <c r="E1753" s="19">
        <v>6.0</v>
      </c>
      <c r="F1753" s="19">
        <v>9.0</v>
      </c>
      <c r="G1753" s="19">
        <v>6.0</v>
      </c>
      <c r="H1753" s="19">
        <v>7.0</v>
      </c>
      <c r="I1753" s="19">
        <v>0.0</v>
      </c>
      <c r="J1753" s="19">
        <v>0.0</v>
      </c>
      <c r="K1753" s="19">
        <v>12.0</v>
      </c>
      <c r="L1753" s="19">
        <v>16.0</v>
      </c>
      <c r="M1753" s="19">
        <v>28.0</v>
      </c>
      <c r="N1753" s="20">
        <v>0.4285714328289032</v>
      </c>
      <c r="O1753" s="20">
        <v>0.4998357892036438</v>
      </c>
      <c r="P1753" s="20">
        <v>0.4810521900653839</v>
      </c>
      <c r="Q1753" s="21" t="str">
        <f t="shared" si="1"/>
        <v>0.4411764706</v>
      </c>
      <c r="R1753" s="21" t="str">
        <f t="shared" si="3"/>
        <v>0.4804750598</v>
      </c>
      <c r="S1753" s="9">
        <v>0.47732379926102503</v>
      </c>
      <c r="T1753" s="6">
        <v>0.4804750597652267</v>
      </c>
      <c r="U1753" s="10"/>
      <c r="V1753" s="10"/>
      <c r="W1753" s="10"/>
    </row>
    <row r="1754">
      <c r="A1754" s="17">
        <v>2007.0</v>
      </c>
      <c r="B1754" s="18" t="s">
        <v>226</v>
      </c>
      <c r="C1754" s="18" t="s">
        <v>3142</v>
      </c>
      <c r="D1754" s="19">
        <v>106.0</v>
      </c>
      <c r="E1754" s="19">
        <v>3.0</v>
      </c>
      <c r="F1754" s="19">
        <v>8.0</v>
      </c>
      <c r="G1754" s="19">
        <v>13.0</v>
      </c>
      <c r="H1754" s="19">
        <v>3.0</v>
      </c>
      <c r="I1754" s="19">
        <v>2.0</v>
      </c>
      <c r="J1754" s="19">
        <v>2.0</v>
      </c>
      <c r="K1754" s="19">
        <v>18.0</v>
      </c>
      <c r="L1754" s="19">
        <v>13.0</v>
      </c>
      <c r="M1754" s="19">
        <v>31.0</v>
      </c>
      <c r="N1754" s="20">
        <v>0.5806451439857483</v>
      </c>
      <c r="O1754" s="20">
        <v>0.5410992503166199</v>
      </c>
      <c r="P1754" s="20">
        <v>0.5195057392120361</v>
      </c>
      <c r="Q1754" s="21" t="str">
        <f t="shared" si="1"/>
        <v>0.56</v>
      </c>
      <c r="R1754" s="21" t="str">
        <f t="shared" si="3"/>
        <v>0.54042606</v>
      </c>
      <c r="S1754" s="9">
        <v>0.5455873502838996</v>
      </c>
      <c r="T1754" s="6">
        <v>0.540426059961319</v>
      </c>
      <c r="U1754" s="10"/>
      <c r="V1754" s="10"/>
      <c r="W1754" s="10"/>
    </row>
    <row r="1755">
      <c r="A1755" s="17">
        <v>2007.0</v>
      </c>
      <c r="B1755" s="18" t="s">
        <v>1397</v>
      </c>
      <c r="C1755" s="18" t="s">
        <v>3143</v>
      </c>
      <c r="D1755" s="19">
        <v>107.0</v>
      </c>
      <c r="E1755" s="19">
        <v>6.0</v>
      </c>
      <c r="F1755" s="19">
        <v>7.0</v>
      </c>
      <c r="G1755" s="19">
        <v>11.0</v>
      </c>
      <c r="H1755" s="19">
        <v>1.0</v>
      </c>
      <c r="I1755" s="19">
        <v>1.0</v>
      </c>
      <c r="J1755" s="19">
        <v>2.0</v>
      </c>
      <c r="K1755" s="19">
        <v>18.0</v>
      </c>
      <c r="L1755" s="19">
        <v>10.0</v>
      </c>
      <c r="M1755" s="19">
        <v>28.0</v>
      </c>
      <c r="N1755" s="20">
        <v>0.6428571343421936</v>
      </c>
      <c r="O1755" s="20">
        <v>0.39178889989852905</v>
      </c>
      <c r="P1755" s="20">
        <v>0.48199760913848877</v>
      </c>
      <c r="Q1755" s="21" t="str">
        <f t="shared" si="1"/>
        <v>0.6779661017</v>
      </c>
      <c r="R1755" s="21" t="str">
        <f t="shared" si="3"/>
        <v>0.4858853777</v>
      </c>
      <c r="S1755" s="9">
        <v>0.4771081379481724</v>
      </c>
      <c r="T1755" s="6">
        <v>0.4858853776576155</v>
      </c>
      <c r="U1755" s="10"/>
      <c r="V1755" s="10"/>
      <c r="W1755" s="10"/>
    </row>
    <row r="1756">
      <c r="A1756" s="17">
        <v>2007.0</v>
      </c>
      <c r="B1756" s="18" t="s">
        <v>523</v>
      </c>
      <c r="C1756" s="18" t="s">
        <v>713</v>
      </c>
      <c r="D1756" s="19">
        <v>108.0</v>
      </c>
      <c r="E1756" s="19">
        <v>9.0</v>
      </c>
      <c r="F1756" s="19">
        <v>6.0</v>
      </c>
      <c r="G1756" s="19">
        <v>10.0</v>
      </c>
      <c r="H1756" s="19">
        <v>1.0</v>
      </c>
      <c r="I1756" s="19">
        <v>2.0</v>
      </c>
      <c r="J1756" s="19">
        <v>2.0</v>
      </c>
      <c r="K1756" s="19">
        <v>21.0</v>
      </c>
      <c r="L1756" s="19">
        <v>9.0</v>
      </c>
      <c r="M1756" s="19">
        <v>30.0</v>
      </c>
      <c r="N1756" s="20">
        <v>0.699999988079071</v>
      </c>
      <c r="O1756" s="20">
        <v>0.49196097254753113</v>
      </c>
      <c r="P1756" s="20">
        <v>0.5103169679641724</v>
      </c>
      <c r="Q1756" s="21" t="str">
        <f t="shared" si="1"/>
        <v>0.7463768116</v>
      </c>
      <c r="R1756" s="21" t="str">
        <f t="shared" si="3"/>
        <v>0.5601539312</v>
      </c>
      <c r="S1756" s="9">
        <v>0.5485597282648087</v>
      </c>
      <c r="T1756" s="6">
        <v>0.5601539311633594</v>
      </c>
      <c r="U1756" s="10"/>
      <c r="V1756" s="10"/>
      <c r="W1756" s="10"/>
    </row>
    <row r="1757">
      <c r="A1757" s="17">
        <v>2007.0</v>
      </c>
      <c r="B1757" s="18" t="s">
        <v>132</v>
      </c>
      <c r="C1757" s="18" t="s">
        <v>753</v>
      </c>
      <c r="D1757" s="19">
        <v>109.0</v>
      </c>
      <c r="E1757" s="19">
        <v>10.0</v>
      </c>
      <c r="F1757" s="19">
        <v>6.0</v>
      </c>
      <c r="G1757" s="19">
        <v>14.0</v>
      </c>
      <c r="H1757" s="19">
        <v>1.0</v>
      </c>
      <c r="I1757" s="19">
        <v>1.0</v>
      </c>
      <c r="J1757" s="19">
        <v>1.0</v>
      </c>
      <c r="K1757" s="19">
        <v>25.0</v>
      </c>
      <c r="L1757" s="19">
        <v>8.0</v>
      </c>
      <c r="M1757" s="19">
        <v>33.0</v>
      </c>
      <c r="N1757" s="20">
        <v>0.7575757503509521</v>
      </c>
      <c r="O1757" s="20">
        <v>0.5023199319839478</v>
      </c>
      <c r="P1757" s="20">
        <v>0.5005955696105957</v>
      </c>
      <c r="Q1757" s="21" t="str">
        <f t="shared" si="1"/>
        <v>0.7959183673</v>
      </c>
      <c r="R1757" s="21" t="str">
        <f t="shared" si="3"/>
        <v>0.5752884502</v>
      </c>
      <c r="S1757" s="9">
        <v>0.5657027977885623</v>
      </c>
      <c r="T1757" s="6">
        <v>0.5752884502313576</v>
      </c>
      <c r="U1757" s="10"/>
      <c r="V1757" s="10"/>
      <c r="W1757" s="10"/>
    </row>
    <row r="1758">
      <c r="A1758" s="17">
        <v>2007.0</v>
      </c>
      <c r="B1758" s="18" t="s">
        <v>101</v>
      </c>
      <c r="C1758" s="18" t="s">
        <v>3144</v>
      </c>
      <c r="D1758" s="19">
        <v>110.0</v>
      </c>
      <c r="E1758" s="19">
        <v>4.0</v>
      </c>
      <c r="F1758" s="19">
        <v>10.0</v>
      </c>
      <c r="G1758" s="19">
        <v>11.0</v>
      </c>
      <c r="H1758" s="19">
        <v>3.0</v>
      </c>
      <c r="I1758" s="19">
        <v>3.0</v>
      </c>
      <c r="J1758" s="19">
        <v>2.0</v>
      </c>
      <c r="K1758" s="19">
        <v>18.0</v>
      </c>
      <c r="L1758" s="19">
        <v>15.0</v>
      </c>
      <c r="M1758" s="19">
        <v>33.0</v>
      </c>
      <c r="N1758" s="20">
        <v>0.5454545617103577</v>
      </c>
      <c r="O1758" s="20">
        <v>0.5709157586097717</v>
      </c>
      <c r="P1758" s="20">
        <v>0.51811683177948</v>
      </c>
      <c r="Q1758" s="21" t="str">
        <f t="shared" si="1"/>
        <v>0.5547445255</v>
      </c>
      <c r="R1758" s="21" t="str">
        <f t="shared" si="3"/>
        <v>0.5536732186</v>
      </c>
      <c r="S1758" s="9">
        <v>0.5513507236133922</v>
      </c>
      <c r="T1758" s="6">
        <v>0.5536732186366171</v>
      </c>
      <c r="U1758" s="10"/>
      <c r="V1758" s="10"/>
      <c r="W1758" s="10"/>
    </row>
    <row r="1759">
      <c r="A1759" s="17">
        <v>2007.0</v>
      </c>
      <c r="B1759" s="18" t="s">
        <v>1835</v>
      </c>
      <c r="C1759" s="18" t="s">
        <v>3145</v>
      </c>
      <c r="D1759" s="19">
        <v>111.0</v>
      </c>
      <c r="E1759" s="19">
        <v>2.0</v>
      </c>
      <c r="F1759" s="19">
        <v>13.0</v>
      </c>
      <c r="G1759" s="19">
        <v>4.0</v>
      </c>
      <c r="H1759" s="19">
        <v>7.0</v>
      </c>
      <c r="I1759" s="19">
        <v>3.0</v>
      </c>
      <c r="J1759" s="19">
        <v>2.0</v>
      </c>
      <c r="K1759" s="19">
        <v>9.0</v>
      </c>
      <c r="L1759" s="19">
        <v>22.0</v>
      </c>
      <c r="M1759" s="19">
        <v>31.0</v>
      </c>
      <c r="N1759" s="20">
        <v>0.29032257199287415</v>
      </c>
      <c r="O1759" s="20">
        <v>0.3955000638961792</v>
      </c>
      <c r="P1759" s="20">
        <v>0.4428023397922516</v>
      </c>
      <c r="Q1759" s="21" t="str">
        <f t="shared" si="1"/>
        <v>0.2949640288</v>
      </c>
      <c r="R1759" s="21" t="str">
        <f t="shared" si="3"/>
        <v>0.3821916241</v>
      </c>
      <c r="S1759" s="9">
        <v>0.3810312620574428</v>
      </c>
      <c r="T1759" s="6">
        <v>0.3821916240903971</v>
      </c>
      <c r="U1759" s="10"/>
      <c r="V1759" s="10"/>
      <c r="W1759" s="10"/>
    </row>
    <row r="1760">
      <c r="A1760" s="17">
        <v>2007.0</v>
      </c>
      <c r="B1760" s="18" t="s">
        <v>917</v>
      </c>
      <c r="C1760" s="18" t="s">
        <v>3146</v>
      </c>
      <c r="D1760" s="19">
        <v>112.0</v>
      </c>
      <c r="E1760" s="19">
        <v>1.0</v>
      </c>
      <c r="F1760" s="19">
        <v>14.0</v>
      </c>
      <c r="G1760" s="19">
        <v>2.0</v>
      </c>
      <c r="H1760" s="19">
        <v>12.0</v>
      </c>
      <c r="I1760" s="19">
        <v>1.0</v>
      </c>
      <c r="J1760" s="19">
        <v>1.0</v>
      </c>
      <c r="K1760" s="19">
        <v>4.0</v>
      </c>
      <c r="L1760" s="19">
        <v>27.0</v>
      </c>
      <c r="M1760" s="19">
        <v>31.0</v>
      </c>
      <c r="N1760" s="20">
        <v>0.12903225421905518</v>
      </c>
      <c r="O1760" s="20">
        <v>0.507213830947876</v>
      </c>
      <c r="P1760" s="20">
        <v>0.49786096811294556</v>
      </c>
      <c r="Q1760" s="21" t="str">
        <f t="shared" si="1"/>
        <v>0.1208053691</v>
      </c>
      <c r="R1760" s="21" t="str">
        <f t="shared" si="3"/>
        <v>0.4082734998</v>
      </c>
      <c r="S1760" s="9">
        <v>0.4103302220183034</v>
      </c>
      <c r="T1760" s="6">
        <v>0.4082734997840536</v>
      </c>
      <c r="U1760" s="10"/>
      <c r="V1760" s="10"/>
      <c r="W1760" s="10"/>
    </row>
    <row r="1761">
      <c r="A1761" s="17">
        <v>2007.0</v>
      </c>
      <c r="B1761" s="18" t="s">
        <v>1838</v>
      </c>
      <c r="C1761" s="18" t="s">
        <v>3147</v>
      </c>
      <c r="D1761" s="19">
        <v>113.0</v>
      </c>
      <c r="E1761" s="19">
        <v>4.0</v>
      </c>
      <c r="F1761" s="19">
        <v>13.0</v>
      </c>
      <c r="G1761" s="19">
        <v>7.0</v>
      </c>
      <c r="H1761" s="19">
        <v>4.0</v>
      </c>
      <c r="I1761" s="19">
        <v>1.0</v>
      </c>
      <c r="J1761" s="19">
        <v>0.0</v>
      </c>
      <c r="K1761" s="19">
        <v>12.0</v>
      </c>
      <c r="L1761" s="19">
        <v>17.0</v>
      </c>
      <c r="M1761" s="19">
        <v>29.0</v>
      </c>
      <c r="N1761" s="20">
        <v>0.4137931168079376</v>
      </c>
      <c r="O1761" s="20">
        <v>0.49486035108566284</v>
      </c>
      <c r="P1761" s="20">
        <v>0.49459147453308105</v>
      </c>
      <c r="Q1761" s="21" t="str">
        <f t="shared" si="1"/>
        <v>0.4462809917</v>
      </c>
      <c r="R1761" s="21" t="str">
        <f t="shared" si="3"/>
        <v>0.4826482921</v>
      </c>
      <c r="S1761" s="9">
        <v>0.47452632003817063</v>
      </c>
      <c r="T1761" s="6">
        <v>0.482648292109986</v>
      </c>
      <c r="U1761" s="10"/>
      <c r="V1761" s="10"/>
      <c r="W1761" s="10"/>
    </row>
    <row r="1762">
      <c r="A1762" s="17">
        <v>2007.0</v>
      </c>
      <c r="B1762" s="18" t="s">
        <v>207</v>
      </c>
      <c r="C1762" s="18" t="s">
        <v>3148</v>
      </c>
      <c r="D1762" s="19">
        <v>114.0</v>
      </c>
      <c r="E1762" s="19">
        <v>4.0</v>
      </c>
      <c r="F1762" s="19">
        <v>10.0</v>
      </c>
      <c r="G1762" s="19">
        <v>8.0</v>
      </c>
      <c r="H1762" s="19">
        <v>5.0</v>
      </c>
      <c r="I1762" s="19">
        <v>1.0</v>
      </c>
      <c r="J1762" s="19">
        <v>3.0</v>
      </c>
      <c r="K1762" s="19">
        <v>13.0</v>
      </c>
      <c r="L1762" s="19">
        <v>18.0</v>
      </c>
      <c r="M1762" s="19">
        <v>31.0</v>
      </c>
      <c r="N1762" s="20">
        <v>0.4193548262119293</v>
      </c>
      <c r="O1762" s="20">
        <v>0.5330594182014465</v>
      </c>
      <c r="P1762" s="20">
        <v>0.50175940990448</v>
      </c>
      <c r="Q1762" s="21" t="str">
        <f t="shared" si="1"/>
        <v>0.4160583942</v>
      </c>
      <c r="R1762" s="21" t="str">
        <f t="shared" si="3"/>
        <v>0.4959841601</v>
      </c>
      <c r="S1762" s="9">
        <v>0.49680827125426263</v>
      </c>
      <c r="T1762" s="6">
        <v>0.49598416011698926</v>
      </c>
      <c r="U1762" s="10"/>
      <c r="V1762" s="10"/>
      <c r="W1762" s="10"/>
    </row>
    <row r="1763">
      <c r="A1763" s="17">
        <v>2007.0</v>
      </c>
      <c r="B1763" s="18" t="s">
        <v>193</v>
      </c>
      <c r="C1763" s="18" t="s">
        <v>759</v>
      </c>
      <c r="D1763" s="19">
        <v>115.0</v>
      </c>
      <c r="E1763" s="19">
        <v>3.0</v>
      </c>
      <c r="F1763" s="19">
        <v>6.0</v>
      </c>
      <c r="G1763" s="19">
        <v>14.0</v>
      </c>
      <c r="H1763" s="19">
        <v>3.0</v>
      </c>
      <c r="I1763" s="19">
        <v>6.0</v>
      </c>
      <c r="J1763" s="19">
        <v>2.0</v>
      </c>
      <c r="K1763" s="19">
        <v>23.0</v>
      </c>
      <c r="L1763" s="19">
        <v>11.0</v>
      </c>
      <c r="M1763" s="19">
        <v>34.0</v>
      </c>
      <c r="N1763" s="20">
        <v>0.6764705777168274</v>
      </c>
      <c r="O1763" s="20">
        <v>0.589604914188385</v>
      </c>
      <c r="P1763" s="20">
        <v>0.5358668565750122</v>
      </c>
      <c r="Q1763" s="21" t="str">
        <f t="shared" si="1"/>
        <v>0.6549295775</v>
      </c>
      <c r="R1763" s="21" t="str">
        <f t="shared" si="3"/>
        <v>0.5925015656</v>
      </c>
      <c r="S1763" s="9">
        <v>0.5978868182967692</v>
      </c>
      <c r="T1763" s="6">
        <v>0.5925015656041428</v>
      </c>
      <c r="U1763" s="10"/>
      <c r="V1763" s="10"/>
      <c r="W1763" s="10"/>
    </row>
    <row r="1764">
      <c r="A1764" s="17">
        <v>2007.0</v>
      </c>
      <c r="B1764" s="18" t="s">
        <v>813</v>
      </c>
      <c r="C1764" s="18" t="s">
        <v>3149</v>
      </c>
      <c r="D1764" s="19">
        <v>116.0</v>
      </c>
      <c r="E1764" s="19">
        <v>3.0</v>
      </c>
      <c r="F1764" s="19">
        <v>10.0</v>
      </c>
      <c r="G1764" s="19">
        <v>10.0</v>
      </c>
      <c r="H1764" s="19">
        <v>4.0</v>
      </c>
      <c r="I1764" s="19">
        <v>1.0</v>
      </c>
      <c r="J1764" s="19">
        <v>2.0</v>
      </c>
      <c r="K1764" s="19">
        <v>14.0</v>
      </c>
      <c r="L1764" s="19">
        <v>16.0</v>
      </c>
      <c r="M1764" s="19">
        <v>30.0</v>
      </c>
      <c r="N1764" s="20">
        <v>0.46666666865348816</v>
      </c>
      <c r="O1764" s="20">
        <v>0.5231377482414246</v>
      </c>
      <c r="P1764" s="20">
        <v>0.5277156829833984</v>
      </c>
      <c r="Q1764" s="21" t="str">
        <f t="shared" si="1"/>
        <v>0.4516129032</v>
      </c>
      <c r="R1764" s="21" t="str">
        <f t="shared" si="3"/>
        <v>0.5064010207</v>
      </c>
      <c r="S1764" s="9">
        <v>0.5101644615332286</v>
      </c>
      <c r="T1764" s="6">
        <v>0.5064010206730135</v>
      </c>
      <c r="U1764" s="10"/>
      <c r="V1764" s="10"/>
      <c r="W1764" s="10"/>
    </row>
    <row r="1765">
      <c r="A1765" s="17">
        <v>2007.0</v>
      </c>
      <c r="B1765" s="18" t="s">
        <v>127</v>
      </c>
      <c r="C1765" s="18" t="s">
        <v>766</v>
      </c>
      <c r="D1765" s="19">
        <v>117.0</v>
      </c>
      <c r="E1765" s="19">
        <v>3.0</v>
      </c>
      <c r="F1765" s="19">
        <v>9.0</v>
      </c>
      <c r="G1765" s="19">
        <v>15.0</v>
      </c>
      <c r="H1765" s="19">
        <v>0.0</v>
      </c>
      <c r="I1765" s="19">
        <v>2.0</v>
      </c>
      <c r="J1765" s="19">
        <v>1.0</v>
      </c>
      <c r="K1765" s="19">
        <v>20.0</v>
      </c>
      <c r="L1765" s="19">
        <v>10.0</v>
      </c>
      <c r="M1765" s="19">
        <v>30.0</v>
      </c>
      <c r="N1765" s="20">
        <v>0.6666666865348816</v>
      </c>
      <c r="O1765" s="20">
        <v>0.5599158406257629</v>
      </c>
      <c r="P1765" s="20">
        <v>0.5518055558204651</v>
      </c>
      <c r="Q1765" s="21" t="str">
        <f t="shared" si="1"/>
        <v>0.7037037037</v>
      </c>
      <c r="R1765" s="21" t="str">
        <f t="shared" si="3"/>
        <v>0.5938352352</v>
      </c>
      <c r="S1765" s="9">
        <v>0.5845759759346644</v>
      </c>
      <c r="T1765" s="6">
        <v>0.5938352351939237</v>
      </c>
      <c r="U1765" s="10"/>
      <c r="V1765" s="10"/>
      <c r="W1765" s="10"/>
    </row>
    <row r="1766">
      <c r="A1766" s="17">
        <v>2007.0</v>
      </c>
      <c r="B1766" s="18" t="s">
        <v>1024</v>
      </c>
      <c r="C1766" s="18" t="s">
        <v>3150</v>
      </c>
      <c r="D1766" s="19">
        <v>118.0</v>
      </c>
      <c r="E1766" s="19">
        <v>2.0</v>
      </c>
      <c r="F1766" s="19">
        <v>11.0</v>
      </c>
      <c r="G1766" s="19">
        <v>9.0</v>
      </c>
      <c r="H1766" s="19">
        <v>6.0</v>
      </c>
      <c r="I1766" s="19">
        <v>1.0</v>
      </c>
      <c r="J1766" s="19">
        <v>1.0</v>
      </c>
      <c r="K1766" s="19">
        <v>12.0</v>
      </c>
      <c r="L1766" s="19">
        <v>18.0</v>
      </c>
      <c r="M1766" s="19">
        <v>30.0</v>
      </c>
      <c r="N1766" s="20">
        <v>0.4000000059604645</v>
      </c>
      <c r="O1766" s="20">
        <v>0.5629040002822876</v>
      </c>
      <c r="P1766" s="20">
        <v>0.5338526368141174</v>
      </c>
      <c r="Q1766" s="21" t="str">
        <f t="shared" si="1"/>
        <v>0.3650793651</v>
      </c>
      <c r="R1766" s="21" t="str">
        <f t="shared" si="3"/>
        <v>0.5061850006</v>
      </c>
      <c r="S1766" s="9">
        <v>0.5149151593446731</v>
      </c>
      <c r="T1766" s="6">
        <v>0.5061850006145144</v>
      </c>
      <c r="U1766" s="10"/>
      <c r="V1766" s="10"/>
      <c r="W1766" s="10"/>
    </row>
    <row r="1767">
      <c r="A1767" s="17">
        <v>2007.0</v>
      </c>
      <c r="B1767" s="18" t="s">
        <v>640</v>
      </c>
      <c r="C1767" s="18" t="s">
        <v>3151</v>
      </c>
      <c r="D1767" s="19">
        <v>119.0</v>
      </c>
      <c r="E1767" s="19">
        <v>1.0</v>
      </c>
      <c r="F1767" s="19">
        <v>15.0</v>
      </c>
      <c r="G1767" s="19">
        <v>1.0</v>
      </c>
      <c r="H1767" s="19">
        <v>10.0</v>
      </c>
      <c r="I1767" s="19">
        <v>0.0</v>
      </c>
      <c r="J1767" s="19">
        <v>3.0</v>
      </c>
      <c r="K1767" s="19">
        <v>2.0</v>
      </c>
      <c r="L1767" s="19">
        <v>28.0</v>
      </c>
      <c r="M1767" s="19">
        <v>30.0</v>
      </c>
      <c r="N1767" s="20">
        <v>0.06666667014360428</v>
      </c>
      <c r="O1767" s="20">
        <v>0.4846920967102051</v>
      </c>
      <c r="P1767" s="20">
        <v>0.47722572088241577</v>
      </c>
      <c r="Q1767" s="21" t="str">
        <f t="shared" si="1"/>
        <v>0.07142857143</v>
      </c>
      <c r="R1767" s="21" t="str">
        <f t="shared" si="3"/>
        <v>0.3795096214</v>
      </c>
      <c r="S1767" s="9">
        <v>0.37831914524237314</v>
      </c>
      <c r="T1767" s="6">
        <v>0.37950962143284933</v>
      </c>
      <c r="U1767" s="10"/>
      <c r="V1767" s="10"/>
      <c r="W1767" s="10"/>
    </row>
    <row r="1768">
      <c r="A1768" s="17">
        <v>2007.0</v>
      </c>
      <c r="B1768" s="18" t="s">
        <v>82</v>
      </c>
      <c r="C1768" s="18" t="s">
        <v>3152</v>
      </c>
      <c r="D1768" s="19">
        <v>120.0</v>
      </c>
      <c r="E1768" s="19">
        <v>2.0</v>
      </c>
      <c r="F1768" s="19">
        <v>9.0</v>
      </c>
      <c r="G1768" s="19">
        <v>14.0</v>
      </c>
      <c r="H1768" s="19">
        <v>2.0</v>
      </c>
      <c r="I1768" s="19">
        <v>1.0</v>
      </c>
      <c r="J1768" s="19">
        <v>3.0</v>
      </c>
      <c r="K1768" s="19">
        <v>17.0</v>
      </c>
      <c r="L1768" s="19">
        <v>14.0</v>
      </c>
      <c r="M1768" s="19">
        <v>31.0</v>
      </c>
      <c r="N1768" s="20">
        <v>0.5483871102333069</v>
      </c>
      <c r="O1768" s="20">
        <v>0.5491029024124146</v>
      </c>
      <c r="P1768" s="20">
        <v>0.5412744879722595</v>
      </c>
      <c r="Q1768" s="21" t="str">
        <f t="shared" si="1"/>
        <v>0.5213675214</v>
      </c>
      <c r="R1768" s="21" t="str">
        <f t="shared" si="3"/>
        <v>0.5402119535</v>
      </c>
      <c r="S1768" s="9">
        <v>0.5469668473928205</v>
      </c>
      <c r="T1768" s="6">
        <v>0.5402119535411525</v>
      </c>
      <c r="U1768" s="10"/>
      <c r="V1768" s="10"/>
      <c r="W1768" s="10"/>
    </row>
    <row r="1769">
      <c r="A1769" s="17">
        <v>2007.0</v>
      </c>
      <c r="B1769" s="18" t="s">
        <v>275</v>
      </c>
      <c r="C1769" s="18" t="s">
        <v>3153</v>
      </c>
      <c r="D1769" s="19">
        <v>121.0</v>
      </c>
      <c r="E1769" s="19">
        <v>3.0</v>
      </c>
      <c r="F1769" s="19">
        <v>9.0</v>
      </c>
      <c r="G1769" s="19">
        <v>11.0</v>
      </c>
      <c r="H1769" s="19">
        <v>5.0</v>
      </c>
      <c r="I1769" s="19">
        <v>0.0</v>
      </c>
      <c r="J1769" s="19">
        <v>2.0</v>
      </c>
      <c r="K1769" s="19">
        <v>14.0</v>
      </c>
      <c r="L1769" s="19">
        <v>16.0</v>
      </c>
      <c r="M1769" s="19">
        <v>30.0</v>
      </c>
      <c r="N1769" s="20">
        <v>0.46666666865348816</v>
      </c>
      <c r="O1769" s="20">
        <v>0.5429753065109253</v>
      </c>
      <c r="P1769" s="20">
        <v>0.5261258482933044</v>
      </c>
      <c r="Q1769" s="21" t="str">
        <f t="shared" si="1"/>
        <v>0.4285714286</v>
      </c>
      <c r="R1769" s="21" t="str">
        <f t="shared" si="3"/>
        <v>0.5101619725</v>
      </c>
      <c r="S1769" s="9">
        <v>0.5196857819954555</v>
      </c>
      <c r="T1769" s="6">
        <v>0.510161972471646</v>
      </c>
      <c r="U1769" s="10"/>
      <c r="V1769" s="10"/>
      <c r="W1769" s="10"/>
    </row>
    <row r="1770">
      <c r="A1770" s="17">
        <v>2007.0</v>
      </c>
      <c r="B1770" s="18" t="s">
        <v>2382</v>
      </c>
      <c r="C1770" s="18" t="s">
        <v>3154</v>
      </c>
      <c r="D1770" s="19">
        <v>122.0</v>
      </c>
      <c r="E1770" s="19">
        <v>4.0</v>
      </c>
      <c r="F1770" s="19">
        <v>12.0</v>
      </c>
      <c r="G1770" s="19">
        <v>5.0</v>
      </c>
      <c r="H1770" s="19">
        <v>5.0</v>
      </c>
      <c r="I1770" s="19">
        <v>0.0</v>
      </c>
      <c r="J1770" s="19">
        <v>0.0</v>
      </c>
      <c r="K1770" s="19">
        <v>9.0</v>
      </c>
      <c r="L1770" s="19">
        <v>17.0</v>
      </c>
      <c r="M1770" s="19">
        <v>26.0</v>
      </c>
      <c r="N1770" s="20">
        <v>0.3461538553237915</v>
      </c>
      <c r="O1770" s="20">
        <v>0.478272408246994</v>
      </c>
      <c r="P1770" s="20">
        <v>0.4783981144428253</v>
      </c>
      <c r="Q1770" s="21" t="str">
        <f t="shared" si="1"/>
        <v>0.3771929825</v>
      </c>
      <c r="R1770" s="21" t="str">
        <f t="shared" si="3"/>
        <v>0.4530339783</v>
      </c>
      <c r="S1770" s="9">
        <v>0.4452741942726649</v>
      </c>
      <c r="T1770" s="6">
        <v>0.45303397834823844</v>
      </c>
      <c r="U1770" s="10"/>
      <c r="V1770" s="10"/>
      <c r="W1770" s="10"/>
    </row>
    <row r="1771">
      <c r="A1771" s="17">
        <v>2007.0</v>
      </c>
      <c r="B1771" s="18" t="s">
        <v>338</v>
      </c>
      <c r="C1771" s="18" t="s">
        <v>3155</v>
      </c>
      <c r="D1771" s="19">
        <v>123.0</v>
      </c>
      <c r="E1771" s="19">
        <v>4.0</v>
      </c>
      <c r="F1771" s="19">
        <v>6.0</v>
      </c>
      <c r="G1771" s="19">
        <v>6.0</v>
      </c>
      <c r="H1771" s="19">
        <v>4.0</v>
      </c>
      <c r="I1771" s="19">
        <v>3.0</v>
      </c>
      <c r="J1771" s="19">
        <v>5.0</v>
      </c>
      <c r="K1771" s="19">
        <v>13.0</v>
      </c>
      <c r="L1771" s="19">
        <v>15.0</v>
      </c>
      <c r="M1771" s="19">
        <v>28.0</v>
      </c>
      <c r="N1771" s="20">
        <v>0.4642857015132904</v>
      </c>
      <c r="O1771" s="20">
        <v>0.4730691611766815</v>
      </c>
      <c r="P1771" s="20">
        <v>0.47775375843048096</v>
      </c>
      <c r="Q1771" s="21" t="str">
        <f t="shared" si="1"/>
        <v>0.4621212121</v>
      </c>
      <c r="R1771" s="21" t="str">
        <f t="shared" si="3"/>
        <v>0.4715033232</v>
      </c>
      <c r="S1771" s="9">
        <v>0.4720444487673896</v>
      </c>
      <c r="T1771" s="6">
        <v>0.47150332322626404</v>
      </c>
      <c r="U1771" s="10"/>
      <c r="V1771" s="10"/>
      <c r="W1771" s="10"/>
    </row>
    <row r="1772">
      <c r="A1772" s="17">
        <v>2007.0</v>
      </c>
      <c r="B1772" s="18" t="s">
        <v>743</v>
      </c>
      <c r="C1772" s="18" t="s">
        <v>744</v>
      </c>
      <c r="D1772" s="19">
        <v>124.0</v>
      </c>
      <c r="E1772" s="19">
        <v>8.0</v>
      </c>
      <c r="F1772" s="19">
        <v>10.0</v>
      </c>
      <c r="G1772" s="19">
        <v>7.0</v>
      </c>
      <c r="H1772" s="19">
        <v>2.0</v>
      </c>
      <c r="I1772" s="19">
        <v>5.0</v>
      </c>
      <c r="J1772" s="19">
        <v>1.0</v>
      </c>
      <c r="K1772" s="19">
        <v>20.0</v>
      </c>
      <c r="L1772" s="19">
        <v>13.0</v>
      </c>
      <c r="M1772" s="19">
        <v>33.0</v>
      </c>
      <c r="N1772" s="20">
        <v>0.6060606241226196</v>
      </c>
      <c r="O1772" s="20">
        <v>0.41662830114364624</v>
      </c>
      <c r="P1772" s="20">
        <v>0.4764353632926941</v>
      </c>
      <c r="Q1772" s="21" t="str">
        <f t="shared" si="1"/>
        <v>0.6754966887</v>
      </c>
      <c r="R1772" s="21" t="str">
        <f t="shared" si="3"/>
        <v>0.4962971636</v>
      </c>
      <c r="S1772" s="9">
        <v>0.47893814291014813</v>
      </c>
      <c r="T1772" s="6">
        <v>0.4962971635804271</v>
      </c>
      <c r="U1772" s="10"/>
      <c r="V1772" s="10"/>
      <c r="W1772" s="10"/>
    </row>
    <row r="1773">
      <c r="A1773" s="17">
        <v>2007.0</v>
      </c>
      <c r="B1773" s="18" t="s">
        <v>915</v>
      </c>
      <c r="C1773" s="18" t="s">
        <v>3156</v>
      </c>
      <c r="D1773" s="19">
        <v>125.0</v>
      </c>
      <c r="E1773" s="19">
        <v>3.0</v>
      </c>
      <c r="F1773" s="19">
        <v>12.0</v>
      </c>
      <c r="G1773" s="19">
        <v>10.0</v>
      </c>
      <c r="H1773" s="19">
        <v>1.0</v>
      </c>
      <c r="I1773" s="19">
        <v>0.0</v>
      </c>
      <c r="J1773" s="19">
        <v>1.0</v>
      </c>
      <c r="K1773" s="19">
        <v>13.0</v>
      </c>
      <c r="L1773" s="19">
        <v>14.0</v>
      </c>
      <c r="M1773" s="19">
        <v>27.0</v>
      </c>
      <c r="N1773" s="20">
        <v>0.48148149251937866</v>
      </c>
      <c r="O1773" s="20">
        <v>0.4624047875404358</v>
      </c>
      <c r="P1773" s="20">
        <v>0.4754096269607544</v>
      </c>
      <c r="Q1773" s="21" t="str">
        <f t="shared" si="1"/>
        <v>0.5151515152</v>
      </c>
      <c r="R1773" s="21" t="str">
        <f t="shared" si="3"/>
        <v>0.4788426793</v>
      </c>
      <c r="S1773" s="9">
        <v>0.47042517088077684</v>
      </c>
      <c r="T1773" s="6">
        <v>0.4788426792982853</v>
      </c>
      <c r="U1773" s="10"/>
      <c r="V1773" s="10"/>
      <c r="W1773" s="10"/>
    </row>
    <row r="1774">
      <c r="A1774" s="17">
        <v>2007.0</v>
      </c>
      <c r="B1774" s="18" t="s">
        <v>1850</v>
      </c>
      <c r="C1774" s="18" t="s">
        <v>3157</v>
      </c>
      <c r="D1774" s="19">
        <v>126.0</v>
      </c>
      <c r="E1774" s="19">
        <v>2.0</v>
      </c>
      <c r="F1774" s="19">
        <v>12.0</v>
      </c>
      <c r="G1774" s="19">
        <v>5.0</v>
      </c>
      <c r="H1774" s="19">
        <v>7.0</v>
      </c>
      <c r="I1774" s="19">
        <v>1.0</v>
      </c>
      <c r="J1774" s="19">
        <v>1.0</v>
      </c>
      <c r="K1774" s="19">
        <v>8.0</v>
      </c>
      <c r="L1774" s="19">
        <v>20.0</v>
      </c>
      <c r="M1774" s="19">
        <v>28.0</v>
      </c>
      <c r="N1774" s="20">
        <v>0.2857142984867096</v>
      </c>
      <c r="O1774" s="20">
        <v>0.42960524559020996</v>
      </c>
      <c r="P1774" s="20">
        <v>0.46067309379577637</v>
      </c>
      <c r="Q1774" s="21" t="str">
        <f t="shared" si="1"/>
        <v>0.2741935484</v>
      </c>
      <c r="R1774" s="21" t="str">
        <f t="shared" si="3"/>
        <v>0.3985192833</v>
      </c>
      <c r="S1774" s="9">
        <v>0.40139946767262047</v>
      </c>
      <c r="T1774" s="6">
        <v>0.39851928334082326</v>
      </c>
      <c r="U1774" s="10"/>
      <c r="V1774" s="10"/>
      <c r="W1774" s="10"/>
    </row>
    <row r="1775">
      <c r="A1775" s="17">
        <v>2007.0</v>
      </c>
      <c r="B1775" s="18" t="s">
        <v>919</v>
      </c>
      <c r="C1775" s="18" t="s">
        <v>3158</v>
      </c>
      <c r="D1775" s="19">
        <v>127.0</v>
      </c>
      <c r="E1775" s="19">
        <v>2.0</v>
      </c>
      <c r="F1775" s="19">
        <v>11.0</v>
      </c>
      <c r="G1775" s="19">
        <v>4.0</v>
      </c>
      <c r="H1775" s="19">
        <v>10.0</v>
      </c>
      <c r="I1775" s="19">
        <v>1.0</v>
      </c>
      <c r="J1775" s="19">
        <v>2.0</v>
      </c>
      <c r="K1775" s="19">
        <v>7.0</v>
      </c>
      <c r="L1775" s="19">
        <v>23.0</v>
      </c>
      <c r="M1775" s="19">
        <v>30.0</v>
      </c>
      <c r="N1775" s="20">
        <v>0.23333333432674408</v>
      </c>
      <c r="O1775" s="20">
        <v>0.47449731826782227</v>
      </c>
      <c r="P1775" s="20">
        <v>0.4925402104854584</v>
      </c>
      <c r="Q1775" s="21" t="str">
        <f t="shared" si="1"/>
        <v>0.2152777778</v>
      </c>
      <c r="R1775" s="21" t="str">
        <f t="shared" si="3"/>
        <v>0.4142031562</v>
      </c>
      <c r="S1775" s="9">
        <v>0.4187170450886091</v>
      </c>
      <c r="T1775" s="6">
        <v>0.41420315619972015</v>
      </c>
      <c r="U1775" s="10"/>
      <c r="V1775" s="10"/>
      <c r="W1775" s="10"/>
    </row>
    <row r="1776">
      <c r="A1776" s="17">
        <v>2007.0</v>
      </c>
      <c r="B1776" s="18" t="s">
        <v>131</v>
      </c>
      <c r="C1776" s="18" t="s">
        <v>3159</v>
      </c>
      <c r="D1776" s="19">
        <v>128.0</v>
      </c>
      <c r="E1776" s="19">
        <v>8.0</v>
      </c>
      <c r="F1776" s="19">
        <v>2.0</v>
      </c>
      <c r="G1776" s="19">
        <v>16.0</v>
      </c>
      <c r="H1776" s="19">
        <v>2.0</v>
      </c>
      <c r="I1776" s="19">
        <v>6.0</v>
      </c>
      <c r="J1776" s="19">
        <v>0.0</v>
      </c>
      <c r="K1776" s="19">
        <v>30.0</v>
      </c>
      <c r="L1776" s="19">
        <v>4.0</v>
      </c>
      <c r="M1776" s="19">
        <v>34.0</v>
      </c>
      <c r="N1776" s="20">
        <v>0.8823529481887817</v>
      </c>
      <c r="O1776" s="20">
        <v>0.5601049661636353</v>
      </c>
      <c r="P1776" s="20">
        <v>0.5400546193122864</v>
      </c>
      <c r="Q1776" s="21" t="str">
        <f t="shared" si="1"/>
        <v>0.8701298701</v>
      </c>
      <c r="R1776" s="21" t="str">
        <f t="shared" si="3"/>
        <v>0.6325986054</v>
      </c>
      <c r="S1776" s="9">
        <v>0.6356543732040069</v>
      </c>
      <c r="T1776" s="6">
        <v>0.6325986054423567</v>
      </c>
      <c r="U1776" s="10"/>
      <c r="V1776" s="10"/>
      <c r="W1776" s="10"/>
    </row>
    <row r="1777">
      <c r="A1777" s="17">
        <v>2007.0</v>
      </c>
      <c r="B1777" s="18" t="s">
        <v>715</v>
      </c>
      <c r="C1777" s="18" t="s">
        <v>3160</v>
      </c>
      <c r="D1777" s="19">
        <v>129.0</v>
      </c>
      <c r="E1777" s="19">
        <v>6.0</v>
      </c>
      <c r="F1777" s="19">
        <v>8.0</v>
      </c>
      <c r="G1777" s="19">
        <v>13.0</v>
      </c>
      <c r="H1777" s="19">
        <v>2.0</v>
      </c>
      <c r="I1777" s="19">
        <v>3.0</v>
      </c>
      <c r="J1777" s="19">
        <v>1.0</v>
      </c>
      <c r="K1777" s="19">
        <v>22.0</v>
      </c>
      <c r="L1777" s="19">
        <v>11.0</v>
      </c>
      <c r="M1777" s="19">
        <v>33.0</v>
      </c>
      <c r="N1777" s="20">
        <v>0.6666666865348816</v>
      </c>
      <c r="O1777" s="20">
        <v>0.5408776998519897</v>
      </c>
      <c r="P1777" s="20">
        <v>0.5249900221824646</v>
      </c>
      <c r="Q1777" s="21" t="str">
        <f t="shared" si="1"/>
        <v>0.690647482</v>
      </c>
      <c r="R1777" s="21" t="str">
        <f t="shared" si="3"/>
        <v>0.574348226</v>
      </c>
      <c r="S1777" s="9">
        <v>0.5683530221382777</v>
      </c>
      <c r="T1777" s="6">
        <v>0.5743482259752082</v>
      </c>
      <c r="U1777" s="10"/>
      <c r="V1777" s="10"/>
      <c r="W1777" s="10"/>
    </row>
    <row r="1778">
      <c r="A1778" s="17">
        <v>2007.0</v>
      </c>
      <c r="B1778" s="18" t="s">
        <v>2902</v>
      </c>
      <c r="C1778" s="18" t="s">
        <v>3161</v>
      </c>
      <c r="D1778" s="19">
        <v>130.0</v>
      </c>
      <c r="E1778" s="19">
        <v>2.0</v>
      </c>
      <c r="F1778" s="19">
        <v>12.0</v>
      </c>
      <c r="G1778" s="19">
        <v>7.0</v>
      </c>
      <c r="H1778" s="19">
        <v>5.0</v>
      </c>
      <c r="I1778" s="19">
        <v>3.0</v>
      </c>
      <c r="J1778" s="19">
        <v>1.0</v>
      </c>
      <c r="K1778" s="19">
        <v>12.0</v>
      </c>
      <c r="L1778" s="19">
        <v>18.0</v>
      </c>
      <c r="M1778" s="19">
        <v>30.0</v>
      </c>
      <c r="N1778" s="20">
        <v>0.4000000059604645</v>
      </c>
      <c r="O1778" s="20">
        <v>0.4286058247089386</v>
      </c>
      <c r="P1778" s="20">
        <v>0.4688318073749542</v>
      </c>
      <c r="Q1778" s="21" t="str">
        <f t="shared" si="1"/>
        <v>0.3968253968</v>
      </c>
      <c r="R1778" s="21" t="str">
        <f t="shared" si="3"/>
        <v>0.4307172134</v>
      </c>
      <c r="S1778" s="9">
        <v>0.43151086419820783</v>
      </c>
      <c r="T1778" s="6">
        <v>0.43071721340455704</v>
      </c>
      <c r="U1778" s="10"/>
      <c r="V1778" s="10"/>
      <c r="W1778" s="10"/>
    </row>
    <row r="1779">
      <c r="A1779" s="17">
        <v>2007.0</v>
      </c>
      <c r="B1779" s="18" t="s">
        <v>154</v>
      </c>
      <c r="C1779" s="18" t="s">
        <v>3162</v>
      </c>
      <c r="D1779" s="19">
        <v>131.0</v>
      </c>
      <c r="E1779" s="19">
        <v>7.0</v>
      </c>
      <c r="F1779" s="19">
        <v>8.0</v>
      </c>
      <c r="G1779" s="19">
        <v>10.0</v>
      </c>
      <c r="H1779" s="19">
        <v>2.0</v>
      </c>
      <c r="I1779" s="19">
        <v>3.0</v>
      </c>
      <c r="J1779" s="19">
        <v>1.0</v>
      </c>
      <c r="K1779" s="19">
        <v>20.0</v>
      </c>
      <c r="L1779" s="19">
        <v>11.0</v>
      </c>
      <c r="M1779" s="19">
        <v>31.0</v>
      </c>
      <c r="N1779" s="20">
        <v>0.6451612710952759</v>
      </c>
      <c r="O1779" s="20">
        <v>0.510057270526886</v>
      </c>
      <c r="P1779" s="20">
        <v>0.5005506873130798</v>
      </c>
      <c r="Q1779" s="21" t="str">
        <f t="shared" si="1"/>
        <v>0.6861313869</v>
      </c>
      <c r="R1779" s="21" t="str">
        <f t="shared" si="3"/>
        <v>0.5516991538</v>
      </c>
      <c r="S1779" s="9">
        <v>0.5414566296723581</v>
      </c>
      <c r="T1779" s="6">
        <v>0.5516991538070414</v>
      </c>
      <c r="U1779" s="10"/>
      <c r="V1779" s="10"/>
      <c r="W1779" s="10"/>
    </row>
    <row r="1780">
      <c r="A1780" s="17">
        <v>2007.0</v>
      </c>
      <c r="B1780" s="18" t="s">
        <v>135</v>
      </c>
      <c r="C1780" s="18" t="s">
        <v>768</v>
      </c>
      <c r="D1780" s="19">
        <v>132.0</v>
      </c>
      <c r="E1780" s="19">
        <v>4.0</v>
      </c>
      <c r="F1780" s="19">
        <v>6.0</v>
      </c>
      <c r="G1780" s="19">
        <v>14.0</v>
      </c>
      <c r="H1780" s="19">
        <v>2.0</v>
      </c>
      <c r="I1780" s="19">
        <v>3.0</v>
      </c>
      <c r="J1780" s="19">
        <v>3.0</v>
      </c>
      <c r="K1780" s="19">
        <v>21.0</v>
      </c>
      <c r="L1780" s="19">
        <v>11.0</v>
      </c>
      <c r="M1780" s="19">
        <v>32.0</v>
      </c>
      <c r="N1780" s="20">
        <v>0.65625</v>
      </c>
      <c r="O1780" s="20">
        <v>0.6489771604537964</v>
      </c>
      <c r="P1780" s="20">
        <v>0.55594402551651</v>
      </c>
      <c r="Q1780" s="21" t="str">
        <f t="shared" si="1"/>
        <v>0.6439393939</v>
      </c>
      <c r="R1780" s="21" t="str">
        <f t="shared" si="3"/>
        <v>0.6244594351</v>
      </c>
      <c r="S1780" s="9">
        <v>0.6275370866060257</v>
      </c>
      <c r="T1780" s="6">
        <v>0.6244594350908742</v>
      </c>
      <c r="U1780" s="10"/>
      <c r="V1780" s="10"/>
      <c r="W1780" s="10"/>
    </row>
    <row r="1781">
      <c r="A1781" s="17">
        <v>2007.0</v>
      </c>
      <c r="B1781" s="18" t="s">
        <v>1260</v>
      </c>
      <c r="C1781" s="18" t="s">
        <v>3163</v>
      </c>
      <c r="D1781" s="19">
        <v>133.0</v>
      </c>
      <c r="E1781" s="19">
        <v>3.0</v>
      </c>
      <c r="F1781" s="19">
        <v>7.0</v>
      </c>
      <c r="G1781" s="19">
        <v>6.0</v>
      </c>
      <c r="H1781" s="19">
        <v>12.0</v>
      </c>
      <c r="I1781" s="19">
        <v>1.0</v>
      </c>
      <c r="J1781" s="19">
        <v>1.0</v>
      </c>
      <c r="K1781" s="19">
        <v>10.0</v>
      </c>
      <c r="L1781" s="19">
        <v>20.0</v>
      </c>
      <c r="M1781" s="19">
        <v>30.0</v>
      </c>
      <c r="N1781" s="20">
        <v>0.3333333432674408</v>
      </c>
      <c r="O1781" s="20">
        <v>0.4810635447502136</v>
      </c>
      <c r="P1781" s="20">
        <v>0.48993417620658875</v>
      </c>
      <c r="Q1781" s="21" t="str">
        <f t="shared" si="1"/>
        <v>0.2857142857</v>
      </c>
      <c r="R1781" s="21" t="str">
        <f t="shared" si="3"/>
        <v>0.4344438879</v>
      </c>
      <c r="S1781" s="9">
        <v>0.4463486497600873</v>
      </c>
      <c r="T1781" s="6">
        <v>0.4344438878553254</v>
      </c>
      <c r="U1781" s="10"/>
      <c r="V1781" s="10"/>
      <c r="W1781" s="10"/>
    </row>
    <row r="1782">
      <c r="A1782" s="17">
        <v>2007.0</v>
      </c>
      <c r="B1782" s="18" t="s">
        <v>1667</v>
      </c>
      <c r="C1782" s="18" t="s">
        <v>3164</v>
      </c>
      <c r="D1782" s="19">
        <v>134.0</v>
      </c>
      <c r="E1782" s="19">
        <v>4.0</v>
      </c>
      <c r="F1782" s="19">
        <v>11.0</v>
      </c>
      <c r="G1782" s="19">
        <v>3.0</v>
      </c>
      <c r="H1782" s="19">
        <v>8.0</v>
      </c>
      <c r="I1782" s="19">
        <v>0.0</v>
      </c>
      <c r="J1782" s="19">
        <v>2.0</v>
      </c>
      <c r="K1782" s="19">
        <v>7.0</v>
      </c>
      <c r="L1782" s="19">
        <v>21.0</v>
      </c>
      <c r="M1782" s="19">
        <v>28.0</v>
      </c>
      <c r="N1782" s="20">
        <v>0.25</v>
      </c>
      <c r="O1782" s="20">
        <v>0.4714983105659485</v>
      </c>
      <c r="P1782" s="20">
        <v>0.4834423363208771</v>
      </c>
      <c r="Q1782" s="21" t="str">
        <f t="shared" si="1"/>
        <v>0.2720588235</v>
      </c>
      <c r="R1782" s="21" t="str">
        <f t="shared" si="3"/>
        <v>0.4246244452</v>
      </c>
      <c r="S1782" s="9">
        <v>0.4191097393631935</v>
      </c>
      <c r="T1782" s="6">
        <v>0.42462444524554643</v>
      </c>
      <c r="U1782" s="10"/>
      <c r="V1782" s="10"/>
      <c r="W1782" s="10"/>
    </row>
    <row r="1783">
      <c r="A1783" s="17">
        <v>2007.0</v>
      </c>
      <c r="B1783" s="18" t="s">
        <v>1275</v>
      </c>
      <c r="C1783" s="18" t="s">
        <v>3165</v>
      </c>
      <c r="D1783" s="19">
        <v>135.0</v>
      </c>
      <c r="E1783" s="19">
        <v>2.0</v>
      </c>
      <c r="F1783" s="19">
        <v>12.0</v>
      </c>
      <c r="G1783" s="19">
        <v>9.0</v>
      </c>
      <c r="H1783" s="19">
        <v>3.0</v>
      </c>
      <c r="I1783" s="19">
        <v>2.0</v>
      </c>
      <c r="J1783" s="19">
        <v>2.0</v>
      </c>
      <c r="K1783" s="19">
        <v>13.0</v>
      </c>
      <c r="L1783" s="19">
        <v>17.0</v>
      </c>
      <c r="M1783" s="19">
        <v>30.0</v>
      </c>
      <c r="N1783" s="20">
        <v>0.4333333373069763</v>
      </c>
      <c r="O1783" s="20">
        <v>0.47418513894081116</v>
      </c>
      <c r="P1783" s="20">
        <v>0.48401451110839844</v>
      </c>
      <c r="Q1783" s="21" t="str">
        <f t="shared" si="1"/>
        <v>0.4322033898</v>
      </c>
      <c r="R1783" s="21" t="str">
        <f t="shared" si="3"/>
        <v>0.4661470447</v>
      </c>
      <c r="S1783" s="9">
        <v>0.4664295305808385</v>
      </c>
      <c r="T1783" s="6">
        <v>0.4661470447051323</v>
      </c>
      <c r="U1783" s="10"/>
      <c r="V1783" s="10"/>
      <c r="W1783" s="10"/>
    </row>
    <row r="1784">
      <c r="A1784" s="17">
        <v>2007.0</v>
      </c>
      <c r="B1784" s="18" t="s">
        <v>396</v>
      </c>
      <c r="C1784" s="18" t="s">
        <v>3166</v>
      </c>
      <c r="D1784" s="19">
        <v>136.0</v>
      </c>
      <c r="E1784" s="19">
        <v>3.0</v>
      </c>
      <c r="F1784" s="19">
        <v>12.0</v>
      </c>
      <c r="G1784" s="19">
        <v>7.0</v>
      </c>
      <c r="H1784" s="19">
        <v>5.0</v>
      </c>
      <c r="I1784" s="19">
        <v>0.0</v>
      </c>
      <c r="J1784" s="19">
        <v>2.0</v>
      </c>
      <c r="K1784" s="19">
        <v>10.0</v>
      </c>
      <c r="L1784" s="19">
        <v>19.0</v>
      </c>
      <c r="M1784" s="19">
        <v>29.0</v>
      </c>
      <c r="N1784" s="20">
        <v>0.3448275923728943</v>
      </c>
      <c r="O1784" s="20">
        <v>0.49668845534324646</v>
      </c>
      <c r="P1784" s="20">
        <v>0.4741241931915283</v>
      </c>
      <c r="Q1784" s="21" t="str">
        <f t="shared" si="1"/>
        <v>0.3414634146</v>
      </c>
      <c r="R1784" s="21" t="str">
        <f t="shared" si="3"/>
        <v>0.4522411296</v>
      </c>
      <c r="S1784" s="9">
        <v>0.45308217252122945</v>
      </c>
      <c r="T1784" s="6">
        <v>0.45224112962804186</v>
      </c>
      <c r="U1784" s="10"/>
      <c r="V1784" s="10"/>
      <c r="W1784" s="10"/>
    </row>
    <row r="1785">
      <c r="A1785" s="17">
        <v>2007.0</v>
      </c>
      <c r="B1785" s="18" t="s">
        <v>436</v>
      </c>
      <c r="C1785" s="18" t="s">
        <v>3167</v>
      </c>
      <c r="D1785" s="19">
        <v>137.0</v>
      </c>
      <c r="E1785" s="19">
        <v>3.0</v>
      </c>
      <c r="F1785" s="19">
        <v>11.0</v>
      </c>
      <c r="G1785" s="19">
        <v>8.0</v>
      </c>
      <c r="H1785" s="19">
        <v>4.0</v>
      </c>
      <c r="I1785" s="19">
        <v>0.0</v>
      </c>
      <c r="J1785" s="19">
        <v>2.0</v>
      </c>
      <c r="K1785" s="19">
        <v>11.0</v>
      </c>
      <c r="L1785" s="19">
        <v>17.0</v>
      </c>
      <c r="M1785" s="19">
        <v>28.0</v>
      </c>
      <c r="N1785" s="20">
        <v>0.3928571343421936</v>
      </c>
      <c r="O1785" s="20">
        <v>0.42433348298072815</v>
      </c>
      <c r="P1785" s="20">
        <v>0.47714704275131226</v>
      </c>
      <c r="Q1785" s="21" t="str">
        <f t="shared" si="1"/>
        <v>0.3879310345</v>
      </c>
      <c r="R1785" s="21" t="str">
        <f t="shared" si="3"/>
        <v>0.4284362608</v>
      </c>
      <c r="S1785" s="9">
        <v>0.42966778789247784</v>
      </c>
      <c r="T1785" s="6">
        <v>0.4284362607988818</v>
      </c>
      <c r="U1785" s="10"/>
      <c r="V1785" s="10"/>
      <c r="W1785" s="10"/>
    </row>
    <row r="1786">
      <c r="A1786" s="17">
        <v>2007.0</v>
      </c>
      <c r="B1786" s="18" t="s">
        <v>618</v>
      </c>
      <c r="C1786" s="18" t="s">
        <v>3168</v>
      </c>
      <c r="D1786" s="19">
        <v>138.0</v>
      </c>
      <c r="E1786" s="19">
        <v>4.0</v>
      </c>
      <c r="F1786" s="19">
        <v>12.0</v>
      </c>
      <c r="G1786" s="19">
        <v>11.0</v>
      </c>
      <c r="H1786" s="19">
        <v>1.0</v>
      </c>
      <c r="I1786" s="19">
        <v>1.0</v>
      </c>
      <c r="J1786" s="19">
        <v>0.0</v>
      </c>
      <c r="K1786" s="19">
        <v>16.0</v>
      </c>
      <c r="L1786" s="19">
        <v>13.0</v>
      </c>
      <c r="M1786" s="19">
        <v>29.0</v>
      </c>
      <c r="N1786" s="20">
        <v>0.5517241358757019</v>
      </c>
      <c r="O1786" s="20">
        <v>0.432452917098999</v>
      </c>
      <c r="P1786" s="20">
        <v>0.4890645444393158</v>
      </c>
      <c r="Q1786" s="21" t="str">
        <f t="shared" si="1"/>
        <v>0.6055045872</v>
      </c>
      <c r="R1786" s="21" t="str">
        <f t="shared" si="3"/>
        <v>0.4898687414</v>
      </c>
      <c r="S1786" s="9">
        <v>0.4764236291420871</v>
      </c>
      <c r="T1786" s="6">
        <v>0.48986874144831927</v>
      </c>
      <c r="U1786" s="10"/>
      <c r="V1786" s="10"/>
      <c r="W1786" s="10"/>
    </row>
    <row r="1787">
      <c r="A1787" s="17">
        <v>2007.0</v>
      </c>
      <c r="B1787" s="18" t="s">
        <v>754</v>
      </c>
      <c r="C1787" s="18" t="s">
        <v>755</v>
      </c>
      <c r="D1787" s="19">
        <v>139.0</v>
      </c>
      <c r="E1787" s="19">
        <v>9.0</v>
      </c>
      <c r="F1787" s="19">
        <v>5.0</v>
      </c>
      <c r="G1787" s="19">
        <v>11.0</v>
      </c>
      <c r="H1787" s="19">
        <v>1.0</v>
      </c>
      <c r="I1787" s="19">
        <v>3.0</v>
      </c>
      <c r="J1787" s="19">
        <v>1.0</v>
      </c>
      <c r="K1787" s="19">
        <v>23.0</v>
      </c>
      <c r="L1787" s="19">
        <v>7.0</v>
      </c>
      <c r="M1787" s="19">
        <v>30.0</v>
      </c>
      <c r="N1787" s="20">
        <v>0.7666666507720947</v>
      </c>
      <c r="O1787" s="20">
        <v>0.46113401651382446</v>
      </c>
      <c r="P1787" s="20">
        <v>0.5013300776481628</v>
      </c>
      <c r="Q1787" s="21" t="str">
        <f t="shared" si="1"/>
        <v>0.8043478261</v>
      </c>
      <c r="R1787" s="21" t="str">
        <f t="shared" si="3"/>
        <v>0.5569864842</v>
      </c>
      <c r="S1787" s="9">
        <v>0.5475661943356196</v>
      </c>
      <c r="T1787" s="6">
        <v>0.5569864841906921</v>
      </c>
      <c r="U1787" s="10"/>
      <c r="V1787" s="10"/>
      <c r="W1787" s="10"/>
    </row>
    <row r="1788">
      <c r="A1788" s="17">
        <v>2007.0</v>
      </c>
      <c r="B1788" s="18" t="s">
        <v>1183</v>
      </c>
      <c r="C1788" s="18" t="s">
        <v>3169</v>
      </c>
      <c r="D1788" s="19">
        <v>140.0</v>
      </c>
      <c r="E1788" s="19">
        <v>4.0</v>
      </c>
      <c r="F1788" s="19">
        <v>12.0</v>
      </c>
      <c r="G1788" s="19">
        <v>5.0</v>
      </c>
      <c r="H1788" s="19">
        <v>7.0</v>
      </c>
      <c r="I1788" s="19">
        <v>0.0</v>
      </c>
      <c r="J1788" s="19">
        <v>0.0</v>
      </c>
      <c r="K1788" s="19">
        <v>9.0</v>
      </c>
      <c r="L1788" s="19">
        <v>19.0</v>
      </c>
      <c r="M1788" s="19">
        <v>28.0</v>
      </c>
      <c r="N1788" s="20">
        <v>0.3214285671710968</v>
      </c>
      <c r="O1788" s="20">
        <v>0.40878185629844666</v>
      </c>
      <c r="P1788" s="20">
        <v>0.46530210971832275</v>
      </c>
      <c r="Q1788" s="21" t="str">
        <f t="shared" si="1"/>
        <v>0.3359375</v>
      </c>
      <c r="R1788" s="21" t="str">
        <f t="shared" si="3"/>
        <v>0.4047008306</v>
      </c>
      <c r="S1788" s="9">
        <v>0.40107359843594687</v>
      </c>
      <c r="T1788" s="6">
        <v>0.404700830578804</v>
      </c>
      <c r="U1788" s="10"/>
      <c r="V1788" s="10"/>
      <c r="W1788" s="10"/>
    </row>
    <row r="1789">
      <c r="A1789" s="17">
        <v>2007.0</v>
      </c>
      <c r="B1789" s="18" t="s">
        <v>2654</v>
      </c>
      <c r="C1789" s="18" t="s">
        <v>3170</v>
      </c>
      <c r="D1789" s="19">
        <v>141.0</v>
      </c>
      <c r="E1789" s="19">
        <v>1.0</v>
      </c>
      <c r="F1789" s="19">
        <v>16.0</v>
      </c>
      <c r="G1789" s="19">
        <v>4.0</v>
      </c>
      <c r="H1789" s="19">
        <v>6.0</v>
      </c>
      <c r="I1789" s="19">
        <v>2.0</v>
      </c>
      <c r="J1789" s="19">
        <v>0.0</v>
      </c>
      <c r="K1789" s="19">
        <v>7.0</v>
      </c>
      <c r="L1789" s="19">
        <v>22.0</v>
      </c>
      <c r="M1789" s="19">
        <v>29.0</v>
      </c>
      <c r="N1789" s="20">
        <v>0.24137930572032928</v>
      </c>
      <c r="O1789" s="20">
        <v>0.4562171697616577</v>
      </c>
      <c r="P1789" s="20">
        <v>0.4714218080043793</v>
      </c>
      <c r="Q1789" s="21" t="str">
        <f t="shared" si="1"/>
        <v>0.243697479</v>
      </c>
      <c r="R1789" s="21" t="str">
        <f t="shared" si="3"/>
        <v>0.4068884066</v>
      </c>
      <c r="S1789" s="9">
        <v>0.4063088644681306</v>
      </c>
      <c r="T1789" s="6">
        <v>0.40688840662982284</v>
      </c>
      <c r="U1789" s="10"/>
      <c r="V1789" s="10"/>
      <c r="W1789" s="10"/>
    </row>
    <row r="1790">
      <c r="A1790" s="17">
        <v>2007.0</v>
      </c>
      <c r="B1790" s="18" t="s">
        <v>85</v>
      </c>
      <c r="C1790" s="18" t="s">
        <v>3171</v>
      </c>
      <c r="D1790" s="19">
        <v>142.0</v>
      </c>
      <c r="E1790" s="19">
        <v>3.0</v>
      </c>
      <c r="F1790" s="19">
        <v>14.0</v>
      </c>
      <c r="G1790" s="19">
        <v>7.0</v>
      </c>
      <c r="H1790" s="19">
        <v>4.0</v>
      </c>
      <c r="I1790" s="19">
        <v>0.0</v>
      </c>
      <c r="J1790" s="19">
        <v>2.0</v>
      </c>
      <c r="K1790" s="19">
        <v>10.0</v>
      </c>
      <c r="L1790" s="19">
        <v>20.0</v>
      </c>
      <c r="M1790" s="19">
        <v>30.0</v>
      </c>
      <c r="N1790" s="20">
        <v>0.3333333432674408</v>
      </c>
      <c r="O1790" s="20">
        <v>0.5287918448448181</v>
      </c>
      <c r="P1790" s="20">
        <v>0.5196521878242493</v>
      </c>
      <c r="Q1790" s="21" t="str">
        <f t="shared" si="1"/>
        <v>0.3442622951</v>
      </c>
      <c r="R1790" s="21" t="str">
        <f t="shared" si="3"/>
        <v>0.4803745431</v>
      </c>
      <c r="S1790" s="9">
        <v>0.4776423027118047</v>
      </c>
      <c r="T1790" s="6">
        <v>0.48037454314896316</v>
      </c>
      <c r="U1790" s="10"/>
      <c r="V1790" s="10"/>
      <c r="W1790" s="10"/>
    </row>
    <row r="1791">
      <c r="A1791" s="17">
        <v>2007.0</v>
      </c>
      <c r="B1791" s="18" t="s">
        <v>59</v>
      </c>
      <c r="C1791" s="18" t="s">
        <v>765</v>
      </c>
      <c r="D1791" s="19">
        <v>143.0</v>
      </c>
      <c r="E1791" s="19">
        <v>6.0</v>
      </c>
      <c r="F1791" s="19">
        <v>2.0</v>
      </c>
      <c r="G1791" s="19">
        <v>15.0</v>
      </c>
      <c r="H1791" s="19">
        <v>4.0</v>
      </c>
      <c r="I1791" s="19">
        <v>1.0</v>
      </c>
      <c r="J1791" s="19">
        <v>3.0</v>
      </c>
      <c r="K1791" s="19">
        <v>22.0</v>
      </c>
      <c r="L1791" s="19">
        <v>9.0</v>
      </c>
      <c r="M1791" s="19">
        <v>31.0</v>
      </c>
      <c r="N1791" s="20">
        <v>0.7096773982048035</v>
      </c>
      <c r="O1791" s="20">
        <v>0.5757452845573425</v>
      </c>
      <c r="P1791" s="20">
        <v>0.5486714839935303</v>
      </c>
      <c r="Q1791" s="21" t="str">
        <f t="shared" si="1"/>
        <v>0.6524822695</v>
      </c>
      <c r="R1791" s="21" t="str">
        <f t="shared" si="3"/>
        <v>0.5881610807</v>
      </c>
      <c r="S1791" s="9">
        <v>0.6024598681157636</v>
      </c>
      <c r="T1791" s="6">
        <v>0.5881610806529404</v>
      </c>
      <c r="U1791" s="10"/>
      <c r="V1791" s="10"/>
      <c r="W1791" s="10"/>
    </row>
    <row r="1792">
      <c r="A1792" s="17">
        <v>2007.0</v>
      </c>
      <c r="B1792" s="18" t="s">
        <v>1036</v>
      </c>
      <c r="C1792" s="18" t="s">
        <v>3172</v>
      </c>
      <c r="D1792" s="19">
        <v>144.0</v>
      </c>
      <c r="E1792" s="19">
        <v>3.0</v>
      </c>
      <c r="F1792" s="19">
        <v>12.0</v>
      </c>
      <c r="G1792" s="19">
        <v>7.0</v>
      </c>
      <c r="H1792" s="19">
        <v>5.0</v>
      </c>
      <c r="I1792" s="19">
        <v>1.0</v>
      </c>
      <c r="J1792" s="19">
        <v>1.0</v>
      </c>
      <c r="K1792" s="19">
        <v>11.0</v>
      </c>
      <c r="L1792" s="19">
        <v>18.0</v>
      </c>
      <c r="M1792" s="19">
        <v>29.0</v>
      </c>
      <c r="N1792" s="20">
        <v>0.37931033968925476</v>
      </c>
      <c r="O1792" s="20">
        <v>0.5158464312553406</v>
      </c>
      <c r="P1792" s="20">
        <v>0.5081002712249756</v>
      </c>
      <c r="Q1792" s="21" t="str">
        <f t="shared" si="1"/>
        <v>0.3821138211</v>
      </c>
      <c r="R1792" s="21" t="str">
        <f t="shared" si="3"/>
        <v>0.4804767387</v>
      </c>
      <c r="S1792" s="9">
        <v>0.47977586964081076</v>
      </c>
      <c r="T1792" s="6">
        <v>0.480476738718467</v>
      </c>
      <c r="U1792" s="10"/>
      <c r="V1792" s="10"/>
      <c r="W1792" s="10"/>
    </row>
    <row r="1793">
      <c r="A1793" s="17">
        <v>2007.0</v>
      </c>
      <c r="B1793" s="18" t="s">
        <v>1290</v>
      </c>
      <c r="C1793" s="18" t="s">
        <v>3173</v>
      </c>
      <c r="D1793" s="19">
        <v>145.0</v>
      </c>
      <c r="E1793" s="19">
        <v>9.0</v>
      </c>
      <c r="F1793" s="19">
        <v>7.0</v>
      </c>
      <c r="G1793" s="19">
        <v>8.0</v>
      </c>
      <c r="H1793" s="19">
        <v>4.0</v>
      </c>
      <c r="I1793" s="19">
        <v>1.0</v>
      </c>
      <c r="J1793" s="19">
        <v>2.0</v>
      </c>
      <c r="K1793" s="19">
        <v>18.0</v>
      </c>
      <c r="L1793" s="19">
        <v>13.0</v>
      </c>
      <c r="M1793" s="19">
        <v>31.0</v>
      </c>
      <c r="N1793" s="20">
        <v>0.5806451439857483</v>
      </c>
      <c r="O1793" s="20">
        <v>0.4380352199077606</v>
      </c>
      <c r="P1793" s="20">
        <v>0.47634822130203247</v>
      </c>
      <c r="Q1793" s="21" t="str">
        <f t="shared" si="1"/>
        <v>0.6092715232</v>
      </c>
      <c r="R1793" s="21" t="str">
        <f t="shared" si="3"/>
        <v>0.4904225461</v>
      </c>
      <c r="S1793" s="9">
        <v>0.48326595560196905</v>
      </c>
      <c r="T1793" s="6">
        <v>0.4904225460740904</v>
      </c>
      <c r="U1793" s="10"/>
      <c r="V1793" s="10"/>
      <c r="W1793" s="10"/>
    </row>
    <row r="1794">
      <c r="A1794" s="17">
        <v>2007.0</v>
      </c>
      <c r="B1794" s="18" t="s">
        <v>1604</v>
      </c>
      <c r="C1794" s="18" t="s">
        <v>3174</v>
      </c>
      <c r="D1794" s="19">
        <v>146.0</v>
      </c>
      <c r="E1794" s="19">
        <v>6.0</v>
      </c>
      <c r="F1794" s="19">
        <v>6.0</v>
      </c>
      <c r="G1794" s="19">
        <v>10.0</v>
      </c>
      <c r="H1794" s="19">
        <v>4.0</v>
      </c>
      <c r="I1794" s="19">
        <v>3.0</v>
      </c>
      <c r="J1794" s="19">
        <v>1.0</v>
      </c>
      <c r="K1794" s="19">
        <v>19.0</v>
      </c>
      <c r="L1794" s="19">
        <v>11.0</v>
      </c>
      <c r="M1794" s="19">
        <v>30.0</v>
      </c>
      <c r="N1794" s="20">
        <v>0.6333333253860474</v>
      </c>
      <c r="O1794" s="20">
        <v>0.5077096223831177</v>
      </c>
      <c r="P1794" s="20">
        <v>0.508861780166626</v>
      </c>
      <c r="Q1794" s="21" t="str">
        <f t="shared" si="1"/>
        <v>0.6304347826</v>
      </c>
      <c r="R1794" s="21" t="str">
        <f t="shared" si="3"/>
        <v>0.5386789519</v>
      </c>
      <c r="S1794" s="9">
        <v>0.5394035895665487</v>
      </c>
      <c r="T1794" s="6">
        <v>0.5386789518853892</v>
      </c>
      <c r="U1794" s="10"/>
      <c r="V1794" s="10"/>
      <c r="W1794" s="10"/>
    </row>
    <row r="1795">
      <c r="A1795" s="17">
        <v>2007.0</v>
      </c>
      <c r="B1795" s="18" t="s">
        <v>341</v>
      </c>
      <c r="C1795" s="18" t="s">
        <v>3175</v>
      </c>
      <c r="D1795" s="19">
        <v>147.0</v>
      </c>
      <c r="E1795" s="19">
        <v>1.0</v>
      </c>
      <c r="F1795" s="19">
        <v>9.0</v>
      </c>
      <c r="G1795" s="19">
        <v>14.0</v>
      </c>
      <c r="H1795" s="19">
        <v>4.0</v>
      </c>
      <c r="I1795" s="19">
        <v>2.0</v>
      </c>
      <c r="J1795" s="19">
        <v>2.0</v>
      </c>
      <c r="K1795" s="19">
        <v>17.0</v>
      </c>
      <c r="L1795" s="19">
        <v>15.0</v>
      </c>
      <c r="M1795" s="19">
        <v>32.0</v>
      </c>
      <c r="N1795" s="20">
        <v>0.53125</v>
      </c>
      <c r="O1795" s="20">
        <v>0.5799774527549744</v>
      </c>
      <c r="P1795" s="20">
        <v>0.5432963967323303</v>
      </c>
      <c r="Q1795" s="21" t="str">
        <f t="shared" si="1"/>
        <v>0.4758064516</v>
      </c>
      <c r="R1795" s="21" t="str">
        <f t="shared" si="3"/>
        <v>0.5447644385</v>
      </c>
      <c r="S1795" s="9">
        <v>0.5586253255605698</v>
      </c>
      <c r="T1795" s="6">
        <v>0.5447644384637955</v>
      </c>
      <c r="U1795" s="10"/>
      <c r="V1795" s="10"/>
      <c r="W1795" s="10"/>
    </row>
    <row r="1796">
      <c r="A1796" s="17">
        <v>2007.0</v>
      </c>
      <c r="B1796" s="18" t="s">
        <v>1868</v>
      </c>
      <c r="C1796" s="18" t="s">
        <v>3176</v>
      </c>
      <c r="D1796" s="19">
        <v>148.0</v>
      </c>
      <c r="E1796" s="19">
        <v>7.0</v>
      </c>
      <c r="F1796" s="19">
        <v>9.0</v>
      </c>
      <c r="G1796" s="19">
        <v>3.0</v>
      </c>
      <c r="H1796" s="19">
        <v>6.0</v>
      </c>
      <c r="I1796" s="19">
        <v>0.0</v>
      </c>
      <c r="J1796" s="19">
        <v>3.0</v>
      </c>
      <c r="K1796" s="19">
        <v>10.0</v>
      </c>
      <c r="L1796" s="19">
        <v>18.0</v>
      </c>
      <c r="M1796" s="19">
        <v>28.0</v>
      </c>
      <c r="N1796" s="20">
        <v>0.3571428656578064</v>
      </c>
      <c r="O1796" s="20">
        <v>0.4495562016963959</v>
      </c>
      <c r="P1796" s="20">
        <v>0.4825378358364105</v>
      </c>
      <c r="Q1796" s="21" t="str">
        <f t="shared" si="1"/>
        <v>0.4084507042</v>
      </c>
      <c r="R1796" s="21" t="str">
        <f t="shared" si="3"/>
        <v>0.4475252359</v>
      </c>
      <c r="S1796" s="9">
        <v>0.43469827409301487</v>
      </c>
      <c r="T1796" s="6">
        <v>0.44752523586363857</v>
      </c>
      <c r="U1796" s="10"/>
      <c r="V1796" s="10"/>
      <c r="W1796" s="10"/>
    </row>
    <row r="1797">
      <c r="A1797" s="17">
        <v>2007.0</v>
      </c>
      <c r="B1797" s="18" t="s">
        <v>169</v>
      </c>
      <c r="C1797" s="18" t="s">
        <v>3177</v>
      </c>
      <c r="D1797" s="19">
        <v>149.0</v>
      </c>
      <c r="E1797" s="19">
        <v>6.0</v>
      </c>
      <c r="F1797" s="19">
        <v>9.0</v>
      </c>
      <c r="G1797" s="19">
        <v>7.0</v>
      </c>
      <c r="H1797" s="19">
        <v>7.0</v>
      </c>
      <c r="I1797" s="19">
        <v>0.0</v>
      </c>
      <c r="J1797" s="19">
        <v>1.0</v>
      </c>
      <c r="K1797" s="19">
        <v>13.0</v>
      </c>
      <c r="L1797" s="19">
        <v>17.0</v>
      </c>
      <c r="M1797" s="19">
        <v>30.0</v>
      </c>
      <c r="N1797" s="20">
        <v>0.4333333373069763</v>
      </c>
      <c r="O1797" s="20">
        <v>0.4688652753829956</v>
      </c>
      <c r="P1797" s="20">
        <v>0.4679504632949829</v>
      </c>
      <c r="Q1797" s="21" t="str">
        <f t="shared" si="1"/>
        <v>0.4375</v>
      </c>
      <c r="R1797" s="21" t="str">
        <f t="shared" si="3"/>
        <v>0.4607952535</v>
      </c>
      <c r="S1797" s="9">
        <v>0.45975358684857687</v>
      </c>
      <c r="T1797" s="6">
        <v>0.46079525351524353</v>
      </c>
      <c r="U1797" s="10"/>
      <c r="V1797" s="10"/>
      <c r="W1797" s="10"/>
    </row>
    <row r="1798">
      <c r="A1798" s="17">
        <v>2007.0</v>
      </c>
      <c r="B1798" s="18" t="s">
        <v>707</v>
      </c>
      <c r="C1798" s="18" t="s">
        <v>708</v>
      </c>
      <c r="D1798" s="19">
        <v>150.0</v>
      </c>
      <c r="E1798" s="19">
        <v>8.0</v>
      </c>
      <c r="F1798" s="19">
        <v>5.0</v>
      </c>
      <c r="G1798" s="19">
        <v>13.0</v>
      </c>
      <c r="H1798" s="19">
        <v>1.0</v>
      </c>
      <c r="I1798" s="19">
        <v>3.0</v>
      </c>
      <c r="J1798" s="19">
        <v>2.0</v>
      </c>
      <c r="K1798" s="19">
        <v>24.0</v>
      </c>
      <c r="L1798" s="19">
        <v>8.0</v>
      </c>
      <c r="M1798" s="19">
        <v>32.0</v>
      </c>
      <c r="N1798" s="20">
        <v>0.75</v>
      </c>
      <c r="O1798" s="20">
        <v>0.44383081793785095</v>
      </c>
      <c r="P1798" s="20">
        <v>0.49095290899276733</v>
      </c>
      <c r="Q1798" s="21" t="str">
        <f t="shared" si="1"/>
        <v>0.7746478873</v>
      </c>
      <c r="R1798" s="21" t="str">
        <f t="shared" si="3"/>
        <v>0.538315608</v>
      </c>
      <c r="S1798" s="9">
        <v>0.5321536362171173</v>
      </c>
      <c r="T1798" s="6">
        <v>0.5383156080481033</v>
      </c>
      <c r="U1798" s="10"/>
      <c r="V1798" s="10"/>
      <c r="W1798" s="10"/>
    </row>
    <row r="1799">
      <c r="A1799" s="17">
        <v>2007.0</v>
      </c>
      <c r="B1799" s="18" t="s">
        <v>138</v>
      </c>
      <c r="C1799" s="18" t="s">
        <v>3178</v>
      </c>
      <c r="D1799" s="19">
        <v>151.0</v>
      </c>
      <c r="E1799" s="19">
        <v>6.0</v>
      </c>
      <c r="F1799" s="19">
        <v>4.0</v>
      </c>
      <c r="G1799" s="19">
        <v>15.0</v>
      </c>
      <c r="H1799" s="19">
        <v>4.0</v>
      </c>
      <c r="I1799" s="19">
        <v>2.0</v>
      </c>
      <c r="J1799" s="19">
        <v>1.0</v>
      </c>
      <c r="K1799" s="19">
        <v>23.0</v>
      </c>
      <c r="L1799" s="19">
        <v>9.0</v>
      </c>
      <c r="M1799" s="19">
        <v>32.0</v>
      </c>
      <c r="N1799" s="20">
        <v>0.71875</v>
      </c>
      <c r="O1799" s="20">
        <v>0.6006311774253845</v>
      </c>
      <c r="P1799" s="20">
        <v>0.5280148386955261</v>
      </c>
      <c r="Q1799" s="21" t="str">
        <f t="shared" si="1"/>
        <v>0.6830985915</v>
      </c>
      <c r="R1799" s="21" t="str">
        <f t="shared" si="3"/>
        <v>0.6030939463</v>
      </c>
      <c r="S1799" s="9">
        <v>0.6120067983865738</v>
      </c>
      <c r="T1799" s="6">
        <v>0.6030939462738978</v>
      </c>
      <c r="U1799" s="10"/>
      <c r="V1799" s="10"/>
      <c r="W1799" s="10"/>
    </row>
    <row r="1800">
      <c r="A1800" s="17">
        <v>2007.0</v>
      </c>
      <c r="B1800" s="18" t="s">
        <v>1016</v>
      </c>
      <c r="C1800" s="18" t="s">
        <v>3179</v>
      </c>
      <c r="D1800" s="19">
        <v>152.0</v>
      </c>
      <c r="E1800" s="19">
        <v>3.0</v>
      </c>
      <c r="F1800" s="19">
        <v>10.0</v>
      </c>
      <c r="G1800" s="19">
        <v>9.0</v>
      </c>
      <c r="H1800" s="19">
        <v>5.0</v>
      </c>
      <c r="I1800" s="19">
        <v>1.0</v>
      </c>
      <c r="J1800" s="19">
        <v>4.0</v>
      </c>
      <c r="K1800" s="19">
        <v>13.0</v>
      </c>
      <c r="L1800" s="19">
        <v>19.0</v>
      </c>
      <c r="M1800" s="19">
        <v>32.0</v>
      </c>
      <c r="N1800" s="20">
        <v>0.40625</v>
      </c>
      <c r="O1800" s="20">
        <v>0.5443499088287354</v>
      </c>
      <c r="P1800" s="20">
        <v>0.4967297911643982</v>
      </c>
      <c r="Q1800" s="21" t="str">
        <f t="shared" si="1"/>
        <v>0.384057971</v>
      </c>
      <c r="R1800" s="21" t="str">
        <f t="shared" si="3"/>
        <v>0.492371895</v>
      </c>
      <c r="S1800" s="9">
        <v>0.4979199022054672</v>
      </c>
      <c r="T1800" s="6">
        <v>0.4923718949590904</v>
      </c>
      <c r="U1800" s="10"/>
      <c r="V1800" s="10"/>
      <c r="W1800" s="10"/>
    </row>
    <row r="1801">
      <c r="A1801" s="17">
        <v>2007.0</v>
      </c>
      <c r="B1801" s="18" t="s">
        <v>197</v>
      </c>
      <c r="C1801" s="18" t="s">
        <v>3180</v>
      </c>
      <c r="D1801" s="19">
        <v>153.0</v>
      </c>
      <c r="E1801" s="19">
        <v>6.0</v>
      </c>
      <c r="F1801" s="19">
        <v>4.0</v>
      </c>
      <c r="G1801" s="19">
        <v>17.0</v>
      </c>
      <c r="H1801" s="19">
        <v>3.0</v>
      </c>
      <c r="I1801" s="19">
        <v>1.0</v>
      </c>
      <c r="J1801" s="19">
        <v>1.0</v>
      </c>
      <c r="K1801" s="19">
        <v>24.0</v>
      </c>
      <c r="L1801" s="19">
        <v>8.0</v>
      </c>
      <c r="M1801" s="19">
        <v>32.0</v>
      </c>
      <c r="N1801" s="20">
        <v>0.75</v>
      </c>
      <c r="O1801" s="20">
        <v>0.6040511727333069</v>
      </c>
      <c r="P1801" s="20">
        <v>0.5281039476394653</v>
      </c>
      <c r="Q1801" s="21" t="str">
        <f t="shared" si="1"/>
        <v>0.7205882353</v>
      </c>
      <c r="R1801" s="21" t="str">
        <f t="shared" si="3"/>
        <v>0.6141986321</v>
      </c>
      <c r="S1801" s="9">
        <v>0.6215515732765198</v>
      </c>
      <c r="T1801" s="6">
        <v>0.6141986321000492</v>
      </c>
      <c r="U1801" s="10"/>
      <c r="V1801" s="10"/>
      <c r="W1801" s="10"/>
    </row>
    <row r="1802">
      <c r="A1802" s="17">
        <v>2007.0</v>
      </c>
      <c r="B1802" s="18" t="s">
        <v>702</v>
      </c>
      <c r="C1802" s="18" t="s">
        <v>741</v>
      </c>
      <c r="D1802" s="19">
        <v>154.0</v>
      </c>
      <c r="E1802" s="19">
        <v>9.0</v>
      </c>
      <c r="F1802" s="19">
        <v>5.0</v>
      </c>
      <c r="G1802" s="19">
        <v>11.0</v>
      </c>
      <c r="H1802" s="19">
        <v>2.0</v>
      </c>
      <c r="I1802" s="19">
        <v>3.0</v>
      </c>
      <c r="J1802" s="19">
        <v>1.0</v>
      </c>
      <c r="K1802" s="19">
        <v>23.0</v>
      </c>
      <c r="L1802" s="19">
        <v>8.0</v>
      </c>
      <c r="M1802" s="19">
        <v>31.0</v>
      </c>
      <c r="N1802" s="20">
        <v>0.7419354915618896</v>
      </c>
      <c r="O1802" s="20">
        <v>0.5011868476867676</v>
      </c>
      <c r="P1802" s="20">
        <v>0.520703911781311</v>
      </c>
      <c r="Q1802" s="21" t="str">
        <f t="shared" si="1"/>
        <v>0.7655172414</v>
      </c>
      <c r="R1802" s="21" t="str">
        <f t="shared" si="3"/>
        <v>0.5721487121</v>
      </c>
      <c r="S1802" s="9">
        <v>0.5662532727564535</v>
      </c>
      <c r="T1802" s="6">
        <v>0.5721487121335391</v>
      </c>
      <c r="U1802" s="10"/>
      <c r="V1802" s="10"/>
      <c r="W1802" s="10"/>
    </row>
    <row r="1803">
      <c r="A1803" s="17">
        <v>2007.0</v>
      </c>
      <c r="B1803" s="18" t="s">
        <v>200</v>
      </c>
      <c r="C1803" s="18" t="s">
        <v>3181</v>
      </c>
      <c r="D1803" s="19">
        <v>155.0</v>
      </c>
      <c r="E1803" s="19">
        <v>4.0</v>
      </c>
      <c r="F1803" s="19">
        <v>11.0</v>
      </c>
      <c r="G1803" s="19">
        <v>8.0</v>
      </c>
      <c r="H1803" s="19">
        <v>3.0</v>
      </c>
      <c r="I1803" s="19">
        <v>1.0</v>
      </c>
      <c r="J1803" s="19">
        <v>3.0</v>
      </c>
      <c r="K1803" s="19">
        <v>13.0</v>
      </c>
      <c r="L1803" s="19">
        <v>17.0</v>
      </c>
      <c r="M1803" s="19">
        <v>30.0</v>
      </c>
      <c r="N1803" s="20">
        <v>0.4333333373069763</v>
      </c>
      <c r="O1803" s="20">
        <v>0.4457467496395111</v>
      </c>
      <c r="P1803" s="20">
        <v>0.4811653196811676</v>
      </c>
      <c r="Q1803" s="21" t="str">
        <f t="shared" si="1"/>
        <v>0.4523809524</v>
      </c>
      <c r="R1803" s="21" t="str">
        <f t="shared" si="3"/>
        <v>0.4562599428</v>
      </c>
      <c r="S1803" s="9">
        <v>0.4514980380733808</v>
      </c>
      <c r="T1803" s="6">
        <v>0.45625994283528554</v>
      </c>
      <c r="U1803" s="10"/>
      <c r="V1803" s="10"/>
      <c r="W1803" s="10"/>
    </row>
    <row r="1804">
      <c r="A1804" s="17">
        <v>2007.0</v>
      </c>
      <c r="B1804" s="18" t="s">
        <v>1629</v>
      </c>
      <c r="C1804" s="18" t="s">
        <v>3182</v>
      </c>
      <c r="D1804" s="19">
        <v>156.0</v>
      </c>
      <c r="E1804" s="19">
        <v>2.0</v>
      </c>
      <c r="F1804" s="19">
        <v>14.0</v>
      </c>
      <c r="G1804" s="19">
        <v>0.0</v>
      </c>
      <c r="H1804" s="19">
        <v>11.0</v>
      </c>
      <c r="I1804" s="19">
        <v>1.0</v>
      </c>
      <c r="J1804" s="19">
        <v>2.0</v>
      </c>
      <c r="K1804" s="19">
        <v>3.0</v>
      </c>
      <c r="L1804" s="19">
        <v>27.0</v>
      </c>
      <c r="M1804" s="19">
        <v>30.0</v>
      </c>
      <c r="N1804" s="20">
        <v>0.10000000149011612</v>
      </c>
      <c r="O1804" s="20">
        <v>0.41608771681785583</v>
      </c>
      <c r="P1804" s="20">
        <v>0.45628413558006287</v>
      </c>
      <c r="Q1804" s="21" t="str">
        <f t="shared" si="1"/>
        <v>0.1283783784</v>
      </c>
      <c r="R1804" s="21" t="str">
        <f t="shared" si="3"/>
        <v>0.3542094869</v>
      </c>
      <c r="S1804" s="9">
        <v>0.34711489230394366</v>
      </c>
      <c r="T1804" s="6">
        <v>0.35420948689853826</v>
      </c>
      <c r="U1804" s="10"/>
      <c r="V1804" s="10"/>
      <c r="W1804" s="10"/>
    </row>
    <row r="1805">
      <c r="A1805" s="17">
        <v>2007.0</v>
      </c>
      <c r="B1805" s="18" t="s">
        <v>141</v>
      </c>
      <c r="C1805" s="18" t="s">
        <v>784</v>
      </c>
      <c r="D1805" s="19">
        <v>157.0</v>
      </c>
      <c r="E1805" s="19">
        <v>9.0</v>
      </c>
      <c r="F1805" s="19">
        <v>2.0</v>
      </c>
      <c r="G1805" s="19">
        <v>18.0</v>
      </c>
      <c r="H1805" s="19">
        <v>0.0</v>
      </c>
      <c r="I1805" s="19">
        <v>2.0</v>
      </c>
      <c r="J1805" s="19">
        <v>1.0</v>
      </c>
      <c r="K1805" s="19">
        <v>29.0</v>
      </c>
      <c r="L1805" s="19">
        <v>3.0</v>
      </c>
      <c r="M1805" s="19">
        <v>32.0</v>
      </c>
      <c r="N1805" s="20">
        <v>0.90625</v>
      </c>
      <c r="O1805" s="20">
        <v>0.5492764115333557</v>
      </c>
      <c r="P1805" s="20">
        <v>0.5261749029159546</v>
      </c>
      <c r="Q1805" s="21" t="str">
        <f t="shared" si="1"/>
        <v>0.9202898551</v>
      </c>
      <c r="R1805" s="21" t="str">
        <f t="shared" si="3"/>
        <v>0.6362543953</v>
      </c>
      <c r="S1805" s="9">
        <v>0.6327444314956665</v>
      </c>
      <c r="T1805" s="6">
        <v>0.6362543952637825</v>
      </c>
      <c r="U1805" s="10"/>
      <c r="V1805" s="10"/>
      <c r="W1805" s="10"/>
    </row>
    <row r="1806">
      <c r="A1806" s="17">
        <v>2007.0</v>
      </c>
      <c r="B1806" s="18" t="s">
        <v>1231</v>
      </c>
      <c r="C1806" s="18" t="s">
        <v>3183</v>
      </c>
      <c r="D1806" s="19">
        <v>158.0</v>
      </c>
      <c r="E1806" s="19">
        <v>4.0</v>
      </c>
      <c r="F1806" s="19">
        <v>11.0</v>
      </c>
      <c r="G1806" s="19">
        <v>7.0</v>
      </c>
      <c r="H1806" s="19">
        <v>5.0</v>
      </c>
      <c r="I1806" s="19">
        <v>0.0</v>
      </c>
      <c r="J1806" s="19">
        <v>1.0</v>
      </c>
      <c r="K1806" s="19">
        <v>11.0</v>
      </c>
      <c r="L1806" s="19">
        <v>17.0</v>
      </c>
      <c r="M1806" s="19">
        <v>28.0</v>
      </c>
      <c r="N1806" s="20">
        <v>0.3928571343421936</v>
      </c>
      <c r="O1806" s="20">
        <v>0.42734867334365845</v>
      </c>
      <c r="P1806" s="20">
        <v>0.46949493885040283</v>
      </c>
      <c r="Q1806" s="21" t="str">
        <f t="shared" si="1"/>
        <v>0.4016393443</v>
      </c>
      <c r="R1806" s="21" t="str">
        <f t="shared" si="3"/>
        <v>0.4314579075</v>
      </c>
      <c r="S1806" s="9">
        <v>0.42926235709871563</v>
      </c>
      <c r="T1806" s="6">
        <v>0.43145790745000373</v>
      </c>
      <c r="U1806" s="10"/>
      <c r="V1806" s="10"/>
      <c r="W1806" s="10"/>
    </row>
    <row r="1807">
      <c r="A1807" s="17">
        <v>2007.0</v>
      </c>
      <c r="B1807" s="18" t="s">
        <v>505</v>
      </c>
      <c r="C1807" s="18" t="s">
        <v>3184</v>
      </c>
      <c r="D1807" s="19">
        <v>159.0</v>
      </c>
      <c r="E1807" s="19">
        <v>3.0</v>
      </c>
      <c r="F1807" s="19">
        <v>9.0</v>
      </c>
      <c r="G1807" s="19">
        <v>8.0</v>
      </c>
      <c r="H1807" s="19">
        <v>7.0</v>
      </c>
      <c r="I1807" s="19">
        <v>1.0</v>
      </c>
      <c r="J1807" s="19">
        <v>4.0</v>
      </c>
      <c r="K1807" s="19">
        <v>12.0</v>
      </c>
      <c r="L1807" s="19">
        <v>20.0</v>
      </c>
      <c r="M1807" s="19">
        <v>32.0</v>
      </c>
      <c r="N1807" s="20">
        <v>0.375</v>
      </c>
      <c r="O1807" s="20">
        <v>0.5480724573135376</v>
      </c>
      <c r="P1807" s="20">
        <v>0.5375938415527344</v>
      </c>
      <c r="Q1807" s="21" t="str">
        <f t="shared" si="1"/>
        <v>0.3424657534</v>
      </c>
      <c r="R1807" s="21" t="str">
        <f t="shared" si="3"/>
        <v>0.4940511274</v>
      </c>
      <c r="S1807" s="9">
        <v>0.5021846890449524</v>
      </c>
      <c r="T1807" s="6">
        <v>0.4940511274011168</v>
      </c>
      <c r="U1807" s="10"/>
      <c r="V1807" s="10"/>
      <c r="W1807" s="10"/>
    </row>
    <row r="1808">
      <c r="A1808" s="17">
        <v>2007.0</v>
      </c>
      <c r="B1808" s="18" t="s">
        <v>517</v>
      </c>
      <c r="C1808" s="18" t="s">
        <v>751</v>
      </c>
      <c r="D1808" s="19">
        <v>160.0</v>
      </c>
      <c r="E1808" s="19">
        <v>3.0</v>
      </c>
      <c r="F1808" s="19">
        <v>11.0</v>
      </c>
      <c r="G1808" s="19">
        <v>11.0</v>
      </c>
      <c r="H1808" s="19">
        <v>2.0</v>
      </c>
      <c r="I1808" s="19">
        <v>4.0</v>
      </c>
      <c r="J1808" s="19">
        <v>1.0</v>
      </c>
      <c r="K1808" s="19">
        <v>18.0</v>
      </c>
      <c r="L1808" s="19">
        <v>14.0</v>
      </c>
      <c r="M1808" s="19">
        <v>32.0</v>
      </c>
      <c r="N1808" s="20">
        <v>0.5625</v>
      </c>
      <c r="O1808" s="20">
        <v>0.5426530241966248</v>
      </c>
      <c r="P1808" s="20">
        <v>0.518436074256897</v>
      </c>
      <c r="Q1808" s="21" t="str">
        <f t="shared" si="1"/>
        <v>0.5873015873</v>
      </c>
      <c r="R1808" s="21" t="str">
        <f t="shared" si="3"/>
        <v>0.5477609275</v>
      </c>
      <c r="S1808" s="9">
        <v>0.5415605306625366</v>
      </c>
      <c r="T1808" s="6">
        <v>0.5477609274879335</v>
      </c>
      <c r="U1808" s="10"/>
      <c r="V1808" s="10"/>
      <c r="W1808" s="10"/>
    </row>
    <row r="1809">
      <c r="A1809" s="17">
        <v>2007.0</v>
      </c>
      <c r="B1809" s="18" t="s">
        <v>398</v>
      </c>
      <c r="C1809" s="18" t="s">
        <v>726</v>
      </c>
      <c r="D1809" s="19">
        <v>161.0</v>
      </c>
      <c r="E1809" s="19">
        <v>3.0</v>
      </c>
      <c r="F1809" s="19">
        <v>8.0</v>
      </c>
      <c r="G1809" s="19">
        <v>17.0</v>
      </c>
      <c r="H1809" s="19">
        <v>3.0</v>
      </c>
      <c r="I1809" s="19">
        <v>1.0</v>
      </c>
      <c r="J1809" s="19">
        <v>1.0</v>
      </c>
      <c r="K1809" s="19">
        <v>21.0</v>
      </c>
      <c r="L1809" s="19">
        <v>12.0</v>
      </c>
      <c r="M1809" s="19">
        <v>33.0</v>
      </c>
      <c r="N1809" s="20">
        <v>0.6363636255264282</v>
      </c>
      <c r="O1809" s="20">
        <v>0.5805258750915527</v>
      </c>
      <c r="P1809" s="20">
        <v>0.5344310402870178</v>
      </c>
      <c r="Q1809" s="21" t="str">
        <f t="shared" si="1"/>
        <v>0.6062992126</v>
      </c>
      <c r="R1809" s="21" t="str">
        <f t="shared" si="3"/>
        <v>0.5754455008</v>
      </c>
      <c r="S1809" s="9">
        <v>0.5829616067084399</v>
      </c>
      <c r="T1809" s="6">
        <v>0.5754455007671371</v>
      </c>
      <c r="U1809" s="10"/>
      <c r="V1809" s="10"/>
      <c r="W1809" s="10"/>
    </row>
    <row r="1810">
      <c r="A1810" s="17">
        <v>2007.0</v>
      </c>
      <c r="B1810" s="18" t="s">
        <v>204</v>
      </c>
      <c r="C1810" s="18" t="s">
        <v>730</v>
      </c>
      <c r="D1810" s="19">
        <v>162.0</v>
      </c>
      <c r="E1810" s="19">
        <v>1.0</v>
      </c>
      <c r="F1810" s="19">
        <v>8.0</v>
      </c>
      <c r="G1810" s="19">
        <v>18.0</v>
      </c>
      <c r="H1810" s="19">
        <v>1.0</v>
      </c>
      <c r="I1810" s="19">
        <v>3.0</v>
      </c>
      <c r="J1810" s="19">
        <v>2.0</v>
      </c>
      <c r="K1810" s="19">
        <v>22.0</v>
      </c>
      <c r="L1810" s="19">
        <v>11.0</v>
      </c>
      <c r="M1810" s="19">
        <v>33.0</v>
      </c>
      <c r="N1810" s="20">
        <v>0.6666666865348816</v>
      </c>
      <c r="O1810" s="20">
        <v>0.608710527420044</v>
      </c>
      <c r="P1810" s="20">
        <v>0.537465512752533</v>
      </c>
      <c r="Q1810" s="21" t="str">
        <f t="shared" si="1"/>
        <v>0.6495726496</v>
      </c>
      <c r="R1810" s="21" t="str">
        <f t="shared" si="3"/>
        <v>0.6011148043</v>
      </c>
      <c r="S1810" s="9">
        <v>0.6053883085648218</v>
      </c>
      <c r="T1810" s="6">
        <v>0.6011148042913176</v>
      </c>
      <c r="U1810" s="10"/>
      <c r="V1810" s="10"/>
      <c r="W1810" s="10"/>
    </row>
    <row r="1811">
      <c r="A1811" s="17">
        <v>2007.0</v>
      </c>
      <c r="B1811" s="18" t="s">
        <v>88</v>
      </c>
      <c r="C1811" s="18" t="s">
        <v>3185</v>
      </c>
      <c r="D1811" s="19">
        <v>163.0</v>
      </c>
      <c r="E1811" s="19">
        <v>1.0</v>
      </c>
      <c r="F1811" s="19">
        <v>9.0</v>
      </c>
      <c r="G1811" s="19">
        <v>8.0</v>
      </c>
      <c r="H1811" s="19">
        <v>9.0</v>
      </c>
      <c r="I1811" s="19">
        <v>0.0</v>
      </c>
      <c r="J1811" s="19">
        <v>4.0</v>
      </c>
      <c r="K1811" s="19">
        <v>9.0</v>
      </c>
      <c r="L1811" s="19">
        <v>22.0</v>
      </c>
      <c r="M1811" s="19">
        <v>31.0</v>
      </c>
      <c r="N1811" s="20">
        <v>0.29032257199287415</v>
      </c>
      <c r="O1811" s="20">
        <v>0.5820108652114868</v>
      </c>
      <c r="P1811" s="20">
        <v>0.522094190120697</v>
      </c>
      <c r="Q1811" s="21" t="str">
        <f t="shared" si="1"/>
        <v>0.219858156</v>
      </c>
      <c r="R1811" s="21" t="str">
        <f t="shared" si="3"/>
        <v>0.4764935191</v>
      </c>
      <c r="S1811" s="9">
        <v>0.494109625297208</v>
      </c>
      <c r="T1811" s="6">
        <v>0.47649351914300986</v>
      </c>
      <c r="U1811" s="10"/>
      <c r="V1811" s="10"/>
      <c r="W1811" s="10"/>
    </row>
    <row r="1812">
      <c r="A1812" s="17">
        <v>2007.0</v>
      </c>
      <c r="B1812" s="18" t="s">
        <v>220</v>
      </c>
      <c r="C1812" s="18" t="s">
        <v>775</v>
      </c>
      <c r="D1812" s="19">
        <v>164.0</v>
      </c>
      <c r="E1812" s="19">
        <v>2.0</v>
      </c>
      <c r="F1812" s="19">
        <v>10.0</v>
      </c>
      <c r="G1812" s="19">
        <v>15.0</v>
      </c>
      <c r="H1812" s="19">
        <v>1.0</v>
      </c>
      <c r="I1812" s="19">
        <v>3.0</v>
      </c>
      <c r="J1812" s="19">
        <v>1.0</v>
      </c>
      <c r="K1812" s="19">
        <v>20.0</v>
      </c>
      <c r="L1812" s="19">
        <v>12.0</v>
      </c>
      <c r="M1812" s="19">
        <v>32.0</v>
      </c>
      <c r="N1812" s="20">
        <v>0.625</v>
      </c>
      <c r="O1812" s="20">
        <v>0.5578141212463379</v>
      </c>
      <c r="P1812" s="20">
        <v>0.5309840440750122</v>
      </c>
      <c r="Q1812" s="21" t="str">
        <f t="shared" si="1"/>
        <v>0.6379310345</v>
      </c>
      <c r="R1812" s="21" t="str">
        <f t="shared" si="3"/>
        <v>0.5711358303</v>
      </c>
      <c r="S1812" s="9">
        <v>0.567903071641922</v>
      </c>
      <c r="T1812" s="6">
        <v>0.5711358302626117</v>
      </c>
      <c r="U1812" s="10"/>
      <c r="V1812" s="10"/>
      <c r="W1812" s="10"/>
    </row>
    <row r="1813">
      <c r="A1813" s="17">
        <v>2007.0</v>
      </c>
      <c r="B1813" s="18" t="s">
        <v>199</v>
      </c>
      <c r="C1813" s="18" t="s">
        <v>3186</v>
      </c>
      <c r="D1813" s="19">
        <v>165.0</v>
      </c>
      <c r="E1813" s="19">
        <v>3.0</v>
      </c>
      <c r="F1813" s="19">
        <v>9.0</v>
      </c>
      <c r="G1813" s="19">
        <v>13.0</v>
      </c>
      <c r="H1813" s="19">
        <v>3.0</v>
      </c>
      <c r="I1813" s="19">
        <v>2.0</v>
      </c>
      <c r="J1813" s="19">
        <v>1.0</v>
      </c>
      <c r="K1813" s="19">
        <v>18.0</v>
      </c>
      <c r="L1813" s="19">
        <v>13.0</v>
      </c>
      <c r="M1813" s="19">
        <v>31.0</v>
      </c>
      <c r="N1813" s="20">
        <v>0.5806451439857483</v>
      </c>
      <c r="O1813" s="20">
        <v>0.5807749629020691</v>
      </c>
      <c r="P1813" s="20">
        <v>0.5371244549751282</v>
      </c>
      <c r="Q1813" s="21" t="str">
        <f t="shared" si="1"/>
        <v>0.5691056911</v>
      </c>
      <c r="R1813" s="21" t="str">
        <f t="shared" si="3"/>
        <v>0.566945018</v>
      </c>
      <c r="S1813" s="9">
        <v>0.5698298855173972</v>
      </c>
      <c r="T1813" s="6">
        <v>0.5669450179590443</v>
      </c>
      <c r="U1813" s="10"/>
      <c r="V1813" s="10"/>
      <c r="W1813" s="10"/>
    </row>
    <row r="1814">
      <c r="A1814" s="17">
        <v>2007.0</v>
      </c>
      <c r="B1814" s="18" t="s">
        <v>145</v>
      </c>
      <c r="C1814" s="18" t="s">
        <v>3187</v>
      </c>
      <c r="D1814" s="19">
        <v>166.0</v>
      </c>
      <c r="E1814" s="19">
        <v>3.0</v>
      </c>
      <c r="F1814" s="19">
        <v>6.0</v>
      </c>
      <c r="G1814" s="19">
        <v>15.0</v>
      </c>
      <c r="H1814" s="19">
        <v>4.0</v>
      </c>
      <c r="I1814" s="19">
        <v>0.0</v>
      </c>
      <c r="J1814" s="19">
        <v>2.0</v>
      </c>
      <c r="K1814" s="19">
        <v>18.0</v>
      </c>
      <c r="L1814" s="19">
        <v>12.0</v>
      </c>
      <c r="M1814" s="19">
        <v>30.0</v>
      </c>
      <c r="N1814" s="20">
        <v>0.6000000238418579</v>
      </c>
      <c r="O1814" s="20">
        <v>0.5563209056854248</v>
      </c>
      <c r="P1814" s="20">
        <v>0.5253399014472961</v>
      </c>
      <c r="Q1814" s="21" t="str">
        <f t="shared" si="1"/>
        <v>0.5409836066</v>
      </c>
      <c r="R1814" s="21" t="str">
        <f t="shared" si="3"/>
        <v>0.5447413298</v>
      </c>
      <c r="S1814" s="9">
        <v>0.5594954282045365</v>
      </c>
      <c r="T1814" s="6">
        <v>0.5447413298438807</v>
      </c>
      <c r="U1814" s="10"/>
      <c r="V1814" s="10"/>
      <c r="W1814" s="10"/>
    </row>
    <row r="1815">
      <c r="A1815" s="17">
        <v>2007.0</v>
      </c>
      <c r="B1815" s="18" t="s">
        <v>1884</v>
      </c>
      <c r="C1815" s="18" t="s">
        <v>3188</v>
      </c>
      <c r="D1815" s="19">
        <v>167.0</v>
      </c>
      <c r="E1815" s="19">
        <v>1.0</v>
      </c>
      <c r="F1815" s="19">
        <v>13.0</v>
      </c>
      <c r="G1815" s="19">
        <v>8.0</v>
      </c>
      <c r="H1815" s="19">
        <v>4.0</v>
      </c>
      <c r="I1815" s="19">
        <v>2.0</v>
      </c>
      <c r="J1815" s="19">
        <v>2.0</v>
      </c>
      <c r="K1815" s="19">
        <v>11.0</v>
      </c>
      <c r="L1815" s="19">
        <v>19.0</v>
      </c>
      <c r="M1815" s="19">
        <v>30.0</v>
      </c>
      <c r="N1815" s="20">
        <v>0.36666667461395264</v>
      </c>
      <c r="O1815" s="20">
        <v>0.4688040018081665</v>
      </c>
      <c r="P1815" s="20">
        <v>0.49161726236343384</v>
      </c>
      <c r="Q1815" s="21" t="str">
        <f t="shared" si="1"/>
        <v>0.3474576271</v>
      </c>
      <c r="R1815" s="21" t="str">
        <f t="shared" si="3"/>
        <v>0.4441707233</v>
      </c>
      <c r="S1815" s="9">
        <v>0.4489729831616084</v>
      </c>
      <c r="T1815" s="6">
        <v>0.4441707232746027</v>
      </c>
      <c r="U1815" s="10"/>
      <c r="V1815" s="10"/>
      <c r="W1815" s="10"/>
    </row>
    <row r="1816">
      <c r="A1816" s="17">
        <v>2007.0</v>
      </c>
      <c r="B1816" s="18" t="s">
        <v>668</v>
      </c>
      <c r="C1816" s="18" t="s">
        <v>3189</v>
      </c>
      <c r="D1816" s="19">
        <v>168.0</v>
      </c>
      <c r="E1816" s="19">
        <v>8.0</v>
      </c>
      <c r="F1816" s="19">
        <v>4.0</v>
      </c>
      <c r="G1816" s="19">
        <v>11.0</v>
      </c>
      <c r="H1816" s="19">
        <v>4.0</v>
      </c>
      <c r="I1816" s="19">
        <v>2.0</v>
      </c>
      <c r="J1816" s="19">
        <v>2.0</v>
      </c>
      <c r="K1816" s="19">
        <v>21.0</v>
      </c>
      <c r="L1816" s="19">
        <v>10.0</v>
      </c>
      <c r="M1816" s="19">
        <v>31.0</v>
      </c>
      <c r="N1816" s="20">
        <v>0.6774193644523621</v>
      </c>
      <c r="O1816" s="20">
        <v>0.5763317942619324</v>
      </c>
      <c r="P1816" s="20">
        <v>0.53094482421875</v>
      </c>
      <c r="Q1816" s="21" t="str">
        <f t="shared" si="1"/>
        <v>0.6644295302</v>
      </c>
      <c r="R1816" s="21" t="str">
        <f t="shared" si="3"/>
        <v>0.5870094857</v>
      </c>
      <c r="S1816" s="9">
        <v>0.5902569418953311</v>
      </c>
      <c r="T1816" s="6">
        <v>0.5870094857359892</v>
      </c>
      <c r="U1816" s="10"/>
      <c r="V1816" s="10"/>
      <c r="W1816" s="10"/>
    </row>
    <row r="1817">
      <c r="A1817" s="17">
        <v>2007.0</v>
      </c>
      <c r="B1817" s="18" t="s">
        <v>468</v>
      </c>
      <c r="C1817" s="18" t="s">
        <v>3190</v>
      </c>
      <c r="D1817" s="19">
        <v>169.0</v>
      </c>
      <c r="E1817" s="19">
        <v>3.0</v>
      </c>
      <c r="F1817" s="19">
        <v>12.0</v>
      </c>
      <c r="G1817" s="19">
        <v>8.0</v>
      </c>
      <c r="H1817" s="19">
        <v>5.0</v>
      </c>
      <c r="I1817" s="19">
        <v>1.0</v>
      </c>
      <c r="J1817" s="19">
        <v>1.0</v>
      </c>
      <c r="K1817" s="19">
        <v>12.0</v>
      </c>
      <c r="L1817" s="19">
        <v>18.0</v>
      </c>
      <c r="M1817" s="19">
        <v>30.0</v>
      </c>
      <c r="N1817" s="20">
        <v>0.4000000059604645</v>
      </c>
      <c r="O1817" s="20">
        <v>0.45088160037994385</v>
      </c>
      <c r="P1817" s="20">
        <v>0.47342512011528015</v>
      </c>
      <c r="Q1817" s="21" t="str">
        <f t="shared" si="1"/>
        <v>0.3968253968</v>
      </c>
      <c r="R1817" s="21" t="str">
        <f t="shared" si="3"/>
        <v>0.4430034294</v>
      </c>
      <c r="S1817" s="9">
        <v>0.44379708021879194</v>
      </c>
      <c r="T1817" s="6">
        <v>0.44300342942514115</v>
      </c>
      <c r="U1817" s="10"/>
      <c r="V1817" s="10"/>
      <c r="W1817" s="10"/>
    </row>
    <row r="1818">
      <c r="A1818" s="17">
        <v>2007.0</v>
      </c>
      <c r="B1818" s="18" t="s">
        <v>157</v>
      </c>
      <c r="C1818" s="18" t="s">
        <v>3191</v>
      </c>
      <c r="D1818" s="19">
        <v>170.0</v>
      </c>
      <c r="E1818" s="19">
        <v>5.0</v>
      </c>
      <c r="F1818" s="19">
        <v>7.0</v>
      </c>
      <c r="G1818" s="19">
        <v>9.0</v>
      </c>
      <c r="H1818" s="19">
        <v>5.0</v>
      </c>
      <c r="I1818" s="19">
        <v>1.0</v>
      </c>
      <c r="J1818" s="19">
        <v>3.0</v>
      </c>
      <c r="K1818" s="19">
        <v>15.0</v>
      </c>
      <c r="L1818" s="19">
        <v>15.0</v>
      </c>
      <c r="M1818" s="19">
        <v>30.0</v>
      </c>
      <c r="N1818" s="20">
        <v>0.5</v>
      </c>
      <c r="O1818" s="20">
        <v>0.44778409600257874</v>
      </c>
      <c r="P1818" s="20">
        <v>0.48336583375930786</v>
      </c>
      <c r="Q1818" s="21" t="str">
        <f t="shared" si="1"/>
        <v>0.4855072464</v>
      </c>
      <c r="R1818" s="21" t="str">
        <f t="shared" si="3"/>
        <v>0.466110318</v>
      </c>
      <c r="S1818" s="9">
        <v>0.46973350644111633</v>
      </c>
      <c r="T1818" s="6">
        <v>0.4661103180353192</v>
      </c>
      <c r="U1818" s="10"/>
      <c r="V1818" s="10"/>
      <c r="W1818" s="10"/>
    </row>
    <row r="1819">
      <c r="A1819" s="17">
        <v>2007.0</v>
      </c>
      <c r="B1819" s="18" t="s">
        <v>71</v>
      </c>
      <c r="C1819" s="18" t="s">
        <v>3192</v>
      </c>
      <c r="D1819" s="19">
        <v>171.0</v>
      </c>
      <c r="E1819" s="19">
        <v>3.0</v>
      </c>
      <c r="F1819" s="19">
        <v>12.0</v>
      </c>
      <c r="G1819" s="19">
        <v>6.0</v>
      </c>
      <c r="H1819" s="19">
        <v>6.0</v>
      </c>
      <c r="I1819" s="19">
        <v>0.0</v>
      </c>
      <c r="J1819" s="19">
        <v>1.0</v>
      </c>
      <c r="K1819" s="19">
        <v>9.0</v>
      </c>
      <c r="L1819" s="19">
        <v>19.0</v>
      </c>
      <c r="M1819" s="19">
        <v>28.0</v>
      </c>
      <c r="N1819" s="20">
        <v>0.3214285671710968</v>
      </c>
      <c r="O1819" s="20">
        <v>0.45699891448020935</v>
      </c>
      <c r="P1819" s="20">
        <v>0.4696298837661743</v>
      </c>
      <c r="Q1819" s="21" t="str">
        <f t="shared" si="1"/>
        <v>0.3196721311</v>
      </c>
      <c r="R1819" s="21" t="str">
        <f t="shared" si="3"/>
        <v>0.425824961</v>
      </c>
      <c r="S1819" s="9">
        <v>0.4262640710387911</v>
      </c>
      <c r="T1819" s="6">
        <v>0.4258249609685335</v>
      </c>
      <c r="U1819" s="10"/>
      <c r="V1819" s="10"/>
      <c r="W1819" s="10"/>
    </row>
    <row r="1820">
      <c r="A1820" s="17">
        <v>2007.0</v>
      </c>
      <c r="B1820" s="18" t="s">
        <v>894</v>
      </c>
      <c r="C1820" s="18" t="s">
        <v>3193</v>
      </c>
      <c r="D1820" s="19">
        <v>172.0</v>
      </c>
      <c r="E1820" s="19">
        <v>4.0</v>
      </c>
      <c r="F1820" s="19">
        <v>10.0</v>
      </c>
      <c r="G1820" s="19">
        <v>6.0</v>
      </c>
      <c r="H1820" s="19">
        <v>8.0</v>
      </c>
      <c r="I1820" s="19">
        <v>0.0</v>
      </c>
      <c r="J1820" s="19">
        <v>0.0</v>
      </c>
      <c r="K1820" s="19">
        <v>10.0</v>
      </c>
      <c r="L1820" s="19">
        <v>18.0</v>
      </c>
      <c r="M1820" s="19">
        <v>28.0</v>
      </c>
      <c r="N1820" s="20">
        <v>0.3571428656578064</v>
      </c>
      <c r="O1820" s="20">
        <v>0.4305143654346466</v>
      </c>
      <c r="P1820" s="20">
        <v>0.46617069840431213</v>
      </c>
      <c r="Q1820" s="21" t="str">
        <f t="shared" si="1"/>
        <v>0.3484848485</v>
      </c>
      <c r="R1820" s="21" t="str">
        <f t="shared" si="3"/>
        <v>0.4189210694</v>
      </c>
      <c r="S1820" s="9">
        <v>0.42108557160411564</v>
      </c>
      <c r="T1820" s="6">
        <v>0.41892106943961344</v>
      </c>
      <c r="U1820" s="10"/>
      <c r="V1820" s="10"/>
      <c r="W1820" s="10"/>
    </row>
    <row r="1821">
      <c r="A1821" s="17">
        <v>2007.0</v>
      </c>
      <c r="B1821" s="18" t="s">
        <v>820</v>
      </c>
      <c r="C1821" s="18" t="s">
        <v>3194</v>
      </c>
      <c r="D1821" s="19">
        <v>173.0</v>
      </c>
      <c r="E1821" s="19">
        <v>4.0</v>
      </c>
      <c r="F1821" s="19">
        <v>12.0</v>
      </c>
      <c r="G1821" s="19">
        <v>8.0</v>
      </c>
      <c r="H1821" s="19">
        <v>5.0</v>
      </c>
      <c r="I1821" s="19">
        <v>1.0</v>
      </c>
      <c r="J1821" s="19">
        <v>1.0</v>
      </c>
      <c r="K1821" s="19">
        <v>13.0</v>
      </c>
      <c r="L1821" s="19">
        <v>18.0</v>
      </c>
      <c r="M1821" s="19">
        <v>31.0</v>
      </c>
      <c r="N1821" s="20">
        <v>0.4193548262119293</v>
      </c>
      <c r="O1821" s="20">
        <v>0.3820275366306305</v>
      </c>
      <c r="P1821" s="20">
        <v>0.4709792733192444</v>
      </c>
      <c r="Q1821" s="21" t="str">
        <f t="shared" si="1"/>
        <v>0.4285714286</v>
      </c>
      <c r="R1821" s="21" t="str">
        <f t="shared" si="3"/>
        <v>0.4159014438</v>
      </c>
      <c r="S1821" s="9">
        <v>0.4135972963225457</v>
      </c>
      <c r="T1821" s="6">
        <v>0.41590144378798344</v>
      </c>
      <c r="U1821" s="10"/>
      <c r="V1821" s="10"/>
      <c r="W1821" s="10"/>
    </row>
    <row r="1822">
      <c r="A1822" s="17">
        <v>2007.0</v>
      </c>
      <c r="B1822" s="18" t="s">
        <v>705</v>
      </c>
      <c r="C1822" s="18" t="s">
        <v>706</v>
      </c>
      <c r="D1822" s="19">
        <v>174.0</v>
      </c>
      <c r="E1822" s="19">
        <v>6.0</v>
      </c>
      <c r="F1822" s="19">
        <v>11.0</v>
      </c>
      <c r="G1822" s="19">
        <v>10.0</v>
      </c>
      <c r="H1822" s="19">
        <v>1.0</v>
      </c>
      <c r="I1822" s="19">
        <v>2.0</v>
      </c>
      <c r="J1822" s="19">
        <v>3.0</v>
      </c>
      <c r="K1822" s="19">
        <v>18.0</v>
      </c>
      <c r="L1822" s="19">
        <v>15.0</v>
      </c>
      <c r="M1822" s="19">
        <v>33.0</v>
      </c>
      <c r="N1822" s="20">
        <v>0.5454545617103577</v>
      </c>
      <c r="O1822" s="20">
        <v>0.42783698439598083</v>
      </c>
      <c r="P1822" s="20">
        <v>0.4744395911693573</v>
      </c>
      <c r="Q1822" s="21" t="str">
        <f t="shared" si="1"/>
        <v>0.598540146</v>
      </c>
      <c r="R1822" s="21" t="str">
        <f t="shared" si="3"/>
        <v>0.4821634265</v>
      </c>
      <c r="S1822" s="9">
        <v>0.4688920263539661</v>
      </c>
      <c r="T1822" s="6">
        <v>0.4821634264866801</v>
      </c>
      <c r="U1822" s="10"/>
      <c r="V1822" s="10"/>
      <c r="W1822" s="10"/>
    </row>
    <row r="1823">
      <c r="A1823" s="17">
        <v>2007.0</v>
      </c>
      <c r="B1823" s="18" t="s">
        <v>792</v>
      </c>
      <c r="C1823" s="18" t="s">
        <v>3195</v>
      </c>
      <c r="D1823" s="19">
        <v>175.0</v>
      </c>
      <c r="E1823" s="19">
        <v>4.0</v>
      </c>
      <c r="F1823" s="19">
        <v>15.0</v>
      </c>
      <c r="G1823" s="19">
        <v>7.0</v>
      </c>
      <c r="H1823" s="19">
        <v>5.0</v>
      </c>
      <c r="I1823" s="19">
        <v>0.0</v>
      </c>
      <c r="J1823" s="19">
        <v>0.0</v>
      </c>
      <c r="K1823" s="19">
        <v>11.0</v>
      </c>
      <c r="L1823" s="19">
        <v>20.0</v>
      </c>
      <c r="M1823" s="19">
        <v>31.0</v>
      </c>
      <c r="N1823" s="20">
        <v>0.35483869910240173</v>
      </c>
      <c r="O1823" s="20">
        <v>0.467215895652771</v>
      </c>
      <c r="P1823" s="20">
        <v>0.46366429328918457</v>
      </c>
      <c r="Q1823" s="21" t="str">
        <f t="shared" si="1"/>
        <v>0.3798449612</v>
      </c>
      <c r="R1823" s="21" t="str">
        <f t="shared" si="3"/>
        <v>0.4444852615</v>
      </c>
      <c r="S1823" s="9">
        <v>0.4382336985680365</v>
      </c>
      <c r="T1823" s="6">
        <v>0.44448526145875916</v>
      </c>
      <c r="U1823" s="10"/>
      <c r="V1823" s="10"/>
      <c r="W1823" s="10"/>
    </row>
    <row r="1824">
      <c r="A1824" s="17">
        <v>2007.0</v>
      </c>
      <c r="B1824" s="18" t="s">
        <v>1040</v>
      </c>
      <c r="C1824" s="18" t="s">
        <v>3196</v>
      </c>
      <c r="D1824" s="19">
        <v>176.0</v>
      </c>
      <c r="E1824" s="19">
        <v>7.0</v>
      </c>
      <c r="F1824" s="19">
        <v>7.0</v>
      </c>
      <c r="G1824" s="19">
        <v>6.0</v>
      </c>
      <c r="H1824" s="19">
        <v>6.0</v>
      </c>
      <c r="I1824" s="19">
        <v>1.0</v>
      </c>
      <c r="J1824" s="19">
        <v>4.0</v>
      </c>
      <c r="K1824" s="19">
        <v>14.0</v>
      </c>
      <c r="L1824" s="19">
        <v>17.0</v>
      </c>
      <c r="M1824" s="19">
        <v>31.0</v>
      </c>
      <c r="N1824" s="20">
        <v>0.4516128897666931</v>
      </c>
      <c r="O1824" s="20">
        <v>0.5173929929733276</v>
      </c>
      <c r="P1824" s="20">
        <v>0.4863860011100769</v>
      </c>
      <c r="Q1824" s="21" t="str">
        <f t="shared" si="1"/>
        <v>0.464516129</v>
      </c>
      <c r="R1824" s="21" t="str">
        <f t="shared" si="3"/>
        <v>0.496422029</v>
      </c>
      <c r="S1824" s="9">
        <v>0.49319622257063467</v>
      </c>
      <c r="T1824" s="6">
        <v>0.4964220290222475</v>
      </c>
      <c r="U1824" s="10"/>
      <c r="V1824" s="10"/>
      <c r="W1824" s="10"/>
    </row>
    <row r="1825">
      <c r="A1825" s="17">
        <v>2007.0</v>
      </c>
      <c r="B1825" s="18" t="s">
        <v>191</v>
      </c>
      <c r="C1825" s="18" t="s">
        <v>3197</v>
      </c>
      <c r="D1825" s="19">
        <v>177.0</v>
      </c>
      <c r="E1825" s="19">
        <v>8.0</v>
      </c>
      <c r="F1825" s="19">
        <v>7.0</v>
      </c>
      <c r="G1825" s="19">
        <v>6.0</v>
      </c>
      <c r="H1825" s="19">
        <v>5.0</v>
      </c>
      <c r="I1825" s="19">
        <v>0.0</v>
      </c>
      <c r="J1825" s="19">
        <v>1.0</v>
      </c>
      <c r="K1825" s="19">
        <v>14.0</v>
      </c>
      <c r="L1825" s="19">
        <v>13.0</v>
      </c>
      <c r="M1825" s="19">
        <v>27.0</v>
      </c>
      <c r="N1825" s="20">
        <v>0.5185185074806213</v>
      </c>
      <c r="O1825" s="20">
        <v>0.4617653489112854</v>
      </c>
      <c r="P1825" s="20">
        <v>0.4838308095932007</v>
      </c>
      <c r="Q1825" s="21" t="str">
        <f t="shared" si="1"/>
        <v>0.5481481481</v>
      </c>
      <c r="R1825" s="21" t="str">
        <f t="shared" si="3"/>
        <v>0.4888774139</v>
      </c>
      <c r="S1825" s="9">
        <v>0.4814700064835725</v>
      </c>
      <c r="T1825" s="6">
        <v>0.48887741389097994</v>
      </c>
      <c r="U1825" s="10"/>
      <c r="V1825" s="10"/>
      <c r="W1825" s="10"/>
    </row>
    <row r="1826">
      <c r="A1826" s="17">
        <v>2007.0</v>
      </c>
      <c r="B1826" s="18" t="s">
        <v>1043</v>
      </c>
      <c r="C1826" s="18" t="s">
        <v>3198</v>
      </c>
      <c r="D1826" s="19">
        <v>178.0</v>
      </c>
      <c r="E1826" s="19">
        <v>1.0</v>
      </c>
      <c r="F1826" s="19">
        <v>15.0</v>
      </c>
      <c r="G1826" s="19">
        <v>2.0</v>
      </c>
      <c r="H1826" s="19">
        <v>8.0</v>
      </c>
      <c r="I1826" s="19">
        <v>0.0</v>
      </c>
      <c r="J1826" s="19">
        <v>0.0</v>
      </c>
      <c r="K1826" s="19">
        <v>3.0</v>
      </c>
      <c r="L1826" s="19">
        <v>23.0</v>
      </c>
      <c r="M1826" s="19">
        <v>26.0</v>
      </c>
      <c r="N1826" s="20">
        <v>0.11538461595773697</v>
      </c>
      <c r="O1826" s="20">
        <v>0.38931119441986084</v>
      </c>
      <c r="P1826" s="20">
        <v>0.48559433221817017</v>
      </c>
      <c r="Q1826" s="21" t="str">
        <f t="shared" si="1"/>
        <v>0.1140350877</v>
      </c>
      <c r="R1826" s="21" t="str">
        <f t="shared" si="3"/>
        <v>0.3445629522</v>
      </c>
      <c r="S1826" s="9">
        <v>0.3449003341106268</v>
      </c>
      <c r="T1826" s="6">
        <v>0.34456295219429756</v>
      </c>
      <c r="U1826" s="10"/>
      <c r="V1826" s="10"/>
      <c r="W1826" s="10"/>
    </row>
    <row r="1827">
      <c r="A1827" s="17">
        <v>2007.0</v>
      </c>
      <c r="B1827" s="18" t="s">
        <v>965</v>
      </c>
      <c r="C1827" s="18" t="s">
        <v>3199</v>
      </c>
      <c r="D1827" s="19">
        <v>179.0</v>
      </c>
      <c r="E1827" s="19">
        <v>6.0</v>
      </c>
      <c r="F1827" s="19">
        <v>7.0</v>
      </c>
      <c r="G1827" s="19">
        <v>9.0</v>
      </c>
      <c r="H1827" s="19">
        <v>1.0</v>
      </c>
      <c r="I1827" s="19">
        <v>1.0</v>
      </c>
      <c r="J1827" s="19">
        <v>0.0</v>
      </c>
      <c r="K1827" s="19">
        <v>16.0</v>
      </c>
      <c r="L1827" s="19">
        <v>8.0</v>
      </c>
      <c r="M1827" s="19">
        <v>24.0</v>
      </c>
      <c r="N1827" s="20">
        <v>0.6666666865348816</v>
      </c>
      <c r="O1827" s="20">
        <v>0.3894363343715668</v>
      </c>
      <c r="P1827" s="20">
        <v>0.4931756258010864</v>
      </c>
      <c r="Q1827" s="21" t="str">
        <f t="shared" si="1"/>
        <v>0.7254901961</v>
      </c>
      <c r="R1827" s="21" t="str">
        <f t="shared" si="3"/>
        <v>0.4993846227</v>
      </c>
      <c r="S1827" s="9">
        <v>0.4846787403027216</v>
      </c>
      <c r="T1827" s="6">
        <v>0.4993846226556628</v>
      </c>
      <c r="U1827" s="10"/>
      <c r="V1827" s="10"/>
      <c r="W1827" s="10"/>
    </row>
    <row r="1828">
      <c r="A1828" s="17">
        <v>2007.0</v>
      </c>
      <c r="B1828" s="18" t="s">
        <v>1898</v>
      </c>
      <c r="C1828" s="18" t="s">
        <v>3200</v>
      </c>
      <c r="D1828" s="19">
        <v>180.0</v>
      </c>
      <c r="E1828" s="19">
        <v>2.0</v>
      </c>
      <c r="F1828" s="19">
        <v>11.0</v>
      </c>
      <c r="G1828" s="19">
        <v>4.0</v>
      </c>
      <c r="H1828" s="19">
        <v>8.0</v>
      </c>
      <c r="I1828" s="19">
        <v>0.0</v>
      </c>
      <c r="J1828" s="19">
        <v>4.0</v>
      </c>
      <c r="K1828" s="19">
        <v>6.0</v>
      </c>
      <c r="L1828" s="19">
        <v>23.0</v>
      </c>
      <c r="M1828" s="19">
        <v>29.0</v>
      </c>
      <c r="N1828" s="20">
        <v>0.2068965584039688</v>
      </c>
      <c r="O1828" s="20">
        <v>0.48816680908203125</v>
      </c>
      <c r="P1828" s="20">
        <v>0.48566120862960815</v>
      </c>
      <c r="Q1828" s="21" t="str">
        <f t="shared" si="1"/>
        <v>0.1925925926</v>
      </c>
      <c r="R1828" s="21" t="str">
        <f t="shared" si="3"/>
        <v>0.4136468548</v>
      </c>
      <c r="S1828" s="9">
        <v>0.41722284462945214</v>
      </c>
      <c r="T1828" s="6">
        <v>0.4136468548465658</v>
      </c>
      <c r="U1828" s="10"/>
      <c r="V1828" s="10"/>
      <c r="W1828" s="10"/>
    </row>
    <row r="1829">
      <c r="A1829" s="17">
        <v>2007.0</v>
      </c>
      <c r="B1829" s="18" t="s">
        <v>1900</v>
      </c>
      <c r="C1829" s="18" t="s">
        <v>3201</v>
      </c>
      <c r="D1829" s="19">
        <v>181.0</v>
      </c>
      <c r="E1829" s="19">
        <v>5.0</v>
      </c>
      <c r="F1829" s="19">
        <v>9.0</v>
      </c>
      <c r="G1829" s="19">
        <v>5.0</v>
      </c>
      <c r="H1829" s="19">
        <v>7.0</v>
      </c>
      <c r="I1829" s="19">
        <v>2.0</v>
      </c>
      <c r="J1829" s="19">
        <v>0.0</v>
      </c>
      <c r="K1829" s="19">
        <v>12.0</v>
      </c>
      <c r="L1829" s="19">
        <v>16.0</v>
      </c>
      <c r="M1829" s="19">
        <v>28.0</v>
      </c>
      <c r="N1829" s="20">
        <v>0.4285714328289032</v>
      </c>
      <c r="O1829" s="20">
        <v>0.46367907524108887</v>
      </c>
      <c r="P1829" s="20">
        <v>0.4813567101955414</v>
      </c>
      <c r="Q1829" s="21" t="str">
        <f t="shared" si="1"/>
        <v>0.4411764706</v>
      </c>
      <c r="R1829" s="21" t="str">
        <f t="shared" si="3"/>
        <v>0.4624728328</v>
      </c>
      <c r="S1829" s="9">
        <v>0.45932157231228693</v>
      </c>
      <c r="T1829" s="6">
        <v>0.4624728328164886</v>
      </c>
      <c r="U1829" s="10"/>
      <c r="V1829" s="10"/>
      <c r="W1829" s="10"/>
    </row>
    <row r="1830">
      <c r="A1830" s="17">
        <v>2007.0</v>
      </c>
      <c r="B1830" s="18" t="s">
        <v>1357</v>
      </c>
      <c r="C1830" s="18" t="s">
        <v>3202</v>
      </c>
      <c r="D1830" s="19">
        <v>182.0</v>
      </c>
      <c r="E1830" s="19">
        <v>6.0</v>
      </c>
      <c r="F1830" s="19">
        <v>9.0</v>
      </c>
      <c r="G1830" s="19">
        <v>6.0</v>
      </c>
      <c r="H1830" s="19">
        <v>4.0</v>
      </c>
      <c r="I1830" s="19">
        <v>1.0</v>
      </c>
      <c r="J1830" s="19">
        <v>4.0</v>
      </c>
      <c r="K1830" s="19">
        <v>13.0</v>
      </c>
      <c r="L1830" s="19">
        <v>17.0</v>
      </c>
      <c r="M1830" s="19">
        <v>30.0</v>
      </c>
      <c r="N1830" s="20">
        <v>0.4333333373069763</v>
      </c>
      <c r="O1830" s="20">
        <v>0.3996344804763794</v>
      </c>
      <c r="P1830" s="20">
        <v>0.46916693449020386</v>
      </c>
      <c r="Q1830" s="21" t="str">
        <f t="shared" si="1"/>
        <v>0.4642857143</v>
      </c>
      <c r="R1830" s="21" t="str">
        <f t="shared" si="3"/>
        <v>0.4331804024</v>
      </c>
      <c r="S1830" s="9">
        <v>0.425442307194074</v>
      </c>
      <c r="T1830" s="6">
        <v>0.4331804024321692</v>
      </c>
      <c r="U1830" s="10"/>
      <c r="V1830" s="10"/>
      <c r="W1830" s="10"/>
    </row>
    <row r="1831">
      <c r="A1831" s="17">
        <v>2007.0</v>
      </c>
      <c r="B1831" s="18" t="s">
        <v>203</v>
      </c>
      <c r="C1831" s="18" t="s">
        <v>699</v>
      </c>
      <c r="D1831" s="19">
        <v>183.0</v>
      </c>
      <c r="E1831" s="19">
        <v>2.0</v>
      </c>
      <c r="F1831" s="19">
        <v>7.0</v>
      </c>
      <c r="G1831" s="19">
        <v>13.0</v>
      </c>
      <c r="H1831" s="19">
        <v>6.0</v>
      </c>
      <c r="I1831" s="19">
        <v>3.0</v>
      </c>
      <c r="J1831" s="19">
        <v>2.0</v>
      </c>
      <c r="K1831" s="19">
        <v>18.0</v>
      </c>
      <c r="L1831" s="19">
        <v>15.0</v>
      </c>
      <c r="M1831" s="19">
        <v>33.0</v>
      </c>
      <c r="N1831" s="20">
        <v>0.5454545617103577</v>
      </c>
      <c r="O1831" s="20">
        <v>0.5778163075447083</v>
      </c>
      <c r="P1831" s="20">
        <v>0.539617121219635</v>
      </c>
      <c r="Q1831" s="21" t="str">
        <f t="shared" si="1"/>
        <v>0.4822695035</v>
      </c>
      <c r="R1831" s="21" t="str">
        <f t="shared" si="3"/>
        <v>0.54437981</v>
      </c>
      <c r="S1831" s="9">
        <v>0.5601760704408992</v>
      </c>
      <c r="T1831" s="6">
        <v>0.5443798099637878</v>
      </c>
      <c r="U1831" s="10"/>
      <c r="V1831" s="10"/>
      <c r="W1831" s="10"/>
    </row>
    <row r="1832">
      <c r="A1832" s="17">
        <v>2007.0</v>
      </c>
      <c r="B1832" s="18" t="s">
        <v>393</v>
      </c>
      <c r="C1832" s="18" t="s">
        <v>3203</v>
      </c>
      <c r="D1832" s="19">
        <v>184.0</v>
      </c>
      <c r="E1832" s="19">
        <v>2.0</v>
      </c>
      <c r="F1832" s="19">
        <v>8.0</v>
      </c>
      <c r="G1832" s="19">
        <v>10.0</v>
      </c>
      <c r="H1832" s="19">
        <v>4.0</v>
      </c>
      <c r="I1832" s="19">
        <v>3.0</v>
      </c>
      <c r="J1832" s="19">
        <v>2.0</v>
      </c>
      <c r="K1832" s="19">
        <v>15.0</v>
      </c>
      <c r="L1832" s="19">
        <v>14.0</v>
      </c>
      <c r="M1832" s="19">
        <v>29.0</v>
      </c>
      <c r="N1832" s="20">
        <v>0.517241358757019</v>
      </c>
      <c r="O1832" s="20">
        <v>0.5601755380630493</v>
      </c>
      <c r="P1832" s="20">
        <v>0.533298909664154</v>
      </c>
      <c r="Q1832" s="21" t="str">
        <f t="shared" si="1"/>
        <v>0.4876033058</v>
      </c>
      <c r="R1832" s="21" t="str">
        <f t="shared" si="3"/>
        <v>0.5353133229</v>
      </c>
      <c r="S1832" s="9">
        <v>0.5427228412751494</v>
      </c>
      <c r="T1832" s="6">
        <v>0.5353133228938443</v>
      </c>
      <c r="U1832" s="10"/>
      <c r="V1832" s="10"/>
      <c r="W1832" s="10"/>
    </row>
    <row r="1833">
      <c r="A1833" s="17">
        <v>2007.0</v>
      </c>
      <c r="B1833" s="18" t="s">
        <v>294</v>
      </c>
      <c r="C1833" s="18" t="s">
        <v>769</v>
      </c>
      <c r="D1833" s="19">
        <v>185.0</v>
      </c>
      <c r="E1833" s="19">
        <v>10.0</v>
      </c>
      <c r="F1833" s="19">
        <v>2.0</v>
      </c>
      <c r="G1833" s="19">
        <v>14.0</v>
      </c>
      <c r="H1833" s="19">
        <v>1.0</v>
      </c>
      <c r="I1833" s="19">
        <v>3.0</v>
      </c>
      <c r="J1833" s="19">
        <v>1.0</v>
      </c>
      <c r="K1833" s="19">
        <v>27.0</v>
      </c>
      <c r="L1833" s="19">
        <v>4.0</v>
      </c>
      <c r="M1833" s="19">
        <v>31.0</v>
      </c>
      <c r="N1833" s="20">
        <v>0.8709677457809448</v>
      </c>
      <c r="O1833" s="20">
        <v>0.5078386068344116</v>
      </c>
      <c r="P1833" s="20">
        <v>0.5204156041145325</v>
      </c>
      <c r="Q1833" s="21" t="str">
        <f t="shared" si="1"/>
        <v>0.875862069</v>
      </c>
      <c r="R1833" s="21" t="str">
        <f t="shared" si="3"/>
        <v>0.6029887217</v>
      </c>
      <c r="S1833" s="9">
        <v>0.6017651399297099</v>
      </c>
      <c r="T1833" s="6">
        <v>0.6029887216872183</v>
      </c>
      <c r="U1833" s="10"/>
      <c r="V1833" s="10"/>
      <c r="W1833" s="10"/>
    </row>
    <row r="1834">
      <c r="A1834" s="17">
        <v>2007.0</v>
      </c>
      <c r="B1834" s="18" t="s">
        <v>1595</v>
      </c>
      <c r="C1834" s="18" t="s">
        <v>3204</v>
      </c>
      <c r="D1834" s="19">
        <v>186.0</v>
      </c>
      <c r="E1834" s="19">
        <v>5.0</v>
      </c>
      <c r="F1834" s="19">
        <v>12.0</v>
      </c>
      <c r="G1834" s="19">
        <v>4.0</v>
      </c>
      <c r="H1834" s="19">
        <v>6.0</v>
      </c>
      <c r="I1834" s="19">
        <v>1.0</v>
      </c>
      <c r="J1834" s="19">
        <v>1.0</v>
      </c>
      <c r="K1834" s="19">
        <v>10.0</v>
      </c>
      <c r="L1834" s="19">
        <v>19.0</v>
      </c>
      <c r="M1834" s="19">
        <v>29.0</v>
      </c>
      <c r="N1834" s="20">
        <v>0.3448275923728943</v>
      </c>
      <c r="O1834" s="20">
        <v>0.4523010849952698</v>
      </c>
      <c r="P1834" s="20">
        <v>0.47859877347946167</v>
      </c>
      <c r="Q1834" s="21" t="str">
        <f t="shared" si="1"/>
        <v>0.3851851852</v>
      </c>
      <c r="R1834" s="21" t="str">
        <f t="shared" si="3"/>
        <v>0.4420965322</v>
      </c>
      <c r="S1834" s="9">
        <v>0.43200713241922445</v>
      </c>
      <c r="T1834" s="6">
        <v>0.44209653216379663</v>
      </c>
      <c r="U1834" s="10"/>
      <c r="V1834" s="10"/>
      <c r="W1834" s="10"/>
    </row>
    <row r="1835">
      <c r="A1835" s="17">
        <v>2007.0</v>
      </c>
      <c r="B1835" s="18" t="s">
        <v>89</v>
      </c>
      <c r="C1835" s="18" t="s">
        <v>3205</v>
      </c>
      <c r="D1835" s="19">
        <v>187.0</v>
      </c>
      <c r="E1835" s="19">
        <v>1.0</v>
      </c>
      <c r="F1835" s="19">
        <v>10.0</v>
      </c>
      <c r="G1835" s="19">
        <v>12.0</v>
      </c>
      <c r="H1835" s="19">
        <v>5.0</v>
      </c>
      <c r="I1835" s="19">
        <v>1.0</v>
      </c>
      <c r="J1835" s="19">
        <v>2.0</v>
      </c>
      <c r="K1835" s="19">
        <v>14.0</v>
      </c>
      <c r="L1835" s="19">
        <v>17.0</v>
      </c>
      <c r="M1835" s="19">
        <v>31.0</v>
      </c>
      <c r="N1835" s="20">
        <v>0.4516128897666931</v>
      </c>
      <c r="O1835" s="20">
        <v>0.5284435153007507</v>
      </c>
      <c r="P1835" s="20">
        <v>0.510725200176239</v>
      </c>
      <c r="Q1835" s="21" t="str">
        <f t="shared" si="1"/>
        <v>0.3902439024</v>
      </c>
      <c r="R1835" s="21" t="str">
        <f t="shared" si="3"/>
        <v>0.4894640333</v>
      </c>
      <c r="S1835" s="9">
        <v>0.5048062835008867</v>
      </c>
      <c r="T1835" s="6">
        <v>0.4894640333041912</v>
      </c>
      <c r="U1835" s="10"/>
      <c r="V1835" s="10"/>
      <c r="W1835" s="10"/>
    </row>
    <row r="1836">
      <c r="A1836" s="17">
        <v>2007.0</v>
      </c>
      <c r="B1836" s="18" t="s">
        <v>756</v>
      </c>
      <c r="C1836" s="18" t="s">
        <v>757</v>
      </c>
      <c r="D1836" s="19">
        <v>188.0</v>
      </c>
      <c r="E1836" s="19">
        <v>6.0</v>
      </c>
      <c r="F1836" s="19">
        <v>7.0</v>
      </c>
      <c r="G1836" s="19">
        <v>18.0</v>
      </c>
      <c r="H1836" s="19">
        <v>1.0</v>
      </c>
      <c r="I1836" s="19">
        <v>0.0</v>
      </c>
      <c r="J1836" s="19">
        <v>0.0</v>
      </c>
      <c r="K1836" s="19">
        <v>24.0</v>
      </c>
      <c r="L1836" s="19">
        <v>8.0</v>
      </c>
      <c r="M1836" s="19">
        <v>32.0</v>
      </c>
      <c r="N1836" s="20">
        <v>0.75</v>
      </c>
      <c r="O1836" s="20">
        <v>0.48401615023612976</v>
      </c>
      <c r="P1836" s="20">
        <v>0.522277295589447</v>
      </c>
      <c r="Q1836" s="21" t="str">
        <f t="shared" si="1"/>
        <v>0.7741935484</v>
      </c>
      <c r="R1836" s="21" t="str">
        <f t="shared" si="3"/>
        <v>0.5661257861</v>
      </c>
      <c r="S1836" s="9">
        <v>0.5600773990154266</v>
      </c>
      <c r="T1836" s="6">
        <v>0.5661257861122008</v>
      </c>
      <c r="U1836" s="10"/>
      <c r="V1836" s="10"/>
      <c r="W1836" s="10"/>
    </row>
    <row r="1837">
      <c r="A1837" s="17">
        <v>2007.0</v>
      </c>
      <c r="B1837" s="18" t="s">
        <v>1907</v>
      </c>
      <c r="C1837" s="18" t="s">
        <v>3206</v>
      </c>
      <c r="D1837" s="19">
        <v>189.0</v>
      </c>
      <c r="E1837" s="19">
        <v>5.0</v>
      </c>
      <c r="F1837" s="19">
        <v>8.0</v>
      </c>
      <c r="G1837" s="19">
        <v>8.0</v>
      </c>
      <c r="H1837" s="19">
        <v>5.0</v>
      </c>
      <c r="I1837" s="19">
        <v>0.0</v>
      </c>
      <c r="J1837" s="19">
        <v>4.0</v>
      </c>
      <c r="K1837" s="19">
        <v>13.0</v>
      </c>
      <c r="L1837" s="19">
        <v>17.0</v>
      </c>
      <c r="M1837" s="19">
        <v>30.0</v>
      </c>
      <c r="N1837" s="20">
        <v>0.4333333373069763</v>
      </c>
      <c r="O1837" s="20">
        <v>0.47657984495162964</v>
      </c>
      <c r="P1837" s="20">
        <v>0.4828656315803528</v>
      </c>
      <c r="Q1837" s="21" t="str">
        <f t="shared" si="1"/>
        <v>0.4275362319</v>
      </c>
      <c r="R1837" s="21" t="str">
        <f t="shared" si="3"/>
        <v>0.4658903883</v>
      </c>
      <c r="S1837" s="9">
        <v>0.46733966370423635</v>
      </c>
      <c r="T1837" s="6">
        <v>0.46589038834191754</v>
      </c>
      <c r="U1837" s="10"/>
      <c r="V1837" s="10"/>
      <c r="W1837" s="10"/>
    </row>
    <row r="1838">
      <c r="A1838" s="17">
        <v>2007.0</v>
      </c>
      <c r="B1838" s="18" t="s">
        <v>409</v>
      </c>
      <c r="C1838" s="18" t="s">
        <v>700</v>
      </c>
      <c r="D1838" s="19">
        <v>190.0</v>
      </c>
      <c r="E1838" s="19">
        <v>9.0</v>
      </c>
      <c r="F1838" s="19">
        <v>4.0</v>
      </c>
      <c r="G1838" s="19">
        <v>9.0</v>
      </c>
      <c r="H1838" s="19">
        <v>6.0</v>
      </c>
      <c r="I1838" s="19">
        <v>4.0</v>
      </c>
      <c r="J1838" s="19">
        <v>1.0</v>
      </c>
      <c r="K1838" s="19">
        <v>22.0</v>
      </c>
      <c r="L1838" s="19">
        <v>11.0</v>
      </c>
      <c r="M1838" s="19">
        <v>33.0</v>
      </c>
      <c r="N1838" s="20">
        <v>0.6666666865348816</v>
      </c>
      <c r="O1838" s="20">
        <v>0.462022989988327</v>
      </c>
      <c r="P1838" s="20">
        <v>0.47243770956993103</v>
      </c>
      <c r="Q1838" s="21" t="str">
        <f t="shared" si="1"/>
        <v>0.650887574</v>
      </c>
      <c r="R1838" s="21" t="str">
        <f t="shared" si="3"/>
        <v>0.5118428159</v>
      </c>
      <c r="S1838" s="9">
        <v>0.5157875890533129</v>
      </c>
      <c r="T1838" s="6">
        <v>0.5118428158777706</v>
      </c>
      <c r="U1838" s="10"/>
      <c r="V1838" s="10"/>
      <c r="W1838" s="10"/>
    </row>
    <row r="1839">
      <c r="A1839" s="17">
        <v>2007.0</v>
      </c>
      <c r="B1839" s="18" t="s">
        <v>1910</v>
      </c>
      <c r="C1839" s="18" t="s">
        <v>3207</v>
      </c>
      <c r="D1839" s="19">
        <v>191.0</v>
      </c>
      <c r="E1839" s="19">
        <v>2.0</v>
      </c>
      <c r="F1839" s="19">
        <v>16.0</v>
      </c>
      <c r="G1839" s="19">
        <v>5.0</v>
      </c>
      <c r="H1839" s="19">
        <v>4.0</v>
      </c>
      <c r="I1839" s="19">
        <v>0.0</v>
      </c>
      <c r="J1839" s="19">
        <v>2.0</v>
      </c>
      <c r="K1839" s="19">
        <v>7.0</v>
      </c>
      <c r="L1839" s="19">
        <v>22.0</v>
      </c>
      <c r="M1839" s="19">
        <v>29.0</v>
      </c>
      <c r="N1839" s="20">
        <v>0.24137930572032928</v>
      </c>
      <c r="O1839" s="20">
        <v>0.47129949927330017</v>
      </c>
      <c r="P1839" s="20">
        <v>0.487857848405838</v>
      </c>
      <c r="Q1839" s="21" t="str">
        <f t="shared" si="1"/>
        <v>0.252173913</v>
      </c>
      <c r="R1839" s="21" t="str">
        <f t="shared" si="3"/>
        <v>0.42065769</v>
      </c>
      <c r="S1839" s="9">
        <v>0.4179590393243165</v>
      </c>
      <c r="T1839" s="6">
        <v>0.4206576899989791</v>
      </c>
      <c r="U1839" s="10"/>
      <c r="V1839" s="10"/>
      <c r="W1839" s="10"/>
    </row>
    <row r="1840">
      <c r="A1840" s="17">
        <v>2007.0</v>
      </c>
      <c r="B1840" s="18" t="s">
        <v>3208</v>
      </c>
      <c r="C1840" s="18" t="s">
        <v>3209</v>
      </c>
      <c r="D1840" s="19">
        <v>192.0</v>
      </c>
      <c r="E1840" s="19">
        <v>2.0</v>
      </c>
      <c r="F1840" s="19">
        <v>13.0</v>
      </c>
      <c r="G1840" s="19">
        <v>3.0</v>
      </c>
      <c r="H1840" s="19">
        <v>9.0</v>
      </c>
      <c r="I1840" s="19">
        <v>0.0</v>
      </c>
      <c r="J1840" s="19">
        <v>2.0</v>
      </c>
      <c r="K1840" s="19">
        <v>5.0</v>
      </c>
      <c r="L1840" s="19">
        <v>24.0</v>
      </c>
      <c r="M1840" s="19">
        <v>29.0</v>
      </c>
      <c r="N1840" s="20">
        <v>0.17241379618644714</v>
      </c>
      <c r="O1840" s="20">
        <v>0.4191083014011383</v>
      </c>
      <c r="P1840" s="20">
        <v>0.45191192626953125</v>
      </c>
      <c r="Q1840" s="21" t="str">
        <f t="shared" si="1"/>
        <v>0.1703703704</v>
      </c>
      <c r="R1840" s="21" t="str">
        <f t="shared" si="3"/>
        <v>0.3651247249</v>
      </c>
      <c r="S1840" s="9">
        <v>0.36563558054381406</v>
      </c>
      <c r="T1840" s="6">
        <v>0.36512472486054454</v>
      </c>
      <c r="U1840" s="10"/>
      <c r="V1840" s="10"/>
      <c r="W1840" s="10"/>
    </row>
    <row r="1841">
      <c r="A1841" s="17">
        <v>2007.0</v>
      </c>
      <c r="B1841" s="18" t="s">
        <v>1308</v>
      </c>
      <c r="C1841" s="18" t="s">
        <v>3210</v>
      </c>
      <c r="D1841" s="19">
        <v>193.0</v>
      </c>
      <c r="E1841" s="19">
        <v>3.0</v>
      </c>
      <c r="F1841" s="19">
        <v>12.0</v>
      </c>
      <c r="G1841" s="19">
        <v>7.0</v>
      </c>
      <c r="H1841" s="19">
        <v>4.0</v>
      </c>
      <c r="I1841" s="19">
        <v>1.0</v>
      </c>
      <c r="J1841" s="19">
        <v>3.0</v>
      </c>
      <c r="K1841" s="19">
        <v>11.0</v>
      </c>
      <c r="L1841" s="19">
        <v>19.0</v>
      </c>
      <c r="M1841" s="19">
        <v>30.0</v>
      </c>
      <c r="N1841" s="20">
        <v>0.36666667461395264</v>
      </c>
      <c r="O1841" s="20">
        <v>0.43701156973838806</v>
      </c>
      <c r="P1841" s="20">
        <v>0.4684537649154663</v>
      </c>
      <c r="Q1841" s="21" t="str">
        <f t="shared" si="1"/>
        <v>0.373015873</v>
      </c>
      <c r="R1841" s="21" t="str">
        <f t="shared" si="3"/>
        <v>0.4288731944</v>
      </c>
      <c r="S1841" s="9">
        <v>0.4272858927647273</v>
      </c>
      <c r="T1841" s="6">
        <v>0.42887319435202886</v>
      </c>
      <c r="U1841" s="10"/>
      <c r="V1841" s="10"/>
      <c r="W1841" s="10"/>
    </row>
    <row r="1842">
      <c r="A1842" s="17">
        <v>2007.0</v>
      </c>
      <c r="B1842" s="18" t="s">
        <v>264</v>
      </c>
      <c r="C1842" s="18" t="s">
        <v>3211</v>
      </c>
      <c r="D1842" s="19">
        <v>194.0</v>
      </c>
      <c r="E1842" s="19">
        <v>6.0</v>
      </c>
      <c r="F1842" s="19">
        <v>4.0</v>
      </c>
      <c r="G1842" s="19">
        <v>16.0</v>
      </c>
      <c r="H1842" s="19">
        <v>1.0</v>
      </c>
      <c r="I1842" s="19">
        <v>6.0</v>
      </c>
      <c r="J1842" s="19">
        <v>1.0</v>
      </c>
      <c r="K1842" s="19">
        <v>28.0</v>
      </c>
      <c r="L1842" s="19">
        <v>6.0</v>
      </c>
      <c r="M1842" s="19">
        <v>34.0</v>
      </c>
      <c r="N1842" s="20">
        <v>0.8235294222831726</v>
      </c>
      <c r="O1842" s="20">
        <v>0.6250379681587219</v>
      </c>
      <c r="P1842" s="20">
        <v>0.5520756840705872</v>
      </c>
      <c r="Q1842" s="21" t="str">
        <f t="shared" si="1"/>
        <v>0.8333333333</v>
      </c>
      <c r="R1842" s="21" t="str">
        <f t="shared" si="3"/>
        <v>0.6588712384</v>
      </c>
      <c r="S1842" s="9">
        <v>0.6564202580381842</v>
      </c>
      <c r="T1842" s="6">
        <v>0.6588712384303411</v>
      </c>
      <c r="U1842" s="10"/>
      <c r="V1842" s="10"/>
      <c r="W1842" s="10"/>
    </row>
    <row r="1843">
      <c r="A1843" s="17">
        <v>2007.0</v>
      </c>
      <c r="B1843" s="18" t="s">
        <v>1637</v>
      </c>
      <c r="C1843" s="18" t="s">
        <v>3212</v>
      </c>
      <c r="D1843" s="19">
        <v>195.0</v>
      </c>
      <c r="E1843" s="19">
        <v>0.0</v>
      </c>
      <c r="F1843" s="19">
        <v>14.0</v>
      </c>
      <c r="G1843" s="19">
        <v>1.0</v>
      </c>
      <c r="H1843" s="19">
        <v>11.0</v>
      </c>
      <c r="I1843" s="19">
        <v>0.0</v>
      </c>
      <c r="J1843" s="19">
        <v>1.0</v>
      </c>
      <c r="K1843" s="19">
        <v>1.0</v>
      </c>
      <c r="L1843" s="19">
        <v>26.0</v>
      </c>
      <c r="M1843" s="19">
        <v>27.0</v>
      </c>
      <c r="N1843" s="20">
        <v>0.03703703731298447</v>
      </c>
      <c r="O1843" s="20">
        <v>0.458262175321579</v>
      </c>
      <c r="P1843" s="20">
        <v>0.4681601822376251</v>
      </c>
      <c r="Q1843" s="21" t="str">
        <f t="shared" si="1"/>
        <v>0.02362204724</v>
      </c>
      <c r="R1843" s="21" t="str">
        <f t="shared" si="3"/>
        <v>0.352076645</v>
      </c>
      <c r="S1843" s="9">
        <v>0.355430392479455</v>
      </c>
      <c r="T1843" s="6">
        <v>0.3520766450312194</v>
      </c>
      <c r="U1843" s="10"/>
      <c r="V1843" s="10"/>
      <c r="W1843" s="10"/>
    </row>
    <row r="1844">
      <c r="A1844" s="17">
        <v>2007.0</v>
      </c>
      <c r="B1844" s="18" t="s">
        <v>746</v>
      </c>
      <c r="C1844" s="18" t="s">
        <v>747</v>
      </c>
      <c r="D1844" s="19">
        <v>196.0</v>
      </c>
      <c r="E1844" s="19">
        <v>7.0</v>
      </c>
      <c r="F1844" s="19">
        <v>7.0</v>
      </c>
      <c r="G1844" s="19">
        <v>10.0</v>
      </c>
      <c r="H1844" s="19">
        <v>3.0</v>
      </c>
      <c r="I1844" s="19">
        <v>3.0</v>
      </c>
      <c r="J1844" s="19">
        <v>0.0</v>
      </c>
      <c r="K1844" s="19">
        <v>20.0</v>
      </c>
      <c r="L1844" s="19">
        <v>10.0</v>
      </c>
      <c r="M1844" s="19">
        <v>30.0</v>
      </c>
      <c r="N1844" s="20">
        <v>0.6666666865348816</v>
      </c>
      <c r="O1844" s="20">
        <v>0.4361518621444702</v>
      </c>
      <c r="P1844" s="20">
        <v>0.47731995582580566</v>
      </c>
      <c r="Q1844" s="21" t="str">
        <f t="shared" si="1"/>
        <v>0.6911764706</v>
      </c>
      <c r="R1844" s="21" t="str">
        <f t="shared" si="3"/>
        <v>0.5102000377</v>
      </c>
      <c r="S1844" s="9">
        <v>0.5040725866953532</v>
      </c>
      <c r="T1844" s="6">
        <v>0.5102000376757453</v>
      </c>
      <c r="U1844" s="10"/>
      <c r="V1844" s="10"/>
      <c r="W1844" s="10"/>
    </row>
    <row r="1845">
      <c r="A1845" s="17">
        <v>2007.0</v>
      </c>
      <c r="B1845" s="18" t="s">
        <v>515</v>
      </c>
      <c r="C1845" s="18" t="s">
        <v>3213</v>
      </c>
      <c r="D1845" s="19">
        <v>197.0</v>
      </c>
      <c r="E1845" s="19">
        <v>2.0</v>
      </c>
      <c r="F1845" s="19">
        <v>14.0</v>
      </c>
      <c r="G1845" s="19">
        <v>10.0</v>
      </c>
      <c r="H1845" s="19">
        <v>2.0</v>
      </c>
      <c r="I1845" s="19">
        <v>1.0</v>
      </c>
      <c r="J1845" s="19">
        <v>3.0</v>
      </c>
      <c r="K1845" s="19">
        <v>13.0</v>
      </c>
      <c r="L1845" s="19">
        <v>19.0</v>
      </c>
      <c r="M1845" s="19">
        <v>32.0</v>
      </c>
      <c r="N1845" s="20">
        <v>0.40625</v>
      </c>
      <c r="O1845" s="20">
        <v>0.5056928992271423</v>
      </c>
      <c r="P1845" s="20">
        <v>0.5149792432785034</v>
      </c>
      <c r="Q1845" s="21" t="str">
        <f t="shared" si="1"/>
        <v>0.4083333333</v>
      </c>
      <c r="R1845" s="21" t="str">
        <f t="shared" si="3"/>
        <v>0.4836745938</v>
      </c>
      <c r="S1845" s="9">
        <v>0.483153760433197</v>
      </c>
      <c r="T1845" s="6">
        <v>0.4836745937665304</v>
      </c>
      <c r="U1845" s="10"/>
      <c r="V1845" s="10"/>
      <c r="W1845" s="10"/>
    </row>
    <row r="1846">
      <c r="A1846" s="17">
        <v>2007.0</v>
      </c>
      <c r="B1846" s="18" t="s">
        <v>611</v>
      </c>
      <c r="C1846" s="18" t="s">
        <v>3214</v>
      </c>
      <c r="D1846" s="19">
        <v>198.0</v>
      </c>
      <c r="E1846" s="19">
        <v>6.0</v>
      </c>
      <c r="F1846" s="19">
        <v>9.0</v>
      </c>
      <c r="G1846" s="19">
        <v>9.0</v>
      </c>
      <c r="H1846" s="19">
        <v>2.0</v>
      </c>
      <c r="I1846" s="19">
        <v>1.0</v>
      </c>
      <c r="J1846" s="19">
        <v>1.0</v>
      </c>
      <c r="K1846" s="19">
        <v>16.0</v>
      </c>
      <c r="L1846" s="19">
        <v>12.0</v>
      </c>
      <c r="M1846" s="19">
        <v>28.0</v>
      </c>
      <c r="N1846" s="20">
        <v>0.5714285969734192</v>
      </c>
      <c r="O1846" s="20">
        <v>0.45419058203697205</v>
      </c>
      <c r="P1846" s="20">
        <v>0.4946773648262024</v>
      </c>
      <c r="Q1846" s="21" t="str">
        <f t="shared" si="1"/>
        <v>0.6166666667</v>
      </c>
      <c r="R1846" s="21" t="str">
        <f t="shared" si="3"/>
        <v>0.5049312989</v>
      </c>
      <c r="S1846" s="9">
        <v>0.49362177508217947</v>
      </c>
      <c r="T1846" s="6">
        <v>0.5049312988917033</v>
      </c>
      <c r="U1846" s="10"/>
      <c r="V1846" s="10"/>
      <c r="W1846" s="10"/>
    </row>
    <row r="1847">
      <c r="A1847" s="17">
        <v>2007.0</v>
      </c>
      <c r="B1847" s="18" t="s">
        <v>472</v>
      </c>
      <c r="C1847" s="18" t="s">
        <v>3215</v>
      </c>
      <c r="D1847" s="19">
        <v>199.0</v>
      </c>
      <c r="E1847" s="19">
        <v>6.0</v>
      </c>
      <c r="F1847" s="19">
        <v>8.0</v>
      </c>
      <c r="G1847" s="19">
        <v>9.0</v>
      </c>
      <c r="H1847" s="19">
        <v>4.0</v>
      </c>
      <c r="I1847" s="19">
        <v>2.0</v>
      </c>
      <c r="J1847" s="19">
        <v>1.0</v>
      </c>
      <c r="K1847" s="19">
        <v>17.0</v>
      </c>
      <c r="L1847" s="19">
        <v>13.0</v>
      </c>
      <c r="M1847" s="19">
        <v>30.0</v>
      </c>
      <c r="N1847" s="20">
        <v>0.5666666626930237</v>
      </c>
      <c r="O1847" s="20">
        <v>0.5441468358039856</v>
      </c>
      <c r="P1847" s="20">
        <v>0.528318464756012</v>
      </c>
      <c r="Q1847" s="21" t="str">
        <f t="shared" si="1"/>
        <v>0.5808823529</v>
      </c>
      <c r="R1847" s="21" t="str">
        <f t="shared" si="3"/>
        <v>0.5493736223</v>
      </c>
      <c r="S1847" s="9">
        <v>0.5458197007576624</v>
      </c>
      <c r="T1847" s="6">
        <v>0.54937362232629</v>
      </c>
      <c r="U1847" s="10"/>
      <c r="V1847" s="10"/>
      <c r="W1847" s="10"/>
    </row>
    <row r="1848">
      <c r="A1848" s="17">
        <v>2007.0</v>
      </c>
      <c r="B1848" s="18" t="s">
        <v>930</v>
      </c>
      <c r="C1848" s="18" t="s">
        <v>3216</v>
      </c>
      <c r="D1848" s="19">
        <v>200.0</v>
      </c>
      <c r="E1848" s="19">
        <v>1.0</v>
      </c>
      <c r="F1848" s="19">
        <v>8.0</v>
      </c>
      <c r="G1848" s="19">
        <v>9.0</v>
      </c>
      <c r="H1848" s="19">
        <v>8.0</v>
      </c>
      <c r="I1848" s="19">
        <v>1.0</v>
      </c>
      <c r="J1848" s="19">
        <v>2.0</v>
      </c>
      <c r="K1848" s="19">
        <v>11.0</v>
      </c>
      <c r="L1848" s="19">
        <v>18.0</v>
      </c>
      <c r="M1848" s="19">
        <v>29.0</v>
      </c>
      <c r="N1848" s="20">
        <v>0.37931033968925476</v>
      </c>
      <c r="O1848" s="20">
        <v>0.5501132011413574</v>
      </c>
      <c r="P1848" s="20">
        <v>0.5346553921699524</v>
      </c>
      <c r="Q1848" s="21" t="str">
        <f t="shared" si="1"/>
        <v>0.3023255814</v>
      </c>
      <c r="R1848" s="21" t="str">
        <f t="shared" si="3"/>
        <v>0.484301844</v>
      </c>
      <c r="S1848" s="9">
        <v>0.5035480348200634</v>
      </c>
      <c r="T1848" s="6">
        <v>0.48430184396200404</v>
      </c>
      <c r="U1848" s="10"/>
      <c r="V1848" s="10"/>
      <c r="W1848" s="10"/>
    </row>
    <row r="1849">
      <c r="A1849" s="17">
        <v>2007.0</v>
      </c>
      <c r="B1849" s="18" t="s">
        <v>660</v>
      </c>
      <c r="C1849" s="18" t="s">
        <v>3217</v>
      </c>
      <c r="D1849" s="19">
        <v>201.0</v>
      </c>
      <c r="E1849" s="19">
        <v>6.0</v>
      </c>
      <c r="F1849" s="19">
        <v>10.0</v>
      </c>
      <c r="G1849" s="19">
        <v>8.0</v>
      </c>
      <c r="H1849" s="19">
        <v>3.0</v>
      </c>
      <c r="I1849" s="19">
        <v>2.0</v>
      </c>
      <c r="J1849" s="19">
        <v>2.0</v>
      </c>
      <c r="K1849" s="19">
        <v>16.0</v>
      </c>
      <c r="L1849" s="19">
        <v>15.0</v>
      </c>
      <c r="M1849" s="19">
        <v>31.0</v>
      </c>
      <c r="N1849" s="20">
        <v>0.5161290168762207</v>
      </c>
      <c r="O1849" s="20">
        <v>0.46640336513519287</v>
      </c>
      <c r="P1849" s="20">
        <v>0.48787274956703186</v>
      </c>
      <c r="Q1849" s="21" t="str">
        <f t="shared" si="1"/>
        <v>0.5547445255</v>
      </c>
      <c r="R1849" s="21" t="str">
        <f t="shared" si="3"/>
        <v>0.4938560013</v>
      </c>
      <c r="S1849" s="9">
        <v>0.4842021280238705</v>
      </c>
      <c r="T1849" s="6">
        <v>0.4938560013462157</v>
      </c>
      <c r="U1849" s="10"/>
      <c r="V1849" s="10"/>
      <c r="W1849" s="10"/>
    </row>
    <row r="1850">
      <c r="A1850" s="17">
        <v>2007.0</v>
      </c>
      <c r="B1850" s="18" t="s">
        <v>147</v>
      </c>
      <c r="C1850" s="18" t="s">
        <v>3218</v>
      </c>
      <c r="D1850" s="19">
        <v>202.0</v>
      </c>
      <c r="E1850" s="19">
        <v>4.0</v>
      </c>
      <c r="F1850" s="19">
        <v>6.0</v>
      </c>
      <c r="G1850" s="19">
        <v>18.0</v>
      </c>
      <c r="H1850" s="19">
        <v>0.0</v>
      </c>
      <c r="I1850" s="19">
        <v>2.0</v>
      </c>
      <c r="J1850" s="19">
        <v>1.0</v>
      </c>
      <c r="K1850" s="19">
        <v>24.0</v>
      </c>
      <c r="L1850" s="19">
        <v>7.0</v>
      </c>
      <c r="M1850" s="19">
        <v>31.0</v>
      </c>
      <c r="N1850" s="20">
        <v>0.774193525314331</v>
      </c>
      <c r="O1850" s="20">
        <v>0.518507719039917</v>
      </c>
      <c r="P1850" s="20">
        <v>0.5333040356636047</v>
      </c>
      <c r="Q1850" s="21" t="str">
        <f t="shared" si="1"/>
        <v>0.8</v>
      </c>
      <c r="R1850" s="21" t="str">
        <f t="shared" si="3"/>
        <v>0.5925798684</v>
      </c>
      <c r="S1850" s="9">
        <v>0.5861282555326339</v>
      </c>
      <c r="T1850" s="6">
        <v>0.5925798684358596</v>
      </c>
      <c r="U1850" s="10"/>
      <c r="V1850" s="10"/>
      <c r="W1850" s="10"/>
    </row>
    <row r="1851">
      <c r="A1851" s="17">
        <v>2007.0</v>
      </c>
      <c r="B1851" s="18" t="s">
        <v>501</v>
      </c>
      <c r="C1851" s="18" t="s">
        <v>3219</v>
      </c>
      <c r="D1851" s="19">
        <v>203.0</v>
      </c>
      <c r="E1851" s="19">
        <v>6.0</v>
      </c>
      <c r="F1851" s="19">
        <v>10.0</v>
      </c>
      <c r="G1851" s="19">
        <v>9.0</v>
      </c>
      <c r="H1851" s="19">
        <v>2.0</v>
      </c>
      <c r="I1851" s="19">
        <v>3.0</v>
      </c>
      <c r="J1851" s="19">
        <v>2.0</v>
      </c>
      <c r="K1851" s="19">
        <v>18.0</v>
      </c>
      <c r="L1851" s="19">
        <v>14.0</v>
      </c>
      <c r="M1851" s="19">
        <v>32.0</v>
      </c>
      <c r="N1851" s="20">
        <v>0.5625</v>
      </c>
      <c r="O1851" s="20">
        <v>0.4852640628814697</v>
      </c>
      <c r="P1851" s="20">
        <v>0.5176404714584351</v>
      </c>
      <c r="Q1851" s="21" t="str">
        <f t="shared" si="1"/>
        <v>0.6086956522</v>
      </c>
      <c r="R1851" s="21" t="str">
        <f t="shared" si="3"/>
        <v>0.5242160623</v>
      </c>
      <c r="S1851" s="9">
        <v>0.5126671493053436</v>
      </c>
      <c r="T1851" s="6">
        <v>0.5242160623488219</v>
      </c>
      <c r="U1851" s="10"/>
      <c r="V1851" s="10"/>
      <c r="W1851" s="10"/>
    </row>
    <row r="1852">
      <c r="A1852" s="17">
        <v>2007.0</v>
      </c>
      <c r="B1852" s="18" t="s">
        <v>565</v>
      </c>
      <c r="C1852" s="18" t="s">
        <v>3220</v>
      </c>
      <c r="D1852" s="19">
        <v>204.0</v>
      </c>
      <c r="E1852" s="19">
        <v>4.0</v>
      </c>
      <c r="F1852" s="19">
        <v>9.0</v>
      </c>
      <c r="G1852" s="19">
        <v>10.0</v>
      </c>
      <c r="H1852" s="19">
        <v>2.0</v>
      </c>
      <c r="I1852" s="19">
        <v>4.0</v>
      </c>
      <c r="J1852" s="19">
        <v>2.0</v>
      </c>
      <c r="K1852" s="19">
        <v>18.0</v>
      </c>
      <c r="L1852" s="19">
        <v>13.0</v>
      </c>
      <c r="M1852" s="19">
        <v>31.0</v>
      </c>
      <c r="N1852" s="20">
        <v>0.5806451439857483</v>
      </c>
      <c r="O1852" s="20">
        <v>0.517291784286499</v>
      </c>
      <c r="P1852" s="20">
        <v>0.4994554817676544</v>
      </c>
      <c r="Q1852" s="21" t="str">
        <f t="shared" si="1"/>
        <v>0.6046511628</v>
      </c>
      <c r="R1852" s="21" t="str">
        <f t="shared" si="3"/>
        <v>0.5346725533</v>
      </c>
      <c r="S1852" s="9">
        <v>0.5286710529077437</v>
      </c>
      <c r="T1852" s="6">
        <v>0.5346725532828376</v>
      </c>
      <c r="U1852" s="10"/>
      <c r="V1852" s="10"/>
      <c r="W1852" s="10"/>
    </row>
    <row r="1853">
      <c r="A1853" s="17">
        <v>2007.0</v>
      </c>
      <c r="B1853" s="18" t="s">
        <v>150</v>
      </c>
      <c r="C1853" s="18" t="s">
        <v>789</v>
      </c>
      <c r="D1853" s="19">
        <v>205.0</v>
      </c>
      <c r="E1853" s="19">
        <v>7.0</v>
      </c>
      <c r="F1853" s="19">
        <v>3.0</v>
      </c>
      <c r="G1853" s="19">
        <v>19.0</v>
      </c>
      <c r="H1853" s="19">
        <v>0.0</v>
      </c>
      <c r="I1853" s="19">
        <v>4.0</v>
      </c>
      <c r="J1853" s="19">
        <v>0.0</v>
      </c>
      <c r="K1853" s="19">
        <v>30.0</v>
      </c>
      <c r="L1853" s="19">
        <v>3.0</v>
      </c>
      <c r="M1853" s="19">
        <v>33.0</v>
      </c>
      <c r="N1853" s="20">
        <v>0.9090909361839294</v>
      </c>
      <c r="O1853" s="20">
        <v>0.6010240912437439</v>
      </c>
      <c r="P1853" s="20">
        <v>0.5432392358779907</v>
      </c>
      <c r="Q1853" s="21" t="str">
        <f t="shared" si="1"/>
        <v>0.9333333333</v>
      </c>
      <c r="R1853" s="21" t="str">
        <f t="shared" si="3"/>
        <v>0.6696551879</v>
      </c>
      <c r="S1853" s="9">
        <v>0.6635945818640969</v>
      </c>
      <c r="T1853" s="6">
        <v>0.669655187924703</v>
      </c>
      <c r="U1853" s="10"/>
      <c r="V1853" s="10"/>
      <c r="W1853" s="10"/>
    </row>
    <row r="1854">
      <c r="A1854" s="17">
        <v>2007.0</v>
      </c>
      <c r="B1854" s="18" t="s">
        <v>206</v>
      </c>
      <c r="C1854" s="18" t="s">
        <v>3221</v>
      </c>
      <c r="D1854" s="19">
        <v>206.0</v>
      </c>
      <c r="E1854" s="19">
        <v>1.0</v>
      </c>
      <c r="F1854" s="19">
        <v>8.0</v>
      </c>
      <c r="G1854" s="19">
        <v>12.0</v>
      </c>
      <c r="H1854" s="19">
        <v>4.0</v>
      </c>
      <c r="I1854" s="19">
        <v>2.0</v>
      </c>
      <c r="J1854" s="19">
        <v>3.0</v>
      </c>
      <c r="K1854" s="19">
        <v>15.0</v>
      </c>
      <c r="L1854" s="19">
        <v>15.0</v>
      </c>
      <c r="M1854" s="19">
        <v>30.0</v>
      </c>
      <c r="N1854" s="20">
        <v>0.5</v>
      </c>
      <c r="O1854" s="20">
        <v>0.5842387676239014</v>
      </c>
      <c r="P1854" s="20">
        <v>0.5296516418457031</v>
      </c>
      <c r="Q1854" s="21" t="str">
        <f t="shared" si="1"/>
        <v>0.4416666667</v>
      </c>
      <c r="R1854" s="21" t="str">
        <f t="shared" si="3"/>
        <v>0.5349489609</v>
      </c>
      <c r="S1854" s="9">
        <v>0.5495322942733765</v>
      </c>
      <c r="T1854" s="6">
        <v>0.5349489609400431</v>
      </c>
      <c r="U1854" s="10"/>
      <c r="V1854" s="10"/>
      <c r="W1854" s="10"/>
    </row>
    <row r="1855">
      <c r="A1855" s="17">
        <v>2007.0</v>
      </c>
      <c r="B1855" s="18" t="s">
        <v>153</v>
      </c>
      <c r="C1855" s="18" t="s">
        <v>3222</v>
      </c>
      <c r="D1855" s="19">
        <v>207.0</v>
      </c>
      <c r="E1855" s="19">
        <v>0.0</v>
      </c>
      <c r="F1855" s="19">
        <v>8.0</v>
      </c>
      <c r="G1855" s="19">
        <v>14.0</v>
      </c>
      <c r="H1855" s="19">
        <v>2.0</v>
      </c>
      <c r="I1855" s="19">
        <v>7.0</v>
      </c>
      <c r="J1855" s="19">
        <v>2.0</v>
      </c>
      <c r="K1855" s="19">
        <v>21.0</v>
      </c>
      <c r="L1855" s="19">
        <v>12.0</v>
      </c>
      <c r="M1855" s="19">
        <v>33.0</v>
      </c>
      <c r="N1855" s="20">
        <v>0.6363636255264282</v>
      </c>
      <c r="O1855" s="20">
        <v>0.5832206606864929</v>
      </c>
      <c r="P1855" s="20">
        <v>0.5322993993759155</v>
      </c>
      <c r="Q1855" s="21" t="str">
        <f t="shared" si="1"/>
        <v>0.616</v>
      </c>
      <c r="R1855" s="21" t="str">
        <f t="shared" si="3"/>
        <v>0.5786851802</v>
      </c>
      <c r="S1855" s="9">
        <v>0.5837760892781344</v>
      </c>
      <c r="T1855" s="6">
        <v>0.5786851801872254</v>
      </c>
      <c r="U1855" s="10"/>
      <c r="V1855" s="10"/>
      <c r="W1855" s="10"/>
    </row>
    <row r="1856">
      <c r="A1856" s="17">
        <v>2007.0</v>
      </c>
      <c r="B1856" s="18" t="s">
        <v>571</v>
      </c>
      <c r="C1856" s="18" t="s">
        <v>724</v>
      </c>
      <c r="D1856" s="19">
        <v>208.0</v>
      </c>
      <c r="E1856" s="19">
        <v>8.0</v>
      </c>
      <c r="F1856" s="19">
        <v>5.0</v>
      </c>
      <c r="G1856" s="19">
        <v>15.0</v>
      </c>
      <c r="H1856" s="19">
        <v>2.0</v>
      </c>
      <c r="I1856" s="19">
        <v>1.0</v>
      </c>
      <c r="J1856" s="19">
        <v>1.0</v>
      </c>
      <c r="K1856" s="19">
        <v>24.0</v>
      </c>
      <c r="L1856" s="19">
        <v>8.0</v>
      </c>
      <c r="M1856" s="19">
        <v>32.0</v>
      </c>
      <c r="N1856" s="20">
        <v>0.75</v>
      </c>
      <c r="O1856" s="20">
        <v>0.5476999282836914</v>
      </c>
      <c r="P1856" s="20">
        <v>0.4992845356464386</v>
      </c>
      <c r="Q1856" s="21" t="str">
        <f t="shared" si="1"/>
        <v>0.7571428571</v>
      </c>
      <c r="R1856" s="21" t="str">
        <f t="shared" si="3"/>
        <v>0.5879568123</v>
      </c>
      <c r="S1856" s="9">
        <v>0.5861710980534554</v>
      </c>
      <c r="T1856" s="6">
        <v>0.5879568123391696</v>
      </c>
      <c r="U1856" s="10"/>
      <c r="V1856" s="10"/>
      <c r="W1856" s="10"/>
    </row>
    <row r="1857">
      <c r="A1857" s="17">
        <v>2007.0</v>
      </c>
      <c r="B1857" s="18" t="s">
        <v>513</v>
      </c>
      <c r="C1857" s="18" t="s">
        <v>740</v>
      </c>
      <c r="D1857" s="19">
        <v>209.0</v>
      </c>
      <c r="E1857" s="19">
        <v>6.0</v>
      </c>
      <c r="F1857" s="19">
        <v>8.0</v>
      </c>
      <c r="G1857" s="19">
        <v>11.0</v>
      </c>
      <c r="H1857" s="19">
        <v>2.0</v>
      </c>
      <c r="I1857" s="19">
        <v>5.0</v>
      </c>
      <c r="J1857" s="19">
        <v>0.0</v>
      </c>
      <c r="K1857" s="19">
        <v>22.0</v>
      </c>
      <c r="L1857" s="19">
        <v>10.0</v>
      </c>
      <c r="M1857" s="19">
        <v>32.0</v>
      </c>
      <c r="N1857" s="20">
        <v>0.6875</v>
      </c>
      <c r="O1857" s="20">
        <v>0.49522483348846436</v>
      </c>
      <c r="P1857" s="20">
        <v>0.5005468726158142</v>
      </c>
      <c r="Q1857" s="21" t="str">
        <f t="shared" si="1"/>
        <v>0.7246376812</v>
      </c>
      <c r="R1857" s="21" t="str">
        <f t="shared" si="3"/>
        <v>0.5539085552</v>
      </c>
      <c r="S1857" s="9">
        <v>0.5446241348981857</v>
      </c>
      <c r="T1857" s="6">
        <v>0.5539085551880408</v>
      </c>
      <c r="U1857" s="10"/>
      <c r="V1857" s="10"/>
      <c r="W1857" s="10"/>
    </row>
    <row r="1858">
      <c r="A1858" s="17">
        <v>2007.0</v>
      </c>
      <c r="B1858" s="18" t="s">
        <v>156</v>
      </c>
      <c r="C1858" s="18" t="s">
        <v>785</v>
      </c>
      <c r="D1858" s="19">
        <v>210.0</v>
      </c>
      <c r="E1858" s="19">
        <v>6.0</v>
      </c>
      <c r="F1858" s="19">
        <v>5.0</v>
      </c>
      <c r="G1858" s="19">
        <v>16.0</v>
      </c>
      <c r="H1858" s="19">
        <v>2.0</v>
      </c>
      <c r="I1858" s="19">
        <v>4.0</v>
      </c>
      <c r="J1858" s="19">
        <v>0.0</v>
      </c>
      <c r="K1858" s="19">
        <v>26.0</v>
      </c>
      <c r="L1858" s="19">
        <v>7.0</v>
      </c>
      <c r="M1858" s="19">
        <v>33.0</v>
      </c>
      <c r="N1858" s="20">
        <v>0.7878788113594055</v>
      </c>
      <c r="O1858" s="20">
        <v>0.5511072278022766</v>
      </c>
      <c r="P1858" s="20">
        <v>0.526890754699707</v>
      </c>
      <c r="Q1858" s="21" t="str">
        <f t="shared" si="1"/>
        <v>0.7913669065</v>
      </c>
      <c r="R1858" s="21" t="str">
        <f t="shared" si="3"/>
        <v>0.6051180292</v>
      </c>
      <c r="S1858" s="9">
        <v>0.6042459995457621</v>
      </c>
      <c r="T1858" s="6">
        <v>0.6051180291947701</v>
      </c>
      <c r="U1858" s="10"/>
      <c r="V1858" s="10"/>
      <c r="W1858" s="10"/>
    </row>
    <row r="1859">
      <c r="A1859" s="17">
        <v>2007.0</v>
      </c>
      <c r="B1859" s="18" t="s">
        <v>520</v>
      </c>
      <c r="C1859" s="18" t="s">
        <v>3223</v>
      </c>
      <c r="D1859" s="19">
        <v>211.0</v>
      </c>
      <c r="E1859" s="19">
        <v>3.0</v>
      </c>
      <c r="F1859" s="19">
        <v>9.0</v>
      </c>
      <c r="G1859" s="19">
        <v>7.0</v>
      </c>
      <c r="H1859" s="19">
        <v>11.0</v>
      </c>
      <c r="I1859" s="19">
        <v>0.0</v>
      </c>
      <c r="J1859" s="19">
        <v>1.0</v>
      </c>
      <c r="K1859" s="19">
        <v>10.0</v>
      </c>
      <c r="L1859" s="19">
        <v>21.0</v>
      </c>
      <c r="M1859" s="19">
        <v>31.0</v>
      </c>
      <c r="N1859" s="20">
        <v>0.32258063554763794</v>
      </c>
      <c r="O1859" s="20">
        <v>0.5461744666099548</v>
      </c>
      <c r="P1859" s="20">
        <v>0.5142837762832642</v>
      </c>
      <c r="Q1859" s="21" t="str">
        <f t="shared" si="1"/>
        <v>0.2781456954</v>
      </c>
      <c r="R1859" s="21" t="str">
        <f t="shared" si="3"/>
        <v>0.4711946012</v>
      </c>
      <c r="S1859" s="9">
        <v>0.482303338666116</v>
      </c>
      <c r="T1859" s="6">
        <v>0.4711946012168531</v>
      </c>
      <c r="U1859" s="10"/>
      <c r="V1859" s="10"/>
      <c r="W1859" s="10"/>
    </row>
    <row r="1860">
      <c r="A1860" s="17">
        <v>2007.0</v>
      </c>
      <c r="B1860" s="18" t="s">
        <v>474</v>
      </c>
      <c r="C1860" s="18" t="s">
        <v>3224</v>
      </c>
      <c r="D1860" s="19">
        <v>212.0</v>
      </c>
      <c r="E1860" s="19">
        <v>4.0</v>
      </c>
      <c r="F1860" s="19">
        <v>10.0</v>
      </c>
      <c r="G1860" s="19">
        <v>5.0</v>
      </c>
      <c r="H1860" s="19">
        <v>6.0</v>
      </c>
      <c r="I1860" s="19">
        <v>2.0</v>
      </c>
      <c r="J1860" s="19">
        <v>3.0</v>
      </c>
      <c r="K1860" s="19">
        <v>11.0</v>
      </c>
      <c r="L1860" s="19">
        <v>19.0</v>
      </c>
      <c r="M1860" s="19">
        <v>30.0</v>
      </c>
      <c r="N1860" s="20">
        <v>0.36666667461395264</v>
      </c>
      <c r="O1860" s="20">
        <v>0.52027827501297</v>
      </c>
      <c r="P1860" s="20">
        <v>0.49126121401786804</v>
      </c>
      <c r="Q1860" s="21" t="str">
        <f t="shared" si="1"/>
        <v>0.3785714286</v>
      </c>
      <c r="R1860" s="21" t="str">
        <f t="shared" si="3"/>
        <v>0.4775972982</v>
      </c>
      <c r="S1860" s="9">
        <v>0.47462110767761867</v>
      </c>
      <c r="T1860" s="6">
        <v>0.47759729815380914</v>
      </c>
      <c r="U1860" s="10"/>
      <c r="V1860" s="10"/>
      <c r="W1860" s="10"/>
    </row>
    <row r="1861">
      <c r="A1861" s="17">
        <v>2007.0</v>
      </c>
      <c r="B1861" s="18" t="s">
        <v>175</v>
      </c>
      <c r="C1861" s="18" t="s">
        <v>736</v>
      </c>
      <c r="D1861" s="19">
        <v>213.0</v>
      </c>
      <c r="E1861" s="19">
        <v>9.0</v>
      </c>
      <c r="F1861" s="19">
        <v>4.0</v>
      </c>
      <c r="G1861" s="19">
        <v>11.0</v>
      </c>
      <c r="H1861" s="19">
        <v>3.0</v>
      </c>
      <c r="I1861" s="19">
        <v>1.0</v>
      </c>
      <c r="J1861" s="19">
        <v>1.0</v>
      </c>
      <c r="K1861" s="19">
        <v>21.0</v>
      </c>
      <c r="L1861" s="19">
        <v>8.0</v>
      </c>
      <c r="M1861" s="19">
        <v>29.0</v>
      </c>
      <c r="N1861" s="20">
        <v>0.7241379022598267</v>
      </c>
      <c r="O1861" s="20">
        <v>0.4869169592857361</v>
      </c>
      <c r="P1861" s="20">
        <v>0.5081062316894531</v>
      </c>
      <c r="Q1861" s="21" t="str">
        <f t="shared" si="1"/>
        <v>0.726618705</v>
      </c>
      <c r="R1861" s="21" t="str">
        <f t="shared" si="3"/>
        <v>0.5521397138</v>
      </c>
      <c r="S1861" s="9">
        <v>0.551519520323852</v>
      </c>
      <c r="T1861" s="6">
        <v>0.5521397138242241</v>
      </c>
      <c r="U1861" s="10"/>
      <c r="V1861" s="10"/>
      <c r="W1861" s="10"/>
    </row>
    <row r="1862">
      <c r="A1862" s="17">
        <v>2007.0</v>
      </c>
      <c r="B1862" s="18" t="s">
        <v>613</v>
      </c>
      <c r="C1862" s="18" t="s">
        <v>3225</v>
      </c>
      <c r="D1862" s="19">
        <v>214.0</v>
      </c>
      <c r="E1862" s="19">
        <v>0.0</v>
      </c>
      <c r="F1862" s="19">
        <v>10.0</v>
      </c>
      <c r="G1862" s="19">
        <v>11.0</v>
      </c>
      <c r="H1862" s="19">
        <v>8.0</v>
      </c>
      <c r="I1862" s="19">
        <v>0.0</v>
      </c>
      <c r="J1862" s="19">
        <v>1.0</v>
      </c>
      <c r="K1862" s="19">
        <v>11.0</v>
      </c>
      <c r="L1862" s="19">
        <v>19.0</v>
      </c>
      <c r="M1862" s="19">
        <v>30.0</v>
      </c>
      <c r="N1862" s="20">
        <v>0.36666667461395264</v>
      </c>
      <c r="O1862" s="20">
        <v>0.5569494366645813</v>
      </c>
      <c r="P1862" s="20">
        <v>0.5122631192207336</v>
      </c>
      <c r="Q1862" s="21" t="str">
        <f t="shared" si="1"/>
        <v>0.2661290323</v>
      </c>
      <c r="R1862" s="21" t="str">
        <f t="shared" si="3"/>
        <v>0.4730727562</v>
      </c>
      <c r="S1862" s="9">
        <v>0.49820716480414073</v>
      </c>
      <c r="T1862" s="6">
        <v>0.4730727562019902</v>
      </c>
      <c r="U1862" s="10"/>
      <c r="V1862" s="10"/>
      <c r="W1862" s="10"/>
    </row>
    <row r="1863">
      <c r="A1863" s="17">
        <v>2007.0</v>
      </c>
      <c r="B1863" s="18" t="s">
        <v>172</v>
      </c>
      <c r="C1863" s="18" t="s">
        <v>3226</v>
      </c>
      <c r="D1863" s="19">
        <v>215.0</v>
      </c>
      <c r="E1863" s="19">
        <v>3.0</v>
      </c>
      <c r="F1863" s="19">
        <v>12.0</v>
      </c>
      <c r="G1863" s="19">
        <v>3.0</v>
      </c>
      <c r="H1863" s="19">
        <v>8.0</v>
      </c>
      <c r="I1863" s="19">
        <v>2.0</v>
      </c>
      <c r="J1863" s="19">
        <v>2.0</v>
      </c>
      <c r="K1863" s="19">
        <v>8.0</v>
      </c>
      <c r="L1863" s="19">
        <v>22.0</v>
      </c>
      <c r="M1863" s="19">
        <v>30.0</v>
      </c>
      <c r="N1863" s="20">
        <v>0.2666666805744171</v>
      </c>
      <c r="O1863" s="20">
        <v>0.48425304889678955</v>
      </c>
      <c r="P1863" s="20">
        <v>0.4975331127643585</v>
      </c>
      <c r="Q1863" s="21" t="str">
        <f t="shared" si="1"/>
        <v>0.2816901408</v>
      </c>
      <c r="R1863" s="21" t="str">
        <f t="shared" si="3"/>
        <v>0.4369323379</v>
      </c>
      <c r="S1863" s="9">
        <v>0.43317646930615106</v>
      </c>
      <c r="T1863" s="6">
        <v>0.43693233785075203</v>
      </c>
      <c r="U1863" s="10"/>
      <c r="V1863" s="10"/>
      <c r="W1863" s="10"/>
    </row>
    <row r="1864">
      <c r="A1864" s="17">
        <v>2007.0</v>
      </c>
      <c r="B1864" s="18" t="s">
        <v>209</v>
      </c>
      <c r="C1864" s="18" t="s">
        <v>781</v>
      </c>
      <c r="D1864" s="19">
        <v>216.0</v>
      </c>
      <c r="E1864" s="19">
        <v>8.0</v>
      </c>
      <c r="F1864" s="19">
        <v>3.0</v>
      </c>
      <c r="G1864" s="19">
        <v>16.0</v>
      </c>
      <c r="H1864" s="19">
        <v>2.0</v>
      </c>
      <c r="I1864" s="19">
        <v>3.0</v>
      </c>
      <c r="J1864" s="19">
        <v>2.0</v>
      </c>
      <c r="K1864" s="19">
        <v>27.0</v>
      </c>
      <c r="L1864" s="19">
        <v>7.0</v>
      </c>
      <c r="M1864" s="19">
        <v>34.0</v>
      </c>
      <c r="N1864" s="20">
        <v>0.7941176295280457</v>
      </c>
      <c r="O1864" s="20">
        <v>0.6276512145996094</v>
      </c>
      <c r="P1864" s="20">
        <v>0.5397599935531616</v>
      </c>
      <c r="Q1864" s="21" t="str">
        <f t="shared" si="1"/>
        <v>0.7828947368</v>
      </c>
      <c r="R1864" s="21" t="str">
        <f t="shared" si="3"/>
        <v>0.6444892899</v>
      </c>
      <c r="S1864" s="9">
        <v>0.6472950174528009</v>
      </c>
      <c r="T1864" s="6">
        <v>0.6444892898986214</v>
      </c>
      <c r="U1864" s="10"/>
      <c r="V1864" s="10"/>
      <c r="W1864" s="10"/>
    </row>
    <row r="1865">
      <c r="A1865" s="17">
        <v>2007.0</v>
      </c>
      <c r="B1865" s="18" t="s">
        <v>923</v>
      </c>
      <c r="C1865" s="18" t="s">
        <v>3227</v>
      </c>
      <c r="D1865" s="19">
        <v>217.0</v>
      </c>
      <c r="E1865" s="19">
        <v>1.0</v>
      </c>
      <c r="F1865" s="19">
        <v>13.0</v>
      </c>
      <c r="G1865" s="19">
        <v>7.0</v>
      </c>
      <c r="H1865" s="19">
        <v>8.0</v>
      </c>
      <c r="I1865" s="19">
        <v>0.0</v>
      </c>
      <c r="J1865" s="19">
        <v>2.0</v>
      </c>
      <c r="K1865" s="19">
        <v>8.0</v>
      </c>
      <c r="L1865" s="19">
        <v>23.0</v>
      </c>
      <c r="M1865" s="19">
        <v>31.0</v>
      </c>
      <c r="N1865" s="20">
        <v>0.25806450843811035</v>
      </c>
      <c r="O1865" s="20">
        <v>0.5045075416564941</v>
      </c>
      <c r="P1865" s="20">
        <v>0.4907878637313843</v>
      </c>
      <c r="Q1865" s="21" t="str">
        <f t="shared" si="1"/>
        <v>0.2105263158</v>
      </c>
      <c r="R1865" s="21" t="str">
        <f t="shared" si="3"/>
        <v>0.4275823157</v>
      </c>
      <c r="S1865" s="9">
        <v>0.4394668657933512</v>
      </c>
      <c r="T1865" s="6">
        <v>0.42758231570846156</v>
      </c>
      <c r="U1865" s="10"/>
      <c r="V1865" s="10"/>
      <c r="W1865" s="10"/>
    </row>
    <row r="1866">
      <c r="A1866" s="17">
        <v>2007.0</v>
      </c>
      <c r="B1866" s="18" t="s">
        <v>826</v>
      </c>
      <c r="C1866" s="18" t="s">
        <v>3228</v>
      </c>
      <c r="D1866" s="19">
        <v>218.0</v>
      </c>
      <c r="E1866" s="19">
        <v>6.0</v>
      </c>
      <c r="F1866" s="19">
        <v>9.0</v>
      </c>
      <c r="G1866" s="19">
        <v>10.0</v>
      </c>
      <c r="H1866" s="19">
        <v>3.0</v>
      </c>
      <c r="I1866" s="19">
        <v>1.0</v>
      </c>
      <c r="J1866" s="19">
        <v>1.0</v>
      </c>
      <c r="K1866" s="19">
        <v>17.0</v>
      </c>
      <c r="L1866" s="19">
        <v>13.0</v>
      </c>
      <c r="M1866" s="19">
        <v>30.0</v>
      </c>
      <c r="N1866" s="20">
        <v>0.5666666626930237</v>
      </c>
      <c r="O1866" s="20">
        <v>0.42482954263687134</v>
      </c>
      <c r="P1866" s="20">
        <v>0.47993505001068115</v>
      </c>
      <c r="Q1866" s="21" t="str">
        <f t="shared" si="1"/>
        <v>0.5923076923</v>
      </c>
      <c r="R1866" s="21" t="str">
        <f t="shared" si="3"/>
        <v>0.4804754569</v>
      </c>
      <c r="S1866" s="9">
        <v>0.4740652004877726</v>
      </c>
      <c r="T1866" s="6">
        <v>0.480475456898029</v>
      </c>
      <c r="U1866" s="10"/>
      <c r="V1866" s="10"/>
      <c r="W1866" s="10"/>
    </row>
    <row r="1867">
      <c r="A1867" s="17">
        <v>2007.0</v>
      </c>
      <c r="B1867" s="18" t="s">
        <v>1933</v>
      </c>
      <c r="C1867" s="18" t="s">
        <v>3229</v>
      </c>
      <c r="D1867" s="19">
        <v>219.0</v>
      </c>
      <c r="E1867" s="19">
        <v>2.0</v>
      </c>
      <c r="F1867" s="19">
        <v>15.0</v>
      </c>
      <c r="G1867" s="19">
        <v>4.0</v>
      </c>
      <c r="H1867" s="19">
        <v>5.0</v>
      </c>
      <c r="I1867" s="19">
        <v>0.0</v>
      </c>
      <c r="J1867" s="19">
        <v>2.0</v>
      </c>
      <c r="K1867" s="19">
        <v>6.0</v>
      </c>
      <c r="L1867" s="19">
        <v>22.0</v>
      </c>
      <c r="M1867" s="19">
        <v>28.0</v>
      </c>
      <c r="N1867" s="20">
        <v>0.2142857164144516</v>
      </c>
      <c r="O1867" s="20">
        <v>0.41801717877388</v>
      </c>
      <c r="P1867" s="20">
        <v>0.4722440838813782</v>
      </c>
      <c r="Q1867" s="21" t="str">
        <f t="shared" si="1"/>
        <v>0.224137931</v>
      </c>
      <c r="R1867" s="21" t="str">
        <f t="shared" si="3"/>
        <v>0.3831040931</v>
      </c>
      <c r="S1867" s="9">
        <v>0.3806410389287131</v>
      </c>
      <c r="T1867" s="6">
        <v>0.3831040931159052</v>
      </c>
      <c r="U1867" s="10"/>
      <c r="V1867" s="10"/>
      <c r="W1867" s="10"/>
    </row>
    <row r="1868">
      <c r="A1868" s="17">
        <v>2007.0</v>
      </c>
      <c r="B1868" s="18" t="s">
        <v>60</v>
      </c>
      <c r="C1868" s="18" t="s">
        <v>3230</v>
      </c>
      <c r="D1868" s="19">
        <v>220.0</v>
      </c>
      <c r="E1868" s="19">
        <v>3.0</v>
      </c>
      <c r="F1868" s="19">
        <v>9.0</v>
      </c>
      <c r="G1868" s="19">
        <v>5.0</v>
      </c>
      <c r="H1868" s="19">
        <v>6.0</v>
      </c>
      <c r="I1868" s="19">
        <v>3.0</v>
      </c>
      <c r="J1868" s="19">
        <v>2.0</v>
      </c>
      <c r="K1868" s="19">
        <v>11.0</v>
      </c>
      <c r="L1868" s="19">
        <v>17.0</v>
      </c>
      <c r="M1868" s="19">
        <v>28.0</v>
      </c>
      <c r="N1868" s="20">
        <v>0.3928571343421936</v>
      </c>
      <c r="O1868" s="20">
        <v>0.4338560998439789</v>
      </c>
      <c r="P1868" s="20">
        <v>0.4839226007461548</v>
      </c>
      <c r="Q1868" s="21" t="str">
        <f t="shared" si="1"/>
        <v>0.3923076923</v>
      </c>
      <c r="R1868" s="21" t="str">
        <f t="shared" si="3"/>
        <v>0.4359856232</v>
      </c>
      <c r="S1868" s="9">
        <v>0.43612298582281384</v>
      </c>
      <c r="T1868" s="6">
        <v>0.4359856231854512</v>
      </c>
      <c r="U1868" s="10"/>
      <c r="V1868" s="10"/>
      <c r="W1868" s="10"/>
    </row>
    <row r="1869">
      <c r="A1869" s="17">
        <v>2007.0</v>
      </c>
      <c r="B1869" s="18" t="s">
        <v>285</v>
      </c>
      <c r="C1869" s="18" t="s">
        <v>711</v>
      </c>
      <c r="D1869" s="19">
        <v>221.0</v>
      </c>
      <c r="E1869" s="19">
        <v>2.0</v>
      </c>
      <c r="F1869" s="19">
        <v>7.0</v>
      </c>
      <c r="G1869" s="19">
        <v>16.0</v>
      </c>
      <c r="H1869" s="19">
        <v>3.0</v>
      </c>
      <c r="I1869" s="19">
        <v>0.0</v>
      </c>
      <c r="J1869" s="19">
        <v>2.0</v>
      </c>
      <c r="K1869" s="19">
        <v>18.0</v>
      </c>
      <c r="L1869" s="19">
        <v>12.0</v>
      </c>
      <c r="M1869" s="19">
        <v>30.0</v>
      </c>
      <c r="N1869" s="20">
        <v>0.6000000238418579</v>
      </c>
      <c r="O1869" s="20">
        <v>0.5730922818183899</v>
      </c>
      <c r="P1869" s="20">
        <v>0.533438503742218</v>
      </c>
      <c r="Q1869" s="21" t="str">
        <f t="shared" si="1"/>
        <v>0.5438596491</v>
      </c>
      <c r="R1869" s="21" t="str">
        <f t="shared" si="3"/>
        <v>0.5558706791</v>
      </c>
      <c r="S1869" s="9">
        <v>0.5699057668447495</v>
      </c>
      <c r="T1869" s="6">
        <v>0.5558706791254512</v>
      </c>
      <c r="U1869" s="10"/>
      <c r="V1869" s="10"/>
      <c r="W1869" s="10"/>
    </row>
    <row r="1870">
      <c r="A1870" s="17">
        <v>2007.0</v>
      </c>
      <c r="B1870" s="18" t="s">
        <v>342</v>
      </c>
      <c r="C1870" s="18" t="s">
        <v>742</v>
      </c>
      <c r="D1870" s="19">
        <v>222.0</v>
      </c>
      <c r="E1870" s="19">
        <v>2.0</v>
      </c>
      <c r="F1870" s="19">
        <v>8.0</v>
      </c>
      <c r="G1870" s="19">
        <v>16.0</v>
      </c>
      <c r="H1870" s="19">
        <v>1.0</v>
      </c>
      <c r="I1870" s="19">
        <v>3.0</v>
      </c>
      <c r="J1870" s="19">
        <v>2.0</v>
      </c>
      <c r="K1870" s="19">
        <v>21.0</v>
      </c>
      <c r="L1870" s="19">
        <v>11.0</v>
      </c>
      <c r="M1870" s="19">
        <v>32.0</v>
      </c>
      <c r="N1870" s="20">
        <v>0.65625</v>
      </c>
      <c r="O1870" s="20">
        <v>0.5729721784591675</v>
      </c>
      <c r="P1870" s="20">
        <v>0.5355883240699768</v>
      </c>
      <c r="Q1870" s="21" t="str">
        <f t="shared" si="1"/>
        <v>0.6525423729</v>
      </c>
      <c r="R1870" s="21" t="str">
        <f t="shared" si="3"/>
        <v>0.5835187635</v>
      </c>
      <c r="S1870" s="9">
        <v>0.5844456702470779</v>
      </c>
      <c r="T1870" s="6">
        <v>0.5835187634674169</v>
      </c>
      <c r="U1870" s="10"/>
      <c r="V1870" s="10"/>
      <c r="W1870" s="10"/>
    </row>
    <row r="1871">
      <c r="A1871" s="17">
        <v>2007.0</v>
      </c>
      <c r="B1871" s="18" t="s">
        <v>1050</v>
      </c>
      <c r="C1871" s="18" t="s">
        <v>3231</v>
      </c>
      <c r="D1871" s="19">
        <v>223.0</v>
      </c>
      <c r="E1871" s="19">
        <v>5.0</v>
      </c>
      <c r="F1871" s="19">
        <v>10.0</v>
      </c>
      <c r="G1871" s="19">
        <v>8.0</v>
      </c>
      <c r="H1871" s="19">
        <v>5.0</v>
      </c>
      <c r="I1871" s="19">
        <v>0.0</v>
      </c>
      <c r="J1871" s="19">
        <v>0.0</v>
      </c>
      <c r="K1871" s="19">
        <v>13.0</v>
      </c>
      <c r="L1871" s="19">
        <v>15.0</v>
      </c>
      <c r="M1871" s="19">
        <v>28.0</v>
      </c>
      <c r="N1871" s="20">
        <v>0.4642857015132904</v>
      </c>
      <c r="O1871" s="20">
        <v>0.4392383396625519</v>
      </c>
      <c r="P1871" s="20">
        <v>0.4641857147216797</v>
      </c>
      <c r="Q1871" s="21" t="str">
        <f t="shared" si="1"/>
        <v>0.4758064516</v>
      </c>
      <c r="R1871" s="21" t="str">
        <f t="shared" si="3"/>
        <v>0.4546172114</v>
      </c>
      <c r="S1871" s="9">
        <v>0.45173702708312446</v>
      </c>
      <c r="T1871" s="6">
        <v>0.4546172114149217</v>
      </c>
      <c r="U1871" s="10"/>
      <c r="V1871" s="10"/>
      <c r="W1871" s="10"/>
    </row>
    <row r="1872">
      <c r="A1872" s="17">
        <v>2007.0</v>
      </c>
      <c r="B1872" s="18" t="s">
        <v>949</v>
      </c>
      <c r="C1872" s="18" t="s">
        <v>3232</v>
      </c>
      <c r="D1872" s="19">
        <v>224.0</v>
      </c>
      <c r="E1872" s="19">
        <v>1.0</v>
      </c>
      <c r="F1872" s="19">
        <v>13.0</v>
      </c>
      <c r="G1872" s="19">
        <v>4.0</v>
      </c>
      <c r="H1872" s="19">
        <v>5.0</v>
      </c>
      <c r="I1872" s="19">
        <v>1.0</v>
      </c>
      <c r="J1872" s="19">
        <v>4.0</v>
      </c>
      <c r="K1872" s="19">
        <v>6.0</v>
      </c>
      <c r="L1872" s="19">
        <v>22.0</v>
      </c>
      <c r="M1872" s="19">
        <v>28.0</v>
      </c>
      <c r="N1872" s="20">
        <v>0.2142857164144516</v>
      </c>
      <c r="O1872" s="20">
        <v>0.4490783214569092</v>
      </c>
      <c r="P1872" s="20">
        <v>0.46371930837631226</v>
      </c>
      <c r="Q1872" s="21" t="str">
        <f t="shared" si="1"/>
        <v>0.2033898305</v>
      </c>
      <c r="R1872" s="21" t="str">
        <f t="shared" si="3"/>
        <v>0.3913164454</v>
      </c>
      <c r="S1872" s="9">
        <v>0.3940404163939612</v>
      </c>
      <c r="T1872" s="6">
        <v>0.3913164454496513</v>
      </c>
      <c r="U1872" s="10"/>
      <c r="V1872" s="10"/>
      <c r="W1872" s="10"/>
    </row>
    <row r="1873">
      <c r="A1873" s="17">
        <v>2007.0</v>
      </c>
      <c r="B1873" s="18" t="s">
        <v>282</v>
      </c>
      <c r="C1873" s="18" t="s">
        <v>3233</v>
      </c>
      <c r="D1873" s="19">
        <v>225.0</v>
      </c>
      <c r="E1873" s="19">
        <v>4.0</v>
      </c>
      <c r="F1873" s="19">
        <v>8.0</v>
      </c>
      <c r="G1873" s="19">
        <v>10.0</v>
      </c>
      <c r="H1873" s="19">
        <v>4.0</v>
      </c>
      <c r="I1873" s="19">
        <v>3.0</v>
      </c>
      <c r="J1873" s="19">
        <v>2.0</v>
      </c>
      <c r="K1873" s="19">
        <v>17.0</v>
      </c>
      <c r="L1873" s="19">
        <v>14.0</v>
      </c>
      <c r="M1873" s="19">
        <v>31.0</v>
      </c>
      <c r="N1873" s="20">
        <v>0.5483871102333069</v>
      </c>
      <c r="O1873" s="20">
        <v>0.5357009172439575</v>
      </c>
      <c r="P1873" s="20">
        <v>0.524060845375061</v>
      </c>
      <c r="Q1873" s="21" t="str">
        <f t="shared" si="1"/>
        <v>0.5407407407</v>
      </c>
      <c r="R1873" s="21" t="str">
        <f t="shared" si="3"/>
        <v>0.5340508552</v>
      </c>
      <c r="S1873" s="9">
        <v>0.5359624441592924</v>
      </c>
      <c r="T1873" s="6">
        <v>0.5340508551509292</v>
      </c>
      <c r="U1873" s="10"/>
      <c r="V1873" s="10"/>
      <c r="W1873" s="10"/>
    </row>
    <row r="1874">
      <c r="A1874" s="17">
        <v>2007.0</v>
      </c>
      <c r="B1874" s="18" t="s">
        <v>423</v>
      </c>
      <c r="C1874" s="18" t="s">
        <v>3234</v>
      </c>
      <c r="D1874" s="19">
        <v>226.0</v>
      </c>
      <c r="E1874" s="19">
        <v>2.0</v>
      </c>
      <c r="F1874" s="19">
        <v>9.0</v>
      </c>
      <c r="G1874" s="19">
        <v>8.0</v>
      </c>
      <c r="H1874" s="19">
        <v>5.0</v>
      </c>
      <c r="I1874" s="19">
        <v>4.0</v>
      </c>
      <c r="J1874" s="19">
        <v>2.0</v>
      </c>
      <c r="K1874" s="19">
        <v>14.0</v>
      </c>
      <c r="L1874" s="19">
        <v>16.0</v>
      </c>
      <c r="M1874" s="19">
        <v>30.0</v>
      </c>
      <c r="N1874" s="20">
        <v>0.46666666865348816</v>
      </c>
      <c r="O1874" s="20">
        <v>0.5186558961868286</v>
      </c>
      <c r="P1874" s="20">
        <v>0.504644513130188</v>
      </c>
      <c r="Q1874" s="21" t="str">
        <f t="shared" si="1"/>
        <v>0.4461538462</v>
      </c>
      <c r="R1874" s="21" t="str">
        <f t="shared" si="3"/>
        <v>0.4970275379</v>
      </c>
      <c r="S1874" s="9">
        <v>0.502155743042628</v>
      </c>
      <c r="T1874" s="6">
        <v>0.4970275379144229</v>
      </c>
      <c r="U1874" s="10"/>
      <c r="V1874" s="10"/>
      <c r="W1874" s="10"/>
    </row>
    <row r="1875">
      <c r="A1875" s="17">
        <v>2007.0</v>
      </c>
      <c r="B1875" s="18" t="s">
        <v>91</v>
      </c>
      <c r="C1875" s="18" t="s">
        <v>3235</v>
      </c>
      <c r="D1875" s="19">
        <v>227.0</v>
      </c>
      <c r="E1875" s="19">
        <v>2.0</v>
      </c>
      <c r="F1875" s="19">
        <v>11.0</v>
      </c>
      <c r="G1875" s="19">
        <v>6.0</v>
      </c>
      <c r="H1875" s="19">
        <v>10.0</v>
      </c>
      <c r="I1875" s="19">
        <v>0.0</v>
      </c>
      <c r="J1875" s="19">
        <v>1.0</v>
      </c>
      <c r="K1875" s="19">
        <v>8.0</v>
      </c>
      <c r="L1875" s="19">
        <v>22.0</v>
      </c>
      <c r="M1875" s="19">
        <v>30.0</v>
      </c>
      <c r="N1875" s="20">
        <v>0.2666666805744171</v>
      </c>
      <c r="O1875" s="20">
        <v>0.49879762530326843</v>
      </c>
      <c r="P1875" s="20">
        <v>0.5053113698959351</v>
      </c>
      <c r="Q1875" s="21" t="str">
        <f t="shared" si="1"/>
        <v>0.2285714286</v>
      </c>
      <c r="R1875" s="21" t="str">
        <f t="shared" si="3"/>
        <v>0.4328695123</v>
      </c>
      <c r="S1875" s="9">
        <v>0.44239332179228463</v>
      </c>
      <c r="T1875" s="6">
        <v>0.43286951226847514</v>
      </c>
      <c r="U1875" s="10"/>
      <c r="V1875" s="10"/>
      <c r="W1875" s="10"/>
    </row>
    <row r="1876">
      <c r="A1876" s="17">
        <v>2007.0</v>
      </c>
      <c r="B1876" s="18" t="s">
        <v>802</v>
      </c>
      <c r="C1876" s="18" t="s">
        <v>3236</v>
      </c>
      <c r="D1876" s="19">
        <v>228.0</v>
      </c>
      <c r="E1876" s="19">
        <v>7.0</v>
      </c>
      <c r="F1876" s="19">
        <v>9.0</v>
      </c>
      <c r="G1876" s="19">
        <v>8.0</v>
      </c>
      <c r="H1876" s="19">
        <v>5.0</v>
      </c>
      <c r="I1876" s="19">
        <v>1.0</v>
      </c>
      <c r="J1876" s="19">
        <v>1.0</v>
      </c>
      <c r="K1876" s="19">
        <v>16.0</v>
      </c>
      <c r="L1876" s="19">
        <v>15.0</v>
      </c>
      <c r="M1876" s="19">
        <v>31.0</v>
      </c>
      <c r="N1876" s="20">
        <v>0.5161290168762207</v>
      </c>
      <c r="O1876" s="20">
        <v>0.4483528733253479</v>
      </c>
      <c r="P1876" s="20">
        <v>0.4775182008743286</v>
      </c>
      <c r="Q1876" s="21" t="str">
        <f t="shared" si="1"/>
        <v>0.5379310345</v>
      </c>
      <c r="R1876" s="21" t="str">
        <f t="shared" si="3"/>
        <v>0.4780387455</v>
      </c>
      <c r="S1876" s="9">
        <v>0.47258824494577223</v>
      </c>
      <c r="T1876" s="6">
        <v>0.47803874550194575</v>
      </c>
      <c r="U1876" s="10"/>
      <c r="V1876" s="10"/>
      <c r="W1876" s="10"/>
    </row>
    <row r="1877">
      <c r="A1877" s="17">
        <v>2007.0</v>
      </c>
      <c r="B1877" s="18" t="s">
        <v>805</v>
      </c>
      <c r="C1877" s="18" t="s">
        <v>3237</v>
      </c>
      <c r="D1877" s="19">
        <v>229.0</v>
      </c>
      <c r="E1877" s="19">
        <v>6.0</v>
      </c>
      <c r="F1877" s="19">
        <v>7.0</v>
      </c>
      <c r="G1877" s="19">
        <v>10.0</v>
      </c>
      <c r="H1877" s="19">
        <v>4.0</v>
      </c>
      <c r="I1877" s="19">
        <v>0.0</v>
      </c>
      <c r="J1877" s="19">
        <v>0.0</v>
      </c>
      <c r="K1877" s="19">
        <v>16.0</v>
      </c>
      <c r="L1877" s="19">
        <v>11.0</v>
      </c>
      <c r="M1877" s="19">
        <v>27.0</v>
      </c>
      <c r="N1877" s="20">
        <v>0.5925925970077515</v>
      </c>
      <c r="O1877" s="20">
        <v>0.4176469147205353</v>
      </c>
      <c r="P1877" s="20">
        <v>0.4696734547615051</v>
      </c>
      <c r="Q1877" s="21" t="str">
        <f t="shared" si="1"/>
        <v>0.5950413223</v>
      </c>
      <c r="R1877" s="21" t="str">
        <f t="shared" si="3"/>
        <v>0.4750021516</v>
      </c>
      <c r="S1877" s="9">
        <v>0.47438996919879206</v>
      </c>
      <c r="T1877" s="6">
        <v>0.47500215162915627</v>
      </c>
      <c r="U1877" s="10"/>
      <c r="V1877" s="10"/>
      <c r="W1877" s="10"/>
    </row>
    <row r="1878">
      <c r="A1878" s="17">
        <v>2007.0</v>
      </c>
      <c r="B1878" s="18" t="s">
        <v>159</v>
      </c>
      <c r="C1878" s="18" t="s">
        <v>3238</v>
      </c>
      <c r="D1878" s="19">
        <v>230.0</v>
      </c>
      <c r="E1878" s="19">
        <v>2.0</v>
      </c>
      <c r="F1878" s="19">
        <v>9.0</v>
      </c>
      <c r="G1878" s="19">
        <v>7.0</v>
      </c>
      <c r="H1878" s="19">
        <v>8.0</v>
      </c>
      <c r="I1878" s="19">
        <v>0.0</v>
      </c>
      <c r="J1878" s="19">
        <v>2.0</v>
      </c>
      <c r="K1878" s="19">
        <v>9.0</v>
      </c>
      <c r="L1878" s="19">
        <v>19.0</v>
      </c>
      <c r="M1878" s="19">
        <v>28.0</v>
      </c>
      <c r="N1878" s="20">
        <v>0.3214285671710968</v>
      </c>
      <c r="O1878" s="20">
        <v>0.5279843211174011</v>
      </c>
      <c r="P1878" s="20">
        <v>0.535284161567688</v>
      </c>
      <c r="Q1878" s="21" t="str">
        <f t="shared" si="1"/>
        <v>0.2734375</v>
      </c>
      <c r="R1878" s="21" t="str">
        <f t="shared" si="3"/>
        <v>0.466172576</v>
      </c>
      <c r="S1878" s="9">
        <v>0.4781703438077654</v>
      </c>
      <c r="T1878" s="6">
        <v>0.46617257595062256</v>
      </c>
      <c r="U1878" s="10"/>
      <c r="V1878" s="10"/>
      <c r="W1878" s="10"/>
    </row>
    <row r="1879">
      <c r="A1879" s="17">
        <v>2007.0</v>
      </c>
      <c r="B1879" s="18" t="s">
        <v>324</v>
      </c>
      <c r="C1879" s="18" t="s">
        <v>3239</v>
      </c>
      <c r="D1879" s="19">
        <v>231.0</v>
      </c>
      <c r="E1879" s="19">
        <v>5.0</v>
      </c>
      <c r="F1879" s="19">
        <v>12.0</v>
      </c>
      <c r="G1879" s="19">
        <v>8.0</v>
      </c>
      <c r="H1879" s="19">
        <v>4.0</v>
      </c>
      <c r="I1879" s="19">
        <v>0.0</v>
      </c>
      <c r="J1879" s="19">
        <v>1.0</v>
      </c>
      <c r="K1879" s="19">
        <v>13.0</v>
      </c>
      <c r="L1879" s="19">
        <v>17.0</v>
      </c>
      <c r="M1879" s="19">
        <v>30.0</v>
      </c>
      <c r="N1879" s="20">
        <v>0.4333333373069763</v>
      </c>
      <c r="O1879" s="20">
        <v>0.38928622007369995</v>
      </c>
      <c r="P1879" s="20">
        <v>0.47093868255615234</v>
      </c>
      <c r="Q1879" s="21" t="str">
        <f t="shared" si="1"/>
        <v>0.4609375</v>
      </c>
      <c r="R1879" s="21" t="str">
        <f t="shared" si="3"/>
        <v>0.4276121557</v>
      </c>
      <c r="S1879" s="9">
        <v>0.4207111140092214</v>
      </c>
      <c r="T1879" s="6">
        <v>0.42761215567588806</v>
      </c>
      <c r="U1879" s="10"/>
      <c r="V1879" s="10"/>
      <c r="W1879" s="10"/>
    </row>
    <row r="1880">
      <c r="A1880" s="17">
        <v>2007.0</v>
      </c>
      <c r="B1880" s="18" t="s">
        <v>1278</v>
      </c>
      <c r="C1880" s="18" t="s">
        <v>3240</v>
      </c>
      <c r="D1880" s="19">
        <v>232.0</v>
      </c>
      <c r="E1880" s="19">
        <v>2.0</v>
      </c>
      <c r="F1880" s="19">
        <v>13.0</v>
      </c>
      <c r="G1880" s="19">
        <v>4.0</v>
      </c>
      <c r="H1880" s="19">
        <v>8.0</v>
      </c>
      <c r="I1880" s="19">
        <v>0.0</v>
      </c>
      <c r="J1880" s="19">
        <v>3.0</v>
      </c>
      <c r="K1880" s="19">
        <v>6.0</v>
      </c>
      <c r="L1880" s="19">
        <v>24.0</v>
      </c>
      <c r="M1880" s="19">
        <v>30.0</v>
      </c>
      <c r="N1880" s="20">
        <v>0.20000000298023224</v>
      </c>
      <c r="O1880" s="20">
        <v>0.4144401550292969</v>
      </c>
      <c r="P1880" s="20">
        <v>0.46935686469078064</v>
      </c>
      <c r="Q1880" s="21" t="str">
        <f t="shared" si="1"/>
        <v>0.1911764706</v>
      </c>
      <c r="R1880" s="21" t="str">
        <f t="shared" si="3"/>
        <v>0.3723534113</v>
      </c>
      <c r="S1880" s="9">
        <v>0.3745592936873436</v>
      </c>
      <c r="T1880" s="6">
        <v>0.3723534113344024</v>
      </c>
      <c r="U1880" s="10"/>
      <c r="V1880" s="10"/>
      <c r="W1880" s="10"/>
    </row>
    <row r="1881">
      <c r="A1881" s="17">
        <v>2007.0</v>
      </c>
      <c r="B1881" s="18" t="s">
        <v>217</v>
      </c>
      <c r="C1881" s="18" t="s">
        <v>779</v>
      </c>
      <c r="D1881" s="19">
        <v>233.0</v>
      </c>
      <c r="E1881" s="19">
        <v>10.0</v>
      </c>
      <c r="F1881" s="19">
        <v>4.0</v>
      </c>
      <c r="G1881" s="19">
        <v>12.0</v>
      </c>
      <c r="H1881" s="19">
        <v>0.0</v>
      </c>
      <c r="I1881" s="19">
        <v>4.0</v>
      </c>
      <c r="J1881" s="19">
        <v>2.0</v>
      </c>
      <c r="K1881" s="19">
        <v>26.0</v>
      </c>
      <c r="L1881" s="19">
        <v>6.0</v>
      </c>
      <c r="M1881" s="19">
        <v>32.0</v>
      </c>
      <c r="N1881" s="20">
        <v>0.8125</v>
      </c>
      <c r="O1881" s="20">
        <v>0.5783774852752686</v>
      </c>
      <c r="P1881" s="20">
        <v>0.5452206134796143</v>
      </c>
      <c r="Q1881" s="21" t="str">
        <f t="shared" si="1"/>
        <v>0.8513513514</v>
      </c>
      <c r="R1881" s="21" t="str">
        <f t="shared" si="3"/>
        <v>0.6383317338</v>
      </c>
      <c r="S1881" s="9">
        <v>0.6286188960075378</v>
      </c>
      <c r="T1881" s="6">
        <v>0.6383317338453757</v>
      </c>
      <c r="U1881" s="10"/>
      <c r="V1881" s="10"/>
      <c r="W1881" s="10"/>
    </row>
    <row r="1882">
      <c r="A1882" s="17">
        <v>2007.0</v>
      </c>
      <c r="B1882" s="18" t="s">
        <v>1945</v>
      </c>
      <c r="C1882" s="18" t="s">
        <v>3241</v>
      </c>
      <c r="D1882" s="19">
        <v>234.0</v>
      </c>
      <c r="E1882" s="19">
        <v>6.0</v>
      </c>
      <c r="F1882" s="19">
        <v>11.0</v>
      </c>
      <c r="G1882" s="19">
        <v>11.0</v>
      </c>
      <c r="H1882" s="19">
        <v>2.0</v>
      </c>
      <c r="I1882" s="19">
        <v>1.0</v>
      </c>
      <c r="J1882" s="19">
        <v>1.0</v>
      </c>
      <c r="K1882" s="19">
        <v>18.0</v>
      </c>
      <c r="L1882" s="19">
        <v>14.0</v>
      </c>
      <c r="M1882" s="19">
        <v>32.0</v>
      </c>
      <c r="N1882" s="20">
        <v>0.5625</v>
      </c>
      <c r="O1882" s="20">
        <v>0.46565017104148865</v>
      </c>
      <c r="P1882" s="20">
        <v>0.47926774621009827</v>
      </c>
      <c r="Q1882" s="21" t="str">
        <f t="shared" si="1"/>
        <v>0.6060606061</v>
      </c>
      <c r="R1882" s="21" t="str">
        <f t="shared" si="3"/>
        <v>0.5041571736</v>
      </c>
      <c r="S1882" s="9">
        <v>0.4932670220732689</v>
      </c>
      <c r="T1882" s="6">
        <v>0.5041571735884204</v>
      </c>
      <c r="U1882" s="10"/>
      <c r="V1882" s="10"/>
      <c r="W1882" s="10"/>
    </row>
    <row r="1883">
      <c r="A1883" s="17">
        <v>2007.0</v>
      </c>
      <c r="B1883" s="18" t="s">
        <v>332</v>
      </c>
      <c r="C1883" s="18" t="s">
        <v>3242</v>
      </c>
      <c r="D1883" s="19">
        <v>235.0</v>
      </c>
      <c r="E1883" s="19">
        <v>8.0</v>
      </c>
      <c r="F1883" s="19">
        <v>7.0</v>
      </c>
      <c r="G1883" s="19">
        <v>8.0</v>
      </c>
      <c r="H1883" s="19">
        <v>2.0</v>
      </c>
      <c r="I1883" s="19">
        <v>2.0</v>
      </c>
      <c r="J1883" s="19">
        <v>1.0</v>
      </c>
      <c r="K1883" s="19">
        <v>18.0</v>
      </c>
      <c r="L1883" s="19">
        <v>10.0</v>
      </c>
      <c r="M1883" s="19">
        <v>28.0</v>
      </c>
      <c r="N1883" s="20">
        <v>0.6428571343421936</v>
      </c>
      <c r="O1883" s="20">
        <v>0.4761628210544586</v>
      </c>
      <c r="P1883" s="20">
        <v>0.4777909815311432</v>
      </c>
      <c r="Q1883" s="21" t="str">
        <f t="shared" si="1"/>
        <v>0.6923076923</v>
      </c>
      <c r="R1883" s="21" t="str">
        <f t="shared" si="3"/>
        <v>0.530606079</v>
      </c>
      <c r="S1883" s="9">
        <v>0.5182434416243008</v>
      </c>
      <c r="T1883" s="6">
        <v>0.5306060789869382</v>
      </c>
      <c r="U1883" s="10"/>
      <c r="V1883" s="10"/>
      <c r="W1883" s="10"/>
    </row>
    <row r="1884">
      <c r="A1884" s="17">
        <v>2007.0</v>
      </c>
      <c r="B1884" s="18" t="s">
        <v>1948</v>
      </c>
      <c r="C1884" s="18" t="s">
        <v>3243</v>
      </c>
      <c r="D1884" s="19">
        <v>236.0</v>
      </c>
      <c r="E1884" s="19">
        <v>6.0</v>
      </c>
      <c r="F1884" s="19">
        <v>10.0</v>
      </c>
      <c r="G1884" s="19">
        <v>8.0</v>
      </c>
      <c r="H1884" s="19">
        <v>4.0</v>
      </c>
      <c r="I1884" s="19">
        <v>1.0</v>
      </c>
      <c r="J1884" s="19">
        <v>2.0</v>
      </c>
      <c r="K1884" s="19">
        <v>15.0</v>
      </c>
      <c r="L1884" s="19">
        <v>16.0</v>
      </c>
      <c r="M1884" s="19">
        <v>31.0</v>
      </c>
      <c r="N1884" s="20">
        <v>0.4838709533214569</v>
      </c>
      <c r="O1884" s="20">
        <v>0.48535749316215515</v>
      </c>
      <c r="P1884" s="20">
        <v>0.48626524209976196</v>
      </c>
      <c r="Q1884" s="21" t="str">
        <f t="shared" si="1"/>
        <v>0.5107913669</v>
      </c>
      <c r="R1884" s="21" t="str">
        <f t="shared" si="3"/>
        <v>0.4919428988</v>
      </c>
      <c r="S1884" s="9">
        <v>0.48521279904150194</v>
      </c>
      <c r="T1884" s="6">
        <v>0.49194289883263675</v>
      </c>
      <c r="U1884" s="10"/>
      <c r="V1884" s="10"/>
      <c r="W1884" s="10"/>
    </row>
    <row r="1885">
      <c r="A1885" s="17">
        <v>2007.0</v>
      </c>
      <c r="B1885" s="18" t="s">
        <v>326</v>
      </c>
      <c r="C1885" s="18" t="s">
        <v>3244</v>
      </c>
      <c r="D1885" s="19">
        <v>237.0</v>
      </c>
      <c r="E1885" s="19">
        <v>6.0</v>
      </c>
      <c r="F1885" s="19">
        <v>8.0</v>
      </c>
      <c r="G1885" s="19">
        <v>6.0</v>
      </c>
      <c r="H1885" s="19">
        <v>5.0</v>
      </c>
      <c r="I1885" s="19">
        <v>3.0</v>
      </c>
      <c r="J1885" s="19">
        <v>1.0</v>
      </c>
      <c r="K1885" s="19">
        <v>15.0</v>
      </c>
      <c r="L1885" s="19">
        <v>14.0</v>
      </c>
      <c r="M1885" s="19">
        <v>29.0</v>
      </c>
      <c r="N1885" s="20">
        <v>0.517241358757019</v>
      </c>
      <c r="O1885" s="20">
        <v>0.4523598253726959</v>
      </c>
      <c r="P1885" s="20">
        <v>0.4948200285434723</v>
      </c>
      <c r="Q1885" s="21" t="str">
        <f t="shared" si="1"/>
        <v>0.5395683453</v>
      </c>
      <c r="R1885" s="21" t="str">
        <f t="shared" si="3"/>
        <v>0.4847770062</v>
      </c>
      <c r="S1885" s="9">
        <v>0.4791952646498022</v>
      </c>
      <c r="T1885" s="6">
        <v>0.4847770061531513</v>
      </c>
      <c r="U1885" s="10"/>
      <c r="V1885" s="10"/>
      <c r="W1885" s="10"/>
    </row>
    <row r="1886">
      <c r="A1886" s="17">
        <v>2007.0</v>
      </c>
      <c r="B1886" s="18" t="s">
        <v>194</v>
      </c>
      <c r="C1886" s="18" t="s">
        <v>719</v>
      </c>
      <c r="D1886" s="19">
        <v>238.0</v>
      </c>
      <c r="E1886" s="19">
        <v>5.0</v>
      </c>
      <c r="F1886" s="19">
        <v>6.0</v>
      </c>
      <c r="G1886" s="19">
        <v>13.0</v>
      </c>
      <c r="H1886" s="19">
        <v>2.0</v>
      </c>
      <c r="I1886" s="19">
        <v>1.0</v>
      </c>
      <c r="J1886" s="19">
        <v>2.0</v>
      </c>
      <c r="K1886" s="19">
        <v>19.0</v>
      </c>
      <c r="L1886" s="19">
        <v>10.0</v>
      </c>
      <c r="M1886" s="19">
        <v>29.0</v>
      </c>
      <c r="N1886" s="20">
        <v>0.6551724076271057</v>
      </c>
      <c r="O1886" s="20">
        <v>0.5456462502479553</v>
      </c>
      <c r="P1886" s="20">
        <v>0.5222377777099609</v>
      </c>
      <c r="Q1886" s="21" t="str">
        <f t="shared" si="1"/>
        <v>0.652892562</v>
      </c>
      <c r="R1886" s="21" t="str">
        <f t="shared" si="3"/>
        <v>0.56660571</v>
      </c>
      <c r="S1886" s="9">
        <v>0.5671756729997437</v>
      </c>
      <c r="T1886" s="6">
        <v>0.5666057100473356</v>
      </c>
      <c r="U1886" s="10"/>
      <c r="V1886" s="10"/>
      <c r="W1886" s="10"/>
    </row>
    <row r="1887">
      <c r="A1887" s="17">
        <v>2007.0</v>
      </c>
      <c r="B1887" s="18" t="s">
        <v>525</v>
      </c>
      <c r="C1887" s="18" t="s">
        <v>3245</v>
      </c>
      <c r="D1887" s="19">
        <v>239.0</v>
      </c>
      <c r="E1887" s="19">
        <v>5.0</v>
      </c>
      <c r="F1887" s="19">
        <v>10.0</v>
      </c>
      <c r="G1887" s="19">
        <v>6.0</v>
      </c>
      <c r="H1887" s="19">
        <v>5.0</v>
      </c>
      <c r="I1887" s="19">
        <v>1.0</v>
      </c>
      <c r="J1887" s="19">
        <v>3.0</v>
      </c>
      <c r="K1887" s="19">
        <v>12.0</v>
      </c>
      <c r="L1887" s="19">
        <v>18.0</v>
      </c>
      <c r="M1887" s="19">
        <v>30.0</v>
      </c>
      <c r="N1887" s="20">
        <v>0.4000000059604645</v>
      </c>
      <c r="O1887" s="20">
        <v>0.5293043851852417</v>
      </c>
      <c r="P1887" s="20">
        <v>0.5025379061698914</v>
      </c>
      <c r="Q1887" s="21" t="str">
        <f t="shared" si="1"/>
        <v>0.4202898551</v>
      </c>
      <c r="R1887" s="21" t="str">
        <f t="shared" si="3"/>
        <v>0.4953591329</v>
      </c>
      <c r="S1887" s="9">
        <v>0.49028666913509367</v>
      </c>
      <c r="T1887" s="6">
        <v>0.49535913290320965</v>
      </c>
      <c r="U1887" s="10"/>
      <c r="V1887" s="10"/>
      <c r="W1887" s="10"/>
    </row>
    <row r="1888">
      <c r="A1888" s="17">
        <v>2007.0</v>
      </c>
      <c r="B1888" s="18" t="s">
        <v>1123</v>
      </c>
      <c r="C1888" s="18" t="s">
        <v>3246</v>
      </c>
      <c r="D1888" s="19">
        <v>240.0</v>
      </c>
      <c r="E1888" s="19">
        <v>1.0</v>
      </c>
      <c r="F1888" s="19">
        <v>16.0</v>
      </c>
      <c r="G1888" s="19">
        <v>4.0</v>
      </c>
      <c r="H1888" s="19">
        <v>7.0</v>
      </c>
      <c r="I1888" s="19">
        <v>0.0</v>
      </c>
      <c r="J1888" s="19">
        <v>2.0</v>
      </c>
      <c r="K1888" s="19">
        <v>5.0</v>
      </c>
      <c r="L1888" s="19">
        <v>25.0</v>
      </c>
      <c r="M1888" s="19">
        <v>30.0</v>
      </c>
      <c r="N1888" s="20">
        <v>0.1666666716337204</v>
      </c>
      <c r="O1888" s="20">
        <v>0.5598524808883667</v>
      </c>
      <c r="P1888" s="20">
        <v>0.5088207125663757</v>
      </c>
      <c r="Q1888" s="21" t="str">
        <f t="shared" si="1"/>
        <v>0.1507936508</v>
      </c>
      <c r="R1888" s="21" t="str">
        <f t="shared" si="3"/>
        <v>0.4448298313</v>
      </c>
      <c r="S1888" s="9">
        <v>0.44879808525244397</v>
      </c>
      <c r="T1888" s="6">
        <v>0.44482983128418996</v>
      </c>
      <c r="U1888" s="10"/>
      <c r="V1888" s="10"/>
      <c r="W1888" s="10"/>
    </row>
    <row r="1889">
      <c r="A1889" s="17">
        <v>2007.0</v>
      </c>
      <c r="B1889" s="18" t="s">
        <v>287</v>
      </c>
      <c r="C1889" s="18" t="s">
        <v>3247</v>
      </c>
      <c r="D1889" s="19">
        <v>241.0</v>
      </c>
      <c r="E1889" s="19">
        <v>10.0</v>
      </c>
      <c r="F1889" s="19">
        <v>4.0</v>
      </c>
      <c r="G1889" s="19">
        <v>7.0</v>
      </c>
      <c r="H1889" s="19">
        <v>6.0</v>
      </c>
      <c r="I1889" s="19">
        <v>0.0</v>
      </c>
      <c r="J1889" s="19">
        <v>1.0</v>
      </c>
      <c r="K1889" s="19">
        <v>17.0</v>
      </c>
      <c r="L1889" s="19">
        <v>11.0</v>
      </c>
      <c r="M1889" s="19">
        <v>28.0</v>
      </c>
      <c r="N1889" s="20">
        <v>0.6071428656578064</v>
      </c>
      <c r="O1889" s="20">
        <v>0.45333415269851685</v>
      </c>
      <c r="P1889" s="20">
        <v>0.49300989508628845</v>
      </c>
      <c r="Q1889" s="21" t="str">
        <f t="shared" si="1"/>
        <v>0.6066666667</v>
      </c>
      <c r="R1889" s="21" t="str">
        <f t="shared" si="3"/>
        <v>0.5015862168</v>
      </c>
      <c r="S1889" s="9">
        <v>0.5017052644065448</v>
      </c>
      <c r="T1889" s="6">
        <v>0.5015862167874972</v>
      </c>
      <c r="U1889" s="10"/>
      <c r="V1889" s="10"/>
      <c r="W1889" s="10"/>
    </row>
    <row r="1890">
      <c r="A1890" s="17">
        <v>2007.0</v>
      </c>
      <c r="B1890" s="18" t="s">
        <v>1138</v>
      </c>
      <c r="C1890" s="18" t="s">
        <v>3248</v>
      </c>
      <c r="D1890" s="19">
        <v>242.0</v>
      </c>
      <c r="E1890" s="19">
        <v>7.0</v>
      </c>
      <c r="F1890" s="19">
        <v>5.0</v>
      </c>
      <c r="G1890" s="19">
        <v>11.0</v>
      </c>
      <c r="H1890" s="19">
        <v>4.0</v>
      </c>
      <c r="I1890" s="19">
        <v>2.0</v>
      </c>
      <c r="J1890" s="19">
        <v>1.0</v>
      </c>
      <c r="K1890" s="19">
        <v>20.0</v>
      </c>
      <c r="L1890" s="19">
        <v>10.0</v>
      </c>
      <c r="M1890" s="19">
        <v>30.0</v>
      </c>
      <c r="N1890" s="20">
        <v>0.6666666865348816</v>
      </c>
      <c r="O1890" s="20">
        <v>0.49157992005348206</v>
      </c>
      <c r="P1890" s="20">
        <v>0.5304765105247498</v>
      </c>
      <c r="Q1890" s="21" t="str">
        <f t="shared" si="1"/>
        <v>0.6571428571</v>
      </c>
      <c r="R1890" s="21" t="str">
        <f t="shared" si="3"/>
        <v>0.5426948019</v>
      </c>
      <c r="S1890" s="9">
        <v>0.5450757543245951</v>
      </c>
      <c r="T1890" s="6">
        <v>0.5426948019436427</v>
      </c>
      <c r="U1890" s="10"/>
      <c r="V1890" s="10"/>
      <c r="W1890" s="10"/>
    </row>
    <row r="1891">
      <c r="A1891" s="17">
        <v>2007.0</v>
      </c>
      <c r="B1891" s="18" t="s">
        <v>1243</v>
      </c>
      <c r="C1891" s="18" t="s">
        <v>3249</v>
      </c>
      <c r="D1891" s="19">
        <v>243.0</v>
      </c>
      <c r="E1891" s="19">
        <v>1.0</v>
      </c>
      <c r="F1891" s="19">
        <v>13.0</v>
      </c>
      <c r="G1891" s="19">
        <v>7.0</v>
      </c>
      <c r="H1891" s="19">
        <v>3.0</v>
      </c>
      <c r="I1891" s="19">
        <v>0.0</v>
      </c>
      <c r="J1891" s="19">
        <v>2.0</v>
      </c>
      <c r="K1891" s="19">
        <v>8.0</v>
      </c>
      <c r="L1891" s="19">
        <v>18.0</v>
      </c>
      <c r="M1891" s="19">
        <v>26.0</v>
      </c>
      <c r="N1891" s="20">
        <v>0.3076923191547394</v>
      </c>
      <c r="O1891" s="20">
        <v>0.46122458577156067</v>
      </c>
      <c r="P1891" s="20">
        <v>0.4895845353603363</v>
      </c>
      <c r="Q1891" s="21" t="str">
        <f t="shared" si="1"/>
        <v>0.2857142857</v>
      </c>
      <c r="R1891" s="21" t="str">
        <f t="shared" si="3"/>
        <v>0.4244369982</v>
      </c>
      <c r="S1891" s="9">
        <v>0.42993150364894134</v>
      </c>
      <c r="T1891" s="6">
        <v>0.4244369981544358</v>
      </c>
      <c r="U1891" s="10"/>
      <c r="V1891" s="10"/>
      <c r="W1891" s="10"/>
    </row>
    <row r="1892">
      <c r="A1892" s="17">
        <v>2007.0</v>
      </c>
      <c r="B1892" s="18" t="s">
        <v>574</v>
      </c>
      <c r="C1892" s="18" t="s">
        <v>3250</v>
      </c>
      <c r="D1892" s="19">
        <v>244.0</v>
      </c>
      <c r="E1892" s="19">
        <v>5.0</v>
      </c>
      <c r="F1892" s="19">
        <v>9.0</v>
      </c>
      <c r="G1892" s="19">
        <v>6.0</v>
      </c>
      <c r="H1892" s="19">
        <v>3.0</v>
      </c>
      <c r="I1892" s="19">
        <v>3.0</v>
      </c>
      <c r="J1892" s="19">
        <v>2.0</v>
      </c>
      <c r="K1892" s="19">
        <v>14.0</v>
      </c>
      <c r="L1892" s="19">
        <v>14.0</v>
      </c>
      <c r="M1892" s="19">
        <v>28.0</v>
      </c>
      <c r="N1892" s="20">
        <v>0.5</v>
      </c>
      <c r="O1892" s="20">
        <v>0.41233476996421814</v>
      </c>
      <c r="P1892" s="20">
        <v>0.4835492670536041</v>
      </c>
      <c r="Q1892" s="21" t="str">
        <f t="shared" si="1"/>
        <v>0.5396825397</v>
      </c>
      <c r="R1892" s="21" t="str">
        <f t="shared" si="3"/>
        <v>0.4619753367</v>
      </c>
      <c r="S1892" s="9">
        <v>0.4520547017455101</v>
      </c>
      <c r="T1892" s="6">
        <v>0.461975336666145</v>
      </c>
      <c r="U1892" s="10"/>
      <c r="V1892" s="10"/>
      <c r="W1892" s="10"/>
    </row>
    <row r="1893">
      <c r="A1893" s="17">
        <v>2007.0</v>
      </c>
      <c r="B1893" s="18" t="s">
        <v>2217</v>
      </c>
      <c r="C1893" s="18" t="s">
        <v>3251</v>
      </c>
      <c r="D1893" s="19">
        <v>245.0</v>
      </c>
      <c r="E1893" s="19">
        <v>5.0</v>
      </c>
      <c r="F1893" s="19">
        <v>9.0</v>
      </c>
      <c r="G1893" s="19">
        <v>5.0</v>
      </c>
      <c r="H1893" s="19">
        <v>8.0</v>
      </c>
      <c r="I1893" s="19">
        <v>0.0</v>
      </c>
      <c r="J1893" s="19">
        <v>2.0</v>
      </c>
      <c r="K1893" s="19">
        <v>10.0</v>
      </c>
      <c r="L1893" s="19">
        <v>19.0</v>
      </c>
      <c r="M1893" s="19">
        <v>29.0</v>
      </c>
      <c r="N1893" s="20">
        <v>0.3448275923728943</v>
      </c>
      <c r="O1893" s="20">
        <v>0.42523136734962463</v>
      </c>
      <c r="P1893" s="20">
        <v>0.4880101680755615</v>
      </c>
      <c r="Q1893" s="21" t="str">
        <f t="shared" si="1"/>
        <v>0.3496503497</v>
      </c>
      <c r="R1893" s="21" t="str">
        <f t="shared" si="3"/>
        <v>0.4220308131</v>
      </c>
      <c r="S1893" s="9">
        <v>0.42082512224542684</v>
      </c>
      <c r="T1893" s="6">
        <v>0.4220308131062901</v>
      </c>
      <c r="U1893" s="10"/>
      <c r="V1893" s="10"/>
      <c r="W1893" s="10"/>
    </row>
    <row r="1894">
      <c r="A1894" s="17">
        <v>2007.0</v>
      </c>
      <c r="B1894" s="18" t="s">
        <v>283</v>
      </c>
      <c r="C1894" s="18" t="s">
        <v>3252</v>
      </c>
      <c r="D1894" s="19">
        <v>246.0</v>
      </c>
      <c r="E1894" s="19">
        <v>1.0</v>
      </c>
      <c r="F1894" s="19">
        <v>9.0</v>
      </c>
      <c r="G1894" s="19">
        <v>10.0</v>
      </c>
      <c r="H1894" s="19">
        <v>5.0</v>
      </c>
      <c r="I1894" s="19">
        <v>1.0</v>
      </c>
      <c r="J1894" s="19">
        <v>2.0</v>
      </c>
      <c r="K1894" s="19">
        <v>12.0</v>
      </c>
      <c r="L1894" s="19">
        <v>16.0</v>
      </c>
      <c r="M1894" s="19">
        <v>28.0</v>
      </c>
      <c r="N1894" s="20">
        <v>0.4285714328289032</v>
      </c>
      <c r="O1894" s="20">
        <v>0.5497987866401672</v>
      </c>
      <c r="P1894" s="20">
        <v>0.5246701240539551</v>
      </c>
      <c r="Q1894" s="21" t="str">
        <f t="shared" si="1"/>
        <v>0.3684210526</v>
      </c>
      <c r="R1894" s="21" t="str">
        <f t="shared" si="3"/>
        <v>0.4981721875</v>
      </c>
      <c r="S1894" s="9">
        <v>0.5132097814764296</v>
      </c>
      <c r="T1894" s="6">
        <v>0.49817218749146713</v>
      </c>
      <c r="U1894" s="10"/>
      <c r="V1894" s="10"/>
      <c r="W1894" s="10"/>
    </row>
    <row r="1895">
      <c r="A1895" s="17">
        <v>2007.0</v>
      </c>
      <c r="B1895" s="18" t="s">
        <v>796</v>
      </c>
      <c r="C1895" s="18" t="s">
        <v>3253</v>
      </c>
      <c r="D1895" s="19">
        <v>247.0</v>
      </c>
      <c r="E1895" s="19">
        <v>5.0</v>
      </c>
      <c r="F1895" s="19">
        <v>8.0</v>
      </c>
      <c r="G1895" s="19">
        <v>7.0</v>
      </c>
      <c r="H1895" s="19">
        <v>5.0</v>
      </c>
      <c r="I1895" s="19">
        <v>0.0</v>
      </c>
      <c r="J1895" s="19">
        <v>1.0</v>
      </c>
      <c r="K1895" s="19">
        <v>12.0</v>
      </c>
      <c r="L1895" s="19">
        <v>14.0</v>
      </c>
      <c r="M1895" s="19">
        <v>26.0</v>
      </c>
      <c r="N1895" s="20">
        <v>0.4615384638309479</v>
      </c>
      <c r="O1895" s="20">
        <v>0.4286435544490814</v>
      </c>
      <c r="P1895" s="20">
        <v>0.4701400101184845</v>
      </c>
      <c r="Q1895" s="21" t="str">
        <f t="shared" si="1"/>
        <v>0.4666666667</v>
      </c>
      <c r="R1895" s="21" t="str">
        <f t="shared" si="3"/>
        <v>0.4485234464</v>
      </c>
      <c r="S1895" s="9">
        <v>0.44724139513877725</v>
      </c>
      <c r="T1895" s="6">
        <v>0.4485234464208285</v>
      </c>
      <c r="U1895" s="10"/>
      <c r="V1895" s="10"/>
      <c r="W1895" s="10"/>
    </row>
    <row r="1896">
      <c r="A1896" s="17">
        <v>2007.0</v>
      </c>
      <c r="B1896" s="18" t="s">
        <v>48</v>
      </c>
      <c r="C1896" s="18" t="s">
        <v>3254</v>
      </c>
      <c r="D1896" s="19">
        <v>248.0</v>
      </c>
      <c r="E1896" s="19">
        <v>8.0</v>
      </c>
      <c r="F1896" s="19">
        <v>7.0</v>
      </c>
      <c r="G1896" s="19">
        <v>10.0</v>
      </c>
      <c r="H1896" s="19">
        <v>4.0</v>
      </c>
      <c r="I1896" s="19">
        <v>2.0</v>
      </c>
      <c r="J1896" s="19">
        <v>1.0</v>
      </c>
      <c r="K1896" s="19">
        <v>20.0</v>
      </c>
      <c r="L1896" s="19">
        <v>12.0</v>
      </c>
      <c r="M1896" s="19">
        <v>32.0</v>
      </c>
      <c r="N1896" s="20">
        <v>0.625</v>
      </c>
      <c r="O1896" s="20">
        <v>0.4777123034000397</v>
      </c>
      <c r="P1896" s="20">
        <v>0.47996827960014343</v>
      </c>
      <c r="Q1896" s="21" t="str">
        <f t="shared" si="1"/>
        <v>0.64</v>
      </c>
      <c r="R1896" s="21" t="str">
        <f t="shared" si="3"/>
        <v>0.5188482216</v>
      </c>
      <c r="S1896" s="9">
        <v>0.5150982216000557</v>
      </c>
      <c r="T1896" s="6">
        <v>0.5188482216000557</v>
      </c>
      <c r="U1896" s="10"/>
      <c r="V1896" s="10"/>
      <c r="W1896" s="10"/>
    </row>
    <row r="1897">
      <c r="A1897" s="17">
        <v>2007.0</v>
      </c>
      <c r="B1897" s="18" t="s">
        <v>1152</v>
      </c>
      <c r="C1897" s="18" t="s">
        <v>3255</v>
      </c>
      <c r="D1897" s="19">
        <v>249.0</v>
      </c>
      <c r="E1897" s="19">
        <v>3.0</v>
      </c>
      <c r="F1897" s="19">
        <v>9.0</v>
      </c>
      <c r="G1897" s="19">
        <v>7.0</v>
      </c>
      <c r="H1897" s="19">
        <v>7.0</v>
      </c>
      <c r="I1897" s="19">
        <v>2.0</v>
      </c>
      <c r="J1897" s="19">
        <v>1.0</v>
      </c>
      <c r="K1897" s="19">
        <v>12.0</v>
      </c>
      <c r="L1897" s="19">
        <v>17.0</v>
      </c>
      <c r="M1897" s="19">
        <v>29.0</v>
      </c>
      <c r="N1897" s="20">
        <v>0.4137931168079376</v>
      </c>
      <c r="O1897" s="20">
        <v>0.5009772181510925</v>
      </c>
      <c r="P1897" s="20">
        <v>0.49581003189086914</v>
      </c>
      <c r="Q1897" s="21" t="str">
        <f t="shared" si="1"/>
        <v>0.3909774436</v>
      </c>
      <c r="R1897" s="21" t="str">
        <f t="shared" si="3"/>
        <v>0.472185478</v>
      </c>
      <c r="S1897" s="9">
        <v>0.4778893929103325</v>
      </c>
      <c r="T1897" s="6">
        <v>0.4721854779505192</v>
      </c>
      <c r="U1897" s="10"/>
      <c r="V1897" s="10"/>
      <c r="W1897" s="10"/>
    </row>
    <row r="1898">
      <c r="A1898" s="17">
        <v>2007.0</v>
      </c>
      <c r="B1898" s="18" t="s">
        <v>631</v>
      </c>
      <c r="C1898" s="18" t="s">
        <v>720</v>
      </c>
      <c r="D1898" s="19">
        <v>250.0</v>
      </c>
      <c r="E1898" s="19">
        <v>7.0</v>
      </c>
      <c r="F1898" s="19">
        <v>7.0</v>
      </c>
      <c r="G1898" s="19">
        <v>9.0</v>
      </c>
      <c r="H1898" s="19">
        <v>3.0</v>
      </c>
      <c r="I1898" s="19">
        <v>2.0</v>
      </c>
      <c r="J1898" s="19">
        <v>1.0</v>
      </c>
      <c r="K1898" s="19">
        <v>18.0</v>
      </c>
      <c r="L1898" s="19">
        <v>11.0</v>
      </c>
      <c r="M1898" s="19">
        <v>29.0</v>
      </c>
      <c r="N1898" s="20">
        <v>0.6206896305084229</v>
      </c>
      <c r="O1898" s="20">
        <v>0.46573901176452637</v>
      </c>
      <c r="P1898" s="20">
        <v>0.49159279465675354</v>
      </c>
      <c r="Q1898" s="21" t="str">
        <f t="shared" si="1"/>
        <v>0.6466165414</v>
      </c>
      <c r="R1898" s="21" t="str">
        <f t="shared" si="3"/>
        <v>0.5174218399</v>
      </c>
      <c r="S1898" s="9">
        <v>0.510940118339555</v>
      </c>
      <c r="T1898" s="6">
        <v>0.5174218398847974</v>
      </c>
      <c r="U1898" s="10"/>
      <c r="V1898" s="10"/>
      <c r="W1898" s="10"/>
    </row>
    <row r="1899">
      <c r="A1899" s="17">
        <v>2007.0</v>
      </c>
      <c r="B1899" s="18" t="s">
        <v>104</v>
      </c>
      <c r="C1899" s="18" t="s">
        <v>3256</v>
      </c>
      <c r="D1899" s="19">
        <v>251.0</v>
      </c>
      <c r="E1899" s="19">
        <v>4.0</v>
      </c>
      <c r="F1899" s="19">
        <v>8.0</v>
      </c>
      <c r="G1899" s="19">
        <v>10.0</v>
      </c>
      <c r="H1899" s="19">
        <v>7.0</v>
      </c>
      <c r="I1899" s="19">
        <v>0.0</v>
      </c>
      <c r="J1899" s="19">
        <v>1.0</v>
      </c>
      <c r="K1899" s="19">
        <v>14.0</v>
      </c>
      <c r="L1899" s="19">
        <v>16.0</v>
      </c>
      <c r="M1899" s="19">
        <v>30.0</v>
      </c>
      <c r="N1899" s="20">
        <v>0.46666666865348816</v>
      </c>
      <c r="O1899" s="20">
        <v>0.5781589150428772</v>
      </c>
      <c r="P1899" s="20">
        <v>0.5371166467666626</v>
      </c>
      <c r="Q1899" s="21" t="str">
        <f t="shared" si="1"/>
        <v>0.4264705882</v>
      </c>
      <c r="R1899" s="21" t="str">
        <f t="shared" si="3"/>
        <v>0.5299762663</v>
      </c>
      <c r="S1899" s="9">
        <v>0.5400252858797709</v>
      </c>
      <c r="T1899" s="6">
        <v>0.5299762662719278</v>
      </c>
      <c r="U1899" s="10"/>
      <c r="V1899" s="10"/>
      <c r="W1899" s="10"/>
    </row>
    <row r="1900">
      <c r="A1900" s="17">
        <v>2007.0</v>
      </c>
      <c r="B1900" s="18" t="s">
        <v>53</v>
      </c>
      <c r="C1900" s="18" t="s">
        <v>3257</v>
      </c>
      <c r="D1900" s="19">
        <v>252.0</v>
      </c>
      <c r="E1900" s="19">
        <v>2.0</v>
      </c>
      <c r="F1900" s="19">
        <v>10.0</v>
      </c>
      <c r="G1900" s="19">
        <v>9.0</v>
      </c>
      <c r="H1900" s="19">
        <v>7.0</v>
      </c>
      <c r="I1900" s="19">
        <v>1.0</v>
      </c>
      <c r="J1900" s="19">
        <v>1.0</v>
      </c>
      <c r="K1900" s="19">
        <v>12.0</v>
      </c>
      <c r="L1900" s="19">
        <v>18.0</v>
      </c>
      <c r="M1900" s="19">
        <v>30.0</v>
      </c>
      <c r="N1900" s="20">
        <v>0.4000000059604645</v>
      </c>
      <c r="O1900" s="20">
        <v>0.516991913318634</v>
      </c>
      <c r="P1900" s="20">
        <v>0.5241319537162781</v>
      </c>
      <c r="Q1900" s="21" t="str">
        <f t="shared" si="1"/>
        <v>0.3538461538</v>
      </c>
      <c r="R1900" s="21" t="str">
        <f t="shared" si="3"/>
        <v>0.4779904835</v>
      </c>
      <c r="S1900" s="9">
        <v>0.4895289450883865</v>
      </c>
      <c r="T1900" s="6">
        <v>0.477990483549925</v>
      </c>
      <c r="U1900" s="10"/>
      <c r="V1900" s="10"/>
      <c r="W1900" s="10"/>
    </row>
    <row r="1901">
      <c r="A1901" s="17">
        <v>2007.0</v>
      </c>
      <c r="B1901" s="18" t="s">
        <v>1061</v>
      </c>
      <c r="C1901" s="18" t="s">
        <v>3258</v>
      </c>
      <c r="D1901" s="19">
        <v>253.0</v>
      </c>
      <c r="E1901" s="19">
        <v>3.0</v>
      </c>
      <c r="F1901" s="19">
        <v>6.0</v>
      </c>
      <c r="G1901" s="19">
        <v>12.0</v>
      </c>
      <c r="H1901" s="19">
        <v>2.0</v>
      </c>
      <c r="I1901" s="19">
        <v>1.0</v>
      </c>
      <c r="J1901" s="19">
        <v>2.0</v>
      </c>
      <c r="K1901" s="19">
        <v>16.0</v>
      </c>
      <c r="L1901" s="19">
        <v>10.0</v>
      </c>
      <c r="M1901" s="19">
        <v>26.0</v>
      </c>
      <c r="N1901" s="20">
        <v>0.6153846383094788</v>
      </c>
      <c r="O1901" s="20">
        <v>0.4726783335208893</v>
      </c>
      <c r="P1901" s="20">
        <v>0.5058979988098145</v>
      </c>
      <c r="Q1901" s="21" t="str">
        <f t="shared" si="1"/>
        <v>0.5961538462</v>
      </c>
      <c r="R1901" s="21" t="str">
        <f t="shared" si="3"/>
        <v>0.511852128</v>
      </c>
      <c r="S1901" s="9">
        <v>0.5166598203090521</v>
      </c>
      <c r="T1901" s="6">
        <v>0.5118521280013598</v>
      </c>
      <c r="U1901" s="10"/>
      <c r="V1901" s="10"/>
      <c r="W1901" s="10"/>
    </row>
    <row r="1902">
      <c r="A1902" s="17">
        <v>2007.0</v>
      </c>
      <c r="B1902" s="18" t="s">
        <v>628</v>
      </c>
      <c r="C1902" s="18" t="s">
        <v>3259</v>
      </c>
      <c r="D1902" s="19">
        <v>254.0</v>
      </c>
      <c r="E1902" s="19">
        <v>4.0</v>
      </c>
      <c r="F1902" s="19">
        <v>12.0</v>
      </c>
      <c r="G1902" s="19">
        <v>6.0</v>
      </c>
      <c r="H1902" s="19">
        <v>6.0</v>
      </c>
      <c r="I1902" s="19">
        <v>0.0</v>
      </c>
      <c r="J1902" s="19">
        <v>3.0</v>
      </c>
      <c r="K1902" s="19">
        <v>10.0</v>
      </c>
      <c r="L1902" s="19">
        <v>21.0</v>
      </c>
      <c r="M1902" s="19">
        <v>31.0</v>
      </c>
      <c r="N1902" s="20">
        <v>0.32258063554763794</v>
      </c>
      <c r="O1902" s="20">
        <v>0.452962189912796</v>
      </c>
      <c r="P1902" s="20">
        <v>0.4677019715309143</v>
      </c>
      <c r="Q1902" s="21" t="str">
        <f t="shared" si="1"/>
        <v>0.3309352518</v>
      </c>
      <c r="R1902" s="21" t="str">
        <f t="shared" si="3"/>
        <v>0.4261404008</v>
      </c>
      <c r="S1902" s="9">
        <v>0.42405174912944915</v>
      </c>
      <c r="T1902" s="6">
        <v>0.42614040078876686</v>
      </c>
      <c r="U1902" s="10"/>
      <c r="V1902" s="10"/>
      <c r="W1902" s="10"/>
    </row>
    <row r="1903">
      <c r="A1903" s="17">
        <v>2007.0</v>
      </c>
      <c r="B1903" s="18" t="s">
        <v>1965</v>
      </c>
      <c r="C1903" s="18" t="s">
        <v>3260</v>
      </c>
      <c r="D1903" s="19">
        <v>255.0</v>
      </c>
      <c r="E1903" s="19">
        <v>4.0</v>
      </c>
      <c r="F1903" s="19">
        <v>11.0</v>
      </c>
      <c r="G1903" s="19">
        <v>10.0</v>
      </c>
      <c r="H1903" s="19">
        <v>2.0</v>
      </c>
      <c r="I1903" s="19">
        <v>0.0</v>
      </c>
      <c r="J1903" s="19">
        <v>1.0</v>
      </c>
      <c r="K1903" s="19">
        <v>14.0</v>
      </c>
      <c r="L1903" s="19">
        <v>14.0</v>
      </c>
      <c r="M1903" s="19">
        <v>28.0</v>
      </c>
      <c r="N1903" s="20">
        <v>0.5</v>
      </c>
      <c r="O1903" s="20">
        <v>0.43716520071029663</v>
      </c>
      <c r="P1903" s="20">
        <v>0.48989489674568176</v>
      </c>
      <c r="Q1903" s="21" t="str">
        <f t="shared" si="1"/>
        <v>0.5272727273</v>
      </c>
      <c r="R1903" s="21" t="str">
        <f t="shared" si="3"/>
        <v>0.4728745064</v>
      </c>
      <c r="S1903" s="9">
        <v>0.46605632454156876</v>
      </c>
      <c r="T1903" s="6">
        <v>0.4728745063597506</v>
      </c>
      <c r="U1903" s="10"/>
      <c r="V1903" s="10"/>
      <c r="W1903" s="10"/>
    </row>
    <row r="1904">
      <c r="A1904" s="17">
        <v>2007.0</v>
      </c>
      <c r="B1904" s="18" t="s">
        <v>95</v>
      </c>
      <c r="C1904" s="18" t="s">
        <v>3261</v>
      </c>
      <c r="D1904" s="19">
        <v>256.0</v>
      </c>
      <c r="E1904" s="19">
        <v>3.0</v>
      </c>
      <c r="F1904" s="19">
        <v>10.0</v>
      </c>
      <c r="G1904" s="19">
        <v>3.0</v>
      </c>
      <c r="H1904" s="19">
        <v>11.0</v>
      </c>
      <c r="I1904" s="19">
        <v>1.0</v>
      </c>
      <c r="J1904" s="19">
        <v>1.0</v>
      </c>
      <c r="K1904" s="19">
        <v>7.0</v>
      </c>
      <c r="L1904" s="19">
        <v>22.0</v>
      </c>
      <c r="M1904" s="19">
        <v>29.0</v>
      </c>
      <c r="N1904" s="20">
        <v>0.24137930572032928</v>
      </c>
      <c r="O1904" s="20">
        <v>0.49103718996047974</v>
      </c>
      <c r="P1904" s="20">
        <v>0.4965726137161255</v>
      </c>
      <c r="Q1904" s="21" t="str">
        <f t="shared" si="1"/>
        <v>0.2380952381</v>
      </c>
      <c r="R1904" s="21" t="str">
        <f t="shared" si="3"/>
        <v>0.4291855579</v>
      </c>
      <c r="S1904" s="9">
        <v>0.43000657599547815</v>
      </c>
      <c r="T1904" s="6">
        <v>0.4291855579330808</v>
      </c>
      <c r="U1904" s="10"/>
      <c r="V1904" s="10"/>
      <c r="W1904" s="10"/>
    </row>
    <row r="1905">
      <c r="A1905" s="17">
        <v>2007.0</v>
      </c>
      <c r="B1905" s="18" t="s">
        <v>1643</v>
      </c>
      <c r="C1905" s="18" t="s">
        <v>3262</v>
      </c>
      <c r="D1905" s="19">
        <v>257.0</v>
      </c>
      <c r="E1905" s="19">
        <v>4.0</v>
      </c>
      <c r="F1905" s="19">
        <v>13.0</v>
      </c>
      <c r="G1905" s="19">
        <v>5.0</v>
      </c>
      <c r="H1905" s="19">
        <v>7.0</v>
      </c>
      <c r="I1905" s="19">
        <v>0.0</v>
      </c>
      <c r="J1905" s="19">
        <v>2.0</v>
      </c>
      <c r="K1905" s="19">
        <v>9.0</v>
      </c>
      <c r="L1905" s="19">
        <v>22.0</v>
      </c>
      <c r="M1905" s="19">
        <v>31.0</v>
      </c>
      <c r="N1905" s="20">
        <v>0.29032257199287415</v>
      </c>
      <c r="O1905" s="20">
        <v>0.46757379174232483</v>
      </c>
      <c r="P1905" s="20">
        <v>0.46938803791999817</v>
      </c>
      <c r="Q1905" s="21" t="str">
        <f t="shared" si="1"/>
        <v>0.304964539</v>
      </c>
      <c r="R1905" s="21" t="str">
        <f t="shared" si="3"/>
        <v>0.4273750401</v>
      </c>
      <c r="S1905" s="9">
        <v>0.42371455051245227</v>
      </c>
      <c r="T1905" s="6">
        <v>0.42737504010293503</v>
      </c>
      <c r="U1905" s="10"/>
      <c r="V1905" s="10"/>
      <c r="W1905" s="10"/>
    </row>
    <row r="1906">
      <c r="A1906" s="17">
        <v>2007.0</v>
      </c>
      <c r="B1906" s="18" t="s">
        <v>1612</v>
      </c>
      <c r="C1906" s="18" t="s">
        <v>3263</v>
      </c>
      <c r="D1906" s="19">
        <v>258.0</v>
      </c>
      <c r="E1906" s="19">
        <v>2.0</v>
      </c>
      <c r="F1906" s="19">
        <v>12.0</v>
      </c>
      <c r="G1906" s="19">
        <v>5.0</v>
      </c>
      <c r="H1906" s="19">
        <v>9.0</v>
      </c>
      <c r="I1906" s="19">
        <v>0.0</v>
      </c>
      <c r="J1906" s="19">
        <v>0.0</v>
      </c>
      <c r="K1906" s="19">
        <v>7.0</v>
      </c>
      <c r="L1906" s="19">
        <v>21.0</v>
      </c>
      <c r="M1906" s="19">
        <v>28.0</v>
      </c>
      <c r="N1906" s="20">
        <v>0.25</v>
      </c>
      <c r="O1906" s="20">
        <v>0.427574098110199</v>
      </c>
      <c r="P1906" s="20">
        <v>0.4591995179653168</v>
      </c>
      <c r="Q1906" s="21" t="str">
        <f t="shared" si="1"/>
        <v>0.2265625</v>
      </c>
      <c r="R1906" s="21" t="str">
        <f t="shared" si="3"/>
        <v>0.3852275535</v>
      </c>
      <c r="S1906" s="9">
        <v>0.3910869285464287</v>
      </c>
      <c r="T1906" s="6">
        <v>0.3852275535464287</v>
      </c>
      <c r="U1906" s="10"/>
      <c r="V1906" s="10"/>
      <c r="W1906" s="10"/>
    </row>
    <row r="1907">
      <c r="A1907" s="17">
        <v>2007.0</v>
      </c>
      <c r="B1907" s="18" t="s">
        <v>290</v>
      </c>
      <c r="C1907" s="18" t="s">
        <v>3264</v>
      </c>
      <c r="D1907" s="19">
        <v>259.0</v>
      </c>
      <c r="E1907" s="19">
        <v>2.0</v>
      </c>
      <c r="F1907" s="19">
        <v>7.0</v>
      </c>
      <c r="G1907" s="19">
        <v>14.0</v>
      </c>
      <c r="H1907" s="19">
        <v>8.0</v>
      </c>
      <c r="I1907" s="19">
        <v>0.0</v>
      </c>
      <c r="J1907" s="19">
        <v>0.0</v>
      </c>
      <c r="K1907" s="19">
        <v>16.0</v>
      </c>
      <c r="L1907" s="19">
        <v>15.0</v>
      </c>
      <c r="M1907" s="19">
        <v>31.0</v>
      </c>
      <c r="N1907" s="20">
        <v>0.5161290168762207</v>
      </c>
      <c r="O1907" s="20">
        <v>0.5473240613937378</v>
      </c>
      <c r="P1907" s="20">
        <v>0.5291426777839661</v>
      </c>
      <c r="Q1907" s="21" t="str">
        <f t="shared" si="1"/>
        <v>0.4210526316</v>
      </c>
      <c r="R1907" s="21" t="str">
        <f t="shared" si="3"/>
        <v>0.511210858</v>
      </c>
      <c r="S1907" s="9">
        <v>0.5349799582073765</v>
      </c>
      <c r="T1907" s="6">
        <v>0.5112108580375972</v>
      </c>
      <c r="U1907" s="10"/>
      <c r="V1907" s="10"/>
      <c r="W1907" s="10"/>
    </row>
    <row r="1908">
      <c r="A1908" s="17">
        <v>2007.0</v>
      </c>
      <c r="B1908" s="18" t="s">
        <v>354</v>
      </c>
      <c r="C1908" s="18" t="s">
        <v>3265</v>
      </c>
      <c r="D1908" s="19">
        <v>260.0</v>
      </c>
      <c r="E1908" s="19">
        <v>6.0</v>
      </c>
      <c r="F1908" s="19">
        <v>7.0</v>
      </c>
      <c r="G1908" s="19">
        <v>9.0</v>
      </c>
      <c r="H1908" s="19">
        <v>4.0</v>
      </c>
      <c r="I1908" s="19">
        <v>2.0</v>
      </c>
      <c r="J1908" s="19">
        <v>3.0</v>
      </c>
      <c r="K1908" s="19">
        <v>17.0</v>
      </c>
      <c r="L1908" s="19">
        <v>14.0</v>
      </c>
      <c r="M1908" s="19">
        <v>31.0</v>
      </c>
      <c r="N1908" s="20">
        <v>0.5483871102333069</v>
      </c>
      <c r="O1908" s="20">
        <v>0.5506668090820312</v>
      </c>
      <c r="P1908" s="20">
        <v>0.5182850360870361</v>
      </c>
      <c r="Q1908" s="21" t="str">
        <f t="shared" si="1"/>
        <v>0.5524475524</v>
      </c>
      <c r="R1908" s="21" t="str">
        <f t="shared" si="3"/>
        <v>0.5430165517</v>
      </c>
      <c r="S1908" s="9">
        <v>0.542001437756323</v>
      </c>
      <c r="T1908" s="6">
        <v>0.5430165516746628</v>
      </c>
      <c r="U1908" s="10"/>
      <c r="V1908" s="10"/>
      <c r="W1908" s="10"/>
    </row>
    <row r="1909">
      <c r="A1909" s="17">
        <v>2007.0</v>
      </c>
      <c r="B1909" s="18" t="s">
        <v>292</v>
      </c>
      <c r="C1909" s="18" t="s">
        <v>3266</v>
      </c>
      <c r="D1909" s="19">
        <v>261.0</v>
      </c>
      <c r="E1909" s="19">
        <v>3.0</v>
      </c>
      <c r="F1909" s="19">
        <v>10.0</v>
      </c>
      <c r="G1909" s="19">
        <v>12.0</v>
      </c>
      <c r="H1909" s="19">
        <v>2.0</v>
      </c>
      <c r="I1909" s="19">
        <v>4.0</v>
      </c>
      <c r="J1909" s="19">
        <v>1.0</v>
      </c>
      <c r="K1909" s="19">
        <v>19.0</v>
      </c>
      <c r="L1909" s="19">
        <v>13.0</v>
      </c>
      <c r="M1909" s="19">
        <v>32.0</v>
      </c>
      <c r="N1909" s="20">
        <v>0.59375</v>
      </c>
      <c r="O1909" s="20">
        <v>0.5484358668327332</v>
      </c>
      <c r="P1909" s="20">
        <v>0.5228458642959595</v>
      </c>
      <c r="Q1909" s="21" t="str">
        <f t="shared" si="1"/>
        <v>0.6111111111</v>
      </c>
      <c r="R1909" s="21" t="str">
        <f t="shared" si="3"/>
        <v>0.5577071773</v>
      </c>
      <c r="S1909" s="9">
        <v>0.5533668994903564</v>
      </c>
      <c r="T1909" s="6">
        <v>0.5577071772681342</v>
      </c>
      <c r="U1909" s="10"/>
      <c r="V1909" s="10"/>
      <c r="W1909" s="10"/>
    </row>
    <row r="1910">
      <c r="A1910" s="17">
        <v>2007.0</v>
      </c>
      <c r="B1910" s="18" t="s">
        <v>576</v>
      </c>
      <c r="C1910" s="18" t="s">
        <v>3267</v>
      </c>
      <c r="D1910" s="19">
        <v>262.0</v>
      </c>
      <c r="E1910" s="19">
        <v>5.0</v>
      </c>
      <c r="F1910" s="19">
        <v>9.0</v>
      </c>
      <c r="G1910" s="19">
        <v>9.0</v>
      </c>
      <c r="H1910" s="19">
        <v>5.0</v>
      </c>
      <c r="I1910" s="19">
        <v>0.0</v>
      </c>
      <c r="J1910" s="19">
        <v>1.0</v>
      </c>
      <c r="K1910" s="19">
        <v>14.0</v>
      </c>
      <c r="L1910" s="19">
        <v>15.0</v>
      </c>
      <c r="M1910" s="19">
        <v>29.0</v>
      </c>
      <c r="N1910" s="20">
        <v>0.48275861144065857</v>
      </c>
      <c r="O1910" s="20">
        <v>0.5010503530502319</v>
      </c>
      <c r="P1910" s="20">
        <v>0.5157643556594849</v>
      </c>
      <c r="Q1910" s="21" t="str">
        <f t="shared" si="1"/>
        <v>0.480620155</v>
      </c>
      <c r="R1910" s="21" t="str">
        <f t="shared" si="3"/>
        <v>0.4996213042</v>
      </c>
      <c r="S1910" s="9">
        <v>0.500155920612401</v>
      </c>
      <c r="T1910" s="6">
        <v>0.4996213041996771</v>
      </c>
      <c r="U1910" s="10"/>
      <c r="V1910" s="10"/>
      <c r="W1910" s="10"/>
    </row>
    <row r="1911">
      <c r="A1911" s="17">
        <v>2007.0</v>
      </c>
      <c r="B1911" s="18" t="s">
        <v>1186</v>
      </c>
      <c r="C1911" s="18" t="s">
        <v>3268</v>
      </c>
      <c r="D1911" s="19">
        <v>263.0</v>
      </c>
      <c r="E1911" s="19">
        <v>2.0</v>
      </c>
      <c r="F1911" s="19">
        <v>12.0</v>
      </c>
      <c r="G1911" s="19">
        <v>2.0</v>
      </c>
      <c r="H1911" s="19">
        <v>11.0</v>
      </c>
      <c r="I1911" s="19">
        <v>1.0</v>
      </c>
      <c r="J1911" s="19">
        <v>2.0</v>
      </c>
      <c r="K1911" s="19">
        <v>5.0</v>
      </c>
      <c r="L1911" s="19">
        <v>25.0</v>
      </c>
      <c r="M1911" s="19">
        <v>30.0</v>
      </c>
      <c r="N1911" s="20">
        <v>0.1666666716337204</v>
      </c>
      <c r="O1911" s="20">
        <v>0.42499473690986633</v>
      </c>
      <c r="P1911" s="20">
        <v>0.4653948247432709</v>
      </c>
      <c r="Q1911" s="21" t="str">
        <f t="shared" si="1"/>
        <v>0.1689189189</v>
      </c>
      <c r="R1911" s="21" t="str">
        <f t="shared" si="3"/>
        <v>0.3710758044</v>
      </c>
      <c r="S1911" s="9">
        <v>0.37051274130741757</v>
      </c>
      <c r="T1911" s="6">
        <v>0.3710758043704806</v>
      </c>
      <c r="U1911" s="10"/>
      <c r="V1911" s="10"/>
      <c r="W1911" s="10"/>
    </row>
    <row r="1912">
      <c r="A1912" s="17">
        <v>2007.0</v>
      </c>
      <c r="B1912" s="18" t="s">
        <v>165</v>
      </c>
      <c r="C1912" s="18" t="s">
        <v>729</v>
      </c>
      <c r="D1912" s="19">
        <v>264.0</v>
      </c>
      <c r="E1912" s="19">
        <v>5.0</v>
      </c>
      <c r="F1912" s="19">
        <v>6.0</v>
      </c>
      <c r="G1912" s="19">
        <v>12.0</v>
      </c>
      <c r="H1912" s="19">
        <v>5.0</v>
      </c>
      <c r="I1912" s="19">
        <v>1.0</v>
      </c>
      <c r="J1912" s="19">
        <v>1.0</v>
      </c>
      <c r="K1912" s="19">
        <v>18.0</v>
      </c>
      <c r="L1912" s="19">
        <v>12.0</v>
      </c>
      <c r="M1912" s="19">
        <v>30.0</v>
      </c>
      <c r="N1912" s="20">
        <v>0.6000000238418579</v>
      </c>
      <c r="O1912" s="20">
        <v>0.5764838457107544</v>
      </c>
      <c r="P1912" s="20">
        <v>0.5447774529457092</v>
      </c>
      <c r="Q1912" s="21" t="str">
        <f t="shared" si="1"/>
        <v>0.5671641791</v>
      </c>
      <c r="R1912" s="21" t="str">
        <f t="shared" si="3"/>
        <v>0.5662273309</v>
      </c>
      <c r="S1912" s="9">
        <v>0.5744362860918045</v>
      </c>
      <c r="T1912" s="6">
        <v>0.566227330867924</v>
      </c>
      <c r="U1912" s="10"/>
      <c r="V1912" s="10"/>
      <c r="W1912" s="10"/>
    </row>
    <row r="1913">
      <c r="A1913" s="17">
        <v>2007.0</v>
      </c>
      <c r="B1913" s="18" t="s">
        <v>1975</v>
      </c>
      <c r="C1913" s="18" t="s">
        <v>3269</v>
      </c>
      <c r="D1913" s="19">
        <v>265.0</v>
      </c>
      <c r="E1913" s="19">
        <v>2.0</v>
      </c>
      <c r="F1913" s="19">
        <v>14.0</v>
      </c>
      <c r="G1913" s="19">
        <v>6.0</v>
      </c>
      <c r="H1913" s="19">
        <v>5.0</v>
      </c>
      <c r="I1913" s="19">
        <v>1.0</v>
      </c>
      <c r="J1913" s="19">
        <v>1.0</v>
      </c>
      <c r="K1913" s="19">
        <v>9.0</v>
      </c>
      <c r="L1913" s="19">
        <v>20.0</v>
      </c>
      <c r="M1913" s="19">
        <v>29.0</v>
      </c>
      <c r="N1913" s="20">
        <v>0.3103448152542114</v>
      </c>
      <c r="O1913" s="20">
        <v>0.4588705599308014</v>
      </c>
      <c r="P1913" s="20">
        <v>0.4773239195346832</v>
      </c>
      <c r="Q1913" s="21" t="str">
        <f t="shared" si="1"/>
        <v>0.3109243697</v>
      </c>
      <c r="R1913" s="21" t="str">
        <f t="shared" si="3"/>
        <v>0.4264973523</v>
      </c>
      <c r="S1913" s="9">
        <v>0.4263524667456232</v>
      </c>
      <c r="T1913" s="6">
        <v>0.4264973522860463</v>
      </c>
      <c r="U1913" s="10"/>
      <c r="V1913" s="10"/>
      <c r="W1913" s="10"/>
    </row>
    <row r="1914">
      <c r="A1914" s="17">
        <v>2007.0</v>
      </c>
      <c r="B1914" s="18" t="s">
        <v>1048</v>
      </c>
      <c r="C1914" s="18" t="s">
        <v>3270</v>
      </c>
      <c r="D1914" s="19">
        <v>266.0</v>
      </c>
      <c r="E1914" s="19">
        <v>5.0</v>
      </c>
      <c r="F1914" s="19">
        <v>10.0</v>
      </c>
      <c r="G1914" s="19">
        <v>4.0</v>
      </c>
      <c r="H1914" s="19">
        <v>9.0</v>
      </c>
      <c r="I1914" s="19">
        <v>0.0</v>
      </c>
      <c r="J1914" s="19">
        <v>1.0</v>
      </c>
      <c r="K1914" s="19">
        <v>9.0</v>
      </c>
      <c r="L1914" s="19">
        <v>20.0</v>
      </c>
      <c r="M1914" s="19">
        <v>29.0</v>
      </c>
      <c r="N1914" s="20">
        <v>0.3103448152542114</v>
      </c>
      <c r="O1914" s="20">
        <v>0.4516543745994568</v>
      </c>
      <c r="P1914" s="20">
        <v>0.4765537977218628</v>
      </c>
      <c r="Q1914" s="21" t="str">
        <f t="shared" si="1"/>
        <v>0.324137931</v>
      </c>
      <c r="R1914" s="21" t="str">
        <f t="shared" si="3"/>
        <v>0.4260001195</v>
      </c>
      <c r="S1914" s="9">
        <v>0.4225518436267458</v>
      </c>
      <c r="T1914" s="6">
        <v>0.4260001194888148</v>
      </c>
      <c r="U1914" s="10"/>
      <c r="V1914" s="10"/>
      <c r="W1914" s="10"/>
    </row>
    <row r="1915">
      <c r="A1915" s="17">
        <v>2007.0</v>
      </c>
      <c r="B1915" s="18" t="s">
        <v>94</v>
      </c>
      <c r="C1915" s="18" t="s">
        <v>778</v>
      </c>
      <c r="D1915" s="19">
        <v>267.0</v>
      </c>
      <c r="E1915" s="19">
        <v>5.0</v>
      </c>
      <c r="F1915" s="19">
        <v>4.0</v>
      </c>
      <c r="G1915" s="19">
        <v>16.0</v>
      </c>
      <c r="H1915" s="19">
        <v>4.0</v>
      </c>
      <c r="I1915" s="19">
        <v>1.0</v>
      </c>
      <c r="J1915" s="19">
        <v>2.0</v>
      </c>
      <c r="K1915" s="19">
        <v>22.0</v>
      </c>
      <c r="L1915" s="19">
        <v>10.0</v>
      </c>
      <c r="M1915" s="19">
        <v>32.0</v>
      </c>
      <c r="N1915" s="20">
        <v>0.6875</v>
      </c>
      <c r="O1915" s="20">
        <v>0.5719943046569824</v>
      </c>
      <c r="P1915" s="20">
        <v>0.5386171936988831</v>
      </c>
      <c r="Q1915" s="21" t="str">
        <f t="shared" si="1"/>
        <v>0.6376811594</v>
      </c>
      <c r="R1915" s="21" t="str">
        <f t="shared" si="3"/>
        <v>0.5800717406</v>
      </c>
      <c r="S1915" s="9">
        <v>0.592526450753212</v>
      </c>
      <c r="T1915" s="6">
        <v>0.5800717406082845</v>
      </c>
      <c r="U1915" s="10"/>
      <c r="V1915" s="10"/>
      <c r="W1915" s="10"/>
    </row>
    <row r="1916">
      <c r="A1916" s="17">
        <v>2007.0</v>
      </c>
      <c r="B1916" s="18" t="s">
        <v>760</v>
      </c>
      <c r="C1916" s="18" t="s">
        <v>761</v>
      </c>
      <c r="D1916" s="19">
        <v>268.0</v>
      </c>
      <c r="E1916" s="19">
        <v>8.0</v>
      </c>
      <c r="F1916" s="19">
        <v>5.0</v>
      </c>
      <c r="G1916" s="19">
        <v>11.0</v>
      </c>
      <c r="H1916" s="19">
        <v>1.0</v>
      </c>
      <c r="I1916" s="19">
        <v>5.0</v>
      </c>
      <c r="J1916" s="19">
        <v>0.0</v>
      </c>
      <c r="K1916" s="19">
        <v>24.0</v>
      </c>
      <c r="L1916" s="19">
        <v>6.0</v>
      </c>
      <c r="M1916" s="19">
        <v>30.0</v>
      </c>
      <c r="N1916" s="20">
        <v>0.800000011920929</v>
      </c>
      <c r="O1916" s="20">
        <v>0.45429402589797974</v>
      </c>
      <c r="P1916" s="20">
        <v>0.4810158610343933</v>
      </c>
      <c r="Q1916" s="21" t="str">
        <f t="shared" si="1"/>
        <v>0.8382352941</v>
      </c>
      <c r="R1916" s="21" t="str">
        <f t="shared" si="3"/>
        <v>0.5569598017</v>
      </c>
      <c r="S1916" s="9">
        <v>0.5474009782075882</v>
      </c>
      <c r="T1916" s="6">
        <v>0.5569598017369999</v>
      </c>
      <c r="U1916" s="10"/>
      <c r="V1916" s="10"/>
      <c r="W1916" s="10"/>
    </row>
    <row r="1917">
      <c r="A1917" s="17">
        <v>2007.0</v>
      </c>
      <c r="B1917" s="18" t="s">
        <v>518</v>
      </c>
      <c r="C1917" s="18" t="s">
        <v>3271</v>
      </c>
      <c r="D1917" s="19">
        <v>269.0</v>
      </c>
      <c r="E1917" s="19">
        <v>2.0</v>
      </c>
      <c r="F1917" s="19">
        <v>9.0</v>
      </c>
      <c r="G1917" s="19">
        <v>10.0</v>
      </c>
      <c r="H1917" s="19">
        <v>7.0</v>
      </c>
      <c r="I1917" s="19">
        <v>1.0</v>
      </c>
      <c r="J1917" s="19">
        <v>1.0</v>
      </c>
      <c r="K1917" s="19">
        <v>13.0</v>
      </c>
      <c r="L1917" s="19">
        <v>17.0</v>
      </c>
      <c r="M1917" s="19">
        <v>30.0</v>
      </c>
      <c r="N1917" s="20">
        <v>0.4333333373069763</v>
      </c>
      <c r="O1917" s="20">
        <v>0.518944263458252</v>
      </c>
      <c r="P1917" s="20">
        <v>0.5119392275810242</v>
      </c>
      <c r="Q1917" s="21" t="str">
        <f t="shared" si="1"/>
        <v>0.3769230769</v>
      </c>
      <c r="R1917" s="21" t="str">
        <f t="shared" si="3"/>
        <v>0.4816877079</v>
      </c>
      <c r="S1917" s="9">
        <v>0.49579027195771536</v>
      </c>
      <c r="T1917" s="6">
        <v>0.48168770785515125</v>
      </c>
      <c r="U1917" s="10"/>
      <c r="V1917" s="10"/>
      <c r="W1917" s="10"/>
    </row>
    <row r="1918">
      <c r="A1918" s="17">
        <v>2007.0</v>
      </c>
      <c r="B1918" s="18" t="s">
        <v>79</v>
      </c>
      <c r="C1918" s="18" t="s">
        <v>3272</v>
      </c>
      <c r="D1918" s="19">
        <v>270.0</v>
      </c>
      <c r="E1918" s="19">
        <v>3.0</v>
      </c>
      <c r="F1918" s="19">
        <v>11.0</v>
      </c>
      <c r="G1918" s="19">
        <v>9.0</v>
      </c>
      <c r="H1918" s="19">
        <v>5.0</v>
      </c>
      <c r="I1918" s="19">
        <v>0.0</v>
      </c>
      <c r="J1918" s="19">
        <v>2.0</v>
      </c>
      <c r="K1918" s="19">
        <v>12.0</v>
      </c>
      <c r="L1918" s="19">
        <v>18.0</v>
      </c>
      <c r="M1918" s="19">
        <v>30.0</v>
      </c>
      <c r="N1918" s="20">
        <v>0.4000000059604645</v>
      </c>
      <c r="O1918" s="20">
        <v>0.5198255181312561</v>
      </c>
      <c r="P1918" s="20">
        <v>0.5206161737442017</v>
      </c>
      <c r="Q1918" s="21" t="str">
        <f t="shared" si="1"/>
        <v>0.380952381</v>
      </c>
      <c r="R1918" s="21" t="str">
        <f t="shared" si="3"/>
        <v>0.4853048977</v>
      </c>
      <c r="S1918" s="9">
        <v>0.49006680250167844</v>
      </c>
      <c r="T1918" s="6">
        <v>0.4853048977397737</v>
      </c>
      <c r="U1918" s="10"/>
      <c r="V1918" s="10"/>
      <c r="W1918" s="10"/>
    </row>
    <row r="1919">
      <c r="A1919" s="17">
        <v>2007.0</v>
      </c>
      <c r="B1919" s="18" t="s">
        <v>270</v>
      </c>
      <c r="C1919" s="18" t="s">
        <v>772</v>
      </c>
      <c r="D1919" s="19">
        <v>271.0</v>
      </c>
      <c r="E1919" s="19">
        <v>3.0</v>
      </c>
      <c r="F1919" s="19">
        <v>7.0</v>
      </c>
      <c r="G1919" s="19">
        <v>16.0</v>
      </c>
      <c r="H1919" s="19">
        <v>0.0</v>
      </c>
      <c r="I1919" s="19">
        <v>3.0</v>
      </c>
      <c r="J1919" s="19">
        <v>3.0</v>
      </c>
      <c r="K1919" s="19">
        <v>22.0</v>
      </c>
      <c r="L1919" s="19">
        <v>10.0</v>
      </c>
      <c r="M1919" s="19">
        <v>32.0</v>
      </c>
      <c r="N1919" s="20">
        <v>0.6875</v>
      </c>
      <c r="O1919" s="20">
        <v>0.6251956224441528</v>
      </c>
      <c r="P1919" s="20">
        <v>0.5490927696228027</v>
      </c>
      <c r="Q1919" s="21" t="str">
        <f t="shared" si="1"/>
        <v>0.7</v>
      </c>
      <c r="R1919" s="21" t="str">
        <f t="shared" si="3"/>
        <v>0.6248710036</v>
      </c>
      <c r="S1919" s="9">
        <v>0.6217460036277771</v>
      </c>
      <c r="T1919" s="6">
        <v>0.6248710036277771</v>
      </c>
      <c r="U1919" s="10"/>
      <c r="V1919" s="10"/>
      <c r="W1919" s="10"/>
    </row>
    <row r="1920">
      <c r="A1920" s="17">
        <v>2007.0</v>
      </c>
      <c r="B1920" s="18" t="s">
        <v>1232</v>
      </c>
      <c r="C1920" s="18" t="s">
        <v>3273</v>
      </c>
      <c r="D1920" s="19">
        <v>272.0</v>
      </c>
      <c r="E1920" s="19">
        <v>3.0</v>
      </c>
      <c r="F1920" s="19">
        <v>14.0</v>
      </c>
      <c r="G1920" s="19">
        <v>6.0</v>
      </c>
      <c r="H1920" s="19">
        <v>6.0</v>
      </c>
      <c r="I1920" s="19">
        <v>2.0</v>
      </c>
      <c r="J1920" s="19">
        <v>0.0</v>
      </c>
      <c r="K1920" s="19">
        <v>11.0</v>
      </c>
      <c r="L1920" s="19">
        <v>20.0</v>
      </c>
      <c r="M1920" s="19">
        <v>31.0</v>
      </c>
      <c r="N1920" s="20">
        <v>0.35483869910240173</v>
      </c>
      <c r="O1920" s="20">
        <v>0.4625149071216583</v>
      </c>
      <c r="P1920" s="20">
        <v>0.4778507649898529</v>
      </c>
      <c r="Q1920" s="21" t="str">
        <f t="shared" si="1"/>
        <v>0.3684210526</v>
      </c>
      <c r="R1920" s="21" t="str">
        <f t="shared" si="3"/>
        <v>0.442825408</v>
      </c>
      <c r="S1920" s="9">
        <v>0.43942982222764726</v>
      </c>
      <c r="T1920" s="6">
        <v>0.4428254079661871</v>
      </c>
      <c r="U1920" s="10"/>
      <c r="V1920" s="10"/>
      <c r="W1920" s="10"/>
    </row>
    <row r="1921">
      <c r="A1921" s="17">
        <v>2007.0</v>
      </c>
      <c r="B1921" s="18" t="s">
        <v>97</v>
      </c>
      <c r="C1921" s="18" t="s">
        <v>3274</v>
      </c>
      <c r="D1921" s="19">
        <v>273.0</v>
      </c>
      <c r="E1921" s="19">
        <v>5.0</v>
      </c>
      <c r="F1921" s="19">
        <v>9.0</v>
      </c>
      <c r="G1921" s="19">
        <v>11.0</v>
      </c>
      <c r="H1921" s="19">
        <v>1.0</v>
      </c>
      <c r="I1921" s="19">
        <v>1.0</v>
      </c>
      <c r="J1921" s="19">
        <v>3.0</v>
      </c>
      <c r="K1921" s="19">
        <v>17.0</v>
      </c>
      <c r="L1921" s="19">
        <v>13.0</v>
      </c>
      <c r="M1921" s="19">
        <v>30.0</v>
      </c>
      <c r="N1921" s="20">
        <v>0.5666666626930237</v>
      </c>
      <c r="O1921" s="20">
        <v>0.47066763043403625</v>
      </c>
      <c r="P1921" s="20">
        <v>0.49387603998184204</v>
      </c>
      <c r="Q1921" s="21" t="str">
        <f t="shared" si="1"/>
        <v>0.5983606557</v>
      </c>
      <c r="R1921" s="21" t="str">
        <f t="shared" si="3"/>
        <v>0.5083929891</v>
      </c>
      <c r="S1921" s="9">
        <v>0.5004694918791452</v>
      </c>
      <c r="T1921" s="6">
        <v>0.5083929891469049</v>
      </c>
      <c r="U1921" s="10"/>
      <c r="V1921" s="10"/>
      <c r="W1921" s="10"/>
    </row>
    <row r="1922">
      <c r="A1922" s="17">
        <v>2007.0</v>
      </c>
      <c r="B1922" s="18" t="s">
        <v>213</v>
      </c>
      <c r="C1922" s="18" t="s">
        <v>3275</v>
      </c>
      <c r="D1922" s="19">
        <v>274.0</v>
      </c>
      <c r="E1922" s="19">
        <v>6.0</v>
      </c>
      <c r="F1922" s="19">
        <v>5.0</v>
      </c>
      <c r="G1922" s="19">
        <v>15.0</v>
      </c>
      <c r="H1922" s="19">
        <v>1.0</v>
      </c>
      <c r="I1922" s="19">
        <v>3.0</v>
      </c>
      <c r="J1922" s="19">
        <v>3.0</v>
      </c>
      <c r="K1922" s="19">
        <v>24.0</v>
      </c>
      <c r="L1922" s="19">
        <v>9.0</v>
      </c>
      <c r="M1922" s="19">
        <v>33.0</v>
      </c>
      <c r="N1922" s="20">
        <v>0.7272727489471436</v>
      </c>
      <c r="O1922" s="20">
        <v>0.5647802948951721</v>
      </c>
      <c r="P1922" s="20">
        <v>0.53518146276474</v>
      </c>
      <c r="Q1922" s="21" t="str">
        <f t="shared" si="1"/>
        <v>0.7338129496</v>
      </c>
      <c r="R1922" s="21" t="str">
        <f t="shared" si="3"/>
        <v>0.5996387505</v>
      </c>
      <c r="S1922" s="9">
        <v>0.5980036949569529</v>
      </c>
      <c r="T1922" s="6">
        <v>0.599638750548843</v>
      </c>
      <c r="U1922" s="10"/>
      <c r="V1922" s="10"/>
      <c r="W1922" s="10"/>
    </row>
    <row r="1923">
      <c r="A1923" s="17">
        <v>2007.0</v>
      </c>
      <c r="B1923" s="18" t="s">
        <v>530</v>
      </c>
      <c r="C1923" s="18" t="s">
        <v>780</v>
      </c>
      <c r="D1923" s="19">
        <v>275.0</v>
      </c>
      <c r="E1923" s="19">
        <v>7.0</v>
      </c>
      <c r="F1923" s="19">
        <v>3.0</v>
      </c>
      <c r="G1923" s="19">
        <v>18.0</v>
      </c>
      <c r="H1923" s="19">
        <v>1.0</v>
      </c>
      <c r="I1923" s="19">
        <v>0.0</v>
      </c>
      <c r="J1923" s="19">
        <v>2.0</v>
      </c>
      <c r="K1923" s="19">
        <v>25.0</v>
      </c>
      <c r="L1923" s="19">
        <v>6.0</v>
      </c>
      <c r="M1923" s="19">
        <v>31.0</v>
      </c>
      <c r="N1923" s="20">
        <v>0.8064516186714172</v>
      </c>
      <c r="O1923" s="20">
        <v>0.5636187791824341</v>
      </c>
      <c r="P1923" s="20">
        <v>0.5273905396461487</v>
      </c>
      <c r="Q1923" s="21" t="str">
        <f t="shared" si="1"/>
        <v>0.7984496124</v>
      </c>
      <c r="R1923" s="21" t="str">
        <f t="shared" si="3"/>
        <v>0.6132694276</v>
      </c>
      <c r="S1923" s="9">
        <v>0.6152699277285607</v>
      </c>
      <c r="T1923" s="6">
        <v>0.6132694276035294</v>
      </c>
      <c r="U1923" s="10"/>
      <c r="V1923" s="10"/>
      <c r="W1923" s="10"/>
    </row>
    <row r="1924">
      <c r="A1924" s="17">
        <v>2007.0</v>
      </c>
      <c r="B1924" s="18" t="s">
        <v>2497</v>
      </c>
      <c r="C1924" s="18" t="s">
        <v>3276</v>
      </c>
      <c r="D1924" s="19">
        <v>276.0</v>
      </c>
      <c r="E1924" s="19">
        <v>1.0</v>
      </c>
      <c r="F1924" s="19">
        <v>13.0</v>
      </c>
      <c r="G1924" s="19">
        <v>5.0</v>
      </c>
      <c r="H1924" s="19">
        <v>7.0</v>
      </c>
      <c r="I1924" s="19">
        <v>0.0</v>
      </c>
      <c r="J1924" s="19">
        <v>0.0</v>
      </c>
      <c r="K1924" s="19">
        <v>6.0</v>
      </c>
      <c r="L1924" s="19">
        <v>20.0</v>
      </c>
      <c r="M1924" s="19">
        <v>26.0</v>
      </c>
      <c r="N1924" s="20">
        <v>0.23076923191547394</v>
      </c>
      <c r="O1924" s="20">
        <v>0.435592919588089</v>
      </c>
      <c r="P1924" s="20">
        <v>0.4596100151538849</v>
      </c>
      <c r="Q1924" s="21" t="str">
        <f t="shared" si="1"/>
        <v>0.2</v>
      </c>
      <c r="R1924" s="21" t="str">
        <f t="shared" si="3"/>
        <v>0.3826989636</v>
      </c>
      <c r="S1924" s="9">
        <v>0.3903912712748234</v>
      </c>
      <c r="T1924" s="6">
        <v>0.3826989635825157</v>
      </c>
      <c r="U1924" s="10"/>
      <c r="V1924" s="10"/>
      <c r="W1924" s="10"/>
    </row>
    <row r="1925">
      <c r="A1925" s="17">
        <v>2007.0</v>
      </c>
      <c r="B1925" s="18" t="s">
        <v>216</v>
      </c>
      <c r="C1925" s="18" t="s">
        <v>722</v>
      </c>
      <c r="D1925" s="19">
        <v>277.0</v>
      </c>
      <c r="E1925" s="19">
        <v>6.0</v>
      </c>
      <c r="F1925" s="19">
        <v>5.0</v>
      </c>
      <c r="G1925" s="19">
        <v>13.0</v>
      </c>
      <c r="H1925" s="19">
        <v>3.0</v>
      </c>
      <c r="I1925" s="19">
        <v>2.0</v>
      </c>
      <c r="J1925" s="19">
        <v>4.0</v>
      </c>
      <c r="K1925" s="19">
        <v>21.0</v>
      </c>
      <c r="L1925" s="19">
        <v>12.0</v>
      </c>
      <c r="M1925" s="19">
        <v>33.0</v>
      </c>
      <c r="N1925" s="20">
        <v>0.6363636255264282</v>
      </c>
      <c r="O1925" s="20">
        <v>0.5786023139953613</v>
      </c>
      <c r="P1925" s="20">
        <v>0.535000741481781</v>
      </c>
      <c r="Q1925" s="21" t="str">
        <f t="shared" si="1"/>
        <v>0.619047619</v>
      </c>
      <c r="R1925" s="21" t="str">
        <f t="shared" si="3"/>
        <v>0.5778132471</v>
      </c>
      <c r="S1925" s="9">
        <v>0.582142251459035</v>
      </c>
      <c r="T1925" s="6">
        <v>0.5778132471300307</v>
      </c>
      <c r="U1925" s="10"/>
      <c r="V1925" s="10"/>
      <c r="W1925" s="10"/>
    </row>
    <row r="1926">
      <c r="A1926" s="17">
        <v>2007.0</v>
      </c>
      <c r="B1926" s="18" t="s">
        <v>908</v>
      </c>
      <c r="C1926" s="18" t="s">
        <v>3277</v>
      </c>
      <c r="D1926" s="19">
        <v>278.0</v>
      </c>
      <c r="E1926" s="19">
        <v>2.0</v>
      </c>
      <c r="F1926" s="19">
        <v>13.0</v>
      </c>
      <c r="G1926" s="19">
        <v>4.0</v>
      </c>
      <c r="H1926" s="19">
        <v>9.0</v>
      </c>
      <c r="I1926" s="19">
        <v>1.0</v>
      </c>
      <c r="J1926" s="19">
        <v>1.0</v>
      </c>
      <c r="K1926" s="19">
        <v>7.0</v>
      </c>
      <c r="L1926" s="19">
        <v>23.0</v>
      </c>
      <c r="M1926" s="19">
        <v>30.0</v>
      </c>
      <c r="N1926" s="20">
        <v>0.23333333432674408</v>
      </c>
      <c r="O1926" s="20">
        <v>0.4351734519004822</v>
      </c>
      <c r="P1926" s="20">
        <v>0.4684469699859619</v>
      </c>
      <c r="Q1926" s="21" t="str">
        <f t="shared" si="1"/>
        <v>0.2246376812</v>
      </c>
      <c r="R1926" s="21" t="str">
        <f t="shared" si="3"/>
        <v>0.3908578887</v>
      </c>
      <c r="S1926" s="9">
        <v>0.3930318017800649</v>
      </c>
      <c r="T1926" s="6">
        <v>0.39085788873658667</v>
      </c>
      <c r="U1926" s="10"/>
      <c r="V1926" s="10"/>
      <c r="W1926" s="10"/>
    </row>
    <row r="1927">
      <c r="A1927" s="17">
        <v>2007.0</v>
      </c>
      <c r="B1927" s="18" t="s">
        <v>391</v>
      </c>
      <c r="C1927" s="18" t="s">
        <v>701</v>
      </c>
      <c r="D1927" s="19">
        <v>279.0</v>
      </c>
      <c r="E1927" s="19">
        <v>6.0</v>
      </c>
      <c r="F1927" s="19">
        <v>7.0</v>
      </c>
      <c r="G1927" s="19">
        <v>10.0</v>
      </c>
      <c r="H1927" s="19">
        <v>1.0</v>
      </c>
      <c r="I1927" s="19">
        <v>3.0</v>
      </c>
      <c r="J1927" s="19">
        <v>4.0</v>
      </c>
      <c r="K1927" s="19">
        <v>19.0</v>
      </c>
      <c r="L1927" s="19">
        <v>12.0</v>
      </c>
      <c r="M1927" s="19">
        <v>31.0</v>
      </c>
      <c r="N1927" s="20">
        <v>0.6129032373428345</v>
      </c>
      <c r="O1927" s="20">
        <v>0.5116334557533264</v>
      </c>
      <c r="P1927" s="20">
        <v>0.5150787830352783</v>
      </c>
      <c r="Q1927" s="21" t="str">
        <f t="shared" si="1"/>
        <v>0.6444444444</v>
      </c>
      <c r="R1927" s="21" t="str">
        <f t="shared" si="3"/>
        <v>0.5456975347</v>
      </c>
      <c r="S1927" s="9">
        <v>0.5378122300870957</v>
      </c>
      <c r="T1927" s="6">
        <v>0.5456975347465939</v>
      </c>
      <c r="U1927" s="10"/>
      <c r="V1927" s="10"/>
      <c r="W1927" s="10"/>
    </row>
    <row r="1928">
      <c r="A1928" s="17">
        <v>2007.0</v>
      </c>
      <c r="B1928" s="18" t="s">
        <v>1523</v>
      </c>
      <c r="C1928" s="18" t="s">
        <v>3278</v>
      </c>
      <c r="D1928" s="19">
        <v>280.0</v>
      </c>
      <c r="E1928" s="19">
        <v>4.0</v>
      </c>
      <c r="F1928" s="19">
        <v>10.0</v>
      </c>
      <c r="G1928" s="19">
        <v>9.0</v>
      </c>
      <c r="H1928" s="19">
        <v>5.0</v>
      </c>
      <c r="I1928" s="19">
        <v>2.0</v>
      </c>
      <c r="J1928" s="19">
        <v>2.0</v>
      </c>
      <c r="K1928" s="19">
        <v>15.0</v>
      </c>
      <c r="L1928" s="19">
        <v>17.0</v>
      </c>
      <c r="M1928" s="19">
        <v>32.0</v>
      </c>
      <c r="N1928" s="20">
        <v>0.46875</v>
      </c>
      <c r="O1928" s="20">
        <v>0.5107312202453613</v>
      </c>
      <c r="P1928" s="20">
        <v>0.5024002194404602</v>
      </c>
      <c r="Q1928" s="21" t="str">
        <f t="shared" si="1"/>
        <v>0.4642857143</v>
      </c>
      <c r="R1928" s="21" t="str">
        <f t="shared" si="3"/>
        <v>0.4970370936</v>
      </c>
      <c r="S1928" s="9">
        <v>0.4981531649827957</v>
      </c>
      <c r="T1928" s="6">
        <v>0.4970370935542243</v>
      </c>
      <c r="U1928" s="10"/>
      <c r="V1928" s="10"/>
      <c r="W1928" s="10"/>
    </row>
    <row r="1929">
      <c r="A1929" s="17">
        <v>2007.0</v>
      </c>
      <c r="B1929" s="18" t="s">
        <v>928</v>
      </c>
      <c r="C1929" s="18" t="s">
        <v>3279</v>
      </c>
      <c r="D1929" s="19">
        <v>281.0</v>
      </c>
      <c r="E1929" s="19">
        <v>3.0</v>
      </c>
      <c r="F1929" s="19">
        <v>11.0</v>
      </c>
      <c r="G1929" s="19">
        <v>6.0</v>
      </c>
      <c r="H1929" s="19">
        <v>5.0</v>
      </c>
      <c r="I1929" s="19">
        <v>3.0</v>
      </c>
      <c r="J1929" s="19">
        <v>1.0</v>
      </c>
      <c r="K1929" s="19">
        <v>12.0</v>
      </c>
      <c r="L1929" s="19">
        <v>17.0</v>
      </c>
      <c r="M1929" s="19">
        <v>29.0</v>
      </c>
      <c r="N1929" s="20">
        <v>0.4137931168079376</v>
      </c>
      <c r="O1929" s="20">
        <v>0.47074103355407715</v>
      </c>
      <c r="P1929" s="20">
        <v>0.4814070463180542</v>
      </c>
      <c r="Q1929" s="21" t="str">
        <f t="shared" si="1"/>
        <v>0.4251968504</v>
      </c>
      <c r="R1929" s="21" t="str">
        <f t="shared" si="3"/>
        <v>0.462021491</v>
      </c>
      <c r="S1929" s="9">
        <v>0.4591705542186211</v>
      </c>
      <c r="T1929" s="6">
        <v>0.4620214909549773</v>
      </c>
      <c r="U1929" s="10"/>
      <c r="V1929" s="10"/>
      <c r="W1929" s="10"/>
    </row>
    <row r="1930">
      <c r="A1930" s="17">
        <v>2007.0</v>
      </c>
      <c r="B1930" s="18" t="s">
        <v>1394</v>
      </c>
      <c r="C1930" s="18" t="s">
        <v>3280</v>
      </c>
      <c r="D1930" s="19">
        <v>282.0</v>
      </c>
      <c r="E1930" s="19">
        <v>5.0</v>
      </c>
      <c r="F1930" s="19">
        <v>8.0</v>
      </c>
      <c r="G1930" s="19">
        <v>9.0</v>
      </c>
      <c r="H1930" s="19">
        <v>4.0</v>
      </c>
      <c r="I1930" s="19">
        <v>1.0</v>
      </c>
      <c r="J1930" s="19">
        <v>1.0</v>
      </c>
      <c r="K1930" s="19">
        <v>15.0</v>
      </c>
      <c r="L1930" s="19">
        <v>13.0</v>
      </c>
      <c r="M1930" s="19">
        <v>28.0</v>
      </c>
      <c r="N1930" s="20">
        <v>0.5357142686843872</v>
      </c>
      <c r="O1930" s="20">
        <v>0.4853971600532532</v>
      </c>
      <c r="P1930" s="20">
        <v>0.5086190700531006</v>
      </c>
      <c r="Q1930" s="21" t="str">
        <f t="shared" si="1"/>
        <v>0.5403225806</v>
      </c>
      <c r="R1930" s="21" t="str">
        <f t="shared" si="3"/>
        <v>0.5049339927</v>
      </c>
      <c r="S1930" s="9">
        <v>0.5037819189684731</v>
      </c>
      <c r="T1930" s="6">
        <v>0.504933992701192</v>
      </c>
      <c r="U1930" s="10"/>
      <c r="V1930" s="10"/>
      <c r="W1930" s="10"/>
    </row>
    <row r="1931">
      <c r="A1931" s="17">
        <v>2007.0</v>
      </c>
      <c r="B1931" s="18" t="s">
        <v>139</v>
      </c>
      <c r="C1931" s="18" t="s">
        <v>3281</v>
      </c>
      <c r="D1931" s="19">
        <v>283.0</v>
      </c>
      <c r="E1931" s="19">
        <v>4.0</v>
      </c>
      <c r="F1931" s="19">
        <v>6.0</v>
      </c>
      <c r="G1931" s="19">
        <v>13.0</v>
      </c>
      <c r="H1931" s="19">
        <v>3.0</v>
      </c>
      <c r="I1931" s="19">
        <v>1.0</v>
      </c>
      <c r="J1931" s="19">
        <v>2.0</v>
      </c>
      <c r="K1931" s="19">
        <v>18.0</v>
      </c>
      <c r="L1931" s="19">
        <v>11.0</v>
      </c>
      <c r="M1931" s="19">
        <v>29.0</v>
      </c>
      <c r="N1931" s="20">
        <v>0.6206896305084229</v>
      </c>
      <c r="O1931" s="20">
        <v>0.5069566369056702</v>
      </c>
      <c r="P1931" s="20">
        <v>0.492367684841156</v>
      </c>
      <c r="Q1931" s="21" t="str">
        <f t="shared" si="1"/>
        <v>0.5950413223</v>
      </c>
      <c r="R1931" s="21" t="str">
        <f t="shared" si="3"/>
        <v>0.5253305702</v>
      </c>
      <c r="S1931" s="9">
        <v>0.5317426534562275</v>
      </c>
      <c r="T1931" s="6">
        <v>0.5253305702416364</v>
      </c>
      <c r="U1931" s="10"/>
      <c r="V1931" s="10"/>
      <c r="W1931" s="10"/>
    </row>
    <row r="1932">
      <c r="A1932" s="17">
        <v>2007.0</v>
      </c>
      <c r="B1932" s="18" t="s">
        <v>1992</v>
      </c>
      <c r="C1932" s="18" t="s">
        <v>3282</v>
      </c>
      <c r="D1932" s="19">
        <v>284.0</v>
      </c>
      <c r="E1932" s="19">
        <v>2.0</v>
      </c>
      <c r="F1932" s="19">
        <v>12.0</v>
      </c>
      <c r="G1932" s="19">
        <v>7.0</v>
      </c>
      <c r="H1932" s="19">
        <v>2.0</v>
      </c>
      <c r="I1932" s="19">
        <v>1.0</v>
      </c>
      <c r="J1932" s="19">
        <v>1.0</v>
      </c>
      <c r="K1932" s="19">
        <v>10.0</v>
      </c>
      <c r="L1932" s="19">
        <v>15.0</v>
      </c>
      <c r="M1932" s="19">
        <v>25.0</v>
      </c>
      <c r="N1932" s="20">
        <v>0.4000000059604645</v>
      </c>
      <c r="O1932" s="20">
        <v>0.3992726802825928</v>
      </c>
      <c r="P1932" s="20">
        <v>0.46706894040107727</v>
      </c>
      <c r="Q1932" s="21" t="str">
        <f t="shared" si="1"/>
        <v>0.4210526316</v>
      </c>
      <c r="R1932" s="21" t="str">
        <f t="shared" si="3"/>
        <v>0.4216667331</v>
      </c>
      <c r="S1932" s="9">
        <v>0.4164035752415657</v>
      </c>
      <c r="T1932" s="6">
        <v>0.42166673313630254</v>
      </c>
      <c r="U1932" s="10"/>
      <c r="V1932" s="10"/>
      <c r="W1932" s="10"/>
    </row>
    <row r="1933">
      <c r="A1933" s="17">
        <v>2007.0</v>
      </c>
      <c r="B1933" s="18" t="s">
        <v>261</v>
      </c>
      <c r="C1933" s="18" t="s">
        <v>3283</v>
      </c>
      <c r="D1933" s="19">
        <v>285.0</v>
      </c>
      <c r="E1933" s="19">
        <v>6.0</v>
      </c>
      <c r="F1933" s="19">
        <v>10.0</v>
      </c>
      <c r="G1933" s="19">
        <v>4.0</v>
      </c>
      <c r="H1933" s="19">
        <v>6.0</v>
      </c>
      <c r="I1933" s="19">
        <v>1.0</v>
      </c>
      <c r="J1933" s="19">
        <v>1.0</v>
      </c>
      <c r="K1933" s="19">
        <v>11.0</v>
      </c>
      <c r="L1933" s="19">
        <v>17.0</v>
      </c>
      <c r="M1933" s="19">
        <v>28.0</v>
      </c>
      <c r="N1933" s="20">
        <v>0.3928571343421936</v>
      </c>
      <c r="O1933" s="20">
        <v>0.4172673523426056</v>
      </c>
      <c r="P1933" s="20">
        <v>0.4722393751144409</v>
      </c>
      <c r="Q1933" s="21" t="str">
        <f t="shared" si="1"/>
        <v>0.4338235294</v>
      </c>
      <c r="R1933" s="21" t="str">
        <f t="shared" si="3"/>
        <v>0.4351494023</v>
      </c>
      <c r="S1933" s="9">
        <v>0.4249078056641987</v>
      </c>
      <c r="T1933" s="6">
        <v>0.4351494023028542</v>
      </c>
      <c r="U1933" s="10"/>
      <c r="V1933" s="10"/>
      <c r="W1933" s="10"/>
    </row>
    <row r="1934">
      <c r="A1934" s="17">
        <v>2007.0</v>
      </c>
      <c r="B1934" s="18" t="s">
        <v>296</v>
      </c>
      <c r="C1934" s="18" t="s">
        <v>3284</v>
      </c>
      <c r="D1934" s="19">
        <v>286.0</v>
      </c>
      <c r="E1934" s="19">
        <v>5.0</v>
      </c>
      <c r="F1934" s="19">
        <v>9.0</v>
      </c>
      <c r="G1934" s="19">
        <v>9.0</v>
      </c>
      <c r="H1934" s="19">
        <v>4.0</v>
      </c>
      <c r="I1934" s="19">
        <v>1.0</v>
      </c>
      <c r="J1934" s="19">
        <v>3.0</v>
      </c>
      <c r="K1934" s="19">
        <v>15.0</v>
      </c>
      <c r="L1934" s="19">
        <v>16.0</v>
      </c>
      <c r="M1934" s="19">
        <v>31.0</v>
      </c>
      <c r="N1934" s="20">
        <v>0.4838709533214569</v>
      </c>
      <c r="O1934" s="20">
        <v>0.5192179679870605</v>
      </c>
      <c r="P1934" s="20">
        <v>0.5218035578727722</v>
      </c>
      <c r="Q1934" s="21" t="str">
        <f t="shared" si="1"/>
        <v>0.4890510949</v>
      </c>
      <c r="R1934" s="21" t="str">
        <f t="shared" si="3"/>
        <v>0.5123226472</v>
      </c>
      <c r="S1934" s="9">
        <v>0.5110276153972072</v>
      </c>
      <c r="T1934" s="6">
        <v>0.512322647184351</v>
      </c>
      <c r="U1934" s="10"/>
      <c r="V1934" s="10"/>
      <c r="W1934" s="10"/>
    </row>
    <row r="1935">
      <c r="A1935" s="17">
        <v>2007.0</v>
      </c>
      <c r="B1935" s="18" t="s">
        <v>1614</v>
      </c>
      <c r="C1935" s="18" t="s">
        <v>3285</v>
      </c>
      <c r="D1935" s="19">
        <v>287.0</v>
      </c>
      <c r="E1935" s="19">
        <v>1.0</v>
      </c>
      <c r="F1935" s="19">
        <v>14.0</v>
      </c>
      <c r="G1935" s="19">
        <v>4.0</v>
      </c>
      <c r="H1935" s="19">
        <v>7.0</v>
      </c>
      <c r="I1935" s="19">
        <v>0.0</v>
      </c>
      <c r="J1935" s="19">
        <v>2.0</v>
      </c>
      <c r="K1935" s="19">
        <v>5.0</v>
      </c>
      <c r="L1935" s="19">
        <v>23.0</v>
      </c>
      <c r="M1935" s="19">
        <v>28.0</v>
      </c>
      <c r="N1935" s="20">
        <v>0.1785714328289032</v>
      </c>
      <c r="O1935" s="20">
        <v>0.48580312728881836</v>
      </c>
      <c r="P1935" s="20">
        <v>0.464462012052536</v>
      </c>
      <c r="Q1935" s="21" t="str">
        <f t="shared" si="1"/>
        <v>0.1583333333</v>
      </c>
      <c r="R1935" s="21" t="str">
        <f t="shared" si="3"/>
        <v>0.3986004</v>
      </c>
      <c r="S1935" s="9">
        <v>0.40365992380040033</v>
      </c>
      <c r="T1935" s="6">
        <v>0.3986003999908765</v>
      </c>
      <c r="U1935" s="10"/>
      <c r="V1935" s="10"/>
      <c r="W1935" s="10"/>
    </row>
    <row r="1936">
      <c r="A1936" s="17">
        <v>2007.0</v>
      </c>
      <c r="B1936" s="18" t="s">
        <v>1396</v>
      </c>
      <c r="C1936" s="18" t="s">
        <v>3286</v>
      </c>
      <c r="D1936" s="19">
        <v>288.0</v>
      </c>
      <c r="E1936" s="19">
        <v>3.0</v>
      </c>
      <c r="F1936" s="19">
        <v>13.0</v>
      </c>
      <c r="G1936" s="19">
        <v>9.0</v>
      </c>
      <c r="H1936" s="19">
        <v>3.0</v>
      </c>
      <c r="I1936" s="19">
        <v>3.0</v>
      </c>
      <c r="J1936" s="19">
        <v>2.0</v>
      </c>
      <c r="K1936" s="19">
        <v>15.0</v>
      </c>
      <c r="L1936" s="19">
        <v>18.0</v>
      </c>
      <c r="M1936" s="19">
        <v>33.0</v>
      </c>
      <c r="N1936" s="20">
        <v>0.4545454680919647</v>
      </c>
      <c r="O1936" s="20">
        <v>0.4969445466995239</v>
      </c>
      <c r="P1936" s="20">
        <v>0.49898192286491394</v>
      </c>
      <c r="Q1936" s="21" t="str">
        <f t="shared" si="1"/>
        <v>0.4736842105</v>
      </c>
      <c r="R1936" s="21" t="str">
        <f t="shared" si="3"/>
        <v>0.4916388067</v>
      </c>
      <c r="S1936" s="9">
        <v>0.4868541177023541</v>
      </c>
      <c r="T1936" s="6">
        <v>0.4916388066975694</v>
      </c>
      <c r="U1936" s="10"/>
      <c r="V1936" s="10"/>
      <c r="W1936" s="10"/>
    </row>
    <row r="1937">
      <c r="A1937" s="17">
        <v>2007.0</v>
      </c>
      <c r="B1937" s="18" t="s">
        <v>2254</v>
      </c>
      <c r="C1937" s="18" t="s">
        <v>3287</v>
      </c>
      <c r="D1937" s="19">
        <v>289.0</v>
      </c>
      <c r="E1937" s="19">
        <v>2.0</v>
      </c>
      <c r="F1937" s="19">
        <v>14.0</v>
      </c>
      <c r="G1937" s="19">
        <v>2.0</v>
      </c>
      <c r="H1937" s="19">
        <v>8.0</v>
      </c>
      <c r="I1937" s="19">
        <v>1.0</v>
      </c>
      <c r="J1937" s="19">
        <v>2.0</v>
      </c>
      <c r="K1937" s="19">
        <v>5.0</v>
      </c>
      <c r="L1937" s="19">
        <v>24.0</v>
      </c>
      <c r="M1937" s="19">
        <v>29.0</v>
      </c>
      <c r="N1937" s="20">
        <v>0.17241379618644714</v>
      </c>
      <c r="O1937" s="20">
        <v>0.4612245261669159</v>
      </c>
      <c r="P1937" s="20">
        <v>0.4776603877544403</v>
      </c>
      <c r="Q1937" s="21" t="str">
        <f t="shared" si="1"/>
        <v>0.1879699248</v>
      </c>
      <c r="R1937" s="21" t="str">
        <f t="shared" si="3"/>
        <v>0.3970198412</v>
      </c>
      <c r="S1937" s="9">
        <v>0.3931308082979301</v>
      </c>
      <c r="T1937" s="6">
        <v>0.39701984122507555</v>
      </c>
      <c r="U1937" s="10"/>
      <c r="V1937" s="10"/>
      <c r="W1937" s="10"/>
    </row>
    <row r="1938">
      <c r="A1938" s="17">
        <v>2007.0</v>
      </c>
      <c r="B1938" s="18" t="s">
        <v>456</v>
      </c>
      <c r="C1938" s="18" t="s">
        <v>3288</v>
      </c>
      <c r="D1938" s="19">
        <v>290.0</v>
      </c>
      <c r="E1938" s="19">
        <v>5.0</v>
      </c>
      <c r="F1938" s="19">
        <v>6.0</v>
      </c>
      <c r="G1938" s="19">
        <v>13.0</v>
      </c>
      <c r="H1938" s="19">
        <v>1.0</v>
      </c>
      <c r="I1938" s="19">
        <v>2.0</v>
      </c>
      <c r="J1938" s="19">
        <v>2.0</v>
      </c>
      <c r="K1938" s="19">
        <v>20.0</v>
      </c>
      <c r="L1938" s="19">
        <v>9.0</v>
      </c>
      <c r="M1938" s="19">
        <v>29.0</v>
      </c>
      <c r="N1938" s="20">
        <v>0.6896551847457886</v>
      </c>
      <c r="O1938" s="20">
        <v>0.4463382959365845</v>
      </c>
      <c r="P1938" s="20">
        <v>0.4958515465259552</v>
      </c>
      <c r="Q1938" s="21" t="str">
        <f t="shared" si="1"/>
        <v>0.7058823529</v>
      </c>
      <c r="R1938" s="21" t="str">
        <f t="shared" si="3"/>
        <v>0.5236026228</v>
      </c>
      <c r="S1938" s="9">
        <v>0.5195458277032293</v>
      </c>
      <c r="T1938" s="6">
        <v>0.5236026228350752</v>
      </c>
      <c r="U1938" s="10"/>
      <c r="V1938" s="10"/>
      <c r="W1938" s="10"/>
    </row>
    <row r="1939">
      <c r="A1939" s="17">
        <v>2007.0</v>
      </c>
      <c r="B1939" s="18" t="s">
        <v>219</v>
      </c>
      <c r="C1939" s="18" t="s">
        <v>783</v>
      </c>
      <c r="D1939" s="19">
        <v>291.0</v>
      </c>
      <c r="E1939" s="19">
        <v>6.0</v>
      </c>
      <c r="F1939" s="19">
        <v>4.0</v>
      </c>
      <c r="G1939" s="19">
        <v>16.0</v>
      </c>
      <c r="H1939" s="19">
        <v>0.0</v>
      </c>
      <c r="I1939" s="19">
        <v>3.0</v>
      </c>
      <c r="J1939" s="19">
        <v>1.0</v>
      </c>
      <c r="K1939" s="19">
        <v>25.0</v>
      </c>
      <c r="L1939" s="19">
        <v>5.0</v>
      </c>
      <c r="M1939" s="19">
        <v>30.0</v>
      </c>
      <c r="N1939" s="20">
        <v>0.8333333134651184</v>
      </c>
      <c r="O1939" s="20">
        <v>0.6150424480438232</v>
      </c>
      <c r="P1939" s="20">
        <v>0.5450373291969299</v>
      </c>
      <c r="Q1939" s="21" t="str">
        <f t="shared" si="1"/>
        <v>0.8606557377</v>
      </c>
      <c r="R1939" s="21" t="str">
        <f t="shared" si="3"/>
        <v>0.6589444907</v>
      </c>
      <c r="S1939" s="9">
        <v>0.6521138896544775</v>
      </c>
      <c r="T1939" s="6">
        <v>0.6589444907473736</v>
      </c>
      <c r="U1939" s="10"/>
      <c r="V1939" s="10"/>
      <c r="W1939" s="10"/>
    </row>
    <row r="1940">
      <c r="A1940" s="17">
        <v>2007.0</v>
      </c>
      <c r="B1940" s="18" t="s">
        <v>86</v>
      </c>
      <c r="C1940" s="18" t="s">
        <v>3289</v>
      </c>
      <c r="D1940" s="19">
        <v>292.0</v>
      </c>
      <c r="E1940" s="19">
        <v>2.0</v>
      </c>
      <c r="F1940" s="19">
        <v>14.0</v>
      </c>
      <c r="G1940" s="19">
        <v>6.0</v>
      </c>
      <c r="H1940" s="19">
        <v>7.0</v>
      </c>
      <c r="I1940" s="19">
        <v>0.0</v>
      </c>
      <c r="J1940" s="19">
        <v>0.0</v>
      </c>
      <c r="K1940" s="19">
        <v>8.0</v>
      </c>
      <c r="L1940" s="19">
        <v>21.0</v>
      </c>
      <c r="M1940" s="19">
        <v>29.0</v>
      </c>
      <c r="N1940" s="20">
        <v>0.27586206793785095</v>
      </c>
      <c r="O1940" s="20">
        <v>0.5012326240539551</v>
      </c>
      <c r="P1940" s="20">
        <v>0.48308971524238586</v>
      </c>
      <c r="Q1940" s="21" t="str">
        <f t="shared" si="1"/>
        <v>0.2601626016</v>
      </c>
      <c r="R1940" s="21" t="str">
        <f t="shared" si="3"/>
        <v>0.4364293912</v>
      </c>
      <c r="S1940" s="9">
        <v>0.44035425807895334</v>
      </c>
      <c r="T1940" s="6">
        <v>0.4364293912440781</v>
      </c>
      <c r="U1940" s="10"/>
      <c r="V1940" s="10"/>
      <c r="W1940" s="10"/>
    </row>
    <row r="1941">
      <c r="A1941" s="17">
        <v>2007.0</v>
      </c>
      <c r="B1941" s="18" t="s">
        <v>1633</v>
      </c>
      <c r="C1941" s="18" t="s">
        <v>3290</v>
      </c>
      <c r="D1941" s="19">
        <v>293.0</v>
      </c>
      <c r="E1941" s="19">
        <v>2.0</v>
      </c>
      <c r="F1941" s="19">
        <v>13.0</v>
      </c>
      <c r="G1941" s="19">
        <v>11.0</v>
      </c>
      <c r="H1941" s="19">
        <v>0.0</v>
      </c>
      <c r="I1941" s="19">
        <v>2.0</v>
      </c>
      <c r="J1941" s="19">
        <v>1.0</v>
      </c>
      <c r="K1941" s="19">
        <v>15.0</v>
      </c>
      <c r="L1941" s="19">
        <v>14.0</v>
      </c>
      <c r="M1941" s="19">
        <v>29.0</v>
      </c>
      <c r="N1941" s="20">
        <v>0.517241358757019</v>
      </c>
      <c r="O1941" s="20">
        <v>0.42653775215148926</v>
      </c>
      <c r="P1941" s="20">
        <v>0.49327027797698975</v>
      </c>
      <c r="Q1941" s="21" t="str">
        <f t="shared" si="1"/>
        <v>0.5643564356</v>
      </c>
      <c r="R1941" s="21" t="str">
        <f t="shared" si="3"/>
        <v>0.4776755545</v>
      </c>
      <c r="S1941" s="9">
        <v>0.46589679039757825</v>
      </c>
      <c r="T1941" s="6">
        <v>0.47767555448088317</v>
      </c>
      <c r="U1941" s="10"/>
      <c r="V1941" s="10"/>
      <c r="W1941" s="10"/>
    </row>
    <row r="1942">
      <c r="A1942" s="17">
        <v>2007.0</v>
      </c>
      <c r="B1942" s="18" t="s">
        <v>850</v>
      </c>
      <c r="C1942" s="18" t="s">
        <v>3291</v>
      </c>
      <c r="D1942" s="19">
        <v>294.0</v>
      </c>
      <c r="E1942" s="19">
        <v>5.0</v>
      </c>
      <c r="F1942" s="19">
        <v>12.0</v>
      </c>
      <c r="G1942" s="19">
        <v>6.0</v>
      </c>
      <c r="H1942" s="19">
        <v>6.0</v>
      </c>
      <c r="I1942" s="19">
        <v>1.0</v>
      </c>
      <c r="J1942" s="19">
        <v>1.0</v>
      </c>
      <c r="K1942" s="19">
        <v>12.0</v>
      </c>
      <c r="L1942" s="19">
        <v>19.0</v>
      </c>
      <c r="M1942" s="19">
        <v>31.0</v>
      </c>
      <c r="N1942" s="20">
        <v>0.3870967626571655</v>
      </c>
      <c r="O1942" s="20">
        <v>0.49351751804351807</v>
      </c>
      <c r="P1942" s="20">
        <v>0.47352996468544006</v>
      </c>
      <c r="Q1942" s="21" t="str">
        <f t="shared" si="1"/>
        <v>0.4113475177</v>
      </c>
      <c r="R1942" s="21" t="str">
        <f t="shared" si="3"/>
        <v>0.4679781296</v>
      </c>
      <c r="S1942" s="9">
        <v>0.46191544374150617</v>
      </c>
      <c r="T1942" s="6">
        <v>0.46797812962574314</v>
      </c>
      <c r="U1942" s="10"/>
      <c r="V1942" s="10"/>
      <c r="W1942" s="10"/>
    </row>
    <row r="1943">
      <c r="A1943" s="17">
        <v>2007.0</v>
      </c>
      <c r="B1943" s="18" t="s">
        <v>260</v>
      </c>
      <c r="C1943" s="18" t="s">
        <v>3292</v>
      </c>
      <c r="D1943" s="19">
        <v>295.0</v>
      </c>
      <c r="E1943" s="19">
        <v>5.0</v>
      </c>
      <c r="F1943" s="19">
        <v>13.0</v>
      </c>
      <c r="G1943" s="19">
        <v>3.0</v>
      </c>
      <c r="H1943" s="19">
        <v>6.0</v>
      </c>
      <c r="I1943" s="19">
        <v>0.0</v>
      </c>
      <c r="J1943" s="19">
        <v>0.0</v>
      </c>
      <c r="K1943" s="19">
        <v>8.0</v>
      </c>
      <c r="L1943" s="19">
        <v>19.0</v>
      </c>
      <c r="M1943" s="19">
        <v>27.0</v>
      </c>
      <c r="N1943" s="20">
        <v>0.29629629850387573</v>
      </c>
      <c r="O1943" s="20">
        <v>0.4842709004878998</v>
      </c>
      <c r="P1943" s="20">
        <v>0.47991135716438293</v>
      </c>
      <c r="Q1943" s="21" t="str">
        <f t="shared" si="1"/>
        <v>0.352</v>
      </c>
      <c r="R1943" s="21" t="str">
        <f t="shared" si="3"/>
        <v>0.4501132895</v>
      </c>
      <c r="S1943" s="9">
        <v>0.4361873636091197</v>
      </c>
      <c r="T1943" s="6">
        <v>0.45011328953504565</v>
      </c>
      <c r="U1943" s="10"/>
      <c r="V1943" s="10"/>
      <c r="W1943" s="10"/>
    </row>
    <row r="1944">
      <c r="A1944" s="17">
        <v>2007.0</v>
      </c>
      <c r="B1944" s="18" t="s">
        <v>142</v>
      </c>
      <c r="C1944" s="18" t="s">
        <v>3293</v>
      </c>
      <c r="D1944" s="19">
        <v>296.0</v>
      </c>
      <c r="E1944" s="19">
        <v>6.0</v>
      </c>
      <c r="F1944" s="19">
        <v>9.0</v>
      </c>
      <c r="G1944" s="19">
        <v>10.0</v>
      </c>
      <c r="H1944" s="19">
        <v>4.0</v>
      </c>
      <c r="I1944" s="19">
        <v>0.0</v>
      </c>
      <c r="J1944" s="19">
        <v>1.0</v>
      </c>
      <c r="K1944" s="19">
        <v>16.0</v>
      </c>
      <c r="L1944" s="19">
        <v>14.0</v>
      </c>
      <c r="M1944" s="19">
        <v>30.0</v>
      </c>
      <c r="N1944" s="20">
        <v>0.5333333611488342</v>
      </c>
      <c r="O1944" s="20">
        <v>0.4248009920120239</v>
      </c>
      <c r="P1944" s="20">
        <v>0.5019789934158325</v>
      </c>
      <c r="Q1944" s="21" t="str">
        <f t="shared" si="1"/>
        <v>0.5454545455</v>
      </c>
      <c r="R1944" s="21" t="str">
        <f t="shared" si="3"/>
        <v>0.4742588807</v>
      </c>
      <c r="S1944" s="9">
        <v>0.4712285776933034</v>
      </c>
      <c r="T1944" s="6">
        <v>0.47425888072360645</v>
      </c>
      <c r="U1944" s="10"/>
      <c r="V1944" s="10"/>
      <c r="W1944" s="10"/>
    </row>
    <row r="1945">
      <c r="A1945" s="17">
        <v>2007.0</v>
      </c>
      <c r="B1945" s="18" t="s">
        <v>163</v>
      </c>
      <c r="C1945" s="18" t="s">
        <v>3294</v>
      </c>
      <c r="D1945" s="19">
        <v>297.0</v>
      </c>
      <c r="E1945" s="19">
        <v>2.0</v>
      </c>
      <c r="F1945" s="19">
        <v>13.0</v>
      </c>
      <c r="G1945" s="19">
        <v>5.0</v>
      </c>
      <c r="H1945" s="19">
        <v>7.0</v>
      </c>
      <c r="I1945" s="19">
        <v>0.0</v>
      </c>
      <c r="J1945" s="19">
        <v>2.0</v>
      </c>
      <c r="K1945" s="19">
        <v>7.0</v>
      </c>
      <c r="L1945" s="19">
        <v>22.0</v>
      </c>
      <c r="M1945" s="19">
        <v>29.0</v>
      </c>
      <c r="N1945" s="20">
        <v>0.24137930572032928</v>
      </c>
      <c r="O1945" s="20">
        <v>0.5099536180496216</v>
      </c>
      <c r="P1945" s="20">
        <v>0.5081797242164612</v>
      </c>
      <c r="Q1945" s="21" t="str">
        <f t="shared" si="1"/>
        <v>0.2283464567</v>
      </c>
      <c r="R1945" s="21" t="str">
        <f t="shared" si="3"/>
        <v>0.4391083543</v>
      </c>
      <c r="S1945" s="9">
        <v>0.442366567665133</v>
      </c>
      <c r="T1945" s="6">
        <v>0.43910835425215444</v>
      </c>
      <c r="U1945" s="10"/>
      <c r="V1945" s="10"/>
      <c r="W1945" s="10"/>
    </row>
    <row r="1946">
      <c r="A1946" s="17">
        <v>2007.0</v>
      </c>
      <c r="B1946" s="18" t="s">
        <v>280</v>
      </c>
      <c r="C1946" s="18" t="s">
        <v>773</v>
      </c>
      <c r="D1946" s="19">
        <v>298.0</v>
      </c>
      <c r="E1946" s="19">
        <v>8.0</v>
      </c>
      <c r="F1946" s="19">
        <v>5.0</v>
      </c>
      <c r="G1946" s="19">
        <v>18.0</v>
      </c>
      <c r="H1946" s="19">
        <v>1.0</v>
      </c>
      <c r="I1946" s="19">
        <v>1.0</v>
      </c>
      <c r="J1946" s="19">
        <v>0.0</v>
      </c>
      <c r="K1946" s="19">
        <v>27.0</v>
      </c>
      <c r="L1946" s="19">
        <v>6.0</v>
      </c>
      <c r="M1946" s="19">
        <v>33.0</v>
      </c>
      <c r="N1946" s="20">
        <v>0.8181818127632141</v>
      </c>
      <c r="O1946" s="20">
        <v>0.5811638832092285</v>
      </c>
      <c r="P1946" s="20">
        <v>0.5296317934989929</v>
      </c>
      <c r="Q1946" s="21" t="str">
        <f t="shared" si="1"/>
        <v>0.8394160584</v>
      </c>
      <c r="R1946" s="21" t="str">
        <f t="shared" si="3"/>
        <v>0.6328439046</v>
      </c>
      <c r="S1946" s="9">
        <v>0.6275353445248171</v>
      </c>
      <c r="T1946" s="6">
        <v>0.6328439045779026</v>
      </c>
      <c r="U1946" s="10"/>
      <c r="V1946" s="10"/>
      <c r="W1946" s="10"/>
    </row>
    <row r="1947">
      <c r="A1947" s="17">
        <v>2007.0</v>
      </c>
      <c r="B1947" s="18" t="s">
        <v>162</v>
      </c>
      <c r="C1947" s="18" t="s">
        <v>771</v>
      </c>
      <c r="D1947" s="19">
        <v>299.0</v>
      </c>
      <c r="E1947" s="19">
        <v>4.0</v>
      </c>
      <c r="F1947" s="19">
        <v>6.0</v>
      </c>
      <c r="G1947" s="19">
        <v>15.0</v>
      </c>
      <c r="H1947" s="19">
        <v>3.0</v>
      </c>
      <c r="I1947" s="19">
        <v>4.0</v>
      </c>
      <c r="J1947" s="19">
        <v>2.0</v>
      </c>
      <c r="K1947" s="19">
        <v>23.0</v>
      </c>
      <c r="L1947" s="19">
        <v>11.0</v>
      </c>
      <c r="M1947" s="19">
        <v>34.0</v>
      </c>
      <c r="N1947" s="20">
        <v>0.6764705777168274</v>
      </c>
      <c r="O1947" s="20">
        <v>0.5758605003356934</v>
      </c>
      <c r="P1947" s="20">
        <v>0.5270323157310486</v>
      </c>
      <c r="Q1947" s="21" t="str">
        <f t="shared" si="1"/>
        <v>0.6549295775</v>
      </c>
      <c r="R1947" s="21" t="str">
        <f t="shared" si="3"/>
        <v>0.5834207235</v>
      </c>
      <c r="S1947" s="9">
        <v>0.5888059761594324</v>
      </c>
      <c r="T1947" s="6">
        <v>0.5834207234668061</v>
      </c>
      <c r="U1947" s="10"/>
      <c r="V1947" s="10"/>
      <c r="W1947" s="10"/>
    </row>
    <row r="1948">
      <c r="A1948" s="17">
        <v>2007.0</v>
      </c>
      <c r="B1948" s="18" t="s">
        <v>855</v>
      </c>
      <c r="C1948" s="18" t="s">
        <v>3295</v>
      </c>
      <c r="D1948" s="19">
        <v>300.0</v>
      </c>
      <c r="E1948" s="19">
        <v>4.0</v>
      </c>
      <c r="F1948" s="19">
        <v>13.0</v>
      </c>
      <c r="G1948" s="19">
        <v>7.0</v>
      </c>
      <c r="H1948" s="19">
        <v>2.0</v>
      </c>
      <c r="I1948" s="19">
        <v>0.0</v>
      </c>
      <c r="J1948" s="19">
        <v>1.0</v>
      </c>
      <c r="K1948" s="19">
        <v>11.0</v>
      </c>
      <c r="L1948" s="19">
        <v>16.0</v>
      </c>
      <c r="M1948" s="19">
        <v>27.0</v>
      </c>
      <c r="N1948" s="20">
        <v>0.40740740299224854</v>
      </c>
      <c r="O1948" s="20">
        <v>0.4266631603240967</v>
      </c>
      <c r="P1948" s="20">
        <v>0.46641242504119873</v>
      </c>
      <c r="Q1948" s="21" t="str">
        <f t="shared" si="1"/>
        <v>0.4579439252</v>
      </c>
      <c r="R1948" s="21" t="str">
        <f t="shared" si="3"/>
        <v>0.4444206677</v>
      </c>
      <c r="S1948" s="9">
        <v>0.4317865382741999</v>
      </c>
      <c r="T1948" s="6">
        <v>0.4444206677307593</v>
      </c>
      <c r="U1948" s="10"/>
      <c r="V1948" s="10"/>
      <c r="W1948" s="10"/>
    </row>
    <row r="1949">
      <c r="A1949" s="17">
        <v>2007.0</v>
      </c>
      <c r="B1949" s="18" t="s">
        <v>446</v>
      </c>
      <c r="C1949" s="18" t="s">
        <v>3296</v>
      </c>
      <c r="D1949" s="19">
        <v>301.0</v>
      </c>
      <c r="E1949" s="19">
        <v>1.0</v>
      </c>
      <c r="F1949" s="19">
        <v>13.0</v>
      </c>
      <c r="G1949" s="19">
        <v>3.0</v>
      </c>
      <c r="H1949" s="19">
        <v>9.0</v>
      </c>
      <c r="I1949" s="19">
        <v>0.0</v>
      </c>
      <c r="J1949" s="19">
        <v>0.0</v>
      </c>
      <c r="K1949" s="19">
        <v>4.0</v>
      </c>
      <c r="L1949" s="19">
        <v>22.0</v>
      </c>
      <c r="M1949" s="19">
        <v>26.0</v>
      </c>
      <c r="N1949" s="20">
        <v>0.1538461595773697</v>
      </c>
      <c r="O1949" s="20">
        <v>0.4805164635181427</v>
      </c>
      <c r="P1949" s="20">
        <v>0.4658890962600708</v>
      </c>
      <c r="Q1949" s="21" t="str">
        <f t="shared" si="1"/>
        <v>0.1355932203</v>
      </c>
      <c r="R1949" s="21" t="str">
        <f t="shared" si="3"/>
        <v>0.3906288109</v>
      </c>
      <c r="S1949" s="9">
        <v>0.3951920442856275</v>
      </c>
      <c r="T1949" s="6">
        <v>0.39062881090883483</v>
      </c>
      <c r="U1949" s="10"/>
      <c r="V1949" s="10"/>
      <c r="W1949" s="10"/>
    </row>
    <row r="1950">
      <c r="A1950" s="17">
        <v>2007.0</v>
      </c>
      <c r="B1950" s="18" t="s">
        <v>128</v>
      </c>
      <c r="C1950" s="18" t="s">
        <v>3297</v>
      </c>
      <c r="D1950" s="19">
        <v>302.0</v>
      </c>
      <c r="E1950" s="19">
        <v>1.0</v>
      </c>
      <c r="F1950" s="19">
        <v>11.0</v>
      </c>
      <c r="G1950" s="19">
        <v>9.0</v>
      </c>
      <c r="H1950" s="19">
        <v>6.0</v>
      </c>
      <c r="I1950" s="19">
        <v>1.0</v>
      </c>
      <c r="J1950" s="19">
        <v>2.0</v>
      </c>
      <c r="K1950" s="19">
        <v>11.0</v>
      </c>
      <c r="L1950" s="19">
        <v>19.0</v>
      </c>
      <c r="M1950" s="19">
        <v>30.0</v>
      </c>
      <c r="N1950" s="20">
        <v>0.36666667461395264</v>
      </c>
      <c r="O1950" s="20">
        <v>0.6031513214111328</v>
      </c>
      <c r="P1950" s="20">
        <v>0.5205790996551514</v>
      </c>
      <c r="Q1950" s="21" t="str">
        <f t="shared" si="1"/>
        <v>0.314516129</v>
      </c>
      <c r="R1950" s="21" t="str">
        <f t="shared" si="3"/>
        <v>0.5103494679</v>
      </c>
      <c r="S1950" s="9">
        <v>0.5233871022860209</v>
      </c>
      <c r="T1950" s="6">
        <v>0.5103494678774187</v>
      </c>
      <c r="U1950" s="10"/>
      <c r="V1950" s="10"/>
      <c r="W1950" s="10"/>
    </row>
    <row r="1951">
      <c r="A1951" s="17">
        <v>2007.0</v>
      </c>
      <c r="B1951" s="18" t="s">
        <v>70</v>
      </c>
      <c r="C1951" s="18" t="s">
        <v>704</v>
      </c>
      <c r="D1951" s="19">
        <v>303.0</v>
      </c>
      <c r="E1951" s="19">
        <v>5.0</v>
      </c>
      <c r="F1951" s="19">
        <v>10.0</v>
      </c>
      <c r="G1951" s="19">
        <v>12.0</v>
      </c>
      <c r="H1951" s="19">
        <v>1.0</v>
      </c>
      <c r="I1951" s="19">
        <v>5.0</v>
      </c>
      <c r="J1951" s="19">
        <v>0.0</v>
      </c>
      <c r="K1951" s="19">
        <v>22.0</v>
      </c>
      <c r="L1951" s="19">
        <v>11.0</v>
      </c>
      <c r="M1951" s="19">
        <v>33.0</v>
      </c>
      <c r="N1951" s="20">
        <v>0.6666666865348816</v>
      </c>
      <c r="O1951" s="20">
        <v>0.5565311312675476</v>
      </c>
      <c r="P1951" s="20">
        <v>0.5018567442893982</v>
      </c>
      <c r="Q1951" s="21" t="str">
        <f t="shared" si="1"/>
        <v>0.7218045113</v>
      </c>
      <c r="R1951" s="21" t="str">
        <f t="shared" si="3"/>
        <v>0.5841808795</v>
      </c>
      <c r="S1951" s="9">
        <v>0.57039641837279</v>
      </c>
      <c r="T1951" s="6">
        <v>0.5841808795256722</v>
      </c>
      <c r="U1951" s="10"/>
      <c r="V1951" s="10"/>
      <c r="W1951" s="10"/>
    </row>
    <row r="1952">
      <c r="A1952" s="17">
        <v>2007.0</v>
      </c>
      <c r="B1952" s="18" t="s">
        <v>2779</v>
      </c>
      <c r="C1952" s="18" t="s">
        <v>3298</v>
      </c>
      <c r="D1952" s="19">
        <v>304.0</v>
      </c>
      <c r="E1952" s="19">
        <v>8.0</v>
      </c>
      <c r="F1952" s="19">
        <v>6.0</v>
      </c>
      <c r="G1952" s="19">
        <v>12.0</v>
      </c>
      <c r="H1952" s="19">
        <v>1.0</v>
      </c>
      <c r="I1952" s="19">
        <v>0.0</v>
      </c>
      <c r="J1952" s="19">
        <v>0.0</v>
      </c>
      <c r="K1952" s="19">
        <v>20.0</v>
      </c>
      <c r="L1952" s="19">
        <v>7.0</v>
      </c>
      <c r="M1952" s="19">
        <v>27.0</v>
      </c>
      <c r="N1952" s="20">
        <v>0.7407407164573669</v>
      </c>
      <c r="O1952" s="20">
        <v>0.4089924991130829</v>
      </c>
      <c r="P1952" s="20">
        <v>0.46174511313438416</v>
      </c>
      <c r="Q1952" s="21" t="str">
        <f t="shared" si="1"/>
        <v>0.7863247863</v>
      </c>
      <c r="R1952" s="21" t="str">
        <f t="shared" si="3"/>
        <v>0.5165137244</v>
      </c>
      <c r="S1952" s="9">
        <v>0.5051177130253226</v>
      </c>
      <c r="T1952" s="6">
        <v>0.516513724421334</v>
      </c>
      <c r="U1952" s="10"/>
      <c r="V1952" s="10"/>
      <c r="W1952" s="10"/>
    </row>
    <row r="1953">
      <c r="A1953" s="17">
        <v>2007.0</v>
      </c>
      <c r="B1953" s="18" t="s">
        <v>444</v>
      </c>
      <c r="C1953" s="18" t="s">
        <v>3299</v>
      </c>
      <c r="D1953" s="19">
        <v>305.0</v>
      </c>
      <c r="E1953" s="19">
        <v>1.0</v>
      </c>
      <c r="F1953" s="19">
        <v>9.0</v>
      </c>
      <c r="G1953" s="19">
        <v>11.0</v>
      </c>
      <c r="H1953" s="19">
        <v>7.0</v>
      </c>
      <c r="I1953" s="19">
        <v>2.0</v>
      </c>
      <c r="J1953" s="19">
        <v>1.0</v>
      </c>
      <c r="K1953" s="19">
        <v>14.0</v>
      </c>
      <c r="L1953" s="19">
        <v>17.0</v>
      </c>
      <c r="M1953" s="19">
        <v>31.0</v>
      </c>
      <c r="N1953" s="20">
        <v>0.4516128897666931</v>
      </c>
      <c r="O1953" s="20">
        <v>0.5014389157295227</v>
      </c>
      <c r="P1953" s="20">
        <v>0.5004153847694397</v>
      </c>
      <c r="Q1953" s="21" t="str">
        <f t="shared" si="1"/>
        <v>0.3816793893</v>
      </c>
      <c r="R1953" s="21" t="str">
        <f t="shared" si="3"/>
        <v>0.4712431514</v>
      </c>
      <c r="S1953" s="9">
        <v>0.4887265298635729</v>
      </c>
      <c r="T1953" s="6">
        <v>0.47124315138536554</v>
      </c>
      <c r="U1953" s="10"/>
      <c r="V1953" s="10"/>
      <c r="W1953" s="10"/>
    </row>
    <row r="1954">
      <c r="A1954" s="17">
        <v>2007.0</v>
      </c>
      <c r="B1954" s="18" t="s">
        <v>450</v>
      </c>
      <c r="C1954" s="18" t="s">
        <v>725</v>
      </c>
      <c r="D1954" s="19">
        <v>306.0</v>
      </c>
      <c r="E1954" s="19">
        <v>11.0</v>
      </c>
      <c r="F1954" s="19">
        <v>2.0</v>
      </c>
      <c r="G1954" s="19">
        <v>12.0</v>
      </c>
      <c r="H1954" s="19">
        <v>2.0</v>
      </c>
      <c r="I1954" s="19">
        <v>4.0</v>
      </c>
      <c r="J1954" s="19">
        <v>2.0</v>
      </c>
      <c r="K1954" s="19">
        <v>27.0</v>
      </c>
      <c r="L1954" s="19">
        <v>6.0</v>
      </c>
      <c r="M1954" s="19">
        <v>33.0</v>
      </c>
      <c r="N1954" s="20">
        <v>0.8181818127632141</v>
      </c>
      <c r="O1954" s="20">
        <v>0.5108115077018738</v>
      </c>
      <c r="P1954" s="20">
        <v>0.5070850849151611</v>
      </c>
      <c r="Q1954" s="21" t="str">
        <f t="shared" si="1"/>
        <v>0.8159509202</v>
      </c>
      <c r="R1954" s="21" t="str">
        <f t="shared" si="3"/>
        <v>0.5861647551</v>
      </c>
      <c r="S1954" s="9">
        <v>0.5867224796251818</v>
      </c>
      <c r="T1954" s="6">
        <v>0.5861647551410769</v>
      </c>
      <c r="U1954" s="10"/>
      <c r="V1954" s="10"/>
      <c r="W1954" s="10"/>
    </row>
    <row r="1955">
      <c r="A1955" s="17">
        <v>2007.0</v>
      </c>
      <c r="B1955" s="18" t="s">
        <v>136</v>
      </c>
      <c r="C1955" s="18" t="s">
        <v>3300</v>
      </c>
      <c r="D1955" s="19">
        <v>307.0</v>
      </c>
      <c r="E1955" s="19">
        <v>6.0</v>
      </c>
      <c r="F1955" s="19">
        <v>9.0</v>
      </c>
      <c r="G1955" s="19">
        <v>8.0</v>
      </c>
      <c r="H1955" s="19">
        <v>3.0</v>
      </c>
      <c r="I1955" s="19">
        <v>1.0</v>
      </c>
      <c r="J1955" s="19">
        <v>3.0</v>
      </c>
      <c r="K1955" s="19">
        <v>15.0</v>
      </c>
      <c r="L1955" s="19">
        <v>15.0</v>
      </c>
      <c r="M1955" s="19">
        <v>30.0</v>
      </c>
      <c r="N1955" s="20">
        <v>0.5</v>
      </c>
      <c r="O1955" s="20">
        <v>0.4741986095905304</v>
      </c>
      <c r="P1955" s="20">
        <v>0.5088309049606323</v>
      </c>
      <c r="Q1955" s="21" t="str">
        <f t="shared" si="1"/>
        <v>0.5298507463</v>
      </c>
      <c r="R1955" s="21" t="str">
        <f t="shared" si="3"/>
        <v>0.4967697176</v>
      </c>
      <c r="S1955" s="9">
        <v>0.4893070310354233</v>
      </c>
      <c r="T1955" s="6">
        <v>0.4967697176025875</v>
      </c>
      <c r="U1955" s="10"/>
      <c r="V1955" s="10"/>
      <c r="W1955" s="10"/>
    </row>
    <row r="1956">
      <c r="A1956" s="17">
        <v>2007.0</v>
      </c>
      <c r="B1956" s="18" t="s">
        <v>100</v>
      </c>
      <c r="C1956" s="18" t="s">
        <v>767</v>
      </c>
      <c r="D1956" s="19">
        <v>308.0</v>
      </c>
      <c r="E1956" s="19">
        <v>4.0</v>
      </c>
      <c r="F1956" s="19">
        <v>6.0</v>
      </c>
      <c r="G1956" s="19">
        <v>14.0</v>
      </c>
      <c r="H1956" s="19">
        <v>3.0</v>
      </c>
      <c r="I1956" s="19">
        <v>1.0</v>
      </c>
      <c r="J1956" s="19">
        <v>2.0</v>
      </c>
      <c r="K1956" s="19">
        <v>19.0</v>
      </c>
      <c r="L1956" s="19">
        <v>11.0</v>
      </c>
      <c r="M1956" s="19">
        <v>30.0</v>
      </c>
      <c r="N1956" s="20">
        <v>0.6333333253860474</v>
      </c>
      <c r="O1956" s="20">
        <v>0.5869280695915222</v>
      </c>
      <c r="P1956" s="20">
        <v>0.5378009676933289</v>
      </c>
      <c r="Q1956" s="21" t="str">
        <f t="shared" si="1"/>
        <v>0.6048387097</v>
      </c>
      <c r="R1956" s="21" t="str">
        <f t="shared" si="3"/>
        <v>0.5791239541</v>
      </c>
      <c r="S1956" s="9">
        <v>0.5862476100524266</v>
      </c>
      <c r="T1956" s="6">
        <v>0.5791239541384482</v>
      </c>
      <c r="U1956" s="10"/>
      <c r="V1956" s="10"/>
      <c r="W1956" s="10"/>
    </row>
    <row r="1957">
      <c r="A1957" s="17">
        <v>2007.0</v>
      </c>
      <c r="B1957" s="18" t="s">
        <v>302</v>
      </c>
      <c r="C1957" s="18" t="s">
        <v>716</v>
      </c>
      <c r="D1957" s="19">
        <v>309.0</v>
      </c>
      <c r="E1957" s="19">
        <v>13.0</v>
      </c>
      <c r="F1957" s="19">
        <v>3.0</v>
      </c>
      <c r="G1957" s="19">
        <v>9.0</v>
      </c>
      <c r="H1957" s="19">
        <v>4.0</v>
      </c>
      <c r="I1957" s="19">
        <v>3.0</v>
      </c>
      <c r="J1957" s="19">
        <v>0.0</v>
      </c>
      <c r="K1957" s="19">
        <v>25.0</v>
      </c>
      <c r="L1957" s="19">
        <v>7.0</v>
      </c>
      <c r="M1957" s="19">
        <v>32.0</v>
      </c>
      <c r="N1957" s="20">
        <v>0.78125</v>
      </c>
      <c r="O1957" s="20">
        <v>0.4712015986442566</v>
      </c>
      <c r="P1957" s="20">
        <v>0.4930250644683838</v>
      </c>
      <c r="Q1957" s="21" t="str">
        <f t="shared" si="1"/>
        <v>0.7823529412</v>
      </c>
      <c r="R1957" s="21" t="str">
        <f t="shared" si="3"/>
        <v>0.5544453007</v>
      </c>
      <c r="S1957" s="9">
        <v>0.5541695654392242</v>
      </c>
      <c r="T1957" s="6">
        <v>0.5544453007333419</v>
      </c>
      <c r="U1957" s="10"/>
      <c r="V1957" s="10"/>
      <c r="W1957" s="10"/>
    </row>
    <row r="1958">
      <c r="A1958" s="17">
        <v>2007.0</v>
      </c>
      <c r="B1958" s="18" t="s">
        <v>168</v>
      </c>
      <c r="C1958" s="18" t="s">
        <v>745</v>
      </c>
      <c r="D1958" s="19">
        <v>310.0</v>
      </c>
      <c r="E1958" s="19">
        <v>8.0</v>
      </c>
      <c r="F1958" s="19">
        <v>4.0</v>
      </c>
      <c r="G1958" s="19">
        <v>10.0</v>
      </c>
      <c r="H1958" s="19">
        <v>4.0</v>
      </c>
      <c r="I1958" s="19">
        <v>3.0</v>
      </c>
      <c r="J1958" s="19">
        <v>2.0</v>
      </c>
      <c r="K1958" s="19">
        <v>21.0</v>
      </c>
      <c r="L1958" s="19">
        <v>10.0</v>
      </c>
      <c r="M1958" s="19">
        <v>31.0</v>
      </c>
      <c r="N1958" s="20">
        <v>0.6774193644523621</v>
      </c>
      <c r="O1958" s="20">
        <v>0.620606005191803</v>
      </c>
      <c r="P1958" s="20">
        <v>0.5399476885795593</v>
      </c>
      <c r="Q1958" s="21" t="str">
        <f t="shared" si="1"/>
        <v>0.6688741722</v>
      </c>
      <c r="R1958" s="21" t="str">
        <f t="shared" si="3"/>
        <v>0.6125084678</v>
      </c>
      <c r="S1958" s="9">
        <v>0.6146447634504687</v>
      </c>
      <c r="T1958" s="6">
        <v>0.612508467787149</v>
      </c>
      <c r="U1958" s="10"/>
      <c r="V1958" s="10"/>
      <c r="W1958" s="10"/>
    </row>
    <row r="1959">
      <c r="A1959" s="17">
        <v>2007.0</v>
      </c>
      <c r="B1959" s="18" t="s">
        <v>103</v>
      </c>
      <c r="C1959" s="18" t="s">
        <v>3301</v>
      </c>
      <c r="D1959" s="19">
        <v>311.0</v>
      </c>
      <c r="E1959" s="19">
        <v>3.0</v>
      </c>
      <c r="F1959" s="19">
        <v>6.0</v>
      </c>
      <c r="G1959" s="19">
        <v>16.0</v>
      </c>
      <c r="H1959" s="19">
        <v>1.0</v>
      </c>
      <c r="I1959" s="19">
        <v>0.0</v>
      </c>
      <c r="J1959" s="19">
        <v>3.0</v>
      </c>
      <c r="K1959" s="19">
        <v>19.0</v>
      </c>
      <c r="L1959" s="19">
        <v>10.0</v>
      </c>
      <c r="M1959" s="19">
        <v>29.0</v>
      </c>
      <c r="N1959" s="20">
        <v>0.6551724076271057</v>
      </c>
      <c r="O1959" s="20">
        <v>0.564241886138916</v>
      </c>
      <c r="P1959" s="20">
        <v>0.5451704859733582</v>
      </c>
      <c r="Q1959" s="21" t="str">
        <f t="shared" si="1"/>
        <v>0.6330275229</v>
      </c>
      <c r="R1959" s="21" t="str">
        <f t="shared" si="3"/>
        <v>0.5766704453</v>
      </c>
      <c r="S1959" s="9">
        <v>0.5822066680110733</v>
      </c>
      <c r="T1959" s="6">
        <v>0.5766704452967425</v>
      </c>
      <c r="U1959" s="10"/>
      <c r="V1959" s="10"/>
      <c r="W1959" s="10"/>
    </row>
    <row r="1960">
      <c r="A1960" s="17">
        <v>2007.0</v>
      </c>
      <c r="B1960" s="18" t="s">
        <v>507</v>
      </c>
      <c r="C1960" s="18" t="s">
        <v>770</v>
      </c>
      <c r="D1960" s="19">
        <v>312.0</v>
      </c>
      <c r="E1960" s="19">
        <v>5.0</v>
      </c>
      <c r="F1960" s="19">
        <v>6.0</v>
      </c>
      <c r="G1960" s="19">
        <v>12.0</v>
      </c>
      <c r="H1960" s="19">
        <v>2.0</v>
      </c>
      <c r="I1960" s="19">
        <v>3.0</v>
      </c>
      <c r="J1960" s="19">
        <v>3.0</v>
      </c>
      <c r="K1960" s="19">
        <v>20.0</v>
      </c>
      <c r="L1960" s="19">
        <v>11.0</v>
      </c>
      <c r="M1960" s="19">
        <v>31.0</v>
      </c>
      <c r="N1960" s="20">
        <v>0.6451612710952759</v>
      </c>
      <c r="O1960" s="20">
        <v>0.5897848606109619</v>
      </c>
      <c r="P1960" s="20">
        <v>0.539461076259613</v>
      </c>
      <c r="Q1960" s="21" t="str">
        <f t="shared" si="1"/>
        <v>0.6466165414</v>
      </c>
      <c r="R1960" s="21" t="str">
        <f t="shared" si="3"/>
        <v>0.5914118347</v>
      </c>
      <c r="S1960" s="9">
        <v>0.5910480219510293</v>
      </c>
      <c r="T1960" s="6">
        <v>0.59141183470873</v>
      </c>
      <c r="U1960" s="10"/>
      <c r="V1960" s="10"/>
      <c r="W1960" s="10"/>
    </row>
    <row r="1961">
      <c r="A1961" s="17">
        <v>2007.0</v>
      </c>
      <c r="B1961" s="18" t="s">
        <v>2269</v>
      </c>
      <c r="C1961" s="18" t="s">
        <v>3302</v>
      </c>
      <c r="D1961" s="19">
        <v>313.0</v>
      </c>
      <c r="E1961" s="19">
        <v>4.0</v>
      </c>
      <c r="F1961" s="19">
        <v>11.0</v>
      </c>
      <c r="G1961" s="19">
        <v>4.0</v>
      </c>
      <c r="H1961" s="19">
        <v>5.0</v>
      </c>
      <c r="I1961" s="19">
        <v>2.0</v>
      </c>
      <c r="J1961" s="19">
        <v>3.0</v>
      </c>
      <c r="K1961" s="19">
        <v>10.0</v>
      </c>
      <c r="L1961" s="19">
        <v>19.0</v>
      </c>
      <c r="M1961" s="19">
        <v>29.0</v>
      </c>
      <c r="N1961" s="20">
        <v>0.3448275923728943</v>
      </c>
      <c r="O1961" s="20">
        <v>0.4224364459514618</v>
      </c>
      <c r="P1961" s="20">
        <v>0.4526475965976715</v>
      </c>
      <c r="Q1961" s="21" t="str">
        <f t="shared" si="1"/>
        <v>0.3759398496</v>
      </c>
      <c r="R1961" s="21" t="str">
        <f t="shared" si="3"/>
        <v>0.4183650845</v>
      </c>
      <c r="S1961" s="9">
        <v>0.4105870186768729</v>
      </c>
      <c r="T1961" s="6">
        <v>0.41836508453116383</v>
      </c>
      <c r="U1961" s="10"/>
      <c r="V1961" s="10"/>
      <c r="W1961" s="10"/>
    </row>
    <row r="1962">
      <c r="A1962" s="17">
        <v>2007.0</v>
      </c>
      <c r="B1962" s="18" t="s">
        <v>1017</v>
      </c>
      <c r="C1962" s="18" t="s">
        <v>3303</v>
      </c>
      <c r="D1962" s="19">
        <v>314.0</v>
      </c>
      <c r="E1962" s="19">
        <v>4.0</v>
      </c>
      <c r="F1962" s="19">
        <v>13.0</v>
      </c>
      <c r="G1962" s="19">
        <v>4.0</v>
      </c>
      <c r="H1962" s="19">
        <v>5.0</v>
      </c>
      <c r="I1962" s="19">
        <v>1.0</v>
      </c>
      <c r="J1962" s="19">
        <v>2.0</v>
      </c>
      <c r="K1962" s="19">
        <v>9.0</v>
      </c>
      <c r="L1962" s="19">
        <v>20.0</v>
      </c>
      <c r="M1962" s="19">
        <v>29.0</v>
      </c>
      <c r="N1962" s="20">
        <v>0.3103448152542114</v>
      </c>
      <c r="O1962" s="20">
        <v>0.47479525208473206</v>
      </c>
      <c r="P1962" s="20">
        <v>0.5009654760360718</v>
      </c>
      <c r="Q1962" s="21" t="str">
        <f t="shared" si="1"/>
        <v>0.3488372093</v>
      </c>
      <c r="R1962" s="21" t="str">
        <f t="shared" si="3"/>
        <v>0.4498482974</v>
      </c>
      <c r="S1962" s="9">
        <v>0.4402252019479357</v>
      </c>
      <c r="T1962" s="6">
        <v>0.4498482973769654</v>
      </c>
      <c r="U1962" s="10"/>
      <c r="V1962" s="10"/>
      <c r="W1962" s="10"/>
    </row>
    <row r="1963">
      <c r="A1963" s="17">
        <v>2007.0</v>
      </c>
      <c r="B1963" s="18" t="s">
        <v>1268</v>
      </c>
      <c r="C1963" s="18" t="s">
        <v>3304</v>
      </c>
      <c r="D1963" s="19">
        <v>315.0</v>
      </c>
      <c r="E1963" s="19">
        <v>1.0</v>
      </c>
      <c r="F1963" s="19">
        <v>11.0</v>
      </c>
      <c r="G1963" s="19">
        <v>3.0</v>
      </c>
      <c r="H1963" s="19">
        <v>9.0</v>
      </c>
      <c r="I1963" s="19">
        <v>1.0</v>
      </c>
      <c r="J1963" s="19">
        <v>3.0</v>
      </c>
      <c r="K1963" s="19">
        <v>5.0</v>
      </c>
      <c r="L1963" s="19">
        <v>23.0</v>
      </c>
      <c r="M1963" s="19">
        <v>28.0</v>
      </c>
      <c r="N1963" s="20">
        <v>0.1785714328289032</v>
      </c>
      <c r="O1963" s="20">
        <v>0.43006348609924316</v>
      </c>
      <c r="P1963" s="20">
        <v>0.4659467041492462</v>
      </c>
      <c r="Q1963" s="21" t="str">
        <f t="shared" si="1"/>
        <v>0.1590909091</v>
      </c>
      <c r="R1963" s="21" t="str">
        <f t="shared" si="3"/>
        <v>0.3712911464</v>
      </c>
      <c r="S1963" s="9">
        <v>0.3761612762297903</v>
      </c>
      <c r="T1963" s="6">
        <v>0.37129114635966043</v>
      </c>
      <c r="U1963" s="10"/>
      <c r="V1963" s="10"/>
      <c r="W1963" s="10"/>
    </row>
    <row r="1964">
      <c r="A1964" s="17">
        <v>2007.0</v>
      </c>
      <c r="B1964" s="18" t="s">
        <v>166</v>
      </c>
      <c r="C1964" s="18" t="s">
        <v>3305</v>
      </c>
      <c r="D1964" s="19">
        <v>316.0</v>
      </c>
      <c r="E1964" s="19">
        <v>8.0</v>
      </c>
      <c r="F1964" s="19">
        <v>6.0</v>
      </c>
      <c r="G1964" s="19">
        <v>11.0</v>
      </c>
      <c r="H1964" s="19">
        <v>3.0</v>
      </c>
      <c r="I1964" s="19">
        <v>2.0</v>
      </c>
      <c r="J1964" s="19">
        <v>2.0</v>
      </c>
      <c r="K1964" s="19">
        <v>21.0</v>
      </c>
      <c r="L1964" s="19">
        <v>11.0</v>
      </c>
      <c r="M1964" s="19">
        <v>32.0</v>
      </c>
      <c r="N1964" s="20">
        <v>0.65625</v>
      </c>
      <c r="O1964" s="20">
        <v>0.5056618452072144</v>
      </c>
      <c r="P1964" s="20">
        <v>0.4935179054737091</v>
      </c>
      <c r="Q1964" s="21" t="str">
        <f t="shared" si="1"/>
        <v>0.6689189189</v>
      </c>
      <c r="R1964" s="21" t="str">
        <f t="shared" si="3"/>
        <v>0.5434401287</v>
      </c>
      <c r="S1964" s="9">
        <v>0.5402728989720345</v>
      </c>
      <c r="T1964" s="6">
        <v>0.5434401287017642</v>
      </c>
      <c r="U1964" s="10"/>
      <c r="V1964" s="10"/>
      <c r="W1964" s="10"/>
    </row>
    <row r="1965">
      <c r="A1965" s="17">
        <v>2007.0</v>
      </c>
      <c r="B1965" s="18" t="s">
        <v>300</v>
      </c>
      <c r="C1965" s="18" t="s">
        <v>3306</v>
      </c>
      <c r="D1965" s="19">
        <v>317.0</v>
      </c>
      <c r="E1965" s="19">
        <v>3.0</v>
      </c>
      <c r="F1965" s="19">
        <v>10.0</v>
      </c>
      <c r="G1965" s="19">
        <v>10.0</v>
      </c>
      <c r="H1965" s="19">
        <v>2.0</v>
      </c>
      <c r="I1965" s="19">
        <v>2.0</v>
      </c>
      <c r="J1965" s="19">
        <v>4.0</v>
      </c>
      <c r="K1965" s="19">
        <v>15.0</v>
      </c>
      <c r="L1965" s="19">
        <v>16.0</v>
      </c>
      <c r="M1965" s="19">
        <v>31.0</v>
      </c>
      <c r="N1965" s="20">
        <v>0.4838709533214569</v>
      </c>
      <c r="O1965" s="20">
        <v>0.5044628381729126</v>
      </c>
      <c r="P1965" s="20">
        <v>0.5137510299682617</v>
      </c>
      <c r="Q1965" s="21" t="str">
        <f t="shared" si="1"/>
        <v>0.488</v>
      </c>
      <c r="R1965" s="21" t="str">
        <f t="shared" si="3"/>
        <v>0.5026691766</v>
      </c>
      <c r="S1965" s="9">
        <v>0.5016369185140056</v>
      </c>
      <c r="T1965" s="6">
        <v>0.5026691765785217</v>
      </c>
      <c r="U1965" s="10"/>
      <c r="V1965" s="10"/>
      <c r="W1965" s="10"/>
    </row>
    <row r="1966">
      <c r="A1966" s="17">
        <v>2007.0</v>
      </c>
      <c r="B1966" s="18" t="s">
        <v>3307</v>
      </c>
      <c r="C1966" s="18" t="s">
        <v>3308</v>
      </c>
      <c r="D1966" s="19">
        <v>318.0</v>
      </c>
      <c r="E1966" s="19">
        <v>2.0</v>
      </c>
      <c r="F1966" s="19">
        <v>19.0</v>
      </c>
      <c r="G1966" s="19">
        <v>0.0</v>
      </c>
      <c r="H1966" s="19">
        <v>3.0</v>
      </c>
      <c r="I1966" s="19">
        <v>0.0</v>
      </c>
      <c r="J1966" s="19">
        <v>2.0</v>
      </c>
      <c r="K1966" s="19">
        <v>2.0</v>
      </c>
      <c r="L1966" s="19">
        <v>24.0</v>
      </c>
      <c r="M1966" s="19">
        <v>26.0</v>
      </c>
      <c r="N1966" s="20">
        <v>0.07692307978868484</v>
      </c>
      <c r="O1966" s="20">
        <v>0.5153380632400513</v>
      </c>
      <c r="P1966" s="20">
        <v>0.47776299715042114</v>
      </c>
      <c r="Q1966" s="21" t="str">
        <f t="shared" si="1"/>
        <v>0.137254902</v>
      </c>
      <c r="R1966" s="21" t="str">
        <f t="shared" si="3"/>
        <v>0.4114235064</v>
      </c>
      <c r="S1966" s="9">
        <v>0.39634055013840014</v>
      </c>
      <c r="T1966" s="6">
        <v>0.411423506397827</v>
      </c>
      <c r="U1966" s="10"/>
      <c r="V1966" s="10"/>
      <c r="W1966" s="10"/>
    </row>
    <row r="1967">
      <c r="A1967" s="17">
        <v>2007.0</v>
      </c>
      <c r="B1967" s="18" t="s">
        <v>92</v>
      </c>
      <c r="C1967" s="18" t="s">
        <v>3309</v>
      </c>
      <c r="D1967" s="19">
        <v>319.0</v>
      </c>
      <c r="E1967" s="19">
        <v>4.0</v>
      </c>
      <c r="F1967" s="19">
        <v>12.0</v>
      </c>
      <c r="G1967" s="19">
        <v>6.0</v>
      </c>
      <c r="H1967" s="19">
        <v>7.0</v>
      </c>
      <c r="I1967" s="19">
        <v>0.0</v>
      </c>
      <c r="J1967" s="19">
        <v>0.0</v>
      </c>
      <c r="K1967" s="19">
        <v>10.0</v>
      </c>
      <c r="L1967" s="19">
        <v>19.0</v>
      </c>
      <c r="M1967" s="19">
        <v>29.0</v>
      </c>
      <c r="N1967" s="20">
        <v>0.3448275923728943</v>
      </c>
      <c r="O1967" s="20">
        <v>0.42754194140434265</v>
      </c>
      <c r="P1967" s="20">
        <v>0.4647321403026581</v>
      </c>
      <c r="Q1967" s="21" t="str">
        <f t="shared" si="1"/>
        <v>0.3511450382</v>
      </c>
      <c r="R1967" s="21" t="str">
        <f t="shared" si="3"/>
        <v>0.4177402653</v>
      </c>
      <c r="S1967" s="9">
        <v>0.41616090232956</v>
      </c>
      <c r="T1967" s="6">
        <v>0.41774026531982056</v>
      </c>
      <c r="U1967" s="10"/>
      <c r="V1967" s="10"/>
      <c r="W1967" s="10"/>
    </row>
    <row r="1968">
      <c r="A1968" s="17">
        <v>2007.0</v>
      </c>
      <c r="B1968" s="18" t="s">
        <v>171</v>
      </c>
      <c r="C1968" s="18" t="s">
        <v>3310</v>
      </c>
      <c r="D1968" s="19">
        <v>320.0</v>
      </c>
      <c r="E1968" s="19">
        <v>2.0</v>
      </c>
      <c r="F1968" s="19">
        <v>10.0</v>
      </c>
      <c r="G1968" s="19">
        <v>12.0</v>
      </c>
      <c r="H1968" s="19">
        <v>5.0</v>
      </c>
      <c r="I1968" s="19">
        <v>1.0</v>
      </c>
      <c r="J1968" s="19">
        <v>1.0</v>
      </c>
      <c r="K1968" s="19">
        <v>15.0</v>
      </c>
      <c r="L1968" s="19">
        <v>16.0</v>
      </c>
      <c r="M1968" s="19">
        <v>31.0</v>
      </c>
      <c r="N1968" s="20">
        <v>0.4838709533214569</v>
      </c>
      <c r="O1968" s="20">
        <v>0.5483199954032898</v>
      </c>
      <c r="P1968" s="20">
        <v>0.552902340888977</v>
      </c>
      <c r="Q1968" s="21" t="str">
        <f t="shared" si="1"/>
        <v>0.44</v>
      </c>
      <c r="R1968" s="21" t="str">
        <f t="shared" si="3"/>
        <v>0.5223855829</v>
      </c>
      <c r="S1968" s="9">
        <v>0.533353324859373</v>
      </c>
      <c r="T1968" s="6">
        <v>0.5223855829238891</v>
      </c>
      <c r="U1968" s="10"/>
      <c r="V1968" s="10"/>
      <c r="W1968" s="10"/>
    </row>
    <row r="1969">
      <c r="A1969" s="17">
        <v>2007.0</v>
      </c>
      <c r="B1969" s="18" t="s">
        <v>453</v>
      </c>
      <c r="C1969" s="18" t="s">
        <v>3311</v>
      </c>
      <c r="D1969" s="19">
        <v>321.0</v>
      </c>
      <c r="E1969" s="19">
        <v>1.0</v>
      </c>
      <c r="F1969" s="19">
        <v>10.0</v>
      </c>
      <c r="G1969" s="19">
        <v>17.0</v>
      </c>
      <c r="H1969" s="19">
        <v>2.0</v>
      </c>
      <c r="I1969" s="19">
        <v>1.0</v>
      </c>
      <c r="J1969" s="19">
        <v>1.0</v>
      </c>
      <c r="K1969" s="19">
        <v>19.0</v>
      </c>
      <c r="L1969" s="19">
        <v>13.0</v>
      </c>
      <c r="M1969" s="19">
        <v>32.0</v>
      </c>
      <c r="N1969" s="20">
        <v>0.59375</v>
      </c>
      <c r="O1969" s="20">
        <v>0.5520434379577637</v>
      </c>
      <c r="P1969" s="20">
        <v>0.5333871245384216</v>
      </c>
      <c r="Q1969" s="21" t="str">
        <f t="shared" si="1"/>
        <v>0.5625</v>
      </c>
      <c r="R1969" s="21" t="str">
        <f t="shared" si="3"/>
        <v>0.5499935001</v>
      </c>
      <c r="S1969" s="9">
        <v>0.5578060001134872</v>
      </c>
      <c r="T1969" s="6">
        <v>0.5499935001134872</v>
      </c>
      <c r="U1969" s="10"/>
      <c r="V1969" s="10"/>
      <c r="W1969" s="10"/>
    </row>
    <row r="1970">
      <c r="A1970" s="17">
        <v>2007.0</v>
      </c>
      <c r="B1970" s="18" t="s">
        <v>739</v>
      </c>
      <c r="C1970" s="18" t="s">
        <v>3312</v>
      </c>
      <c r="D1970" s="19">
        <v>322.0</v>
      </c>
      <c r="E1970" s="19">
        <v>8.0</v>
      </c>
      <c r="F1970" s="19">
        <v>4.0</v>
      </c>
      <c r="G1970" s="19">
        <v>12.0</v>
      </c>
      <c r="H1970" s="19">
        <v>2.0</v>
      </c>
      <c r="I1970" s="19">
        <v>5.0</v>
      </c>
      <c r="J1970" s="19">
        <v>1.0</v>
      </c>
      <c r="K1970" s="19">
        <v>25.0</v>
      </c>
      <c r="L1970" s="19">
        <v>7.0</v>
      </c>
      <c r="M1970" s="19">
        <v>32.0</v>
      </c>
      <c r="N1970" s="20">
        <v>0.78125</v>
      </c>
      <c r="O1970" s="20">
        <v>0.5281975269317627</v>
      </c>
      <c r="P1970" s="20">
        <v>0.5421161651611328</v>
      </c>
      <c r="Q1970" s="21" t="str">
        <f t="shared" si="1"/>
        <v>0.7905405405</v>
      </c>
      <c r="R1970" s="21" t="str">
        <f t="shared" si="3"/>
        <v>0.5972629399</v>
      </c>
      <c r="S1970" s="9">
        <v>0.5949403047561646</v>
      </c>
      <c r="T1970" s="6">
        <v>0.5972629398912996</v>
      </c>
      <c r="U1970" s="10"/>
      <c r="V1970" s="10"/>
      <c r="W1970" s="10"/>
    </row>
    <row r="1971">
      <c r="A1971" s="17">
        <v>2007.0</v>
      </c>
      <c r="B1971" s="18" t="s">
        <v>328</v>
      </c>
      <c r="C1971" s="18" t="s">
        <v>737</v>
      </c>
      <c r="D1971" s="19">
        <v>323.0</v>
      </c>
      <c r="E1971" s="19">
        <v>5.0</v>
      </c>
      <c r="F1971" s="19">
        <v>8.0</v>
      </c>
      <c r="G1971" s="19">
        <v>11.0</v>
      </c>
      <c r="H1971" s="19">
        <v>2.0</v>
      </c>
      <c r="I1971" s="19">
        <v>1.0</v>
      </c>
      <c r="J1971" s="19">
        <v>1.0</v>
      </c>
      <c r="K1971" s="19">
        <v>17.0</v>
      </c>
      <c r="L1971" s="19">
        <v>11.0</v>
      </c>
      <c r="M1971" s="19">
        <v>28.0</v>
      </c>
      <c r="N1971" s="20">
        <v>0.6071428656578064</v>
      </c>
      <c r="O1971" s="20">
        <v>0.4608493447303772</v>
      </c>
      <c r="P1971" s="20">
        <v>0.484770268201828</v>
      </c>
      <c r="Q1971" s="21" t="str">
        <f t="shared" si="1"/>
        <v>0.6293103448</v>
      </c>
      <c r="R1971" s="21" t="str">
        <f t="shared" si="3"/>
        <v>0.5089448256</v>
      </c>
      <c r="S1971" s="9">
        <v>0.5034029537013599</v>
      </c>
      <c r="T1971" s="6">
        <v>0.5089448256225422</v>
      </c>
      <c r="U1971" s="10"/>
      <c r="V1971" s="10"/>
      <c r="W1971" s="10"/>
    </row>
    <row r="1972">
      <c r="A1972" s="17">
        <v>2007.0</v>
      </c>
      <c r="B1972" s="18" t="s">
        <v>407</v>
      </c>
      <c r="C1972" s="18" t="s">
        <v>788</v>
      </c>
      <c r="D1972" s="19">
        <v>324.0</v>
      </c>
      <c r="E1972" s="19">
        <v>3.0</v>
      </c>
      <c r="F1972" s="19">
        <v>6.0</v>
      </c>
      <c r="G1972" s="19">
        <v>13.0</v>
      </c>
      <c r="H1972" s="19">
        <v>1.0</v>
      </c>
      <c r="I1972" s="19">
        <v>5.0</v>
      </c>
      <c r="J1972" s="19">
        <v>2.0</v>
      </c>
      <c r="K1972" s="19">
        <v>21.0</v>
      </c>
      <c r="L1972" s="19">
        <v>9.0</v>
      </c>
      <c r="M1972" s="19">
        <v>30.0</v>
      </c>
      <c r="N1972" s="20">
        <v>0.699999988079071</v>
      </c>
      <c r="O1972" s="20">
        <v>0.5232869386672974</v>
      </c>
      <c r="P1972" s="20">
        <v>0.5401620864868164</v>
      </c>
      <c r="Q1972" s="21" t="str">
        <f t="shared" si="1"/>
        <v>0.7083333333</v>
      </c>
      <c r="R1972" s="21" t="str">
        <f t="shared" si="3"/>
        <v>0.5737673243</v>
      </c>
      <c r="S1972" s="9">
        <v>0.5716839909553528</v>
      </c>
      <c r="T1972" s="6">
        <v>0.5737673242886862</v>
      </c>
      <c r="U1972" s="10"/>
      <c r="V1972" s="10"/>
      <c r="W1972" s="10"/>
    </row>
    <row r="1973">
      <c r="A1973" s="17">
        <v>2007.0</v>
      </c>
      <c r="B1973" s="18" t="s">
        <v>935</v>
      </c>
      <c r="C1973" s="18" t="s">
        <v>3313</v>
      </c>
      <c r="D1973" s="19">
        <v>325.0</v>
      </c>
      <c r="E1973" s="19">
        <v>6.0</v>
      </c>
      <c r="F1973" s="19">
        <v>10.0</v>
      </c>
      <c r="G1973" s="19">
        <v>9.0</v>
      </c>
      <c r="H1973" s="19">
        <v>5.0</v>
      </c>
      <c r="I1973" s="19">
        <v>1.0</v>
      </c>
      <c r="J1973" s="19">
        <v>0.0</v>
      </c>
      <c r="K1973" s="19">
        <v>16.0</v>
      </c>
      <c r="L1973" s="19">
        <v>15.0</v>
      </c>
      <c r="M1973" s="19">
        <v>31.0</v>
      </c>
      <c r="N1973" s="20">
        <v>0.5161290168762207</v>
      </c>
      <c r="O1973" s="20">
        <v>0.466238796710968</v>
      </c>
      <c r="P1973" s="20">
        <v>0.4907439351081848</v>
      </c>
      <c r="Q1973" s="21" t="str">
        <f t="shared" si="1"/>
        <v>0.5323741007</v>
      </c>
      <c r="R1973" s="21" t="str">
        <f t="shared" si="3"/>
        <v>0.4888989073</v>
      </c>
      <c r="S1973" s="9">
        <v>0.48483764019704634</v>
      </c>
      <c r="T1973" s="6">
        <v>0.4888989073123863</v>
      </c>
      <c r="U1973" s="10"/>
      <c r="V1973" s="10"/>
      <c r="W1973" s="10"/>
    </row>
    <row r="1974">
      <c r="A1974" s="17">
        <v>2007.0</v>
      </c>
      <c r="B1974" s="18" t="s">
        <v>322</v>
      </c>
      <c r="C1974" s="18" t="s">
        <v>3314</v>
      </c>
      <c r="D1974" s="19">
        <v>326.0</v>
      </c>
      <c r="E1974" s="19">
        <v>2.0</v>
      </c>
      <c r="F1974" s="19">
        <v>15.0</v>
      </c>
      <c r="G1974" s="19">
        <v>7.0</v>
      </c>
      <c r="H1974" s="19">
        <v>7.0</v>
      </c>
      <c r="I1974" s="19">
        <v>0.0</v>
      </c>
      <c r="J1974" s="19">
        <v>0.0</v>
      </c>
      <c r="K1974" s="19">
        <v>9.0</v>
      </c>
      <c r="L1974" s="19">
        <v>22.0</v>
      </c>
      <c r="M1974" s="19">
        <v>31.0</v>
      </c>
      <c r="N1974" s="20">
        <v>0.29032257199287415</v>
      </c>
      <c r="O1974" s="20">
        <v>0.5160848498344421</v>
      </c>
      <c r="P1974" s="20">
        <v>0.5095265507698059</v>
      </c>
      <c r="Q1974" s="21" t="str">
        <f t="shared" si="1"/>
        <v>0.2713178295</v>
      </c>
      <c r="R1974" s="21" t="str">
        <f t="shared" si="3"/>
        <v>0.45325352</v>
      </c>
      <c r="S1974" s="9">
        <v>0.45800470777096286</v>
      </c>
      <c r="T1974" s="6">
        <v>0.45325351997401364</v>
      </c>
      <c r="U1974" s="10"/>
      <c r="V1974" s="10"/>
      <c r="W1974" s="10"/>
    </row>
    <row r="1975">
      <c r="A1975" s="17">
        <v>2007.0</v>
      </c>
      <c r="B1975" s="18" t="s">
        <v>276</v>
      </c>
      <c r="C1975" s="18" t="s">
        <v>3315</v>
      </c>
      <c r="D1975" s="19">
        <v>327.0</v>
      </c>
      <c r="E1975" s="19">
        <v>5.0</v>
      </c>
      <c r="F1975" s="19">
        <v>7.0</v>
      </c>
      <c r="G1975" s="19">
        <v>10.0</v>
      </c>
      <c r="H1975" s="19">
        <v>4.0</v>
      </c>
      <c r="I1975" s="19">
        <v>1.0</v>
      </c>
      <c r="J1975" s="19">
        <v>3.0</v>
      </c>
      <c r="K1975" s="19">
        <v>16.0</v>
      </c>
      <c r="L1975" s="19">
        <v>14.0</v>
      </c>
      <c r="M1975" s="19">
        <v>30.0</v>
      </c>
      <c r="N1975" s="20">
        <v>0.5333333611488342</v>
      </c>
      <c r="O1975" s="20">
        <v>0.5474020838737488</v>
      </c>
      <c r="P1975" s="20">
        <v>0.5339884161949158</v>
      </c>
      <c r="Q1975" s="21" t="str">
        <f t="shared" si="1"/>
        <v>0.5223880597</v>
      </c>
      <c r="R1975" s="21" t="str">
        <f t="shared" si="3"/>
        <v>0.5377951609</v>
      </c>
      <c r="S1975" s="9">
        <v>0.5405314793189366</v>
      </c>
      <c r="T1975" s="6">
        <v>0.5377951609109765</v>
      </c>
      <c r="U1975" s="10"/>
      <c r="V1975" s="10"/>
      <c r="W1975" s="10"/>
    </row>
    <row r="1976">
      <c r="A1976" s="17">
        <v>2007.0</v>
      </c>
      <c r="B1976" s="18" t="s">
        <v>1020</v>
      </c>
      <c r="C1976" s="18" t="s">
        <v>3316</v>
      </c>
      <c r="D1976" s="19">
        <v>328.0</v>
      </c>
      <c r="E1976" s="19">
        <v>4.0</v>
      </c>
      <c r="F1976" s="19">
        <v>9.0</v>
      </c>
      <c r="G1976" s="19">
        <v>11.0</v>
      </c>
      <c r="H1976" s="19">
        <v>5.0</v>
      </c>
      <c r="I1976" s="19">
        <v>0.0</v>
      </c>
      <c r="J1976" s="19">
        <v>1.0</v>
      </c>
      <c r="K1976" s="19">
        <v>15.0</v>
      </c>
      <c r="L1976" s="19">
        <v>15.0</v>
      </c>
      <c r="M1976" s="19">
        <v>30.0</v>
      </c>
      <c r="N1976" s="20">
        <v>0.5</v>
      </c>
      <c r="O1976" s="20">
        <v>0.4677204489707947</v>
      </c>
      <c r="P1976" s="20">
        <v>0.49233147501945496</v>
      </c>
      <c r="Q1976" s="21" t="str">
        <f t="shared" si="1"/>
        <v>0.4765625</v>
      </c>
      <c r="R1976" s="21" t="str">
        <f t="shared" si="3"/>
        <v>0.4760837182</v>
      </c>
      <c r="S1976" s="9">
        <v>0.4819430932402611</v>
      </c>
      <c r="T1976" s="6">
        <v>0.4760837182402611</v>
      </c>
      <c r="U1976" s="10"/>
      <c r="V1976" s="10"/>
      <c r="W1976" s="10"/>
    </row>
    <row r="1977">
      <c r="A1977" s="17">
        <v>2007.0</v>
      </c>
      <c r="B1977" s="18" t="s">
        <v>122</v>
      </c>
      <c r="C1977" s="18" t="s">
        <v>750</v>
      </c>
      <c r="D1977" s="19">
        <v>329.0</v>
      </c>
      <c r="E1977" s="19">
        <v>12.0</v>
      </c>
      <c r="F1977" s="19">
        <v>3.0</v>
      </c>
      <c r="G1977" s="19">
        <v>11.0</v>
      </c>
      <c r="H1977" s="19">
        <v>0.0</v>
      </c>
      <c r="I1977" s="19">
        <v>1.0</v>
      </c>
      <c r="J1977" s="19">
        <v>1.0</v>
      </c>
      <c r="K1977" s="19">
        <v>24.0</v>
      </c>
      <c r="L1977" s="19">
        <v>4.0</v>
      </c>
      <c r="M1977" s="19">
        <v>28.0</v>
      </c>
      <c r="N1977" s="20">
        <v>0.8571428656578064</v>
      </c>
      <c r="O1977" s="20">
        <v>0.44045206904411316</v>
      </c>
      <c r="P1977" s="20">
        <v>0.5038517713546753</v>
      </c>
      <c r="Q1977" s="21" t="str">
        <f t="shared" si="1"/>
        <v>0.8970588235</v>
      </c>
      <c r="R1977" s="21" t="str">
        <f t="shared" si="3"/>
        <v>0.5704536832</v>
      </c>
      <c r="S1977" s="9">
        <v>0.5604746916464397</v>
      </c>
      <c r="T1977" s="6">
        <v>0.5704536832430784</v>
      </c>
      <c r="U1977" s="10"/>
      <c r="V1977" s="10"/>
      <c r="W1977" s="10"/>
    </row>
    <row r="1978">
      <c r="A1978" s="17">
        <v>2007.0</v>
      </c>
      <c r="B1978" s="18" t="s">
        <v>222</v>
      </c>
      <c r="C1978" s="18" t="s">
        <v>3317</v>
      </c>
      <c r="D1978" s="19">
        <v>330.0</v>
      </c>
      <c r="E1978" s="19">
        <v>7.0</v>
      </c>
      <c r="F1978" s="19">
        <v>3.0</v>
      </c>
      <c r="G1978" s="19">
        <v>19.0</v>
      </c>
      <c r="H1978" s="19">
        <v>0.0</v>
      </c>
      <c r="I1978" s="19">
        <v>3.0</v>
      </c>
      <c r="J1978" s="19">
        <v>2.0</v>
      </c>
      <c r="K1978" s="19">
        <v>29.0</v>
      </c>
      <c r="L1978" s="19">
        <v>5.0</v>
      </c>
      <c r="M1978" s="19">
        <v>34.0</v>
      </c>
      <c r="N1978" s="20">
        <v>0.8529411554336548</v>
      </c>
      <c r="O1978" s="20">
        <v>0.5843889713287354</v>
      </c>
      <c r="P1978" s="20">
        <v>0.5424326658248901</v>
      </c>
      <c r="Q1978" s="21" t="str">
        <f t="shared" si="1"/>
        <v>0.8642857143</v>
      </c>
      <c r="R1978" s="21" t="str">
        <f t="shared" si="3"/>
        <v>0.6438740807</v>
      </c>
      <c r="S1978" s="9">
        <v>0.6410379462382373</v>
      </c>
      <c r="T1978" s="6">
        <v>0.6438740806920188</v>
      </c>
      <c r="U1978" s="10"/>
      <c r="V1978" s="10"/>
      <c r="W1978" s="10"/>
    </row>
    <row r="1979">
      <c r="A1979" s="17">
        <v>2007.0</v>
      </c>
      <c r="B1979" s="18" t="s">
        <v>1087</v>
      </c>
      <c r="C1979" s="18" t="s">
        <v>3318</v>
      </c>
      <c r="D1979" s="19">
        <v>331.0</v>
      </c>
      <c r="E1979" s="19">
        <v>3.0</v>
      </c>
      <c r="F1979" s="19">
        <v>14.0</v>
      </c>
      <c r="G1979" s="19">
        <v>4.0</v>
      </c>
      <c r="H1979" s="19">
        <v>5.0</v>
      </c>
      <c r="I1979" s="19">
        <v>0.0</v>
      </c>
      <c r="J1979" s="19">
        <v>1.0</v>
      </c>
      <c r="K1979" s="19">
        <v>7.0</v>
      </c>
      <c r="L1979" s="19">
        <v>20.0</v>
      </c>
      <c r="M1979" s="19">
        <v>27.0</v>
      </c>
      <c r="N1979" s="20">
        <v>0.25925925374031067</v>
      </c>
      <c r="O1979" s="20">
        <v>0.4461190402507782</v>
      </c>
      <c r="P1979" s="20">
        <v>0.5011298060417175</v>
      </c>
      <c r="Q1979" s="21" t="str">
        <f t="shared" si="1"/>
        <v>0.2869565217</v>
      </c>
      <c r="R1979" s="21" t="str">
        <f t="shared" si="3"/>
        <v>0.4200811021</v>
      </c>
      <c r="S1979" s="9">
        <v>0.4131567864506333</v>
      </c>
      <c r="T1979" s="6">
        <v>0.4200811020706011</v>
      </c>
      <c r="U1979" s="10"/>
      <c r="V1979" s="10"/>
      <c r="W1979" s="10"/>
    </row>
    <row r="1980">
      <c r="A1980" s="17">
        <v>2007.0</v>
      </c>
      <c r="B1980" s="18" t="s">
        <v>734</v>
      </c>
      <c r="C1980" s="18" t="s">
        <v>735</v>
      </c>
      <c r="D1980" s="19">
        <v>332.0</v>
      </c>
      <c r="E1980" s="19">
        <v>7.0</v>
      </c>
      <c r="F1980" s="19">
        <v>8.0</v>
      </c>
      <c r="G1980" s="19">
        <v>14.0</v>
      </c>
      <c r="H1980" s="19">
        <v>1.0</v>
      </c>
      <c r="I1980" s="19">
        <v>2.0</v>
      </c>
      <c r="J1980" s="19">
        <v>0.0</v>
      </c>
      <c r="K1980" s="19">
        <v>23.0</v>
      </c>
      <c r="L1980" s="19">
        <v>9.0</v>
      </c>
      <c r="M1980" s="19">
        <v>32.0</v>
      </c>
      <c r="N1980" s="20">
        <v>0.71875</v>
      </c>
      <c r="O1980" s="20">
        <v>0.4899187684059143</v>
      </c>
      <c r="P1980" s="20">
        <v>0.5000157952308655</v>
      </c>
      <c r="Q1980" s="21" t="str">
        <f t="shared" si="1"/>
        <v>0.7651515152</v>
      </c>
      <c r="R1980" s="21" t="str">
        <f t="shared" si="3"/>
        <v>0.5612512118</v>
      </c>
      <c r="S1980" s="9">
        <v>0.5496508330106735</v>
      </c>
      <c r="T1980" s="6">
        <v>0.5612512117985523</v>
      </c>
      <c r="U1980" s="10"/>
      <c r="V1980" s="10"/>
      <c r="W1980" s="10"/>
    </row>
    <row r="1981">
      <c r="A1981" s="17">
        <v>2007.0</v>
      </c>
      <c r="B1981" s="18" t="s">
        <v>125</v>
      </c>
      <c r="C1981" s="18" t="s">
        <v>3319</v>
      </c>
      <c r="D1981" s="19">
        <v>333.0</v>
      </c>
      <c r="E1981" s="19">
        <v>2.0</v>
      </c>
      <c r="F1981" s="19">
        <v>9.0</v>
      </c>
      <c r="G1981" s="19">
        <v>11.0</v>
      </c>
      <c r="H1981" s="19">
        <v>2.0</v>
      </c>
      <c r="I1981" s="19">
        <v>3.0</v>
      </c>
      <c r="J1981" s="19">
        <v>4.0</v>
      </c>
      <c r="K1981" s="19">
        <v>16.0</v>
      </c>
      <c r="L1981" s="19">
        <v>15.0</v>
      </c>
      <c r="M1981" s="19">
        <v>31.0</v>
      </c>
      <c r="N1981" s="20">
        <v>0.5161290168762207</v>
      </c>
      <c r="O1981" s="20">
        <v>0.5289846062660217</v>
      </c>
      <c r="P1981" s="20">
        <v>0.5248808264732361</v>
      </c>
      <c r="Q1981" s="21" t="str">
        <f t="shared" si="1"/>
        <v>0.5040650407</v>
      </c>
      <c r="R1981" s="21" t="str">
        <f t="shared" si="3"/>
        <v>0.5217287699</v>
      </c>
      <c r="S1981" s="9">
        <v>0.524744767815836</v>
      </c>
      <c r="T1981" s="6">
        <v>0.5217287699139215</v>
      </c>
      <c r="U1981" s="10"/>
      <c r="V1981" s="10"/>
      <c r="W1981" s="10"/>
    </row>
    <row r="1982">
      <c r="A1982" s="17">
        <v>2007.0</v>
      </c>
      <c r="B1982" s="18" t="s">
        <v>363</v>
      </c>
      <c r="C1982" s="18" t="s">
        <v>723</v>
      </c>
      <c r="D1982" s="19">
        <v>334.0</v>
      </c>
      <c r="E1982" s="19">
        <v>5.0</v>
      </c>
      <c r="F1982" s="19">
        <v>5.0</v>
      </c>
      <c r="G1982" s="19">
        <v>16.0</v>
      </c>
      <c r="H1982" s="19">
        <v>1.0</v>
      </c>
      <c r="I1982" s="19">
        <v>3.0</v>
      </c>
      <c r="J1982" s="19">
        <v>2.0</v>
      </c>
      <c r="K1982" s="19">
        <v>24.0</v>
      </c>
      <c r="L1982" s="19">
        <v>8.0</v>
      </c>
      <c r="M1982" s="19">
        <v>32.0</v>
      </c>
      <c r="N1982" s="20">
        <v>0.75</v>
      </c>
      <c r="O1982" s="20">
        <v>0.5466316342353821</v>
      </c>
      <c r="P1982" s="20">
        <v>0.5250406861305237</v>
      </c>
      <c r="Q1982" s="21" t="str">
        <f t="shared" si="1"/>
        <v>0.7538461538</v>
      </c>
      <c r="R1982" s="21" t="str">
        <f t="shared" si="3"/>
        <v>0.5930375271</v>
      </c>
      <c r="S1982" s="9">
        <v>0.592075988650322</v>
      </c>
      <c r="T1982" s="6">
        <v>0.5930375271118604</v>
      </c>
      <c r="U1982" s="10"/>
      <c r="V1982" s="10"/>
      <c r="W1982" s="10"/>
    </row>
    <row r="1983">
      <c r="A1983" s="17">
        <v>2007.0</v>
      </c>
      <c r="B1983" s="18" t="s">
        <v>160</v>
      </c>
      <c r="C1983" s="18" t="s">
        <v>3320</v>
      </c>
      <c r="D1983" s="19">
        <v>335.0</v>
      </c>
      <c r="E1983" s="19">
        <v>6.0</v>
      </c>
      <c r="F1983" s="19">
        <v>8.0</v>
      </c>
      <c r="G1983" s="19">
        <v>7.0</v>
      </c>
      <c r="H1983" s="19">
        <v>5.0</v>
      </c>
      <c r="I1983" s="19">
        <v>0.0</v>
      </c>
      <c r="J1983" s="19">
        <v>0.0</v>
      </c>
      <c r="K1983" s="19">
        <v>13.0</v>
      </c>
      <c r="L1983" s="19">
        <v>13.0</v>
      </c>
      <c r="M1983" s="19">
        <v>26.0</v>
      </c>
      <c r="N1983" s="20">
        <v>0.5</v>
      </c>
      <c r="O1983" s="20">
        <v>0.5173373222351074</v>
      </c>
      <c r="P1983" s="20">
        <v>0.4823865294456482</v>
      </c>
      <c r="Q1983" s="21" t="str">
        <f t="shared" si="1"/>
        <v>0.5163934426</v>
      </c>
      <c r="R1983" s="21" t="str">
        <f t="shared" si="3"/>
        <v>0.5083636541</v>
      </c>
      <c r="S1983" s="9">
        <v>0.5042652934789658</v>
      </c>
      <c r="T1983" s="6">
        <v>0.5083636541347034</v>
      </c>
      <c r="U1983" s="10"/>
      <c r="V1983" s="10"/>
      <c r="W1983" s="10"/>
    </row>
    <row r="1984">
      <c r="A1984" s="17">
        <v>2007.0</v>
      </c>
      <c r="B1984" s="18" t="s">
        <v>1368</v>
      </c>
      <c r="C1984" s="18" t="s">
        <v>3321</v>
      </c>
      <c r="D1984" s="19">
        <v>336.0</v>
      </c>
      <c r="E1984" s="19">
        <v>3.0</v>
      </c>
      <c r="F1984" s="19">
        <v>12.0</v>
      </c>
      <c r="G1984" s="19">
        <v>8.0</v>
      </c>
      <c r="H1984" s="19">
        <v>4.0</v>
      </c>
      <c r="I1984" s="19">
        <v>1.0</v>
      </c>
      <c r="J1984" s="19">
        <v>1.0</v>
      </c>
      <c r="K1984" s="19">
        <v>12.0</v>
      </c>
      <c r="L1984" s="19">
        <v>17.0</v>
      </c>
      <c r="M1984" s="19">
        <v>29.0</v>
      </c>
      <c r="N1984" s="20">
        <v>0.4137931168079376</v>
      </c>
      <c r="O1984" s="20">
        <v>0.5164011716842651</v>
      </c>
      <c r="P1984" s="20">
        <v>0.5051389932632446</v>
      </c>
      <c r="Q1984" s="21" t="str">
        <f t="shared" si="1"/>
        <v>0.4201680672</v>
      </c>
      <c r="R1984" s="21" t="str">
        <f t="shared" si="3"/>
        <v>0.489527351</v>
      </c>
      <c r="S1984" s="9">
        <v>0.4879336100200127</v>
      </c>
      <c r="T1984" s="6">
        <v>0.48952735096466643</v>
      </c>
      <c r="U1984" s="10"/>
      <c r="V1984" s="10"/>
      <c r="W1984" s="10"/>
    </row>
    <row r="1985">
      <c r="A1985" s="17">
        <v>2008.0</v>
      </c>
      <c r="B1985" s="18" t="s">
        <v>425</v>
      </c>
      <c r="C1985" s="18" t="s">
        <v>3322</v>
      </c>
      <c r="D1985" s="19">
        <v>1.0</v>
      </c>
      <c r="E1985" s="19">
        <v>3.0</v>
      </c>
      <c r="F1985" s="19">
        <v>7.0</v>
      </c>
      <c r="G1985" s="19">
        <v>10.0</v>
      </c>
      <c r="H1985" s="19">
        <v>4.0</v>
      </c>
      <c r="I1985" s="19">
        <v>1.0</v>
      </c>
      <c r="J1985" s="19">
        <v>3.0</v>
      </c>
      <c r="K1985" s="19">
        <v>14.0</v>
      </c>
      <c r="L1985" s="19">
        <v>14.0</v>
      </c>
      <c r="M1985" s="19">
        <v>28.0</v>
      </c>
      <c r="N1985" s="20">
        <v>0.5</v>
      </c>
      <c r="O1985" s="20">
        <v>0.5070374608039856</v>
      </c>
      <c r="P1985" s="20">
        <v>0.4911321997642517</v>
      </c>
      <c r="Q1985" s="21" t="str">
        <f t="shared" si="1"/>
        <v>0.4666666667</v>
      </c>
      <c r="R1985" s="21" t="str">
        <f t="shared" si="3"/>
        <v>0.492968447</v>
      </c>
      <c r="S1985" s="9">
        <v>0.5013017803430557</v>
      </c>
      <c r="T1985" s="6">
        <v>0.49296844700972237</v>
      </c>
      <c r="U1985" s="10"/>
      <c r="V1985" s="10"/>
      <c r="W1985" s="10"/>
    </row>
    <row r="1986">
      <c r="A1986" s="17">
        <v>2008.0</v>
      </c>
      <c r="B1986" s="18" t="s">
        <v>616</v>
      </c>
      <c r="C1986" s="18" t="s">
        <v>795</v>
      </c>
      <c r="D1986" s="19">
        <v>2.0</v>
      </c>
      <c r="E1986" s="19">
        <v>6.0</v>
      </c>
      <c r="F1986" s="19">
        <v>5.0</v>
      </c>
      <c r="G1986" s="19">
        <v>13.0</v>
      </c>
      <c r="H1986" s="19">
        <v>3.0</v>
      </c>
      <c r="I1986" s="19">
        <v>4.0</v>
      </c>
      <c r="J1986" s="19">
        <v>2.0</v>
      </c>
      <c r="K1986" s="19">
        <v>23.0</v>
      </c>
      <c r="L1986" s="19">
        <v>10.0</v>
      </c>
      <c r="M1986" s="19">
        <v>33.0</v>
      </c>
      <c r="N1986" s="20">
        <v>0.6969696879386902</v>
      </c>
      <c r="O1986" s="20">
        <v>0.5110933780670166</v>
      </c>
      <c r="P1986" s="20">
        <v>0.5014477372169495</v>
      </c>
      <c r="Q1986" s="21" t="str">
        <f t="shared" si="1"/>
        <v>0.6870748299</v>
      </c>
      <c r="R1986" s="21" t="str">
        <f t="shared" si="3"/>
        <v>0.5526773308</v>
      </c>
      <c r="S1986" s="9">
        <v>0.55515104758017</v>
      </c>
      <c r="T1986" s="6">
        <v>0.5526773308207389</v>
      </c>
      <c r="U1986" s="10"/>
      <c r="V1986" s="10"/>
      <c r="W1986" s="10"/>
    </row>
    <row r="1987">
      <c r="A1987" s="17">
        <v>2008.0</v>
      </c>
      <c r="B1987" s="18" t="s">
        <v>106</v>
      </c>
      <c r="C1987" s="18" t="s">
        <v>3323</v>
      </c>
      <c r="D1987" s="19">
        <v>3.0</v>
      </c>
      <c r="E1987" s="19">
        <v>1.0</v>
      </c>
      <c r="F1987" s="19">
        <v>9.0</v>
      </c>
      <c r="G1987" s="19">
        <v>13.0</v>
      </c>
      <c r="H1987" s="19">
        <v>5.0</v>
      </c>
      <c r="I1987" s="19">
        <v>3.0</v>
      </c>
      <c r="J1987" s="19">
        <v>2.0</v>
      </c>
      <c r="K1987" s="19">
        <v>17.0</v>
      </c>
      <c r="L1987" s="19">
        <v>16.0</v>
      </c>
      <c r="M1987" s="19">
        <v>33.0</v>
      </c>
      <c r="N1987" s="20">
        <v>0.5151515007019043</v>
      </c>
      <c r="O1987" s="20">
        <v>0.5631998181343079</v>
      </c>
      <c r="P1987" s="20">
        <v>0.5297767519950867</v>
      </c>
      <c r="Q1987" s="21" t="str">
        <f t="shared" si="1"/>
        <v>0.4586466165</v>
      </c>
      <c r="R1987" s="21" t="str">
        <f t="shared" si="3"/>
        <v>0.5287057512</v>
      </c>
      <c r="S1987" s="9">
        <v>0.5428319758538044</v>
      </c>
      <c r="T1987" s="6">
        <v>0.528705751201264</v>
      </c>
      <c r="U1987" s="10"/>
      <c r="V1987" s="10"/>
      <c r="W1987" s="10"/>
    </row>
    <row r="1988">
      <c r="A1988" s="17">
        <v>2008.0</v>
      </c>
      <c r="B1988" s="18" t="s">
        <v>500</v>
      </c>
      <c r="C1988" s="18" t="s">
        <v>3324</v>
      </c>
      <c r="D1988" s="19">
        <v>4.0</v>
      </c>
      <c r="E1988" s="19">
        <v>5.0</v>
      </c>
      <c r="F1988" s="19">
        <v>9.0</v>
      </c>
      <c r="G1988" s="19">
        <v>6.0</v>
      </c>
      <c r="H1988" s="19">
        <v>3.0</v>
      </c>
      <c r="I1988" s="19">
        <v>0.0</v>
      </c>
      <c r="J1988" s="19">
        <v>3.0</v>
      </c>
      <c r="K1988" s="19">
        <v>11.0</v>
      </c>
      <c r="L1988" s="19">
        <v>15.0</v>
      </c>
      <c r="M1988" s="19">
        <v>26.0</v>
      </c>
      <c r="N1988" s="20">
        <v>0.42307692766189575</v>
      </c>
      <c r="O1988" s="20">
        <v>0.39408615231513977</v>
      </c>
      <c r="P1988" s="20">
        <v>0.44743403792381287</v>
      </c>
      <c r="Q1988" s="21" t="str">
        <f t="shared" si="1"/>
        <v>0.4568965517</v>
      </c>
      <c r="R1988" s="21" t="str">
        <f t="shared" si="3"/>
        <v>0.4231257236</v>
      </c>
      <c r="S1988" s="9">
        <v>0.4146708164077539</v>
      </c>
      <c r="T1988" s="6">
        <v>0.4231257235695576</v>
      </c>
      <c r="U1988" s="10"/>
      <c r="V1988" s="10"/>
      <c r="W1988" s="10"/>
    </row>
    <row r="1989">
      <c r="A1989" s="17">
        <v>2008.0</v>
      </c>
      <c r="B1989" s="18" t="s">
        <v>428</v>
      </c>
      <c r="C1989" s="18" t="s">
        <v>790</v>
      </c>
      <c r="D1989" s="19">
        <v>5.0</v>
      </c>
      <c r="E1989" s="19">
        <v>8.0</v>
      </c>
      <c r="F1989" s="19">
        <v>7.0</v>
      </c>
      <c r="G1989" s="19">
        <v>8.0</v>
      </c>
      <c r="H1989" s="19">
        <v>2.0</v>
      </c>
      <c r="I1989" s="19">
        <v>1.0</v>
      </c>
      <c r="J1989" s="19">
        <v>1.0</v>
      </c>
      <c r="K1989" s="19">
        <v>17.0</v>
      </c>
      <c r="L1989" s="19">
        <v>10.0</v>
      </c>
      <c r="M1989" s="19">
        <v>27.0</v>
      </c>
      <c r="N1989" s="20">
        <v>0.6296296119689941</v>
      </c>
      <c r="O1989" s="20">
        <v>0.3822770416736603</v>
      </c>
      <c r="P1989" s="20">
        <v>0.4635232090950012</v>
      </c>
      <c r="Q1989" s="21" t="str">
        <f t="shared" si="1"/>
        <v>0.68</v>
      </c>
      <c r="R1989" s="21" t="str">
        <f t="shared" si="3"/>
        <v>0.4770193231</v>
      </c>
      <c r="S1989" s="9">
        <v>0.4644267305179879</v>
      </c>
      <c r="T1989" s="6">
        <v>0.4770193231105805</v>
      </c>
      <c r="U1989" s="10"/>
      <c r="V1989" s="10"/>
      <c r="W1989" s="10"/>
    </row>
    <row r="1990">
      <c r="A1990" s="17">
        <v>2008.0</v>
      </c>
      <c r="B1990" s="18" t="s">
        <v>656</v>
      </c>
      <c r="C1990" s="18" t="s">
        <v>3325</v>
      </c>
      <c r="D1990" s="19">
        <v>6.0</v>
      </c>
      <c r="E1990" s="19">
        <v>7.0</v>
      </c>
      <c r="F1990" s="19">
        <v>8.0</v>
      </c>
      <c r="G1990" s="19">
        <v>8.0</v>
      </c>
      <c r="H1990" s="19">
        <v>5.0</v>
      </c>
      <c r="I1990" s="19">
        <v>0.0</v>
      </c>
      <c r="J1990" s="19">
        <v>1.0</v>
      </c>
      <c r="K1990" s="19">
        <v>15.0</v>
      </c>
      <c r="L1990" s="19">
        <v>14.0</v>
      </c>
      <c r="M1990" s="19">
        <v>29.0</v>
      </c>
      <c r="N1990" s="20">
        <v>0.517241358757019</v>
      </c>
      <c r="O1990" s="20">
        <v>0.44073593616485596</v>
      </c>
      <c r="P1990" s="20">
        <v>0.47728949785232544</v>
      </c>
      <c r="Q1990" s="21" t="str">
        <f t="shared" si="1"/>
        <v>0.5328467153</v>
      </c>
      <c r="R1990" s="21" t="str">
        <f t="shared" si="3"/>
        <v>0.4729020214</v>
      </c>
      <c r="S1990" s="9">
        <v>0.4690006873730955</v>
      </c>
      <c r="T1990" s="6">
        <v>0.4729020213776261</v>
      </c>
      <c r="U1990" s="10"/>
      <c r="V1990" s="10"/>
      <c r="W1990" s="10"/>
    </row>
    <row r="1991">
      <c r="A1991" s="17">
        <v>2008.0</v>
      </c>
      <c r="B1991" s="18" t="s">
        <v>46</v>
      </c>
      <c r="C1991" s="18" t="s">
        <v>3326</v>
      </c>
      <c r="D1991" s="19">
        <v>7.0</v>
      </c>
      <c r="E1991" s="19">
        <v>2.0</v>
      </c>
      <c r="F1991" s="19">
        <v>14.0</v>
      </c>
      <c r="G1991" s="19">
        <v>4.0</v>
      </c>
      <c r="H1991" s="19">
        <v>5.0</v>
      </c>
      <c r="I1991" s="19">
        <v>0.0</v>
      </c>
      <c r="J1991" s="19">
        <v>4.0</v>
      </c>
      <c r="K1991" s="19">
        <v>6.0</v>
      </c>
      <c r="L1991" s="19">
        <v>23.0</v>
      </c>
      <c r="M1991" s="19">
        <v>29.0</v>
      </c>
      <c r="N1991" s="20">
        <v>0.2068965584039688</v>
      </c>
      <c r="O1991" s="20">
        <v>0.39840221405029297</v>
      </c>
      <c r="P1991" s="20">
        <v>0.4523709714412689</v>
      </c>
      <c r="Q1991" s="21" t="str">
        <f t="shared" si="1"/>
        <v>0.2113821138</v>
      </c>
      <c r="R1991" s="21" t="str">
        <f t="shared" si="3"/>
        <v>0.3651393783</v>
      </c>
      <c r="S1991" s="9">
        <v>0.3640179878164982</v>
      </c>
      <c r="T1991" s="6">
        <v>0.3651393783407483</v>
      </c>
      <c r="U1991" s="10"/>
      <c r="V1991" s="10"/>
      <c r="W1991" s="10"/>
    </row>
    <row r="1992">
      <c r="A1992" s="17">
        <v>2008.0</v>
      </c>
      <c r="B1992" s="18" t="s">
        <v>861</v>
      </c>
      <c r="C1992" s="18" t="s">
        <v>862</v>
      </c>
      <c r="D1992" s="19">
        <v>8.0</v>
      </c>
      <c r="E1992" s="19">
        <v>10.0</v>
      </c>
      <c r="F1992" s="19">
        <v>7.0</v>
      </c>
      <c r="G1992" s="19">
        <v>11.0</v>
      </c>
      <c r="H1992" s="19">
        <v>4.0</v>
      </c>
      <c r="I1992" s="19">
        <v>0.0</v>
      </c>
      <c r="J1992" s="19">
        <v>0.0</v>
      </c>
      <c r="K1992" s="19">
        <v>21.0</v>
      </c>
      <c r="L1992" s="19">
        <v>11.0</v>
      </c>
      <c r="M1992" s="19">
        <v>32.0</v>
      </c>
      <c r="N1992" s="20">
        <v>0.65625</v>
      </c>
      <c r="O1992" s="20">
        <v>0.5100878477096558</v>
      </c>
      <c r="P1992" s="20">
        <v>0.4799793064594269</v>
      </c>
      <c r="Q1992" s="21" t="str">
        <f t="shared" si="1"/>
        <v>0.6776315789</v>
      </c>
      <c r="R1992" s="21" t="str">
        <f t="shared" si="3"/>
        <v>0.5444466452</v>
      </c>
      <c r="S1992" s="9">
        <v>0.5391012504696846</v>
      </c>
      <c r="T1992" s="6">
        <v>0.5444466452065267</v>
      </c>
      <c r="U1992" s="10"/>
      <c r="V1992" s="10"/>
      <c r="W1992" s="10"/>
    </row>
    <row r="1993">
      <c r="A1993" s="17">
        <v>2008.0</v>
      </c>
      <c r="B1993" s="18" t="s">
        <v>717</v>
      </c>
      <c r="C1993" s="18" t="s">
        <v>3327</v>
      </c>
      <c r="D1993" s="19">
        <v>9.0</v>
      </c>
      <c r="E1993" s="19">
        <v>7.0</v>
      </c>
      <c r="F1993" s="19">
        <v>7.0</v>
      </c>
      <c r="G1993" s="19">
        <v>8.0</v>
      </c>
      <c r="H1993" s="19">
        <v>4.0</v>
      </c>
      <c r="I1993" s="19">
        <v>2.0</v>
      </c>
      <c r="J1993" s="19">
        <v>2.0</v>
      </c>
      <c r="K1993" s="19">
        <v>17.0</v>
      </c>
      <c r="L1993" s="19">
        <v>13.0</v>
      </c>
      <c r="M1993" s="19">
        <v>30.0</v>
      </c>
      <c r="N1993" s="20">
        <v>0.5666666626930237</v>
      </c>
      <c r="O1993" s="20">
        <v>0.4769895374774933</v>
      </c>
      <c r="P1993" s="20">
        <v>0.4928606152534485</v>
      </c>
      <c r="Q1993" s="21" t="str">
        <f t="shared" si="1"/>
        <v>0.5845070423</v>
      </c>
      <c r="R1993" s="21" t="str">
        <f t="shared" si="3"/>
        <v>0.5078366831</v>
      </c>
      <c r="S1993" s="9">
        <v>0.5033765892187754</v>
      </c>
      <c r="T1993" s="6">
        <v>0.507836683115489</v>
      </c>
      <c r="U1993" s="10"/>
      <c r="V1993" s="10"/>
      <c r="W1993" s="10"/>
    </row>
    <row r="1994">
      <c r="A1994" s="17">
        <v>2008.0</v>
      </c>
      <c r="B1994" s="18" t="s">
        <v>111</v>
      </c>
      <c r="C1994" s="18" t="s">
        <v>841</v>
      </c>
      <c r="D1994" s="19">
        <v>10.0</v>
      </c>
      <c r="E1994" s="19">
        <v>6.0</v>
      </c>
      <c r="F1994" s="19">
        <v>7.0</v>
      </c>
      <c r="G1994" s="19">
        <v>10.0</v>
      </c>
      <c r="H1994" s="19">
        <v>6.0</v>
      </c>
      <c r="I1994" s="19">
        <v>2.0</v>
      </c>
      <c r="J1994" s="19">
        <v>1.0</v>
      </c>
      <c r="K1994" s="19">
        <v>18.0</v>
      </c>
      <c r="L1994" s="19">
        <v>14.0</v>
      </c>
      <c r="M1994" s="19">
        <v>32.0</v>
      </c>
      <c r="N1994" s="20">
        <v>0.5625</v>
      </c>
      <c r="O1994" s="20">
        <v>0.6230971217155457</v>
      </c>
      <c r="P1994" s="20">
        <v>0.5435290336608887</v>
      </c>
      <c r="Q1994" s="21" t="str">
        <f t="shared" si="1"/>
        <v>0.5466666667</v>
      </c>
      <c r="R1994" s="21" t="str">
        <f t="shared" si="3"/>
        <v>0.5840974859</v>
      </c>
      <c r="S1994" s="9">
        <v>0.588055819272995</v>
      </c>
      <c r="T1994" s="6">
        <v>0.5840974859396617</v>
      </c>
      <c r="U1994" s="10"/>
      <c r="V1994" s="10"/>
      <c r="W1994" s="10"/>
    </row>
    <row r="1995">
      <c r="A1995" s="17">
        <v>2008.0</v>
      </c>
      <c r="B1995" s="18" t="s">
        <v>63</v>
      </c>
      <c r="C1995" s="18" t="s">
        <v>3328</v>
      </c>
      <c r="D1995" s="19">
        <v>11.0</v>
      </c>
      <c r="E1995" s="19">
        <v>4.0</v>
      </c>
      <c r="F1995" s="19">
        <v>6.0</v>
      </c>
      <c r="G1995" s="19">
        <v>13.0</v>
      </c>
      <c r="H1995" s="19">
        <v>4.0</v>
      </c>
      <c r="I1995" s="19">
        <v>2.0</v>
      </c>
      <c r="J1995" s="19">
        <v>2.0</v>
      </c>
      <c r="K1995" s="19">
        <v>19.0</v>
      </c>
      <c r="L1995" s="19">
        <v>12.0</v>
      </c>
      <c r="M1995" s="19">
        <v>31.0</v>
      </c>
      <c r="N1995" s="20">
        <v>0.6129032373428345</v>
      </c>
      <c r="O1995" s="20">
        <v>0.538672149181366</v>
      </c>
      <c r="P1995" s="20">
        <v>0.527087390422821</v>
      </c>
      <c r="Q1995" s="21" t="str">
        <f t="shared" si="1"/>
        <v>0.5789473684</v>
      </c>
      <c r="R1995" s="21" t="str">
        <f t="shared" si="3"/>
        <v>0.5458447643</v>
      </c>
      <c r="S1995" s="9">
        <v>0.5543337286480011</v>
      </c>
      <c r="T1995" s="6">
        <v>0.5458447643016514</v>
      </c>
      <c r="U1995" s="10"/>
      <c r="V1995" s="10"/>
      <c r="W1995" s="10"/>
    </row>
    <row r="1996">
      <c r="A1996" s="17">
        <v>2008.0</v>
      </c>
      <c r="B1996" s="18" t="s">
        <v>1116</v>
      </c>
      <c r="C1996" s="18" t="s">
        <v>3329</v>
      </c>
      <c r="D1996" s="19">
        <v>12.0</v>
      </c>
      <c r="E1996" s="19">
        <v>6.0</v>
      </c>
      <c r="F1996" s="19">
        <v>7.0</v>
      </c>
      <c r="G1996" s="19">
        <v>11.0</v>
      </c>
      <c r="H1996" s="19">
        <v>3.0</v>
      </c>
      <c r="I1996" s="19">
        <v>1.0</v>
      </c>
      <c r="J1996" s="19">
        <v>1.0</v>
      </c>
      <c r="K1996" s="19">
        <v>18.0</v>
      </c>
      <c r="L1996" s="19">
        <v>11.0</v>
      </c>
      <c r="M1996" s="19">
        <v>29.0</v>
      </c>
      <c r="N1996" s="20">
        <v>0.6206896305084229</v>
      </c>
      <c r="O1996" s="20">
        <v>0.4301520586013794</v>
      </c>
      <c r="P1996" s="20">
        <v>0.4978519380092621</v>
      </c>
      <c r="Q1996" s="21" t="str">
        <f t="shared" si="1"/>
        <v>0.6299212598</v>
      </c>
      <c r="R1996" s="21" t="str">
        <f t="shared" si="3"/>
        <v>0.4970193288</v>
      </c>
      <c r="S1996" s="9">
        <v>0.49471142759610864</v>
      </c>
      <c r="T1996" s="6">
        <v>0.49701932876363514</v>
      </c>
      <c r="U1996" s="10"/>
      <c r="V1996" s="10"/>
      <c r="W1996" s="10"/>
    </row>
    <row r="1997">
      <c r="A1997" s="17">
        <v>2008.0</v>
      </c>
      <c r="B1997" s="18" t="s">
        <v>1009</v>
      </c>
      <c r="C1997" s="18" t="s">
        <v>3330</v>
      </c>
      <c r="D1997" s="19">
        <v>13.0</v>
      </c>
      <c r="E1997" s="19">
        <v>6.0</v>
      </c>
      <c r="F1997" s="19">
        <v>11.0</v>
      </c>
      <c r="G1997" s="19">
        <v>4.0</v>
      </c>
      <c r="H1997" s="19">
        <v>6.0</v>
      </c>
      <c r="I1997" s="19">
        <v>1.0</v>
      </c>
      <c r="J1997" s="19">
        <v>1.0</v>
      </c>
      <c r="K1997" s="19">
        <v>11.0</v>
      </c>
      <c r="L1997" s="19">
        <v>18.0</v>
      </c>
      <c r="M1997" s="19">
        <v>29.0</v>
      </c>
      <c r="N1997" s="20">
        <v>0.37931033968925476</v>
      </c>
      <c r="O1997" s="20">
        <v>0.3768737018108368</v>
      </c>
      <c r="P1997" s="20">
        <v>0.46110615134239197</v>
      </c>
      <c r="Q1997" s="21" t="str">
        <f t="shared" si="1"/>
        <v>0.4244604317</v>
      </c>
      <c r="R1997" s="21" t="str">
        <f t="shared" si="3"/>
        <v>0.4098284967</v>
      </c>
      <c r="S1997" s="9">
        <v>0.39854097494791296</v>
      </c>
      <c r="T1997" s="6">
        <v>0.40982849665468546</v>
      </c>
      <c r="U1997" s="10"/>
      <c r="V1997" s="10"/>
      <c r="W1997" s="10"/>
    </row>
    <row r="1998">
      <c r="A1998" s="17">
        <v>2008.0</v>
      </c>
      <c r="B1998" s="18" t="s">
        <v>652</v>
      </c>
      <c r="C1998" s="18" t="s">
        <v>853</v>
      </c>
      <c r="D1998" s="19">
        <v>14.0</v>
      </c>
      <c r="E1998" s="19">
        <v>2.0</v>
      </c>
      <c r="F1998" s="19">
        <v>7.0</v>
      </c>
      <c r="G1998" s="19">
        <v>15.0</v>
      </c>
      <c r="H1998" s="19">
        <v>1.0</v>
      </c>
      <c r="I1998" s="19">
        <v>5.0</v>
      </c>
      <c r="J1998" s="19">
        <v>3.0</v>
      </c>
      <c r="K1998" s="19">
        <v>22.0</v>
      </c>
      <c r="L1998" s="19">
        <v>11.0</v>
      </c>
      <c r="M1998" s="19">
        <v>33.0</v>
      </c>
      <c r="N1998" s="20">
        <v>0.6666666865348816</v>
      </c>
      <c r="O1998" s="20">
        <v>0.5806783437728882</v>
      </c>
      <c r="P1998" s="20">
        <v>0.5379058122634888</v>
      </c>
      <c r="Q1998" s="21" t="str">
        <f t="shared" si="1"/>
        <v>0.6614173228</v>
      </c>
      <c r="R1998" s="21" t="str">
        <f t="shared" si="3"/>
        <v>0.5901699557</v>
      </c>
      <c r="S1998" s="9">
        <v>0.5914822916189829</v>
      </c>
      <c r="T1998" s="6">
        <v>0.5901699556609777</v>
      </c>
      <c r="U1998" s="10"/>
      <c r="V1998" s="10"/>
      <c r="W1998" s="10"/>
    </row>
    <row r="1999">
      <c r="A1999" s="17">
        <v>2008.0</v>
      </c>
      <c r="B1999" s="18" t="s">
        <v>1747</v>
      </c>
      <c r="C1999" s="18" t="s">
        <v>3331</v>
      </c>
      <c r="D1999" s="19">
        <v>15.0</v>
      </c>
      <c r="E1999" s="19">
        <v>1.0</v>
      </c>
      <c r="F1999" s="19">
        <v>14.0</v>
      </c>
      <c r="G1999" s="19">
        <v>7.0</v>
      </c>
      <c r="H1999" s="19">
        <v>6.0</v>
      </c>
      <c r="I1999" s="19">
        <v>0.0</v>
      </c>
      <c r="J1999" s="19">
        <v>0.0</v>
      </c>
      <c r="K1999" s="19">
        <v>8.0</v>
      </c>
      <c r="L1999" s="19">
        <v>20.0</v>
      </c>
      <c r="M1999" s="19">
        <v>28.0</v>
      </c>
      <c r="N1999" s="20">
        <v>0.2857142984867096</v>
      </c>
      <c r="O1999" s="20">
        <v>0.4820031225681305</v>
      </c>
      <c r="P1999" s="20">
        <v>0.48898032307624817</v>
      </c>
      <c r="Q1999" s="21" t="str">
        <f t="shared" si="1"/>
        <v>0.25</v>
      </c>
      <c r="R1999" s="21" t="str">
        <f t="shared" si="3"/>
        <v>0.4257466421</v>
      </c>
      <c r="S1999" s="9">
        <v>0.4346752134816987</v>
      </c>
      <c r="T1999" s="6">
        <v>0.4257466420531273</v>
      </c>
      <c r="U1999" s="10"/>
      <c r="V1999" s="10"/>
      <c r="W1999" s="10"/>
    </row>
    <row r="2000">
      <c r="A2000" s="17">
        <v>2008.0</v>
      </c>
      <c r="B2000" s="18" t="s">
        <v>1749</v>
      </c>
      <c r="C2000" s="18" t="s">
        <v>3332</v>
      </c>
      <c r="D2000" s="19">
        <v>16.0</v>
      </c>
      <c r="E2000" s="19">
        <v>7.0</v>
      </c>
      <c r="F2000" s="19">
        <v>9.0</v>
      </c>
      <c r="G2000" s="19">
        <v>7.0</v>
      </c>
      <c r="H2000" s="19">
        <v>7.0</v>
      </c>
      <c r="I2000" s="19">
        <v>0.0</v>
      </c>
      <c r="J2000" s="19">
        <v>0.0</v>
      </c>
      <c r="K2000" s="19">
        <v>14.0</v>
      </c>
      <c r="L2000" s="19">
        <v>16.0</v>
      </c>
      <c r="M2000" s="19">
        <v>30.0</v>
      </c>
      <c r="N2000" s="20">
        <v>0.46666666865348816</v>
      </c>
      <c r="O2000" s="20">
        <v>0.46299389004707336</v>
      </c>
      <c r="P2000" s="20">
        <v>0.46485522389411926</v>
      </c>
      <c r="Q2000" s="21" t="str">
        <f t="shared" si="1"/>
        <v>0.4794520548</v>
      </c>
      <c r="R2000" s="21" t="str">
        <f t="shared" si="3"/>
        <v>0.4675737647</v>
      </c>
      <c r="S2000" s="9">
        <v>0.4643774176637332</v>
      </c>
      <c r="T2000" s="6">
        <v>0.46757376469569667</v>
      </c>
      <c r="U2000" s="10"/>
      <c r="V2000" s="10"/>
      <c r="W2000" s="10"/>
    </row>
    <row r="2001">
      <c r="A2001" s="17">
        <v>2008.0</v>
      </c>
      <c r="B2001" s="18" t="s">
        <v>355</v>
      </c>
      <c r="C2001" s="18" t="s">
        <v>3333</v>
      </c>
      <c r="D2001" s="19">
        <v>17.0</v>
      </c>
      <c r="E2001" s="19">
        <v>4.0</v>
      </c>
      <c r="F2001" s="19">
        <v>7.0</v>
      </c>
      <c r="G2001" s="19">
        <v>8.0</v>
      </c>
      <c r="H2001" s="19">
        <v>7.0</v>
      </c>
      <c r="I2001" s="19">
        <v>2.0</v>
      </c>
      <c r="J2001" s="19">
        <v>2.0</v>
      </c>
      <c r="K2001" s="19">
        <v>14.0</v>
      </c>
      <c r="L2001" s="19">
        <v>16.0</v>
      </c>
      <c r="M2001" s="19">
        <v>30.0</v>
      </c>
      <c r="N2001" s="20">
        <v>0.46666666865348816</v>
      </c>
      <c r="O2001" s="20">
        <v>0.5339441895484924</v>
      </c>
      <c r="P2001" s="20">
        <v>0.5142945647239685</v>
      </c>
      <c r="Q2001" s="21" t="str">
        <f t="shared" si="1"/>
        <v>0.4366197183</v>
      </c>
      <c r="R2001" s="21" t="str">
        <f t="shared" si="3"/>
        <v>0.5047006655</v>
      </c>
      <c r="S2001" s="9">
        <v>0.512212402621905</v>
      </c>
      <c r="T2001" s="6">
        <v>0.5047006655327031</v>
      </c>
      <c r="U2001" s="10"/>
      <c r="V2001" s="10"/>
      <c r="W2001" s="10"/>
    </row>
    <row r="2002">
      <c r="A2002" s="17">
        <v>2008.0</v>
      </c>
      <c r="B2002" s="18" t="s">
        <v>345</v>
      </c>
      <c r="C2002" s="18" t="s">
        <v>863</v>
      </c>
      <c r="D2002" s="19">
        <v>18.0</v>
      </c>
      <c r="E2002" s="19">
        <v>8.0</v>
      </c>
      <c r="F2002" s="19">
        <v>8.0</v>
      </c>
      <c r="G2002" s="19">
        <v>13.0</v>
      </c>
      <c r="H2002" s="19">
        <v>1.0</v>
      </c>
      <c r="I2002" s="19">
        <v>3.0</v>
      </c>
      <c r="J2002" s="19">
        <v>1.0</v>
      </c>
      <c r="K2002" s="19">
        <v>24.0</v>
      </c>
      <c r="L2002" s="19">
        <v>10.0</v>
      </c>
      <c r="M2002" s="19">
        <v>34.0</v>
      </c>
      <c r="N2002" s="20">
        <v>0.7058823704719543</v>
      </c>
      <c r="O2002" s="20">
        <v>0.49104735255241394</v>
      </c>
      <c r="P2002" s="20">
        <v>0.47548913955688477</v>
      </c>
      <c r="Q2002" s="21" t="str">
        <f t="shared" si="1"/>
        <v>0.7534246575</v>
      </c>
      <c r="R2002" s="21" t="str">
        <f t="shared" si="3"/>
        <v>0.5527521255</v>
      </c>
      <c r="S2002" s="9">
        <v>0.5408665494007223</v>
      </c>
      <c r="T2002" s="6">
        <v>0.5527521255489898</v>
      </c>
      <c r="U2002" s="10"/>
      <c r="V2002" s="10"/>
      <c r="W2002" s="10"/>
    </row>
    <row r="2003">
      <c r="A2003" s="17">
        <v>2008.0</v>
      </c>
      <c r="B2003" s="18" t="s">
        <v>52</v>
      </c>
      <c r="C2003" s="18" t="s">
        <v>3334</v>
      </c>
      <c r="D2003" s="19">
        <v>19.0</v>
      </c>
      <c r="E2003" s="19">
        <v>1.0</v>
      </c>
      <c r="F2003" s="19">
        <v>13.0</v>
      </c>
      <c r="G2003" s="19">
        <v>5.0</v>
      </c>
      <c r="H2003" s="19">
        <v>10.0</v>
      </c>
      <c r="I2003" s="19">
        <v>0.0</v>
      </c>
      <c r="J2003" s="19">
        <v>1.0</v>
      </c>
      <c r="K2003" s="19">
        <v>6.0</v>
      </c>
      <c r="L2003" s="19">
        <v>24.0</v>
      </c>
      <c r="M2003" s="19">
        <v>30.0</v>
      </c>
      <c r="N2003" s="20">
        <v>0.20000000298023224</v>
      </c>
      <c r="O2003" s="20">
        <v>0.5046746730804443</v>
      </c>
      <c r="P2003" s="20">
        <v>0.5085107088088989</v>
      </c>
      <c r="Q2003" s="21" t="str">
        <f t="shared" si="1"/>
        <v>0.1617647059</v>
      </c>
      <c r="R2003" s="21" t="str">
        <f t="shared" si="3"/>
        <v>0.4199061902</v>
      </c>
      <c r="S2003" s="9">
        <v>0.4294650137424469</v>
      </c>
      <c r="T2003" s="6">
        <v>0.41990619021303516</v>
      </c>
      <c r="U2003" s="10"/>
      <c r="V2003" s="10"/>
      <c r="W2003" s="10"/>
    </row>
    <row r="2004">
      <c r="A2004" s="17">
        <v>2008.0</v>
      </c>
      <c r="B2004" s="18" t="s">
        <v>834</v>
      </c>
      <c r="C2004" s="18" t="s">
        <v>835</v>
      </c>
      <c r="D2004" s="19">
        <v>20.0</v>
      </c>
      <c r="E2004" s="19">
        <v>6.0</v>
      </c>
      <c r="F2004" s="19">
        <v>4.0</v>
      </c>
      <c r="G2004" s="19">
        <v>11.0</v>
      </c>
      <c r="H2004" s="19">
        <v>4.0</v>
      </c>
      <c r="I2004" s="19">
        <v>3.0</v>
      </c>
      <c r="J2004" s="19">
        <v>2.0</v>
      </c>
      <c r="K2004" s="19">
        <v>20.0</v>
      </c>
      <c r="L2004" s="19">
        <v>10.0</v>
      </c>
      <c r="M2004" s="19">
        <v>30.0</v>
      </c>
      <c r="N2004" s="20">
        <v>0.6666666865348816</v>
      </c>
      <c r="O2004" s="20">
        <v>0.5656558275222778</v>
      </c>
      <c r="P2004" s="20">
        <v>0.5275434851646423</v>
      </c>
      <c r="Q2004" s="21" t="str">
        <f t="shared" si="1"/>
        <v>0.6428571429</v>
      </c>
      <c r="R2004" s="21" t="str">
        <f t="shared" si="3"/>
        <v>0.5754280708</v>
      </c>
      <c r="S2004" s="9">
        <v>0.5813804517189661</v>
      </c>
      <c r="T2004" s="6">
        <v>0.5754280707665852</v>
      </c>
      <c r="U2004" s="10"/>
      <c r="V2004" s="10"/>
      <c r="W2004" s="10"/>
    </row>
    <row r="2005">
      <c r="A2005" s="17">
        <v>2008.0</v>
      </c>
      <c r="B2005" s="18" t="s">
        <v>401</v>
      </c>
      <c r="C2005" s="18" t="s">
        <v>825</v>
      </c>
      <c r="D2005" s="19">
        <v>21.0</v>
      </c>
      <c r="E2005" s="19">
        <v>9.0</v>
      </c>
      <c r="F2005" s="19">
        <v>5.0</v>
      </c>
      <c r="G2005" s="19">
        <v>10.0</v>
      </c>
      <c r="H2005" s="19">
        <v>1.0</v>
      </c>
      <c r="I2005" s="19">
        <v>5.0</v>
      </c>
      <c r="J2005" s="19">
        <v>2.0</v>
      </c>
      <c r="K2005" s="19">
        <v>24.0</v>
      </c>
      <c r="L2005" s="19">
        <v>8.0</v>
      </c>
      <c r="M2005" s="19">
        <v>32.0</v>
      </c>
      <c r="N2005" s="20">
        <v>0.75</v>
      </c>
      <c r="O2005" s="20">
        <v>0.4735543429851532</v>
      </c>
      <c r="P2005" s="20">
        <v>0.47305428981781006</v>
      </c>
      <c r="Q2005" s="21" t="str">
        <f t="shared" si="1"/>
        <v>0.7866666667</v>
      </c>
      <c r="R2005" s="21" t="str">
        <f t="shared" si="3"/>
        <v>0.5517074106</v>
      </c>
      <c r="S2005" s="9">
        <v>0.5425407439470291</v>
      </c>
      <c r="T2005" s="6">
        <v>0.5517074106136958</v>
      </c>
      <c r="U2005" s="10"/>
      <c r="V2005" s="10"/>
      <c r="W2005" s="10"/>
    </row>
    <row r="2006">
      <c r="A2006" s="17">
        <v>2008.0</v>
      </c>
      <c r="B2006" s="18" t="s">
        <v>1155</v>
      </c>
      <c r="C2006" s="18" t="s">
        <v>3335</v>
      </c>
      <c r="D2006" s="19">
        <v>22.0</v>
      </c>
      <c r="E2006" s="19">
        <v>4.0</v>
      </c>
      <c r="F2006" s="19">
        <v>10.0</v>
      </c>
      <c r="G2006" s="19">
        <v>4.0</v>
      </c>
      <c r="H2006" s="19">
        <v>8.0</v>
      </c>
      <c r="I2006" s="19">
        <v>1.0</v>
      </c>
      <c r="J2006" s="19">
        <v>2.0</v>
      </c>
      <c r="K2006" s="19">
        <v>9.0</v>
      </c>
      <c r="L2006" s="19">
        <v>20.0</v>
      </c>
      <c r="M2006" s="19">
        <v>29.0</v>
      </c>
      <c r="N2006" s="20">
        <v>0.3103448152542114</v>
      </c>
      <c r="O2006" s="20">
        <v>0.40638038516044617</v>
      </c>
      <c r="P2006" s="20">
        <v>0.4506542682647705</v>
      </c>
      <c r="Q2006" s="21" t="str">
        <f t="shared" si="1"/>
        <v>0.3191489362</v>
      </c>
      <c r="R2006" s="21" t="str">
        <f t="shared" si="3"/>
        <v>0.3956409937</v>
      </c>
      <c r="S2006" s="9">
        <v>0.3934399665429674</v>
      </c>
      <c r="T2006" s="6">
        <v>0.39564099368896893</v>
      </c>
      <c r="U2006" s="10"/>
      <c r="V2006" s="10"/>
      <c r="W2006" s="10"/>
    </row>
    <row r="2007">
      <c r="A2007" s="17">
        <v>2008.0</v>
      </c>
      <c r="B2007" s="18" t="s">
        <v>941</v>
      </c>
      <c r="C2007" s="18" t="s">
        <v>3336</v>
      </c>
      <c r="D2007" s="19">
        <v>23.0</v>
      </c>
      <c r="E2007" s="19">
        <v>5.0</v>
      </c>
      <c r="F2007" s="19">
        <v>10.0</v>
      </c>
      <c r="G2007" s="19">
        <v>9.0</v>
      </c>
      <c r="H2007" s="19">
        <v>6.0</v>
      </c>
      <c r="I2007" s="19">
        <v>0.0</v>
      </c>
      <c r="J2007" s="19">
        <v>0.0</v>
      </c>
      <c r="K2007" s="19">
        <v>14.0</v>
      </c>
      <c r="L2007" s="19">
        <v>16.0</v>
      </c>
      <c r="M2007" s="19">
        <v>30.0</v>
      </c>
      <c r="N2007" s="20">
        <v>0.46666666865348816</v>
      </c>
      <c r="O2007" s="20">
        <v>0.4438081681728363</v>
      </c>
      <c r="P2007" s="20">
        <v>0.4712238907814026</v>
      </c>
      <c r="Q2007" s="21" t="str">
        <f t="shared" si="1"/>
        <v>0.4626865672</v>
      </c>
      <c r="R2007" s="21" t="str">
        <f t="shared" si="3"/>
        <v>0.4553816986</v>
      </c>
      <c r="S2007" s="9">
        <v>0.4563767234484355</v>
      </c>
      <c r="T2007" s="6">
        <v>0.4553816985728136</v>
      </c>
      <c r="U2007" s="10"/>
      <c r="V2007" s="10"/>
      <c r="W2007" s="10"/>
    </row>
    <row r="2008">
      <c r="A2008" s="17">
        <v>2008.0</v>
      </c>
      <c r="B2008" s="18" t="s">
        <v>403</v>
      </c>
      <c r="C2008" s="18" t="s">
        <v>854</v>
      </c>
      <c r="D2008" s="19">
        <v>24.0</v>
      </c>
      <c r="E2008" s="19">
        <v>12.0</v>
      </c>
      <c r="F2008" s="19">
        <v>3.0</v>
      </c>
      <c r="G2008" s="19">
        <v>10.0</v>
      </c>
      <c r="H2008" s="19">
        <v>5.0</v>
      </c>
      <c r="I2008" s="19">
        <v>2.0</v>
      </c>
      <c r="J2008" s="19">
        <v>0.0</v>
      </c>
      <c r="K2008" s="19">
        <v>24.0</v>
      </c>
      <c r="L2008" s="19">
        <v>8.0</v>
      </c>
      <c r="M2008" s="19">
        <v>32.0</v>
      </c>
      <c r="N2008" s="20">
        <v>0.75</v>
      </c>
      <c r="O2008" s="20">
        <v>0.4833388030529022</v>
      </c>
      <c r="P2008" s="20">
        <v>0.4853220582008362</v>
      </c>
      <c r="Q2008" s="21" t="str">
        <f t="shared" si="1"/>
        <v>0.7380952381</v>
      </c>
      <c r="R2008" s="21" t="str">
        <f t="shared" si="3"/>
        <v>0.5475237256</v>
      </c>
      <c r="S2008" s="9">
        <v>0.5504999160766602</v>
      </c>
      <c r="T2008" s="6">
        <v>0.5475237256004697</v>
      </c>
      <c r="U2008" s="10"/>
      <c r="V2008" s="10"/>
      <c r="W2008" s="10"/>
    </row>
    <row r="2009">
      <c r="A2009" s="17">
        <v>2008.0</v>
      </c>
      <c r="B2009" s="18" t="s">
        <v>214</v>
      </c>
      <c r="C2009" s="18" t="s">
        <v>3337</v>
      </c>
      <c r="D2009" s="19">
        <v>25.0</v>
      </c>
      <c r="E2009" s="19">
        <v>2.0</v>
      </c>
      <c r="F2009" s="19">
        <v>7.0</v>
      </c>
      <c r="G2009" s="19">
        <v>11.0</v>
      </c>
      <c r="H2009" s="19">
        <v>8.0</v>
      </c>
      <c r="I2009" s="19">
        <v>1.0</v>
      </c>
      <c r="J2009" s="19">
        <v>2.0</v>
      </c>
      <c r="K2009" s="19">
        <v>14.0</v>
      </c>
      <c r="L2009" s="19">
        <v>17.0</v>
      </c>
      <c r="M2009" s="19">
        <v>31.0</v>
      </c>
      <c r="N2009" s="20">
        <v>0.4516128897666931</v>
      </c>
      <c r="O2009" s="20">
        <v>0.5852794647216797</v>
      </c>
      <c r="P2009" s="20">
        <v>0.5323182344436646</v>
      </c>
      <c r="Q2009" s="21" t="str">
        <f t="shared" si="1"/>
        <v>0.3741007194</v>
      </c>
      <c r="R2009" s="21" t="str">
        <f t="shared" si="3"/>
        <v>0.5192444708</v>
      </c>
      <c r="S2009" s="9">
        <v>0.5386225167782076</v>
      </c>
      <c r="T2009" s="6">
        <v>0.5192444708278711</v>
      </c>
      <c r="U2009" s="10"/>
      <c r="V2009" s="10"/>
      <c r="W2009" s="10"/>
    </row>
    <row r="2010">
      <c r="A2010" s="17">
        <v>2008.0</v>
      </c>
      <c r="B2010" s="18" t="s">
        <v>179</v>
      </c>
      <c r="C2010" s="18" t="s">
        <v>3338</v>
      </c>
      <c r="D2010" s="19">
        <v>26.0</v>
      </c>
      <c r="E2010" s="19">
        <v>6.0</v>
      </c>
      <c r="F2010" s="19">
        <v>10.0</v>
      </c>
      <c r="G2010" s="19">
        <v>7.0</v>
      </c>
      <c r="H2010" s="19">
        <v>6.0</v>
      </c>
      <c r="I2010" s="19">
        <v>1.0</v>
      </c>
      <c r="J2010" s="19">
        <v>1.0</v>
      </c>
      <c r="K2010" s="19">
        <v>14.0</v>
      </c>
      <c r="L2010" s="19">
        <v>17.0</v>
      </c>
      <c r="M2010" s="19">
        <v>31.0</v>
      </c>
      <c r="N2010" s="20">
        <v>0.4516128897666931</v>
      </c>
      <c r="O2010" s="20">
        <v>0.4443146884441376</v>
      </c>
      <c r="P2010" s="20">
        <v>0.4887751340866089</v>
      </c>
      <c r="Q2010" s="21" t="str">
        <f t="shared" si="1"/>
        <v>0.4689655172</v>
      </c>
      <c r="R2010" s="21" t="str">
        <f t="shared" si="3"/>
        <v>0.4615925071</v>
      </c>
      <c r="S2010" s="9">
        <v>0.45725435355017263</v>
      </c>
      <c r="T2010" s="6">
        <v>0.46159250705406585</v>
      </c>
      <c r="U2010" s="10"/>
      <c r="V2010" s="10"/>
      <c r="W2010" s="10"/>
    </row>
    <row r="2011">
      <c r="A2011" s="17">
        <v>2008.0</v>
      </c>
      <c r="B2011" s="18" t="s">
        <v>119</v>
      </c>
      <c r="C2011" s="18" t="s">
        <v>3339</v>
      </c>
      <c r="D2011" s="19">
        <v>27.0</v>
      </c>
      <c r="E2011" s="19">
        <v>4.0</v>
      </c>
      <c r="F2011" s="19">
        <v>10.0</v>
      </c>
      <c r="G2011" s="19">
        <v>8.0</v>
      </c>
      <c r="H2011" s="19">
        <v>5.0</v>
      </c>
      <c r="I2011" s="19">
        <v>1.0</v>
      </c>
      <c r="J2011" s="19">
        <v>2.0</v>
      </c>
      <c r="K2011" s="19">
        <v>13.0</v>
      </c>
      <c r="L2011" s="19">
        <v>17.0</v>
      </c>
      <c r="M2011" s="19">
        <v>30.0</v>
      </c>
      <c r="N2011" s="20">
        <v>0.4333333373069763</v>
      </c>
      <c r="O2011" s="20">
        <v>0.4807747006416321</v>
      </c>
      <c r="P2011" s="20">
        <v>0.49782758951187134</v>
      </c>
      <c r="Q2011" s="21" t="str">
        <f t="shared" si="1"/>
        <v>0.4318181818</v>
      </c>
      <c r="R2011" s="21" t="str">
        <f t="shared" si="3"/>
        <v>0.4727987932</v>
      </c>
      <c r="S2011" s="9">
        <v>0.4731775810321172</v>
      </c>
      <c r="T2011" s="6">
        <v>0.4727987931533293</v>
      </c>
      <c r="U2011" s="10"/>
      <c r="V2011" s="10"/>
      <c r="W2011" s="10"/>
    </row>
    <row r="2012">
      <c r="A2012" s="17">
        <v>2008.0</v>
      </c>
      <c r="B2012" s="18" t="s">
        <v>663</v>
      </c>
      <c r="C2012" s="18" t="s">
        <v>882</v>
      </c>
      <c r="D2012" s="19">
        <v>28.0</v>
      </c>
      <c r="E2012" s="19">
        <v>6.0</v>
      </c>
      <c r="F2012" s="19">
        <v>7.0</v>
      </c>
      <c r="G2012" s="19">
        <v>10.0</v>
      </c>
      <c r="H2012" s="19">
        <v>6.0</v>
      </c>
      <c r="I2012" s="19">
        <v>1.0</v>
      </c>
      <c r="J2012" s="19">
        <v>2.0</v>
      </c>
      <c r="K2012" s="19">
        <v>17.0</v>
      </c>
      <c r="L2012" s="19">
        <v>15.0</v>
      </c>
      <c r="M2012" s="19">
        <v>32.0</v>
      </c>
      <c r="N2012" s="20">
        <v>0.53125</v>
      </c>
      <c r="O2012" s="20">
        <v>0.5472508668899536</v>
      </c>
      <c r="P2012" s="20">
        <v>0.5179599523544312</v>
      </c>
      <c r="Q2012" s="21" t="str">
        <f t="shared" si="1"/>
        <v>0.5133333333</v>
      </c>
      <c r="R2012" s="21" t="str">
        <f t="shared" si="3"/>
        <v>0.5314487549</v>
      </c>
      <c r="S2012" s="9">
        <v>0.5359279215335846</v>
      </c>
      <c r="T2012" s="6">
        <v>0.5314487548669179</v>
      </c>
      <c r="U2012" s="10"/>
      <c r="V2012" s="10"/>
      <c r="W2012" s="10"/>
    </row>
    <row r="2013">
      <c r="A2013" s="17">
        <v>2008.0</v>
      </c>
      <c r="B2013" s="18" t="s">
        <v>298</v>
      </c>
      <c r="C2013" s="18" t="s">
        <v>800</v>
      </c>
      <c r="D2013" s="19">
        <v>29.0</v>
      </c>
      <c r="E2013" s="19">
        <v>10.0</v>
      </c>
      <c r="F2013" s="19">
        <v>6.0</v>
      </c>
      <c r="G2013" s="19">
        <v>9.0</v>
      </c>
      <c r="H2013" s="19">
        <v>3.0</v>
      </c>
      <c r="I2013" s="19">
        <v>0.0</v>
      </c>
      <c r="J2013" s="19">
        <v>0.0</v>
      </c>
      <c r="K2013" s="19">
        <v>19.0</v>
      </c>
      <c r="L2013" s="19">
        <v>9.0</v>
      </c>
      <c r="M2013" s="19">
        <v>28.0</v>
      </c>
      <c r="N2013" s="20">
        <v>0.6785714030265808</v>
      </c>
      <c r="O2013" s="20">
        <v>0.46765974164009094</v>
      </c>
      <c r="P2013" s="20">
        <v>0.4890962243080139</v>
      </c>
      <c r="Q2013" s="21" t="str">
        <f t="shared" si="1"/>
        <v>0.7132352941</v>
      </c>
      <c r="R2013" s="21" t="str">
        <f t="shared" si="3"/>
        <v>0.5344127504</v>
      </c>
      <c r="S2013" s="9">
        <v>0.5257467840399062</v>
      </c>
      <c r="T2013" s="6">
        <v>0.5344127504264607</v>
      </c>
      <c r="U2013" s="10"/>
      <c r="V2013" s="10"/>
      <c r="W2013" s="10"/>
    </row>
    <row r="2014">
      <c r="A2014" s="17">
        <v>2008.0</v>
      </c>
      <c r="B2014" s="18" t="s">
        <v>568</v>
      </c>
      <c r="C2014" s="18" t="s">
        <v>3340</v>
      </c>
      <c r="D2014" s="19">
        <v>30.0</v>
      </c>
      <c r="E2014" s="19">
        <v>4.0</v>
      </c>
      <c r="F2014" s="19">
        <v>12.0</v>
      </c>
      <c r="G2014" s="19">
        <v>7.0</v>
      </c>
      <c r="H2014" s="19">
        <v>6.0</v>
      </c>
      <c r="I2014" s="19">
        <v>1.0</v>
      </c>
      <c r="J2014" s="19">
        <v>1.0</v>
      </c>
      <c r="K2014" s="19">
        <v>12.0</v>
      </c>
      <c r="L2014" s="19">
        <v>19.0</v>
      </c>
      <c r="M2014" s="19">
        <v>31.0</v>
      </c>
      <c r="N2014" s="20">
        <v>0.3870967626571655</v>
      </c>
      <c r="O2014" s="20">
        <v>0.5104595422744751</v>
      </c>
      <c r="P2014" s="20">
        <v>0.48427024483680725</v>
      </c>
      <c r="Q2014" s="21" t="str">
        <f t="shared" si="1"/>
        <v>0.3941605839</v>
      </c>
      <c r="R2014" s="21" t="str">
        <f t="shared" si="3"/>
        <v>0.4748374783</v>
      </c>
      <c r="S2014" s="9">
        <v>0.4730715258948265</v>
      </c>
      <c r="T2014" s="6">
        <v>0.47483747833184087</v>
      </c>
      <c r="U2014" s="10"/>
      <c r="V2014" s="10"/>
      <c r="W2014" s="10"/>
    </row>
    <row r="2015">
      <c r="A2015" s="17">
        <v>2008.0</v>
      </c>
      <c r="B2015" s="18" t="s">
        <v>509</v>
      </c>
      <c r="C2015" s="18" t="s">
        <v>3341</v>
      </c>
      <c r="D2015" s="19">
        <v>31.0</v>
      </c>
      <c r="E2015" s="19">
        <v>1.0</v>
      </c>
      <c r="F2015" s="19">
        <v>12.0</v>
      </c>
      <c r="G2015" s="19">
        <v>7.0</v>
      </c>
      <c r="H2015" s="19">
        <v>6.0</v>
      </c>
      <c r="I2015" s="19">
        <v>1.0</v>
      </c>
      <c r="J2015" s="19">
        <v>2.0</v>
      </c>
      <c r="K2015" s="19">
        <v>9.0</v>
      </c>
      <c r="L2015" s="19">
        <v>20.0</v>
      </c>
      <c r="M2015" s="19">
        <v>29.0</v>
      </c>
      <c r="N2015" s="20">
        <v>0.3103448152542114</v>
      </c>
      <c r="O2015" s="20">
        <v>0.48197001218795776</v>
      </c>
      <c r="P2015" s="20">
        <v>0.5075899958610535</v>
      </c>
      <c r="Q2015" s="21" t="str">
        <f t="shared" si="1"/>
        <v>0.2727272727</v>
      </c>
      <c r="R2015" s="21" t="str">
        <f t="shared" si="3"/>
        <v>0.4360643232</v>
      </c>
      <c r="S2015" s="9">
        <v>0.44546871195579396</v>
      </c>
      <c r="T2015" s="6">
        <v>0.4360643232410604</v>
      </c>
      <c r="U2015" s="10"/>
      <c r="V2015" s="10"/>
      <c r="W2015" s="10"/>
    </row>
    <row r="2016">
      <c r="A2016" s="17">
        <v>2008.0</v>
      </c>
      <c r="B2016" s="18" t="s">
        <v>118</v>
      </c>
      <c r="C2016" s="18" t="s">
        <v>873</v>
      </c>
      <c r="D2016" s="19">
        <v>32.0</v>
      </c>
      <c r="E2016" s="19">
        <v>11.0</v>
      </c>
      <c r="F2016" s="19">
        <v>2.0</v>
      </c>
      <c r="G2016" s="19">
        <v>14.0</v>
      </c>
      <c r="H2016" s="19">
        <v>1.0</v>
      </c>
      <c r="I2016" s="19">
        <v>4.0</v>
      </c>
      <c r="J2016" s="19">
        <v>0.0</v>
      </c>
      <c r="K2016" s="19">
        <v>29.0</v>
      </c>
      <c r="L2016" s="19">
        <v>3.0</v>
      </c>
      <c r="M2016" s="19">
        <v>32.0</v>
      </c>
      <c r="N2016" s="20">
        <v>0.90625</v>
      </c>
      <c r="O2016" s="20">
        <v>0.5011378526687622</v>
      </c>
      <c r="P2016" s="20">
        <v>0.5376920700073242</v>
      </c>
      <c r="Q2016" s="21" t="str">
        <f t="shared" si="1"/>
        <v>0.9144736842</v>
      </c>
      <c r="R2016" s="21" t="str">
        <f t="shared" si="3"/>
        <v>0.6136103649</v>
      </c>
      <c r="S2016" s="9">
        <v>0.6115544438362122</v>
      </c>
      <c r="T2016" s="6">
        <v>0.6136103648888437</v>
      </c>
      <c r="U2016" s="10"/>
      <c r="V2016" s="10"/>
      <c r="W2016" s="10"/>
    </row>
    <row r="2017">
      <c r="A2017" s="17">
        <v>2008.0</v>
      </c>
      <c r="B2017" s="18" t="s">
        <v>115</v>
      </c>
      <c r="C2017" s="18" t="s">
        <v>3342</v>
      </c>
      <c r="D2017" s="19">
        <v>33.0</v>
      </c>
      <c r="E2017" s="19">
        <v>8.0</v>
      </c>
      <c r="F2017" s="19">
        <v>5.0</v>
      </c>
      <c r="G2017" s="19">
        <v>16.0</v>
      </c>
      <c r="H2017" s="19">
        <v>0.0</v>
      </c>
      <c r="I2017" s="19">
        <v>3.0</v>
      </c>
      <c r="J2017" s="19">
        <v>2.0</v>
      </c>
      <c r="K2017" s="19">
        <v>27.0</v>
      </c>
      <c r="L2017" s="19">
        <v>7.0</v>
      </c>
      <c r="M2017" s="19">
        <v>34.0</v>
      </c>
      <c r="N2017" s="20">
        <v>0.7941176295280457</v>
      </c>
      <c r="O2017" s="20">
        <v>0.5333789587020874</v>
      </c>
      <c r="P2017" s="20">
        <v>0.5078558921813965</v>
      </c>
      <c r="Q2017" s="21" t="str">
        <f t="shared" si="1"/>
        <v>0.8263888889</v>
      </c>
      <c r="R2017" s="21" t="str">
        <f t="shared" si="3"/>
        <v>0.6002506746</v>
      </c>
      <c r="S2017" s="9">
        <v>0.5921828641610987</v>
      </c>
      <c r="T2017" s="6">
        <v>0.600250674618615</v>
      </c>
      <c r="U2017" s="10"/>
      <c r="V2017" s="10"/>
      <c r="W2017" s="10"/>
    </row>
    <row r="2018">
      <c r="A2018" s="17">
        <v>2008.0</v>
      </c>
      <c r="B2018" s="18" t="s">
        <v>311</v>
      </c>
      <c r="C2018" s="18" t="s">
        <v>3343</v>
      </c>
      <c r="D2018" s="19">
        <v>34.0</v>
      </c>
      <c r="E2018" s="19">
        <v>5.0</v>
      </c>
      <c r="F2018" s="19">
        <v>12.0</v>
      </c>
      <c r="G2018" s="19">
        <v>7.0</v>
      </c>
      <c r="H2018" s="19">
        <v>3.0</v>
      </c>
      <c r="I2018" s="19">
        <v>1.0</v>
      </c>
      <c r="J2018" s="19">
        <v>1.0</v>
      </c>
      <c r="K2018" s="19">
        <v>13.0</v>
      </c>
      <c r="L2018" s="19">
        <v>16.0</v>
      </c>
      <c r="M2018" s="19">
        <v>29.0</v>
      </c>
      <c r="N2018" s="20">
        <v>0.4482758641242981</v>
      </c>
      <c r="O2018" s="20">
        <v>0.4783334732055664</v>
      </c>
      <c r="P2018" s="20">
        <v>0.5080564022064209</v>
      </c>
      <c r="Q2018" s="21" t="str">
        <f t="shared" si="1"/>
        <v>0.4959349593</v>
      </c>
      <c r="R2018" s="21" t="str">
        <f t="shared" si="3"/>
        <v>0.490164577</v>
      </c>
      <c r="S2018" s="9">
        <v>0.4782498026716298</v>
      </c>
      <c r="T2018" s="6">
        <v>0.4901645769917868</v>
      </c>
      <c r="U2018" s="10"/>
      <c r="V2018" s="10"/>
      <c r="W2018" s="10"/>
    </row>
    <row r="2019">
      <c r="A2019" s="17">
        <v>2008.0</v>
      </c>
      <c r="B2019" s="18" t="s">
        <v>1399</v>
      </c>
      <c r="C2019" s="18" t="s">
        <v>3344</v>
      </c>
      <c r="D2019" s="19">
        <v>35.0</v>
      </c>
      <c r="E2019" s="19">
        <v>4.0</v>
      </c>
      <c r="F2019" s="19">
        <v>11.0</v>
      </c>
      <c r="G2019" s="19">
        <v>6.0</v>
      </c>
      <c r="H2019" s="19">
        <v>5.0</v>
      </c>
      <c r="I2019" s="19">
        <v>1.0</v>
      </c>
      <c r="J2019" s="19">
        <v>2.0</v>
      </c>
      <c r="K2019" s="19">
        <v>11.0</v>
      </c>
      <c r="L2019" s="19">
        <v>18.0</v>
      </c>
      <c r="M2019" s="19">
        <v>29.0</v>
      </c>
      <c r="N2019" s="20">
        <v>0.37931033968925476</v>
      </c>
      <c r="O2019" s="20">
        <v>0.49102506041526794</v>
      </c>
      <c r="P2019" s="20">
        <v>0.49320435523986816</v>
      </c>
      <c r="Q2019" s="21" t="str">
        <f t="shared" si="1"/>
        <v>0.3953488372</v>
      </c>
      <c r="R2019" s="21" t="str">
        <f t="shared" si="3"/>
        <v>0.4676508283</v>
      </c>
      <c r="S2019" s="9">
        <v>0.4636412052244976</v>
      </c>
      <c r="T2019" s="6">
        <v>0.4676508283199266</v>
      </c>
      <c r="U2019" s="10"/>
      <c r="V2019" s="10"/>
      <c r="W2019" s="10"/>
    </row>
    <row r="2020">
      <c r="A2020" s="17">
        <v>2008.0</v>
      </c>
      <c r="B2020" s="18" t="s">
        <v>174</v>
      </c>
      <c r="C2020" s="18" t="s">
        <v>878</v>
      </c>
      <c r="D2020" s="19">
        <v>36.0</v>
      </c>
      <c r="E2020" s="19">
        <v>5.0</v>
      </c>
      <c r="F2020" s="19">
        <v>6.0</v>
      </c>
      <c r="G2020" s="19">
        <v>10.0</v>
      </c>
      <c r="H2020" s="19">
        <v>8.0</v>
      </c>
      <c r="I2020" s="19">
        <v>1.0</v>
      </c>
      <c r="J2020" s="19">
        <v>1.0</v>
      </c>
      <c r="K2020" s="19">
        <v>16.0</v>
      </c>
      <c r="L2020" s="19">
        <v>15.0</v>
      </c>
      <c r="M2020" s="19">
        <v>31.0</v>
      </c>
      <c r="N2020" s="20">
        <v>0.5161290168762207</v>
      </c>
      <c r="O2020" s="20">
        <v>0.5778746008872986</v>
      </c>
      <c r="P2020" s="20">
        <v>0.5334922671318054</v>
      </c>
      <c r="Q2020" s="21" t="str">
        <f t="shared" si="1"/>
        <v>0.4697986577</v>
      </c>
      <c r="R2020" s="21" t="str">
        <f t="shared" si="3"/>
        <v>0.5397600317</v>
      </c>
      <c r="S2020" s="9">
        <v>0.5513426252911168</v>
      </c>
      <c r="T2020" s="6">
        <v>0.5397600316561308</v>
      </c>
      <c r="U2020" s="10"/>
      <c r="V2020" s="10"/>
      <c r="W2020" s="10"/>
    </row>
    <row r="2021">
      <c r="A2021" s="17">
        <v>2008.0</v>
      </c>
      <c r="B2021" s="18" t="s">
        <v>1767</v>
      </c>
      <c r="C2021" s="18" t="s">
        <v>3345</v>
      </c>
      <c r="D2021" s="19">
        <v>37.0</v>
      </c>
      <c r="E2021" s="19">
        <v>3.0</v>
      </c>
      <c r="F2021" s="19">
        <v>11.0</v>
      </c>
      <c r="G2021" s="19">
        <v>6.0</v>
      </c>
      <c r="H2021" s="19">
        <v>8.0</v>
      </c>
      <c r="I2021" s="19">
        <v>0.0</v>
      </c>
      <c r="J2021" s="19">
        <v>1.0</v>
      </c>
      <c r="K2021" s="19">
        <v>9.0</v>
      </c>
      <c r="L2021" s="19">
        <v>20.0</v>
      </c>
      <c r="M2021" s="19">
        <v>29.0</v>
      </c>
      <c r="N2021" s="20">
        <v>0.3103448152542114</v>
      </c>
      <c r="O2021" s="20">
        <v>0.4352061450481415</v>
      </c>
      <c r="P2021" s="20">
        <v>0.44547656178474426</v>
      </c>
      <c r="Q2021" s="21" t="str">
        <f t="shared" si="1"/>
        <v>0.2932330827</v>
      </c>
      <c r="R2021" s="21" t="str">
        <f t="shared" si="3"/>
        <v>0.4022804836</v>
      </c>
      <c r="S2021" s="9">
        <v>0.4065584198668085</v>
      </c>
      <c r="T2021" s="6">
        <v>0.4022804836469485</v>
      </c>
      <c r="U2021" s="10"/>
      <c r="V2021" s="10"/>
      <c r="W2021" s="10"/>
    </row>
    <row r="2022">
      <c r="A2022" s="17">
        <v>2008.0</v>
      </c>
      <c r="B2022" s="18" t="s">
        <v>1375</v>
      </c>
      <c r="C2022" s="18" t="s">
        <v>3346</v>
      </c>
      <c r="D2022" s="19">
        <v>38.0</v>
      </c>
      <c r="E2022" s="19">
        <v>0.0</v>
      </c>
      <c r="F2022" s="19">
        <v>15.0</v>
      </c>
      <c r="G2022" s="19">
        <v>5.0</v>
      </c>
      <c r="H2022" s="19">
        <v>9.0</v>
      </c>
      <c r="I2022" s="19">
        <v>1.0</v>
      </c>
      <c r="J2022" s="19">
        <v>1.0</v>
      </c>
      <c r="K2022" s="19">
        <v>6.0</v>
      </c>
      <c r="L2022" s="19">
        <v>25.0</v>
      </c>
      <c r="M2022" s="19">
        <v>31.0</v>
      </c>
      <c r="N2022" s="20">
        <v>0.19354838132858276</v>
      </c>
      <c r="O2022" s="20">
        <v>0.48213210701942444</v>
      </c>
      <c r="P2022" s="20">
        <v>0.47445422410964966</v>
      </c>
      <c r="Q2022" s="21" t="str">
        <f t="shared" si="1"/>
        <v>0.1503759398</v>
      </c>
      <c r="R2022" s="21" t="str">
        <f t="shared" si="3"/>
        <v>0.3972735945</v>
      </c>
      <c r="S2022" s="9">
        <v>0.4080667063113182</v>
      </c>
      <c r="T2022" s="6">
        <v>0.39727359449953065</v>
      </c>
      <c r="U2022" s="10"/>
      <c r="V2022" s="10"/>
      <c r="W2022" s="10"/>
    </row>
    <row r="2023">
      <c r="A2023" s="17">
        <v>2008.0</v>
      </c>
      <c r="B2023" s="18" t="s">
        <v>3089</v>
      </c>
      <c r="C2023" s="18" t="s">
        <v>3347</v>
      </c>
      <c r="D2023" s="19">
        <v>39.0</v>
      </c>
      <c r="E2023" s="19">
        <v>3.0</v>
      </c>
      <c r="F2023" s="19">
        <v>11.0</v>
      </c>
      <c r="G2023" s="19">
        <v>6.0</v>
      </c>
      <c r="H2023" s="19">
        <v>5.0</v>
      </c>
      <c r="I2023" s="19">
        <v>1.0</v>
      </c>
      <c r="J2023" s="19">
        <v>0.0</v>
      </c>
      <c r="K2023" s="19">
        <v>10.0</v>
      </c>
      <c r="L2023" s="19">
        <v>16.0</v>
      </c>
      <c r="M2023" s="19">
        <v>26.0</v>
      </c>
      <c r="N2023" s="20">
        <v>0.38461539149284363</v>
      </c>
      <c r="O2023" s="20">
        <v>0.4281802475452423</v>
      </c>
      <c r="P2023" s="20">
        <v>0.47566863894462585</v>
      </c>
      <c r="Q2023" s="21" t="str">
        <f t="shared" si="1"/>
        <v>0.3928571429</v>
      </c>
      <c r="R2023" s="21" t="str">
        <f t="shared" si="3"/>
        <v>0.4312215692</v>
      </c>
      <c r="S2023" s="9">
        <v>0.42916112966262376</v>
      </c>
      <c r="T2023" s="6">
        <v>0.4312215692230633</v>
      </c>
      <c r="U2023" s="10"/>
      <c r="V2023" s="10"/>
      <c r="W2023" s="10"/>
    </row>
    <row r="2024">
      <c r="A2024" s="17">
        <v>2008.0</v>
      </c>
      <c r="B2024" s="18" t="s">
        <v>1770</v>
      </c>
      <c r="C2024" s="18" t="s">
        <v>3348</v>
      </c>
      <c r="D2024" s="19">
        <v>40.0</v>
      </c>
      <c r="E2024" s="19">
        <v>3.0</v>
      </c>
      <c r="F2024" s="19">
        <v>14.0</v>
      </c>
      <c r="G2024" s="19">
        <v>5.0</v>
      </c>
      <c r="H2024" s="19">
        <v>6.0</v>
      </c>
      <c r="I2024" s="19">
        <v>1.0</v>
      </c>
      <c r="J2024" s="19">
        <v>1.0</v>
      </c>
      <c r="K2024" s="19">
        <v>9.0</v>
      </c>
      <c r="L2024" s="19">
        <v>21.0</v>
      </c>
      <c r="M2024" s="19">
        <v>30.0</v>
      </c>
      <c r="N2024" s="20">
        <v>0.30000001192092896</v>
      </c>
      <c r="O2024" s="20">
        <v>0.45614877343177795</v>
      </c>
      <c r="P2024" s="20">
        <v>0.49286317825317383</v>
      </c>
      <c r="Q2024" s="21" t="str">
        <f t="shared" si="1"/>
        <v>0.3153846154</v>
      </c>
      <c r="R2024" s="21" t="str">
        <f t="shared" si="3"/>
        <v>0.4301363351</v>
      </c>
      <c r="S2024" s="9">
        <v>0.42629018127918245</v>
      </c>
      <c r="T2024" s="6">
        <v>0.4301363351253363</v>
      </c>
      <c r="U2024" s="10"/>
      <c r="V2024" s="10"/>
      <c r="W2024" s="10"/>
    </row>
    <row r="2025">
      <c r="A2025" s="17">
        <v>2008.0</v>
      </c>
      <c r="B2025" s="18" t="s">
        <v>210</v>
      </c>
      <c r="C2025" s="18" t="s">
        <v>3349</v>
      </c>
      <c r="D2025" s="19">
        <v>41.0</v>
      </c>
      <c r="E2025" s="19">
        <v>6.0</v>
      </c>
      <c r="F2025" s="19">
        <v>10.0</v>
      </c>
      <c r="G2025" s="19">
        <v>8.0</v>
      </c>
      <c r="H2025" s="19">
        <v>6.0</v>
      </c>
      <c r="I2025" s="19">
        <v>0.0</v>
      </c>
      <c r="J2025" s="19">
        <v>0.0</v>
      </c>
      <c r="K2025" s="19">
        <v>14.0</v>
      </c>
      <c r="L2025" s="19">
        <v>16.0</v>
      </c>
      <c r="M2025" s="19">
        <v>30.0</v>
      </c>
      <c r="N2025" s="20">
        <v>0.46666666865348816</v>
      </c>
      <c r="O2025" s="20">
        <v>0.47160089015960693</v>
      </c>
      <c r="P2025" s="20">
        <v>0.4671034514904022</v>
      </c>
      <c r="Q2025" s="21" t="str">
        <f t="shared" si="1"/>
        <v>0.4782608696</v>
      </c>
      <c r="R2025" s="21" t="str">
        <f t="shared" si="3"/>
        <v>0.4721415253</v>
      </c>
      <c r="S2025" s="9">
        <v>0.4692429746190707</v>
      </c>
      <c r="T2025" s="6">
        <v>0.4721415253437084</v>
      </c>
      <c r="U2025" s="10"/>
      <c r="V2025" s="10"/>
      <c r="W2025" s="10"/>
    </row>
    <row r="2026">
      <c r="A2026" s="17">
        <v>2008.0</v>
      </c>
      <c r="B2026" s="18" t="s">
        <v>1390</v>
      </c>
      <c r="C2026" s="18" t="s">
        <v>3350</v>
      </c>
      <c r="D2026" s="19">
        <v>42.0</v>
      </c>
      <c r="E2026" s="19">
        <v>1.0</v>
      </c>
      <c r="F2026" s="19">
        <v>14.0</v>
      </c>
      <c r="G2026" s="19">
        <v>5.0</v>
      </c>
      <c r="H2026" s="19">
        <v>6.0</v>
      </c>
      <c r="I2026" s="19">
        <v>0.0</v>
      </c>
      <c r="J2026" s="19">
        <v>0.0</v>
      </c>
      <c r="K2026" s="19">
        <v>6.0</v>
      </c>
      <c r="L2026" s="19">
        <v>20.0</v>
      </c>
      <c r="M2026" s="19">
        <v>26.0</v>
      </c>
      <c r="N2026" s="20">
        <v>0.23076923191547394</v>
      </c>
      <c r="O2026" s="20">
        <v>0.4437503516674042</v>
      </c>
      <c r="P2026" s="20">
        <v>0.46315428614616394</v>
      </c>
      <c r="Q2026" s="21" t="str">
        <f t="shared" si="1"/>
        <v>0.2075471698</v>
      </c>
      <c r="R2026" s="21" t="str">
        <f t="shared" si="3"/>
        <v>0.3895505398</v>
      </c>
      <c r="S2026" s="9">
        <v>0.3953560550625508</v>
      </c>
      <c r="T2026" s="6">
        <v>0.38955053982307325</v>
      </c>
      <c r="U2026" s="10"/>
      <c r="V2026" s="10"/>
      <c r="W2026" s="10"/>
    </row>
    <row r="2027">
      <c r="A2027" s="17">
        <v>2008.0</v>
      </c>
      <c r="B2027" s="18" t="s">
        <v>148</v>
      </c>
      <c r="C2027" s="18" t="s">
        <v>816</v>
      </c>
      <c r="D2027" s="19">
        <v>43.0</v>
      </c>
      <c r="E2027" s="19">
        <v>4.0</v>
      </c>
      <c r="F2027" s="19">
        <v>7.0</v>
      </c>
      <c r="G2027" s="19">
        <v>13.0</v>
      </c>
      <c r="H2027" s="19">
        <v>3.0</v>
      </c>
      <c r="I2027" s="19">
        <v>3.0</v>
      </c>
      <c r="J2027" s="19">
        <v>3.0</v>
      </c>
      <c r="K2027" s="19">
        <v>20.0</v>
      </c>
      <c r="L2027" s="19">
        <v>13.0</v>
      </c>
      <c r="M2027" s="19">
        <v>33.0</v>
      </c>
      <c r="N2027" s="20">
        <v>0.6060606241226196</v>
      </c>
      <c r="O2027" s="20">
        <v>0.5491523742675781</v>
      </c>
      <c r="P2027" s="20">
        <v>0.5285757780075073</v>
      </c>
      <c r="Q2027" s="21" t="str">
        <f t="shared" si="1"/>
        <v>0.5899280576</v>
      </c>
      <c r="R2027" s="21" t="str">
        <f t="shared" si="3"/>
        <v>0.554202146</v>
      </c>
      <c r="S2027" s="9">
        <v>0.5582352831508174</v>
      </c>
      <c r="T2027" s="6">
        <v>0.5542021460241551</v>
      </c>
      <c r="U2027" s="10"/>
      <c r="V2027" s="10"/>
      <c r="W2027" s="10"/>
    </row>
    <row r="2028">
      <c r="A2028" s="17">
        <v>2008.0</v>
      </c>
      <c r="B2028" s="18" t="s">
        <v>555</v>
      </c>
      <c r="C2028" s="18" t="s">
        <v>3351</v>
      </c>
      <c r="D2028" s="19">
        <v>44.0</v>
      </c>
      <c r="E2028" s="19">
        <v>4.0</v>
      </c>
      <c r="F2028" s="19">
        <v>7.0</v>
      </c>
      <c r="G2028" s="19">
        <v>11.0</v>
      </c>
      <c r="H2028" s="19">
        <v>3.0</v>
      </c>
      <c r="I2028" s="19">
        <v>1.0</v>
      </c>
      <c r="J2028" s="19">
        <v>3.0</v>
      </c>
      <c r="K2028" s="19">
        <v>16.0</v>
      </c>
      <c r="L2028" s="19">
        <v>13.0</v>
      </c>
      <c r="M2028" s="19">
        <v>29.0</v>
      </c>
      <c r="N2028" s="20">
        <v>0.5517241358757019</v>
      </c>
      <c r="O2028" s="20">
        <v>0.5151827931404114</v>
      </c>
      <c r="P2028" s="20">
        <v>0.502120316028595</v>
      </c>
      <c r="Q2028" s="21" t="str">
        <f t="shared" si="1"/>
        <v>0.5365853659</v>
      </c>
      <c r="R2028" s="21" t="str">
        <f t="shared" si="3"/>
        <v>0.517267817</v>
      </c>
      <c r="S2028" s="9">
        <v>0.5210525100601131</v>
      </c>
      <c r="T2028" s="6">
        <v>0.5172678170407691</v>
      </c>
      <c r="U2028" s="10"/>
      <c r="V2028" s="10"/>
      <c r="W2028" s="10"/>
    </row>
    <row r="2029">
      <c r="A2029" s="17">
        <v>2008.0</v>
      </c>
      <c r="B2029" s="18" t="s">
        <v>1380</v>
      </c>
      <c r="C2029" s="18" t="s">
        <v>3352</v>
      </c>
      <c r="D2029" s="19">
        <v>45.0</v>
      </c>
      <c r="E2029" s="19">
        <v>3.0</v>
      </c>
      <c r="F2029" s="19">
        <v>13.0</v>
      </c>
      <c r="G2029" s="19">
        <v>4.0</v>
      </c>
      <c r="H2029" s="19">
        <v>4.0</v>
      </c>
      <c r="I2029" s="19">
        <v>1.0</v>
      </c>
      <c r="J2029" s="19">
        <v>0.0</v>
      </c>
      <c r="K2029" s="19">
        <v>8.0</v>
      </c>
      <c r="L2029" s="19">
        <v>17.0</v>
      </c>
      <c r="M2029" s="19">
        <v>25.0</v>
      </c>
      <c r="N2029" s="20">
        <v>0.3199999928474426</v>
      </c>
      <c r="O2029" s="20">
        <v>0.5149657130241394</v>
      </c>
      <c r="P2029" s="20">
        <v>0.49803346395492554</v>
      </c>
      <c r="Q2029" s="21" t="str">
        <f t="shared" si="1"/>
        <v>0.3619047619</v>
      </c>
      <c r="R2029" s="21" t="str">
        <f t="shared" si="3"/>
        <v>0.472467413</v>
      </c>
      <c r="S2029" s="9">
        <v>0.4619912225008011</v>
      </c>
      <c r="T2029" s="6">
        <v>0.4724674129769916</v>
      </c>
      <c r="U2029" s="10"/>
      <c r="V2029" s="10"/>
      <c r="W2029" s="10"/>
    </row>
    <row r="2030">
      <c r="A2030" s="17">
        <v>2008.0</v>
      </c>
      <c r="B2030" s="18" t="s">
        <v>178</v>
      </c>
      <c r="C2030" s="18" t="s">
        <v>808</v>
      </c>
      <c r="D2030" s="19">
        <v>46.0</v>
      </c>
      <c r="E2030" s="19">
        <v>3.0</v>
      </c>
      <c r="F2030" s="19">
        <v>10.0</v>
      </c>
      <c r="G2030" s="19">
        <v>10.0</v>
      </c>
      <c r="H2030" s="19">
        <v>7.0</v>
      </c>
      <c r="I2030" s="19">
        <v>0.0</v>
      </c>
      <c r="J2030" s="19">
        <v>1.0</v>
      </c>
      <c r="K2030" s="19">
        <v>13.0</v>
      </c>
      <c r="L2030" s="19">
        <v>18.0</v>
      </c>
      <c r="M2030" s="19">
        <v>31.0</v>
      </c>
      <c r="N2030" s="20">
        <v>0.4193548262119293</v>
      </c>
      <c r="O2030" s="20">
        <v>0.5915864109992981</v>
      </c>
      <c r="P2030" s="20">
        <v>0.5438239574432373</v>
      </c>
      <c r="Q2030" s="21" t="str">
        <f t="shared" si="1"/>
        <v>0.3777777778</v>
      </c>
      <c r="R2030" s="21" t="str">
        <f t="shared" si="3"/>
        <v>0.5261936393</v>
      </c>
      <c r="S2030" s="9">
        <v>0.5365879045378777</v>
      </c>
      <c r="T2030" s="6">
        <v>0.5261936393049028</v>
      </c>
      <c r="U2030" s="10"/>
      <c r="V2030" s="10"/>
      <c r="W2030" s="10"/>
    </row>
    <row r="2031">
      <c r="A2031" s="17">
        <v>2008.0</v>
      </c>
      <c r="B2031" s="18" t="s">
        <v>953</v>
      </c>
      <c r="C2031" s="18" t="s">
        <v>3353</v>
      </c>
      <c r="D2031" s="19">
        <v>47.0</v>
      </c>
      <c r="E2031" s="19">
        <v>0.0</v>
      </c>
      <c r="F2031" s="19">
        <v>12.0</v>
      </c>
      <c r="G2031" s="19">
        <v>2.0</v>
      </c>
      <c r="H2031" s="19">
        <v>10.0</v>
      </c>
      <c r="I2031" s="19">
        <v>0.0</v>
      </c>
      <c r="J2031" s="19">
        <v>2.0</v>
      </c>
      <c r="K2031" s="19">
        <v>2.0</v>
      </c>
      <c r="L2031" s="19">
        <v>24.0</v>
      </c>
      <c r="M2031" s="19">
        <v>26.0</v>
      </c>
      <c r="N2031" s="20">
        <v>0.07692307978868484</v>
      </c>
      <c r="O2031" s="20">
        <v>0.46972376108169556</v>
      </c>
      <c r="P2031" s="20">
        <v>0.4979345202445984</v>
      </c>
      <c r="Q2031" s="21" t="str">
        <f t="shared" si="1"/>
        <v>0.04918032787</v>
      </c>
      <c r="R2031" s="21" t="str">
        <f t="shared" si="3"/>
        <v>0.3716405926</v>
      </c>
      <c r="S2031" s="9">
        <v>0.3785762798327666</v>
      </c>
      <c r="T2031" s="6">
        <v>0.3716405925692105</v>
      </c>
      <c r="U2031" s="10"/>
      <c r="V2031" s="10"/>
      <c r="W2031" s="10"/>
    </row>
    <row r="2032">
      <c r="A2032" s="17">
        <v>2008.0</v>
      </c>
      <c r="B2032" s="18" t="s">
        <v>531</v>
      </c>
      <c r="C2032" s="18" t="s">
        <v>3354</v>
      </c>
      <c r="D2032" s="19">
        <v>48.0</v>
      </c>
      <c r="E2032" s="19">
        <v>6.0</v>
      </c>
      <c r="F2032" s="19">
        <v>5.0</v>
      </c>
      <c r="G2032" s="19">
        <v>14.0</v>
      </c>
      <c r="H2032" s="19">
        <v>2.0</v>
      </c>
      <c r="I2032" s="19">
        <v>3.0</v>
      </c>
      <c r="J2032" s="19">
        <v>2.0</v>
      </c>
      <c r="K2032" s="19">
        <v>23.0</v>
      </c>
      <c r="L2032" s="19">
        <v>9.0</v>
      </c>
      <c r="M2032" s="19">
        <v>32.0</v>
      </c>
      <c r="N2032" s="20">
        <v>0.71875</v>
      </c>
      <c r="O2032" s="20">
        <v>0.580452024936676</v>
      </c>
      <c r="P2032" s="20">
        <v>0.5453436374664307</v>
      </c>
      <c r="Q2032" s="21" t="str">
        <f t="shared" si="1"/>
        <v>0.7173913043</v>
      </c>
      <c r="R2032" s="21" t="str">
        <f t="shared" si="3"/>
        <v>0.6059097479</v>
      </c>
      <c r="S2032" s="9">
        <v>0.6062494218349457</v>
      </c>
      <c r="T2032" s="6">
        <v>0.6059097479219022</v>
      </c>
      <c r="U2032" s="10"/>
      <c r="V2032" s="10"/>
      <c r="W2032" s="10"/>
    </row>
    <row r="2033">
      <c r="A2033" s="17">
        <v>2008.0</v>
      </c>
      <c r="B2033" s="18" t="s">
        <v>810</v>
      </c>
      <c r="C2033" s="18" t="s">
        <v>811</v>
      </c>
      <c r="D2033" s="19">
        <v>49.0</v>
      </c>
      <c r="E2033" s="19">
        <v>6.0</v>
      </c>
      <c r="F2033" s="19">
        <v>8.0</v>
      </c>
      <c r="G2033" s="19">
        <v>10.0</v>
      </c>
      <c r="H2033" s="19">
        <v>3.0</v>
      </c>
      <c r="I2033" s="19">
        <v>3.0</v>
      </c>
      <c r="J2033" s="19">
        <v>1.0</v>
      </c>
      <c r="K2033" s="19">
        <v>19.0</v>
      </c>
      <c r="L2033" s="19">
        <v>12.0</v>
      </c>
      <c r="M2033" s="19">
        <v>31.0</v>
      </c>
      <c r="N2033" s="20">
        <v>0.6129032373428345</v>
      </c>
      <c r="O2033" s="20">
        <v>0.5451359152793884</v>
      </c>
      <c r="P2033" s="20">
        <v>0.5151774883270264</v>
      </c>
      <c r="Q2033" s="21" t="str">
        <f t="shared" si="1"/>
        <v>0.6350364964</v>
      </c>
      <c r="R2033" s="21" t="str">
        <f t="shared" si="3"/>
        <v>0.5601214538</v>
      </c>
      <c r="S2033" s="9">
        <v>0.5545881361730637</v>
      </c>
      <c r="T2033" s="6">
        <v>0.560121453809042</v>
      </c>
      <c r="U2033" s="10"/>
      <c r="V2033" s="10"/>
      <c r="W2033" s="10"/>
    </row>
    <row r="2034">
      <c r="A2034" s="17">
        <v>2008.0</v>
      </c>
      <c r="B2034" s="18" t="s">
        <v>1026</v>
      </c>
      <c r="C2034" s="18" t="s">
        <v>3355</v>
      </c>
      <c r="D2034" s="19">
        <v>50.0</v>
      </c>
      <c r="E2034" s="19">
        <v>2.0</v>
      </c>
      <c r="F2034" s="19">
        <v>12.0</v>
      </c>
      <c r="G2034" s="19">
        <v>8.0</v>
      </c>
      <c r="H2034" s="19">
        <v>3.0</v>
      </c>
      <c r="I2034" s="19">
        <v>0.0</v>
      </c>
      <c r="J2034" s="19">
        <v>0.0</v>
      </c>
      <c r="K2034" s="19">
        <v>10.0</v>
      </c>
      <c r="L2034" s="19">
        <v>15.0</v>
      </c>
      <c r="M2034" s="19">
        <v>25.0</v>
      </c>
      <c r="N2034" s="20">
        <v>0.4000000059604645</v>
      </c>
      <c r="O2034" s="20">
        <v>0.4334433674812317</v>
      </c>
      <c r="P2034" s="20">
        <v>0.4724486470222473</v>
      </c>
      <c r="Q2034" s="21" t="str">
        <f t="shared" si="1"/>
        <v>0.4</v>
      </c>
      <c r="R2034" s="21" t="str">
        <f t="shared" si="3"/>
        <v>0.4348338455</v>
      </c>
      <c r="S2034" s="9">
        <v>0.43483384549617765</v>
      </c>
      <c r="T2034" s="6">
        <v>0.43483384549617765</v>
      </c>
      <c r="U2034" s="10"/>
      <c r="V2034" s="10"/>
      <c r="W2034" s="10"/>
    </row>
    <row r="2035">
      <c r="A2035" s="17">
        <v>2008.0</v>
      </c>
      <c r="B2035" s="18" t="s">
        <v>278</v>
      </c>
      <c r="C2035" s="18" t="s">
        <v>3356</v>
      </c>
      <c r="D2035" s="19">
        <v>51.0</v>
      </c>
      <c r="E2035" s="19">
        <v>4.0</v>
      </c>
      <c r="F2035" s="19">
        <v>10.0</v>
      </c>
      <c r="G2035" s="19">
        <v>9.0</v>
      </c>
      <c r="H2035" s="19">
        <v>4.0</v>
      </c>
      <c r="I2035" s="19">
        <v>3.0</v>
      </c>
      <c r="J2035" s="19">
        <v>3.0</v>
      </c>
      <c r="K2035" s="19">
        <v>16.0</v>
      </c>
      <c r="L2035" s="19">
        <v>17.0</v>
      </c>
      <c r="M2035" s="19">
        <v>33.0</v>
      </c>
      <c r="N2035" s="20">
        <v>0.4848484992980957</v>
      </c>
      <c r="O2035" s="20">
        <v>0.4614546597003937</v>
      </c>
      <c r="P2035" s="20">
        <v>0.5007221102714539</v>
      </c>
      <c r="Q2035" s="21" t="str">
        <f t="shared" si="1"/>
        <v>0.4895104895</v>
      </c>
      <c r="R2035" s="21" t="str">
        <f t="shared" si="3"/>
        <v>0.4782854798</v>
      </c>
      <c r="S2035" s="9">
        <v>0.4771199786301815</v>
      </c>
      <c r="T2035" s="6">
        <v>0.4782854797956827</v>
      </c>
      <c r="U2035" s="10"/>
      <c r="V2035" s="10"/>
      <c r="W2035" s="10"/>
    </row>
    <row r="2036">
      <c r="A2036" s="17">
        <v>2008.0</v>
      </c>
      <c r="B2036" s="18" t="s">
        <v>1781</v>
      </c>
      <c r="C2036" s="18" t="s">
        <v>3357</v>
      </c>
      <c r="D2036" s="19">
        <v>52.0</v>
      </c>
      <c r="E2036" s="19">
        <v>8.0</v>
      </c>
      <c r="F2036" s="19">
        <v>9.0</v>
      </c>
      <c r="G2036" s="19">
        <v>9.0</v>
      </c>
      <c r="H2036" s="19">
        <v>5.0</v>
      </c>
      <c r="I2036" s="19">
        <v>1.0</v>
      </c>
      <c r="J2036" s="19">
        <v>0.0</v>
      </c>
      <c r="K2036" s="19">
        <v>18.0</v>
      </c>
      <c r="L2036" s="19">
        <v>14.0</v>
      </c>
      <c r="M2036" s="19">
        <v>32.0</v>
      </c>
      <c r="N2036" s="20">
        <v>0.5625</v>
      </c>
      <c r="O2036" s="20">
        <v>0.4579404890537262</v>
      </c>
      <c r="P2036" s="20">
        <v>0.48184069991111755</v>
      </c>
      <c r="Q2036" s="21" t="str">
        <f t="shared" si="1"/>
        <v>0.5866666667</v>
      </c>
      <c r="R2036" s="21" t="str">
        <f t="shared" si="3"/>
        <v>0.4960970862</v>
      </c>
      <c r="S2036" s="9">
        <v>0.4900554195046425</v>
      </c>
      <c r="T2036" s="6">
        <v>0.4960970861713091</v>
      </c>
      <c r="U2036" s="10"/>
      <c r="V2036" s="10"/>
      <c r="W2036" s="10"/>
    </row>
    <row r="2037">
      <c r="A2037" s="17">
        <v>2008.0</v>
      </c>
      <c r="B2037" s="18" t="s">
        <v>348</v>
      </c>
      <c r="C2037" s="18" t="s">
        <v>3358</v>
      </c>
      <c r="D2037" s="19">
        <v>53.0</v>
      </c>
      <c r="E2037" s="19">
        <v>3.0</v>
      </c>
      <c r="F2037" s="19">
        <v>10.0</v>
      </c>
      <c r="G2037" s="19">
        <v>5.0</v>
      </c>
      <c r="H2037" s="19">
        <v>9.0</v>
      </c>
      <c r="I2037" s="19">
        <v>3.0</v>
      </c>
      <c r="J2037" s="19">
        <v>1.0</v>
      </c>
      <c r="K2037" s="19">
        <v>11.0</v>
      </c>
      <c r="L2037" s="19">
        <v>20.0</v>
      </c>
      <c r="M2037" s="19">
        <v>31.0</v>
      </c>
      <c r="N2037" s="20">
        <v>0.35483869910240173</v>
      </c>
      <c r="O2037" s="20">
        <v>0.5680923461914062</v>
      </c>
      <c r="P2037" s="20">
        <v>0.5279327034950256</v>
      </c>
      <c r="Q2037" s="21" t="str">
        <f t="shared" si="1"/>
        <v>0.3422818792</v>
      </c>
      <c r="R2037" s="21" t="str">
        <f t="shared" si="3"/>
        <v>0.5015998188</v>
      </c>
      <c r="S2037" s="9">
        <v>0.5047390263888144</v>
      </c>
      <c r="T2037" s="6">
        <v>0.5015998187681172</v>
      </c>
      <c r="U2037" s="10"/>
      <c r="V2037" s="10"/>
      <c r="W2037" s="10"/>
    </row>
    <row r="2038">
      <c r="A2038" s="17">
        <v>2008.0</v>
      </c>
      <c r="B2038" s="18" t="s">
        <v>314</v>
      </c>
      <c r="C2038" s="18" t="s">
        <v>3359</v>
      </c>
      <c r="D2038" s="19">
        <v>54.0</v>
      </c>
      <c r="E2038" s="19">
        <v>0.0</v>
      </c>
      <c r="F2038" s="19">
        <v>14.0</v>
      </c>
      <c r="G2038" s="19">
        <v>2.0</v>
      </c>
      <c r="H2038" s="19">
        <v>9.0</v>
      </c>
      <c r="I2038" s="19">
        <v>4.0</v>
      </c>
      <c r="J2038" s="19">
        <v>1.0</v>
      </c>
      <c r="K2038" s="19">
        <v>6.0</v>
      </c>
      <c r="L2038" s="19">
        <v>24.0</v>
      </c>
      <c r="M2038" s="19">
        <v>30.0</v>
      </c>
      <c r="N2038" s="20">
        <v>0.20000000298023224</v>
      </c>
      <c r="O2038" s="20">
        <v>0.5318628549575806</v>
      </c>
      <c r="P2038" s="20">
        <v>0.49663636088371277</v>
      </c>
      <c r="Q2038" s="21" t="str">
        <f t="shared" si="1"/>
        <v>0.1911764706</v>
      </c>
      <c r="R2038" s="21" t="str">
        <f t="shared" si="3"/>
        <v>0.4378846353</v>
      </c>
      <c r="S2038" s="9">
        <v>0.44009051769971846</v>
      </c>
      <c r="T2038" s="6">
        <v>0.4378846353467773</v>
      </c>
      <c r="U2038" s="10"/>
      <c r="V2038" s="10"/>
      <c r="W2038" s="10"/>
    </row>
    <row r="2039">
      <c r="A2039" s="17">
        <v>2008.0</v>
      </c>
      <c r="B2039" s="18" t="s">
        <v>1493</v>
      </c>
      <c r="C2039" s="18" t="s">
        <v>3360</v>
      </c>
      <c r="D2039" s="19">
        <v>55.0</v>
      </c>
      <c r="E2039" s="19">
        <v>6.0</v>
      </c>
      <c r="F2039" s="19">
        <v>9.0</v>
      </c>
      <c r="G2039" s="19">
        <v>6.0</v>
      </c>
      <c r="H2039" s="19">
        <v>6.0</v>
      </c>
      <c r="I2039" s="19">
        <v>1.0</v>
      </c>
      <c r="J2039" s="19">
        <v>0.0</v>
      </c>
      <c r="K2039" s="19">
        <v>13.0</v>
      </c>
      <c r="L2039" s="19">
        <v>15.0</v>
      </c>
      <c r="M2039" s="19">
        <v>28.0</v>
      </c>
      <c r="N2039" s="20">
        <v>0.4642857015132904</v>
      </c>
      <c r="O2039" s="20">
        <v>0.45126840472221375</v>
      </c>
      <c r="P2039" s="20">
        <v>0.47476428747177124</v>
      </c>
      <c r="Q2039" s="21" t="str">
        <f t="shared" si="1"/>
        <v>0.4850746269</v>
      </c>
      <c r="R2039" s="21" t="str">
        <f t="shared" si="3"/>
        <v>0.4655939309</v>
      </c>
      <c r="S2039" s="9">
        <v>0.4603967028004783</v>
      </c>
      <c r="T2039" s="6">
        <v>0.4655939309454676</v>
      </c>
      <c r="U2039" s="10"/>
      <c r="V2039" s="10"/>
      <c r="W2039" s="10"/>
    </row>
    <row r="2040">
      <c r="A2040" s="17">
        <v>2008.0</v>
      </c>
      <c r="B2040" s="18" t="s">
        <v>181</v>
      </c>
      <c r="C2040" s="18" t="s">
        <v>3361</v>
      </c>
      <c r="D2040" s="19">
        <v>56.0</v>
      </c>
      <c r="E2040" s="19">
        <v>7.0</v>
      </c>
      <c r="F2040" s="19">
        <v>4.0</v>
      </c>
      <c r="G2040" s="19">
        <v>16.0</v>
      </c>
      <c r="H2040" s="19">
        <v>1.0</v>
      </c>
      <c r="I2040" s="19">
        <v>1.0</v>
      </c>
      <c r="J2040" s="19">
        <v>3.0</v>
      </c>
      <c r="K2040" s="19">
        <v>24.0</v>
      </c>
      <c r="L2040" s="19">
        <v>8.0</v>
      </c>
      <c r="M2040" s="19">
        <v>32.0</v>
      </c>
      <c r="N2040" s="20">
        <v>0.75</v>
      </c>
      <c r="O2040" s="20">
        <v>0.5775152444839478</v>
      </c>
      <c r="P2040" s="20">
        <v>0.5364277362823486</v>
      </c>
      <c r="Q2040" s="21" t="str">
        <f t="shared" si="1"/>
        <v>0.75</v>
      </c>
      <c r="R2040" s="21" t="str">
        <f t="shared" si="3"/>
        <v>0.6103645563</v>
      </c>
      <c r="S2040" s="9">
        <v>0.610364556312561</v>
      </c>
      <c r="T2040" s="6">
        <v>0.610364556312561</v>
      </c>
      <c r="U2040" s="10"/>
      <c r="V2040" s="10"/>
      <c r="W2040" s="10"/>
    </row>
    <row r="2041">
      <c r="A2041" s="17">
        <v>2008.0</v>
      </c>
      <c r="B2041" s="18" t="s">
        <v>791</v>
      </c>
      <c r="C2041" s="18" t="s">
        <v>3362</v>
      </c>
      <c r="D2041" s="19">
        <v>57.0</v>
      </c>
      <c r="E2041" s="19">
        <v>4.0</v>
      </c>
      <c r="F2041" s="19">
        <v>14.0</v>
      </c>
      <c r="G2041" s="19">
        <v>5.0</v>
      </c>
      <c r="H2041" s="19">
        <v>5.0</v>
      </c>
      <c r="I2041" s="19">
        <v>5.0</v>
      </c>
      <c r="J2041" s="19">
        <v>1.0</v>
      </c>
      <c r="K2041" s="19">
        <v>14.0</v>
      </c>
      <c r="L2041" s="19">
        <v>20.0</v>
      </c>
      <c r="M2041" s="19">
        <v>34.0</v>
      </c>
      <c r="N2041" s="20">
        <v>0.4117647111415863</v>
      </c>
      <c r="O2041" s="20">
        <v>0.4603041708469391</v>
      </c>
      <c r="P2041" s="20">
        <v>0.4878886938095093</v>
      </c>
      <c r="Q2041" s="21" t="str">
        <f t="shared" si="1"/>
        <v>0.4533333333</v>
      </c>
      <c r="R2041" s="21" t="str">
        <f t="shared" si="3"/>
        <v>0.4654575922</v>
      </c>
      <c r="S2041" s="9">
        <v>0.45506543534643507</v>
      </c>
      <c r="T2041" s="6">
        <v>0.4654575922091802</v>
      </c>
      <c r="U2041" s="10"/>
      <c r="V2041" s="10"/>
      <c r="W2041" s="10"/>
    </row>
    <row r="2042">
      <c r="A2042" s="17">
        <v>2008.0</v>
      </c>
      <c r="B2042" s="18" t="s">
        <v>837</v>
      </c>
      <c r="C2042" s="18" t="s">
        <v>838</v>
      </c>
      <c r="D2042" s="19">
        <v>58.0</v>
      </c>
      <c r="E2042" s="19">
        <v>10.0</v>
      </c>
      <c r="F2042" s="19">
        <v>4.0</v>
      </c>
      <c r="G2042" s="19">
        <v>11.0</v>
      </c>
      <c r="H2042" s="19">
        <v>1.0</v>
      </c>
      <c r="I2042" s="19">
        <v>0.0</v>
      </c>
      <c r="J2042" s="19">
        <v>0.0</v>
      </c>
      <c r="K2042" s="19">
        <v>21.0</v>
      </c>
      <c r="L2042" s="19">
        <v>5.0</v>
      </c>
      <c r="M2042" s="19">
        <v>26.0</v>
      </c>
      <c r="N2042" s="20">
        <v>0.807692289352417</v>
      </c>
      <c r="O2042" s="20">
        <v>0.4568362534046173</v>
      </c>
      <c r="P2042" s="20">
        <v>0.48028814792633057</v>
      </c>
      <c r="Q2042" s="21" t="str">
        <f t="shared" si="1"/>
        <v>0.8442622951</v>
      </c>
      <c r="R2042" s="21" t="str">
        <f t="shared" si="3"/>
        <v>0.5595557375</v>
      </c>
      <c r="S2042" s="9">
        <v>0.5504132406069682</v>
      </c>
      <c r="T2042" s="6">
        <v>0.5595557374543831</v>
      </c>
      <c r="U2042" s="10"/>
      <c r="V2042" s="10"/>
      <c r="W2042" s="10"/>
    </row>
    <row r="2043">
      <c r="A2043" s="17">
        <v>2008.0</v>
      </c>
      <c r="B2043" s="18" t="s">
        <v>187</v>
      </c>
      <c r="C2043" s="18" t="s">
        <v>849</v>
      </c>
      <c r="D2043" s="19">
        <v>59.0</v>
      </c>
      <c r="E2043" s="19">
        <v>5.0</v>
      </c>
      <c r="F2043" s="19">
        <v>7.0</v>
      </c>
      <c r="G2043" s="19">
        <v>14.0</v>
      </c>
      <c r="H2043" s="19">
        <v>2.0</v>
      </c>
      <c r="I2043" s="19">
        <v>1.0</v>
      </c>
      <c r="J2043" s="19">
        <v>1.0</v>
      </c>
      <c r="K2043" s="19">
        <v>20.0</v>
      </c>
      <c r="L2043" s="19">
        <v>10.0</v>
      </c>
      <c r="M2043" s="19">
        <v>30.0</v>
      </c>
      <c r="N2043" s="20">
        <v>0.6666666865348816</v>
      </c>
      <c r="O2043" s="20">
        <v>0.5486279129981995</v>
      </c>
      <c r="P2043" s="20">
        <v>0.5254611372947693</v>
      </c>
      <c r="Q2043" s="21" t="str">
        <f t="shared" si="1"/>
        <v>0.6721311475</v>
      </c>
      <c r="R2043" s="21" t="str">
        <f t="shared" si="3"/>
        <v>0.5737120277</v>
      </c>
      <c r="S2043" s="9">
        <v>0.5723459074894587</v>
      </c>
      <c r="T2043" s="6">
        <v>0.573712027708038</v>
      </c>
      <c r="U2043" s="10"/>
      <c r="V2043" s="10"/>
      <c r="W2043" s="10"/>
    </row>
    <row r="2044">
      <c r="A2044" s="17">
        <v>2008.0</v>
      </c>
      <c r="B2044" s="18" t="s">
        <v>1273</v>
      </c>
      <c r="C2044" s="18" t="s">
        <v>3363</v>
      </c>
      <c r="D2044" s="19">
        <v>60.0</v>
      </c>
      <c r="E2044" s="19">
        <v>4.0</v>
      </c>
      <c r="F2044" s="19">
        <v>11.0</v>
      </c>
      <c r="G2044" s="19">
        <v>4.0</v>
      </c>
      <c r="H2044" s="19">
        <v>10.0</v>
      </c>
      <c r="I2044" s="19">
        <v>0.0</v>
      </c>
      <c r="J2044" s="19">
        <v>0.0</v>
      </c>
      <c r="K2044" s="19">
        <v>8.0</v>
      </c>
      <c r="L2044" s="19">
        <v>21.0</v>
      </c>
      <c r="M2044" s="19">
        <v>29.0</v>
      </c>
      <c r="N2044" s="20">
        <v>0.27586206793785095</v>
      </c>
      <c r="O2044" s="20">
        <v>0.4257873296737671</v>
      </c>
      <c r="P2044" s="20">
        <v>0.47316330671310425</v>
      </c>
      <c r="Q2044" s="21" t="str">
        <f t="shared" si="1"/>
        <v>0.2797202797</v>
      </c>
      <c r="R2044" s="21" t="str">
        <f t="shared" si="3"/>
        <v>0.4011145614</v>
      </c>
      <c r="S2044" s="9">
        <v>0.40015000875653894</v>
      </c>
      <c r="T2044" s="6">
        <v>0.40111456144522956</v>
      </c>
      <c r="U2044" s="10"/>
      <c r="V2044" s="10"/>
      <c r="W2044" s="10"/>
    </row>
    <row r="2045">
      <c r="A2045" s="17">
        <v>2008.0</v>
      </c>
      <c r="B2045" s="18" t="s">
        <v>521</v>
      </c>
      <c r="C2045" s="18" t="s">
        <v>842</v>
      </c>
      <c r="D2045" s="19">
        <v>61.0</v>
      </c>
      <c r="E2045" s="19">
        <v>9.0</v>
      </c>
      <c r="F2045" s="19">
        <v>5.0</v>
      </c>
      <c r="G2045" s="19">
        <v>10.0</v>
      </c>
      <c r="H2045" s="19">
        <v>3.0</v>
      </c>
      <c r="I2045" s="19">
        <v>4.0</v>
      </c>
      <c r="J2045" s="19">
        <v>0.0</v>
      </c>
      <c r="K2045" s="19">
        <v>23.0</v>
      </c>
      <c r="L2045" s="19">
        <v>8.0</v>
      </c>
      <c r="M2045" s="19">
        <v>31.0</v>
      </c>
      <c r="N2045" s="20">
        <v>0.7419354915618896</v>
      </c>
      <c r="O2045" s="20">
        <v>0.48276036977767944</v>
      </c>
      <c r="P2045" s="20">
        <v>0.4860488176345825</v>
      </c>
      <c r="Q2045" s="21" t="str">
        <f t="shared" si="1"/>
        <v>0.7583892617</v>
      </c>
      <c r="R2045" s="21" t="str">
        <f t="shared" si="3"/>
        <v>0.5524897047</v>
      </c>
      <c r="S2045" s="9">
        <v>0.5483762602652273</v>
      </c>
      <c r="T2045" s="6">
        <v>0.5524897047337269</v>
      </c>
      <c r="U2045" s="10"/>
      <c r="V2045" s="10"/>
      <c r="W2045" s="10"/>
    </row>
    <row r="2046">
      <c r="A2046" s="17">
        <v>2008.0</v>
      </c>
      <c r="B2046" s="18" t="s">
        <v>947</v>
      </c>
      <c r="C2046" s="18" t="s">
        <v>3364</v>
      </c>
      <c r="D2046" s="19">
        <v>62.0</v>
      </c>
      <c r="E2046" s="19">
        <v>9.0</v>
      </c>
      <c r="F2046" s="19">
        <v>5.0</v>
      </c>
      <c r="G2046" s="19">
        <v>9.0</v>
      </c>
      <c r="H2046" s="19">
        <v>3.0</v>
      </c>
      <c r="I2046" s="19">
        <v>1.0</v>
      </c>
      <c r="J2046" s="19">
        <v>2.0</v>
      </c>
      <c r="K2046" s="19">
        <v>19.0</v>
      </c>
      <c r="L2046" s="19">
        <v>10.0</v>
      </c>
      <c r="M2046" s="19">
        <v>29.0</v>
      </c>
      <c r="N2046" s="20">
        <v>0.6551724076271057</v>
      </c>
      <c r="O2046" s="20">
        <v>0.48267191648483276</v>
      </c>
      <c r="P2046" s="20">
        <v>0.48978185653686523</v>
      </c>
      <c r="Q2046" s="21" t="str">
        <f t="shared" si="1"/>
        <v>0.6737588652</v>
      </c>
      <c r="R2046" s="21" t="str">
        <f t="shared" si="3"/>
        <v>0.5322211387</v>
      </c>
      <c r="S2046" s="9">
        <v>0.5275745258249085</v>
      </c>
      <c r="T2046" s="6">
        <v>0.5322211386886895</v>
      </c>
      <c r="U2046" s="10"/>
      <c r="V2046" s="10"/>
      <c r="W2046" s="10"/>
    </row>
    <row r="2047">
      <c r="A2047" s="17">
        <v>2008.0</v>
      </c>
      <c r="B2047" s="18" t="s">
        <v>1641</v>
      </c>
      <c r="C2047" s="18" t="s">
        <v>3365</v>
      </c>
      <c r="D2047" s="19">
        <v>63.0</v>
      </c>
      <c r="E2047" s="19">
        <v>0.0</v>
      </c>
      <c r="F2047" s="19">
        <v>15.0</v>
      </c>
      <c r="G2047" s="19">
        <v>2.0</v>
      </c>
      <c r="H2047" s="19">
        <v>9.0</v>
      </c>
      <c r="I2047" s="19">
        <v>0.0</v>
      </c>
      <c r="J2047" s="19">
        <v>0.0</v>
      </c>
      <c r="K2047" s="19">
        <v>2.0</v>
      </c>
      <c r="L2047" s="19">
        <v>24.0</v>
      </c>
      <c r="M2047" s="19">
        <v>26.0</v>
      </c>
      <c r="N2047" s="20">
        <v>0.07692307978868484</v>
      </c>
      <c r="O2047" s="20">
        <v>0.46361956000328064</v>
      </c>
      <c r="P2047" s="20">
        <v>0.48626989126205444</v>
      </c>
      <c r="Q2047" s="21" t="str">
        <f t="shared" si="1"/>
        <v>0.05263157895</v>
      </c>
      <c r="R2047" s="21" t="str">
        <f t="shared" si="3"/>
        <v>0.3665351476</v>
      </c>
      <c r="S2047" s="9">
        <v>0.37260802204792315</v>
      </c>
      <c r="T2047" s="6">
        <v>0.3665351475539961</v>
      </c>
      <c r="U2047" s="10"/>
      <c r="V2047" s="10"/>
      <c r="W2047" s="10"/>
    </row>
    <row r="2048">
      <c r="A2048" s="17">
        <v>2008.0</v>
      </c>
      <c r="B2048" s="18" t="s">
        <v>1619</v>
      </c>
      <c r="C2048" s="18" t="s">
        <v>3366</v>
      </c>
      <c r="D2048" s="19">
        <v>64.0</v>
      </c>
      <c r="E2048" s="19">
        <v>3.0</v>
      </c>
      <c r="F2048" s="19">
        <v>12.0</v>
      </c>
      <c r="G2048" s="19">
        <v>5.0</v>
      </c>
      <c r="H2048" s="19">
        <v>6.0</v>
      </c>
      <c r="I2048" s="19">
        <v>1.0</v>
      </c>
      <c r="J2048" s="19">
        <v>0.0</v>
      </c>
      <c r="K2048" s="19">
        <v>9.0</v>
      </c>
      <c r="L2048" s="19">
        <v>18.0</v>
      </c>
      <c r="M2048" s="19">
        <v>27.0</v>
      </c>
      <c r="N2048" s="20">
        <v>0.3333333432674408</v>
      </c>
      <c r="O2048" s="20">
        <v>0.42380204796791077</v>
      </c>
      <c r="P2048" s="20">
        <v>0.4683970510959625</v>
      </c>
      <c r="Q2048" s="21" t="str">
        <f t="shared" si="1"/>
        <v>0.3445378151</v>
      </c>
      <c r="R2048" s="21" t="str">
        <f t="shared" si="3"/>
        <v>0.4151347405</v>
      </c>
      <c r="S2048" s="9">
        <v>0.41233362009127933</v>
      </c>
      <c r="T2048" s="6">
        <v>0.41513474053945865</v>
      </c>
      <c r="U2048" s="10"/>
      <c r="V2048" s="10"/>
      <c r="W2048" s="10"/>
    </row>
    <row r="2049">
      <c r="A2049" s="17">
        <v>2008.0</v>
      </c>
      <c r="B2049" s="18" t="s">
        <v>151</v>
      </c>
      <c r="C2049" s="18" t="s">
        <v>852</v>
      </c>
      <c r="D2049" s="19">
        <v>65.0</v>
      </c>
      <c r="E2049" s="19">
        <v>11.0</v>
      </c>
      <c r="F2049" s="19">
        <v>3.0</v>
      </c>
      <c r="G2049" s="19">
        <v>11.0</v>
      </c>
      <c r="H2049" s="19">
        <v>2.0</v>
      </c>
      <c r="I2049" s="19">
        <v>3.0</v>
      </c>
      <c r="J2049" s="19">
        <v>1.0</v>
      </c>
      <c r="K2049" s="19">
        <v>25.0</v>
      </c>
      <c r="L2049" s="19">
        <v>6.0</v>
      </c>
      <c r="M2049" s="19">
        <v>31.0</v>
      </c>
      <c r="N2049" s="20">
        <v>0.8064516186714172</v>
      </c>
      <c r="O2049" s="20">
        <v>0.517415463924408</v>
      </c>
      <c r="P2049" s="20">
        <v>0.5116884112358093</v>
      </c>
      <c r="Q2049" s="21" t="str">
        <f t="shared" si="1"/>
        <v>0.8169934641</v>
      </c>
      <c r="R2049" s="21" t="str">
        <f t="shared" si="3"/>
        <v>0.5908782008</v>
      </c>
      <c r="S2049" s="9">
        <v>0.5882427379969628</v>
      </c>
      <c r="T2049" s="6">
        <v>0.5908782007842281</v>
      </c>
      <c r="U2049" s="10"/>
      <c r="V2049" s="10"/>
      <c r="W2049" s="10"/>
    </row>
    <row r="2050">
      <c r="A2050" s="17">
        <v>2008.0</v>
      </c>
      <c r="B2050" s="18" t="s">
        <v>74</v>
      </c>
      <c r="C2050" s="18" t="s">
        <v>876</v>
      </c>
      <c r="D2050" s="19">
        <v>66.0</v>
      </c>
      <c r="E2050" s="19">
        <v>6.0</v>
      </c>
      <c r="F2050" s="19">
        <v>6.0</v>
      </c>
      <c r="G2050" s="19">
        <v>14.0</v>
      </c>
      <c r="H2050" s="19">
        <v>3.0</v>
      </c>
      <c r="I2050" s="19">
        <v>1.0</v>
      </c>
      <c r="J2050" s="19">
        <v>1.0</v>
      </c>
      <c r="K2050" s="19">
        <v>21.0</v>
      </c>
      <c r="L2050" s="19">
        <v>10.0</v>
      </c>
      <c r="M2050" s="19">
        <v>31.0</v>
      </c>
      <c r="N2050" s="20">
        <v>0.6774193644523621</v>
      </c>
      <c r="O2050" s="20">
        <v>0.5807378888130188</v>
      </c>
      <c r="P2050" s="20">
        <v>0.527690052986145</v>
      </c>
      <c r="Q2050" s="21" t="str">
        <f t="shared" si="1"/>
        <v>0.6691729323</v>
      </c>
      <c r="R2050" s="21" t="str">
        <f t="shared" si="3"/>
        <v>0.5895846907</v>
      </c>
      <c r="S2050" s="9">
        <v>0.591646296362723</v>
      </c>
      <c r="T2050" s="6">
        <v>0.5895846907357524</v>
      </c>
      <c r="U2050" s="10"/>
      <c r="V2050" s="10"/>
      <c r="W2050" s="10"/>
    </row>
    <row r="2051">
      <c r="A2051" s="17">
        <v>2008.0</v>
      </c>
      <c r="B2051" s="18" t="s">
        <v>1253</v>
      </c>
      <c r="C2051" s="18" t="s">
        <v>3367</v>
      </c>
      <c r="D2051" s="19">
        <v>67.0</v>
      </c>
      <c r="E2051" s="19">
        <v>6.0</v>
      </c>
      <c r="F2051" s="19">
        <v>11.0</v>
      </c>
      <c r="G2051" s="19">
        <v>7.0</v>
      </c>
      <c r="H2051" s="19">
        <v>5.0</v>
      </c>
      <c r="I2051" s="19">
        <v>1.0</v>
      </c>
      <c r="J2051" s="19">
        <v>1.0</v>
      </c>
      <c r="K2051" s="19">
        <v>14.0</v>
      </c>
      <c r="L2051" s="19">
        <v>17.0</v>
      </c>
      <c r="M2051" s="19">
        <v>31.0</v>
      </c>
      <c r="N2051" s="20">
        <v>0.4516128897666931</v>
      </c>
      <c r="O2051" s="20">
        <v>0.49993330240249634</v>
      </c>
      <c r="P2051" s="20">
        <v>0.4910478889942169</v>
      </c>
      <c r="Q2051" s="21" t="str">
        <f t="shared" si="1"/>
        <v>0.4822695035</v>
      </c>
      <c r="R2051" s="21" t="str">
        <f t="shared" si="3"/>
        <v>0.4932959993</v>
      </c>
      <c r="S2051" s="9">
        <v>0.485631849256254</v>
      </c>
      <c r="T2051" s="6">
        <v>0.49329599933632723</v>
      </c>
      <c r="U2051" s="10"/>
      <c r="V2051" s="10"/>
      <c r="W2051" s="10"/>
    </row>
    <row r="2052">
      <c r="A2052" s="17">
        <v>2008.0</v>
      </c>
      <c r="B2052" s="18" t="s">
        <v>562</v>
      </c>
      <c r="C2052" s="18" t="s">
        <v>3368</v>
      </c>
      <c r="D2052" s="19">
        <v>68.0</v>
      </c>
      <c r="E2052" s="19">
        <v>6.0</v>
      </c>
      <c r="F2052" s="19">
        <v>10.0</v>
      </c>
      <c r="G2052" s="19">
        <v>5.0</v>
      </c>
      <c r="H2052" s="19">
        <v>3.0</v>
      </c>
      <c r="I2052" s="19">
        <v>1.0</v>
      </c>
      <c r="J2052" s="19">
        <v>3.0</v>
      </c>
      <c r="K2052" s="19">
        <v>12.0</v>
      </c>
      <c r="L2052" s="19">
        <v>16.0</v>
      </c>
      <c r="M2052" s="19">
        <v>28.0</v>
      </c>
      <c r="N2052" s="20">
        <v>0.4285714328289032</v>
      </c>
      <c r="O2052" s="20">
        <v>0.46675583720207214</v>
      </c>
      <c r="P2052" s="20">
        <v>0.4862619638442993</v>
      </c>
      <c r="Q2052" s="21" t="str">
        <f t="shared" si="1"/>
        <v>0.484375</v>
      </c>
      <c r="R2052" s="21" t="str">
        <f t="shared" si="3"/>
        <v>0.4760371596</v>
      </c>
      <c r="S2052" s="9">
        <v>0.46208626670496805</v>
      </c>
      <c r="T2052" s="6">
        <v>0.4760371595621109</v>
      </c>
      <c r="U2052" s="10"/>
      <c r="V2052" s="10"/>
      <c r="W2052" s="10"/>
    </row>
    <row r="2053">
      <c r="A2053" s="17">
        <v>2008.0</v>
      </c>
      <c r="B2053" s="18" t="s">
        <v>526</v>
      </c>
      <c r="C2053" s="18" t="s">
        <v>3369</v>
      </c>
      <c r="D2053" s="19">
        <v>69.0</v>
      </c>
      <c r="E2053" s="19">
        <v>0.0</v>
      </c>
      <c r="F2053" s="19">
        <v>16.0</v>
      </c>
      <c r="G2053" s="19">
        <v>9.0</v>
      </c>
      <c r="H2053" s="19">
        <v>3.0</v>
      </c>
      <c r="I2053" s="19">
        <v>1.0</v>
      </c>
      <c r="J2053" s="19">
        <v>0.0</v>
      </c>
      <c r="K2053" s="19">
        <v>10.0</v>
      </c>
      <c r="L2053" s="19">
        <v>19.0</v>
      </c>
      <c r="M2053" s="19">
        <v>29.0</v>
      </c>
      <c r="N2053" s="20">
        <v>0.3448275923728943</v>
      </c>
      <c r="O2053" s="20">
        <v>0.46778514981269836</v>
      </c>
      <c r="P2053" s="20">
        <v>0.4968627691268921</v>
      </c>
      <c r="Q2053" s="21" t="str">
        <f t="shared" si="1"/>
        <v>0.3168316832</v>
      </c>
      <c r="R2053" s="21" t="str">
        <f t="shared" si="3"/>
        <v>0.437316188</v>
      </c>
      <c r="S2053" s="9">
        <v>0.44431516373979635</v>
      </c>
      <c r="T2053" s="6">
        <v>0.4373161879801514</v>
      </c>
      <c r="U2053" s="10"/>
      <c r="V2053" s="10"/>
      <c r="W2053" s="10"/>
    </row>
    <row r="2054">
      <c r="A2054" s="17">
        <v>2008.0</v>
      </c>
      <c r="B2054" s="18" t="s">
        <v>265</v>
      </c>
      <c r="C2054" s="18" t="s">
        <v>3370</v>
      </c>
      <c r="D2054" s="19">
        <v>70.0</v>
      </c>
      <c r="E2054" s="19">
        <v>3.0</v>
      </c>
      <c r="F2054" s="19">
        <v>9.0</v>
      </c>
      <c r="G2054" s="19">
        <v>7.0</v>
      </c>
      <c r="H2054" s="19">
        <v>8.0</v>
      </c>
      <c r="I2054" s="19">
        <v>1.0</v>
      </c>
      <c r="J2054" s="19">
        <v>2.0</v>
      </c>
      <c r="K2054" s="19">
        <v>11.0</v>
      </c>
      <c r="L2054" s="19">
        <v>19.0</v>
      </c>
      <c r="M2054" s="19">
        <v>30.0</v>
      </c>
      <c r="N2054" s="20">
        <v>0.36666667461395264</v>
      </c>
      <c r="O2054" s="20">
        <v>0.569267213344574</v>
      </c>
      <c r="P2054" s="20">
        <v>0.5470912456512451</v>
      </c>
      <c r="Q2054" s="21" t="str">
        <f t="shared" si="1"/>
        <v>0.3357142857</v>
      </c>
      <c r="R2054" s="21" t="str">
        <f t="shared" si="3"/>
        <v>0.5053349895</v>
      </c>
      <c r="S2054" s="9">
        <v>0.5130730847517649</v>
      </c>
      <c r="T2054" s="6">
        <v>0.5053349895136696</v>
      </c>
      <c r="U2054" s="10"/>
      <c r="V2054" s="10"/>
      <c r="W2054" s="10"/>
    </row>
    <row r="2055">
      <c r="A2055" s="17">
        <v>2008.0</v>
      </c>
      <c r="B2055" s="18" t="s">
        <v>75</v>
      </c>
      <c r="C2055" s="18" t="s">
        <v>3371</v>
      </c>
      <c r="D2055" s="19">
        <v>71.0</v>
      </c>
      <c r="E2055" s="19">
        <v>1.0</v>
      </c>
      <c r="F2055" s="19">
        <v>13.0</v>
      </c>
      <c r="G2055" s="19">
        <v>5.0</v>
      </c>
      <c r="H2055" s="19">
        <v>10.0</v>
      </c>
      <c r="I2055" s="19">
        <v>0.0</v>
      </c>
      <c r="J2055" s="19">
        <v>0.0</v>
      </c>
      <c r="K2055" s="19">
        <v>6.0</v>
      </c>
      <c r="L2055" s="19">
        <v>23.0</v>
      </c>
      <c r="M2055" s="19">
        <v>29.0</v>
      </c>
      <c r="N2055" s="20">
        <v>0.2068965584039688</v>
      </c>
      <c r="O2055" s="20">
        <v>0.5129062533378601</v>
      </c>
      <c r="P2055" s="20">
        <v>0.511172354221344</v>
      </c>
      <c r="Q2055" s="21" t="str">
        <f t="shared" si="1"/>
        <v>0.1679389313</v>
      </c>
      <c r="R2055" s="21" t="str">
        <f t="shared" si="3"/>
        <v>0.426230948</v>
      </c>
      <c r="S2055" s="9">
        <v>0.4359703531553005</v>
      </c>
      <c r="T2055" s="6">
        <v>0.42623094804869355</v>
      </c>
      <c r="U2055" s="10"/>
      <c r="V2055" s="10"/>
      <c r="W2055" s="10"/>
    </row>
    <row r="2056">
      <c r="A2056" s="17">
        <v>2008.0</v>
      </c>
      <c r="B2056" s="18" t="s">
        <v>847</v>
      </c>
      <c r="C2056" s="18" t="s">
        <v>3372</v>
      </c>
      <c r="D2056" s="19">
        <v>72.0</v>
      </c>
      <c r="E2056" s="19">
        <v>10.0</v>
      </c>
      <c r="F2056" s="19">
        <v>3.0</v>
      </c>
      <c r="G2056" s="19">
        <v>13.0</v>
      </c>
      <c r="H2056" s="19">
        <v>1.0</v>
      </c>
      <c r="I2056" s="19">
        <v>3.0</v>
      </c>
      <c r="J2056" s="19">
        <v>0.0</v>
      </c>
      <c r="K2056" s="19">
        <v>26.0</v>
      </c>
      <c r="L2056" s="19">
        <v>4.0</v>
      </c>
      <c r="M2056" s="19">
        <v>30.0</v>
      </c>
      <c r="N2056" s="20">
        <v>0.8666666746139526</v>
      </c>
      <c r="O2056" s="20">
        <v>0.5485311150550842</v>
      </c>
      <c r="P2056" s="20">
        <v>0.5215239524841309</v>
      </c>
      <c r="Q2056" s="21" t="str">
        <f t="shared" si="1"/>
        <v>0.8857142857</v>
      </c>
      <c r="R2056" s="21" t="str">
        <f t="shared" si="3"/>
        <v>0.6260751171</v>
      </c>
      <c r="S2056" s="9">
        <v>0.6213132123152415</v>
      </c>
      <c r="T2056" s="6">
        <v>0.6260751170771462</v>
      </c>
      <c r="U2056" s="10"/>
      <c r="V2056" s="10"/>
      <c r="W2056" s="10"/>
    </row>
    <row r="2057">
      <c r="A2057" s="17">
        <v>2008.0</v>
      </c>
      <c r="B2057" s="18" t="s">
        <v>268</v>
      </c>
      <c r="C2057" s="18" t="s">
        <v>3373</v>
      </c>
      <c r="D2057" s="19">
        <v>73.0</v>
      </c>
      <c r="E2057" s="19">
        <v>3.0</v>
      </c>
      <c r="F2057" s="19">
        <v>10.0</v>
      </c>
      <c r="G2057" s="19">
        <v>7.0</v>
      </c>
      <c r="H2057" s="19">
        <v>9.0</v>
      </c>
      <c r="I2057" s="19">
        <v>2.0</v>
      </c>
      <c r="J2057" s="19">
        <v>1.0</v>
      </c>
      <c r="K2057" s="19">
        <v>12.0</v>
      </c>
      <c r="L2057" s="19">
        <v>20.0</v>
      </c>
      <c r="M2057" s="19">
        <v>32.0</v>
      </c>
      <c r="N2057" s="20">
        <v>0.375</v>
      </c>
      <c r="O2057" s="20">
        <v>0.49557775259017944</v>
      </c>
      <c r="P2057" s="20">
        <v>0.4938162565231323</v>
      </c>
      <c r="Q2057" s="21" t="str">
        <f t="shared" si="1"/>
        <v>0.3466666667</v>
      </c>
      <c r="R2057" s="21" t="str">
        <f t="shared" si="3"/>
        <v>0.4579096071</v>
      </c>
      <c r="S2057" s="9">
        <v>0.4649929404258728</v>
      </c>
      <c r="T2057" s="6">
        <v>0.4579096070925395</v>
      </c>
      <c r="U2057" s="10"/>
      <c r="V2057" s="10"/>
      <c r="W2057" s="10"/>
    </row>
    <row r="2058">
      <c r="A2058" s="17">
        <v>2008.0</v>
      </c>
      <c r="B2058" s="18" t="s">
        <v>121</v>
      </c>
      <c r="C2058" s="18" t="s">
        <v>3374</v>
      </c>
      <c r="D2058" s="19">
        <v>74.0</v>
      </c>
      <c r="E2058" s="19">
        <v>8.0</v>
      </c>
      <c r="F2058" s="19">
        <v>2.0</v>
      </c>
      <c r="G2058" s="19">
        <v>15.0</v>
      </c>
      <c r="H2058" s="19">
        <v>1.0</v>
      </c>
      <c r="I2058" s="19">
        <v>4.0</v>
      </c>
      <c r="J2058" s="19">
        <v>2.0</v>
      </c>
      <c r="K2058" s="19">
        <v>27.0</v>
      </c>
      <c r="L2058" s="19">
        <v>5.0</v>
      </c>
      <c r="M2058" s="19">
        <v>32.0</v>
      </c>
      <c r="N2058" s="20">
        <v>0.84375</v>
      </c>
      <c r="O2058" s="20">
        <v>0.596577525138855</v>
      </c>
      <c r="P2058" s="20">
        <v>0.5503689050674438</v>
      </c>
      <c r="Q2058" s="21" t="str">
        <f t="shared" si="1"/>
        <v>0.8402777778</v>
      </c>
      <c r="R2058" s="21" t="str">
        <f t="shared" si="3"/>
        <v>0.6459504333</v>
      </c>
      <c r="S2058" s="9">
        <v>0.6468184888362885</v>
      </c>
      <c r="T2058" s="6">
        <v>0.6459504332807329</v>
      </c>
      <c r="U2058" s="10"/>
      <c r="V2058" s="10"/>
      <c r="W2058" s="10"/>
    </row>
    <row r="2059">
      <c r="A2059" s="17">
        <v>2008.0</v>
      </c>
      <c r="B2059" s="18" t="s">
        <v>932</v>
      </c>
      <c r="C2059" s="18" t="s">
        <v>3375</v>
      </c>
      <c r="D2059" s="19">
        <v>75.0</v>
      </c>
      <c r="E2059" s="19">
        <v>5.0</v>
      </c>
      <c r="F2059" s="19">
        <v>8.0</v>
      </c>
      <c r="G2059" s="19">
        <v>11.0</v>
      </c>
      <c r="H2059" s="19">
        <v>4.0</v>
      </c>
      <c r="I2059" s="19">
        <v>1.0</v>
      </c>
      <c r="J2059" s="19">
        <v>1.0</v>
      </c>
      <c r="K2059" s="19">
        <v>17.0</v>
      </c>
      <c r="L2059" s="19">
        <v>13.0</v>
      </c>
      <c r="M2059" s="19">
        <v>30.0</v>
      </c>
      <c r="N2059" s="20">
        <v>0.5666666626930237</v>
      </c>
      <c r="O2059" s="20">
        <v>0.5051335096359253</v>
      </c>
      <c r="P2059" s="20">
        <v>0.5160772800445557</v>
      </c>
      <c r="Q2059" s="21" t="str">
        <f t="shared" si="1"/>
        <v>0.5615384615</v>
      </c>
      <c r="R2059" s="21" t="str">
        <f t="shared" si="3"/>
        <v>0.5219706902</v>
      </c>
      <c r="S2059" s="9">
        <v>0.5232527414957682</v>
      </c>
      <c r="T2059" s="6">
        <v>0.5219706902137169</v>
      </c>
      <c r="U2059" s="10"/>
      <c r="V2059" s="10"/>
      <c r="W2059" s="10"/>
    </row>
    <row r="2060">
      <c r="A2060" s="17">
        <v>2008.0</v>
      </c>
      <c r="B2060" s="18" t="s">
        <v>1608</v>
      </c>
      <c r="C2060" s="18" t="s">
        <v>3376</v>
      </c>
      <c r="D2060" s="19">
        <v>76.0</v>
      </c>
      <c r="E2060" s="19">
        <v>2.0</v>
      </c>
      <c r="F2060" s="19">
        <v>13.0</v>
      </c>
      <c r="G2060" s="19">
        <v>4.0</v>
      </c>
      <c r="H2060" s="19">
        <v>8.0</v>
      </c>
      <c r="I2060" s="19">
        <v>0.0</v>
      </c>
      <c r="J2060" s="19">
        <v>1.0</v>
      </c>
      <c r="K2060" s="19">
        <v>6.0</v>
      </c>
      <c r="L2060" s="19">
        <v>22.0</v>
      </c>
      <c r="M2060" s="19">
        <v>28.0</v>
      </c>
      <c r="N2060" s="20">
        <v>0.2142857164144516</v>
      </c>
      <c r="O2060" s="20">
        <v>0.3904642164707184</v>
      </c>
      <c r="P2060" s="20">
        <v>0.46871861815452576</v>
      </c>
      <c r="Q2060" s="21" t="str">
        <f t="shared" si="1"/>
        <v>0.2063492063</v>
      </c>
      <c r="R2060" s="21" t="str">
        <f t="shared" si="3"/>
        <v>0.3639990644</v>
      </c>
      <c r="S2060" s="9">
        <v>0.36598319134541923</v>
      </c>
      <c r="T2060" s="6">
        <v>0.3639990643612922</v>
      </c>
      <c r="U2060" s="10"/>
      <c r="V2060" s="10"/>
      <c r="W2060" s="10"/>
    </row>
    <row r="2061">
      <c r="A2061" s="17">
        <v>2008.0</v>
      </c>
      <c r="B2061" s="18" t="s">
        <v>546</v>
      </c>
      <c r="C2061" s="18" t="s">
        <v>3377</v>
      </c>
      <c r="D2061" s="19">
        <v>77.0</v>
      </c>
      <c r="E2061" s="19">
        <v>5.0</v>
      </c>
      <c r="F2061" s="19">
        <v>9.0</v>
      </c>
      <c r="G2061" s="19">
        <v>7.0</v>
      </c>
      <c r="H2061" s="19">
        <v>7.0</v>
      </c>
      <c r="I2061" s="19">
        <v>0.0</v>
      </c>
      <c r="J2061" s="19">
        <v>0.0</v>
      </c>
      <c r="K2061" s="19">
        <v>12.0</v>
      </c>
      <c r="L2061" s="19">
        <v>16.0</v>
      </c>
      <c r="M2061" s="19">
        <v>28.0</v>
      </c>
      <c r="N2061" s="20">
        <v>0.4285714328289032</v>
      </c>
      <c r="O2061" s="20">
        <v>0.45177459716796875</v>
      </c>
      <c r="P2061" s="20">
        <v>0.4730857014656067</v>
      </c>
      <c r="Q2061" s="21" t="str">
        <f t="shared" si="1"/>
        <v>0.4242424242</v>
      </c>
      <c r="R2061" s="21" t="str">
        <f t="shared" si="3"/>
        <v>0.45021933</v>
      </c>
      <c r="S2061" s="9">
        <v>0.4513015810932432</v>
      </c>
      <c r="T2061" s="6">
        <v>0.4502193300109921</v>
      </c>
      <c r="U2061" s="10"/>
      <c r="V2061" s="10"/>
      <c r="W2061" s="10"/>
    </row>
    <row r="2062">
      <c r="A2062" s="17">
        <v>2008.0</v>
      </c>
      <c r="B2062" s="18" t="s">
        <v>1478</v>
      </c>
      <c r="C2062" s="18" t="s">
        <v>3378</v>
      </c>
      <c r="D2062" s="19">
        <v>78.0</v>
      </c>
      <c r="E2062" s="19">
        <v>3.0</v>
      </c>
      <c r="F2062" s="19">
        <v>11.0</v>
      </c>
      <c r="G2062" s="19">
        <v>10.0</v>
      </c>
      <c r="H2062" s="19">
        <v>4.0</v>
      </c>
      <c r="I2062" s="19">
        <v>1.0</v>
      </c>
      <c r="J2062" s="19">
        <v>2.0</v>
      </c>
      <c r="K2062" s="19">
        <v>14.0</v>
      </c>
      <c r="L2062" s="19">
        <v>17.0</v>
      </c>
      <c r="M2062" s="19">
        <v>31.0</v>
      </c>
      <c r="N2062" s="20">
        <v>0.4516128897666931</v>
      </c>
      <c r="O2062" s="20">
        <v>0.44845664501190186</v>
      </c>
      <c r="P2062" s="20">
        <v>0.5004515051841736</v>
      </c>
      <c r="Q2062" s="21" t="str">
        <f t="shared" si="1"/>
        <v>0.4409448819</v>
      </c>
      <c r="R2062" s="21" t="str">
        <f t="shared" si="3"/>
        <v>0.4595774193</v>
      </c>
      <c r="S2062" s="9">
        <v>0.46224442460844595</v>
      </c>
      <c r="T2062" s="6">
        <v>0.4595774192744353</v>
      </c>
      <c r="U2062" s="10"/>
      <c r="V2062" s="10"/>
      <c r="W2062" s="10"/>
    </row>
    <row r="2063">
      <c r="A2063" s="17">
        <v>2008.0</v>
      </c>
      <c r="B2063" s="18" t="s">
        <v>330</v>
      </c>
      <c r="C2063" s="18" t="s">
        <v>3379</v>
      </c>
      <c r="D2063" s="19">
        <v>79.0</v>
      </c>
      <c r="E2063" s="19">
        <v>2.0</v>
      </c>
      <c r="F2063" s="19">
        <v>12.0</v>
      </c>
      <c r="G2063" s="19">
        <v>7.0</v>
      </c>
      <c r="H2063" s="19">
        <v>5.0</v>
      </c>
      <c r="I2063" s="19">
        <v>0.0</v>
      </c>
      <c r="J2063" s="19">
        <v>2.0</v>
      </c>
      <c r="K2063" s="19">
        <v>9.0</v>
      </c>
      <c r="L2063" s="19">
        <v>19.0</v>
      </c>
      <c r="M2063" s="19">
        <v>28.0</v>
      </c>
      <c r="N2063" s="20">
        <v>0.3214285671710968</v>
      </c>
      <c r="O2063" s="20">
        <v>0.46286824345588684</v>
      </c>
      <c r="P2063" s="20">
        <v>0.49108707904815674</v>
      </c>
      <c r="Q2063" s="21" t="str">
        <f t="shared" si="1"/>
        <v>0.3017241379</v>
      </c>
      <c r="R2063" s="21" t="str">
        <f t="shared" si="3"/>
        <v>0.429636926</v>
      </c>
      <c r="S2063" s="9">
        <v>0.43456303434712545</v>
      </c>
      <c r="T2063" s="6">
        <v>0.4296369259727412</v>
      </c>
      <c r="U2063" s="10"/>
      <c r="V2063" s="10"/>
      <c r="W2063" s="10"/>
    </row>
    <row r="2064">
      <c r="A2064" s="17">
        <v>2008.0</v>
      </c>
      <c r="B2064" s="18" t="s">
        <v>1126</v>
      </c>
      <c r="C2064" s="18" t="s">
        <v>3380</v>
      </c>
      <c r="D2064" s="19">
        <v>80.0</v>
      </c>
      <c r="E2064" s="19">
        <v>1.0</v>
      </c>
      <c r="F2064" s="19">
        <v>8.0</v>
      </c>
      <c r="G2064" s="19">
        <v>7.0</v>
      </c>
      <c r="H2064" s="19">
        <v>9.0</v>
      </c>
      <c r="I2064" s="19">
        <v>1.0</v>
      </c>
      <c r="J2064" s="19">
        <v>1.0</v>
      </c>
      <c r="K2064" s="19">
        <v>9.0</v>
      </c>
      <c r="L2064" s="19">
        <v>18.0</v>
      </c>
      <c r="M2064" s="19">
        <v>27.0</v>
      </c>
      <c r="N2064" s="20">
        <v>0.3333333432674408</v>
      </c>
      <c r="O2064" s="20">
        <v>0.5011711716651917</v>
      </c>
      <c r="P2064" s="20">
        <v>0.5185052752494812</v>
      </c>
      <c r="Q2064" s="21" t="str">
        <f t="shared" si="1"/>
        <v>0.264</v>
      </c>
      <c r="R2064" s="21" t="str">
        <f t="shared" si="3"/>
        <v>0.4462119046</v>
      </c>
      <c r="S2064" s="9">
        <v>0.46354523797829944</v>
      </c>
      <c r="T2064" s="6">
        <v>0.44621190464496613</v>
      </c>
      <c r="U2064" s="10"/>
      <c r="V2064" s="10"/>
      <c r="W2064" s="10"/>
    </row>
    <row r="2065">
      <c r="A2065" s="17">
        <v>2008.0</v>
      </c>
      <c r="B2065" s="18" t="s">
        <v>1376</v>
      </c>
      <c r="C2065" s="18" t="s">
        <v>3381</v>
      </c>
      <c r="D2065" s="19">
        <v>81.0</v>
      </c>
      <c r="E2065" s="19">
        <v>3.0</v>
      </c>
      <c r="F2065" s="19">
        <v>12.0</v>
      </c>
      <c r="G2065" s="19">
        <v>7.0</v>
      </c>
      <c r="H2065" s="19">
        <v>5.0</v>
      </c>
      <c r="I2065" s="19">
        <v>3.0</v>
      </c>
      <c r="J2065" s="19">
        <v>1.0</v>
      </c>
      <c r="K2065" s="19">
        <v>13.0</v>
      </c>
      <c r="L2065" s="19">
        <v>18.0</v>
      </c>
      <c r="M2065" s="19">
        <v>31.0</v>
      </c>
      <c r="N2065" s="20">
        <v>0.4193548262119293</v>
      </c>
      <c r="O2065" s="20">
        <v>0.47937285900115967</v>
      </c>
      <c r="P2065" s="20">
        <v>0.49331900477409363</v>
      </c>
      <c r="Q2065" s="21" t="str">
        <f t="shared" si="1"/>
        <v>0.4285714286</v>
      </c>
      <c r="R2065" s="21" t="str">
        <f t="shared" si="3"/>
        <v>0.4701590378</v>
      </c>
      <c r="S2065" s="9">
        <v>0.4678548903715226</v>
      </c>
      <c r="T2065" s="6">
        <v>0.47015903783696034</v>
      </c>
      <c r="U2065" s="10"/>
      <c r="V2065" s="10"/>
      <c r="W2065" s="10"/>
    </row>
    <row r="2066">
      <c r="A2066" s="17">
        <v>2008.0</v>
      </c>
      <c r="B2066" s="18" t="s">
        <v>361</v>
      </c>
      <c r="C2066" s="18" t="s">
        <v>3382</v>
      </c>
      <c r="D2066" s="19">
        <v>82.0</v>
      </c>
      <c r="E2066" s="19">
        <v>7.0</v>
      </c>
      <c r="F2066" s="19">
        <v>8.0</v>
      </c>
      <c r="G2066" s="19">
        <v>10.0</v>
      </c>
      <c r="H2066" s="19">
        <v>2.0</v>
      </c>
      <c r="I2066" s="19">
        <v>1.0</v>
      </c>
      <c r="J2066" s="19">
        <v>3.0</v>
      </c>
      <c r="K2066" s="19">
        <v>18.0</v>
      </c>
      <c r="L2066" s="19">
        <v>13.0</v>
      </c>
      <c r="M2066" s="19">
        <v>31.0</v>
      </c>
      <c r="N2066" s="20">
        <v>0.5806451439857483</v>
      </c>
      <c r="O2066" s="20">
        <v>0.48586413264274597</v>
      </c>
      <c r="P2066" s="20">
        <v>0.47872358560562134</v>
      </c>
      <c r="Q2066" s="21" t="str">
        <f t="shared" si="1"/>
        <v>0.6131386861</v>
      </c>
      <c r="R2066" s="21" t="str">
        <f t="shared" si="3"/>
        <v>0.5158976343</v>
      </c>
      <c r="S2066" s="9">
        <v>0.507774253045359</v>
      </c>
      <c r="T2066" s="6">
        <v>0.515897634255625</v>
      </c>
      <c r="U2066" s="10"/>
      <c r="V2066" s="10"/>
      <c r="W2066" s="10"/>
    </row>
    <row r="2067">
      <c r="A2067" s="17">
        <v>2008.0</v>
      </c>
      <c r="B2067" s="18" t="s">
        <v>913</v>
      </c>
      <c r="C2067" s="18" t="s">
        <v>3383</v>
      </c>
      <c r="D2067" s="19">
        <v>83.0</v>
      </c>
      <c r="E2067" s="19">
        <v>2.0</v>
      </c>
      <c r="F2067" s="19">
        <v>12.0</v>
      </c>
      <c r="G2067" s="19">
        <v>6.0</v>
      </c>
      <c r="H2067" s="19">
        <v>8.0</v>
      </c>
      <c r="I2067" s="19">
        <v>0.0</v>
      </c>
      <c r="J2067" s="19">
        <v>1.0</v>
      </c>
      <c r="K2067" s="19">
        <v>8.0</v>
      </c>
      <c r="L2067" s="19">
        <v>21.0</v>
      </c>
      <c r="M2067" s="19">
        <v>29.0</v>
      </c>
      <c r="N2067" s="20">
        <v>0.27586206793785095</v>
      </c>
      <c r="O2067" s="20">
        <v>0.5143421292304993</v>
      </c>
      <c r="P2067" s="20">
        <v>0.49941161274909973</v>
      </c>
      <c r="Q2067" s="21" t="str">
        <f t="shared" si="1"/>
        <v>0.2480620155</v>
      </c>
      <c r="R2067" s="21" t="str">
        <f t="shared" si="3"/>
        <v>0.4440394717</v>
      </c>
      <c r="S2067" s="9">
        <v>0.4509894850439039</v>
      </c>
      <c r="T2067" s="6">
        <v>0.44403947167849356</v>
      </c>
      <c r="U2067" s="10"/>
      <c r="V2067" s="10"/>
      <c r="W2067" s="10"/>
    </row>
    <row r="2068">
      <c r="A2068" s="17">
        <v>2008.0</v>
      </c>
      <c r="B2068" s="18" t="s">
        <v>544</v>
      </c>
      <c r="C2068" s="18" t="s">
        <v>3384</v>
      </c>
      <c r="D2068" s="19">
        <v>84.0</v>
      </c>
      <c r="E2068" s="19">
        <v>4.0</v>
      </c>
      <c r="F2068" s="19">
        <v>10.0</v>
      </c>
      <c r="G2068" s="19">
        <v>4.0</v>
      </c>
      <c r="H2068" s="19">
        <v>8.0</v>
      </c>
      <c r="I2068" s="19">
        <v>0.0</v>
      </c>
      <c r="J2068" s="19">
        <v>2.0</v>
      </c>
      <c r="K2068" s="19">
        <v>8.0</v>
      </c>
      <c r="L2068" s="19">
        <v>20.0</v>
      </c>
      <c r="M2068" s="19">
        <v>28.0</v>
      </c>
      <c r="N2068" s="20">
        <v>0.2857142984867096</v>
      </c>
      <c r="O2068" s="20">
        <v>0.47359323501586914</v>
      </c>
      <c r="P2068" s="20">
        <v>0.4789579212665558</v>
      </c>
      <c r="Q2068" s="21" t="str">
        <f t="shared" si="1"/>
        <v>0.2941176471</v>
      </c>
      <c r="R2068" s="21" t="str">
        <f t="shared" si="3"/>
        <v>0.4300655096</v>
      </c>
      <c r="S2068" s="9">
        <v>0.4279646692531449</v>
      </c>
      <c r="T2068" s="6">
        <v>0.4300655095892794</v>
      </c>
      <c r="U2068" s="10"/>
      <c r="V2068" s="10"/>
      <c r="W2068" s="10"/>
    </row>
    <row r="2069">
      <c r="A2069" s="17">
        <v>2008.0</v>
      </c>
      <c r="B2069" s="18" t="s">
        <v>258</v>
      </c>
      <c r="C2069" s="18" t="s">
        <v>3385</v>
      </c>
      <c r="D2069" s="19">
        <v>85.0</v>
      </c>
      <c r="E2069" s="19">
        <v>7.0</v>
      </c>
      <c r="F2069" s="19">
        <v>9.0</v>
      </c>
      <c r="G2069" s="19">
        <v>7.0</v>
      </c>
      <c r="H2069" s="19">
        <v>6.0</v>
      </c>
      <c r="I2069" s="19">
        <v>0.0</v>
      </c>
      <c r="J2069" s="19">
        <v>1.0</v>
      </c>
      <c r="K2069" s="19">
        <v>14.0</v>
      </c>
      <c r="L2069" s="19">
        <v>16.0</v>
      </c>
      <c r="M2069" s="19">
        <v>30.0</v>
      </c>
      <c r="N2069" s="20">
        <v>0.46666666865348816</v>
      </c>
      <c r="O2069" s="20">
        <v>0.49949881434440613</v>
      </c>
      <c r="P2069" s="20">
        <v>0.5023151636123657</v>
      </c>
      <c r="Q2069" s="21" t="str">
        <f t="shared" si="1"/>
        <v>0.4861111111</v>
      </c>
      <c r="R2069" s="21" t="str">
        <f t="shared" si="3"/>
        <v>0.4968559759</v>
      </c>
      <c r="S2069" s="9">
        <v>0.4919948647419612</v>
      </c>
      <c r="T2069" s="6">
        <v>0.4968559758530723</v>
      </c>
      <c r="U2069" s="10"/>
      <c r="V2069" s="10"/>
      <c r="W2069" s="10"/>
    </row>
    <row r="2070">
      <c r="A2070" s="17">
        <v>2008.0</v>
      </c>
      <c r="B2070" s="18" t="s">
        <v>107</v>
      </c>
      <c r="C2070" s="18" t="s">
        <v>3386</v>
      </c>
      <c r="D2070" s="19">
        <v>86.0</v>
      </c>
      <c r="E2070" s="19">
        <v>3.0</v>
      </c>
      <c r="F2070" s="19">
        <v>11.0</v>
      </c>
      <c r="G2070" s="19">
        <v>11.0</v>
      </c>
      <c r="H2070" s="19">
        <v>4.0</v>
      </c>
      <c r="I2070" s="19">
        <v>1.0</v>
      </c>
      <c r="J2070" s="19">
        <v>3.0</v>
      </c>
      <c r="K2070" s="19">
        <v>15.0</v>
      </c>
      <c r="L2070" s="19">
        <v>18.0</v>
      </c>
      <c r="M2070" s="19">
        <v>33.0</v>
      </c>
      <c r="N2070" s="20">
        <v>0.4545454680919647</v>
      </c>
      <c r="O2070" s="20">
        <v>0.4547842741012573</v>
      </c>
      <c r="P2070" s="20">
        <v>0.49111735820770264</v>
      </c>
      <c r="Q2070" s="21" t="str">
        <f t="shared" si="1"/>
        <v>0.437037037</v>
      </c>
      <c r="R2070" s="21" t="str">
        <f t="shared" si="3"/>
        <v>0.4594307359</v>
      </c>
      <c r="S2070" s="9">
        <v>0.46380784023891797</v>
      </c>
      <c r="T2070" s="6">
        <v>0.4594307358618136</v>
      </c>
      <c r="U2070" s="10"/>
      <c r="V2070" s="10"/>
      <c r="W2070" s="10"/>
    </row>
    <row r="2071">
      <c r="A2071" s="17">
        <v>2008.0</v>
      </c>
      <c r="B2071" s="18" t="s">
        <v>1422</v>
      </c>
      <c r="C2071" s="18" t="s">
        <v>3387</v>
      </c>
      <c r="D2071" s="19">
        <v>87.0</v>
      </c>
      <c r="E2071" s="19">
        <v>5.0</v>
      </c>
      <c r="F2071" s="19">
        <v>13.0</v>
      </c>
      <c r="G2071" s="19">
        <v>4.0</v>
      </c>
      <c r="H2071" s="19">
        <v>7.0</v>
      </c>
      <c r="I2071" s="19">
        <v>1.0</v>
      </c>
      <c r="J2071" s="19">
        <v>1.0</v>
      </c>
      <c r="K2071" s="19">
        <v>10.0</v>
      </c>
      <c r="L2071" s="19">
        <v>21.0</v>
      </c>
      <c r="M2071" s="19">
        <v>31.0</v>
      </c>
      <c r="N2071" s="20">
        <v>0.32258063554763794</v>
      </c>
      <c r="O2071" s="20">
        <v>0.4337029755115509</v>
      </c>
      <c r="P2071" s="20">
        <v>0.47337764501571655</v>
      </c>
      <c r="Q2071" s="21" t="str">
        <f t="shared" si="1"/>
        <v>0.3586206897</v>
      </c>
      <c r="R2071" s="21" t="str">
        <f t="shared" si="3"/>
        <v>0.4248510714</v>
      </c>
      <c r="S2071" s="9">
        <v>0.41584106030002715</v>
      </c>
      <c r="T2071" s="6">
        <v>0.4248510714234977</v>
      </c>
      <c r="U2071" s="10"/>
      <c r="V2071" s="10"/>
      <c r="W2071" s="10"/>
    </row>
    <row r="2072">
      <c r="A2072" s="17">
        <v>2008.0</v>
      </c>
      <c r="B2072" s="18" t="s">
        <v>186</v>
      </c>
      <c r="C2072" s="18" t="s">
        <v>880</v>
      </c>
      <c r="D2072" s="19">
        <v>88.0</v>
      </c>
      <c r="E2072" s="19">
        <v>3.0</v>
      </c>
      <c r="F2072" s="19">
        <v>6.0</v>
      </c>
      <c r="G2072" s="19">
        <v>15.0</v>
      </c>
      <c r="H2072" s="19">
        <v>4.0</v>
      </c>
      <c r="I2072" s="19">
        <v>3.0</v>
      </c>
      <c r="J2072" s="19">
        <v>1.0</v>
      </c>
      <c r="K2072" s="19">
        <v>21.0</v>
      </c>
      <c r="L2072" s="19">
        <v>11.0</v>
      </c>
      <c r="M2072" s="19">
        <v>32.0</v>
      </c>
      <c r="N2072" s="20">
        <v>0.65625</v>
      </c>
      <c r="O2072" s="20">
        <v>0.5362999439239502</v>
      </c>
      <c r="P2072" s="20">
        <v>0.5180661082267761</v>
      </c>
      <c r="Q2072" s="21" t="str">
        <f t="shared" si="1"/>
        <v>0.6136363636</v>
      </c>
      <c r="R2072" s="21" t="str">
        <f t="shared" si="3"/>
        <v>0.5510755899</v>
      </c>
      <c r="S2072" s="9">
        <v>0.5617289990186691</v>
      </c>
      <c r="T2072" s="6">
        <v>0.5510755899277601</v>
      </c>
      <c r="U2072" s="10"/>
      <c r="V2072" s="10"/>
      <c r="W2072" s="10"/>
    </row>
    <row r="2073">
      <c r="A2073" s="17">
        <v>2008.0</v>
      </c>
      <c r="B2073" s="18" t="s">
        <v>395</v>
      </c>
      <c r="C2073" s="18" t="s">
        <v>3388</v>
      </c>
      <c r="D2073" s="19">
        <v>89.0</v>
      </c>
      <c r="E2073" s="19">
        <v>5.0</v>
      </c>
      <c r="F2073" s="19">
        <v>11.0</v>
      </c>
      <c r="G2073" s="19">
        <v>7.0</v>
      </c>
      <c r="H2073" s="19">
        <v>3.0</v>
      </c>
      <c r="I2073" s="19">
        <v>1.0</v>
      </c>
      <c r="J2073" s="19">
        <v>3.0</v>
      </c>
      <c r="K2073" s="19">
        <v>13.0</v>
      </c>
      <c r="L2073" s="19">
        <v>17.0</v>
      </c>
      <c r="M2073" s="19">
        <v>30.0</v>
      </c>
      <c r="N2073" s="20">
        <v>0.4333333373069763</v>
      </c>
      <c r="O2073" s="20">
        <v>0.4325750172138214</v>
      </c>
      <c r="P2073" s="20">
        <v>0.4771920144557953</v>
      </c>
      <c r="Q2073" s="21" t="str">
        <f t="shared" si="1"/>
        <v>0.4692307692</v>
      </c>
      <c r="R2073" s="21" t="str">
        <f t="shared" si="3"/>
        <v>0.4528932045</v>
      </c>
      <c r="S2073" s="9">
        <v>0.44391884555419286</v>
      </c>
      <c r="T2073" s="6">
        <v>0.45289320452855186</v>
      </c>
      <c r="U2073" s="10"/>
      <c r="V2073" s="10"/>
      <c r="W2073" s="10"/>
    </row>
    <row r="2074">
      <c r="A2074" s="17">
        <v>2008.0</v>
      </c>
      <c r="B2074" s="18" t="s">
        <v>1814</v>
      </c>
      <c r="C2074" s="18" t="s">
        <v>3389</v>
      </c>
      <c r="D2074" s="19">
        <v>90.0</v>
      </c>
      <c r="E2074" s="19">
        <v>1.0</v>
      </c>
      <c r="F2074" s="19">
        <v>11.0</v>
      </c>
      <c r="G2074" s="19">
        <v>7.0</v>
      </c>
      <c r="H2074" s="19">
        <v>9.0</v>
      </c>
      <c r="I2074" s="19">
        <v>0.0</v>
      </c>
      <c r="J2074" s="19">
        <v>0.0</v>
      </c>
      <c r="K2074" s="19">
        <v>8.0</v>
      </c>
      <c r="L2074" s="19">
        <v>20.0</v>
      </c>
      <c r="M2074" s="19">
        <v>28.0</v>
      </c>
      <c r="N2074" s="20">
        <v>0.2857142984867096</v>
      </c>
      <c r="O2074" s="20">
        <v>0.5263258218765259</v>
      </c>
      <c r="P2074" s="20">
        <v>0.4912711977958679</v>
      </c>
      <c r="Q2074" s="21" t="str">
        <f t="shared" si="1"/>
        <v>0.2258064516</v>
      </c>
      <c r="R2074" s="21" t="str">
        <f t="shared" si="3"/>
        <v>0.4424323233</v>
      </c>
      <c r="S2074" s="9">
        <v>0.4574092818158013</v>
      </c>
      <c r="T2074" s="6">
        <v>0.44243232329045573</v>
      </c>
      <c r="U2074" s="10"/>
      <c r="V2074" s="10"/>
      <c r="W2074" s="10"/>
    </row>
    <row r="2075">
      <c r="A2075" s="17">
        <v>2008.0</v>
      </c>
      <c r="B2075" s="18" t="s">
        <v>420</v>
      </c>
      <c r="C2075" s="18" t="s">
        <v>3390</v>
      </c>
      <c r="D2075" s="19">
        <v>91.0</v>
      </c>
      <c r="E2075" s="19">
        <v>4.0</v>
      </c>
      <c r="F2075" s="19">
        <v>6.0</v>
      </c>
      <c r="G2075" s="19">
        <v>13.0</v>
      </c>
      <c r="H2075" s="19">
        <v>4.0</v>
      </c>
      <c r="I2075" s="19">
        <v>2.0</v>
      </c>
      <c r="J2075" s="19">
        <v>4.0</v>
      </c>
      <c r="K2075" s="19">
        <v>19.0</v>
      </c>
      <c r="L2075" s="19">
        <v>14.0</v>
      </c>
      <c r="M2075" s="19">
        <v>33.0</v>
      </c>
      <c r="N2075" s="20">
        <v>0.5757575631141663</v>
      </c>
      <c r="O2075" s="20">
        <v>0.5910463333129883</v>
      </c>
      <c r="P2075" s="20">
        <v>0.5289732813835144</v>
      </c>
      <c r="Q2075" s="21" t="str">
        <f t="shared" si="1"/>
        <v>0.5384615385</v>
      </c>
      <c r="R2075" s="21" t="str">
        <f t="shared" si="3"/>
        <v>0.5623818716</v>
      </c>
      <c r="S2075" s="9">
        <v>0.5717058809417667</v>
      </c>
      <c r="T2075" s="6">
        <v>0.5623818716177573</v>
      </c>
      <c r="U2075" s="10"/>
      <c r="V2075" s="10"/>
      <c r="W2075" s="10"/>
    </row>
    <row r="2076">
      <c r="A2076" s="17">
        <v>2008.0</v>
      </c>
      <c r="B2076" s="18" t="s">
        <v>1817</v>
      </c>
      <c r="C2076" s="18" t="s">
        <v>3391</v>
      </c>
      <c r="D2076" s="19">
        <v>92.0</v>
      </c>
      <c r="E2076" s="19">
        <v>4.0</v>
      </c>
      <c r="F2076" s="19">
        <v>9.0</v>
      </c>
      <c r="G2076" s="19">
        <v>7.0</v>
      </c>
      <c r="H2076" s="19">
        <v>7.0</v>
      </c>
      <c r="I2076" s="19">
        <v>0.0</v>
      </c>
      <c r="J2076" s="19">
        <v>1.0</v>
      </c>
      <c r="K2076" s="19">
        <v>11.0</v>
      </c>
      <c r="L2076" s="19">
        <v>17.0</v>
      </c>
      <c r="M2076" s="19">
        <v>28.0</v>
      </c>
      <c r="N2076" s="20">
        <v>0.3928571343421936</v>
      </c>
      <c r="O2076" s="20">
        <v>0.5467705130577087</v>
      </c>
      <c r="P2076" s="20">
        <v>0.5147666335105896</v>
      </c>
      <c r="Q2076" s="21" t="str">
        <f t="shared" si="1"/>
        <v>0.3769230769</v>
      </c>
      <c r="R2076" s="21" t="str">
        <f t="shared" si="3"/>
        <v>0.4963076841</v>
      </c>
      <c r="S2076" s="9">
        <v>0.5002912006207875</v>
      </c>
      <c r="T2076" s="6">
        <v>0.496307684137271</v>
      </c>
      <c r="U2076" s="10"/>
      <c r="V2076" s="10"/>
      <c r="W2076" s="10"/>
    </row>
    <row r="2077">
      <c r="A2077" s="17">
        <v>2008.0</v>
      </c>
      <c r="B2077" s="18" t="s">
        <v>78</v>
      </c>
      <c r="C2077" s="18" t="s">
        <v>3392</v>
      </c>
      <c r="D2077" s="19">
        <v>93.0</v>
      </c>
      <c r="E2077" s="19">
        <v>2.0</v>
      </c>
      <c r="F2077" s="19">
        <v>12.0</v>
      </c>
      <c r="G2077" s="19">
        <v>10.0</v>
      </c>
      <c r="H2077" s="19">
        <v>6.0</v>
      </c>
      <c r="I2077" s="19">
        <v>0.0</v>
      </c>
      <c r="J2077" s="19">
        <v>1.0</v>
      </c>
      <c r="K2077" s="19">
        <v>12.0</v>
      </c>
      <c r="L2077" s="19">
        <v>19.0</v>
      </c>
      <c r="M2077" s="19">
        <v>31.0</v>
      </c>
      <c r="N2077" s="20">
        <v>0.3870967626571655</v>
      </c>
      <c r="O2077" s="20">
        <v>0.49558085203170776</v>
      </c>
      <c r="P2077" s="20">
        <v>0.48616647720336914</v>
      </c>
      <c r="Q2077" s="21" t="str">
        <f t="shared" si="1"/>
        <v>0.3464566929</v>
      </c>
      <c r="R2077" s="21" t="str">
        <f t="shared" si="3"/>
        <v>0.4559462185</v>
      </c>
      <c r="S2077" s="9">
        <v>0.4661062388650833</v>
      </c>
      <c r="T2077" s="6">
        <v>0.45594621854504264</v>
      </c>
      <c r="U2077" s="10"/>
      <c r="V2077" s="10"/>
      <c r="W2077" s="10"/>
    </row>
    <row r="2078">
      <c r="A2078" s="17">
        <v>2008.0</v>
      </c>
      <c r="B2078" s="18" t="s">
        <v>1128</v>
      </c>
      <c r="C2078" s="18" t="s">
        <v>3393</v>
      </c>
      <c r="D2078" s="19">
        <v>94.0</v>
      </c>
      <c r="E2078" s="19">
        <v>1.0</v>
      </c>
      <c r="F2078" s="19">
        <v>13.0</v>
      </c>
      <c r="G2078" s="19">
        <v>5.0</v>
      </c>
      <c r="H2078" s="19">
        <v>6.0</v>
      </c>
      <c r="I2078" s="19">
        <v>1.0</v>
      </c>
      <c r="J2078" s="19">
        <v>4.0</v>
      </c>
      <c r="K2078" s="19">
        <v>7.0</v>
      </c>
      <c r="L2078" s="19">
        <v>23.0</v>
      </c>
      <c r="M2078" s="19">
        <v>30.0</v>
      </c>
      <c r="N2078" s="20">
        <v>0.23333333432674408</v>
      </c>
      <c r="O2078" s="20">
        <v>0.4768587648868561</v>
      </c>
      <c r="P2078" s="20">
        <v>0.4782874584197998</v>
      </c>
      <c r="Q2078" s="21" t="str">
        <f t="shared" si="1"/>
        <v>0.2109375</v>
      </c>
      <c r="R2078" s="21" t="str">
        <f t="shared" si="3"/>
        <v>0.410735622</v>
      </c>
      <c r="S2078" s="9">
        <v>0.41633458038171134</v>
      </c>
      <c r="T2078" s="6">
        <v>0.410735622048378</v>
      </c>
      <c r="U2078" s="10"/>
      <c r="V2078" s="10"/>
      <c r="W2078" s="10"/>
    </row>
    <row r="2079">
      <c r="A2079" s="17">
        <v>2008.0</v>
      </c>
      <c r="B2079" s="18" t="s">
        <v>418</v>
      </c>
      <c r="C2079" s="18" t="s">
        <v>3394</v>
      </c>
      <c r="D2079" s="19">
        <v>95.0</v>
      </c>
      <c r="E2079" s="19">
        <v>1.0</v>
      </c>
      <c r="F2079" s="19">
        <v>12.0</v>
      </c>
      <c r="G2079" s="19">
        <v>8.0</v>
      </c>
      <c r="H2079" s="19">
        <v>4.0</v>
      </c>
      <c r="I2079" s="19">
        <v>0.0</v>
      </c>
      <c r="J2079" s="19">
        <v>1.0</v>
      </c>
      <c r="K2079" s="19">
        <v>9.0</v>
      </c>
      <c r="L2079" s="19">
        <v>17.0</v>
      </c>
      <c r="M2079" s="19">
        <v>26.0</v>
      </c>
      <c r="N2079" s="20">
        <v>0.3461538553237915</v>
      </c>
      <c r="O2079" s="20">
        <v>0.5517622232437134</v>
      </c>
      <c r="P2079" s="20">
        <v>0.5220156908035278</v>
      </c>
      <c r="Q2079" s="21" t="str">
        <f t="shared" si="1"/>
        <v>0.31</v>
      </c>
      <c r="R2079" s="21" t="str">
        <f t="shared" si="3"/>
        <v>0.4838850343</v>
      </c>
      <c r="S2079" s="9">
        <v>0.4929234958612002</v>
      </c>
      <c r="T2079" s="6">
        <v>0.48388503432273866</v>
      </c>
      <c r="U2079" s="10"/>
      <c r="V2079" s="10"/>
      <c r="W2079" s="10"/>
    </row>
    <row r="2080">
      <c r="A2080" s="17">
        <v>2008.0</v>
      </c>
      <c r="B2080" s="18" t="s">
        <v>607</v>
      </c>
      <c r="C2080" s="18" t="s">
        <v>3395</v>
      </c>
      <c r="D2080" s="19">
        <v>96.0</v>
      </c>
      <c r="E2080" s="19">
        <v>6.0</v>
      </c>
      <c r="F2080" s="19">
        <v>7.0</v>
      </c>
      <c r="G2080" s="19">
        <v>9.0</v>
      </c>
      <c r="H2080" s="19">
        <v>2.0</v>
      </c>
      <c r="I2080" s="19">
        <v>3.0</v>
      </c>
      <c r="J2080" s="19">
        <v>3.0</v>
      </c>
      <c r="K2080" s="19">
        <v>18.0</v>
      </c>
      <c r="L2080" s="19">
        <v>12.0</v>
      </c>
      <c r="M2080" s="19">
        <v>30.0</v>
      </c>
      <c r="N2080" s="20">
        <v>0.6000000238418579</v>
      </c>
      <c r="O2080" s="20">
        <v>0.48683860898017883</v>
      </c>
      <c r="P2080" s="20">
        <v>0.4911903738975525</v>
      </c>
      <c r="Q2080" s="21" t="str">
        <f t="shared" si="1"/>
        <v>0.6268656716</v>
      </c>
      <c r="R2080" s="21" t="str">
        <f t="shared" si="3"/>
        <v>0.5229333159</v>
      </c>
      <c r="S2080" s="9">
        <v>0.5162168979644776</v>
      </c>
      <c r="T2080" s="6">
        <v>0.5229333158749253</v>
      </c>
      <c r="U2080" s="10"/>
      <c r="V2080" s="10"/>
      <c r="W2080" s="10"/>
    </row>
    <row r="2081">
      <c r="A2081" s="17">
        <v>2008.0</v>
      </c>
      <c r="B2081" s="18" t="s">
        <v>1353</v>
      </c>
      <c r="C2081" s="18" t="s">
        <v>3396</v>
      </c>
      <c r="D2081" s="19">
        <v>97.0</v>
      </c>
      <c r="E2081" s="19">
        <v>5.0</v>
      </c>
      <c r="F2081" s="19">
        <v>10.0</v>
      </c>
      <c r="G2081" s="19">
        <v>8.0</v>
      </c>
      <c r="H2081" s="19">
        <v>3.0</v>
      </c>
      <c r="I2081" s="19">
        <v>2.0</v>
      </c>
      <c r="J2081" s="19">
        <v>3.0</v>
      </c>
      <c r="K2081" s="19">
        <v>15.0</v>
      </c>
      <c r="L2081" s="19">
        <v>16.0</v>
      </c>
      <c r="M2081" s="19">
        <v>31.0</v>
      </c>
      <c r="N2081" s="20">
        <v>0.4838709533214569</v>
      </c>
      <c r="O2081" s="20">
        <v>0.4585336744785309</v>
      </c>
      <c r="P2081" s="20">
        <v>0.4725967049598694</v>
      </c>
      <c r="Q2081" s="21" t="str">
        <f t="shared" si="1"/>
        <v>0.5111111111</v>
      </c>
      <c r="R2081" s="21" t="str">
        <f t="shared" si="3"/>
        <v>0.4751937913</v>
      </c>
      <c r="S2081" s="9">
        <v>0.46838375541471666</v>
      </c>
      <c r="T2081" s="6">
        <v>0.47519379125701056</v>
      </c>
      <c r="U2081" s="10"/>
      <c r="V2081" s="10"/>
      <c r="W2081" s="10"/>
    </row>
    <row r="2082">
      <c r="A2082" s="17">
        <v>2008.0</v>
      </c>
      <c r="B2082" s="18" t="s">
        <v>56</v>
      </c>
      <c r="C2082" s="18" t="s">
        <v>832</v>
      </c>
      <c r="D2082" s="19">
        <v>98.0</v>
      </c>
      <c r="E2082" s="19">
        <v>5.0</v>
      </c>
      <c r="F2082" s="19">
        <v>7.0</v>
      </c>
      <c r="G2082" s="19">
        <v>13.0</v>
      </c>
      <c r="H2082" s="19">
        <v>1.0</v>
      </c>
      <c r="I2082" s="19">
        <v>5.0</v>
      </c>
      <c r="J2082" s="19">
        <v>2.0</v>
      </c>
      <c r="K2082" s="19">
        <v>23.0</v>
      </c>
      <c r="L2082" s="19">
        <v>10.0</v>
      </c>
      <c r="M2082" s="19">
        <v>33.0</v>
      </c>
      <c r="N2082" s="20">
        <v>0.6969696879386902</v>
      </c>
      <c r="O2082" s="20">
        <v>0.5151163339614868</v>
      </c>
      <c r="P2082" s="20">
        <v>0.5078877806663513</v>
      </c>
      <c r="Q2082" s="21" t="str">
        <f t="shared" si="1"/>
        <v>0.7226277372</v>
      </c>
      <c r="R2082" s="21" t="str">
        <f t="shared" si="3"/>
        <v>0.5651870465</v>
      </c>
      <c r="S2082" s="9">
        <v>0.5587725363897555</v>
      </c>
      <c r="T2082" s="6">
        <v>0.5651870464539006</v>
      </c>
      <c r="U2082" s="10"/>
      <c r="V2082" s="10"/>
      <c r="W2082" s="10"/>
    </row>
    <row r="2083">
      <c r="A2083" s="17">
        <v>2008.0</v>
      </c>
      <c r="B2083" s="18" t="s">
        <v>271</v>
      </c>
      <c r="C2083" s="18" t="s">
        <v>3397</v>
      </c>
      <c r="D2083" s="19">
        <v>99.0</v>
      </c>
      <c r="E2083" s="19">
        <v>8.0</v>
      </c>
      <c r="F2083" s="19">
        <v>4.0</v>
      </c>
      <c r="G2083" s="19">
        <v>16.0</v>
      </c>
      <c r="H2083" s="19">
        <v>0.0</v>
      </c>
      <c r="I2083" s="19">
        <v>3.0</v>
      </c>
      <c r="J2083" s="19">
        <v>1.0</v>
      </c>
      <c r="K2083" s="19">
        <v>27.0</v>
      </c>
      <c r="L2083" s="19">
        <v>5.0</v>
      </c>
      <c r="M2083" s="19">
        <v>32.0</v>
      </c>
      <c r="N2083" s="20">
        <v>0.84375</v>
      </c>
      <c r="O2083" s="20">
        <v>0.5702024698257446</v>
      </c>
      <c r="P2083" s="20">
        <v>0.5477684736251831</v>
      </c>
      <c r="Q2083" s="21" t="str">
        <f t="shared" si="1"/>
        <v>0.875</v>
      </c>
      <c r="R2083" s="21" t="str">
        <f t="shared" si="3"/>
        <v>0.6407933533</v>
      </c>
      <c r="S2083" s="9">
        <v>0.6329808533191681</v>
      </c>
      <c r="T2083" s="6">
        <v>0.6407933533191681</v>
      </c>
      <c r="U2083" s="10"/>
      <c r="V2083" s="10"/>
      <c r="W2083" s="10"/>
    </row>
    <row r="2084">
      <c r="A2084" s="17">
        <v>2008.0</v>
      </c>
      <c r="B2084" s="18" t="s">
        <v>190</v>
      </c>
      <c r="C2084" s="18" t="s">
        <v>843</v>
      </c>
      <c r="D2084" s="19">
        <v>100.0</v>
      </c>
      <c r="E2084" s="19">
        <v>2.0</v>
      </c>
      <c r="F2084" s="19">
        <v>8.0</v>
      </c>
      <c r="G2084" s="19">
        <v>10.0</v>
      </c>
      <c r="H2084" s="19">
        <v>5.0</v>
      </c>
      <c r="I2084" s="19">
        <v>4.0</v>
      </c>
      <c r="J2084" s="19">
        <v>3.0</v>
      </c>
      <c r="K2084" s="19">
        <v>16.0</v>
      </c>
      <c r="L2084" s="19">
        <v>16.0</v>
      </c>
      <c r="M2084" s="19">
        <v>32.0</v>
      </c>
      <c r="N2084" s="20">
        <v>0.5</v>
      </c>
      <c r="O2084" s="20">
        <v>0.5750443935394287</v>
      </c>
      <c r="P2084" s="20">
        <v>0.526779294013977</v>
      </c>
      <c r="Q2084" s="21" t="str">
        <f t="shared" si="1"/>
        <v>0.4637681159</v>
      </c>
      <c r="R2084" s="21" t="str">
        <f t="shared" si="3"/>
        <v>0.5351590493</v>
      </c>
      <c r="S2084" s="9">
        <v>0.5442170202732086</v>
      </c>
      <c r="T2084" s="6">
        <v>0.5351590492587159</v>
      </c>
      <c r="U2084" s="10"/>
      <c r="V2084" s="10"/>
      <c r="W2084" s="10"/>
    </row>
    <row r="2085">
      <c r="A2085" s="17">
        <v>2008.0</v>
      </c>
      <c r="B2085" s="18" t="s">
        <v>98</v>
      </c>
      <c r="C2085" s="18" t="s">
        <v>3398</v>
      </c>
      <c r="D2085" s="19">
        <v>101.0</v>
      </c>
      <c r="E2085" s="19">
        <v>3.0</v>
      </c>
      <c r="F2085" s="19">
        <v>12.0</v>
      </c>
      <c r="G2085" s="19">
        <v>6.0</v>
      </c>
      <c r="H2085" s="19">
        <v>8.0</v>
      </c>
      <c r="I2085" s="19">
        <v>0.0</v>
      </c>
      <c r="J2085" s="19">
        <v>1.0</v>
      </c>
      <c r="K2085" s="19">
        <v>9.0</v>
      </c>
      <c r="L2085" s="19">
        <v>21.0</v>
      </c>
      <c r="M2085" s="19">
        <v>30.0</v>
      </c>
      <c r="N2085" s="20">
        <v>0.30000001192092896</v>
      </c>
      <c r="O2085" s="20">
        <v>0.46740657091140747</v>
      </c>
      <c r="P2085" s="20">
        <v>0.49050262570381165</v>
      </c>
      <c r="Q2085" s="21" t="str">
        <f t="shared" si="1"/>
        <v>0.2867647059</v>
      </c>
      <c r="R2085" s="21" t="str">
        <f t="shared" si="3"/>
        <v>0.4280201184</v>
      </c>
      <c r="S2085" s="9">
        <v>0.43132894188165666</v>
      </c>
      <c r="T2085" s="6">
        <v>0.42802011835224485</v>
      </c>
      <c r="U2085" s="10"/>
      <c r="V2085" s="10"/>
      <c r="W2085" s="10"/>
    </row>
    <row r="2086">
      <c r="A2086" s="17">
        <v>2008.0</v>
      </c>
      <c r="B2086" s="18" t="s">
        <v>273</v>
      </c>
      <c r="C2086" s="18" t="s">
        <v>3399</v>
      </c>
      <c r="D2086" s="19">
        <v>102.0</v>
      </c>
      <c r="E2086" s="19">
        <v>6.0</v>
      </c>
      <c r="F2086" s="19">
        <v>8.0</v>
      </c>
      <c r="G2086" s="19">
        <v>6.0</v>
      </c>
      <c r="H2086" s="19">
        <v>7.0</v>
      </c>
      <c r="I2086" s="19">
        <v>3.0</v>
      </c>
      <c r="J2086" s="19">
        <v>2.0</v>
      </c>
      <c r="K2086" s="19">
        <v>15.0</v>
      </c>
      <c r="L2086" s="19">
        <v>17.0</v>
      </c>
      <c r="M2086" s="19">
        <v>32.0</v>
      </c>
      <c r="N2086" s="20">
        <v>0.46875</v>
      </c>
      <c r="O2086" s="20">
        <v>0.6031718850135803</v>
      </c>
      <c r="P2086" s="20">
        <v>0.540759801864624</v>
      </c>
      <c r="Q2086" s="21" t="str">
        <f t="shared" si="1"/>
        <v>0.4746835443</v>
      </c>
      <c r="R2086" s="21" t="str">
        <f t="shared" si="3"/>
        <v>0.555446779</v>
      </c>
      <c r="S2086" s="9">
        <v>0.5539633929729462</v>
      </c>
      <c r="T2086" s="6">
        <v>0.5554467790488955</v>
      </c>
      <c r="U2086" s="10"/>
      <c r="V2086" s="10"/>
      <c r="W2086" s="10"/>
    </row>
    <row r="2087">
      <c r="A2087" s="17">
        <v>2008.0</v>
      </c>
      <c r="B2087" s="18" t="s">
        <v>124</v>
      </c>
      <c r="C2087" s="18" t="s">
        <v>3400</v>
      </c>
      <c r="D2087" s="19">
        <v>103.0</v>
      </c>
      <c r="E2087" s="19">
        <v>7.0</v>
      </c>
      <c r="F2087" s="19">
        <v>3.0</v>
      </c>
      <c r="G2087" s="19">
        <v>13.0</v>
      </c>
      <c r="H2087" s="19">
        <v>1.0</v>
      </c>
      <c r="I2087" s="19">
        <v>5.0</v>
      </c>
      <c r="J2087" s="19">
        <v>3.0</v>
      </c>
      <c r="K2087" s="19">
        <v>25.0</v>
      </c>
      <c r="L2087" s="19">
        <v>7.0</v>
      </c>
      <c r="M2087" s="19">
        <v>32.0</v>
      </c>
      <c r="N2087" s="20">
        <v>0.78125</v>
      </c>
      <c r="O2087" s="20">
        <v>0.5327760577201843</v>
      </c>
      <c r="P2087" s="20">
        <v>0.5270039439201355</v>
      </c>
      <c r="Q2087" s="21" t="str">
        <f t="shared" si="1"/>
        <v>0.7847222222</v>
      </c>
      <c r="R2087" s="21" t="str">
        <f t="shared" si="3"/>
        <v>0.5943195704</v>
      </c>
      <c r="S2087" s="9">
        <v>0.593451514840126</v>
      </c>
      <c r="T2087" s="6">
        <v>0.5943195703956816</v>
      </c>
      <c r="U2087" s="10"/>
      <c r="V2087" s="10"/>
      <c r="W2087" s="10"/>
    </row>
    <row r="2088">
      <c r="A2088" s="17">
        <v>2008.0</v>
      </c>
      <c r="B2088" s="18" t="s">
        <v>1829</v>
      </c>
      <c r="C2088" s="18" t="s">
        <v>3401</v>
      </c>
      <c r="D2088" s="19">
        <v>104.0</v>
      </c>
      <c r="E2088" s="19">
        <v>3.0</v>
      </c>
      <c r="F2088" s="19">
        <v>11.0</v>
      </c>
      <c r="G2088" s="19">
        <v>4.0</v>
      </c>
      <c r="H2088" s="19">
        <v>5.0</v>
      </c>
      <c r="I2088" s="19">
        <v>0.0</v>
      </c>
      <c r="J2088" s="19">
        <v>1.0</v>
      </c>
      <c r="K2088" s="19">
        <v>7.0</v>
      </c>
      <c r="L2088" s="19">
        <v>17.0</v>
      </c>
      <c r="M2088" s="19">
        <v>24.0</v>
      </c>
      <c r="N2088" s="20">
        <v>0.2916666567325592</v>
      </c>
      <c r="O2088" s="20">
        <v>0.3997369706630707</v>
      </c>
      <c r="P2088" s="20">
        <v>0.4555779993534088</v>
      </c>
      <c r="Q2088" s="21" t="str">
        <f t="shared" si="1"/>
        <v>0.3113207547</v>
      </c>
      <c r="R2088" s="21" t="str">
        <f t="shared" si="3"/>
        <v>0.3915931738</v>
      </c>
      <c r="S2088" s="9">
        <v>0.38667965183655423</v>
      </c>
      <c r="T2088" s="6">
        <v>0.39159317384913284</v>
      </c>
      <c r="U2088" s="10"/>
      <c r="V2088" s="10"/>
      <c r="W2088" s="10"/>
    </row>
    <row r="2089">
      <c r="A2089" s="17">
        <v>2008.0</v>
      </c>
      <c r="B2089" s="18" t="s">
        <v>182</v>
      </c>
      <c r="C2089" s="18" t="s">
        <v>3402</v>
      </c>
      <c r="D2089" s="19">
        <v>105.0</v>
      </c>
      <c r="E2089" s="19">
        <v>5.0</v>
      </c>
      <c r="F2089" s="19">
        <v>9.0</v>
      </c>
      <c r="G2089" s="19">
        <v>11.0</v>
      </c>
      <c r="H2089" s="19">
        <v>2.0</v>
      </c>
      <c r="I2089" s="19">
        <v>2.0</v>
      </c>
      <c r="J2089" s="19">
        <v>1.0</v>
      </c>
      <c r="K2089" s="19">
        <v>18.0</v>
      </c>
      <c r="L2089" s="19">
        <v>12.0</v>
      </c>
      <c r="M2089" s="19">
        <v>30.0</v>
      </c>
      <c r="N2089" s="20">
        <v>0.6000000238418579</v>
      </c>
      <c r="O2089" s="20">
        <v>0.4708898365497589</v>
      </c>
      <c r="P2089" s="20">
        <v>0.4741094410419464</v>
      </c>
      <c r="Q2089" s="21" t="str">
        <f t="shared" si="1"/>
        <v>0.6290322581</v>
      </c>
      <c r="R2089" s="21" t="str">
        <f t="shared" si="3"/>
        <v>0.5112303431</v>
      </c>
      <c r="S2089" s="9">
        <v>0.5039722785353661</v>
      </c>
      <c r="T2089" s="6">
        <v>0.5112303430514951</v>
      </c>
      <c r="U2089" s="10"/>
      <c r="V2089" s="10"/>
      <c r="W2089" s="10"/>
    </row>
    <row r="2090">
      <c r="A2090" s="17">
        <v>2008.0</v>
      </c>
      <c r="B2090" s="18" t="s">
        <v>1355</v>
      </c>
      <c r="C2090" s="18" t="s">
        <v>3403</v>
      </c>
      <c r="D2090" s="19">
        <v>106.0</v>
      </c>
      <c r="E2090" s="19">
        <v>4.0</v>
      </c>
      <c r="F2090" s="19">
        <v>13.0</v>
      </c>
      <c r="G2090" s="19">
        <v>10.0</v>
      </c>
      <c r="H2090" s="19">
        <v>3.0</v>
      </c>
      <c r="I2090" s="19">
        <v>4.0</v>
      </c>
      <c r="J2090" s="19">
        <v>0.0</v>
      </c>
      <c r="K2090" s="19">
        <v>18.0</v>
      </c>
      <c r="L2090" s="19">
        <v>16.0</v>
      </c>
      <c r="M2090" s="19">
        <v>34.0</v>
      </c>
      <c r="N2090" s="20">
        <v>0.529411792755127</v>
      </c>
      <c r="O2090" s="20">
        <v>0.47165387868881226</v>
      </c>
      <c r="P2090" s="20">
        <v>0.47571349143981934</v>
      </c>
      <c r="Q2090" s="21" t="str">
        <f t="shared" si="1"/>
        <v>0.5652173913</v>
      </c>
      <c r="R2090" s="21" t="str">
        <f t="shared" si="3"/>
        <v>0.49605966</v>
      </c>
      <c r="S2090" s="9">
        <v>0.4871082533808315</v>
      </c>
      <c r="T2090" s="6">
        <v>0.49605966003044794</v>
      </c>
      <c r="U2090" s="10"/>
      <c r="V2090" s="10"/>
      <c r="W2090" s="10"/>
    </row>
    <row r="2091">
      <c r="A2091" s="17">
        <v>2008.0</v>
      </c>
      <c r="B2091" s="18" t="s">
        <v>1029</v>
      </c>
      <c r="C2091" s="18" t="s">
        <v>3404</v>
      </c>
      <c r="D2091" s="19">
        <v>107.0</v>
      </c>
      <c r="E2091" s="19">
        <v>0.0</v>
      </c>
      <c r="F2091" s="19">
        <v>15.0</v>
      </c>
      <c r="G2091" s="19">
        <v>7.0</v>
      </c>
      <c r="H2091" s="19">
        <v>6.0</v>
      </c>
      <c r="I2091" s="19">
        <v>1.0</v>
      </c>
      <c r="J2091" s="19">
        <v>1.0</v>
      </c>
      <c r="K2091" s="19">
        <v>8.0</v>
      </c>
      <c r="L2091" s="19">
        <v>22.0</v>
      </c>
      <c r="M2091" s="19">
        <v>30.0</v>
      </c>
      <c r="N2091" s="20">
        <v>0.2666666805744171</v>
      </c>
      <c r="O2091" s="20">
        <v>0.4714718163013458</v>
      </c>
      <c r="P2091" s="20">
        <v>0.4772625267505646</v>
      </c>
      <c r="Q2091" s="21" t="str">
        <f t="shared" si="1"/>
        <v>0.2203389831</v>
      </c>
      <c r="R2091" s="21" t="str">
        <f t="shared" si="3"/>
        <v>0.4101362856</v>
      </c>
      <c r="S2091" s="9">
        <v>0.4217182065049807</v>
      </c>
      <c r="T2091" s="6">
        <v>0.41013628560102594</v>
      </c>
      <c r="U2091" s="10"/>
      <c r="V2091" s="10"/>
      <c r="W2091" s="10"/>
    </row>
    <row r="2092">
      <c r="A2092" s="17">
        <v>2008.0</v>
      </c>
      <c r="B2092" s="18" t="s">
        <v>226</v>
      </c>
      <c r="C2092" s="18" t="s">
        <v>3405</v>
      </c>
      <c r="D2092" s="19">
        <v>108.0</v>
      </c>
      <c r="E2092" s="19">
        <v>2.0</v>
      </c>
      <c r="F2092" s="19">
        <v>9.0</v>
      </c>
      <c r="G2092" s="19">
        <v>9.0</v>
      </c>
      <c r="H2092" s="19">
        <v>9.0</v>
      </c>
      <c r="I2092" s="19">
        <v>0.0</v>
      </c>
      <c r="J2092" s="19">
        <v>1.0</v>
      </c>
      <c r="K2092" s="19">
        <v>11.0</v>
      </c>
      <c r="L2092" s="19">
        <v>19.0</v>
      </c>
      <c r="M2092" s="19">
        <v>30.0</v>
      </c>
      <c r="N2092" s="20">
        <v>0.36666667461395264</v>
      </c>
      <c r="O2092" s="20">
        <v>0.47418689727783203</v>
      </c>
      <c r="P2092" s="20">
        <v>0.4962339699268341</v>
      </c>
      <c r="Q2092" s="21" t="str">
        <f t="shared" si="1"/>
        <v>0.3014705882</v>
      </c>
      <c r="R2092" s="21" t="str">
        <f t="shared" si="3"/>
        <v>0.4365195882</v>
      </c>
      <c r="S2092" s="9">
        <v>0.4528186077872912</v>
      </c>
      <c r="T2092" s="6">
        <v>0.4365195881794481</v>
      </c>
      <c r="U2092" s="10"/>
      <c r="V2092" s="10"/>
      <c r="W2092" s="10"/>
    </row>
    <row r="2093">
      <c r="A2093" s="17">
        <v>2008.0</v>
      </c>
      <c r="B2093" s="18" t="s">
        <v>1397</v>
      </c>
      <c r="C2093" s="18" t="s">
        <v>3406</v>
      </c>
      <c r="D2093" s="19">
        <v>109.0</v>
      </c>
      <c r="E2093" s="19">
        <v>3.0</v>
      </c>
      <c r="F2093" s="19">
        <v>11.0</v>
      </c>
      <c r="G2093" s="19">
        <v>9.0</v>
      </c>
      <c r="H2093" s="19">
        <v>1.0</v>
      </c>
      <c r="I2093" s="19">
        <v>1.0</v>
      </c>
      <c r="J2093" s="19">
        <v>2.0</v>
      </c>
      <c r="K2093" s="19">
        <v>13.0</v>
      </c>
      <c r="L2093" s="19">
        <v>14.0</v>
      </c>
      <c r="M2093" s="19">
        <v>27.0</v>
      </c>
      <c r="N2093" s="20">
        <v>0.48148149251937866</v>
      </c>
      <c r="O2093" s="20">
        <v>0.43206021189689636</v>
      </c>
      <c r="P2093" s="20">
        <v>0.47439002990722656</v>
      </c>
      <c r="Q2093" s="21" t="str">
        <f t="shared" si="1"/>
        <v>0.5145631068</v>
      </c>
      <c r="R2093" s="21" t="str">
        <f t="shared" si="3"/>
        <v>0.4632683901</v>
      </c>
      <c r="S2093" s="9">
        <v>0.45499798379562517</v>
      </c>
      <c r="T2093" s="6">
        <v>0.4632683901242839</v>
      </c>
      <c r="U2093" s="10"/>
      <c r="V2093" s="10"/>
      <c r="W2093" s="10"/>
    </row>
    <row r="2094">
      <c r="A2094" s="17">
        <v>2008.0</v>
      </c>
      <c r="B2094" s="18" t="s">
        <v>523</v>
      </c>
      <c r="C2094" s="18" t="s">
        <v>3407</v>
      </c>
      <c r="D2094" s="19">
        <v>110.0</v>
      </c>
      <c r="E2094" s="19">
        <v>4.0</v>
      </c>
      <c r="F2094" s="19">
        <v>10.0</v>
      </c>
      <c r="G2094" s="19">
        <v>8.0</v>
      </c>
      <c r="H2094" s="19">
        <v>5.0</v>
      </c>
      <c r="I2094" s="19">
        <v>0.0</v>
      </c>
      <c r="J2094" s="19">
        <v>3.0</v>
      </c>
      <c r="K2094" s="19">
        <v>12.0</v>
      </c>
      <c r="L2094" s="19">
        <v>18.0</v>
      </c>
      <c r="M2094" s="19">
        <v>30.0</v>
      </c>
      <c r="N2094" s="20">
        <v>0.4000000059604645</v>
      </c>
      <c r="O2094" s="20">
        <v>0.4686494469642639</v>
      </c>
      <c r="P2094" s="20">
        <v>0.49682167172431946</v>
      </c>
      <c r="Q2094" s="21" t="str">
        <f t="shared" si="1"/>
        <v>0.3939393939</v>
      </c>
      <c r="R2094" s="21" t="str">
        <f t="shared" si="3"/>
        <v>0.4570149899</v>
      </c>
      <c r="S2094" s="9">
        <v>0.4585301414132118</v>
      </c>
      <c r="T2094" s="6">
        <v>0.45701498989806033</v>
      </c>
      <c r="U2094" s="10"/>
      <c r="V2094" s="10"/>
      <c r="W2094" s="10"/>
    </row>
    <row r="2095">
      <c r="A2095" s="17">
        <v>2008.0</v>
      </c>
      <c r="B2095" s="18" t="s">
        <v>132</v>
      </c>
      <c r="C2095" s="18" t="s">
        <v>3408</v>
      </c>
      <c r="D2095" s="19">
        <v>111.0</v>
      </c>
      <c r="E2095" s="19">
        <v>7.0</v>
      </c>
      <c r="F2095" s="19">
        <v>8.0</v>
      </c>
      <c r="G2095" s="19">
        <v>8.0</v>
      </c>
      <c r="H2095" s="19">
        <v>6.0</v>
      </c>
      <c r="I2095" s="19">
        <v>0.0</v>
      </c>
      <c r="J2095" s="19">
        <v>0.0</v>
      </c>
      <c r="K2095" s="19">
        <v>15.0</v>
      </c>
      <c r="L2095" s="19">
        <v>14.0</v>
      </c>
      <c r="M2095" s="19">
        <v>29.0</v>
      </c>
      <c r="N2095" s="20">
        <v>0.517241358757019</v>
      </c>
      <c r="O2095" s="20">
        <v>0.5141759514808655</v>
      </c>
      <c r="P2095" s="20">
        <v>0.49450066685676575</v>
      </c>
      <c r="Q2095" s="21" t="str">
        <f t="shared" si="1"/>
        <v>0.5251798561</v>
      </c>
      <c r="R2095" s="21" t="str">
        <f t="shared" si="3"/>
        <v>0.5120081065</v>
      </c>
      <c r="S2095" s="9">
        <v>0.5100234872822104</v>
      </c>
      <c r="T2095" s="6">
        <v>0.5120081064834011</v>
      </c>
      <c r="U2095" s="10"/>
      <c r="V2095" s="10"/>
      <c r="W2095" s="10"/>
    </row>
    <row r="2096">
      <c r="A2096" s="17">
        <v>2008.0</v>
      </c>
      <c r="B2096" s="18" t="s">
        <v>101</v>
      </c>
      <c r="C2096" s="18" t="s">
        <v>799</v>
      </c>
      <c r="D2096" s="19">
        <v>112.0</v>
      </c>
      <c r="E2096" s="19">
        <v>4.0</v>
      </c>
      <c r="F2096" s="19">
        <v>5.0</v>
      </c>
      <c r="G2096" s="19">
        <v>16.0</v>
      </c>
      <c r="H2096" s="19">
        <v>2.0</v>
      </c>
      <c r="I2096" s="19">
        <v>2.0</v>
      </c>
      <c r="J2096" s="19">
        <v>2.0</v>
      </c>
      <c r="K2096" s="19">
        <v>22.0</v>
      </c>
      <c r="L2096" s="19">
        <v>9.0</v>
      </c>
      <c r="M2096" s="19">
        <v>31.0</v>
      </c>
      <c r="N2096" s="20">
        <v>0.7096773982048035</v>
      </c>
      <c r="O2096" s="20">
        <v>0.5036821365356445</v>
      </c>
      <c r="P2096" s="20">
        <v>0.5048783421516418</v>
      </c>
      <c r="Q2096" s="21" t="str">
        <f t="shared" si="1"/>
        <v>0.688</v>
      </c>
      <c r="R2096" s="21" t="str">
        <f t="shared" si="3"/>
        <v>0.5500606538</v>
      </c>
      <c r="S2096" s="9">
        <v>0.5554800086444425</v>
      </c>
      <c r="T2096" s="6">
        <v>0.5500606538057327</v>
      </c>
      <c r="U2096" s="10"/>
      <c r="V2096" s="10"/>
      <c r="W2096" s="10"/>
    </row>
    <row r="2097">
      <c r="A2097" s="17">
        <v>2008.0</v>
      </c>
      <c r="B2097" s="18" t="s">
        <v>1835</v>
      </c>
      <c r="C2097" s="18" t="s">
        <v>3409</v>
      </c>
      <c r="D2097" s="19">
        <v>113.0</v>
      </c>
      <c r="E2097" s="19">
        <v>1.0</v>
      </c>
      <c r="F2097" s="19">
        <v>16.0</v>
      </c>
      <c r="G2097" s="19">
        <v>5.0</v>
      </c>
      <c r="H2097" s="19">
        <v>5.0</v>
      </c>
      <c r="I2097" s="19">
        <v>0.0</v>
      </c>
      <c r="J2097" s="19">
        <v>5.0</v>
      </c>
      <c r="K2097" s="19">
        <v>6.0</v>
      </c>
      <c r="L2097" s="19">
        <v>26.0</v>
      </c>
      <c r="M2097" s="19">
        <v>32.0</v>
      </c>
      <c r="N2097" s="20">
        <v>0.1875</v>
      </c>
      <c r="O2097" s="20">
        <v>0.4525624215602875</v>
      </c>
      <c r="P2097" s="20">
        <v>0.46147751808166504</v>
      </c>
      <c r="Q2097" s="21" t="str">
        <f t="shared" si="1"/>
        <v>0.1692307692</v>
      </c>
      <c r="R2097" s="21" t="str">
        <f t="shared" si="3"/>
        <v>0.3839582826</v>
      </c>
      <c r="S2097" s="9">
        <v>0.38852559030056</v>
      </c>
      <c r="T2097" s="6">
        <v>0.3839582826082523</v>
      </c>
      <c r="U2097" s="10"/>
      <c r="V2097" s="10"/>
      <c r="W2097" s="10"/>
    </row>
    <row r="2098">
      <c r="A2098" s="17">
        <v>2008.0</v>
      </c>
      <c r="B2098" s="18" t="s">
        <v>917</v>
      </c>
      <c r="C2098" s="18" t="s">
        <v>3410</v>
      </c>
      <c r="D2098" s="19">
        <v>114.0</v>
      </c>
      <c r="E2098" s="19">
        <v>2.0</v>
      </c>
      <c r="F2098" s="19">
        <v>14.0</v>
      </c>
      <c r="G2098" s="19">
        <v>5.0</v>
      </c>
      <c r="H2098" s="19">
        <v>7.0</v>
      </c>
      <c r="I2098" s="19">
        <v>0.0</v>
      </c>
      <c r="J2098" s="19">
        <v>0.0</v>
      </c>
      <c r="K2098" s="19">
        <v>7.0</v>
      </c>
      <c r="L2098" s="19">
        <v>21.0</v>
      </c>
      <c r="M2098" s="19">
        <v>28.0</v>
      </c>
      <c r="N2098" s="20">
        <v>0.25</v>
      </c>
      <c r="O2098" s="20">
        <v>0.4664381444454193</v>
      </c>
      <c r="P2098" s="20">
        <v>0.49090102314949036</v>
      </c>
      <c r="Q2098" s="21" t="str">
        <f t="shared" si="1"/>
        <v>0.2416666667</v>
      </c>
      <c r="R2098" s="21" t="str">
        <f t="shared" si="3"/>
        <v>0.4163609947</v>
      </c>
      <c r="S2098" s="9">
        <v>0.41844432801008224</v>
      </c>
      <c r="T2098" s="6">
        <v>0.4163609946767489</v>
      </c>
      <c r="U2098" s="10"/>
      <c r="V2098" s="10"/>
      <c r="W2098" s="10"/>
    </row>
    <row r="2099">
      <c r="A2099" s="17">
        <v>2008.0</v>
      </c>
      <c r="B2099" s="18" t="s">
        <v>1838</v>
      </c>
      <c r="C2099" s="18" t="s">
        <v>3411</v>
      </c>
      <c r="D2099" s="19">
        <v>115.0</v>
      </c>
      <c r="E2099" s="19">
        <v>4.0</v>
      </c>
      <c r="F2099" s="19">
        <v>12.0</v>
      </c>
      <c r="G2099" s="19">
        <v>6.0</v>
      </c>
      <c r="H2099" s="19">
        <v>5.0</v>
      </c>
      <c r="I2099" s="19">
        <v>0.0</v>
      </c>
      <c r="J2099" s="19">
        <v>2.0</v>
      </c>
      <c r="K2099" s="19">
        <v>10.0</v>
      </c>
      <c r="L2099" s="19">
        <v>19.0</v>
      </c>
      <c r="M2099" s="19">
        <v>29.0</v>
      </c>
      <c r="N2099" s="20">
        <v>0.3448275923728943</v>
      </c>
      <c r="O2099" s="20">
        <v>0.4687480330467224</v>
      </c>
      <c r="P2099" s="20">
        <v>0.4909859299659729</v>
      </c>
      <c r="Q2099" s="21" t="str">
        <f t="shared" si="1"/>
        <v>0.3622047244</v>
      </c>
      <c r="R2099" s="21" t="str">
        <f t="shared" si="3"/>
        <v>0.4476716801</v>
      </c>
      <c r="S2099" s="9">
        <v>0.4433273955665786</v>
      </c>
      <c r="T2099" s="6">
        <v>0.44767168011721664</v>
      </c>
      <c r="U2099" s="10"/>
      <c r="V2099" s="10"/>
      <c r="W2099" s="10"/>
    </row>
    <row r="2100">
      <c r="A2100" s="17">
        <v>2008.0</v>
      </c>
      <c r="B2100" s="18" t="s">
        <v>207</v>
      </c>
      <c r="C2100" s="18" t="s">
        <v>3412</v>
      </c>
      <c r="D2100" s="19">
        <v>116.0</v>
      </c>
      <c r="E2100" s="19">
        <v>5.0</v>
      </c>
      <c r="F2100" s="19">
        <v>10.0</v>
      </c>
      <c r="G2100" s="19">
        <v>11.0</v>
      </c>
      <c r="H2100" s="19">
        <v>2.0</v>
      </c>
      <c r="I2100" s="19">
        <v>1.0</v>
      </c>
      <c r="J2100" s="19">
        <v>3.0</v>
      </c>
      <c r="K2100" s="19">
        <v>17.0</v>
      </c>
      <c r="L2100" s="19">
        <v>15.0</v>
      </c>
      <c r="M2100" s="19">
        <v>32.0</v>
      </c>
      <c r="N2100" s="20">
        <v>0.53125</v>
      </c>
      <c r="O2100" s="20">
        <v>0.504301905632019</v>
      </c>
      <c r="P2100" s="20">
        <v>0.5190712213516235</v>
      </c>
      <c r="Q2100" s="21" t="str">
        <f t="shared" si="1"/>
        <v>0.553030303</v>
      </c>
      <c r="R2100" s="21" t="str">
        <f t="shared" si="3"/>
        <v>0.5201763339</v>
      </c>
      <c r="S2100" s="9">
        <v>0.5147312581539154</v>
      </c>
      <c r="T2100" s="6">
        <v>0.5201763339114912</v>
      </c>
      <c r="U2100" s="10"/>
      <c r="V2100" s="10"/>
      <c r="W2100" s="10"/>
    </row>
    <row r="2101">
      <c r="A2101" s="17">
        <v>2008.0</v>
      </c>
      <c r="B2101" s="18" t="s">
        <v>193</v>
      </c>
      <c r="C2101" s="18" t="s">
        <v>3413</v>
      </c>
      <c r="D2101" s="19">
        <v>117.0</v>
      </c>
      <c r="E2101" s="19">
        <v>3.0</v>
      </c>
      <c r="F2101" s="19">
        <v>8.0</v>
      </c>
      <c r="G2101" s="19">
        <v>7.0</v>
      </c>
      <c r="H2101" s="19">
        <v>8.0</v>
      </c>
      <c r="I2101" s="19">
        <v>6.0</v>
      </c>
      <c r="J2101" s="19">
        <v>3.0</v>
      </c>
      <c r="K2101" s="19">
        <v>16.0</v>
      </c>
      <c r="L2101" s="19">
        <v>19.0</v>
      </c>
      <c r="M2101" s="19">
        <v>35.0</v>
      </c>
      <c r="N2101" s="20">
        <v>0.4571428596973419</v>
      </c>
      <c r="O2101" s="20">
        <v>0.5869268774986267</v>
      </c>
      <c r="P2101" s="20">
        <v>0.536181628704071</v>
      </c>
      <c r="Q2101" s="21" t="str">
        <f t="shared" si="1"/>
        <v>0.4311377246</v>
      </c>
      <c r="R2101" s="21" t="str">
        <f t="shared" si="3"/>
        <v>0.5352932771</v>
      </c>
      <c r="S2101" s="9">
        <v>0.5417945602110454</v>
      </c>
      <c r="T2101" s="6">
        <v>0.5352932770630556</v>
      </c>
      <c r="U2101" s="10"/>
      <c r="V2101" s="10"/>
      <c r="W2101" s="10"/>
    </row>
    <row r="2102">
      <c r="A2102" s="17">
        <v>2008.0</v>
      </c>
      <c r="B2102" s="18" t="s">
        <v>813</v>
      </c>
      <c r="C2102" s="18" t="s">
        <v>3414</v>
      </c>
      <c r="D2102" s="19">
        <v>118.0</v>
      </c>
      <c r="E2102" s="19">
        <v>7.0</v>
      </c>
      <c r="F2102" s="19">
        <v>5.0</v>
      </c>
      <c r="G2102" s="19">
        <v>14.0</v>
      </c>
      <c r="H2102" s="19">
        <v>1.0</v>
      </c>
      <c r="I2102" s="19">
        <v>2.0</v>
      </c>
      <c r="J2102" s="19">
        <v>3.0</v>
      </c>
      <c r="K2102" s="19">
        <v>23.0</v>
      </c>
      <c r="L2102" s="19">
        <v>9.0</v>
      </c>
      <c r="M2102" s="19">
        <v>32.0</v>
      </c>
      <c r="N2102" s="20">
        <v>0.71875</v>
      </c>
      <c r="O2102" s="20">
        <v>0.5484539866447449</v>
      </c>
      <c r="P2102" s="20">
        <v>0.5212612748146057</v>
      </c>
      <c r="Q2102" s="21" t="str">
        <f t="shared" si="1"/>
        <v>0.731884058</v>
      </c>
      <c r="R2102" s="21" t="str">
        <f t="shared" si="3"/>
        <v>0.5875133265</v>
      </c>
      <c r="S2102" s="9">
        <v>0.5842298120260239</v>
      </c>
      <c r="T2102" s="6">
        <v>0.5875133265187775</v>
      </c>
      <c r="U2102" s="10"/>
      <c r="V2102" s="10"/>
      <c r="W2102" s="10"/>
    </row>
    <row r="2103">
      <c r="A2103" s="17">
        <v>2008.0</v>
      </c>
      <c r="B2103" s="18" t="s">
        <v>127</v>
      </c>
      <c r="C2103" s="18" t="s">
        <v>3415</v>
      </c>
      <c r="D2103" s="19">
        <v>119.0</v>
      </c>
      <c r="E2103" s="19">
        <v>7.0</v>
      </c>
      <c r="F2103" s="19">
        <v>3.0</v>
      </c>
      <c r="G2103" s="19">
        <v>17.0</v>
      </c>
      <c r="H2103" s="19">
        <v>2.0</v>
      </c>
      <c r="I2103" s="19">
        <v>1.0</v>
      </c>
      <c r="J2103" s="19">
        <v>2.0</v>
      </c>
      <c r="K2103" s="19">
        <v>25.0</v>
      </c>
      <c r="L2103" s="19">
        <v>7.0</v>
      </c>
      <c r="M2103" s="19">
        <v>32.0</v>
      </c>
      <c r="N2103" s="20">
        <v>0.78125</v>
      </c>
      <c r="O2103" s="20">
        <v>0.5555189847946167</v>
      </c>
      <c r="P2103" s="20">
        <v>0.5367079973220825</v>
      </c>
      <c r="Q2103" s="21" t="str">
        <f t="shared" si="1"/>
        <v>0.7608695652</v>
      </c>
      <c r="R2103" s="21" t="str">
        <f t="shared" si="3"/>
        <v>0.602153883</v>
      </c>
      <c r="S2103" s="9">
        <v>0.607248991727829</v>
      </c>
      <c r="T2103" s="6">
        <v>0.6021538830321768</v>
      </c>
      <c r="U2103" s="10"/>
      <c r="V2103" s="10"/>
      <c r="W2103" s="10"/>
    </row>
    <row r="2104">
      <c r="A2104" s="17">
        <v>2008.0</v>
      </c>
      <c r="B2104" s="18" t="s">
        <v>1024</v>
      </c>
      <c r="C2104" s="18" t="s">
        <v>3416</v>
      </c>
      <c r="D2104" s="19">
        <v>120.0</v>
      </c>
      <c r="E2104" s="19">
        <v>2.0</v>
      </c>
      <c r="F2104" s="19">
        <v>13.0</v>
      </c>
      <c r="G2104" s="19">
        <v>11.0</v>
      </c>
      <c r="H2104" s="19">
        <v>2.0</v>
      </c>
      <c r="I2104" s="19">
        <v>1.0</v>
      </c>
      <c r="J2104" s="19">
        <v>1.0</v>
      </c>
      <c r="K2104" s="19">
        <v>14.0</v>
      </c>
      <c r="L2104" s="19">
        <v>16.0</v>
      </c>
      <c r="M2104" s="19">
        <v>30.0</v>
      </c>
      <c r="N2104" s="20">
        <v>0.46666666865348816</v>
      </c>
      <c r="O2104" s="20">
        <v>0.5448615550994873</v>
      </c>
      <c r="P2104" s="20">
        <v>0.519923210144043</v>
      </c>
      <c r="Q2104" s="21" t="str">
        <f t="shared" si="1"/>
        <v>0.4727272727</v>
      </c>
      <c r="R2104" s="21" t="str">
        <f t="shared" si="3"/>
        <v>0.5205933983</v>
      </c>
      <c r="S2104" s="9">
        <v>0.5190782467524211</v>
      </c>
      <c r="T2104" s="6">
        <v>0.5205933982675726</v>
      </c>
      <c r="U2104" s="10"/>
      <c r="V2104" s="10"/>
      <c r="W2104" s="10"/>
    </row>
    <row r="2105">
      <c r="A2105" s="17">
        <v>2008.0</v>
      </c>
      <c r="B2105" s="18" t="s">
        <v>640</v>
      </c>
      <c r="C2105" s="18" t="s">
        <v>3417</v>
      </c>
      <c r="D2105" s="19">
        <v>121.0</v>
      </c>
      <c r="E2105" s="19">
        <v>5.0</v>
      </c>
      <c r="F2105" s="19">
        <v>12.0</v>
      </c>
      <c r="G2105" s="19">
        <v>7.0</v>
      </c>
      <c r="H2105" s="19">
        <v>5.0</v>
      </c>
      <c r="I2105" s="19">
        <v>0.0</v>
      </c>
      <c r="J2105" s="19">
        <v>3.0</v>
      </c>
      <c r="K2105" s="19">
        <v>12.0</v>
      </c>
      <c r="L2105" s="19">
        <v>20.0</v>
      </c>
      <c r="M2105" s="19">
        <v>32.0</v>
      </c>
      <c r="N2105" s="20">
        <v>0.375</v>
      </c>
      <c r="O2105" s="20">
        <v>0.4853448271751404</v>
      </c>
      <c r="P2105" s="20">
        <v>0.48961466550827026</v>
      </c>
      <c r="Q2105" s="21" t="str">
        <f t="shared" si="1"/>
        <v>0.3943661972</v>
      </c>
      <c r="R2105" s="21" t="str">
        <f t="shared" si="3"/>
        <v>0.4636676293</v>
      </c>
      <c r="S2105" s="9">
        <v>0.45882607996463776</v>
      </c>
      <c r="T2105" s="6">
        <v>0.4636676292604124</v>
      </c>
      <c r="U2105" s="10"/>
      <c r="V2105" s="10"/>
      <c r="W2105" s="10"/>
    </row>
    <row r="2106">
      <c r="A2106" s="17">
        <v>2008.0</v>
      </c>
      <c r="B2106" s="18" t="s">
        <v>82</v>
      </c>
      <c r="C2106" s="18" t="s">
        <v>3418</v>
      </c>
      <c r="D2106" s="19">
        <v>122.0</v>
      </c>
      <c r="E2106" s="19">
        <v>3.0</v>
      </c>
      <c r="F2106" s="19">
        <v>8.0</v>
      </c>
      <c r="G2106" s="19">
        <v>10.0</v>
      </c>
      <c r="H2106" s="19">
        <v>8.0</v>
      </c>
      <c r="I2106" s="19">
        <v>0.0</v>
      </c>
      <c r="J2106" s="19">
        <v>3.0</v>
      </c>
      <c r="K2106" s="19">
        <v>13.0</v>
      </c>
      <c r="L2106" s="19">
        <v>19.0</v>
      </c>
      <c r="M2106" s="19">
        <v>32.0</v>
      </c>
      <c r="N2106" s="20">
        <v>0.40625</v>
      </c>
      <c r="O2106" s="20">
        <v>0.519624650478363</v>
      </c>
      <c r="P2106" s="20">
        <v>0.5134558081626892</v>
      </c>
      <c r="Q2106" s="21" t="str">
        <f t="shared" si="1"/>
        <v>0.3493150685</v>
      </c>
      <c r="R2106" s="21" t="str">
        <f t="shared" si="3"/>
        <v>0.4755050444</v>
      </c>
      <c r="S2106" s="9">
        <v>0.4897387772798538</v>
      </c>
      <c r="T2106" s="6">
        <v>0.4755050444031415</v>
      </c>
      <c r="U2106" s="10"/>
      <c r="V2106" s="10"/>
      <c r="W2106" s="10"/>
    </row>
    <row r="2107">
      <c r="A2107" s="17">
        <v>2008.0</v>
      </c>
      <c r="B2107" s="18" t="s">
        <v>275</v>
      </c>
      <c r="C2107" s="18" t="s">
        <v>3419</v>
      </c>
      <c r="D2107" s="19">
        <v>123.0</v>
      </c>
      <c r="E2107" s="19">
        <v>1.0</v>
      </c>
      <c r="F2107" s="19">
        <v>10.0</v>
      </c>
      <c r="G2107" s="19">
        <v>11.0</v>
      </c>
      <c r="H2107" s="19">
        <v>6.0</v>
      </c>
      <c r="I2107" s="19">
        <v>1.0</v>
      </c>
      <c r="J2107" s="19">
        <v>2.0</v>
      </c>
      <c r="K2107" s="19">
        <v>13.0</v>
      </c>
      <c r="L2107" s="19">
        <v>18.0</v>
      </c>
      <c r="M2107" s="19">
        <v>31.0</v>
      </c>
      <c r="N2107" s="20">
        <v>0.4193548262119293</v>
      </c>
      <c r="O2107" s="20">
        <v>0.5431689620018005</v>
      </c>
      <c r="P2107" s="20">
        <v>0.5258818864822388</v>
      </c>
      <c r="Q2107" s="21" t="str">
        <f t="shared" si="1"/>
        <v>0.3543307087</v>
      </c>
      <c r="R2107" s="21" t="str">
        <f t="shared" si="3"/>
        <v>0.4916376298</v>
      </c>
      <c r="S2107" s="9">
        <v>0.5078936622988793</v>
      </c>
      <c r="T2107" s="6">
        <v>0.4916376297868143</v>
      </c>
      <c r="U2107" s="10"/>
      <c r="V2107" s="10"/>
      <c r="W2107" s="10"/>
    </row>
    <row r="2108">
      <c r="A2108" s="17">
        <v>2008.0</v>
      </c>
      <c r="B2108" s="18" t="s">
        <v>2382</v>
      </c>
      <c r="C2108" s="18" t="s">
        <v>3420</v>
      </c>
      <c r="D2108" s="19">
        <v>124.0</v>
      </c>
      <c r="E2108" s="19">
        <v>2.0</v>
      </c>
      <c r="F2108" s="19">
        <v>14.0</v>
      </c>
      <c r="G2108" s="19">
        <v>8.0</v>
      </c>
      <c r="H2108" s="19">
        <v>3.0</v>
      </c>
      <c r="I2108" s="19">
        <v>1.0</v>
      </c>
      <c r="J2108" s="19">
        <v>1.0</v>
      </c>
      <c r="K2108" s="19">
        <v>11.0</v>
      </c>
      <c r="L2108" s="19">
        <v>18.0</v>
      </c>
      <c r="M2108" s="19">
        <v>29.0</v>
      </c>
      <c r="N2108" s="20">
        <v>0.37931033968925476</v>
      </c>
      <c r="O2108" s="20">
        <v>0.49462807178497314</v>
      </c>
      <c r="P2108" s="20">
        <v>0.498022198677063</v>
      </c>
      <c r="Q2108" s="21" t="str">
        <f t="shared" si="1"/>
        <v>0.3873873874</v>
      </c>
      <c r="R2108" s="21" t="str">
        <f t="shared" si="3"/>
        <v>0.4686664324</v>
      </c>
      <c r="S2108" s="9">
        <v>0.4666471717686489</v>
      </c>
      <c r="T2108" s="6">
        <v>0.4686664324085992</v>
      </c>
      <c r="U2108" s="10"/>
      <c r="V2108" s="10"/>
      <c r="W2108" s="10"/>
    </row>
    <row r="2109">
      <c r="A2109" s="17">
        <v>2008.0</v>
      </c>
      <c r="B2109" s="18" t="s">
        <v>338</v>
      </c>
      <c r="C2109" s="18" t="s">
        <v>3421</v>
      </c>
      <c r="D2109" s="19">
        <v>125.0</v>
      </c>
      <c r="E2109" s="19">
        <v>7.0</v>
      </c>
      <c r="F2109" s="19">
        <v>5.0</v>
      </c>
      <c r="G2109" s="19">
        <v>13.0</v>
      </c>
      <c r="H2109" s="19">
        <v>0.0</v>
      </c>
      <c r="I2109" s="19">
        <v>3.0</v>
      </c>
      <c r="J2109" s="19">
        <v>2.0</v>
      </c>
      <c r="K2109" s="19">
        <v>23.0</v>
      </c>
      <c r="L2109" s="19">
        <v>7.0</v>
      </c>
      <c r="M2109" s="19">
        <v>30.0</v>
      </c>
      <c r="N2109" s="20">
        <v>0.7666666507720947</v>
      </c>
      <c r="O2109" s="20">
        <v>0.4657531678676605</v>
      </c>
      <c r="P2109" s="20">
        <v>0.4853159785270691</v>
      </c>
      <c r="Q2109" s="21" t="str">
        <f t="shared" si="1"/>
        <v>0.8046875</v>
      </c>
      <c r="R2109" s="21" t="str">
        <f t="shared" si="3"/>
        <v>0.5553774536</v>
      </c>
      <c r="S2109" s="9">
        <v>0.5458722452322642</v>
      </c>
      <c r="T2109" s="6">
        <v>0.5553774535655975</v>
      </c>
      <c r="U2109" s="10"/>
      <c r="V2109" s="10"/>
      <c r="W2109" s="10"/>
    </row>
    <row r="2110">
      <c r="A2110" s="17">
        <v>2008.0</v>
      </c>
      <c r="B2110" s="18" t="s">
        <v>743</v>
      </c>
      <c r="C2110" s="18" t="s">
        <v>3422</v>
      </c>
      <c r="D2110" s="19">
        <v>126.0</v>
      </c>
      <c r="E2110" s="19">
        <v>4.0</v>
      </c>
      <c r="F2110" s="19">
        <v>11.0</v>
      </c>
      <c r="G2110" s="19">
        <v>7.0</v>
      </c>
      <c r="H2110" s="19">
        <v>5.0</v>
      </c>
      <c r="I2110" s="19">
        <v>3.0</v>
      </c>
      <c r="J2110" s="19">
        <v>4.0</v>
      </c>
      <c r="K2110" s="19">
        <v>14.0</v>
      </c>
      <c r="L2110" s="19">
        <v>20.0</v>
      </c>
      <c r="M2110" s="19">
        <v>34.0</v>
      </c>
      <c r="N2110" s="20">
        <v>0.4117647111415863</v>
      </c>
      <c r="O2110" s="20">
        <v>0.44134974479675293</v>
      </c>
      <c r="P2110" s="20">
        <v>0.45978209376335144</v>
      </c>
      <c r="Q2110" s="21" t="str">
        <f t="shared" si="1"/>
        <v>0.4210526316</v>
      </c>
      <c r="R2110" s="21" t="str">
        <f t="shared" si="3"/>
        <v>0.4408835537</v>
      </c>
      <c r="S2110" s="9">
        <v>0.4385615723098025</v>
      </c>
      <c r="T2110" s="6">
        <v>0.44088355373395116</v>
      </c>
      <c r="U2110" s="10"/>
      <c r="V2110" s="10"/>
      <c r="W2110" s="10"/>
    </row>
    <row r="2111">
      <c r="A2111" s="17">
        <v>2008.0</v>
      </c>
      <c r="B2111" s="18" t="s">
        <v>915</v>
      </c>
      <c r="C2111" s="18" t="s">
        <v>3423</v>
      </c>
      <c r="D2111" s="19">
        <v>127.0</v>
      </c>
      <c r="E2111" s="19">
        <v>7.0</v>
      </c>
      <c r="F2111" s="19">
        <v>10.0</v>
      </c>
      <c r="G2111" s="19">
        <v>8.0</v>
      </c>
      <c r="H2111" s="19">
        <v>2.0</v>
      </c>
      <c r="I2111" s="19">
        <v>2.0</v>
      </c>
      <c r="J2111" s="19">
        <v>1.0</v>
      </c>
      <c r="K2111" s="19">
        <v>17.0</v>
      </c>
      <c r="L2111" s="19">
        <v>13.0</v>
      </c>
      <c r="M2111" s="19">
        <v>30.0</v>
      </c>
      <c r="N2111" s="20">
        <v>0.5666666626930237</v>
      </c>
      <c r="O2111" s="20">
        <v>0.46077388525009155</v>
      </c>
      <c r="P2111" s="20">
        <v>0.4725882411003113</v>
      </c>
      <c r="Q2111" s="21" t="str">
        <f t="shared" si="1"/>
        <v>0.6287878788</v>
      </c>
      <c r="R2111" s="21" t="str">
        <f t="shared" si="3"/>
        <v>0.5057309726</v>
      </c>
      <c r="S2111" s="9">
        <v>0.49020066956679026</v>
      </c>
      <c r="T2111" s="6">
        <v>0.5057309725970933</v>
      </c>
      <c r="U2111" s="10"/>
      <c r="V2111" s="10"/>
      <c r="W2111" s="10"/>
    </row>
    <row r="2112">
      <c r="A2112" s="17">
        <v>2008.0</v>
      </c>
      <c r="B2112" s="18" t="s">
        <v>1850</v>
      </c>
      <c r="C2112" s="18" t="s">
        <v>3424</v>
      </c>
      <c r="D2112" s="19">
        <v>128.0</v>
      </c>
      <c r="E2112" s="19">
        <v>1.0</v>
      </c>
      <c r="F2112" s="19">
        <v>12.0</v>
      </c>
      <c r="G2112" s="19">
        <v>4.0</v>
      </c>
      <c r="H2112" s="19">
        <v>9.0</v>
      </c>
      <c r="I2112" s="19">
        <v>0.0</v>
      </c>
      <c r="J2112" s="19">
        <v>1.0</v>
      </c>
      <c r="K2112" s="19">
        <v>5.0</v>
      </c>
      <c r="L2112" s="19">
        <v>22.0</v>
      </c>
      <c r="M2112" s="19">
        <v>27.0</v>
      </c>
      <c r="N2112" s="20">
        <v>0.18518517911434174</v>
      </c>
      <c r="O2112" s="20">
        <v>0.4061093032360077</v>
      </c>
      <c r="P2112" s="20">
        <v>0.446153849363327</v>
      </c>
      <c r="Q2112" s="21" t="str">
        <f t="shared" si="1"/>
        <v>0.1544715447</v>
      </c>
      <c r="R2112" s="21" t="str">
        <f t="shared" si="3"/>
        <v>0.3532110001</v>
      </c>
      <c r="S2112" s="9">
        <v>0.3608894102551319</v>
      </c>
      <c r="T2112" s="6">
        <v>0.35321100013769735</v>
      </c>
      <c r="U2112" s="10"/>
      <c r="V2112" s="10"/>
      <c r="W2112" s="10"/>
    </row>
    <row r="2113">
      <c r="A2113" s="17">
        <v>2008.0</v>
      </c>
      <c r="B2113" s="18" t="s">
        <v>919</v>
      </c>
      <c r="C2113" s="18" t="s">
        <v>3425</v>
      </c>
      <c r="D2113" s="19">
        <v>129.0</v>
      </c>
      <c r="E2113" s="19">
        <v>3.0</v>
      </c>
      <c r="F2113" s="19">
        <v>11.0</v>
      </c>
      <c r="G2113" s="19">
        <v>9.0</v>
      </c>
      <c r="H2113" s="19">
        <v>5.0</v>
      </c>
      <c r="I2113" s="19">
        <v>1.0</v>
      </c>
      <c r="J2113" s="19">
        <v>1.0</v>
      </c>
      <c r="K2113" s="19">
        <v>13.0</v>
      </c>
      <c r="L2113" s="19">
        <v>17.0</v>
      </c>
      <c r="M2113" s="19">
        <v>30.0</v>
      </c>
      <c r="N2113" s="20">
        <v>0.4333333373069763</v>
      </c>
      <c r="O2113" s="20">
        <v>0.4809413552284241</v>
      </c>
      <c r="P2113" s="20">
        <v>0.47887930274009705</v>
      </c>
      <c r="Q2113" s="21" t="str">
        <f t="shared" si="1"/>
        <v>0.4206349206</v>
      </c>
      <c r="R2113" s="21" t="str">
        <f t="shared" si="3"/>
        <v>0.4653492335</v>
      </c>
      <c r="S2113" s="9">
        <v>0.46852383663256963</v>
      </c>
      <c r="T2113" s="6">
        <v>0.4653492334579664</v>
      </c>
      <c r="U2113" s="10"/>
      <c r="V2113" s="10"/>
      <c r="W2113" s="10"/>
    </row>
    <row r="2114">
      <c r="A2114" s="17">
        <v>2008.0</v>
      </c>
      <c r="B2114" s="18" t="s">
        <v>131</v>
      </c>
      <c r="C2114" s="18" t="s">
        <v>893</v>
      </c>
      <c r="D2114" s="19">
        <v>130.0</v>
      </c>
      <c r="E2114" s="19">
        <v>8.0</v>
      </c>
      <c r="F2114" s="19">
        <v>3.0</v>
      </c>
      <c r="G2114" s="19">
        <v>18.0</v>
      </c>
      <c r="H2114" s="19">
        <v>0.0</v>
      </c>
      <c r="I2114" s="19">
        <v>4.0</v>
      </c>
      <c r="J2114" s="19">
        <v>0.0</v>
      </c>
      <c r="K2114" s="19">
        <v>30.0</v>
      </c>
      <c r="L2114" s="19">
        <v>3.0</v>
      </c>
      <c r="M2114" s="19">
        <v>33.0</v>
      </c>
      <c r="N2114" s="20">
        <v>0.9090909361839294</v>
      </c>
      <c r="O2114" s="20">
        <v>0.5591132044792175</v>
      </c>
      <c r="P2114" s="20">
        <v>0.5492069125175476</v>
      </c>
      <c r="Q2114" s="21" t="str">
        <f t="shared" si="1"/>
        <v>0.9352517986</v>
      </c>
      <c r="R2114" s="21" t="str">
        <f t="shared" si="3"/>
        <v>0.65067128</v>
      </c>
      <c r="S2114" s="9">
        <v>0.644131057641723</v>
      </c>
      <c r="T2114" s="6">
        <v>0.6506712800092834</v>
      </c>
      <c r="U2114" s="10"/>
      <c r="V2114" s="10"/>
      <c r="W2114" s="10"/>
    </row>
    <row r="2115">
      <c r="A2115" s="17">
        <v>2008.0</v>
      </c>
      <c r="B2115" s="18" t="s">
        <v>715</v>
      </c>
      <c r="C2115" s="18" t="s">
        <v>836</v>
      </c>
      <c r="D2115" s="19">
        <v>131.0</v>
      </c>
      <c r="E2115" s="19">
        <v>3.0</v>
      </c>
      <c r="F2115" s="19">
        <v>5.0</v>
      </c>
      <c r="G2115" s="19">
        <v>14.0</v>
      </c>
      <c r="H2115" s="19">
        <v>2.0</v>
      </c>
      <c r="I2115" s="19">
        <v>2.0</v>
      </c>
      <c r="J2115" s="19">
        <v>4.0</v>
      </c>
      <c r="K2115" s="19">
        <v>19.0</v>
      </c>
      <c r="L2115" s="19">
        <v>11.0</v>
      </c>
      <c r="M2115" s="19">
        <v>30.0</v>
      </c>
      <c r="N2115" s="20">
        <v>0.6333333253860474</v>
      </c>
      <c r="O2115" s="20">
        <v>0.5799062252044678</v>
      </c>
      <c r="P2115" s="20">
        <v>0.5282498002052307</v>
      </c>
      <c r="Q2115" s="21" t="str">
        <f t="shared" si="1"/>
        <v>0.5983606557</v>
      </c>
      <c r="R2115" s="21" t="str">
        <f t="shared" si="3"/>
        <v>0.5716057266</v>
      </c>
      <c r="S2115" s="9">
        <v>0.5803488959868749</v>
      </c>
      <c r="T2115" s="6">
        <v>0.5716057265879678</v>
      </c>
      <c r="U2115" s="10"/>
      <c r="V2115" s="10"/>
      <c r="W2115" s="10"/>
    </row>
    <row r="2116">
      <c r="A2116" s="17">
        <v>2008.0</v>
      </c>
      <c r="B2116" s="18" t="s">
        <v>2902</v>
      </c>
      <c r="C2116" s="18" t="s">
        <v>3426</v>
      </c>
      <c r="D2116" s="19">
        <v>132.0</v>
      </c>
      <c r="E2116" s="19">
        <v>2.0</v>
      </c>
      <c r="F2116" s="19">
        <v>13.0</v>
      </c>
      <c r="G2116" s="19">
        <v>7.0</v>
      </c>
      <c r="H2116" s="19">
        <v>5.0</v>
      </c>
      <c r="I2116" s="19">
        <v>0.0</v>
      </c>
      <c r="J2116" s="19">
        <v>2.0</v>
      </c>
      <c r="K2116" s="19">
        <v>9.0</v>
      </c>
      <c r="L2116" s="19">
        <v>20.0</v>
      </c>
      <c r="M2116" s="19">
        <v>29.0</v>
      </c>
      <c r="N2116" s="20">
        <v>0.3103448152542114</v>
      </c>
      <c r="O2116" s="20">
        <v>0.40413397550582886</v>
      </c>
      <c r="P2116" s="20">
        <v>0.46397149562835693</v>
      </c>
      <c r="Q2116" s="21" t="str">
        <f t="shared" si="1"/>
        <v>0.2941176471</v>
      </c>
      <c r="R2116" s="21" t="str">
        <f t="shared" si="3"/>
        <v>0.3915892734</v>
      </c>
      <c r="S2116" s="9">
        <v>0.3956460685565554</v>
      </c>
      <c r="T2116" s="6">
        <v>0.39158927342470956</v>
      </c>
      <c r="U2116" s="10"/>
      <c r="V2116" s="10"/>
      <c r="W2116" s="10"/>
    </row>
    <row r="2117">
      <c r="A2117" s="17">
        <v>2008.0</v>
      </c>
      <c r="B2117" s="18" t="s">
        <v>154</v>
      </c>
      <c r="C2117" s="18" t="s">
        <v>831</v>
      </c>
      <c r="D2117" s="19">
        <v>133.0</v>
      </c>
      <c r="E2117" s="19">
        <v>8.0</v>
      </c>
      <c r="F2117" s="19">
        <v>5.0</v>
      </c>
      <c r="G2117" s="19">
        <v>16.0</v>
      </c>
      <c r="H2117" s="19">
        <v>0.0</v>
      </c>
      <c r="I2117" s="19">
        <v>4.0</v>
      </c>
      <c r="J2117" s="19">
        <v>1.0</v>
      </c>
      <c r="K2117" s="19">
        <v>28.0</v>
      </c>
      <c r="L2117" s="19">
        <v>6.0</v>
      </c>
      <c r="M2117" s="19">
        <v>34.0</v>
      </c>
      <c r="N2117" s="20">
        <v>0.8235294222831726</v>
      </c>
      <c r="O2117" s="20">
        <v>0.5231374502182007</v>
      </c>
      <c r="P2117" s="20">
        <v>0.5096951127052307</v>
      </c>
      <c r="Q2117" s="21" t="str">
        <f t="shared" si="1"/>
        <v>0.8611111111</v>
      </c>
      <c r="R2117" s="21" t="str">
        <f t="shared" si="3"/>
        <v>0.6042702811</v>
      </c>
      <c r="S2117" s="9">
        <v>0.5948748562265844</v>
      </c>
      <c r="T2117" s="6">
        <v>0.6042702810631857</v>
      </c>
      <c r="U2117" s="10"/>
      <c r="V2117" s="10"/>
      <c r="W2117" s="10"/>
    </row>
    <row r="2118">
      <c r="A2118" s="17">
        <v>2008.0</v>
      </c>
      <c r="B2118" s="18" t="s">
        <v>135</v>
      </c>
      <c r="C2118" s="18" t="s">
        <v>829</v>
      </c>
      <c r="D2118" s="19">
        <v>134.0</v>
      </c>
      <c r="E2118" s="19">
        <v>4.0</v>
      </c>
      <c r="F2118" s="19">
        <v>6.0</v>
      </c>
      <c r="G2118" s="19">
        <v>14.0</v>
      </c>
      <c r="H2118" s="19">
        <v>4.0</v>
      </c>
      <c r="I2118" s="19">
        <v>0.0</v>
      </c>
      <c r="J2118" s="19">
        <v>2.0</v>
      </c>
      <c r="K2118" s="19">
        <v>18.0</v>
      </c>
      <c r="L2118" s="19">
        <v>12.0</v>
      </c>
      <c r="M2118" s="19">
        <v>30.0</v>
      </c>
      <c r="N2118" s="20">
        <v>0.6000000238418579</v>
      </c>
      <c r="O2118" s="20">
        <v>0.5874817371368408</v>
      </c>
      <c r="P2118" s="20">
        <v>0.5294815897941589</v>
      </c>
      <c r="Q2118" s="21" t="str">
        <f t="shared" si="1"/>
        <v>0.5555555556</v>
      </c>
      <c r="R2118" s="21" t="str">
        <f t="shared" si="3"/>
        <v>0.5650001549</v>
      </c>
      <c r="S2118" s="9">
        <v>0.5761112660169602</v>
      </c>
      <c r="T2118" s="6">
        <v>0.565000154905849</v>
      </c>
      <c r="U2118" s="10"/>
      <c r="V2118" s="10"/>
      <c r="W2118" s="10"/>
    </row>
    <row r="2119">
      <c r="A2119" s="17">
        <v>2008.0</v>
      </c>
      <c r="B2119" s="18" t="s">
        <v>1260</v>
      </c>
      <c r="C2119" s="18" t="s">
        <v>3427</v>
      </c>
      <c r="D2119" s="19">
        <v>135.0</v>
      </c>
      <c r="E2119" s="19">
        <v>8.0</v>
      </c>
      <c r="F2119" s="19">
        <v>7.0</v>
      </c>
      <c r="G2119" s="19">
        <v>5.0</v>
      </c>
      <c r="H2119" s="19">
        <v>7.0</v>
      </c>
      <c r="I2119" s="19">
        <v>1.0</v>
      </c>
      <c r="J2119" s="19">
        <v>3.0</v>
      </c>
      <c r="K2119" s="19">
        <v>14.0</v>
      </c>
      <c r="L2119" s="19">
        <v>17.0</v>
      </c>
      <c r="M2119" s="19">
        <v>31.0</v>
      </c>
      <c r="N2119" s="20">
        <v>0.4516128897666931</v>
      </c>
      <c r="O2119" s="20">
        <v>0.5083392858505249</v>
      </c>
      <c r="P2119" s="20">
        <v>0.5204287171363831</v>
      </c>
      <c r="Q2119" s="21" t="str">
        <f t="shared" si="1"/>
        <v>0.4720496894</v>
      </c>
      <c r="R2119" s="21" t="str">
        <f t="shared" si="3"/>
        <v>0.5022892446</v>
      </c>
      <c r="S2119" s="9">
        <v>0.49718004801580984</v>
      </c>
      <c r="T2119" s="6">
        <v>0.5022892445696067</v>
      </c>
      <c r="U2119" s="10"/>
      <c r="V2119" s="10"/>
      <c r="W2119" s="10"/>
    </row>
    <row r="2120">
      <c r="A2120" s="17">
        <v>2008.0</v>
      </c>
      <c r="B2120" s="18" t="s">
        <v>1667</v>
      </c>
      <c r="C2120" s="18" t="s">
        <v>3428</v>
      </c>
      <c r="D2120" s="19">
        <v>136.0</v>
      </c>
      <c r="E2120" s="19">
        <v>7.0</v>
      </c>
      <c r="F2120" s="19">
        <v>9.0</v>
      </c>
      <c r="G2120" s="19">
        <v>8.0</v>
      </c>
      <c r="H2120" s="19">
        <v>5.0</v>
      </c>
      <c r="I2120" s="19">
        <v>0.0</v>
      </c>
      <c r="J2120" s="19">
        <v>1.0</v>
      </c>
      <c r="K2120" s="19">
        <v>15.0</v>
      </c>
      <c r="L2120" s="19">
        <v>15.0</v>
      </c>
      <c r="M2120" s="19">
        <v>30.0</v>
      </c>
      <c r="N2120" s="20">
        <v>0.5</v>
      </c>
      <c r="O2120" s="20">
        <v>0.4932062327861786</v>
      </c>
      <c r="P2120" s="20">
        <v>0.47324368357658386</v>
      </c>
      <c r="Q2120" s="21" t="str">
        <f t="shared" si="1"/>
        <v>0.5214285714</v>
      </c>
      <c r="R2120" s="21" t="str">
        <f t="shared" si="3"/>
        <v>0.4952711801</v>
      </c>
      <c r="S2120" s="9">
        <v>0.48991403728723526</v>
      </c>
      <c r="T2120" s="6">
        <v>0.4952711801443781</v>
      </c>
      <c r="U2120" s="10"/>
      <c r="V2120" s="10"/>
      <c r="W2120" s="10"/>
    </row>
    <row r="2121">
      <c r="A2121" s="17">
        <v>2008.0</v>
      </c>
      <c r="B2121" s="18" t="s">
        <v>1275</v>
      </c>
      <c r="C2121" s="18" t="s">
        <v>3429</v>
      </c>
      <c r="D2121" s="19">
        <v>137.0</v>
      </c>
      <c r="E2121" s="19">
        <v>5.0</v>
      </c>
      <c r="F2121" s="19">
        <v>8.0</v>
      </c>
      <c r="G2121" s="19">
        <v>10.0</v>
      </c>
      <c r="H2121" s="19">
        <v>2.0</v>
      </c>
      <c r="I2121" s="19">
        <v>0.0</v>
      </c>
      <c r="J2121" s="19">
        <v>1.0</v>
      </c>
      <c r="K2121" s="19">
        <v>15.0</v>
      </c>
      <c r="L2121" s="19">
        <v>11.0</v>
      </c>
      <c r="M2121" s="19">
        <v>26.0</v>
      </c>
      <c r="N2121" s="20">
        <v>0.5769230723381042</v>
      </c>
      <c r="O2121" s="20">
        <v>0.47346413135528564</v>
      </c>
      <c r="P2121" s="20">
        <v>0.4897342324256897</v>
      </c>
      <c r="Q2121" s="21" t="str">
        <f t="shared" si="1"/>
        <v>0.6018518519</v>
      </c>
      <c r="R2121" s="21" t="str">
        <f t="shared" si="3"/>
        <v>0.5096285867</v>
      </c>
      <c r="S2121" s="9">
        <v>0.5033963930148344</v>
      </c>
      <c r="T2121" s="6">
        <v>0.5096285867470283</v>
      </c>
      <c r="U2121" s="10"/>
      <c r="V2121" s="10"/>
      <c r="W2121" s="10"/>
    </row>
    <row r="2122">
      <c r="A2122" s="17">
        <v>2008.0</v>
      </c>
      <c r="B2122" s="18" t="s">
        <v>396</v>
      </c>
      <c r="C2122" s="18" t="s">
        <v>3430</v>
      </c>
      <c r="D2122" s="19">
        <v>138.0</v>
      </c>
      <c r="E2122" s="19">
        <v>3.0</v>
      </c>
      <c r="F2122" s="19">
        <v>11.0</v>
      </c>
      <c r="G2122" s="19">
        <v>11.0</v>
      </c>
      <c r="H2122" s="19">
        <v>4.0</v>
      </c>
      <c r="I2122" s="19">
        <v>0.0</v>
      </c>
      <c r="J2122" s="19">
        <v>0.0</v>
      </c>
      <c r="K2122" s="19">
        <v>14.0</v>
      </c>
      <c r="L2122" s="19">
        <v>15.0</v>
      </c>
      <c r="M2122" s="19">
        <v>29.0</v>
      </c>
      <c r="N2122" s="20">
        <v>0.48275861144065857</v>
      </c>
      <c r="O2122" s="20">
        <v>0.43912288546562195</v>
      </c>
      <c r="P2122" s="20">
        <v>0.47614985704421997</v>
      </c>
      <c r="Q2122" s="21" t="str">
        <f t="shared" si="1"/>
        <v>0.4695652174</v>
      </c>
      <c r="R2122" s="21" t="str">
        <f t="shared" si="3"/>
        <v>0.4559902113</v>
      </c>
      <c r="S2122" s="9">
        <v>0.4592885621662798</v>
      </c>
      <c r="T2122" s="6">
        <v>0.45599021134169204</v>
      </c>
      <c r="U2122" s="10"/>
      <c r="V2122" s="10"/>
      <c r="W2122" s="10"/>
    </row>
    <row r="2123">
      <c r="A2123" s="17">
        <v>2008.0</v>
      </c>
      <c r="B2123" s="18" t="s">
        <v>436</v>
      </c>
      <c r="C2123" s="18" t="s">
        <v>3431</v>
      </c>
      <c r="D2123" s="19">
        <v>139.0</v>
      </c>
      <c r="E2123" s="19">
        <v>3.0</v>
      </c>
      <c r="F2123" s="19">
        <v>12.0</v>
      </c>
      <c r="G2123" s="19">
        <v>10.0</v>
      </c>
      <c r="H2123" s="19">
        <v>2.0</v>
      </c>
      <c r="I2123" s="19">
        <v>0.0</v>
      </c>
      <c r="J2123" s="19">
        <v>2.0</v>
      </c>
      <c r="K2123" s="19">
        <v>13.0</v>
      </c>
      <c r="L2123" s="19">
        <v>16.0</v>
      </c>
      <c r="M2123" s="19">
        <v>29.0</v>
      </c>
      <c r="N2123" s="20">
        <v>0.4482758641242981</v>
      </c>
      <c r="O2123" s="20">
        <v>0.4287793040275574</v>
      </c>
      <c r="P2123" s="20">
        <v>0.4775193929672241</v>
      </c>
      <c r="Q2123" s="21" t="str">
        <f t="shared" si="1"/>
        <v>0.4594594595</v>
      </c>
      <c r="R2123" s="21" t="str">
        <f t="shared" si="3"/>
        <v>0.4486343651</v>
      </c>
      <c r="S2123" s="9">
        <v>0.4458384657728261</v>
      </c>
      <c r="T2123" s="6">
        <v>0.4486343651204496</v>
      </c>
      <c r="U2123" s="10"/>
      <c r="V2123" s="10"/>
      <c r="W2123" s="10"/>
    </row>
    <row r="2124">
      <c r="A2124" s="17">
        <v>2008.0</v>
      </c>
      <c r="B2124" s="18" t="s">
        <v>618</v>
      </c>
      <c r="C2124" s="18" t="s">
        <v>3432</v>
      </c>
      <c r="D2124" s="19">
        <v>140.0</v>
      </c>
      <c r="E2124" s="19">
        <v>5.0</v>
      </c>
      <c r="F2124" s="19">
        <v>10.0</v>
      </c>
      <c r="G2124" s="19">
        <v>8.0</v>
      </c>
      <c r="H2124" s="19">
        <v>3.0</v>
      </c>
      <c r="I2124" s="19">
        <v>1.0</v>
      </c>
      <c r="J2124" s="19">
        <v>3.0</v>
      </c>
      <c r="K2124" s="19">
        <v>14.0</v>
      </c>
      <c r="L2124" s="19">
        <v>16.0</v>
      </c>
      <c r="M2124" s="19">
        <v>30.0</v>
      </c>
      <c r="N2124" s="20">
        <v>0.46666666865348816</v>
      </c>
      <c r="O2124" s="20">
        <v>0.4474635720252991</v>
      </c>
      <c r="P2124" s="20">
        <v>0.46425384283065796</v>
      </c>
      <c r="Q2124" s="21" t="str">
        <f t="shared" si="1"/>
        <v>0.4923076923</v>
      </c>
      <c r="R2124" s="21" t="str">
        <f t="shared" si="3"/>
        <v>0.4628721698</v>
      </c>
      <c r="S2124" s="9">
        <v>0.4564619133869807</v>
      </c>
      <c r="T2124" s="6">
        <v>0.4628721697972371</v>
      </c>
      <c r="U2124" s="10"/>
      <c r="V2124" s="10"/>
      <c r="W2124" s="10"/>
    </row>
    <row r="2125">
      <c r="A2125" s="17">
        <v>2008.0</v>
      </c>
      <c r="B2125" s="18" t="s">
        <v>754</v>
      </c>
      <c r="C2125" s="18" t="s">
        <v>3433</v>
      </c>
      <c r="D2125" s="19">
        <v>141.0</v>
      </c>
      <c r="E2125" s="19">
        <v>1.0</v>
      </c>
      <c r="F2125" s="19">
        <v>15.0</v>
      </c>
      <c r="G2125" s="19">
        <v>5.0</v>
      </c>
      <c r="H2125" s="19">
        <v>8.0</v>
      </c>
      <c r="I2125" s="19">
        <v>0.0</v>
      </c>
      <c r="J2125" s="19">
        <v>2.0</v>
      </c>
      <c r="K2125" s="19">
        <v>6.0</v>
      </c>
      <c r="L2125" s="19">
        <v>25.0</v>
      </c>
      <c r="M2125" s="19">
        <v>31.0</v>
      </c>
      <c r="N2125" s="20">
        <v>0.19354838132858276</v>
      </c>
      <c r="O2125" s="20">
        <v>0.45452672243118286</v>
      </c>
      <c r="P2125" s="20">
        <v>0.4944998323917389</v>
      </c>
      <c r="Q2125" s="21" t="str">
        <f t="shared" si="1"/>
        <v>0.1654135338</v>
      </c>
      <c r="R2125" s="21" t="str">
        <f t="shared" si="3"/>
        <v>0.3922417028</v>
      </c>
      <c r="S2125" s="9">
        <v>0.3992754160877197</v>
      </c>
      <c r="T2125" s="6">
        <v>0.39224170277217274</v>
      </c>
      <c r="U2125" s="10"/>
      <c r="V2125" s="10"/>
      <c r="W2125" s="10"/>
    </row>
    <row r="2126">
      <c r="A2126" s="17">
        <v>2008.0</v>
      </c>
      <c r="B2126" s="18" t="s">
        <v>1183</v>
      </c>
      <c r="C2126" s="18" t="s">
        <v>3434</v>
      </c>
      <c r="D2126" s="19">
        <v>142.0</v>
      </c>
      <c r="E2126" s="19">
        <v>5.0</v>
      </c>
      <c r="F2126" s="19">
        <v>10.0</v>
      </c>
      <c r="G2126" s="19">
        <v>9.0</v>
      </c>
      <c r="H2126" s="19">
        <v>5.0</v>
      </c>
      <c r="I2126" s="19">
        <v>1.0</v>
      </c>
      <c r="J2126" s="19">
        <v>0.0</v>
      </c>
      <c r="K2126" s="19">
        <v>15.0</v>
      </c>
      <c r="L2126" s="19">
        <v>15.0</v>
      </c>
      <c r="M2126" s="19">
        <v>30.0</v>
      </c>
      <c r="N2126" s="20">
        <v>0.5</v>
      </c>
      <c r="O2126" s="20">
        <v>0.4605930745601654</v>
      </c>
      <c r="P2126" s="20">
        <v>0.47010883688926697</v>
      </c>
      <c r="Q2126" s="21" t="str">
        <f t="shared" si="1"/>
        <v>0.5075757576</v>
      </c>
      <c r="R2126" s="21" t="str">
        <f t="shared" si="3"/>
        <v>0.4747176859</v>
      </c>
      <c r="S2126" s="9">
        <v>0.47282374650239944</v>
      </c>
      <c r="T2126" s="6">
        <v>0.47471768589633884</v>
      </c>
      <c r="U2126" s="10"/>
      <c r="V2126" s="10"/>
      <c r="W2126" s="10"/>
    </row>
    <row r="2127">
      <c r="A2127" s="17">
        <v>2008.0</v>
      </c>
      <c r="B2127" s="18" t="s">
        <v>2654</v>
      </c>
      <c r="C2127" s="18" t="s">
        <v>3435</v>
      </c>
      <c r="D2127" s="19">
        <v>143.0</v>
      </c>
      <c r="E2127" s="19">
        <v>2.0</v>
      </c>
      <c r="F2127" s="19">
        <v>15.0</v>
      </c>
      <c r="G2127" s="19">
        <v>4.0</v>
      </c>
      <c r="H2127" s="19">
        <v>5.0</v>
      </c>
      <c r="I2127" s="19">
        <v>0.0</v>
      </c>
      <c r="J2127" s="19">
        <v>2.0</v>
      </c>
      <c r="K2127" s="19">
        <v>6.0</v>
      </c>
      <c r="L2127" s="19">
        <v>22.0</v>
      </c>
      <c r="M2127" s="19">
        <v>28.0</v>
      </c>
      <c r="N2127" s="20">
        <v>0.2142857164144516</v>
      </c>
      <c r="O2127" s="20">
        <v>0.44039255380630493</v>
      </c>
      <c r="P2127" s="20">
        <v>0.47145479917526245</v>
      </c>
      <c r="Q2127" s="21" t="str">
        <f t="shared" si="1"/>
        <v>0.224137931</v>
      </c>
      <c r="R2127" s="21" t="str">
        <f t="shared" si="3"/>
        <v>0.3940944595</v>
      </c>
      <c r="S2127" s="9">
        <v>0.3916314052683966</v>
      </c>
      <c r="T2127" s="6">
        <v>0.39409445945558874</v>
      </c>
      <c r="U2127" s="10"/>
      <c r="V2127" s="10"/>
      <c r="W2127" s="10"/>
    </row>
    <row r="2128">
      <c r="A2128" s="17">
        <v>2008.0</v>
      </c>
      <c r="B2128" s="18" t="s">
        <v>85</v>
      </c>
      <c r="C2128" s="18" t="s">
        <v>3436</v>
      </c>
      <c r="D2128" s="19">
        <v>144.0</v>
      </c>
      <c r="E2128" s="19">
        <v>0.0</v>
      </c>
      <c r="F2128" s="19">
        <v>12.0</v>
      </c>
      <c r="G2128" s="19">
        <v>5.0</v>
      </c>
      <c r="H2128" s="19">
        <v>9.0</v>
      </c>
      <c r="I2128" s="19">
        <v>1.0</v>
      </c>
      <c r="J2128" s="19">
        <v>3.0</v>
      </c>
      <c r="K2128" s="19">
        <v>6.0</v>
      </c>
      <c r="L2128" s="19">
        <v>24.0</v>
      </c>
      <c r="M2128" s="19">
        <v>30.0</v>
      </c>
      <c r="N2128" s="20">
        <v>0.20000000298023224</v>
      </c>
      <c r="O2128" s="20">
        <v>0.45986634492874146</v>
      </c>
      <c r="P2128" s="20">
        <v>0.47838014364242554</v>
      </c>
      <c r="Q2128" s="21" t="str">
        <f t="shared" si="1"/>
        <v>0.1492537313</v>
      </c>
      <c r="R2128" s="21" t="str">
        <f t="shared" si="3"/>
        <v>0.3868416412</v>
      </c>
      <c r="S2128" s="9">
        <v>0.3995282083749771</v>
      </c>
      <c r="T2128" s="6">
        <v>0.386841641210798</v>
      </c>
      <c r="U2128" s="10"/>
      <c r="V2128" s="10"/>
      <c r="W2128" s="10"/>
    </row>
    <row r="2129">
      <c r="A2129" s="17">
        <v>2008.0</v>
      </c>
      <c r="B2129" s="18" t="s">
        <v>59</v>
      </c>
      <c r="C2129" s="18" t="s">
        <v>885</v>
      </c>
      <c r="D2129" s="19">
        <v>145.0</v>
      </c>
      <c r="E2129" s="19">
        <v>8.0</v>
      </c>
      <c r="F2129" s="19">
        <v>3.0</v>
      </c>
      <c r="G2129" s="19">
        <v>15.0</v>
      </c>
      <c r="H2129" s="19">
        <v>2.0</v>
      </c>
      <c r="I2129" s="19">
        <v>1.0</v>
      </c>
      <c r="J2129" s="19">
        <v>3.0</v>
      </c>
      <c r="K2129" s="19">
        <v>24.0</v>
      </c>
      <c r="L2129" s="19">
        <v>8.0</v>
      </c>
      <c r="M2129" s="19">
        <v>32.0</v>
      </c>
      <c r="N2129" s="20">
        <v>0.75</v>
      </c>
      <c r="O2129" s="20">
        <v>0.603188693523407</v>
      </c>
      <c r="P2129" s="20">
        <v>0.5444498658180237</v>
      </c>
      <c r="Q2129" s="21" t="str">
        <f t="shared" si="1"/>
        <v>0.7361111111</v>
      </c>
      <c r="R2129" s="21" t="str">
        <f t="shared" si="3"/>
        <v>0.621734591</v>
      </c>
      <c r="S2129" s="9">
        <v>0.6252068132162094</v>
      </c>
      <c r="T2129" s="6">
        <v>0.6217345909939872</v>
      </c>
      <c r="U2129" s="10"/>
      <c r="V2129" s="10"/>
      <c r="W2129" s="10"/>
    </row>
    <row r="2130">
      <c r="A2130" s="17">
        <v>2008.0</v>
      </c>
      <c r="B2130" s="18" t="s">
        <v>1036</v>
      </c>
      <c r="C2130" s="18" t="s">
        <v>3437</v>
      </c>
      <c r="D2130" s="19">
        <v>146.0</v>
      </c>
      <c r="E2130" s="19">
        <v>2.0</v>
      </c>
      <c r="F2130" s="19">
        <v>13.0</v>
      </c>
      <c r="G2130" s="19">
        <v>2.0</v>
      </c>
      <c r="H2130" s="19">
        <v>11.0</v>
      </c>
      <c r="I2130" s="19">
        <v>1.0</v>
      </c>
      <c r="J2130" s="19">
        <v>2.0</v>
      </c>
      <c r="K2130" s="19">
        <v>5.0</v>
      </c>
      <c r="L2130" s="19">
        <v>26.0</v>
      </c>
      <c r="M2130" s="19">
        <v>31.0</v>
      </c>
      <c r="N2130" s="20">
        <v>0.16129031777381897</v>
      </c>
      <c r="O2130" s="20">
        <v>0.4868009686470032</v>
      </c>
      <c r="P2130" s="20">
        <v>0.4857727289199829</v>
      </c>
      <c r="Q2130" s="21" t="str">
        <f t="shared" si="1"/>
        <v>0.1655629139</v>
      </c>
      <c r="R2130" s="21" t="str">
        <f t="shared" si="3"/>
        <v>0.406234395</v>
      </c>
      <c r="S2130" s="9">
        <v>0.4051662471986586</v>
      </c>
      <c r="T2130" s="6">
        <v>0.4062343950303185</v>
      </c>
      <c r="U2130" s="10"/>
      <c r="V2130" s="10"/>
      <c r="W2130" s="10"/>
    </row>
    <row r="2131">
      <c r="A2131" s="17">
        <v>2008.0</v>
      </c>
      <c r="B2131" s="18" t="s">
        <v>1290</v>
      </c>
      <c r="C2131" s="18" t="s">
        <v>3438</v>
      </c>
      <c r="D2131" s="19">
        <v>147.0</v>
      </c>
      <c r="E2131" s="19">
        <v>6.0</v>
      </c>
      <c r="F2131" s="19">
        <v>11.0</v>
      </c>
      <c r="G2131" s="19">
        <v>11.0</v>
      </c>
      <c r="H2131" s="19">
        <v>2.0</v>
      </c>
      <c r="I2131" s="19">
        <v>2.0</v>
      </c>
      <c r="J2131" s="19">
        <v>1.0</v>
      </c>
      <c r="K2131" s="19">
        <v>19.0</v>
      </c>
      <c r="L2131" s="19">
        <v>14.0</v>
      </c>
      <c r="M2131" s="19">
        <v>33.0</v>
      </c>
      <c r="N2131" s="20">
        <v>0.5757575631141663</v>
      </c>
      <c r="O2131" s="20">
        <v>0.4773688316345215</v>
      </c>
      <c r="P2131" s="20">
        <v>0.49290817975997925</v>
      </c>
      <c r="Q2131" s="21" t="str">
        <f t="shared" si="1"/>
        <v>0.6204379562</v>
      </c>
      <c r="R2131" s="21" t="str">
        <f t="shared" si="3"/>
        <v>0.5170209498</v>
      </c>
      <c r="S2131" s="9">
        <v>0.5058508546966495</v>
      </c>
      <c r="T2131" s="6">
        <v>0.5170209498083504</v>
      </c>
      <c r="U2131" s="10"/>
      <c r="V2131" s="10"/>
      <c r="W2131" s="10"/>
    </row>
    <row r="2132">
      <c r="A2132" s="17">
        <v>2008.0</v>
      </c>
      <c r="B2132" s="18" t="s">
        <v>1604</v>
      </c>
      <c r="C2132" s="18" t="s">
        <v>3439</v>
      </c>
      <c r="D2132" s="19">
        <v>148.0</v>
      </c>
      <c r="E2132" s="19">
        <v>4.0</v>
      </c>
      <c r="F2132" s="19">
        <v>12.0</v>
      </c>
      <c r="G2132" s="19">
        <v>6.0</v>
      </c>
      <c r="H2132" s="19">
        <v>6.0</v>
      </c>
      <c r="I2132" s="19">
        <v>0.0</v>
      </c>
      <c r="J2132" s="19">
        <v>1.0</v>
      </c>
      <c r="K2132" s="19">
        <v>10.0</v>
      </c>
      <c r="L2132" s="19">
        <v>19.0</v>
      </c>
      <c r="M2132" s="19">
        <v>29.0</v>
      </c>
      <c r="N2132" s="20">
        <v>0.3448275923728943</v>
      </c>
      <c r="O2132" s="20">
        <v>0.4937630295753479</v>
      </c>
      <c r="P2132" s="20">
        <v>0.505727231502533</v>
      </c>
      <c r="Q2132" s="21" t="str">
        <f t="shared" si="1"/>
        <v>0.3565891473</v>
      </c>
      <c r="R2132" s="21" t="str">
        <f t="shared" si="3"/>
        <v>0.4624606095</v>
      </c>
      <c r="S2132" s="9">
        <v>0.45952021921503133</v>
      </c>
      <c r="T2132" s="6">
        <v>0.4624606094850126</v>
      </c>
      <c r="U2132" s="10"/>
      <c r="V2132" s="10"/>
      <c r="W2132" s="10"/>
    </row>
    <row r="2133">
      <c r="A2133" s="17">
        <v>2008.0</v>
      </c>
      <c r="B2133" s="18" t="s">
        <v>341</v>
      </c>
      <c r="C2133" s="18" t="s">
        <v>3440</v>
      </c>
      <c r="D2133" s="19">
        <v>149.0</v>
      </c>
      <c r="E2133" s="19">
        <v>3.0</v>
      </c>
      <c r="F2133" s="19">
        <v>8.0</v>
      </c>
      <c r="G2133" s="19">
        <v>9.0</v>
      </c>
      <c r="H2133" s="19">
        <v>6.0</v>
      </c>
      <c r="I2133" s="19">
        <v>0.0</v>
      </c>
      <c r="J2133" s="19">
        <v>4.0</v>
      </c>
      <c r="K2133" s="19">
        <v>12.0</v>
      </c>
      <c r="L2133" s="19">
        <v>18.0</v>
      </c>
      <c r="M2133" s="19">
        <v>30.0</v>
      </c>
      <c r="N2133" s="20">
        <v>0.4000000059604645</v>
      </c>
      <c r="O2133" s="20">
        <v>0.540540874004364</v>
      </c>
      <c r="P2133" s="20">
        <v>0.538456380367279</v>
      </c>
      <c r="Q2133" s="21" t="str">
        <f t="shared" si="1"/>
        <v>0.3582089552</v>
      </c>
      <c r="R2133" s="21" t="str">
        <f t="shared" si="3"/>
        <v>0.4944367709</v>
      </c>
      <c r="S2133" s="9">
        <v>0.5048845320940017</v>
      </c>
      <c r="T2133" s="6">
        <v>0.4944367708999719</v>
      </c>
      <c r="U2133" s="10"/>
      <c r="V2133" s="10"/>
      <c r="W2133" s="10"/>
    </row>
    <row r="2134">
      <c r="A2134" s="17">
        <v>2008.0</v>
      </c>
      <c r="B2134" s="18" t="s">
        <v>1868</v>
      </c>
      <c r="C2134" s="18" t="s">
        <v>3441</v>
      </c>
      <c r="D2134" s="19">
        <v>150.0</v>
      </c>
      <c r="E2134" s="19">
        <v>4.0</v>
      </c>
      <c r="F2134" s="19">
        <v>10.0</v>
      </c>
      <c r="G2134" s="19">
        <v>2.0</v>
      </c>
      <c r="H2134" s="19">
        <v>10.0</v>
      </c>
      <c r="I2134" s="19">
        <v>0.0</v>
      </c>
      <c r="J2134" s="19">
        <v>3.0</v>
      </c>
      <c r="K2134" s="19">
        <v>6.0</v>
      </c>
      <c r="L2134" s="19">
        <v>23.0</v>
      </c>
      <c r="M2134" s="19">
        <v>29.0</v>
      </c>
      <c r="N2134" s="20">
        <v>0.2068965584039688</v>
      </c>
      <c r="O2134" s="20">
        <v>0.4272143244743347</v>
      </c>
      <c r="P2134" s="20">
        <v>0.47834327816963196</v>
      </c>
      <c r="Q2134" s="21" t="str">
        <f t="shared" si="1"/>
        <v>0.2281879195</v>
      </c>
      <c r="R2134" s="21" t="str">
        <f t="shared" si="3"/>
        <v>0.3902399616</v>
      </c>
      <c r="S2134" s="9">
        <v>0.3849171197106098</v>
      </c>
      <c r="T2134" s="6">
        <v>0.39023996164534713</v>
      </c>
      <c r="U2134" s="10"/>
      <c r="V2134" s="10"/>
      <c r="W2134" s="10"/>
    </row>
    <row r="2135">
      <c r="A2135" s="17">
        <v>2008.0</v>
      </c>
      <c r="B2135" s="18" t="s">
        <v>169</v>
      </c>
      <c r="C2135" s="18" t="s">
        <v>3442</v>
      </c>
      <c r="D2135" s="19">
        <v>151.0</v>
      </c>
      <c r="E2135" s="19">
        <v>5.0</v>
      </c>
      <c r="F2135" s="19">
        <v>11.0</v>
      </c>
      <c r="G2135" s="19">
        <v>6.0</v>
      </c>
      <c r="H2135" s="19">
        <v>8.0</v>
      </c>
      <c r="I2135" s="19">
        <v>1.0</v>
      </c>
      <c r="J2135" s="19">
        <v>0.0</v>
      </c>
      <c r="K2135" s="19">
        <v>12.0</v>
      </c>
      <c r="L2135" s="19">
        <v>19.0</v>
      </c>
      <c r="M2135" s="19">
        <v>31.0</v>
      </c>
      <c r="N2135" s="20">
        <v>0.3870967626571655</v>
      </c>
      <c r="O2135" s="20">
        <v>0.4316105246543884</v>
      </c>
      <c r="P2135" s="20">
        <v>0.4774886667728424</v>
      </c>
      <c r="Q2135" s="21" t="str">
        <f t="shared" si="1"/>
        <v>0.3945578231</v>
      </c>
      <c r="R2135" s="21" t="str">
        <f t="shared" si="3"/>
        <v>0.4338168848</v>
      </c>
      <c r="S2135" s="9">
        <v>0.43195162256879194</v>
      </c>
      <c r="T2135" s="6">
        <v>0.43381688480271774</v>
      </c>
      <c r="U2135" s="10"/>
      <c r="V2135" s="10"/>
      <c r="W2135" s="10"/>
    </row>
    <row r="2136">
      <c r="A2136" s="17">
        <v>2008.0</v>
      </c>
      <c r="B2136" s="18" t="s">
        <v>707</v>
      </c>
      <c r="C2136" s="18" t="s">
        <v>3443</v>
      </c>
      <c r="D2136" s="19">
        <v>152.0</v>
      </c>
      <c r="E2136" s="19">
        <v>6.0</v>
      </c>
      <c r="F2136" s="19">
        <v>7.0</v>
      </c>
      <c r="G2136" s="19">
        <v>10.0</v>
      </c>
      <c r="H2136" s="19">
        <v>2.0</v>
      </c>
      <c r="I2136" s="19">
        <v>2.0</v>
      </c>
      <c r="J2136" s="19">
        <v>5.0</v>
      </c>
      <c r="K2136" s="19">
        <v>18.0</v>
      </c>
      <c r="L2136" s="19">
        <v>14.0</v>
      </c>
      <c r="M2136" s="19">
        <v>32.0</v>
      </c>
      <c r="N2136" s="20">
        <v>0.5625</v>
      </c>
      <c r="O2136" s="20">
        <v>0.5224091410636902</v>
      </c>
      <c r="P2136" s="20">
        <v>0.5037584900856018</v>
      </c>
      <c r="Q2136" s="21" t="str">
        <f t="shared" si="1"/>
        <v>0.5774647887</v>
      </c>
      <c r="R2136" s="21" t="str">
        <f t="shared" si="3"/>
        <v>0.5315103902</v>
      </c>
      <c r="S2136" s="9">
        <v>0.5277691930532455</v>
      </c>
      <c r="T2136" s="6">
        <v>0.5315103902363442</v>
      </c>
      <c r="U2136" s="10"/>
      <c r="V2136" s="10"/>
      <c r="W2136" s="10"/>
    </row>
    <row r="2137">
      <c r="A2137" s="17">
        <v>2008.0</v>
      </c>
      <c r="B2137" s="18" t="s">
        <v>138</v>
      </c>
      <c r="C2137" s="18" t="s">
        <v>868</v>
      </c>
      <c r="D2137" s="19">
        <v>153.0</v>
      </c>
      <c r="E2137" s="19">
        <v>5.0</v>
      </c>
      <c r="F2137" s="19">
        <v>5.0</v>
      </c>
      <c r="G2137" s="19">
        <v>15.0</v>
      </c>
      <c r="H2137" s="19">
        <v>2.0</v>
      </c>
      <c r="I2137" s="19">
        <v>3.0</v>
      </c>
      <c r="J2137" s="19">
        <v>2.0</v>
      </c>
      <c r="K2137" s="19">
        <v>23.0</v>
      </c>
      <c r="L2137" s="19">
        <v>9.0</v>
      </c>
      <c r="M2137" s="19">
        <v>32.0</v>
      </c>
      <c r="N2137" s="20">
        <v>0.71875</v>
      </c>
      <c r="O2137" s="20">
        <v>0.587277352809906</v>
      </c>
      <c r="P2137" s="20">
        <v>0.5347875356674194</v>
      </c>
      <c r="Q2137" s="21" t="str">
        <f t="shared" si="1"/>
        <v>0.7089552239</v>
      </c>
      <c r="R2137" s="21" t="str">
        <f t="shared" si="3"/>
        <v>0.6045743663</v>
      </c>
      <c r="S2137" s="9">
        <v>0.6070230603218079</v>
      </c>
      <c r="T2137" s="6">
        <v>0.6045743662919572</v>
      </c>
      <c r="U2137" s="10"/>
      <c r="V2137" s="10"/>
      <c r="W2137" s="10"/>
    </row>
    <row r="2138">
      <c r="A2138" s="17">
        <v>2008.0</v>
      </c>
      <c r="B2138" s="18" t="s">
        <v>1016</v>
      </c>
      <c r="C2138" s="18" t="s">
        <v>3444</v>
      </c>
      <c r="D2138" s="19">
        <v>154.0</v>
      </c>
      <c r="E2138" s="19">
        <v>3.0</v>
      </c>
      <c r="F2138" s="19">
        <v>8.0</v>
      </c>
      <c r="G2138" s="19">
        <v>11.0</v>
      </c>
      <c r="H2138" s="19">
        <v>4.0</v>
      </c>
      <c r="I2138" s="19">
        <v>0.0</v>
      </c>
      <c r="J2138" s="19">
        <v>2.0</v>
      </c>
      <c r="K2138" s="19">
        <v>14.0</v>
      </c>
      <c r="L2138" s="19">
        <v>14.0</v>
      </c>
      <c r="M2138" s="19">
        <v>28.0</v>
      </c>
      <c r="N2138" s="20">
        <v>0.5</v>
      </c>
      <c r="O2138" s="20">
        <v>0.5430868864059448</v>
      </c>
      <c r="P2138" s="20">
        <v>0.5098956227302551</v>
      </c>
      <c r="Q2138" s="21" t="str">
        <f t="shared" si="1"/>
        <v>0.4655172414</v>
      </c>
      <c r="R2138" s="21" t="str">
        <f t="shared" si="3"/>
        <v>0.5153966592</v>
      </c>
      <c r="S2138" s="9">
        <v>0.5240173488855362</v>
      </c>
      <c r="T2138" s="6">
        <v>0.5153966592303638</v>
      </c>
      <c r="U2138" s="10"/>
      <c r="V2138" s="10"/>
      <c r="W2138" s="10"/>
    </row>
    <row r="2139">
      <c r="A2139" s="17">
        <v>2008.0</v>
      </c>
      <c r="B2139" s="18" t="s">
        <v>197</v>
      </c>
      <c r="C2139" s="18" t="s">
        <v>798</v>
      </c>
      <c r="D2139" s="19">
        <v>155.0</v>
      </c>
      <c r="E2139" s="19">
        <v>5.0</v>
      </c>
      <c r="F2139" s="19">
        <v>4.0</v>
      </c>
      <c r="G2139" s="19">
        <v>13.0</v>
      </c>
      <c r="H2139" s="19">
        <v>6.0</v>
      </c>
      <c r="I2139" s="19">
        <v>0.0</v>
      </c>
      <c r="J2139" s="19">
        <v>4.0</v>
      </c>
      <c r="K2139" s="19">
        <v>18.0</v>
      </c>
      <c r="L2139" s="19">
        <v>14.0</v>
      </c>
      <c r="M2139" s="19">
        <v>32.0</v>
      </c>
      <c r="N2139" s="20">
        <v>0.5625</v>
      </c>
      <c r="O2139" s="20">
        <v>0.5771757960319519</v>
      </c>
      <c r="P2139" s="20">
        <v>0.534888505935669</v>
      </c>
      <c r="Q2139" s="21" t="str">
        <f t="shared" si="1"/>
        <v>0.5</v>
      </c>
      <c r="R2139" s="21" t="str">
        <f t="shared" si="3"/>
        <v>0.5473100245</v>
      </c>
      <c r="S2139" s="9">
        <v>0.5629350244998932</v>
      </c>
      <c r="T2139" s="6">
        <v>0.5473100244998932</v>
      </c>
      <c r="U2139" s="10"/>
      <c r="V2139" s="10"/>
      <c r="W2139" s="10"/>
    </row>
    <row r="2140">
      <c r="A2140" s="17">
        <v>2008.0</v>
      </c>
      <c r="B2140" s="18" t="s">
        <v>702</v>
      </c>
      <c r="C2140" s="18" t="s">
        <v>881</v>
      </c>
      <c r="D2140" s="19">
        <v>156.0</v>
      </c>
      <c r="E2140" s="19">
        <v>7.0</v>
      </c>
      <c r="F2140" s="19">
        <v>6.0</v>
      </c>
      <c r="G2140" s="19">
        <v>11.0</v>
      </c>
      <c r="H2140" s="19">
        <v>3.0</v>
      </c>
      <c r="I2140" s="19">
        <v>3.0</v>
      </c>
      <c r="J2140" s="19">
        <v>1.0</v>
      </c>
      <c r="K2140" s="19">
        <v>21.0</v>
      </c>
      <c r="L2140" s="19">
        <v>10.0</v>
      </c>
      <c r="M2140" s="19">
        <v>31.0</v>
      </c>
      <c r="N2140" s="20">
        <v>0.6774193644523621</v>
      </c>
      <c r="O2140" s="20">
        <v>0.5480416417121887</v>
      </c>
      <c r="P2140" s="20">
        <v>0.5286176800727844</v>
      </c>
      <c r="Q2140" s="21" t="str">
        <f t="shared" si="1"/>
        <v>0.6879432624</v>
      </c>
      <c r="R2140" s="21" t="str">
        <f t="shared" si="3"/>
        <v>0.5781610565</v>
      </c>
      <c r="S2140" s="9">
        <v>0.5755300795839678</v>
      </c>
      <c r="T2140" s="6">
        <v>0.5781610564771273</v>
      </c>
      <c r="U2140" s="10"/>
      <c r="V2140" s="10"/>
      <c r="W2140" s="10"/>
    </row>
    <row r="2141">
      <c r="A2141" s="17">
        <v>2008.0</v>
      </c>
      <c r="B2141" s="18" t="s">
        <v>200</v>
      </c>
      <c r="C2141" s="18" t="s">
        <v>3445</v>
      </c>
      <c r="D2141" s="19">
        <v>157.0</v>
      </c>
      <c r="E2141" s="19">
        <v>5.0</v>
      </c>
      <c r="F2141" s="19">
        <v>11.0</v>
      </c>
      <c r="G2141" s="19">
        <v>5.0</v>
      </c>
      <c r="H2141" s="19">
        <v>4.0</v>
      </c>
      <c r="I2141" s="19">
        <v>0.0</v>
      </c>
      <c r="J2141" s="19">
        <v>1.0</v>
      </c>
      <c r="K2141" s="19">
        <v>10.0</v>
      </c>
      <c r="L2141" s="19">
        <v>16.0</v>
      </c>
      <c r="M2141" s="19">
        <v>26.0</v>
      </c>
      <c r="N2141" s="20">
        <v>0.38461539149284363</v>
      </c>
      <c r="O2141" s="20">
        <v>0.46583080291748047</v>
      </c>
      <c r="P2141" s="20">
        <v>0.48777616024017334</v>
      </c>
      <c r="Q2141" s="21" t="str">
        <f t="shared" si="1"/>
        <v>0.4310344828</v>
      </c>
      <c r="R2141" s="21" t="str">
        <f t="shared" si="3"/>
        <v>0.4626180622</v>
      </c>
      <c r="S2141" s="9">
        <v>0.4510132876726297</v>
      </c>
      <c r="T2141" s="6">
        <v>0.46261806220843876</v>
      </c>
      <c r="U2141" s="10"/>
      <c r="V2141" s="10"/>
      <c r="W2141" s="10"/>
    </row>
    <row r="2142">
      <c r="A2142" s="17">
        <v>2008.0</v>
      </c>
      <c r="B2142" s="18" t="s">
        <v>1629</v>
      </c>
      <c r="C2142" s="18" t="s">
        <v>3446</v>
      </c>
      <c r="D2142" s="19">
        <v>158.0</v>
      </c>
      <c r="E2142" s="19">
        <v>0.0</v>
      </c>
      <c r="F2142" s="19">
        <v>18.0</v>
      </c>
      <c r="G2142" s="19">
        <v>4.0</v>
      </c>
      <c r="H2142" s="19">
        <v>7.0</v>
      </c>
      <c r="I2142" s="19">
        <v>0.0</v>
      </c>
      <c r="J2142" s="19">
        <v>3.0</v>
      </c>
      <c r="K2142" s="19">
        <v>4.0</v>
      </c>
      <c r="L2142" s="19">
        <v>28.0</v>
      </c>
      <c r="M2142" s="19">
        <v>32.0</v>
      </c>
      <c r="N2142" s="20">
        <v>0.125</v>
      </c>
      <c r="O2142" s="20">
        <v>0.4312092363834381</v>
      </c>
      <c r="P2142" s="20">
        <v>0.4650052785873413</v>
      </c>
      <c r="Q2142" s="21" t="str">
        <f t="shared" si="1"/>
        <v>0.09230769231</v>
      </c>
      <c r="R2142" s="21" t="str">
        <f t="shared" si="3"/>
        <v>0.3549328609</v>
      </c>
      <c r="S2142" s="9">
        <v>0.3631059378385544</v>
      </c>
      <c r="T2142" s="6">
        <v>0.3549328609154775</v>
      </c>
      <c r="U2142" s="10"/>
      <c r="V2142" s="10"/>
      <c r="W2142" s="10"/>
    </row>
    <row r="2143">
      <c r="A2143" s="17">
        <v>2008.0</v>
      </c>
      <c r="B2143" s="18" t="s">
        <v>141</v>
      </c>
      <c r="C2143" s="18" t="s">
        <v>3447</v>
      </c>
      <c r="D2143" s="19">
        <v>159.0</v>
      </c>
      <c r="E2143" s="19">
        <v>10.0</v>
      </c>
      <c r="F2143" s="19">
        <v>0.0</v>
      </c>
      <c r="G2143" s="19">
        <v>20.0</v>
      </c>
      <c r="H2143" s="19">
        <v>1.0</v>
      </c>
      <c r="I2143" s="19">
        <v>3.0</v>
      </c>
      <c r="J2143" s="19">
        <v>0.0</v>
      </c>
      <c r="K2143" s="19">
        <v>33.0</v>
      </c>
      <c r="L2143" s="19">
        <v>1.0</v>
      </c>
      <c r="M2143" s="19">
        <v>34.0</v>
      </c>
      <c r="N2143" s="20">
        <v>0.970588207244873</v>
      </c>
      <c r="O2143" s="20">
        <v>0.5853230357170105</v>
      </c>
      <c r="P2143" s="20">
        <v>0.5369786620140076</v>
      </c>
      <c r="Q2143" s="21" t="str">
        <f t="shared" si="1"/>
        <v>0.9539473684</v>
      </c>
      <c r="R2143" s="21" t="str">
        <f t="shared" si="3"/>
        <v>0.6653930255</v>
      </c>
      <c r="S2143" s="9">
        <v>0.6695532421855366</v>
      </c>
      <c r="T2143" s="6">
        <v>0.6653930254672703</v>
      </c>
      <c r="U2143" s="10"/>
      <c r="V2143" s="10"/>
      <c r="W2143" s="10"/>
    </row>
    <row r="2144">
      <c r="A2144" s="17">
        <v>2008.0</v>
      </c>
      <c r="B2144" s="18" t="s">
        <v>1231</v>
      </c>
      <c r="C2144" s="18" t="s">
        <v>3448</v>
      </c>
      <c r="D2144" s="19">
        <v>160.0</v>
      </c>
      <c r="E2144" s="19">
        <v>4.0</v>
      </c>
      <c r="F2144" s="19">
        <v>11.0</v>
      </c>
      <c r="G2144" s="19">
        <v>5.0</v>
      </c>
      <c r="H2144" s="19">
        <v>7.0</v>
      </c>
      <c r="I2144" s="19">
        <v>1.0</v>
      </c>
      <c r="J2144" s="19">
        <v>1.0</v>
      </c>
      <c r="K2144" s="19">
        <v>10.0</v>
      </c>
      <c r="L2144" s="19">
        <v>19.0</v>
      </c>
      <c r="M2144" s="19">
        <v>29.0</v>
      </c>
      <c r="N2144" s="20">
        <v>0.3448275923728943</v>
      </c>
      <c r="O2144" s="20">
        <v>0.389934241771698</v>
      </c>
      <c r="P2144" s="20">
        <v>0.47296902537345886</v>
      </c>
      <c r="Q2144" s="21" t="str">
        <f t="shared" si="1"/>
        <v>0.3555555556</v>
      </c>
      <c r="R2144" s="21" t="str">
        <f t="shared" si="3"/>
        <v>0.4020982661</v>
      </c>
      <c r="S2144" s="9">
        <v>0.39941627378093786</v>
      </c>
      <c r="T2144" s="6">
        <v>0.4020982661181026</v>
      </c>
      <c r="U2144" s="10"/>
      <c r="V2144" s="10"/>
      <c r="W2144" s="10"/>
    </row>
    <row r="2145">
      <c r="A2145" s="17">
        <v>2008.0</v>
      </c>
      <c r="B2145" s="18" t="s">
        <v>505</v>
      </c>
      <c r="C2145" s="18" t="s">
        <v>874</v>
      </c>
      <c r="D2145" s="19">
        <v>161.0</v>
      </c>
      <c r="E2145" s="19">
        <v>4.0</v>
      </c>
      <c r="F2145" s="19">
        <v>6.0</v>
      </c>
      <c r="G2145" s="19">
        <v>13.0</v>
      </c>
      <c r="H2145" s="19">
        <v>2.0</v>
      </c>
      <c r="I2145" s="19">
        <v>4.0</v>
      </c>
      <c r="J2145" s="19">
        <v>2.0</v>
      </c>
      <c r="K2145" s="19">
        <v>21.0</v>
      </c>
      <c r="L2145" s="19">
        <v>10.0</v>
      </c>
      <c r="M2145" s="19">
        <v>31.0</v>
      </c>
      <c r="N2145" s="20">
        <v>0.6774193644523621</v>
      </c>
      <c r="O2145" s="20">
        <v>0.5687561631202698</v>
      </c>
      <c r="P2145" s="20">
        <v>0.5285910964012146</v>
      </c>
      <c r="Q2145" s="21" t="str">
        <f t="shared" si="1"/>
        <v>0.6744186047</v>
      </c>
      <c r="R2145" s="21" t="str">
        <f t="shared" si="3"/>
        <v>0.5851305068</v>
      </c>
      <c r="S2145" s="9">
        <v>0.5858806943701159</v>
      </c>
      <c r="T2145" s="6">
        <v>0.5851305068232292</v>
      </c>
      <c r="U2145" s="10"/>
      <c r="V2145" s="10"/>
      <c r="W2145" s="10"/>
    </row>
    <row r="2146">
      <c r="A2146" s="17">
        <v>2008.0</v>
      </c>
      <c r="B2146" s="18" t="s">
        <v>517</v>
      </c>
      <c r="C2146" s="18" t="s">
        <v>818</v>
      </c>
      <c r="D2146" s="19">
        <v>162.0</v>
      </c>
      <c r="E2146" s="19">
        <v>4.0</v>
      </c>
      <c r="F2146" s="19">
        <v>10.0</v>
      </c>
      <c r="G2146" s="19">
        <v>9.0</v>
      </c>
      <c r="H2146" s="19">
        <v>3.0</v>
      </c>
      <c r="I2146" s="19">
        <v>4.0</v>
      </c>
      <c r="J2146" s="19">
        <v>2.0</v>
      </c>
      <c r="K2146" s="19">
        <v>17.0</v>
      </c>
      <c r="L2146" s="19">
        <v>15.0</v>
      </c>
      <c r="M2146" s="19">
        <v>32.0</v>
      </c>
      <c r="N2146" s="20">
        <v>0.53125</v>
      </c>
      <c r="O2146" s="20">
        <v>0.5695523023605347</v>
      </c>
      <c r="P2146" s="20">
        <v>0.5290905833244324</v>
      </c>
      <c r="Q2146" s="21" t="str">
        <f t="shared" si="1"/>
        <v>0.5514705882</v>
      </c>
      <c r="R2146" s="21" t="str">
        <f t="shared" si="3"/>
        <v>0.5549164441</v>
      </c>
      <c r="S2146" s="9">
        <v>0.5498612970113754</v>
      </c>
      <c r="T2146" s="6">
        <v>0.554916444070199</v>
      </c>
      <c r="U2146" s="10"/>
      <c r="V2146" s="10"/>
      <c r="W2146" s="10"/>
    </row>
    <row r="2147">
      <c r="A2147" s="17">
        <v>2008.0</v>
      </c>
      <c r="B2147" s="18" t="s">
        <v>398</v>
      </c>
      <c r="C2147" s="18" t="s">
        <v>3449</v>
      </c>
      <c r="D2147" s="19">
        <v>163.0</v>
      </c>
      <c r="E2147" s="19">
        <v>2.0</v>
      </c>
      <c r="F2147" s="19">
        <v>10.0</v>
      </c>
      <c r="G2147" s="19">
        <v>6.0</v>
      </c>
      <c r="H2147" s="19">
        <v>9.0</v>
      </c>
      <c r="I2147" s="19">
        <v>2.0</v>
      </c>
      <c r="J2147" s="19">
        <v>3.0</v>
      </c>
      <c r="K2147" s="19">
        <v>10.0</v>
      </c>
      <c r="L2147" s="19">
        <v>22.0</v>
      </c>
      <c r="M2147" s="19">
        <v>32.0</v>
      </c>
      <c r="N2147" s="20">
        <v>0.3125</v>
      </c>
      <c r="O2147" s="20">
        <v>0.5866190195083618</v>
      </c>
      <c r="P2147" s="20">
        <v>0.5278024077415466</v>
      </c>
      <c r="Q2147" s="21" t="str">
        <f t="shared" si="1"/>
        <v>0.28</v>
      </c>
      <c r="R2147" s="21" t="str">
        <f t="shared" si="3"/>
        <v>0.4952601117</v>
      </c>
      <c r="S2147" s="9">
        <v>0.5033851116895676</v>
      </c>
      <c r="T2147" s="6">
        <v>0.4952601116895676</v>
      </c>
      <c r="U2147" s="10"/>
      <c r="V2147" s="10"/>
      <c r="W2147" s="10"/>
    </row>
    <row r="2148">
      <c r="A2148" s="17">
        <v>2008.0</v>
      </c>
      <c r="B2148" s="18" t="s">
        <v>204</v>
      </c>
      <c r="C2148" s="18" t="s">
        <v>867</v>
      </c>
      <c r="D2148" s="19">
        <v>164.0</v>
      </c>
      <c r="E2148" s="19">
        <v>4.0</v>
      </c>
      <c r="F2148" s="19">
        <v>6.0</v>
      </c>
      <c r="G2148" s="19">
        <v>17.0</v>
      </c>
      <c r="H2148" s="19">
        <v>0.0</v>
      </c>
      <c r="I2148" s="19">
        <v>4.0</v>
      </c>
      <c r="J2148" s="19">
        <v>2.0</v>
      </c>
      <c r="K2148" s="19">
        <v>25.0</v>
      </c>
      <c r="L2148" s="19">
        <v>8.0</v>
      </c>
      <c r="M2148" s="19">
        <v>33.0</v>
      </c>
      <c r="N2148" s="20">
        <v>0.7575757503509521</v>
      </c>
      <c r="O2148" s="20">
        <v>0.5691102743148804</v>
      </c>
      <c r="P2148" s="20">
        <v>0.536726176738739</v>
      </c>
      <c r="Q2148" s="21" t="str">
        <f t="shared" si="1"/>
        <v>0.7795275591</v>
      </c>
      <c r="R2148" s="21" t="str">
        <f t="shared" si="3"/>
        <v>0.6136185711</v>
      </c>
      <c r="S2148" s="9">
        <v>0.6081306207360644</v>
      </c>
      <c r="T2148" s="6">
        <v>0.6136185711059045</v>
      </c>
      <c r="U2148" s="10"/>
      <c r="V2148" s="10"/>
      <c r="W2148" s="10"/>
    </row>
    <row r="2149">
      <c r="A2149" s="17">
        <v>2008.0</v>
      </c>
      <c r="B2149" s="18" t="s">
        <v>88</v>
      </c>
      <c r="C2149" s="18" t="s">
        <v>3450</v>
      </c>
      <c r="D2149" s="19">
        <v>165.0</v>
      </c>
      <c r="E2149" s="19">
        <v>4.0</v>
      </c>
      <c r="F2149" s="19">
        <v>8.0</v>
      </c>
      <c r="G2149" s="19">
        <v>12.0</v>
      </c>
      <c r="H2149" s="19">
        <v>4.0</v>
      </c>
      <c r="I2149" s="19">
        <v>4.0</v>
      </c>
      <c r="J2149" s="19">
        <v>1.0</v>
      </c>
      <c r="K2149" s="19">
        <v>20.0</v>
      </c>
      <c r="L2149" s="19">
        <v>13.0</v>
      </c>
      <c r="M2149" s="19">
        <v>33.0</v>
      </c>
      <c r="N2149" s="20">
        <v>0.6060606241226196</v>
      </c>
      <c r="O2149" s="20">
        <v>0.5090139508247375</v>
      </c>
      <c r="P2149" s="20">
        <v>0.520376980304718</v>
      </c>
      <c r="Q2149" s="21" t="str">
        <f t="shared" si="1"/>
        <v>0.5957446809</v>
      </c>
      <c r="R2149" s="21" t="str">
        <f t="shared" si="3"/>
        <v>0.5335373907</v>
      </c>
      <c r="S2149" s="9">
        <v>0.5361163720036998</v>
      </c>
      <c r="T2149" s="6">
        <v>0.5335373907013142</v>
      </c>
      <c r="U2149" s="10"/>
      <c r="V2149" s="10"/>
      <c r="W2149" s="10"/>
    </row>
    <row r="2150">
      <c r="A2150" s="17">
        <v>2008.0</v>
      </c>
      <c r="B2150" s="18" t="s">
        <v>220</v>
      </c>
      <c r="C2150" s="18" t="s">
        <v>883</v>
      </c>
      <c r="D2150" s="19">
        <v>166.0</v>
      </c>
      <c r="E2150" s="19">
        <v>2.0</v>
      </c>
      <c r="F2150" s="19">
        <v>7.0</v>
      </c>
      <c r="G2150" s="19">
        <v>14.0</v>
      </c>
      <c r="H2150" s="19">
        <v>2.0</v>
      </c>
      <c r="I2150" s="19">
        <v>5.0</v>
      </c>
      <c r="J2150" s="19">
        <v>1.0</v>
      </c>
      <c r="K2150" s="19">
        <v>21.0</v>
      </c>
      <c r="L2150" s="19">
        <v>10.0</v>
      </c>
      <c r="M2150" s="19">
        <v>31.0</v>
      </c>
      <c r="N2150" s="20">
        <v>0.6774193644523621</v>
      </c>
      <c r="O2150" s="20">
        <v>0.5474960207939148</v>
      </c>
      <c r="P2150" s="20">
        <v>0.5294564962387085</v>
      </c>
      <c r="Q2150" s="21" t="str">
        <f t="shared" si="1"/>
        <v>0.6694214876</v>
      </c>
      <c r="R2150" s="21" t="str">
        <f t="shared" si="3"/>
        <v>0.5734675064</v>
      </c>
      <c r="S2150" s="9">
        <v>0.5754669731663119</v>
      </c>
      <c r="T2150" s="6">
        <v>0.5734675063574609</v>
      </c>
      <c r="U2150" s="10"/>
      <c r="V2150" s="10"/>
      <c r="W2150" s="10"/>
    </row>
    <row r="2151">
      <c r="A2151" s="17">
        <v>2008.0</v>
      </c>
      <c r="B2151" s="18" t="s">
        <v>199</v>
      </c>
      <c r="C2151" s="18" t="s">
        <v>872</v>
      </c>
      <c r="D2151" s="19">
        <v>167.0</v>
      </c>
      <c r="E2151" s="19">
        <v>7.0</v>
      </c>
      <c r="F2151" s="19">
        <v>4.0</v>
      </c>
      <c r="G2151" s="19">
        <v>12.0</v>
      </c>
      <c r="H2151" s="19">
        <v>3.0</v>
      </c>
      <c r="I2151" s="19">
        <v>3.0</v>
      </c>
      <c r="J2151" s="19">
        <v>3.0</v>
      </c>
      <c r="K2151" s="19">
        <v>22.0</v>
      </c>
      <c r="L2151" s="19">
        <v>10.0</v>
      </c>
      <c r="M2151" s="19">
        <v>32.0</v>
      </c>
      <c r="N2151" s="20">
        <v>0.6875</v>
      </c>
      <c r="O2151" s="20">
        <v>0.5550994277000427</v>
      </c>
      <c r="P2151" s="20">
        <v>0.537144124507904</v>
      </c>
      <c r="Q2151" s="21" t="str">
        <f t="shared" si="1"/>
        <v>0.6756756757</v>
      </c>
      <c r="R2151" s="21" t="str">
        <f t="shared" si="3"/>
        <v>0.5807546639</v>
      </c>
      <c r="S2151" s="9">
        <v>0.5837107449769974</v>
      </c>
      <c r="T2151" s="6">
        <v>0.5807546638959162</v>
      </c>
      <c r="U2151" s="10"/>
      <c r="V2151" s="10"/>
      <c r="W2151" s="10"/>
    </row>
    <row r="2152">
      <c r="A2152" s="17">
        <v>2008.0</v>
      </c>
      <c r="B2152" s="18" t="s">
        <v>145</v>
      </c>
      <c r="C2152" s="18" t="s">
        <v>3451</v>
      </c>
      <c r="D2152" s="19">
        <v>168.0</v>
      </c>
      <c r="E2152" s="19">
        <v>2.0</v>
      </c>
      <c r="F2152" s="19">
        <v>9.0</v>
      </c>
      <c r="G2152" s="19">
        <v>13.0</v>
      </c>
      <c r="H2152" s="19">
        <v>4.0</v>
      </c>
      <c r="I2152" s="19">
        <v>1.0</v>
      </c>
      <c r="J2152" s="19">
        <v>3.0</v>
      </c>
      <c r="K2152" s="19">
        <v>16.0</v>
      </c>
      <c r="L2152" s="19">
        <v>16.0</v>
      </c>
      <c r="M2152" s="19">
        <v>32.0</v>
      </c>
      <c r="N2152" s="20">
        <v>0.5</v>
      </c>
      <c r="O2152" s="20">
        <v>0.5585942268371582</v>
      </c>
      <c r="P2152" s="20">
        <v>0.5390894412994385</v>
      </c>
      <c r="Q2152" s="21" t="str">
        <f t="shared" si="1"/>
        <v>0.453125</v>
      </c>
      <c r="R2152" s="21" t="str">
        <f t="shared" si="3"/>
        <v>0.5273507237</v>
      </c>
      <c r="S2152" s="9">
        <v>0.5390694737434387</v>
      </c>
      <c r="T2152" s="6">
        <v>0.5273507237434387</v>
      </c>
      <c r="U2152" s="10"/>
      <c r="V2152" s="10"/>
      <c r="W2152" s="10"/>
    </row>
    <row r="2153">
      <c r="A2153" s="17">
        <v>2008.0</v>
      </c>
      <c r="B2153" s="18" t="s">
        <v>1884</v>
      </c>
      <c r="C2153" s="18" t="s">
        <v>3452</v>
      </c>
      <c r="D2153" s="19">
        <v>169.0</v>
      </c>
      <c r="E2153" s="19">
        <v>2.0</v>
      </c>
      <c r="F2153" s="19">
        <v>13.0</v>
      </c>
      <c r="G2153" s="19">
        <v>7.0</v>
      </c>
      <c r="H2153" s="19">
        <v>7.0</v>
      </c>
      <c r="I2153" s="19">
        <v>0.0</v>
      </c>
      <c r="J2153" s="19">
        <v>1.0</v>
      </c>
      <c r="K2153" s="19">
        <v>9.0</v>
      </c>
      <c r="L2153" s="19">
        <v>21.0</v>
      </c>
      <c r="M2153" s="19">
        <v>30.0</v>
      </c>
      <c r="N2153" s="20">
        <v>0.30000001192092896</v>
      </c>
      <c r="O2153" s="20">
        <v>0.4711011052131653</v>
      </c>
      <c r="P2153" s="20">
        <v>0.4919089376926422</v>
      </c>
      <c r="Q2153" s="21" t="str">
        <f t="shared" si="1"/>
        <v>0.2734375</v>
      </c>
      <c r="R2153" s="21" t="str">
        <f t="shared" si="3"/>
        <v>0.426887162</v>
      </c>
      <c r="S2153" s="9">
        <v>0.4335277870297432</v>
      </c>
      <c r="T2153" s="6">
        <v>0.4268871620297432</v>
      </c>
      <c r="U2153" s="10"/>
      <c r="V2153" s="10"/>
      <c r="W2153" s="10"/>
    </row>
    <row r="2154">
      <c r="A2154" s="17">
        <v>2008.0</v>
      </c>
      <c r="B2154" s="18" t="s">
        <v>668</v>
      </c>
      <c r="C2154" s="18" t="s">
        <v>3453</v>
      </c>
      <c r="D2154" s="19">
        <v>170.0</v>
      </c>
      <c r="E2154" s="19">
        <v>2.0</v>
      </c>
      <c r="F2154" s="19">
        <v>11.0</v>
      </c>
      <c r="G2154" s="19">
        <v>13.0</v>
      </c>
      <c r="H2154" s="19">
        <v>2.0</v>
      </c>
      <c r="I2154" s="19">
        <v>1.0</v>
      </c>
      <c r="J2154" s="19">
        <v>3.0</v>
      </c>
      <c r="K2154" s="19">
        <v>16.0</v>
      </c>
      <c r="L2154" s="19">
        <v>16.0</v>
      </c>
      <c r="M2154" s="19">
        <v>32.0</v>
      </c>
      <c r="N2154" s="20">
        <v>0.5</v>
      </c>
      <c r="O2154" s="20">
        <v>0.5443598628044128</v>
      </c>
      <c r="P2154" s="20">
        <v>0.5177416801452637</v>
      </c>
      <c r="Q2154" s="21" t="str">
        <f t="shared" si="1"/>
        <v>0.4833333333</v>
      </c>
      <c r="R2154" s="21" t="str">
        <f t="shared" si="3"/>
        <v>0.5224486848</v>
      </c>
      <c r="S2154" s="9">
        <v>0.5266153514385223</v>
      </c>
      <c r="T2154" s="6">
        <v>0.5224486847718557</v>
      </c>
      <c r="U2154" s="10"/>
      <c r="V2154" s="10"/>
      <c r="W2154" s="10"/>
    </row>
    <row r="2155">
      <c r="A2155" s="17">
        <v>2008.0</v>
      </c>
      <c r="B2155" s="18" t="s">
        <v>468</v>
      </c>
      <c r="C2155" s="18" t="s">
        <v>3454</v>
      </c>
      <c r="D2155" s="19">
        <v>171.0</v>
      </c>
      <c r="E2155" s="19">
        <v>3.0</v>
      </c>
      <c r="F2155" s="19">
        <v>12.0</v>
      </c>
      <c r="G2155" s="19">
        <v>2.0</v>
      </c>
      <c r="H2155" s="19">
        <v>11.0</v>
      </c>
      <c r="I2155" s="19">
        <v>2.0</v>
      </c>
      <c r="J2155" s="19">
        <v>1.0</v>
      </c>
      <c r="K2155" s="19">
        <v>7.0</v>
      </c>
      <c r="L2155" s="19">
        <v>24.0</v>
      </c>
      <c r="M2155" s="19">
        <v>31.0</v>
      </c>
      <c r="N2155" s="20">
        <v>0.22580644488334656</v>
      </c>
      <c r="O2155" s="20">
        <v>0.485552042722702</v>
      </c>
      <c r="P2155" s="20">
        <v>0.47387927770614624</v>
      </c>
      <c r="Q2155" s="21" t="str">
        <f t="shared" si="1"/>
        <v>0.2387096774</v>
      </c>
      <c r="R2155" s="21" t="str">
        <f t="shared" si="3"/>
        <v>0.4209232601</v>
      </c>
      <c r="S2155" s="9">
        <v>0.4176974536911134</v>
      </c>
      <c r="T2155" s="6">
        <v>0.4209232601427263</v>
      </c>
      <c r="U2155" s="10"/>
      <c r="V2155" s="10"/>
      <c r="W2155" s="10"/>
    </row>
    <row r="2156">
      <c r="A2156" s="17">
        <v>2008.0</v>
      </c>
      <c r="B2156" s="18" t="s">
        <v>157</v>
      </c>
      <c r="C2156" s="18" t="s">
        <v>3455</v>
      </c>
      <c r="D2156" s="19">
        <v>172.0</v>
      </c>
      <c r="E2156" s="19">
        <v>5.0</v>
      </c>
      <c r="F2156" s="19">
        <v>9.0</v>
      </c>
      <c r="G2156" s="19">
        <v>5.0</v>
      </c>
      <c r="H2156" s="19">
        <v>6.0</v>
      </c>
      <c r="I2156" s="19">
        <v>2.0</v>
      </c>
      <c r="J2156" s="19">
        <v>1.0</v>
      </c>
      <c r="K2156" s="19">
        <v>12.0</v>
      </c>
      <c r="L2156" s="19">
        <v>16.0</v>
      </c>
      <c r="M2156" s="19">
        <v>28.0</v>
      </c>
      <c r="N2156" s="20">
        <v>0.4285714328289032</v>
      </c>
      <c r="O2156" s="20">
        <v>0.46242859959602356</v>
      </c>
      <c r="P2156" s="20">
        <v>0.47378841042518616</v>
      </c>
      <c r="Q2156" s="21" t="str">
        <f t="shared" si="1"/>
        <v>0.447761194</v>
      </c>
      <c r="R2156" s="21" t="str">
        <f t="shared" si="3"/>
        <v>0.4616017009</v>
      </c>
      <c r="S2156" s="9">
        <v>0.45680425954716547</v>
      </c>
      <c r="T2156" s="6">
        <v>0.461601700911771</v>
      </c>
      <c r="U2156" s="10"/>
      <c r="V2156" s="10"/>
      <c r="W2156" s="10"/>
    </row>
    <row r="2157">
      <c r="A2157" s="17">
        <v>2008.0</v>
      </c>
      <c r="B2157" s="18" t="s">
        <v>71</v>
      </c>
      <c r="C2157" s="18" t="s">
        <v>3456</v>
      </c>
      <c r="D2157" s="19">
        <v>173.0</v>
      </c>
      <c r="E2157" s="19">
        <v>3.0</v>
      </c>
      <c r="F2157" s="19">
        <v>12.0</v>
      </c>
      <c r="G2157" s="19">
        <v>9.0</v>
      </c>
      <c r="H2157" s="19">
        <v>3.0</v>
      </c>
      <c r="I2157" s="19">
        <v>1.0</v>
      </c>
      <c r="J2157" s="19">
        <v>0.0</v>
      </c>
      <c r="K2157" s="19">
        <v>13.0</v>
      </c>
      <c r="L2157" s="19">
        <v>15.0</v>
      </c>
      <c r="M2157" s="19">
        <v>28.0</v>
      </c>
      <c r="N2157" s="20">
        <v>0.4642857015132904</v>
      </c>
      <c r="O2157" s="20">
        <v>0.44174033403396606</v>
      </c>
      <c r="P2157" s="20">
        <v>0.4800039827823639</v>
      </c>
      <c r="Q2157" s="21" t="str">
        <f t="shared" si="1"/>
        <v>0.4818181818</v>
      </c>
      <c r="R2157" s="21" t="str">
        <f t="shared" si="3"/>
        <v>0.4613257082</v>
      </c>
      <c r="S2157" s="9">
        <v>0.4569425912840026</v>
      </c>
      <c r="T2157" s="6">
        <v>0.46132570816711943</v>
      </c>
      <c r="U2157" s="10"/>
      <c r="V2157" s="10"/>
      <c r="W2157" s="10"/>
    </row>
    <row r="2158">
      <c r="A2158" s="17">
        <v>2008.0</v>
      </c>
      <c r="B2158" s="18" t="s">
        <v>894</v>
      </c>
      <c r="C2158" s="18" t="s">
        <v>3457</v>
      </c>
      <c r="D2158" s="19">
        <v>174.0</v>
      </c>
      <c r="E2158" s="19">
        <v>4.0</v>
      </c>
      <c r="F2158" s="19">
        <v>12.0</v>
      </c>
      <c r="G2158" s="19">
        <v>9.0</v>
      </c>
      <c r="H2158" s="19">
        <v>3.0</v>
      </c>
      <c r="I2158" s="19">
        <v>0.0</v>
      </c>
      <c r="J2158" s="19">
        <v>0.0</v>
      </c>
      <c r="K2158" s="19">
        <v>13.0</v>
      </c>
      <c r="L2158" s="19">
        <v>15.0</v>
      </c>
      <c r="M2158" s="19">
        <v>28.0</v>
      </c>
      <c r="N2158" s="20">
        <v>0.4642857015132904</v>
      </c>
      <c r="O2158" s="20">
        <v>0.4447200298309326</v>
      </c>
      <c r="P2158" s="20">
        <v>0.4742884635925293</v>
      </c>
      <c r="Q2158" s="21" t="str">
        <f t="shared" si="1"/>
        <v>0.4910714286</v>
      </c>
      <c r="R2158" s="21" t="str">
        <f t="shared" si="3"/>
        <v>0.463699988</v>
      </c>
      <c r="S2158" s="9">
        <v>0.45700355938502724</v>
      </c>
      <c r="T2158" s="6">
        <v>0.4636999879564558</v>
      </c>
      <c r="U2158" s="10"/>
      <c r="V2158" s="10"/>
      <c r="W2158" s="10"/>
    </row>
    <row r="2159">
      <c r="A2159" s="17">
        <v>2008.0</v>
      </c>
      <c r="B2159" s="18" t="s">
        <v>820</v>
      </c>
      <c r="C2159" s="18" t="s">
        <v>821</v>
      </c>
      <c r="D2159" s="19">
        <v>175.0</v>
      </c>
      <c r="E2159" s="19">
        <v>7.0</v>
      </c>
      <c r="F2159" s="19">
        <v>7.0</v>
      </c>
      <c r="G2159" s="19">
        <v>12.0</v>
      </c>
      <c r="H2159" s="19">
        <v>0.0</v>
      </c>
      <c r="I2159" s="19">
        <v>2.0</v>
      </c>
      <c r="J2159" s="19">
        <v>3.0</v>
      </c>
      <c r="K2159" s="19">
        <v>21.0</v>
      </c>
      <c r="L2159" s="19">
        <v>10.0</v>
      </c>
      <c r="M2159" s="19">
        <v>31.0</v>
      </c>
      <c r="N2159" s="20">
        <v>0.6774193644523621</v>
      </c>
      <c r="O2159" s="20">
        <v>0.44655171036720276</v>
      </c>
      <c r="P2159" s="20">
        <v>0.4714527428150177</v>
      </c>
      <c r="Q2159" s="21" t="str">
        <f t="shared" si="1"/>
        <v>0.7251908397</v>
      </c>
      <c r="R2159" s="21" t="str">
        <f t="shared" si="3"/>
        <v>0.5224367508</v>
      </c>
      <c r="S2159" s="9">
        <v>0.5104938795970332</v>
      </c>
      <c r="T2159" s="6">
        <v>0.5224367508110199</v>
      </c>
      <c r="U2159" s="10"/>
      <c r="V2159" s="10"/>
      <c r="W2159" s="10"/>
    </row>
    <row r="2160">
      <c r="A2160" s="17">
        <v>2008.0</v>
      </c>
      <c r="B2160" s="18" t="s">
        <v>705</v>
      </c>
      <c r="C2160" s="18" t="s">
        <v>839</v>
      </c>
      <c r="D2160" s="19">
        <v>176.0</v>
      </c>
      <c r="E2160" s="19">
        <v>6.0</v>
      </c>
      <c r="F2160" s="19">
        <v>8.0</v>
      </c>
      <c r="G2160" s="19">
        <v>6.0</v>
      </c>
      <c r="H2160" s="19">
        <v>4.0</v>
      </c>
      <c r="I2160" s="19">
        <v>3.0</v>
      </c>
      <c r="J2160" s="19">
        <v>3.0</v>
      </c>
      <c r="K2160" s="19">
        <v>15.0</v>
      </c>
      <c r="L2160" s="19">
        <v>15.0</v>
      </c>
      <c r="M2160" s="19">
        <v>30.0</v>
      </c>
      <c r="N2160" s="20">
        <v>0.5</v>
      </c>
      <c r="O2160" s="20">
        <v>0.43598073720932007</v>
      </c>
      <c r="P2160" s="20">
        <v>0.47032901644706726</v>
      </c>
      <c r="Q2160" s="21" t="str">
        <f t="shared" si="1"/>
        <v>0.5281690141</v>
      </c>
      <c r="R2160" s="21" t="str">
        <f t="shared" si="3"/>
        <v>0.4676148762</v>
      </c>
      <c r="S2160" s="9">
        <v>0.46057262271642685</v>
      </c>
      <c r="T2160" s="6">
        <v>0.4676148762375536</v>
      </c>
      <c r="U2160" s="10"/>
      <c r="V2160" s="10"/>
      <c r="W2160" s="10"/>
    </row>
    <row r="2161">
      <c r="A2161" s="17">
        <v>2008.0</v>
      </c>
      <c r="B2161" s="18" t="s">
        <v>792</v>
      </c>
      <c r="C2161" s="18" t="s">
        <v>793</v>
      </c>
      <c r="D2161" s="19">
        <v>177.0</v>
      </c>
      <c r="E2161" s="19">
        <v>10.0</v>
      </c>
      <c r="F2161" s="19">
        <v>7.0</v>
      </c>
      <c r="G2161" s="19">
        <v>8.0</v>
      </c>
      <c r="H2161" s="19">
        <v>7.0</v>
      </c>
      <c r="I2161" s="19">
        <v>0.0</v>
      </c>
      <c r="J2161" s="19">
        <v>0.0</v>
      </c>
      <c r="K2161" s="19">
        <v>18.0</v>
      </c>
      <c r="L2161" s="19">
        <v>14.0</v>
      </c>
      <c r="M2161" s="19">
        <v>32.0</v>
      </c>
      <c r="N2161" s="20">
        <v>0.5625</v>
      </c>
      <c r="O2161" s="20">
        <v>0.4862529933452606</v>
      </c>
      <c r="P2161" s="20">
        <v>0.48280033469200134</v>
      </c>
      <c r="Q2161" s="21" t="str">
        <f t="shared" si="1"/>
        <v>0.5731707317</v>
      </c>
      <c r="R2161" s="21" t="str">
        <f t="shared" si="3"/>
        <v>0.5071192633</v>
      </c>
      <c r="S2161" s="9">
        <v>0.5044515803456306</v>
      </c>
      <c r="T2161" s="6">
        <v>0.5071192632724599</v>
      </c>
      <c r="U2161" s="10"/>
      <c r="V2161" s="10"/>
      <c r="W2161" s="10"/>
    </row>
    <row r="2162">
      <c r="A2162" s="17">
        <v>2008.0</v>
      </c>
      <c r="B2162" s="18" t="s">
        <v>1040</v>
      </c>
      <c r="C2162" s="18" t="s">
        <v>3458</v>
      </c>
      <c r="D2162" s="19">
        <v>178.0</v>
      </c>
      <c r="E2162" s="19">
        <v>5.0</v>
      </c>
      <c r="F2162" s="19">
        <v>8.0</v>
      </c>
      <c r="G2162" s="19">
        <v>10.0</v>
      </c>
      <c r="H2162" s="19">
        <v>6.0</v>
      </c>
      <c r="I2162" s="19">
        <v>1.0</v>
      </c>
      <c r="J2162" s="19">
        <v>1.0</v>
      </c>
      <c r="K2162" s="19">
        <v>16.0</v>
      </c>
      <c r="L2162" s="19">
        <v>15.0</v>
      </c>
      <c r="M2162" s="19">
        <v>31.0</v>
      </c>
      <c r="N2162" s="20">
        <v>0.5161290168762207</v>
      </c>
      <c r="O2162" s="20">
        <v>0.5652763247489929</v>
      </c>
      <c r="P2162" s="20">
        <v>0.49582788348197937</v>
      </c>
      <c r="Q2162" s="21" t="str">
        <f t="shared" si="1"/>
        <v>0.4964539007</v>
      </c>
      <c r="R2162" s="21" t="str">
        <f t="shared" si="3"/>
        <v>0.5307086084</v>
      </c>
      <c r="S2162" s="9">
        <v>0.5356273913095074</v>
      </c>
      <c r="T2162" s="6">
        <v>0.5307086084222963</v>
      </c>
      <c r="U2162" s="10"/>
      <c r="V2162" s="10"/>
      <c r="W2162" s="10"/>
    </row>
    <row r="2163">
      <c r="A2163" s="17">
        <v>2008.0</v>
      </c>
      <c r="B2163" s="18" t="s">
        <v>191</v>
      </c>
      <c r="C2163" s="18" t="s">
        <v>3459</v>
      </c>
      <c r="D2163" s="19">
        <v>179.0</v>
      </c>
      <c r="E2163" s="19">
        <v>4.0</v>
      </c>
      <c r="F2163" s="19">
        <v>9.0</v>
      </c>
      <c r="G2163" s="19">
        <v>12.0</v>
      </c>
      <c r="H2163" s="19">
        <v>2.0</v>
      </c>
      <c r="I2163" s="19">
        <v>0.0</v>
      </c>
      <c r="J2163" s="19">
        <v>2.0</v>
      </c>
      <c r="K2163" s="19">
        <v>16.0</v>
      </c>
      <c r="L2163" s="19">
        <v>13.0</v>
      </c>
      <c r="M2163" s="19">
        <v>29.0</v>
      </c>
      <c r="N2163" s="20">
        <v>0.5517241358757019</v>
      </c>
      <c r="O2163" s="20">
        <v>0.45394647121429443</v>
      </c>
      <c r="P2163" s="20">
        <v>0.4656012952327728</v>
      </c>
      <c r="Q2163" s="21" t="str">
        <f t="shared" si="1"/>
        <v>0.5565217391</v>
      </c>
      <c r="R2163" s="21" t="str">
        <f t="shared" si="3"/>
        <v>0.4825039942</v>
      </c>
      <c r="S2163" s="9">
        <v>0.48130459389809904</v>
      </c>
      <c r="T2163" s="6">
        <v>0.4825039941979491</v>
      </c>
      <c r="U2163" s="10"/>
      <c r="V2163" s="10"/>
      <c r="W2163" s="10"/>
    </row>
    <row r="2164">
      <c r="A2164" s="17">
        <v>2008.0</v>
      </c>
      <c r="B2164" s="18" t="s">
        <v>1043</v>
      </c>
      <c r="C2164" s="18" t="s">
        <v>3460</v>
      </c>
      <c r="D2164" s="19">
        <v>180.0</v>
      </c>
      <c r="E2164" s="19">
        <v>3.0</v>
      </c>
      <c r="F2164" s="19">
        <v>12.0</v>
      </c>
      <c r="G2164" s="19">
        <v>7.0</v>
      </c>
      <c r="H2164" s="19">
        <v>4.0</v>
      </c>
      <c r="I2164" s="19">
        <v>1.0</v>
      </c>
      <c r="J2164" s="19">
        <v>0.0</v>
      </c>
      <c r="K2164" s="19">
        <v>11.0</v>
      </c>
      <c r="L2164" s="19">
        <v>16.0</v>
      </c>
      <c r="M2164" s="19">
        <v>27.0</v>
      </c>
      <c r="N2164" s="20">
        <v>0.40740740299224854</v>
      </c>
      <c r="O2164" s="20">
        <v>0.41503244638442993</v>
      </c>
      <c r="P2164" s="20">
        <v>0.4814196228981018</v>
      </c>
      <c r="Q2164" s="21" t="str">
        <f t="shared" si="1"/>
        <v>0.4234234234</v>
      </c>
      <c r="R2164" s="21" t="str">
        <f t="shared" si="3"/>
        <v>0.4337269848</v>
      </c>
      <c r="S2164" s="9">
        <v>0.4297229807685923</v>
      </c>
      <c r="T2164" s="6">
        <v>0.43372698477259625</v>
      </c>
      <c r="U2164" s="10"/>
      <c r="V2164" s="10"/>
      <c r="W2164" s="10"/>
    </row>
    <row r="2165">
      <c r="A2165" s="17">
        <v>2008.0</v>
      </c>
      <c r="B2165" s="18" t="s">
        <v>965</v>
      </c>
      <c r="C2165" s="18" t="s">
        <v>3461</v>
      </c>
      <c r="D2165" s="19">
        <v>181.0</v>
      </c>
      <c r="E2165" s="19">
        <v>4.0</v>
      </c>
      <c r="F2165" s="19">
        <v>11.0</v>
      </c>
      <c r="G2165" s="19">
        <v>9.0</v>
      </c>
      <c r="H2165" s="19">
        <v>2.0</v>
      </c>
      <c r="I2165" s="19">
        <v>1.0</v>
      </c>
      <c r="J2165" s="19">
        <v>0.0</v>
      </c>
      <c r="K2165" s="19">
        <v>14.0</v>
      </c>
      <c r="L2165" s="19">
        <v>13.0</v>
      </c>
      <c r="M2165" s="19">
        <v>27.0</v>
      </c>
      <c r="N2165" s="20">
        <v>0.5185185074806213</v>
      </c>
      <c r="O2165" s="20">
        <v>0.4310881197452545</v>
      </c>
      <c r="P2165" s="20">
        <v>0.4957832098007202</v>
      </c>
      <c r="Q2165" s="21" t="str">
        <f t="shared" si="1"/>
        <v>0.5607476636</v>
      </c>
      <c r="R2165" s="21" t="str">
        <f t="shared" si="3"/>
        <v>0.4796767782</v>
      </c>
      <c r="S2165" s="9">
        <v>0.46911949195243696</v>
      </c>
      <c r="T2165" s="6">
        <v>0.4796767782106578</v>
      </c>
      <c r="U2165" s="10"/>
      <c r="V2165" s="10"/>
      <c r="W2165" s="10"/>
    </row>
    <row r="2166">
      <c r="A2166" s="17">
        <v>2008.0</v>
      </c>
      <c r="B2166" s="18" t="s">
        <v>1898</v>
      </c>
      <c r="C2166" s="18" t="s">
        <v>3462</v>
      </c>
      <c r="D2166" s="19">
        <v>182.0</v>
      </c>
      <c r="E2166" s="19">
        <v>1.0</v>
      </c>
      <c r="F2166" s="19">
        <v>12.0</v>
      </c>
      <c r="G2166" s="19">
        <v>5.0</v>
      </c>
      <c r="H2166" s="19">
        <v>7.0</v>
      </c>
      <c r="I2166" s="19">
        <v>0.0</v>
      </c>
      <c r="J2166" s="19">
        <v>3.0</v>
      </c>
      <c r="K2166" s="19">
        <v>6.0</v>
      </c>
      <c r="L2166" s="19">
        <v>22.0</v>
      </c>
      <c r="M2166" s="19">
        <v>28.0</v>
      </c>
      <c r="N2166" s="20">
        <v>0.2142857164144516</v>
      </c>
      <c r="O2166" s="20">
        <v>0.49818316102027893</v>
      </c>
      <c r="P2166" s="20">
        <v>0.5048348307609558</v>
      </c>
      <c r="Q2166" s="21" t="str">
        <f t="shared" si="1"/>
        <v>0.1803278689</v>
      </c>
      <c r="R2166" s="21" t="str">
        <f t="shared" si="3"/>
        <v>0.4203822554</v>
      </c>
      <c r="S2166" s="9">
        <v>0.42887171677180697</v>
      </c>
      <c r="T2166" s="6">
        <v>0.42038225541349317</v>
      </c>
      <c r="U2166" s="10"/>
      <c r="V2166" s="10"/>
      <c r="W2166" s="10"/>
    </row>
    <row r="2167">
      <c r="A2167" s="17">
        <v>2008.0</v>
      </c>
      <c r="B2167" s="18" t="s">
        <v>1900</v>
      </c>
      <c r="C2167" s="18" t="s">
        <v>3463</v>
      </c>
      <c r="D2167" s="19">
        <v>183.0</v>
      </c>
      <c r="E2167" s="19">
        <v>8.0</v>
      </c>
      <c r="F2167" s="19">
        <v>7.0</v>
      </c>
      <c r="G2167" s="19">
        <v>8.0</v>
      </c>
      <c r="H2167" s="19">
        <v>6.0</v>
      </c>
      <c r="I2167" s="19">
        <v>0.0</v>
      </c>
      <c r="J2167" s="19">
        <v>1.0</v>
      </c>
      <c r="K2167" s="19">
        <v>16.0</v>
      </c>
      <c r="L2167" s="19">
        <v>14.0</v>
      </c>
      <c r="M2167" s="19">
        <v>30.0</v>
      </c>
      <c r="N2167" s="20">
        <v>0.5333333611488342</v>
      </c>
      <c r="O2167" s="20">
        <v>0.42568713426589966</v>
      </c>
      <c r="P2167" s="20">
        <v>0.4755198657512665</v>
      </c>
      <c r="Q2167" s="21" t="str">
        <f t="shared" si="1"/>
        <v>0.5405405405</v>
      </c>
      <c r="R2167" s="21" t="str">
        <f t="shared" si="3"/>
        <v>0.4668586687</v>
      </c>
      <c r="S2167" s="9">
        <v>0.46505686690409975</v>
      </c>
      <c r="T2167" s="6">
        <v>0.4668586687059016</v>
      </c>
      <c r="U2167" s="10"/>
      <c r="V2167" s="10"/>
      <c r="W2167" s="10"/>
    </row>
    <row r="2168">
      <c r="A2168" s="17">
        <v>2008.0</v>
      </c>
      <c r="B2168" s="18" t="s">
        <v>1357</v>
      </c>
      <c r="C2168" s="18" t="s">
        <v>3464</v>
      </c>
      <c r="D2168" s="19">
        <v>184.0</v>
      </c>
      <c r="E2168" s="19">
        <v>5.0</v>
      </c>
      <c r="F2168" s="19">
        <v>11.0</v>
      </c>
      <c r="G2168" s="19">
        <v>6.0</v>
      </c>
      <c r="H2168" s="19">
        <v>3.0</v>
      </c>
      <c r="I2168" s="19">
        <v>0.0</v>
      </c>
      <c r="J2168" s="19">
        <v>2.0</v>
      </c>
      <c r="K2168" s="19">
        <v>11.0</v>
      </c>
      <c r="L2168" s="19">
        <v>16.0</v>
      </c>
      <c r="M2168" s="19">
        <v>27.0</v>
      </c>
      <c r="N2168" s="20">
        <v>0.40740740299224854</v>
      </c>
      <c r="O2168" s="20">
        <v>0.4568455219268799</v>
      </c>
      <c r="P2168" s="20">
        <v>0.48982593417167664</v>
      </c>
      <c r="Q2168" s="21" t="str">
        <f t="shared" si="1"/>
        <v>0.452991453</v>
      </c>
      <c r="R2168" s="21" t="str">
        <f t="shared" si="3"/>
        <v>0.4641271078</v>
      </c>
      <c r="S2168" s="9">
        <v>0.45273109635821096</v>
      </c>
      <c r="T2168" s="6">
        <v>0.46412710775422233</v>
      </c>
      <c r="U2168" s="10"/>
      <c r="V2168" s="10"/>
      <c r="W2168" s="10"/>
    </row>
    <row r="2169">
      <c r="A2169" s="17">
        <v>2008.0</v>
      </c>
      <c r="B2169" s="18" t="s">
        <v>1550</v>
      </c>
      <c r="C2169" s="18" t="s">
        <v>3465</v>
      </c>
      <c r="D2169" s="19">
        <v>185.0</v>
      </c>
      <c r="E2169" s="19">
        <v>1.0</v>
      </c>
      <c r="F2169" s="19">
        <v>20.0</v>
      </c>
      <c r="G2169" s="19">
        <v>1.0</v>
      </c>
      <c r="H2169" s="19">
        <v>2.0</v>
      </c>
      <c r="I2169" s="19">
        <v>1.0</v>
      </c>
      <c r="J2169" s="19">
        <v>1.0</v>
      </c>
      <c r="K2169" s="19">
        <v>3.0</v>
      </c>
      <c r="L2169" s="19">
        <v>23.0</v>
      </c>
      <c r="M2169" s="19">
        <v>26.0</v>
      </c>
      <c r="N2169" s="20">
        <v>0.11538461595773697</v>
      </c>
      <c r="O2169" s="20">
        <v>0.5409218668937683</v>
      </c>
      <c r="P2169" s="20">
        <v>0.488473504781723</v>
      </c>
      <c r="Q2169" s="21" t="str">
        <f t="shared" si="1"/>
        <v>0.1595744681</v>
      </c>
      <c r="R2169" s="21" t="str">
        <f t="shared" si="3"/>
        <v>0.4324729267</v>
      </c>
      <c r="S2169" s="9">
        <v>0.42142546348846877</v>
      </c>
      <c r="T2169" s="6">
        <v>0.4324729266635915</v>
      </c>
      <c r="U2169" s="10"/>
      <c r="V2169" s="10"/>
      <c r="W2169" s="10"/>
    </row>
    <row r="2170">
      <c r="A2170" s="17">
        <v>2008.0</v>
      </c>
      <c r="B2170" s="18" t="s">
        <v>203</v>
      </c>
      <c r="C2170" s="18" t="s">
        <v>3466</v>
      </c>
      <c r="D2170" s="19">
        <v>186.0</v>
      </c>
      <c r="E2170" s="19">
        <v>2.0</v>
      </c>
      <c r="F2170" s="19">
        <v>9.0</v>
      </c>
      <c r="G2170" s="19">
        <v>10.0</v>
      </c>
      <c r="H2170" s="19">
        <v>6.0</v>
      </c>
      <c r="I2170" s="19">
        <v>3.0</v>
      </c>
      <c r="J2170" s="19">
        <v>1.0</v>
      </c>
      <c r="K2170" s="19">
        <v>15.0</v>
      </c>
      <c r="L2170" s="19">
        <v>16.0</v>
      </c>
      <c r="M2170" s="19">
        <v>31.0</v>
      </c>
      <c r="N2170" s="20">
        <v>0.4838709533214569</v>
      </c>
      <c r="O2170" s="20">
        <v>0.5738219022750854</v>
      </c>
      <c r="P2170" s="20">
        <v>0.5428615808486938</v>
      </c>
      <c r="Q2170" s="21" t="str">
        <f t="shared" si="1"/>
        <v>0.4436090226</v>
      </c>
      <c r="R2170" s="21" t="str">
        <f t="shared" si="3"/>
        <v>0.533528602</v>
      </c>
      <c r="S2170" s="9">
        <v>0.5435940882852001</v>
      </c>
      <c r="T2170" s="6">
        <v>0.5335286019888139</v>
      </c>
      <c r="U2170" s="10"/>
      <c r="V2170" s="10"/>
      <c r="W2170" s="10"/>
    </row>
    <row r="2171">
      <c r="A2171" s="17">
        <v>2008.0</v>
      </c>
      <c r="B2171" s="18" t="s">
        <v>393</v>
      </c>
      <c r="C2171" s="18" t="s">
        <v>877</v>
      </c>
      <c r="D2171" s="19">
        <v>187.0</v>
      </c>
      <c r="E2171" s="19">
        <v>2.0</v>
      </c>
      <c r="F2171" s="19">
        <v>8.0</v>
      </c>
      <c r="G2171" s="19">
        <v>15.0</v>
      </c>
      <c r="H2171" s="19">
        <v>3.0</v>
      </c>
      <c r="I2171" s="19">
        <v>2.0</v>
      </c>
      <c r="J2171" s="19">
        <v>1.0</v>
      </c>
      <c r="K2171" s="19">
        <v>19.0</v>
      </c>
      <c r="L2171" s="19">
        <v>12.0</v>
      </c>
      <c r="M2171" s="19">
        <v>31.0</v>
      </c>
      <c r="N2171" s="20">
        <v>0.6129032373428345</v>
      </c>
      <c r="O2171" s="20">
        <v>0.5255504250526428</v>
      </c>
      <c r="P2171" s="20">
        <v>0.5235458016395569</v>
      </c>
      <c r="Q2171" s="21" t="str">
        <f t="shared" si="1"/>
        <v>0.5798319328</v>
      </c>
      <c r="R2171" s="21" t="str">
        <f t="shared" si="3"/>
        <v>0.5386196461</v>
      </c>
      <c r="S2171" s="9">
        <v>0.5468874693878235</v>
      </c>
      <c r="T2171" s="6">
        <v>0.538619646129488</v>
      </c>
      <c r="U2171" s="10"/>
      <c r="V2171" s="10"/>
      <c r="W2171" s="10"/>
    </row>
    <row r="2172">
      <c r="A2172" s="17">
        <v>2008.0</v>
      </c>
      <c r="B2172" s="18" t="s">
        <v>294</v>
      </c>
      <c r="C2172" s="18" t="s">
        <v>3467</v>
      </c>
      <c r="D2172" s="19">
        <v>188.0</v>
      </c>
      <c r="E2172" s="19">
        <v>7.0</v>
      </c>
      <c r="F2172" s="19">
        <v>9.0</v>
      </c>
      <c r="G2172" s="19">
        <v>12.0</v>
      </c>
      <c r="H2172" s="19">
        <v>2.0</v>
      </c>
      <c r="I2172" s="19">
        <v>1.0</v>
      </c>
      <c r="J2172" s="19">
        <v>0.0</v>
      </c>
      <c r="K2172" s="19">
        <v>20.0</v>
      </c>
      <c r="L2172" s="19">
        <v>11.0</v>
      </c>
      <c r="M2172" s="19">
        <v>31.0</v>
      </c>
      <c r="N2172" s="20">
        <v>0.6451612710952759</v>
      </c>
      <c r="O2172" s="20">
        <v>0.5121080279350281</v>
      </c>
      <c r="P2172" s="20">
        <v>0.5097013711929321</v>
      </c>
      <c r="Q2172" s="21" t="str">
        <f t="shared" si="1"/>
        <v>0.6870229008</v>
      </c>
      <c r="R2172" s="21" t="str">
        <f t="shared" si="3"/>
        <v>0.555235082</v>
      </c>
      <c r="S2172" s="9">
        <v>0.5447696793463922</v>
      </c>
      <c r="T2172" s="6">
        <v>0.5552350819565868</v>
      </c>
      <c r="U2172" s="10"/>
      <c r="V2172" s="10"/>
      <c r="W2172" s="10"/>
    </row>
    <row r="2173">
      <c r="A2173" s="17">
        <v>2008.0</v>
      </c>
      <c r="B2173" s="18" t="s">
        <v>1595</v>
      </c>
      <c r="C2173" s="18" t="s">
        <v>3468</v>
      </c>
      <c r="D2173" s="19">
        <v>189.0</v>
      </c>
      <c r="E2173" s="19">
        <v>3.0</v>
      </c>
      <c r="F2173" s="19">
        <v>10.0</v>
      </c>
      <c r="G2173" s="19">
        <v>5.0</v>
      </c>
      <c r="H2173" s="19">
        <v>9.0</v>
      </c>
      <c r="I2173" s="19">
        <v>0.0</v>
      </c>
      <c r="J2173" s="19">
        <v>1.0</v>
      </c>
      <c r="K2173" s="19">
        <v>8.0</v>
      </c>
      <c r="L2173" s="19">
        <v>20.0</v>
      </c>
      <c r="M2173" s="19">
        <v>28.0</v>
      </c>
      <c r="N2173" s="20">
        <v>0.2857142984867096</v>
      </c>
      <c r="O2173" s="20">
        <v>0.4541831612586975</v>
      </c>
      <c r="P2173" s="20">
        <v>0.4666910767555237</v>
      </c>
      <c r="Q2173" s="21" t="str">
        <f t="shared" si="1"/>
        <v>0.2686567164</v>
      </c>
      <c r="R2173" s="21" t="str">
        <f t="shared" si="3"/>
        <v>0.4109285289</v>
      </c>
      <c r="S2173" s="9">
        <v>0.41519292124680107</v>
      </c>
      <c r="T2173" s="6">
        <v>0.41092852892270726</v>
      </c>
      <c r="U2173" s="10"/>
      <c r="V2173" s="10"/>
      <c r="W2173" s="10"/>
    </row>
    <row r="2174">
      <c r="A2174" s="17">
        <v>2008.0</v>
      </c>
      <c r="B2174" s="18" t="s">
        <v>89</v>
      </c>
      <c r="C2174" s="18" t="s">
        <v>809</v>
      </c>
      <c r="D2174" s="19">
        <v>190.0</v>
      </c>
      <c r="E2174" s="19">
        <v>8.0</v>
      </c>
      <c r="F2174" s="19">
        <v>5.0</v>
      </c>
      <c r="G2174" s="19">
        <v>16.0</v>
      </c>
      <c r="H2174" s="19">
        <v>2.0</v>
      </c>
      <c r="I2174" s="19">
        <v>0.0</v>
      </c>
      <c r="J2174" s="19">
        <v>1.0</v>
      </c>
      <c r="K2174" s="19">
        <v>24.0</v>
      </c>
      <c r="L2174" s="19">
        <v>8.0</v>
      </c>
      <c r="M2174" s="19">
        <v>32.0</v>
      </c>
      <c r="N2174" s="20">
        <v>0.75</v>
      </c>
      <c r="O2174" s="20">
        <v>0.49365782737731934</v>
      </c>
      <c r="P2174" s="20">
        <v>0.5167677402496338</v>
      </c>
      <c r="Q2174" s="21" t="str">
        <f t="shared" si="1"/>
        <v>0.7536231884</v>
      </c>
      <c r="R2174" s="21" t="str">
        <f t="shared" si="3"/>
        <v>0.5644266459</v>
      </c>
      <c r="S2174" s="9">
        <v>0.5635208487510681</v>
      </c>
      <c r="T2174" s="6">
        <v>0.5644266458525173</v>
      </c>
      <c r="U2174" s="10"/>
      <c r="V2174" s="10"/>
      <c r="W2174" s="10"/>
    </row>
    <row r="2175">
      <c r="A2175" s="17">
        <v>2008.0</v>
      </c>
      <c r="B2175" s="18" t="s">
        <v>756</v>
      </c>
      <c r="C2175" s="18" t="s">
        <v>3469</v>
      </c>
      <c r="D2175" s="19">
        <v>191.0</v>
      </c>
      <c r="E2175" s="19">
        <v>5.0</v>
      </c>
      <c r="F2175" s="19">
        <v>8.0</v>
      </c>
      <c r="G2175" s="19">
        <v>15.0</v>
      </c>
      <c r="H2175" s="19">
        <v>4.0</v>
      </c>
      <c r="I2175" s="19">
        <v>0.0</v>
      </c>
      <c r="J2175" s="19">
        <v>2.0</v>
      </c>
      <c r="K2175" s="19">
        <v>20.0</v>
      </c>
      <c r="L2175" s="19">
        <v>14.0</v>
      </c>
      <c r="M2175" s="19">
        <v>34.0</v>
      </c>
      <c r="N2175" s="20">
        <v>0.5882353186607361</v>
      </c>
      <c r="O2175" s="20">
        <v>0.5174078941345215</v>
      </c>
      <c r="P2175" s="20">
        <v>0.5015134215354919</v>
      </c>
      <c r="Q2175" s="21" t="str">
        <f t="shared" si="1"/>
        <v>0.5633802817</v>
      </c>
      <c r="R2175" s="21" t="str">
        <f t="shared" si="3"/>
        <v>0.5249273729</v>
      </c>
      <c r="S2175" s="9">
        <v>0.5311411259805455</v>
      </c>
      <c r="T2175" s="6">
        <v>0.524927372873669</v>
      </c>
      <c r="U2175" s="10"/>
      <c r="V2175" s="10"/>
      <c r="W2175" s="10"/>
    </row>
    <row r="2176">
      <c r="A2176" s="17">
        <v>2008.0</v>
      </c>
      <c r="B2176" s="18" t="s">
        <v>1907</v>
      </c>
      <c r="C2176" s="18" t="s">
        <v>3470</v>
      </c>
      <c r="D2176" s="19">
        <v>192.0</v>
      </c>
      <c r="E2176" s="19">
        <v>9.0</v>
      </c>
      <c r="F2176" s="19">
        <v>5.0</v>
      </c>
      <c r="G2176" s="19">
        <v>6.0</v>
      </c>
      <c r="H2176" s="19">
        <v>7.0</v>
      </c>
      <c r="I2176" s="19">
        <v>2.0</v>
      </c>
      <c r="J2176" s="19">
        <v>1.0</v>
      </c>
      <c r="K2176" s="19">
        <v>17.0</v>
      </c>
      <c r="L2176" s="19">
        <v>13.0</v>
      </c>
      <c r="M2176" s="19">
        <v>30.0</v>
      </c>
      <c r="N2176" s="20">
        <v>0.5666666626930237</v>
      </c>
      <c r="O2176" s="20">
        <v>0.4700390100479126</v>
      </c>
      <c r="P2176" s="20">
        <v>0.4945976138114929</v>
      </c>
      <c r="Q2176" s="21" t="str">
        <f t="shared" si="1"/>
        <v>0.56875</v>
      </c>
      <c r="R2176" s="21" t="str">
        <f t="shared" si="3"/>
        <v>0.5008564085</v>
      </c>
      <c r="S2176" s="9">
        <v>0.5003355751434961</v>
      </c>
      <c r="T2176" s="6">
        <v>0.5008564084768296</v>
      </c>
      <c r="U2176" s="10"/>
      <c r="V2176" s="10"/>
      <c r="W2176" s="10"/>
    </row>
    <row r="2177">
      <c r="A2177" s="17">
        <v>2008.0</v>
      </c>
      <c r="B2177" s="18" t="s">
        <v>409</v>
      </c>
      <c r="C2177" s="18" t="s">
        <v>3471</v>
      </c>
      <c r="D2177" s="19">
        <v>193.0</v>
      </c>
      <c r="E2177" s="19">
        <v>8.0</v>
      </c>
      <c r="F2177" s="19">
        <v>7.0</v>
      </c>
      <c r="G2177" s="19">
        <v>10.0</v>
      </c>
      <c r="H2177" s="19">
        <v>2.0</v>
      </c>
      <c r="I2177" s="19">
        <v>1.0</v>
      </c>
      <c r="J2177" s="19">
        <v>1.0</v>
      </c>
      <c r="K2177" s="19">
        <v>19.0</v>
      </c>
      <c r="L2177" s="19">
        <v>10.0</v>
      </c>
      <c r="M2177" s="19">
        <v>29.0</v>
      </c>
      <c r="N2177" s="20">
        <v>0.6551724076271057</v>
      </c>
      <c r="O2177" s="20">
        <v>0.4667206406593323</v>
      </c>
      <c r="P2177" s="20">
        <v>0.485647052526474</v>
      </c>
      <c r="Q2177" s="21" t="str">
        <f t="shared" si="1"/>
        <v>0.6946564885</v>
      </c>
      <c r="R2177" s="21" t="str">
        <f t="shared" si="3"/>
        <v>0.5284362056</v>
      </c>
      <c r="S2177" s="9">
        <v>0.5185651869095604</v>
      </c>
      <c r="T2177" s="6">
        <v>0.5284362055986892</v>
      </c>
      <c r="U2177" s="10"/>
      <c r="V2177" s="10"/>
      <c r="W2177" s="10"/>
    </row>
    <row r="2178">
      <c r="A2178" s="17">
        <v>2008.0</v>
      </c>
      <c r="B2178" s="18" t="s">
        <v>1910</v>
      </c>
      <c r="C2178" s="18" t="s">
        <v>3472</v>
      </c>
      <c r="D2178" s="19">
        <v>194.0</v>
      </c>
      <c r="E2178" s="19">
        <v>3.0</v>
      </c>
      <c r="F2178" s="19">
        <v>15.0</v>
      </c>
      <c r="G2178" s="19">
        <v>5.0</v>
      </c>
      <c r="H2178" s="19">
        <v>5.0</v>
      </c>
      <c r="I2178" s="19">
        <v>1.0</v>
      </c>
      <c r="J2178" s="19">
        <v>1.0</v>
      </c>
      <c r="K2178" s="19">
        <v>9.0</v>
      </c>
      <c r="L2178" s="19">
        <v>21.0</v>
      </c>
      <c r="M2178" s="19">
        <v>30.0</v>
      </c>
      <c r="N2178" s="20">
        <v>0.30000001192092896</v>
      </c>
      <c r="O2178" s="20">
        <v>0.496703565120697</v>
      </c>
      <c r="P2178" s="20">
        <v>0.4983683228492737</v>
      </c>
      <c r="Q2178" s="21" t="str">
        <f t="shared" si="1"/>
        <v>0.3253968254</v>
      </c>
      <c r="R2178" s="21" t="str">
        <f t="shared" si="3"/>
        <v>0.4542930696</v>
      </c>
      <c r="S2178" s="9">
        <v>0.44794386327266694</v>
      </c>
      <c r="T2178" s="6">
        <v>0.45429306962187327</v>
      </c>
      <c r="U2178" s="10"/>
      <c r="V2178" s="10"/>
      <c r="W2178" s="10"/>
    </row>
    <row r="2179">
      <c r="A2179" s="17">
        <v>2008.0</v>
      </c>
      <c r="B2179" s="18" t="s">
        <v>3208</v>
      </c>
      <c r="C2179" s="18" t="s">
        <v>3473</v>
      </c>
      <c r="D2179" s="19">
        <v>195.0</v>
      </c>
      <c r="E2179" s="19">
        <v>0.0</v>
      </c>
      <c r="F2179" s="19">
        <v>15.0</v>
      </c>
      <c r="G2179" s="19">
        <v>0.0</v>
      </c>
      <c r="H2179" s="19">
        <v>12.0</v>
      </c>
      <c r="I2179" s="19">
        <v>0.0</v>
      </c>
      <c r="J2179" s="19">
        <v>2.0</v>
      </c>
      <c r="K2179" s="19">
        <v>0.0</v>
      </c>
      <c r="L2179" s="19">
        <v>29.0</v>
      </c>
      <c r="M2179" s="19">
        <v>29.0</v>
      </c>
      <c r="N2179" s="20">
        <v>0.0</v>
      </c>
      <c r="O2179" s="20">
        <v>0.424156129360199</v>
      </c>
      <c r="P2179" s="20">
        <v>0.4641375243663788</v>
      </c>
      <c r="Q2179" s="21" t="str">
        <f t="shared" si="1"/>
        <v>0</v>
      </c>
      <c r="R2179" s="21" t="str">
        <f t="shared" si="3"/>
        <v>0.3281124458</v>
      </c>
      <c r="S2179" s="9">
        <v>0.3281124457716942</v>
      </c>
      <c r="T2179" s="6">
        <v>0.3281124457716942</v>
      </c>
      <c r="U2179" s="10"/>
      <c r="V2179" s="10"/>
      <c r="W2179" s="10"/>
    </row>
    <row r="2180">
      <c r="A2180" s="17">
        <v>2008.0</v>
      </c>
      <c r="B2180" s="18" t="s">
        <v>1308</v>
      </c>
      <c r="C2180" s="18" t="s">
        <v>3474</v>
      </c>
      <c r="D2180" s="19">
        <v>196.0</v>
      </c>
      <c r="E2180" s="19">
        <v>6.0</v>
      </c>
      <c r="F2180" s="19">
        <v>13.0</v>
      </c>
      <c r="G2180" s="19">
        <v>9.0</v>
      </c>
      <c r="H2180" s="19">
        <v>1.0</v>
      </c>
      <c r="I2180" s="19">
        <v>1.0</v>
      </c>
      <c r="J2180" s="19">
        <v>1.0</v>
      </c>
      <c r="K2180" s="19">
        <v>16.0</v>
      </c>
      <c r="L2180" s="19">
        <v>15.0</v>
      </c>
      <c r="M2180" s="19">
        <v>31.0</v>
      </c>
      <c r="N2180" s="20">
        <v>0.5161290168762207</v>
      </c>
      <c r="O2180" s="20">
        <v>0.3639927804470062</v>
      </c>
      <c r="P2180" s="20">
        <v>0.4627509117126465</v>
      </c>
      <c r="Q2180" s="21" t="str">
        <f t="shared" si="1"/>
        <v>0.592</v>
      </c>
      <c r="R2180" s="21" t="str">
        <f t="shared" si="3"/>
        <v>0.4456841182</v>
      </c>
      <c r="S2180" s="9">
        <v>0.42671637621618086</v>
      </c>
      <c r="T2180" s="6">
        <v>0.4456841181516647</v>
      </c>
      <c r="U2180" s="10"/>
      <c r="V2180" s="10"/>
      <c r="W2180" s="10"/>
    </row>
    <row r="2181">
      <c r="A2181" s="17">
        <v>2008.0</v>
      </c>
      <c r="B2181" s="18" t="s">
        <v>264</v>
      </c>
      <c r="C2181" s="18" t="s">
        <v>3475</v>
      </c>
      <c r="D2181" s="19">
        <v>197.0</v>
      </c>
      <c r="E2181" s="19">
        <v>13.0</v>
      </c>
      <c r="F2181" s="19">
        <v>0.0</v>
      </c>
      <c r="G2181" s="19">
        <v>14.0</v>
      </c>
      <c r="H2181" s="19">
        <v>2.0</v>
      </c>
      <c r="I2181" s="19">
        <v>5.0</v>
      </c>
      <c r="J2181" s="19">
        <v>0.0</v>
      </c>
      <c r="K2181" s="19">
        <v>32.0</v>
      </c>
      <c r="L2181" s="19">
        <v>2.0</v>
      </c>
      <c r="M2181" s="19">
        <v>34.0</v>
      </c>
      <c r="N2181" s="20">
        <v>0.9411764740943909</v>
      </c>
      <c r="O2181" s="20">
        <v>0.6183362007141113</v>
      </c>
      <c r="P2181" s="20">
        <v>0.5367356538772583</v>
      </c>
      <c r="Q2181" s="21" t="str">
        <f t="shared" si="1"/>
        <v>0.9186046512</v>
      </c>
      <c r="R2181" s="21" t="str">
        <f t="shared" si="3"/>
        <v>0.6730031766</v>
      </c>
      <c r="S2181" s="9">
        <v>0.6786461314734291</v>
      </c>
      <c r="T2181" s="6">
        <v>0.6730031766170679</v>
      </c>
      <c r="U2181" s="10"/>
      <c r="V2181" s="10"/>
      <c r="W2181" s="10"/>
    </row>
    <row r="2182">
      <c r="A2182" s="17">
        <v>2008.0</v>
      </c>
      <c r="B2182" s="18" t="s">
        <v>1637</v>
      </c>
      <c r="C2182" s="18" t="s">
        <v>3476</v>
      </c>
      <c r="D2182" s="19">
        <v>198.0</v>
      </c>
      <c r="E2182" s="19">
        <v>0.0</v>
      </c>
      <c r="F2182" s="19">
        <v>16.0</v>
      </c>
      <c r="G2182" s="19">
        <v>2.0</v>
      </c>
      <c r="H2182" s="19">
        <v>9.0</v>
      </c>
      <c r="I2182" s="19">
        <v>0.0</v>
      </c>
      <c r="J2182" s="19">
        <v>1.0</v>
      </c>
      <c r="K2182" s="19">
        <v>2.0</v>
      </c>
      <c r="L2182" s="19">
        <v>26.0</v>
      </c>
      <c r="M2182" s="19">
        <v>28.0</v>
      </c>
      <c r="N2182" s="20">
        <v>0.0714285746216774</v>
      </c>
      <c r="O2182" s="20">
        <v>0.4362524151802063</v>
      </c>
      <c r="P2182" s="20">
        <v>0.47187918424606323</v>
      </c>
      <c r="Q2182" s="21" t="str">
        <f t="shared" si="1"/>
        <v>0.04918032787</v>
      </c>
      <c r="R2182" s="21" t="str">
        <f t="shared" si="3"/>
        <v>0.3483910856</v>
      </c>
      <c r="S2182" s="9">
        <v>0.3539531465087618</v>
      </c>
      <c r="T2182" s="6">
        <v>0.3483910856188321</v>
      </c>
      <c r="U2182" s="10"/>
      <c r="V2182" s="10"/>
      <c r="W2182" s="10"/>
    </row>
    <row r="2183">
      <c r="A2183" s="17">
        <v>2008.0</v>
      </c>
      <c r="B2183" s="18" t="s">
        <v>746</v>
      </c>
      <c r="C2183" s="18" t="s">
        <v>3477</v>
      </c>
      <c r="D2183" s="19">
        <v>199.0</v>
      </c>
      <c r="E2183" s="19">
        <v>4.0</v>
      </c>
      <c r="F2183" s="19">
        <v>8.0</v>
      </c>
      <c r="G2183" s="19">
        <v>13.0</v>
      </c>
      <c r="H2183" s="19">
        <v>2.0</v>
      </c>
      <c r="I2183" s="19">
        <v>0.0</v>
      </c>
      <c r="J2183" s="19">
        <v>1.0</v>
      </c>
      <c r="K2183" s="19">
        <v>17.0</v>
      </c>
      <c r="L2183" s="19">
        <v>11.0</v>
      </c>
      <c r="M2183" s="19">
        <v>28.0</v>
      </c>
      <c r="N2183" s="20">
        <v>0.6071428656578064</v>
      </c>
      <c r="O2183" s="20">
        <v>0.480205774307251</v>
      </c>
      <c r="P2183" s="20">
        <v>0.5003730058670044</v>
      </c>
      <c r="Q2183" s="21" t="str">
        <f t="shared" si="1"/>
        <v>0.6090909091</v>
      </c>
      <c r="R2183" s="21" t="str">
        <f t="shared" si="3"/>
        <v>0.5174688659</v>
      </c>
      <c r="S2183" s="9">
        <v>0.5169818529060909</v>
      </c>
      <c r="T2183" s="6">
        <v>0.5174688658931038</v>
      </c>
      <c r="U2183" s="10"/>
      <c r="V2183" s="10"/>
      <c r="W2183" s="10"/>
    </row>
    <row r="2184">
      <c r="A2184" s="17">
        <v>2008.0</v>
      </c>
      <c r="B2184" s="18" t="s">
        <v>515</v>
      </c>
      <c r="C2184" s="18" t="s">
        <v>3478</v>
      </c>
      <c r="D2184" s="19">
        <v>200.0</v>
      </c>
      <c r="E2184" s="19">
        <v>6.0</v>
      </c>
      <c r="F2184" s="19">
        <v>13.0</v>
      </c>
      <c r="G2184" s="19">
        <v>7.0</v>
      </c>
      <c r="H2184" s="19">
        <v>3.0</v>
      </c>
      <c r="I2184" s="19">
        <v>1.0</v>
      </c>
      <c r="J2184" s="19">
        <v>1.0</v>
      </c>
      <c r="K2184" s="19">
        <v>14.0</v>
      </c>
      <c r="L2184" s="19">
        <v>17.0</v>
      </c>
      <c r="M2184" s="19">
        <v>31.0</v>
      </c>
      <c r="N2184" s="20">
        <v>0.4516128897666931</v>
      </c>
      <c r="O2184" s="20">
        <v>0.48439204692840576</v>
      </c>
      <c r="P2184" s="20">
        <v>0.5090183019638062</v>
      </c>
      <c r="Q2184" s="21" t="str">
        <f t="shared" si="1"/>
        <v>0.5112781955</v>
      </c>
      <c r="R2184" s="21" t="str">
        <f t="shared" si="3"/>
        <v>0.4972701478</v>
      </c>
      <c r="S2184" s="9">
        <v>0.48235382476160604</v>
      </c>
      <c r="T2184" s="6">
        <v>0.4972701478273348</v>
      </c>
      <c r="U2184" s="10"/>
      <c r="V2184" s="10"/>
      <c r="W2184" s="10"/>
    </row>
    <row r="2185">
      <c r="A2185" s="17">
        <v>2008.0</v>
      </c>
      <c r="B2185" s="18" t="s">
        <v>611</v>
      </c>
      <c r="C2185" s="18" t="s">
        <v>3479</v>
      </c>
      <c r="D2185" s="19">
        <v>201.0</v>
      </c>
      <c r="E2185" s="19">
        <v>6.0</v>
      </c>
      <c r="F2185" s="19">
        <v>7.0</v>
      </c>
      <c r="G2185" s="19">
        <v>11.0</v>
      </c>
      <c r="H2185" s="19">
        <v>3.0</v>
      </c>
      <c r="I2185" s="19">
        <v>2.0</v>
      </c>
      <c r="J2185" s="19">
        <v>1.0</v>
      </c>
      <c r="K2185" s="19">
        <v>19.0</v>
      </c>
      <c r="L2185" s="19">
        <v>11.0</v>
      </c>
      <c r="M2185" s="19">
        <v>30.0</v>
      </c>
      <c r="N2185" s="20">
        <v>0.6333333253860474</v>
      </c>
      <c r="O2185" s="20">
        <v>0.47564342617988586</v>
      </c>
      <c r="P2185" s="20">
        <v>0.4892314374446869</v>
      </c>
      <c r="Q2185" s="21" t="str">
        <f t="shared" si="1"/>
        <v>0.6439393939</v>
      </c>
      <c r="R2185" s="21" t="str">
        <f t="shared" si="3"/>
        <v>0.5211144209</v>
      </c>
      <c r="S2185" s="9">
        <v>0.518462905784448</v>
      </c>
      <c r="T2185" s="6">
        <v>0.5211144209359632</v>
      </c>
      <c r="U2185" s="10"/>
      <c r="V2185" s="10"/>
      <c r="W2185" s="10"/>
    </row>
    <row r="2186">
      <c r="A2186" s="17">
        <v>2008.0</v>
      </c>
      <c r="B2186" s="18" t="s">
        <v>472</v>
      </c>
      <c r="C2186" s="18" t="s">
        <v>3480</v>
      </c>
      <c r="D2186" s="19">
        <v>202.0</v>
      </c>
      <c r="E2186" s="19">
        <v>6.0</v>
      </c>
      <c r="F2186" s="19">
        <v>7.0</v>
      </c>
      <c r="G2186" s="19">
        <v>10.0</v>
      </c>
      <c r="H2186" s="19">
        <v>6.0</v>
      </c>
      <c r="I2186" s="19">
        <v>1.0</v>
      </c>
      <c r="J2186" s="19">
        <v>1.0</v>
      </c>
      <c r="K2186" s="19">
        <v>17.0</v>
      </c>
      <c r="L2186" s="19">
        <v>14.0</v>
      </c>
      <c r="M2186" s="19">
        <v>31.0</v>
      </c>
      <c r="N2186" s="20">
        <v>0.5483871102333069</v>
      </c>
      <c r="O2186" s="20">
        <v>0.5120038390159607</v>
      </c>
      <c r="P2186" s="20">
        <v>0.5226214528083801</v>
      </c>
      <c r="Q2186" s="21" t="str">
        <f t="shared" si="1"/>
        <v>0.5310344828</v>
      </c>
      <c r="R2186" s="21" t="str">
        <f t="shared" si="3"/>
        <v>0.5194159034</v>
      </c>
      <c r="S2186" s="9">
        <v>0.5237540569036238</v>
      </c>
      <c r="T2186" s="6">
        <v>0.5194159033997305</v>
      </c>
      <c r="U2186" s="10"/>
      <c r="V2186" s="10"/>
      <c r="W2186" s="10"/>
    </row>
    <row r="2187">
      <c r="A2187" s="17">
        <v>2008.0</v>
      </c>
      <c r="B2187" s="18" t="s">
        <v>930</v>
      </c>
      <c r="C2187" s="18" t="s">
        <v>3481</v>
      </c>
      <c r="D2187" s="19">
        <v>203.0</v>
      </c>
      <c r="E2187" s="19">
        <v>3.0</v>
      </c>
      <c r="F2187" s="19">
        <v>10.0</v>
      </c>
      <c r="G2187" s="19">
        <v>4.0</v>
      </c>
      <c r="H2187" s="19">
        <v>11.0</v>
      </c>
      <c r="I2187" s="19">
        <v>0.0</v>
      </c>
      <c r="J2187" s="19">
        <v>1.0</v>
      </c>
      <c r="K2187" s="19">
        <v>7.0</v>
      </c>
      <c r="L2187" s="19">
        <v>22.0</v>
      </c>
      <c r="M2187" s="19">
        <v>29.0</v>
      </c>
      <c r="N2187" s="20">
        <v>0.24137930572032928</v>
      </c>
      <c r="O2187" s="20">
        <v>0.5499576926231384</v>
      </c>
      <c r="P2187" s="20">
        <v>0.5174633860588074</v>
      </c>
      <c r="Q2187" s="21" t="str">
        <f t="shared" si="1"/>
        <v>0.2275862069</v>
      </c>
      <c r="R2187" s="21" t="str">
        <f t="shared" si="3"/>
        <v>0.4612412446</v>
      </c>
      <c r="S2187" s="9">
        <v>0.46468952041247796</v>
      </c>
      <c r="T2187" s="6">
        <v>0.461241244550409</v>
      </c>
      <c r="U2187" s="10"/>
      <c r="V2187" s="10"/>
      <c r="W2187" s="10"/>
    </row>
    <row r="2188">
      <c r="A2188" s="17">
        <v>2008.0</v>
      </c>
      <c r="B2188" s="18" t="s">
        <v>660</v>
      </c>
      <c r="C2188" s="18" t="s">
        <v>3482</v>
      </c>
      <c r="D2188" s="19">
        <v>204.0</v>
      </c>
      <c r="E2188" s="19">
        <v>4.0</v>
      </c>
      <c r="F2188" s="19">
        <v>10.0</v>
      </c>
      <c r="G2188" s="19">
        <v>6.0</v>
      </c>
      <c r="H2188" s="19">
        <v>4.0</v>
      </c>
      <c r="I2188" s="19">
        <v>2.0</v>
      </c>
      <c r="J2188" s="19">
        <v>3.0</v>
      </c>
      <c r="K2188" s="19">
        <v>12.0</v>
      </c>
      <c r="L2188" s="19">
        <v>17.0</v>
      </c>
      <c r="M2188" s="19">
        <v>29.0</v>
      </c>
      <c r="N2188" s="20">
        <v>0.4137931168079376</v>
      </c>
      <c r="O2188" s="20">
        <v>0.4985607862472534</v>
      </c>
      <c r="P2188" s="20">
        <v>0.4930227994918823</v>
      </c>
      <c r="Q2188" s="21" t="str">
        <f t="shared" si="1"/>
        <v>0.4341085271</v>
      </c>
      <c r="R2188" s="21" t="str">
        <f t="shared" si="3"/>
        <v>0.4810632248</v>
      </c>
      <c r="S2188" s="9">
        <v>0.47598436885866624</v>
      </c>
      <c r="T2188" s="6">
        <v>0.481063224779543</v>
      </c>
      <c r="U2188" s="10"/>
      <c r="V2188" s="10"/>
      <c r="W2188" s="10"/>
    </row>
    <row r="2189">
      <c r="A2189" s="17">
        <v>2008.0</v>
      </c>
      <c r="B2189" s="18" t="s">
        <v>147</v>
      </c>
      <c r="C2189" s="18" t="s">
        <v>869</v>
      </c>
      <c r="D2189" s="19">
        <v>205.0</v>
      </c>
      <c r="E2189" s="19">
        <v>5.0</v>
      </c>
      <c r="F2189" s="19">
        <v>4.0</v>
      </c>
      <c r="G2189" s="19">
        <v>17.0</v>
      </c>
      <c r="H2189" s="19">
        <v>0.0</v>
      </c>
      <c r="I2189" s="19">
        <v>2.0</v>
      </c>
      <c r="J2189" s="19">
        <v>3.0</v>
      </c>
      <c r="K2189" s="19">
        <v>24.0</v>
      </c>
      <c r="L2189" s="19">
        <v>7.0</v>
      </c>
      <c r="M2189" s="19">
        <v>31.0</v>
      </c>
      <c r="N2189" s="20">
        <v>0.774193525314331</v>
      </c>
      <c r="O2189" s="20">
        <v>0.534311056137085</v>
      </c>
      <c r="P2189" s="20">
        <v>0.5397336483001709</v>
      </c>
      <c r="Q2189" s="21" t="str">
        <f t="shared" si="1"/>
        <v>0.7804878049</v>
      </c>
      <c r="R2189" s="21" t="str">
        <f t="shared" si="3"/>
        <v>0.5972108914</v>
      </c>
      <c r="S2189" s="9">
        <v>0.5956373272403594</v>
      </c>
      <c r="T2189" s="6">
        <v>0.5972108913630974</v>
      </c>
      <c r="U2189" s="10"/>
      <c r="V2189" s="10"/>
      <c r="W2189" s="10"/>
    </row>
    <row r="2190">
      <c r="A2190" s="17">
        <v>2008.0</v>
      </c>
      <c r="B2190" s="18" t="s">
        <v>501</v>
      </c>
      <c r="C2190" s="18" t="s">
        <v>3483</v>
      </c>
      <c r="D2190" s="19">
        <v>206.0</v>
      </c>
      <c r="E2190" s="19">
        <v>5.0</v>
      </c>
      <c r="F2190" s="19">
        <v>9.0</v>
      </c>
      <c r="G2190" s="19">
        <v>8.0</v>
      </c>
      <c r="H2190" s="19">
        <v>4.0</v>
      </c>
      <c r="I2190" s="19">
        <v>2.0</v>
      </c>
      <c r="J2190" s="19">
        <v>1.0</v>
      </c>
      <c r="K2190" s="19">
        <v>15.0</v>
      </c>
      <c r="L2190" s="19">
        <v>14.0</v>
      </c>
      <c r="M2190" s="19">
        <v>29.0</v>
      </c>
      <c r="N2190" s="20">
        <v>0.517241358757019</v>
      </c>
      <c r="O2190" s="20">
        <v>0.4829722046852112</v>
      </c>
      <c r="P2190" s="20">
        <v>0.5005659461021423</v>
      </c>
      <c r="Q2190" s="21" t="str">
        <f t="shared" si="1"/>
        <v>0.5348837209</v>
      </c>
      <c r="R2190" s="21" t="str">
        <f t="shared" si="3"/>
        <v>0.5003485191</v>
      </c>
      <c r="S2190" s="9">
        <v>0.49593793369572736</v>
      </c>
      <c r="T2190" s="6">
        <v>0.5003485191006993</v>
      </c>
      <c r="U2190" s="10"/>
      <c r="V2190" s="10"/>
      <c r="W2190" s="10"/>
    </row>
    <row r="2191">
      <c r="A2191" s="17">
        <v>2008.0</v>
      </c>
      <c r="B2191" s="18" t="s">
        <v>565</v>
      </c>
      <c r="C2191" s="18" t="s">
        <v>875</v>
      </c>
      <c r="D2191" s="19">
        <v>207.0</v>
      </c>
      <c r="E2191" s="19">
        <v>5.0</v>
      </c>
      <c r="F2191" s="19">
        <v>8.0</v>
      </c>
      <c r="G2191" s="19">
        <v>12.0</v>
      </c>
      <c r="H2191" s="19">
        <v>1.0</v>
      </c>
      <c r="I2191" s="19">
        <v>2.0</v>
      </c>
      <c r="J2191" s="19">
        <v>3.0</v>
      </c>
      <c r="K2191" s="19">
        <v>19.0</v>
      </c>
      <c r="L2191" s="19">
        <v>12.0</v>
      </c>
      <c r="M2191" s="19">
        <v>31.0</v>
      </c>
      <c r="N2191" s="20">
        <v>0.6129032373428345</v>
      </c>
      <c r="O2191" s="20">
        <v>0.5250402092933655</v>
      </c>
      <c r="P2191" s="20">
        <v>0.5098738670349121</v>
      </c>
      <c r="Q2191" s="21" t="str">
        <f t="shared" si="1"/>
        <v>0.6377952756</v>
      </c>
      <c r="R2191" s="21" t="str">
        <f t="shared" si="3"/>
        <v>0.5494373903</v>
      </c>
      <c r="S2191" s="9">
        <v>0.5432143778570236</v>
      </c>
      <c r="T2191" s="6">
        <v>0.5494373903030485</v>
      </c>
      <c r="U2191" s="10"/>
      <c r="V2191" s="10"/>
      <c r="W2191" s="10"/>
    </row>
    <row r="2192">
      <c r="A2192" s="17">
        <v>2008.0</v>
      </c>
      <c r="B2192" s="18" t="s">
        <v>150</v>
      </c>
      <c r="C2192" s="18" t="s">
        <v>3484</v>
      </c>
      <c r="D2192" s="19">
        <v>208.0</v>
      </c>
      <c r="E2192" s="19">
        <v>4.0</v>
      </c>
      <c r="F2192" s="19">
        <v>8.0</v>
      </c>
      <c r="G2192" s="19">
        <v>14.0</v>
      </c>
      <c r="H2192" s="19">
        <v>3.0</v>
      </c>
      <c r="I2192" s="19">
        <v>1.0</v>
      </c>
      <c r="J2192" s="19">
        <v>2.0</v>
      </c>
      <c r="K2192" s="19">
        <v>19.0</v>
      </c>
      <c r="L2192" s="19">
        <v>13.0</v>
      </c>
      <c r="M2192" s="19">
        <v>32.0</v>
      </c>
      <c r="N2192" s="20">
        <v>0.59375</v>
      </c>
      <c r="O2192" s="20">
        <v>0.5892377495765686</v>
      </c>
      <c r="P2192" s="20">
        <v>0.5318860411643982</v>
      </c>
      <c r="Q2192" s="21" t="str">
        <f t="shared" si="1"/>
        <v>0.5769230769</v>
      </c>
      <c r="R2192" s="21" t="str">
        <f t="shared" si="3"/>
        <v>0.5718211543</v>
      </c>
      <c r="S2192" s="9">
        <v>0.5760278850793839</v>
      </c>
      <c r="T2192" s="6">
        <v>0.571821154310153</v>
      </c>
      <c r="U2192" s="10"/>
      <c r="V2192" s="10"/>
      <c r="W2192" s="10"/>
    </row>
    <row r="2193">
      <c r="A2193" s="17">
        <v>2008.0</v>
      </c>
      <c r="B2193" s="18" t="s">
        <v>206</v>
      </c>
      <c r="C2193" s="18" t="s">
        <v>871</v>
      </c>
      <c r="D2193" s="19">
        <v>209.0</v>
      </c>
      <c r="E2193" s="19">
        <v>4.0</v>
      </c>
      <c r="F2193" s="19">
        <v>6.0</v>
      </c>
      <c r="G2193" s="19">
        <v>14.0</v>
      </c>
      <c r="H2193" s="19">
        <v>3.0</v>
      </c>
      <c r="I2193" s="19">
        <v>4.0</v>
      </c>
      <c r="J2193" s="19">
        <v>2.0</v>
      </c>
      <c r="K2193" s="19">
        <v>22.0</v>
      </c>
      <c r="L2193" s="19">
        <v>11.0</v>
      </c>
      <c r="M2193" s="19">
        <v>33.0</v>
      </c>
      <c r="N2193" s="20">
        <v>0.6666666865348816</v>
      </c>
      <c r="O2193" s="20">
        <v>0.5897195935249329</v>
      </c>
      <c r="P2193" s="20">
        <v>0.5326880216598511</v>
      </c>
      <c r="Q2193" s="21" t="str">
        <f t="shared" si="1"/>
        <v>0.6474820144</v>
      </c>
      <c r="R2193" s="21" t="str">
        <f t="shared" si="3"/>
        <v>0.5899023058</v>
      </c>
      <c r="S2193" s="9">
        <v>0.5946984688440958</v>
      </c>
      <c r="T2193" s="6">
        <v>0.5899023057745515</v>
      </c>
      <c r="U2193" s="10"/>
      <c r="V2193" s="10"/>
      <c r="W2193" s="10"/>
    </row>
    <row r="2194">
      <c r="A2194" s="17">
        <v>2008.0</v>
      </c>
      <c r="B2194" s="18" t="s">
        <v>153</v>
      </c>
      <c r="C2194" s="18" t="s">
        <v>804</v>
      </c>
      <c r="D2194" s="19">
        <v>210.0</v>
      </c>
      <c r="E2194" s="19">
        <v>2.0</v>
      </c>
      <c r="F2194" s="19">
        <v>8.0</v>
      </c>
      <c r="G2194" s="19">
        <v>12.0</v>
      </c>
      <c r="H2194" s="19">
        <v>3.0</v>
      </c>
      <c r="I2194" s="19">
        <v>2.0</v>
      </c>
      <c r="J2194" s="19">
        <v>4.0</v>
      </c>
      <c r="K2194" s="19">
        <v>16.0</v>
      </c>
      <c r="L2194" s="19">
        <v>15.0</v>
      </c>
      <c r="M2194" s="19">
        <v>31.0</v>
      </c>
      <c r="N2194" s="20">
        <v>0.5161290168762207</v>
      </c>
      <c r="O2194" s="20">
        <v>0.587751567363739</v>
      </c>
      <c r="P2194" s="20">
        <v>0.54190593957901</v>
      </c>
      <c r="Q2194" s="21" t="str">
        <f t="shared" si="1"/>
        <v>0.48</v>
      </c>
      <c r="R2194" s="21" t="str">
        <f t="shared" si="3"/>
        <v>0.5493522686</v>
      </c>
      <c r="S2194" s="9">
        <v>0.5583845266411381</v>
      </c>
      <c r="T2194" s="6">
        <v>0.549352268576622</v>
      </c>
      <c r="U2194" s="10"/>
      <c r="V2194" s="10"/>
      <c r="W2194" s="10"/>
    </row>
    <row r="2195">
      <c r="A2195" s="17">
        <v>2008.0</v>
      </c>
      <c r="B2195" s="18" t="s">
        <v>571</v>
      </c>
      <c r="C2195" s="18" t="s">
        <v>879</v>
      </c>
      <c r="D2195" s="19">
        <v>211.0</v>
      </c>
      <c r="E2195" s="19">
        <v>5.0</v>
      </c>
      <c r="F2195" s="19">
        <v>8.0</v>
      </c>
      <c r="G2195" s="19">
        <v>12.0</v>
      </c>
      <c r="H2195" s="19">
        <v>4.0</v>
      </c>
      <c r="I2195" s="19">
        <v>0.0</v>
      </c>
      <c r="J2195" s="19">
        <v>3.0</v>
      </c>
      <c r="K2195" s="19">
        <v>17.0</v>
      </c>
      <c r="L2195" s="19">
        <v>15.0</v>
      </c>
      <c r="M2195" s="19">
        <v>32.0</v>
      </c>
      <c r="N2195" s="20">
        <v>0.53125</v>
      </c>
      <c r="O2195" s="20">
        <v>0.532762348651886</v>
      </c>
      <c r="P2195" s="20">
        <v>0.5126547813415527</v>
      </c>
      <c r="Q2195" s="21" t="str">
        <f t="shared" si="1"/>
        <v>0.5144927536</v>
      </c>
      <c r="R2195" s="21" t="str">
        <f t="shared" si="3"/>
        <v>0.5231680581</v>
      </c>
      <c r="S2195" s="9">
        <v>0.5273573696613312</v>
      </c>
      <c r="T2195" s="6">
        <v>0.5231680580671283</v>
      </c>
      <c r="U2195" s="10"/>
      <c r="V2195" s="10"/>
      <c r="W2195" s="10"/>
    </row>
    <row r="2196">
      <c r="A2196" s="17">
        <v>2008.0</v>
      </c>
      <c r="B2196" s="18" t="s">
        <v>513</v>
      </c>
      <c r="C2196" s="18" t="s">
        <v>833</v>
      </c>
      <c r="D2196" s="19">
        <v>212.0</v>
      </c>
      <c r="E2196" s="19">
        <v>8.0</v>
      </c>
      <c r="F2196" s="19">
        <v>6.0</v>
      </c>
      <c r="G2196" s="19">
        <v>11.0</v>
      </c>
      <c r="H2196" s="19">
        <v>1.0</v>
      </c>
      <c r="I2196" s="19">
        <v>4.0</v>
      </c>
      <c r="J2196" s="19">
        <v>1.0</v>
      </c>
      <c r="K2196" s="19">
        <v>23.0</v>
      </c>
      <c r="L2196" s="19">
        <v>8.0</v>
      </c>
      <c r="M2196" s="19">
        <v>31.0</v>
      </c>
      <c r="N2196" s="20">
        <v>0.7419354915618896</v>
      </c>
      <c r="O2196" s="20">
        <v>0.5055845379829407</v>
      </c>
      <c r="P2196" s="20">
        <v>0.5034264922142029</v>
      </c>
      <c r="Q2196" s="21" t="str">
        <f t="shared" si="1"/>
        <v>0.7841726619</v>
      </c>
      <c r="R2196" s="21" t="str">
        <f t="shared" si="3"/>
        <v>0.5746920575</v>
      </c>
      <c r="S2196" s="9">
        <v>0.564132763012763</v>
      </c>
      <c r="T2196" s="6">
        <v>0.574692057512647</v>
      </c>
      <c r="U2196" s="10"/>
      <c r="V2196" s="10"/>
      <c r="W2196" s="10"/>
    </row>
    <row r="2197">
      <c r="A2197" s="17">
        <v>2008.0</v>
      </c>
      <c r="B2197" s="18" t="s">
        <v>156</v>
      </c>
      <c r="C2197" s="18" t="s">
        <v>859</v>
      </c>
      <c r="D2197" s="19">
        <v>213.0</v>
      </c>
      <c r="E2197" s="19">
        <v>5.0</v>
      </c>
      <c r="F2197" s="19">
        <v>7.0</v>
      </c>
      <c r="G2197" s="19">
        <v>12.0</v>
      </c>
      <c r="H2197" s="19">
        <v>3.0</v>
      </c>
      <c r="I2197" s="19">
        <v>1.0</v>
      </c>
      <c r="J2197" s="19">
        <v>3.0</v>
      </c>
      <c r="K2197" s="19">
        <v>18.0</v>
      </c>
      <c r="L2197" s="19">
        <v>13.0</v>
      </c>
      <c r="M2197" s="19">
        <v>31.0</v>
      </c>
      <c r="N2197" s="20">
        <v>0.5806451439857483</v>
      </c>
      <c r="O2197" s="20">
        <v>0.5757043957710266</v>
      </c>
      <c r="P2197" s="20">
        <v>0.5272049903869629</v>
      </c>
      <c r="Q2197" s="21" t="str">
        <f t="shared" si="1"/>
        <v>0.5714285714</v>
      </c>
      <c r="R2197" s="21" t="str">
        <f t="shared" si="3"/>
        <v>0.5625105883</v>
      </c>
      <c r="S2197" s="9">
        <v>0.5648147358048347</v>
      </c>
      <c r="T2197" s="6">
        <v>0.5625105883393968</v>
      </c>
      <c r="U2197" s="10"/>
      <c r="V2197" s="10"/>
      <c r="W2197" s="10"/>
    </row>
    <row r="2198">
      <c r="A2198" s="17">
        <v>2008.0</v>
      </c>
      <c r="B2198" s="18" t="s">
        <v>520</v>
      </c>
      <c r="C2198" s="18" t="s">
        <v>3485</v>
      </c>
      <c r="D2198" s="19">
        <v>214.0</v>
      </c>
      <c r="E2198" s="19">
        <v>2.0</v>
      </c>
      <c r="F2198" s="19">
        <v>10.0</v>
      </c>
      <c r="G2198" s="19">
        <v>3.0</v>
      </c>
      <c r="H2198" s="19">
        <v>12.0</v>
      </c>
      <c r="I2198" s="19">
        <v>1.0</v>
      </c>
      <c r="J2198" s="19">
        <v>2.0</v>
      </c>
      <c r="K2198" s="19">
        <v>6.0</v>
      </c>
      <c r="L2198" s="19">
        <v>24.0</v>
      </c>
      <c r="M2198" s="19">
        <v>30.0</v>
      </c>
      <c r="N2198" s="20">
        <v>0.20000000298023224</v>
      </c>
      <c r="O2198" s="20">
        <v>0.5123207569122314</v>
      </c>
      <c r="P2198" s="20">
        <v>0.5172885656356812</v>
      </c>
      <c r="Q2198" s="21" t="str">
        <f t="shared" si="1"/>
        <v>0.1842105263</v>
      </c>
      <c r="R2198" s="21" t="str">
        <f t="shared" si="3"/>
        <v>0.4315351514</v>
      </c>
      <c r="S2198" s="9">
        <v>0.435482519865036</v>
      </c>
      <c r="T2198" s="6">
        <v>0.43153515144398336</v>
      </c>
      <c r="U2198" s="10"/>
      <c r="V2198" s="10"/>
      <c r="W2198" s="10"/>
    </row>
    <row r="2199">
      <c r="A2199" s="17">
        <v>2008.0</v>
      </c>
      <c r="B2199" s="18" t="s">
        <v>474</v>
      </c>
      <c r="C2199" s="18" t="s">
        <v>3486</v>
      </c>
      <c r="D2199" s="19">
        <v>215.0</v>
      </c>
      <c r="E2199" s="19">
        <v>8.0</v>
      </c>
      <c r="F2199" s="19">
        <v>6.0</v>
      </c>
      <c r="G2199" s="19">
        <v>10.0</v>
      </c>
      <c r="H2199" s="19">
        <v>3.0</v>
      </c>
      <c r="I2199" s="19">
        <v>2.0</v>
      </c>
      <c r="J2199" s="19">
        <v>1.0</v>
      </c>
      <c r="K2199" s="19">
        <v>20.0</v>
      </c>
      <c r="L2199" s="19">
        <v>10.0</v>
      </c>
      <c r="M2199" s="19">
        <v>30.0</v>
      </c>
      <c r="N2199" s="20">
        <v>0.6666666865348816</v>
      </c>
      <c r="O2199" s="20">
        <v>0.44896575808525085</v>
      </c>
      <c r="P2199" s="20">
        <v>0.4877050817012787</v>
      </c>
      <c r="Q2199" s="21" t="str">
        <f t="shared" si="1"/>
        <v>0.6857142857</v>
      </c>
      <c r="R2199" s="21" t="str">
        <f t="shared" si="3"/>
        <v>0.5178377209</v>
      </c>
      <c r="S2199" s="9">
        <v>0.5130758161346117</v>
      </c>
      <c r="T2199" s="6">
        <v>0.5178377208965166</v>
      </c>
      <c r="U2199" s="10"/>
      <c r="V2199" s="10"/>
      <c r="W2199" s="10"/>
    </row>
    <row r="2200">
      <c r="A2200" s="17">
        <v>2008.0</v>
      </c>
      <c r="B2200" s="18" t="s">
        <v>175</v>
      </c>
      <c r="C2200" s="18" t="s">
        <v>3487</v>
      </c>
      <c r="D2200" s="19">
        <v>216.0</v>
      </c>
      <c r="E2200" s="19">
        <v>4.0</v>
      </c>
      <c r="F2200" s="19">
        <v>10.0</v>
      </c>
      <c r="G2200" s="19">
        <v>9.0</v>
      </c>
      <c r="H2200" s="19">
        <v>8.0</v>
      </c>
      <c r="I2200" s="19">
        <v>0.0</v>
      </c>
      <c r="J2200" s="19">
        <v>0.0</v>
      </c>
      <c r="K2200" s="19">
        <v>13.0</v>
      </c>
      <c r="L2200" s="19">
        <v>18.0</v>
      </c>
      <c r="M2200" s="19">
        <v>31.0</v>
      </c>
      <c r="N2200" s="20">
        <v>0.4193548262119293</v>
      </c>
      <c r="O2200" s="20">
        <v>0.4496431052684784</v>
      </c>
      <c r="P2200" s="20">
        <v>0.4921133816242218</v>
      </c>
      <c r="Q2200" s="21" t="str">
        <f t="shared" si="1"/>
        <v>0.390070922</v>
      </c>
      <c r="R2200" s="21" t="str">
        <f t="shared" si="3"/>
        <v>0.4453676285</v>
      </c>
      <c r="S2200" s="9">
        <v>0.452688607717714</v>
      </c>
      <c r="T2200" s="6">
        <v>0.44536762853674855</v>
      </c>
      <c r="U2200" s="10"/>
      <c r="V2200" s="10"/>
      <c r="W2200" s="10"/>
    </row>
    <row r="2201">
      <c r="A2201" s="17">
        <v>2008.0</v>
      </c>
      <c r="B2201" s="18" t="s">
        <v>613</v>
      </c>
      <c r="C2201" s="18" t="s">
        <v>3488</v>
      </c>
      <c r="D2201" s="19">
        <v>217.0</v>
      </c>
      <c r="E2201" s="19">
        <v>2.0</v>
      </c>
      <c r="F2201" s="19">
        <v>8.0</v>
      </c>
      <c r="G2201" s="19">
        <v>13.0</v>
      </c>
      <c r="H2201" s="19">
        <v>4.0</v>
      </c>
      <c r="I2201" s="19">
        <v>0.0</v>
      </c>
      <c r="J2201" s="19">
        <v>4.0</v>
      </c>
      <c r="K2201" s="19">
        <v>15.0</v>
      </c>
      <c r="L2201" s="19">
        <v>16.0</v>
      </c>
      <c r="M2201" s="19">
        <v>31.0</v>
      </c>
      <c r="N2201" s="20">
        <v>0.4838709533214569</v>
      </c>
      <c r="O2201" s="20">
        <v>0.5343096852302551</v>
      </c>
      <c r="P2201" s="20">
        <v>0.5232716202735901</v>
      </c>
      <c r="Q2201" s="21" t="str">
        <f t="shared" si="1"/>
        <v>0.424</v>
      </c>
      <c r="R2201" s="21" t="str">
        <f t="shared" si="3"/>
        <v>0.5039727477</v>
      </c>
      <c r="S2201" s="9">
        <v>0.518940489619009</v>
      </c>
      <c r="T2201" s="6">
        <v>0.5039727476835251</v>
      </c>
      <c r="U2201" s="10"/>
      <c r="V2201" s="10"/>
      <c r="W2201" s="10"/>
    </row>
    <row r="2202">
      <c r="A2202" s="17">
        <v>2008.0</v>
      </c>
      <c r="B2202" s="18" t="s">
        <v>172</v>
      </c>
      <c r="C2202" s="18" t="s">
        <v>3489</v>
      </c>
      <c r="D2202" s="19">
        <v>218.0</v>
      </c>
      <c r="E2202" s="19">
        <v>5.0</v>
      </c>
      <c r="F2202" s="19">
        <v>13.0</v>
      </c>
      <c r="G2202" s="19">
        <v>3.0</v>
      </c>
      <c r="H2202" s="19">
        <v>6.0</v>
      </c>
      <c r="I2202" s="19">
        <v>2.0</v>
      </c>
      <c r="J2202" s="19">
        <v>2.0</v>
      </c>
      <c r="K2202" s="19">
        <v>10.0</v>
      </c>
      <c r="L2202" s="19">
        <v>21.0</v>
      </c>
      <c r="M2202" s="19">
        <v>31.0</v>
      </c>
      <c r="N2202" s="20">
        <v>0.32258063554763794</v>
      </c>
      <c r="O2202" s="20">
        <v>0.5179574489593506</v>
      </c>
      <c r="P2202" s="20">
        <v>0.47898411750793457</v>
      </c>
      <c r="Q2202" s="21" t="str">
        <f t="shared" si="1"/>
        <v>0.3724137931</v>
      </c>
      <c r="R2202" s="21" t="str">
        <f t="shared" si="3"/>
        <v>0.4718282021</v>
      </c>
      <c r="S2202" s="9">
        <v>0.4593699151469815</v>
      </c>
      <c r="T2202" s="6">
        <v>0.471828202132521</v>
      </c>
      <c r="U2202" s="10"/>
      <c r="V2202" s="10"/>
      <c r="W2202" s="10"/>
    </row>
    <row r="2203">
      <c r="A2203" s="17">
        <v>2008.0</v>
      </c>
      <c r="B2203" s="18" t="s">
        <v>209</v>
      </c>
      <c r="C2203" s="18" t="s">
        <v>3490</v>
      </c>
      <c r="D2203" s="19">
        <v>219.0</v>
      </c>
      <c r="E2203" s="19">
        <v>5.0</v>
      </c>
      <c r="F2203" s="19">
        <v>7.0</v>
      </c>
      <c r="G2203" s="19">
        <v>15.0</v>
      </c>
      <c r="H2203" s="19">
        <v>2.0</v>
      </c>
      <c r="I2203" s="19">
        <v>5.0</v>
      </c>
      <c r="J2203" s="19">
        <v>0.0</v>
      </c>
      <c r="K2203" s="19">
        <v>25.0</v>
      </c>
      <c r="L2203" s="19">
        <v>9.0</v>
      </c>
      <c r="M2203" s="19">
        <v>34.0</v>
      </c>
      <c r="N2203" s="20">
        <v>0.7352941036224365</v>
      </c>
      <c r="O2203" s="20">
        <v>0.580855667591095</v>
      </c>
      <c r="P2203" s="20">
        <v>0.5444721579551697</v>
      </c>
      <c r="Q2203" s="21" t="str">
        <f t="shared" si="1"/>
        <v>0.75</v>
      </c>
      <c r="R2203" s="21" t="str">
        <f t="shared" si="3"/>
        <v>0.6140458733</v>
      </c>
      <c r="S2203" s="9">
        <v>0.6103694026961046</v>
      </c>
      <c r="T2203" s="6">
        <v>0.6140458732843399</v>
      </c>
      <c r="U2203" s="10"/>
      <c r="V2203" s="10"/>
      <c r="W2203" s="10"/>
    </row>
    <row r="2204">
      <c r="A2204" s="17">
        <v>2008.0</v>
      </c>
      <c r="B2204" s="18" t="s">
        <v>923</v>
      </c>
      <c r="C2204" s="18" t="s">
        <v>3491</v>
      </c>
      <c r="D2204" s="19">
        <v>220.0</v>
      </c>
      <c r="E2204" s="19">
        <v>2.0</v>
      </c>
      <c r="F2204" s="19">
        <v>12.0</v>
      </c>
      <c r="G2204" s="19">
        <v>4.0</v>
      </c>
      <c r="H2204" s="19">
        <v>8.0</v>
      </c>
      <c r="I2204" s="19">
        <v>2.0</v>
      </c>
      <c r="J2204" s="19">
        <v>2.0</v>
      </c>
      <c r="K2204" s="19">
        <v>8.0</v>
      </c>
      <c r="L2204" s="19">
        <v>22.0</v>
      </c>
      <c r="M2204" s="19">
        <v>30.0</v>
      </c>
      <c r="N2204" s="20">
        <v>0.2666666805744171</v>
      </c>
      <c r="O2204" s="20">
        <v>0.4532470405101776</v>
      </c>
      <c r="P2204" s="20">
        <v>0.4938105046749115</v>
      </c>
      <c r="Q2204" s="21" t="str">
        <f t="shared" si="1"/>
        <v>0.2608695652</v>
      </c>
      <c r="R2204" s="21" t="str">
        <f t="shared" si="3"/>
        <v>0.4152935377</v>
      </c>
      <c r="S2204" s="9">
        <v>0.41674281309048333</v>
      </c>
      <c r="T2204" s="6">
        <v>0.4152935377281645</v>
      </c>
      <c r="U2204" s="10"/>
      <c r="V2204" s="10"/>
      <c r="W2204" s="10"/>
    </row>
    <row r="2205">
      <c r="A2205" s="17">
        <v>2008.0</v>
      </c>
      <c r="B2205" s="18" t="s">
        <v>826</v>
      </c>
      <c r="C2205" s="18" t="s">
        <v>828</v>
      </c>
      <c r="D2205" s="19">
        <v>221.0</v>
      </c>
      <c r="E2205" s="19">
        <v>8.0</v>
      </c>
      <c r="F2205" s="19">
        <v>7.0</v>
      </c>
      <c r="G2205" s="19">
        <v>9.0</v>
      </c>
      <c r="H2205" s="19">
        <v>1.0</v>
      </c>
      <c r="I2205" s="19">
        <v>4.0</v>
      </c>
      <c r="J2205" s="19">
        <v>1.0</v>
      </c>
      <c r="K2205" s="19">
        <v>21.0</v>
      </c>
      <c r="L2205" s="19">
        <v>9.0</v>
      </c>
      <c r="M2205" s="19">
        <v>30.0</v>
      </c>
      <c r="N2205" s="20">
        <v>0.699999988079071</v>
      </c>
      <c r="O2205" s="20">
        <v>0.4748922288417816</v>
      </c>
      <c r="P2205" s="20">
        <v>0.4814249575138092</v>
      </c>
      <c r="Q2205" s="21" t="str">
        <f t="shared" si="1"/>
        <v>0.7573529412</v>
      </c>
      <c r="R2205" s="21" t="str">
        <f t="shared" si="3"/>
        <v>0.5471405891</v>
      </c>
      <c r="S2205" s="9">
        <v>0.5328023537993432</v>
      </c>
      <c r="T2205" s="6">
        <v>0.5471405890934607</v>
      </c>
      <c r="U2205" s="10"/>
      <c r="V2205" s="10"/>
      <c r="W2205" s="10"/>
    </row>
    <row r="2206">
      <c r="A2206" s="17">
        <v>2008.0</v>
      </c>
      <c r="B2206" s="18" t="s">
        <v>1933</v>
      </c>
      <c r="C2206" s="18" t="s">
        <v>3492</v>
      </c>
      <c r="D2206" s="19">
        <v>222.0</v>
      </c>
      <c r="E2206" s="19">
        <v>3.0</v>
      </c>
      <c r="F2206" s="19">
        <v>15.0</v>
      </c>
      <c r="G2206" s="19">
        <v>4.0</v>
      </c>
      <c r="H2206" s="19">
        <v>7.0</v>
      </c>
      <c r="I2206" s="19">
        <v>0.0</v>
      </c>
      <c r="J2206" s="19">
        <v>0.0</v>
      </c>
      <c r="K2206" s="19">
        <v>7.0</v>
      </c>
      <c r="L2206" s="19">
        <v>22.0</v>
      </c>
      <c r="M2206" s="19">
        <v>29.0</v>
      </c>
      <c r="N2206" s="20">
        <v>0.24137930572032928</v>
      </c>
      <c r="O2206" s="20">
        <v>0.43057453632354736</v>
      </c>
      <c r="P2206" s="20">
        <v>0.46992114186286926</v>
      </c>
      <c r="Q2206" s="21" t="str">
        <f t="shared" si="1"/>
        <v>0.2598425197</v>
      </c>
      <c r="R2206" s="21" t="str">
        <f t="shared" si="3"/>
        <v>0.3977281835</v>
      </c>
      <c r="S2206" s="9">
        <v>0.3931123812136979</v>
      </c>
      <c r="T2206" s="6">
        <v>0.39772818354875084</v>
      </c>
      <c r="U2206" s="10"/>
      <c r="V2206" s="10"/>
      <c r="W2206" s="10"/>
    </row>
    <row r="2207">
      <c r="A2207" s="17">
        <v>2008.0</v>
      </c>
      <c r="B2207" s="18" t="s">
        <v>3493</v>
      </c>
      <c r="C2207" s="18" t="s">
        <v>3494</v>
      </c>
      <c r="D2207" s="19">
        <v>223.0</v>
      </c>
      <c r="E2207" s="19">
        <v>0.0</v>
      </c>
      <c r="F2207" s="19">
        <v>23.0</v>
      </c>
      <c r="G2207" s="19">
        <v>2.0</v>
      </c>
      <c r="H2207" s="19">
        <v>0.0</v>
      </c>
      <c r="I2207" s="19">
        <v>0.0</v>
      </c>
      <c r="J2207" s="19">
        <v>2.0</v>
      </c>
      <c r="K2207" s="19">
        <v>2.0</v>
      </c>
      <c r="L2207" s="19">
        <v>25.0</v>
      </c>
      <c r="M2207" s="19">
        <v>27.0</v>
      </c>
      <c r="N2207" s="20">
        <v>0.07407407462596893</v>
      </c>
      <c r="O2207" s="20">
        <v>0.4732280373573303</v>
      </c>
      <c r="P2207" s="20">
        <v>0.509631335735321</v>
      </c>
      <c r="Q2207" s="21" t="str">
        <f t="shared" si="1"/>
        <v>0.07058823529</v>
      </c>
      <c r="R2207" s="21" t="str">
        <f t="shared" si="3"/>
        <v>0.3816689114</v>
      </c>
      <c r="S2207" s="9">
        <v>0.3825403711310139</v>
      </c>
      <c r="T2207" s="6">
        <v>0.3816689114360248</v>
      </c>
      <c r="U2207" s="10"/>
      <c r="V2207" s="10"/>
      <c r="W2207" s="10"/>
    </row>
    <row r="2208">
      <c r="A2208" s="17">
        <v>2008.0</v>
      </c>
      <c r="B2208" s="18" t="s">
        <v>60</v>
      </c>
      <c r="C2208" s="18" t="s">
        <v>3495</v>
      </c>
      <c r="D2208" s="19">
        <v>224.0</v>
      </c>
      <c r="E2208" s="19">
        <v>0.0</v>
      </c>
      <c r="F2208" s="19">
        <v>13.0</v>
      </c>
      <c r="G2208" s="19">
        <v>5.0</v>
      </c>
      <c r="H2208" s="19">
        <v>7.0</v>
      </c>
      <c r="I2208" s="19">
        <v>0.0</v>
      </c>
      <c r="J2208" s="19">
        <v>2.0</v>
      </c>
      <c r="K2208" s="19">
        <v>5.0</v>
      </c>
      <c r="L2208" s="19">
        <v>22.0</v>
      </c>
      <c r="M2208" s="19">
        <v>27.0</v>
      </c>
      <c r="N2208" s="20">
        <v>0.18518517911434174</v>
      </c>
      <c r="O2208" s="20">
        <v>0.45861515402793884</v>
      </c>
      <c r="P2208" s="20">
        <v>0.4913305342197418</v>
      </c>
      <c r="Q2208" s="21" t="str">
        <f t="shared" si="1"/>
        <v>0.1327433628</v>
      </c>
      <c r="R2208" s="21" t="str">
        <f t="shared" si="3"/>
        <v>0.3853260513</v>
      </c>
      <c r="S2208" s="9">
        <v>0.39843650686520116</v>
      </c>
      <c r="T2208" s="6">
        <v>0.3853260512768695</v>
      </c>
      <c r="U2208" s="10"/>
      <c r="V2208" s="10"/>
      <c r="W2208" s="10"/>
    </row>
    <row r="2209">
      <c r="A2209" s="17">
        <v>2008.0</v>
      </c>
      <c r="B2209" s="18" t="s">
        <v>285</v>
      </c>
      <c r="C2209" s="18" t="s">
        <v>3496</v>
      </c>
      <c r="D2209" s="19">
        <v>225.0</v>
      </c>
      <c r="E2209" s="19">
        <v>2.0</v>
      </c>
      <c r="F2209" s="19">
        <v>8.0</v>
      </c>
      <c r="G2209" s="19">
        <v>10.0</v>
      </c>
      <c r="H2209" s="19">
        <v>5.0</v>
      </c>
      <c r="I2209" s="19">
        <v>3.0</v>
      </c>
      <c r="J2209" s="19">
        <v>3.0</v>
      </c>
      <c r="K2209" s="19">
        <v>15.0</v>
      </c>
      <c r="L2209" s="19">
        <v>16.0</v>
      </c>
      <c r="M2209" s="19">
        <v>31.0</v>
      </c>
      <c r="N2209" s="20">
        <v>0.4838709533214569</v>
      </c>
      <c r="O2209" s="20">
        <v>0.5635417699813843</v>
      </c>
      <c r="P2209" s="20">
        <v>0.548712432384491</v>
      </c>
      <c r="Q2209" s="21" t="str">
        <f t="shared" si="1"/>
        <v>0.4436090226</v>
      </c>
      <c r="R2209" s="21" t="str">
        <f t="shared" si="3"/>
        <v>0.5298512487</v>
      </c>
      <c r="S2209" s="9">
        <v>0.5399167350222988</v>
      </c>
      <c r="T2209" s="6">
        <v>0.5298512487259126</v>
      </c>
      <c r="U2209" s="10"/>
      <c r="V2209" s="10"/>
      <c r="W2209" s="10"/>
    </row>
    <row r="2210">
      <c r="A2210" s="17">
        <v>2008.0</v>
      </c>
      <c r="B2210" s="18" t="s">
        <v>342</v>
      </c>
      <c r="C2210" s="18" t="s">
        <v>870</v>
      </c>
      <c r="D2210" s="19">
        <v>226.0</v>
      </c>
      <c r="E2210" s="19">
        <v>6.0</v>
      </c>
      <c r="F2210" s="19">
        <v>5.0</v>
      </c>
      <c r="G2210" s="19">
        <v>16.0</v>
      </c>
      <c r="H2210" s="19">
        <v>1.0</v>
      </c>
      <c r="I2210" s="19">
        <v>2.0</v>
      </c>
      <c r="J2210" s="19">
        <v>2.0</v>
      </c>
      <c r="K2210" s="19">
        <v>24.0</v>
      </c>
      <c r="L2210" s="19">
        <v>8.0</v>
      </c>
      <c r="M2210" s="19">
        <v>32.0</v>
      </c>
      <c r="N2210" s="20">
        <v>0.75</v>
      </c>
      <c r="O2210" s="20">
        <v>0.5054843425750732</v>
      </c>
      <c r="P2210" s="20">
        <v>0.5319821834564209</v>
      </c>
      <c r="Q2210" s="21" t="str">
        <f t="shared" si="1"/>
        <v>0.7575757576</v>
      </c>
      <c r="R2210" s="21" t="str">
        <f t="shared" si="3"/>
        <v>0.5751316565</v>
      </c>
      <c r="S2210" s="9">
        <v>0.5732377171516418</v>
      </c>
      <c r="T2210" s="6">
        <v>0.5751316565455813</v>
      </c>
      <c r="U2210" s="10"/>
      <c r="V2210" s="10"/>
      <c r="W2210" s="10"/>
    </row>
    <row r="2211">
      <c r="A2211" s="17">
        <v>2008.0</v>
      </c>
      <c r="B2211" s="18" t="s">
        <v>1050</v>
      </c>
      <c r="C2211" s="18" t="s">
        <v>3497</v>
      </c>
      <c r="D2211" s="19">
        <v>227.0</v>
      </c>
      <c r="E2211" s="19">
        <v>8.0</v>
      </c>
      <c r="F2211" s="19">
        <v>8.0</v>
      </c>
      <c r="G2211" s="19">
        <v>7.0</v>
      </c>
      <c r="H2211" s="19">
        <v>7.0</v>
      </c>
      <c r="I2211" s="19">
        <v>0.0</v>
      </c>
      <c r="J2211" s="19">
        <v>0.0</v>
      </c>
      <c r="K2211" s="19">
        <v>15.0</v>
      </c>
      <c r="L2211" s="19">
        <v>15.0</v>
      </c>
      <c r="M2211" s="19">
        <v>30.0</v>
      </c>
      <c r="N2211" s="20">
        <v>0.5</v>
      </c>
      <c r="O2211" s="20">
        <v>0.4700876474380493</v>
      </c>
      <c r="P2211" s="20">
        <v>0.46161267161369324</v>
      </c>
      <c r="Q2211" s="21" t="str">
        <f t="shared" si="1"/>
        <v>0.5133333333</v>
      </c>
      <c r="R2211" s="21" t="str">
        <f t="shared" si="3"/>
        <v>0.478780325</v>
      </c>
      <c r="S2211" s="9">
        <v>0.47544699162244797</v>
      </c>
      <c r="T2211" s="6">
        <v>0.47878032495578127</v>
      </c>
      <c r="U2211" s="10"/>
      <c r="V2211" s="10"/>
      <c r="W2211" s="10"/>
    </row>
    <row r="2212">
      <c r="A2212" s="17">
        <v>2008.0</v>
      </c>
      <c r="B2212" s="18" t="s">
        <v>949</v>
      </c>
      <c r="C2212" s="18" t="s">
        <v>3498</v>
      </c>
      <c r="D2212" s="19">
        <v>228.0</v>
      </c>
      <c r="E2212" s="19">
        <v>2.0</v>
      </c>
      <c r="F2212" s="19">
        <v>15.0</v>
      </c>
      <c r="G2212" s="19">
        <v>6.0</v>
      </c>
      <c r="H2212" s="19">
        <v>5.0</v>
      </c>
      <c r="I2212" s="19">
        <v>0.0</v>
      </c>
      <c r="J2212" s="19">
        <v>0.0</v>
      </c>
      <c r="K2212" s="19">
        <v>8.0</v>
      </c>
      <c r="L2212" s="19">
        <v>20.0</v>
      </c>
      <c r="M2212" s="19">
        <v>28.0</v>
      </c>
      <c r="N2212" s="20">
        <v>0.2857142984867096</v>
      </c>
      <c r="O2212" s="20">
        <v>0.43426504731178284</v>
      </c>
      <c r="P2212" s="20">
        <v>0.48322001099586487</v>
      </c>
      <c r="Q2212" s="21" t="str">
        <f t="shared" si="1"/>
        <v>0.2857142857</v>
      </c>
      <c r="R2212" s="21" t="str">
        <f t="shared" si="3"/>
        <v>0.4093660978</v>
      </c>
      <c r="S2212" s="9">
        <v>0.40936609783342903</v>
      </c>
      <c r="T2212" s="6">
        <v>0.40936609783342903</v>
      </c>
      <c r="U2212" s="10"/>
      <c r="V2212" s="10"/>
      <c r="W2212" s="10"/>
    </row>
    <row r="2213">
      <c r="A2213" s="17">
        <v>2008.0</v>
      </c>
      <c r="B2213" s="18" t="s">
        <v>282</v>
      </c>
      <c r="C2213" s="18" t="s">
        <v>794</v>
      </c>
      <c r="D2213" s="19">
        <v>229.0</v>
      </c>
      <c r="E2213" s="19">
        <v>5.0</v>
      </c>
      <c r="F2213" s="19">
        <v>6.0</v>
      </c>
      <c r="G2213" s="19">
        <v>11.0</v>
      </c>
      <c r="H2213" s="19">
        <v>4.0</v>
      </c>
      <c r="I2213" s="19">
        <v>5.0</v>
      </c>
      <c r="J2213" s="19">
        <v>1.0</v>
      </c>
      <c r="K2213" s="19">
        <v>21.0</v>
      </c>
      <c r="L2213" s="19">
        <v>11.0</v>
      </c>
      <c r="M2213" s="19">
        <v>32.0</v>
      </c>
      <c r="N2213" s="20">
        <v>0.65625</v>
      </c>
      <c r="O2213" s="20">
        <v>0.5193382501602173</v>
      </c>
      <c r="P2213" s="20">
        <v>0.520637571811676</v>
      </c>
      <c r="Q2213" s="21" t="str">
        <f t="shared" si="1"/>
        <v>0.6458333333</v>
      </c>
      <c r="R2213" s="21" t="str">
        <f t="shared" si="3"/>
        <v>0.5512868514</v>
      </c>
      <c r="S2213" s="9">
        <v>0.5538910180330276</v>
      </c>
      <c r="T2213" s="6">
        <v>0.551286851366361</v>
      </c>
      <c r="U2213" s="10"/>
      <c r="V2213" s="10"/>
      <c r="W2213" s="10"/>
    </row>
    <row r="2214">
      <c r="A2214" s="17">
        <v>2008.0</v>
      </c>
      <c r="B2214" s="18" t="s">
        <v>423</v>
      </c>
      <c r="C2214" s="18" t="s">
        <v>3499</v>
      </c>
      <c r="D2214" s="19">
        <v>230.0</v>
      </c>
      <c r="E2214" s="19">
        <v>1.0</v>
      </c>
      <c r="F2214" s="19">
        <v>13.0</v>
      </c>
      <c r="G2214" s="19">
        <v>1.0</v>
      </c>
      <c r="H2214" s="19">
        <v>12.0</v>
      </c>
      <c r="I2214" s="19">
        <v>1.0</v>
      </c>
      <c r="J2214" s="19">
        <v>2.0</v>
      </c>
      <c r="K2214" s="19">
        <v>3.0</v>
      </c>
      <c r="L2214" s="19">
        <v>27.0</v>
      </c>
      <c r="M2214" s="19">
        <v>30.0</v>
      </c>
      <c r="N2214" s="20">
        <v>0.10000000149011612</v>
      </c>
      <c r="O2214" s="20">
        <v>0.5168260335922241</v>
      </c>
      <c r="P2214" s="20">
        <v>0.5166096091270447</v>
      </c>
      <c r="Q2214" s="21" t="str">
        <f t="shared" si="1"/>
        <v>0.1013513514</v>
      </c>
      <c r="R2214" s="21" t="str">
        <f t="shared" si="3"/>
        <v>0.4129032569</v>
      </c>
      <c r="S2214" s="9">
        <v>0.41256541907787325</v>
      </c>
      <c r="T2214" s="6">
        <v>0.41290325691571106</v>
      </c>
      <c r="U2214" s="10"/>
      <c r="V2214" s="10"/>
      <c r="W2214" s="10"/>
    </row>
    <row r="2215">
      <c r="A2215" s="17">
        <v>2008.0</v>
      </c>
      <c r="B2215" s="18" t="s">
        <v>91</v>
      </c>
      <c r="C2215" s="18" t="s">
        <v>807</v>
      </c>
      <c r="D2215" s="19">
        <v>231.0</v>
      </c>
      <c r="E2215" s="19">
        <v>6.0</v>
      </c>
      <c r="F2215" s="19">
        <v>7.0</v>
      </c>
      <c r="G2215" s="19">
        <v>9.0</v>
      </c>
      <c r="H2215" s="19">
        <v>6.0</v>
      </c>
      <c r="I2215" s="19">
        <v>1.0</v>
      </c>
      <c r="J2215" s="19">
        <v>1.0</v>
      </c>
      <c r="K2215" s="19">
        <v>16.0</v>
      </c>
      <c r="L2215" s="19">
        <v>14.0</v>
      </c>
      <c r="M2215" s="19">
        <v>30.0</v>
      </c>
      <c r="N2215" s="20">
        <v>0.5333333611488342</v>
      </c>
      <c r="O2215" s="20">
        <v>0.5292820334434509</v>
      </c>
      <c r="P2215" s="20">
        <v>0.5201929211616516</v>
      </c>
      <c r="Q2215" s="21" t="str">
        <f t="shared" si="1"/>
        <v>0.5211267606</v>
      </c>
      <c r="R2215" s="21" t="str">
        <f t="shared" si="3"/>
        <v>0.5249709372</v>
      </c>
      <c r="S2215" s="9">
        <v>0.5280225803454717</v>
      </c>
      <c r="T2215" s="6">
        <v>0.5249709371529834</v>
      </c>
      <c r="U2215" s="10"/>
      <c r="V2215" s="10"/>
      <c r="W2215" s="10"/>
    </row>
    <row r="2216">
      <c r="A2216" s="17">
        <v>2008.0</v>
      </c>
      <c r="B2216" s="18" t="s">
        <v>802</v>
      </c>
      <c r="C2216" s="18" t="s">
        <v>803</v>
      </c>
      <c r="D2216" s="19">
        <v>232.0</v>
      </c>
      <c r="E2216" s="19">
        <v>9.0</v>
      </c>
      <c r="F2216" s="19">
        <v>6.0</v>
      </c>
      <c r="G2216" s="19">
        <v>11.0</v>
      </c>
      <c r="H2216" s="19">
        <v>2.0</v>
      </c>
      <c r="I2216" s="19">
        <v>3.0</v>
      </c>
      <c r="J2216" s="19">
        <v>2.0</v>
      </c>
      <c r="K2216" s="19">
        <v>23.0</v>
      </c>
      <c r="L2216" s="19">
        <v>10.0</v>
      </c>
      <c r="M2216" s="19">
        <v>33.0</v>
      </c>
      <c r="N2216" s="20">
        <v>0.6969696879386902</v>
      </c>
      <c r="O2216" s="20">
        <v>0.4530908465385437</v>
      </c>
      <c r="P2216" s="20">
        <v>0.49219945073127747</v>
      </c>
      <c r="Q2216" s="21" t="str">
        <f t="shared" si="1"/>
        <v>0.7254901961</v>
      </c>
      <c r="R2216" s="21" t="str">
        <f t="shared" si="3"/>
        <v>0.530967835</v>
      </c>
      <c r="S2216" s="9">
        <v>0.5238377101945155</v>
      </c>
      <c r="T2216" s="6">
        <v>0.5309678349716991</v>
      </c>
      <c r="U2216" s="10"/>
      <c r="V2216" s="10"/>
      <c r="W2216" s="10"/>
    </row>
    <row r="2217">
      <c r="A2217" s="17">
        <v>2008.0</v>
      </c>
      <c r="B2217" s="18" t="s">
        <v>805</v>
      </c>
      <c r="C2217" s="18" t="s">
        <v>806</v>
      </c>
      <c r="D2217" s="19">
        <v>233.0</v>
      </c>
      <c r="E2217" s="19">
        <v>14.0</v>
      </c>
      <c r="F2217" s="19">
        <v>2.0</v>
      </c>
      <c r="G2217" s="19">
        <v>11.0</v>
      </c>
      <c r="H2217" s="19">
        <v>4.0</v>
      </c>
      <c r="I2217" s="19">
        <v>1.0</v>
      </c>
      <c r="J2217" s="19">
        <v>1.0</v>
      </c>
      <c r="K2217" s="19">
        <v>26.0</v>
      </c>
      <c r="L2217" s="19">
        <v>7.0</v>
      </c>
      <c r="M2217" s="19">
        <v>33.0</v>
      </c>
      <c r="N2217" s="20">
        <v>0.7878788113594055</v>
      </c>
      <c r="O2217" s="20">
        <v>0.4111936092376709</v>
      </c>
      <c r="P2217" s="20">
        <v>0.48888808488845825</v>
      </c>
      <c r="Q2217" s="21" t="str">
        <f t="shared" si="1"/>
        <v>0.7771428571</v>
      </c>
      <c r="R2217" s="21" t="str">
        <f t="shared" si="3"/>
        <v>0.5221045401</v>
      </c>
      <c r="S2217" s="9">
        <v>0.524788522810647</v>
      </c>
      <c r="T2217" s="6">
        <v>0.5221045401266643</v>
      </c>
      <c r="U2217" s="10"/>
      <c r="V2217" s="10"/>
      <c r="W2217" s="10"/>
    </row>
    <row r="2218">
      <c r="A2218" s="17">
        <v>2008.0</v>
      </c>
      <c r="B2218" s="18" t="s">
        <v>159</v>
      </c>
      <c r="C2218" s="18" t="s">
        <v>3500</v>
      </c>
      <c r="D2218" s="19">
        <v>234.0</v>
      </c>
      <c r="E2218" s="19">
        <v>3.0</v>
      </c>
      <c r="F2218" s="19">
        <v>10.0</v>
      </c>
      <c r="G2218" s="19">
        <v>8.0</v>
      </c>
      <c r="H2218" s="19">
        <v>10.0</v>
      </c>
      <c r="I2218" s="19">
        <v>0.0</v>
      </c>
      <c r="J2218" s="19">
        <v>0.0</v>
      </c>
      <c r="K2218" s="19">
        <v>11.0</v>
      </c>
      <c r="L2218" s="19">
        <v>20.0</v>
      </c>
      <c r="M2218" s="19">
        <v>31.0</v>
      </c>
      <c r="N2218" s="20">
        <v>0.35483869910240173</v>
      </c>
      <c r="O2218" s="20">
        <v>0.5175846815109253</v>
      </c>
      <c r="P2218" s="20">
        <v>0.5282630920410156</v>
      </c>
      <c r="Q2218" s="21" t="str">
        <f t="shared" si="1"/>
        <v>0.3103448276</v>
      </c>
      <c r="R2218" s="21" t="str">
        <f t="shared" si="3"/>
        <v>0.4684443207</v>
      </c>
      <c r="S2218" s="9">
        <v>0.4795677911850714</v>
      </c>
      <c r="T2218" s="6">
        <v>0.46844432066226827</v>
      </c>
      <c r="U2218" s="10"/>
      <c r="V2218" s="10"/>
      <c r="W2218" s="10"/>
    </row>
    <row r="2219">
      <c r="A2219" s="17">
        <v>2008.0</v>
      </c>
      <c r="B2219" s="18" t="s">
        <v>324</v>
      </c>
      <c r="C2219" s="18" t="s">
        <v>3501</v>
      </c>
      <c r="D2219" s="19">
        <v>235.0</v>
      </c>
      <c r="E2219" s="19">
        <v>3.0</v>
      </c>
      <c r="F2219" s="19">
        <v>11.0</v>
      </c>
      <c r="G2219" s="19">
        <v>7.0</v>
      </c>
      <c r="H2219" s="19">
        <v>5.0</v>
      </c>
      <c r="I2219" s="19">
        <v>2.0</v>
      </c>
      <c r="J2219" s="19">
        <v>4.0</v>
      </c>
      <c r="K2219" s="19">
        <v>12.0</v>
      </c>
      <c r="L2219" s="19">
        <v>20.0</v>
      </c>
      <c r="M2219" s="19">
        <v>32.0</v>
      </c>
      <c r="N2219" s="20">
        <v>0.375</v>
      </c>
      <c r="O2219" s="20">
        <v>0.4425976276397705</v>
      </c>
      <c r="P2219" s="20">
        <v>0.4654128849506378</v>
      </c>
      <c r="Q2219" s="21" t="str">
        <f t="shared" si="1"/>
        <v>0.3714285714</v>
      </c>
      <c r="R2219" s="21" t="str">
        <f t="shared" si="3"/>
        <v>0.4305091779</v>
      </c>
      <c r="S2219" s="9">
        <v>0.4314020350575447</v>
      </c>
      <c r="T2219" s="6">
        <v>0.43050917791468757</v>
      </c>
      <c r="U2219" s="10"/>
      <c r="V2219" s="10"/>
      <c r="W2219" s="10"/>
    </row>
    <row r="2220">
      <c r="A2220" s="17">
        <v>2008.0</v>
      </c>
      <c r="B2220" s="18" t="s">
        <v>1278</v>
      </c>
      <c r="C2220" s="18" t="s">
        <v>3502</v>
      </c>
      <c r="D2220" s="19">
        <v>236.0</v>
      </c>
      <c r="E2220" s="19">
        <v>1.0</v>
      </c>
      <c r="F2220" s="19">
        <v>13.0</v>
      </c>
      <c r="G2220" s="19">
        <v>6.0</v>
      </c>
      <c r="H2220" s="19">
        <v>8.0</v>
      </c>
      <c r="I2220" s="19">
        <v>0.0</v>
      </c>
      <c r="J2220" s="19">
        <v>0.0</v>
      </c>
      <c r="K2220" s="19">
        <v>7.0</v>
      </c>
      <c r="L2220" s="19">
        <v>21.0</v>
      </c>
      <c r="M2220" s="19">
        <v>28.0</v>
      </c>
      <c r="N2220" s="20">
        <v>0.25</v>
      </c>
      <c r="O2220" s="20">
        <v>0.4306029677391052</v>
      </c>
      <c r="P2220" s="20">
        <v>0.47841331362724304</v>
      </c>
      <c r="Q2220" s="21" t="str">
        <f t="shared" si="1"/>
        <v>0.2083333333</v>
      </c>
      <c r="R2220" s="21" t="str">
        <f t="shared" si="3"/>
        <v>0.3869881456</v>
      </c>
      <c r="S2220" s="9">
        <v>0.3974048122763634</v>
      </c>
      <c r="T2220" s="6">
        <v>0.3869881456096967</v>
      </c>
      <c r="U2220" s="10"/>
      <c r="V2220" s="10"/>
      <c r="W2220" s="10"/>
    </row>
    <row r="2221">
      <c r="A2221" s="17">
        <v>2008.0</v>
      </c>
      <c r="B2221" s="18" t="s">
        <v>217</v>
      </c>
      <c r="C2221" s="18" t="s">
        <v>823</v>
      </c>
      <c r="D2221" s="19">
        <v>237.0</v>
      </c>
      <c r="E2221" s="19">
        <v>3.0</v>
      </c>
      <c r="F2221" s="19">
        <v>9.0</v>
      </c>
      <c r="G2221" s="19">
        <v>12.0</v>
      </c>
      <c r="H2221" s="19">
        <v>3.0</v>
      </c>
      <c r="I2221" s="19">
        <v>2.0</v>
      </c>
      <c r="J2221" s="19">
        <v>2.0</v>
      </c>
      <c r="K2221" s="19">
        <v>17.0</v>
      </c>
      <c r="L2221" s="19">
        <v>14.0</v>
      </c>
      <c r="M2221" s="19">
        <v>31.0</v>
      </c>
      <c r="N2221" s="20">
        <v>0.5483871102333069</v>
      </c>
      <c r="O2221" s="20">
        <v>0.5937427282333374</v>
      </c>
      <c r="P2221" s="20">
        <v>0.5303156971931458</v>
      </c>
      <c r="Q2221" s="21" t="str">
        <f t="shared" si="1"/>
        <v>0.536</v>
      </c>
      <c r="R2221" s="21" t="str">
        <f t="shared" si="3"/>
        <v>0.5634502884</v>
      </c>
      <c r="S2221" s="9">
        <v>0.5665470626085035</v>
      </c>
      <c r="T2221" s="6">
        <v>0.5634502884149551</v>
      </c>
      <c r="U2221" s="10"/>
      <c r="V2221" s="10"/>
      <c r="W2221" s="10"/>
    </row>
    <row r="2222">
      <c r="A2222" s="17">
        <v>2008.0</v>
      </c>
      <c r="B2222" s="18" t="s">
        <v>1945</v>
      </c>
      <c r="C2222" s="18" t="s">
        <v>3503</v>
      </c>
      <c r="D2222" s="19">
        <v>238.0</v>
      </c>
      <c r="E2222" s="19">
        <v>9.0</v>
      </c>
      <c r="F2222" s="19">
        <v>8.0</v>
      </c>
      <c r="G2222" s="19">
        <v>9.0</v>
      </c>
      <c r="H2222" s="19">
        <v>6.0</v>
      </c>
      <c r="I2222" s="19">
        <v>0.0</v>
      </c>
      <c r="J2222" s="19">
        <v>0.0</v>
      </c>
      <c r="K2222" s="19">
        <v>18.0</v>
      </c>
      <c r="L2222" s="19">
        <v>14.0</v>
      </c>
      <c r="M2222" s="19">
        <v>32.0</v>
      </c>
      <c r="N2222" s="20">
        <v>0.5625</v>
      </c>
      <c r="O2222" s="20">
        <v>0.47449925541877747</v>
      </c>
      <c r="P2222" s="20">
        <v>0.48401114344596863</v>
      </c>
      <c r="Q2222" s="21" t="str">
        <f t="shared" si="1"/>
        <v>0.5769230769</v>
      </c>
      <c r="R2222" s="21" t="str">
        <f t="shared" si="3"/>
        <v>0.5024831828</v>
      </c>
      <c r="S2222" s="9">
        <v>0.4988774135708809</v>
      </c>
      <c r="T2222" s="6">
        <v>0.5024831828016502</v>
      </c>
      <c r="U2222" s="10"/>
      <c r="V2222" s="10"/>
      <c r="W2222" s="10"/>
    </row>
    <row r="2223">
      <c r="A2223" s="17">
        <v>2008.0</v>
      </c>
      <c r="B2223" s="18" t="s">
        <v>332</v>
      </c>
      <c r="C2223" s="18" t="s">
        <v>3504</v>
      </c>
      <c r="D2223" s="19">
        <v>239.0</v>
      </c>
      <c r="E2223" s="19">
        <v>8.0</v>
      </c>
      <c r="F2223" s="19">
        <v>5.0</v>
      </c>
      <c r="G2223" s="19">
        <v>10.0</v>
      </c>
      <c r="H2223" s="19">
        <v>2.0</v>
      </c>
      <c r="I2223" s="19">
        <v>1.0</v>
      </c>
      <c r="J2223" s="19">
        <v>1.0</v>
      </c>
      <c r="K2223" s="19">
        <v>19.0</v>
      </c>
      <c r="L2223" s="19">
        <v>8.0</v>
      </c>
      <c r="M2223" s="19">
        <v>27.0</v>
      </c>
      <c r="N2223" s="20">
        <v>0.7037037014961243</v>
      </c>
      <c r="O2223" s="20">
        <v>0.4675908386707306</v>
      </c>
      <c r="P2223" s="20">
        <v>0.4934854805469513</v>
      </c>
      <c r="Q2223" s="21" t="str">
        <f t="shared" si="1"/>
        <v>0.728</v>
      </c>
      <c r="R2223" s="21" t="str">
        <f t="shared" si="3"/>
        <v>0.5391667895</v>
      </c>
      <c r="S2223" s="9">
        <v>0.533092715398029</v>
      </c>
      <c r="T2223" s="6">
        <v>0.5391667894721031</v>
      </c>
      <c r="U2223" s="10"/>
      <c r="V2223" s="10"/>
      <c r="W2223" s="10"/>
    </row>
    <row r="2224">
      <c r="A2224" s="17">
        <v>2008.0</v>
      </c>
      <c r="B2224" s="18" t="s">
        <v>1948</v>
      </c>
      <c r="C2224" s="18" t="s">
        <v>3505</v>
      </c>
      <c r="D2224" s="19">
        <v>240.0</v>
      </c>
      <c r="E2224" s="19">
        <v>7.0</v>
      </c>
      <c r="F2224" s="19">
        <v>9.0</v>
      </c>
      <c r="G2224" s="19">
        <v>5.0</v>
      </c>
      <c r="H2224" s="19">
        <v>7.0</v>
      </c>
      <c r="I2224" s="19">
        <v>0.0</v>
      </c>
      <c r="J2224" s="19">
        <v>0.0</v>
      </c>
      <c r="K2224" s="19">
        <v>12.0</v>
      </c>
      <c r="L2224" s="19">
        <v>16.0</v>
      </c>
      <c r="M2224" s="19">
        <v>28.0</v>
      </c>
      <c r="N2224" s="20">
        <v>0.4285714328289032</v>
      </c>
      <c r="O2224" s="20">
        <v>0.42790237069129944</v>
      </c>
      <c r="P2224" s="20">
        <v>0.46819841861724854</v>
      </c>
      <c r="Q2224" s="21" t="str">
        <f t="shared" si="1"/>
        <v>0.4571428571</v>
      </c>
      <c r="R2224" s="21" t="str">
        <f t="shared" si="3"/>
        <v>0.4452865043</v>
      </c>
      <c r="S2224" s="9">
        <v>0.438143647142819</v>
      </c>
      <c r="T2224" s="6">
        <v>0.4452865042856761</v>
      </c>
      <c r="U2224" s="10"/>
      <c r="V2224" s="10"/>
      <c r="W2224" s="10"/>
    </row>
    <row r="2225">
      <c r="A2225" s="17">
        <v>2008.0</v>
      </c>
      <c r="B2225" s="18" t="s">
        <v>326</v>
      </c>
      <c r="C2225" s="18" t="s">
        <v>846</v>
      </c>
      <c r="D2225" s="19">
        <v>241.0</v>
      </c>
      <c r="E2225" s="19">
        <v>7.0</v>
      </c>
      <c r="F2225" s="19">
        <v>6.0</v>
      </c>
      <c r="G2225" s="19">
        <v>12.0</v>
      </c>
      <c r="H2225" s="19">
        <v>5.0</v>
      </c>
      <c r="I2225" s="19">
        <v>1.0</v>
      </c>
      <c r="J2225" s="19">
        <v>2.0</v>
      </c>
      <c r="K2225" s="19">
        <v>20.0</v>
      </c>
      <c r="L2225" s="19">
        <v>13.0</v>
      </c>
      <c r="M2225" s="19">
        <v>33.0</v>
      </c>
      <c r="N2225" s="20">
        <v>0.6060606241226196</v>
      </c>
      <c r="O2225" s="20">
        <v>0.5367944240570068</v>
      </c>
      <c r="P2225" s="20">
        <v>0.5060596466064453</v>
      </c>
      <c r="Q2225" s="21" t="str">
        <f t="shared" si="1"/>
        <v>0.5882352941</v>
      </c>
      <c r="R2225" s="21" t="str">
        <f t="shared" si="3"/>
        <v>0.5419709472</v>
      </c>
      <c r="S2225" s="9">
        <v>0.5464272751952662</v>
      </c>
      <c r="T2225" s="6">
        <v>0.5419709472095265</v>
      </c>
      <c r="U2225" s="10"/>
      <c r="V2225" s="10"/>
      <c r="W2225" s="10"/>
    </row>
    <row r="2226">
      <c r="A2226" s="17">
        <v>2008.0</v>
      </c>
      <c r="B2226" s="18" t="s">
        <v>194</v>
      </c>
      <c r="C2226" s="18" t="s">
        <v>812</v>
      </c>
      <c r="D2226" s="19">
        <v>242.0</v>
      </c>
      <c r="E2226" s="19">
        <v>6.0</v>
      </c>
      <c r="F2226" s="19">
        <v>7.0</v>
      </c>
      <c r="G2226" s="19">
        <v>10.0</v>
      </c>
      <c r="H2226" s="19">
        <v>3.0</v>
      </c>
      <c r="I2226" s="19">
        <v>3.0</v>
      </c>
      <c r="J2226" s="19">
        <v>2.0</v>
      </c>
      <c r="K2226" s="19">
        <v>19.0</v>
      </c>
      <c r="L2226" s="19">
        <v>12.0</v>
      </c>
      <c r="M2226" s="19">
        <v>31.0</v>
      </c>
      <c r="N2226" s="20">
        <v>0.6129032373428345</v>
      </c>
      <c r="O2226" s="20">
        <v>0.5346912741661072</v>
      </c>
      <c r="P2226" s="20">
        <v>0.5019572377204895</v>
      </c>
      <c r="Q2226" s="21" t="str">
        <f t="shared" si="1"/>
        <v>0.6258992806</v>
      </c>
      <c r="R2226" s="21" t="str">
        <f t="shared" si="3"/>
        <v>0.5493097667</v>
      </c>
      <c r="S2226" s="9">
        <v>0.5460607529647888</v>
      </c>
      <c r="T2226" s="6">
        <v>0.5493097666570609</v>
      </c>
      <c r="U2226" s="10"/>
      <c r="V2226" s="10"/>
      <c r="W2226" s="10"/>
    </row>
    <row r="2227">
      <c r="A2227" s="17">
        <v>2008.0</v>
      </c>
      <c r="B2227" s="18" t="s">
        <v>525</v>
      </c>
      <c r="C2227" s="18" t="s">
        <v>3506</v>
      </c>
      <c r="D2227" s="19">
        <v>243.0</v>
      </c>
      <c r="E2227" s="19">
        <v>2.0</v>
      </c>
      <c r="F2227" s="19">
        <v>13.0</v>
      </c>
      <c r="G2227" s="19">
        <v>6.0</v>
      </c>
      <c r="H2227" s="19">
        <v>7.0</v>
      </c>
      <c r="I2227" s="19">
        <v>1.0</v>
      </c>
      <c r="J2227" s="19">
        <v>1.0</v>
      </c>
      <c r="K2227" s="19">
        <v>9.0</v>
      </c>
      <c r="L2227" s="19">
        <v>21.0</v>
      </c>
      <c r="M2227" s="19">
        <v>30.0</v>
      </c>
      <c r="N2227" s="20">
        <v>0.30000001192092896</v>
      </c>
      <c r="O2227" s="20">
        <v>0.4834657311439514</v>
      </c>
      <c r="P2227" s="20">
        <v>0.49566957354545593</v>
      </c>
      <c r="Q2227" s="21" t="str">
        <f t="shared" si="1"/>
        <v>0.2846153846</v>
      </c>
      <c r="R2227" s="21" t="str">
        <f t="shared" si="3"/>
        <v>0.4368041051</v>
      </c>
      <c r="S2227" s="9">
        <v>0.4406502589583397</v>
      </c>
      <c r="T2227" s="6">
        <v>0.4368041051121858</v>
      </c>
      <c r="U2227" s="10"/>
      <c r="V2227" s="10"/>
      <c r="W2227" s="10"/>
    </row>
    <row r="2228">
      <c r="A2228" s="17">
        <v>2008.0</v>
      </c>
      <c r="B2228" s="18" t="s">
        <v>1123</v>
      </c>
      <c r="C2228" s="18" t="s">
        <v>3507</v>
      </c>
      <c r="D2228" s="19">
        <v>244.0</v>
      </c>
      <c r="E2228" s="19">
        <v>4.0</v>
      </c>
      <c r="F2228" s="19">
        <v>11.0</v>
      </c>
      <c r="G2228" s="19">
        <v>7.0</v>
      </c>
      <c r="H2228" s="19">
        <v>6.0</v>
      </c>
      <c r="I2228" s="19">
        <v>2.0</v>
      </c>
      <c r="J2228" s="19">
        <v>2.0</v>
      </c>
      <c r="K2228" s="19">
        <v>13.0</v>
      </c>
      <c r="L2228" s="19">
        <v>19.0</v>
      </c>
      <c r="M2228" s="19">
        <v>32.0</v>
      </c>
      <c r="N2228" s="20">
        <v>0.40625</v>
      </c>
      <c r="O2228" s="20">
        <v>0.47102782130241394</v>
      </c>
      <c r="P2228" s="20">
        <v>0.4859142601490021</v>
      </c>
      <c r="Q2228" s="21" t="str">
        <f t="shared" si="1"/>
        <v>0.4097222222</v>
      </c>
      <c r="R2228" s="21" t="str">
        <f t="shared" si="3"/>
        <v>0.4594230312</v>
      </c>
      <c r="S2228" s="9">
        <v>0.4585549756884575</v>
      </c>
      <c r="T2228" s="6">
        <v>0.45942303124401307</v>
      </c>
      <c r="U2228" s="10"/>
      <c r="V2228" s="10"/>
      <c r="W2228" s="10"/>
    </row>
    <row r="2229">
      <c r="A2229" s="17">
        <v>2008.0</v>
      </c>
      <c r="B2229" s="18" t="s">
        <v>287</v>
      </c>
      <c r="C2229" s="18" t="s">
        <v>815</v>
      </c>
      <c r="D2229" s="19">
        <v>245.0</v>
      </c>
      <c r="E2229" s="19">
        <v>10.0</v>
      </c>
      <c r="F2229" s="19">
        <v>4.0</v>
      </c>
      <c r="G2229" s="19">
        <v>10.0</v>
      </c>
      <c r="H2229" s="19">
        <v>3.0</v>
      </c>
      <c r="I2229" s="19">
        <v>2.0</v>
      </c>
      <c r="J2229" s="19">
        <v>1.0</v>
      </c>
      <c r="K2229" s="19">
        <v>22.0</v>
      </c>
      <c r="L2229" s="19">
        <v>8.0</v>
      </c>
      <c r="M2229" s="19">
        <v>30.0</v>
      </c>
      <c r="N2229" s="20">
        <v>0.7333333492279053</v>
      </c>
      <c r="O2229" s="20">
        <v>0.47558292746543884</v>
      </c>
      <c r="P2229" s="20">
        <v>0.4922139346599579</v>
      </c>
      <c r="Q2229" s="21" t="str">
        <f t="shared" si="1"/>
        <v>0.7432432432</v>
      </c>
      <c r="R2229" s="21" t="str">
        <f t="shared" si="3"/>
        <v>0.5466557582</v>
      </c>
      <c r="S2229" s="9">
        <v>0.5441782807310422</v>
      </c>
      <c r="T2229" s="6">
        <v>0.5466557582085196</v>
      </c>
      <c r="U2229" s="10"/>
      <c r="V2229" s="10"/>
      <c r="W2229" s="10"/>
    </row>
    <row r="2230">
      <c r="A2230" s="17">
        <v>2008.0</v>
      </c>
      <c r="B2230" s="18" t="s">
        <v>1138</v>
      </c>
      <c r="C2230" s="18" t="s">
        <v>3508</v>
      </c>
      <c r="D2230" s="19">
        <v>246.0</v>
      </c>
      <c r="E2230" s="19">
        <v>6.0</v>
      </c>
      <c r="F2230" s="19">
        <v>9.0</v>
      </c>
      <c r="G2230" s="19">
        <v>6.0</v>
      </c>
      <c r="H2230" s="19">
        <v>6.0</v>
      </c>
      <c r="I2230" s="19">
        <v>1.0</v>
      </c>
      <c r="J2230" s="19">
        <v>1.0</v>
      </c>
      <c r="K2230" s="19">
        <v>13.0</v>
      </c>
      <c r="L2230" s="19">
        <v>16.0</v>
      </c>
      <c r="M2230" s="19">
        <v>29.0</v>
      </c>
      <c r="N2230" s="20">
        <v>0.4482758641242981</v>
      </c>
      <c r="O2230" s="20">
        <v>0.4839519262313843</v>
      </c>
      <c r="P2230" s="20">
        <v>0.49427464604377747</v>
      </c>
      <c r="Q2230" s="21" t="str">
        <f t="shared" si="1"/>
        <v>0.4676258993</v>
      </c>
      <c r="R2230" s="21" t="str">
        <f t="shared" si="3"/>
        <v>0.4824510994</v>
      </c>
      <c r="S2230" s="9">
        <v>0.4776135901438779</v>
      </c>
      <c r="T2230" s="6">
        <v>0.4824510994467804</v>
      </c>
      <c r="U2230" s="10"/>
      <c r="V2230" s="10"/>
      <c r="W2230" s="10"/>
    </row>
    <row r="2231">
      <c r="A2231" s="17">
        <v>2008.0</v>
      </c>
      <c r="B2231" s="18" t="s">
        <v>1243</v>
      </c>
      <c r="C2231" s="18" t="s">
        <v>3509</v>
      </c>
      <c r="D2231" s="19">
        <v>247.0</v>
      </c>
      <c r="E2231" s="19">
        <v>4.0</v>
      </c>
      <c r="F2231" s="19">
        <v>13.0</v>
      </c>
      <c r="G2231" s="19">
        <v>5.0</v>
      </c>
      <c r="H2231" s="19">
        <v>3.0</v>
      </c>
      <c r="I2231" s="19">
        <v>1.0</v>
      </c>
      <c r="J2231" s="19">
        <v>1.0</v>
      </c>
      <c r="K2231" s="19">
        <v>10.0</v>
      </c>
      <c r="L2231" s="19">
        <v>17.0</v>
      </c>
      <c r="M2231" s="19">
        <v>27.0</v>
      </c>
      <c r="N2231" s="20">
        <v>0.37037035822868347</v>
      </c>
      <c r="O2231" s="20">
        <v>0.4459039568901062</v>
      </c>
      <c r="P2231" s="20">
        <v>0.48024940490722656</v>
      </c>
      <c r="Q2231" s="21" t="str">
        <f t="shared" si="1"/>
        <v>0.4247787611</v>
      </c>
      <c r="R2231" s="21" t="str">
        <f t="shared" si="3"/>
        <v>0.4492090199</v>
      </c>
      <c r="S2231" s="9">
        <v>0.4356069222644523</v>
      </c>
      <c r="T2231" s="6">
        <v>0.44920901993734647</v>
      </c>
      <c r="U2231" s="10"/>
      <c r="V2231" s="10"/>
      <c r="W2231" s="10"/>
    </row>
    <row r="2232">
      <c r="A2232" s="17">
        <v>2008.0</v>
      </c>
      <c r="B2232" s="18" t="s">
        <v>1292</v>
      </c>
      <c r="C2232" s="18" t="s">
        <v>3510</v>
      </c>
      <c r="D2232" s="19">
        <v>248.0</v>
      </c>
      <c r="E2232" s="19">
        <v>3.0</v>
      </c>
      <c r="F2232" s="19">
        <v>13.0</v>
      </c>
      <c r="G2232" s="19">
        <v>3.0</v>
      </c>
      <c r="H2232" s="19">
        <v>5.0</v>
      </c>
      <c r="I2232" s="19">
        <v>0.0</v>
      </c>
      <c r="J2232" s="19">
        <v>4.0</v>
      </c>
      <c r="K2232" s="19">
        <v>6.0</v>
      </c>
      <c r="L2232" s="19">
        <v>22.0</v>
      </c>
      <c r="M2232" s="19">
        <v>28.0</v>
      </c>
      <c r="N2232" s="20">
        <v>0.2142857164144516</v>
      </c>
      <c r="O2232" s="20">
        <v>0.4592244327068329</v>
      </c>
      <c r="P2232" s="20">
        <v>0.4794866740703583</v>
      </c>
      <c r="Q2232" s="21" t="str">
        <f t="shared" si="1"/>
        <v>0.2419354839</v>
      </c>
      <c r="R2232" s="21" t="str">
        <f t="shared" si="3"/>
        <v>0.4099677558</v>
      </c>
      <c r="S2232" s="9">
        <v>0.40305531344243456</v>
      </c>
      <c r="T2232" s="6">
        <v>0.40996775583874795</v>
      </c>
      <c r="U2232" s="10"/>
      <c r="V2232" s="10"/>
      <c r="W2232" s="10"/>
    </row>
    <row r="2233">
      <c r="A2233" s="17">
        <v>2008.0</v>
      </c>
      <c r="B2233" s="18" t="s">
        <v>574</v>
      </c>
      <c r="C2233" s="18" t="s">
        <v>3511</v>
      </c>
      <c r="D2233" s="19">
        <v>249.0</v>
      </c>
      <c r="E2233" s="19">
        <v>6.0</v>
      </c>
      <c r="F2233" s="19">
        <v>8.0</v>
      </c>
      <c r="G2233" s="19">
        <v>7.0</v>
      </c>
      <c r="H2233" s="19">
        <v>4.0</v>
      </c>
      <c r="I2233" s="19">
        <v>0.0</v>
      </c>
      <c r="J2233" s="19">
        <v>1.0</v>
      </c>
      <c r="K2233" s="19">
        <v>13.0</v>
      </c>
      <c r="L2233" s="19">
        <v>13.0</v>
      </c>
      <c r="M2233" s="19">
        <v>26.0</v>
      </c>
      <c r="N2233" s="20">
        <v>0.5</v>
      </c>
      <c r="O2233" s="20">
        <v>0.449984610080719</v>
      </c>
      <c r="P2233" s="20">
        <v>0.48148682713508606</v>
      </c>
      <c r="Q2233" s="21" t="str">
        <f t="shared" si="1"/>
        <v>0.525</v>
      </c>
      <c r="R2233" s="21" t="str">
        <f t="shared" si="3"/>
        <v>0.4766140118</v>
      </c>
      <c r="S2233" s="9">
        <v>0.470364011824131</v>
      </c>
      <c r="T2233" s="6">
        <v>0.476614011824131</v>
      </c>
      <c r="U2233" s="10"/>
      <c r="V2233" s="10"/>
      <c r="W2233" s="10"/>
    </row>
    <row r="2234">
      <c r="A2234" s="17">
        <v>2008.0</v>
      </c>
      <c r="B2234" s="18" t="s">
        <v>2217</v>
      </c>
      <c r="C2234" s="18" t="s">
        <v>3512</v>
      </c>
      <c r="D2234" s="19">
        <v>250.0</v>
      </c>
      <c r="E2234" s="19">
        <v>4.0</v>
      </c>
      <c r="F2234" s="19">
        <v>12.0</v>
      </c>
      <c r="G2234" s="19">
        <v>5.0</v>
      </c>
      <c r="H2234" s="19">
        <v>6.0</v>
      </c>
      <c r="I2234" s="19">
        <v>1.0</v>
      </c>
      <c r="J2234" s="19">
        <v>1.0</v>
      </c>
      <c r="K2234" s="19">
        <v>10.0</v>
      </c>
      <c r="L2234" s="19">
        <v>19.0</v>
      </c>
      <c r="M2234" s="19">
        <v>29.0</v>
      </c>
      <c r="N2234" s="20">
        <v>0.3448275923728943</v>
      </c>
      <c r="O2234" s="20">
        <v>0.4261985123157501</v>
      </c>
      <c r="P2234" s="20">
        <v>0.47031015157699585</v>
      </c>
      <c r="Q2234" s="21" t="str">
        <f t="shared" si="1"/>
        <v>0.3664122137</v>
      </c>
      <c r="R2234" s="21" t="str">
        <f t="shared" si="3"/>
        <v>0.4222798475</v>
      </c>
      <c r="S2234" s="9">
        <v>0.41688369060384817</v>
      </c>
      <c r="T2234" s="6">
        <v>0.4222798474872385</v>
      </c>
      <c r="U2234" s="10"/>
      <c r="V2234" s="10"/>
      <c r="W2234" s="10"/>
    </row>
    <row r="2235">
      <c r="A2235" s="17">
        <v>2008.0</v>
      </c>
      <c r="B2235" s="18" t="s">
        <v>283</v>
      </c>
      <c r="C2235" s="18" t="s">
        <v>3513</v>
      </c>
      <c r="D2235" s="19">
        <v>251.0</v>
      </c>
      <c r="E2235" s="19">
        <v>4.0</v>
      </c>
      <c r="F2235" s="19">
        <v>8.0</v>
      </c>
      <c r="G2235" s="19">
        <v>11.0</v>
      </c>
      <c r="H2235" s="19">
        <v>6.0</v>
      </c>
      <c r="I2235" s="19">
        <v>2.0</v>
      </c>
      <c r="J2235" s="19">
        <v>1.0</v>
      </c>
      <c r="K2235" s="19">
        <v>17.0</v>
      </c>
      <c r="L2235" s="19">
        <v>15.0</v>
      </c>
      <c r="M2235" s="19">
        <v>32.0</v>
      </c>
      <c r="N2235" s="20">
        <v>0.53125</v>
      </c>
      <c r="O2235" s="20">
        <v>0.5437629818916321</v>
      </c>
      <c r="P2235" s="20">
        <v>0.5291659832000732</v>
      </c>
      <c r="Q2235" s="21" t="str">
        <f t="shared" si="1"/>
        <v>0.5</v>
      </c>
      <c r="R2235" s="21" t="str">
        <f t="shared" si="3"/>
        <v>0.5291729867</v>
      </c>
      <c r="S2235" s="9">
        <v>0.5369854867458344</v>
      </c>
      <c r="T2235" s="6">
        <v>0.5291729867458344</v>
      </c>
      <c r="U2235" s="10"/>
      <c r="V2235" s="10"/>
      <c r="W2235" s="10"/>
    </row>
    <row r="2236">
      <c r="A2236" s="17">
        <v>2008.0</v>
      </c>
      <c r="B2236" s="18" t="s">
        <v>796</v>
      </c>
      <c r="C2236" s="18" t="s">
        <v>797</v>
      </c>
      <c r="D2236" s="19">
        <v>252.0</v>
      </c>
      <c r="E2236" s="19">
        <v>11.0</v>
      </c>
      <c r="F2236" s="19">
        <v>3.0</v>
      </c>
      <c r="G2236" s="19">
        <v>10.0</v>
      </c>
      <c r="H2236" s="19">
        <v>1.0</v>
      </c>
      <c r="I2236" s="19">
        <v>1.0</v>
      </c>
      <c r="J2236" s="19">
        <v>1.0</v>
      </c>
      <c r="K2236" s="19">
        <v>22.0</v>
      </c>
      <c r="L2236" s="19">
        <v>5.0</v>
      </c>
      <c r="M2236" s="19">
        <v>27.0</v>
      </c>
      <c r="N2236" s="20">
        <v>0.8148148059844971</v>
      </c>
      <c r="O2236" s="20">
        <v>0.450880229473114</v>
      </c>
      <c r="P2236" s="20">
        <v>0.4914362132549286</v>
      </c>
      <c r="Q2236" s="21" t="str">
        <f t="shared" si="1"/>
        <v>0.8421052632</v>
      </c>
      <c r="R2236" s="21" t="str">
        <f t="shared" si="3"/>
        <v>0.5588254838</v>
      </c>
      <c r="S2236" s="9">
        <v>0.5520028717539929</v>
      </c>
      <c r="T2236" s="6">
        <v>0.5588254838397628</v>
      </c>
      <c r="U2236" s="10"/>
      <c r="V2236" s="10"/>
      <c r="W2236" s="10"/>
    </row>
    <row r="2237">
      <c r="A2237" s="17">
        <v>2008.0</v>
      </c>
      <c r="B2237" s="18" t="s">
        <v>48</v>
      </c>
      <c r="C2237" s="18" t="s">
        <v>864</v>
      </c>
      <c r="D2237" s="19">
        <v>253.0</v>
      </c>
      <c r="E2237" s="19">
        <v>8.0</v>
      </c>
      <c r="F2237" s="19">
        <v>6.0</v>
      </c>
      <c r="G2237" s="19">
        <v>13.0</v>
      </c>
      <c r="H2237" s="19">
        <v>4.0</v>
      </c>
      <c r="I2237" s="19">
        <v>1.0</v>
      </c>
      <c r="J2237" s="19">
        <v>0.0</v>
      </c>
      <c r="K2237" s="19">
        <v>22.0</v>
      </c>
      <c r="L2237" s="19">
        <v>10.0</v>
      </c>
      <c r="M2237" s="19">
        <v>32.0</v>
      </c>
      <c r="N2237" s="20">
        <v>0.6875</v>
      </c>
      <c r="O2237" s="20">
        <v>0.5295819640159607</v>
      </c>
      <c r="P2237" s="20">
        <v>0.49335286021232605</v>
      </c>
      <c r="Q2237" s="21" t="str">
        <f t="shared" si="1"/>
        <v>0.6849315068</v>
      </c>
      <c r="R2237" s="21" t="str">
        <f t="shared" si="3"/>
        <v>0.5593620738</v>
      </c>
      <c r="S2237" s="9">
        <v>0.5600041970610619</v>
      </c>
      <c r="T2237" s="6">
        <v>0.5593620737733906</v>
      </c>
      <c r="U2237" s="10"/>
      <c r="V2237" s="10"/>
      <c r="W2237" s="10"/>
    </row>
    <row r="2238">
      <c r="A2238" s="17">
        <v>2008.0</v>
      </c>
      <c r="B2238" s="18" t="s">
        <v>1152</v>
      </c>
      <c r="C2238" s="18" t="s">
        <v>3514</v>
      </c>
      <c r="D2238" s="19">
        <v>254.0</v>
      </c>
      <c r="E2238" s="19">
        <v>2.0</v>
      </c>
      <c r="F2238" s="19">
        <v>9.0</v>
      </c>
      <c r="G2238" s="19">
        <v>6.0</v>
      </c>
      <c r="H2238" s="19">
        <v>10.0</v>
      </c>
      <c r="I2238" s="19">
        <v>0.0</v>
      </c>
      <c r="J2238" s="19">
        <v>1.0</v>
      </c>
      <c r="K2238" s="19">
        <v>8.0</v>
      </c>
      <c r="L2238" s="19">
        <v>20.0</v>
      </c>
      <c r="M2238" s="19">
        <v>28.0</v>
      </c>
      <c r="N2238" s="20">
        <v>0.2857142984867096</v>
      </c>
      <c r="O2238" s="20">
        <v>0.5050956010818481</v>
      </c>
      <c r="P2238" s="20">
        <v>0.4991251528263092</v>
      </c>
      <c r="Q2238" s="21" t="str">
        <f t="shared" si="1"/>
        <v>0.2388059701</v>
      </c>
      <c r="R2238" s="21" t="str">
        <f t="shared" si="3"/>
        <v>0.4370305813</v>
      </c>
      <c r="S2238" s="9">
        <v>0.44875766017607277</v>
      </c>
      <c r="T2238" s="6">
        <v>0.4370305812848148</v>
      </c>
      <c r="U2238" s="10"/>
      <c r="V2238" s="10"/>
      <c r="W2238" s="10"/>
    </row>
    <row r="2239">
      <c r="A2239" s="17">
        <v>2008.0</v>
      </c>
      <c r="B2239" s="18" t="s">
        <v>631</v>
      </c>
      <c r="C2239" s="18" t="s">
        <v>844</v>
      </c>
      <c r="D2239" s="19">
        <v>255.0</v>
      </c>
      <c r="E2239" s="19">
        <v>7.0</v>
      </c>
      <c r="F2239" s="19">
        <v>4.0</v>
      </c>
      <c r="G2239" s="19">
        <v>15.0</v>
      </c>
      <c r="H2239" s="19">
        <v>1.0</v>
      </c>
      <c r="I2239" s="19">
        <v>2.0</v>
      </c>
      <c r="J2239" s="19">
        <v>1.0</v>
      </c>
      <c r="K2239" s="19">
        <v>24.0</v>
      </c>
      <c r="L2239" s="19">
        <v>6.0</v>
      </c>
      <c r="M2239" s="19">
        <v>30.0</v>
      </c>
      <c r="N2239" s="20">
        <v>0.800000011920929</v>
      </c>
      <c r="O2239" s="20">
        <v>0.5152795314788818</v>
      </c>
      <c r="P2239" s="20">
        <v>0.5022295117378235</v>
      </c>
      <c r="Q2239" s="21" t="str">
        <f t="shared" si="1"/>
        <v>0.8125</v>
      </c>
      <c r="R2239" s="21" t="str">
        <f t="shared" si="3"/>
        <v>0.5863221437</v>
      </c>
      <c r="S2239" s="9">
        <v>0.5831971436738967</v>
      </c>
      <c r="T2239" s="6">
        <v>0.5863221436738968</v>
      </c>
      <c r="U2239" s="10"/>
      <c r="V2239" s="10"/>
      <c r="W2239" s="10"/>
    </row>
    <row r="2240">
      <c r="A2240" s="17">
        <v>2008.0</v>
      </c>
      <c r="B2240" s="18" t="s">
        <v>104</v>
      </c>
      <c r="C2240" s="18" t="s">
        <v>3515</v>
      </c>
      <c r="D2240" s="19">
        <v>256.0</v>
      </c>
      <c r="E2240" s="19">
        <v>3.0</v>
      </c>
      <c r="F2240" s="19">
        <v>6.0</v>
      </c>
      <c r="G2240" s="19">
        <v>8.0</v>
      </c>
      <c r="H2240" s="19">
        <v>9.0</v>
      </c>
      <c r="I2240" s="19">
        <v>3.0</v>
      </c>
      <c r="J2240" s="19">
        <v>3.0</v>
      </c>
      <c r="K2240" s="19">
        <v>14.0</v>
      </c>
      <c r="L2240" s="19">
        <v>18.0</v>
      </c>
      <c r="M2240" s="19">
        <v>32.0</v>
      </c>
      <c r="N2240" s="20">
        <v>0.4375</v>
      </c>
      <c r="O2240" s="20">
        <v>0.5736148953437805</v>
      </c>
      <c r="P2240" s="20">
        <v>0.5342028737068176</v>
      </c>
      <c r="Q2240" s="21" t="str">
        <f t="shared" si="1"/>
        <v>0.3846153846</v>
      </c>
      <c r="R2240" s="21" t="str">
        <f t="shared" si="3"/>
        <v>0.5165120123</v>
      </c>
      <c r="S2240" s="9">
        <v>0.5297331660985947</v>
      </c>
      <c r="T2240" s="6">
        <v>0.5165120122524408</v>
      </c>
      <c r="U2240" s="10"/>
      <c r="V2240" s="10"/>
      <c r="W2240" s="10"/>
    </row>
    <row r="2241">
      <c r="A2241" s="17">
        <v>2008.0</v>
      </c>
      <c r="B2241" s="18" t="s">
        <v>53</v>
      </c>
      <c r="C2241" s="18" t="s">
        <v>3516</v>
      </c>
      <c r="D2241" s="19">
        <v>257.0</v>
      </c>
      <c r="E2241" s="19">
        <v>3.0</v>
      </c>
      <c r="F2241" s="19">
        <v>10.0</v>
      </c>
      <c r="G2241" s="19">
        <v>7.0</v>
      </c>
      <c r="H2241" s="19">
        <v>8.0</v>
      </c>
      <c r="I2241" s="19">
        <v>2.0</v>
      </c>
      <c r="J2241" s="19">
        <v>1.0</v>
      </c>
      <c r="K2241" s="19">
        <v>12.0</v>
      </c>
      <c r="L2241" s="19">
        <v>19.0</v>
      </c>
      <c r="M2241" s="19">
        <v>31.0</v>
      </c>
      <c r="N2241" s="20">
        <v>0.3870967626571655</v>
      </c>
      <c r="O2241" s="20">
        <v>0.5336838364601135</v>
      </c>
      <c r="P2241" s="20">
        <v>0.5396920442581177</v>
      </c>
      <c r="Q2241" s="21" t="str">
        <f t="shared" si="1"/>
        <v>0.3636363636</v>
      </c>
      <c r="R2241" s="21" t="str">
        <f t="shared" si="3"/>
        <v>0.4926740202</v>
      </c>
      <c r="S2241" s="9">
        <v>0.4985391228429733</v>
      </c>
      <c r="T2241" s="6">
        <v>0.49267402020367707</v>
      </c>
      <c r="U2241" s="10"/>
      <c r="V2241" s="10"/>
      <c r="W2241" s="10"/>
    </row>
    <row r="2242">
      <c r="A2242" s="17">
        <v>2008.0</v>
      </c>
      <c r="B2242" s="18" t="s">
        <v>1061</v>
      </c>
      <c r="C2242" s="18" t="s">
        <v>3517</v>
      </c>
      <c r="D2242" s="19">
        <v>258.0</v>
      </c>
      <c r="E2242" s="19">
        <v>3.0</v>
      </c>
      <c r="F2242" s="19">
        <v>10.0</v>
      </c>
      <c r="G2242" s="19">
        <v>7.0</v>
      </c>
      <c r="H2242" s="19">
        <v>3.0</v>
      </c>
      <c r="I2242" s="19">
        <v>5.0</v>
      </c>
      <c r="J2242" s="19">
        <v>1.0</v>
      </c>
      <c r="K2242" s="19">
        <v>15.0</v>
      </c>
      <c r="L2242" s="19">
        <v>14.0</v>
      </c>
      <c r="M2242" s="19">
        <v>29.0</v>
      </c>
      <c r="N2242" s="20">
        <v>0.517241358757019</v>
      </c>
      <c r="O2242" s="20">
        <v>0.5348678231239319</v>
      </c>
      <c r="P2242" s="20">
        <v>0.5028653144836426</v>
      </c>
      <c r="Q2242" s="21" t="str">
        <f t="shared" si="1"/>
        <v>0.5447154472</v>
      </c>
      <c r="R2242" s="21" t="str">
        <f t="shared" si="3"/>
        <v>0.529329102</v>
      </c>
      <c r="S2242" s="9">
        <v>0.5224605850104628</v>
      </c>
      <c r="T2242" s="6">
        <v>0.5293291019714945</v>
      </c>
      <c r="U2242" s="10"/>
      <c r="V2242" s="10"/>
      <c r="W2242" s="10"/>
    </row>
    <row r="2243">
      <c r="A2243" s="17">
        <v>2008.0</v>
      </c>
      <c r="B2243" s="18" t="s">
        <v>628</v>
      </c>
      <c r="C2243" s="18" t="s">
        <v>3518</v>
      </c>
      <c r="D2243" s="19">
        <v>259.0</v>
      </c>
      <c r="E2243" s="19">
        <v>4.0</v>
      </c>
      <c r="F2243" s="19">
        <v>12.0</v>
      </c>
      <c r="G2243" s="19">
        <v>6.0</v>
      </c>
      <c r="H2243" s="19">
        <v>4.0</v>
      </c>
      <c r="I2243" s="19">
        <v>0.0</v>
      </c>
      <c r="J2243" s="19">
        <v>2.0</v>
      </c>
      <c r="K2243" s="19">
        <v>10.0</v>
      </c>
      <c r="L2243" s="19">
        <v>18.0</v>
      </c>
      <c r="M2243" s="19">
        <v>28.0</v>
      </c>
      <c r="N2243" s="20">
        <v>0.3571428656578064</v>
      </c>
      <c r="O2243" s="20">
        <v>0.41484159231185913</v>
      </c>
      <c r="P2243" s="20">
        <v>0.4608922004699707</v>
      </c>
      <c r="Q2243" s="21" t="str">
        <f t="shared" si="1"/>
        <v>0.3833333333</v>
      </c>
      <c r="R2243" s="21" t="str">
        <f t="shared" si="3"/>
        <v>0.4184771796</v>
      </c>
      <c r="S2243" s="9">
        <v>0.41192956055913654</v>
      </c>
      <c r="T2243" s="6">
        <v>0.41847717960675557</v>
      </c>
      <c r="U2243" s="10"/>
      <c r="V2243" s="10"/>
      <c r="W2243" s="10"/>
    </row>
    <row r="2244">
      <c r="A2244" s="17">
        <v>2008.0</v>
      </c>
      <c r="B2244" s="18" t="s">
        <v>1965</v>
      </c>
      <c r="C2244" s="18" t="s">
        <v>3519</v>
      </c>
      <c r="D2244" s="19">
        <v>260.0</v>
      </c>
      <c r="E2244" s="19">
        <v>4.0</v>
      </c>
      <c r="F2244" s="19">
        <v>11.0</v>
      </c>
      <c r="G2244" s="19">
        <v>7.0</v>
      </c>
      <c r="H2244" s="19">
        <v>6.0</v>
      </c>
      <c r="I2244" s="19">
        <v>0.0</v>
      </c>
      <c r="J2244" s="19">
        <v>1.0</v>
      </c>
      <c r="K2244" s="19">
        <v>11.0</v>
      </c>
      <c r="L2244" s="19">
        <v>18.0</v>
      </c>
      <c r="M2244" s="19">
        <v>29.0</v>
      </c>
      <c r="N2244" s="20">
        <v>0.37931033968925476</v>
      </c>
      <c r="O2244" s="20">
        <v>0.48950985074043274</v>
      </c>
      <c r="P2244" s="20">
        <v>0.4739212095737457</v>
      </c>
      <c r="Q2244" s="21" t="str">
        <f t="shared" si="1"/>
        <v>0.3798449612</v>
      </c>
      <c r="R2244" s="21" t="str">
        <f t="shared" si="3"/>
        <v>0.4581964681</v>
      </c>
      <c r="S2244" s="9">
        <v>0.4580628139705494</v>
      </c>
      <c r="T2244" s="6">
        <v>0.4581964680737303</v>
      </c>
      <c r="U2244" s="10"/>
      <c r="V2244" s="10"/>
      <c r="W2244" s="10"/>
    </row>
    <row r="2245">
      <c r="A2245" s="17">
        <v>2008.0</v>
      </c>
      <c r="B2245" s="18" t="s">
        <v>95</v>
      </c>
      <c r="C2245" s="18" t="s">
        <v>3520</v>
      </c>
      <c r="D2245" s="19">
        <v>261.0</v>
      </c>
      <c r="E2245" s="19">
        <v>1.0</v>
      </c>
      <c r="F2245" s="19">
        <v>14.0</v>
      </c>
      <c r="G2245" s="19">
        <v>5.0</v>
      </c>
      <c r="H2245" s="19">
        <v>8.0</v>
      </c>
      <c r="I2245" s="19">
        <v>2.0</v>
      </c>
      <c r="J2245" s="19">
        <v>0.0</v>
      </c>
      <c r="K2245" s="19">
        <v>8.0</v>
      </c>
      <c r="L2245" s="19">
        <v>22.0</v>
      </c>
      <c r="M2245" s="19">
        <v>30.0</v>
      </c>
      <c r="N2245" s="20">
        <v>0.2666666805744171</v>
      </c>
      <c r="O2245" s="20">
        <v>0.5075002908706665</v>
      </c>
      <c r="P2245" s="20">
        <v>0.5108078122138977</v>
      </c>
      <c r="Q2245" s="21" t="str">
        <f t="shared" si="1"/>
        <v>0.2461538462</v>
      </c>
      <c r="R2245" s="21" t="str">
        <f t="shared" si="3"/>
        <v>0.44299056</v>
      </c>
      <c r="S2245" s="9">
        <v>0.44811876515547433</v>
      </c>
      <c r="T2245" s="6">
        <v>0.4429905600272692</v>
      </c>
      <c r="U2245" s="10"/>
      <c r="V2245" s="10"/>
      <c r="W2245" s="10"/>
    </row>
    <row r="2246">
      <c r="A2246" s="17">
        <v>2008.0</v>
      </c>
      <c r="B2246" s="18" t="s">
        <v>1643</v>
      </c>
      <c r="C2246" s="18" t="s">
        <v>3521</v>
      </c>
      <c r="D2246" s="19">
        <v>262.0</v>
      </c>
      <c r="E2246" s="19">
        <v>3.0</v>
      </c>
      <c r="F2246" s="19">
        <v>12.0</v>
      </c>
      <c r="G2246" s="19">
        <v>4.0</v>
      </c>
      <c r="H2246" s="19">
        <v>10.0</v>
      </c>
      <c r="I2246" s="19">
        <v>0.0</v>
      </c>
      <c r="J2246" s="19">
        <v>0.0</v>
      </c>
      <c r="K2246" s="19">
        <v>7.0</v>
      </c>
      <c r="L2246" s="19">
        <v>22.0</v>
      </c>
      <c r="M2246" s="19">
        <v>29.0</v>
      </c>
      <c r="N2246" s="20">
        <v>0.24137930572032928</v>
      </c>
      <c r="O2246" s="20">
        <v>0.45082801580429077</v>
      </c>
      <c r="P2246" s="20">
        <v>0.47100818157196045</v>
      </c>
      <c r="Q2246" s="21" t="str">
        <f t="shared" si="1"/>
        <v>0.2374100719</v>
      </c>
      <c r="R2246" s="21" t="str">
        <f t="shared" si="3"/>
        <v>0.4025185713</v>
      </c>
      <c r="S2246" s="9">
        <v>0.4035108808813424</v>
      </c>
      <c r="T2246" s="6">
        <v>0.40251857128074703</v>
      </c>
      <c r="U2246" s="10"/>
      <c r="V2246" s="10"/>
      <c r="W2246" s="10"/>
    </row>
    <row r="2247">
      <c r="A2247" s="17">
        <v>2008.0</v>
      </c>
      <c r="B2247" s="18" t="s">
        <v>1612</v>
      </c>
      <c r="C2247" s="18" t="s">
        <v>3522</v>
      </c>
      <c r="D2247" s="19">
        <v>263.0</v>
      </c>
      <c r="E2247" s="19">
        <v>3.0</v>
      </c>
      <c r="F2247" s="19">
        <v>11.0</v>
      </c>
      <c r="G2247" s="19">
        <v>2.0</v>
      </c>
      <c r="H2247" s="19">
        <v>12.0</v>
      </c>
      <c r="I2247" s="19">
        <v>0.0</v>
      </c>
      <c r="J2247" s="19">
        <v>0.0</v>
      </c>
      <c r="K2247" s="19">
        <v>5.0</v>
      </c>
      <c r="L2247" s="19">
        <v>23.0</v>
      </c>
      <c r="M2247" s="19">
        <v>28.0</v>
      </c>
      <c r="N2247" s="20">
        <v>0.1785714328289032</v>
      </c>
      <c r="O2247" s="20">
        <v>0.46949705481529236</v>
      </c>
      <c r="P2247" s="20">
        <v>0.48220139741897583</v>
      </c>
      <c r="Q2247" s="21" t="str">
        <f t="shared" si="1"/>
        <v>0.1875</v>
      </c>
      <c r="R2247" s="21" t="str">
        <f t="shared" si="3"/>
        <v>0.4021738768</v>
      </c>
      <c r="S2247" s="9">
        <v>0.3999417339052473</v>
      </c>
      <c r="T2247" s="6">
        <v>0.40217387676239014</v>
      </c>
      <c r="U2247" s="10"/>
      <c r="V2247" s="10"/>
      <c r="W2247" s="10"/>
    </row>
    <row r="2248">
      <c r="A2248" s="17">
        <v>2008.0</v>
      </c>
      <c r="B2248" s="18" t="s">
        <v>290</v>
      </c>
      <c r="C2248" s="18" t="s">
        <v>3523</v>
      </c>
      <c r="D2248" s="19">
        <v>264.0</v>
      </c>
      <c r="E2248" s="19">
        <v>3.0</v>
      </c>
      <c r="F2248" s="19">
        <v>9.0</v>
      </c>
      <c r="G2248" s="19">
        <v>8.0</v>
      </c>
      <c r="H2248" s="19">
        <v>8.0</v>
      </c>
      <c r="I2248" s="19">
        <v>0.0</v>
      </c>
      <c r="J2248" s="19">
        <v>2.0</v>
      </c>
      <c r="K2248" s="19">
        <v>11.0</v>
      </c>
      <c r="L2248" s="19">
        <v>19.0</v>
      </c>
      <c r="M2248" s="19">
        <v>30.0</v>
      </c>
      <c r="N2248" s="20">
        <v>0.36666667461395264</v>
      </c>
      <c r="O2248" s="20">
        <v>0.577434241771698</v>
      </c>
      <c r="P2248" s="20">
        <v>0.5400894284248352</v>
      </c>
      <c r="Q2248" s="21" t="str">
        <f t="shared" si="1"/>
        <v>0.3260869565</v>
      </c>
      <c r="R2248" s="21" t="str">
        <f t="shared" si="3"/>
        <v>0.5052612171</v>
      </c>
      <c r="S2248" s="9">
        <v>0.5154061446587245</v>
      </c>
      <c r="T2248" s="6">
        <v>0.5052612171224926</v>
      </c>
      <c r="U2248" s="10"/>
      <c r="V2248" s="10"/>
      <c r="W2248" s="10"/>
    </row>
    <row r="2249">
      <c r="A2249" s="17">
        <v>2008.0</v>
      </c>
      <c r="B2249" s="18" t="s">
        <v>354</v>
      </c>
      <c r="C2249" s="18" t="s">
        <v>860</v>
      </c>
      <c r="D2249" s="19">
        <v>265.0</v>
      </c>
      <c r="E2249" s="19">
        <v>9.0</v>
      </c>
      <c r="F2249" s="19">
        <v>6.0</v>
      </c>
      <c r="G2249" s="19">
        <v>8.0</v>
      </c>
      <c r="H2249" s="19">
        <v>5.0</v>
      </c>
      <c r="I2249" s="19">
        <v>4.0</v>
      </c>
      <c r="J2249" s="19">
        <v>1.0</v>
      </c>
      <c r="K2249" s="19">
        <v>21.0</v>
      </c>
      <c r="L2249" s="19">
        <v>12.0</v>
      </c>
      <c r="M2249" s="19">
        <v>33.0</v>
      </c>
      <c r="N2249" s="20">
        <v>0.6363636255264282</v>
      </c>
      <c r="O2249" s="20">
        <v>0.5641424059867859</v>
      </c>
      <c r="P2249" s="20">
        <v>0.5278239250183105</v>
      </c>
      <c r="Q2249" s="21" t="str">
        <f t="shared" si="1"/>
        <v>0.6484848485</v>
      </c>
      <c r="R2249" s="21" t="str">
        <f t="shared" si="3"/>
        <v>0.5761483964</v>
      </c>
      <c r="S2249" s="9">
        <v>0.5731180933388796</v>
      </c>
      <c r="T2249" s="6">
        <v>0.5761483963691827</v>
      </c>
      <c r="U2249" s="10"/>
      <c r="V2249" s="10"/>
      <c r="W2249" s="10"/>
    </row>
    <row r="2250">
      <c r="A2250" s="17">
        <v>2008.0</v>
      </c>
      <c r="B2250" s="18" t="s">
        <v>292</v>
      </c>
      <c r="C2250" s="18" t="s">
        <v>3524</v>
      </c>
      <c r="D2250" s="19">
        <v>266.0</v>
      </c>
      <c r="E2250" s="19">
        <v>3.0</v>
      </c>
      <c r="F2250" s="19">
        <v>9.0</v>
      </c>
      <c r="G2250" s="19">
        <v>11.0</v>
      </c>
      <c r="H2250" s="19">
        <v>5.0</v>
      </c>
      <c r="I2250" s="19">
        <v>1.0</v>
      </c>
      <c r="J2250" s="19">
        <v>1.0</v>
      </c>
      <c r="K2250" s="19">
        <v>15.0</v>
      </c>
      <c r="L2250" s="19">
        <v>15.0</v>
      </c>
      <c r="M2250" s="19">
        <v>30.0</v>
      </c>
      <c r="N2250" s="20">
        <v>0.5</v>
      </c>
      <c r="O2250" s="20">
        <v>0.5399549007415771</v>
      </c>
      <c r="P2250" s="20">
        <v>0.5256746411323547</v>
      </c>
      <c r="Q2250" s="21" t="str">
        <f t="shared" si="1"/>
        <v>0.4682539683</v>
      </c>
      <c r="R2250" s="21" t="str">
        <f t="shared" si="3"/>
        <v>0.5184596027</v>
      </c>
      <c r="S2250" s="9">
        <v>0.5263961106538773</v>
      </c>
      <c r="T2250" s="6">
        <v>0.5184596027173693</v>
      </c>
      <c r="U2250" s="10"/>
      <c r="V2250" s="10"/>
      <c r="W2250" s="10"/>
    </row>
    <row r="2251">
      <c r="A2251" s="17">
        <v>2008.0</v>
      </c>
      <c r="B2251" s="18" t="s">
        <v>576</v>
      </c>
      <c r="C2251" s="18" t="s">
        <v>858</v>
      </c>
      <c r="D2251" s="19">
        <v>267.0</v>
      </c>
      <c r="E2251" s="19">
        <v>6.0</v>
      </c>
      <c r="F2251" s="19">
        <v>5.0</v>
      </c>
      <c r="G2251" s="19">
        <v>14.0</v>
      </c>
      <c r="H2251" s="19">
        <v>1.0</v>
      </c>
      <c r="I2251" s="19">
        <v>4.0</v>
      </c>
      <c r="J2251" s="19">
        <v>0.0</v>
      </c>
      <c r="K2251" s="19">
        <v>24.0</v>
      </c>
      <c r="L2251" s="19">
        <v>6.0</v>
      </c>
      <c r="M2251" s="19">
        <v>30.0</v>
      </c>
      <c r="N2251" s="20">
        <v>0.800000011920929</v>
      </c>
      <c r="O2251" s="20">
        <v>0.505898654460907</v>
      </c>
      <c r="P2251" s="20">
        <v>0.5133710503578186</v>
      </c>
      <c r="Q2251" s="21" t="str">
        <f t="shared" si="1"/>
        <v>0.8253968254</v>
      </c>
      <c r="R2251" s="21" t="str">
        <f t="shared" si="3"/>
        <v>0.5876412962</v>
      </c>
      <c r="S2251" s="9">
        <v>0.5812920898199081</v>
      </c>
      <c r="T2251" s="6">
        <v>0.5876412961691144</v>
      </c>
      <c r="U2251" s="10"/>
      <c r="V2251" s="10"/>
      <c r="W2251" s="10"/>
    </row>
    <row r="2252">
      <c r="A2252" s="17">
        <v>2008.0</v>
      </c>
      <c r="B2252" s="18" t="s">
        <v>1186</v>
      </c>
      <c r="C2252" s="18" t="s">
        <v>3525</v>
      </c>
      <c r="D2252" s="19">
        <v>268.0</v>
      </c>
      <c r="E2252" s="19">
        <v>1.0</v>
      </c>
      <c r="F2252" s="19">
        <v>14.0</v>
      </c>
      <c r="G2252" s="19">
        <v>5.0</v>
      </c>
      <c r="H2252" s="19">
        <v>9.0</v>
      </c>
      <c r="I2252" s="19">
        <v>0.0</v>
      </c>
      <c r="J2252" s="19">
        <v>1.0</v>
      </c>
      <c r="K2252" s="19">
        <v>6.0</v>
      </c>
      <c r="L2252" s="19">
        <v>24.0</v>
      </c>
      <c r="M2252" s="19">
        <v>30.0</v>
      </c>
      <c r="N2252" s="20">
        <v>0.20000000298023224</v>
      </c>
      <c r="O2252" s="20">
        <v>0.47666025161743164</v>
      </c>
      <c r="P2252" s="20">
        <v>0.48101866245269775</v>
      </c>
      <c r="Q2252" s="21" t="str">
        <f t="shared" si="1"/>
        <v>0.1666666667</v>
      </c>
      <c r="R2252" s="21" t="str">
        <f t="shared" si="3"/>
        <v>0.4002514581</v>
      </c>
      <c r="S2252" s="9">
        <v>0.40858479142189025</v>
      </c>
      <c r="T2252" s="6">
        <v>0.40025145808855694</v>
      </c>
      <c r="U2252" s="10"/>
      <c r="V2252" s="10"/>
      <c r="W2252" s="10"/>
    </row>
    <row r="2253">
      <c r="A2253" s="17">
        <v>2008.0</v>
      </c>
      <c r="B2253" s="18" t="s">
        <v>165</v>
      </c>
      <c r="C2253" s="18" t="s">
        <v>888</v>
      </c>
      <c r="D2253" s="19">
        <v>269.0</v>
      </c>
      <c r="E2253" s="19">
        <v>7.0</v>
      </c>
      <c r="F2253" s="19">
        <v>5.0</v>
      </c>
      <c r="G2253" s="19">
        <v>16.0</v>
      </c>
      <c r="H2253" s="19">
        <v>1.0</v>
      </c>
      <c r="I2253" s="19">
        <v>3.0</v>
      </c>
      <c r="J2253" s="19">
        <v>1.0</v>
      </c>
      <c r="K2253" s="19">
        <v>26.0</v>
      </c>
      <c r="L2253" s="19">
        <v>7.0</v>
      </c>
      <c r="M2253" s="19">
        <v>33.0</v>
      </c>
      <c r="N2253" s="20">
        <v>0.7878788113594055</v>
      </c>
      <c r="O2253" s="20">
        <v>0.5538709759712219</v>
      </c>
      <c r="P2253" s="20">
        <v>0.5389201641082764</v>
      </c>
      <c r="Q2253" s="21" t="str">
        <f t="shared" si="1"/>
        <v>0.8057553957</v>
      </c>
      <c r="R2253" s="21" t="str">
        <f t="shared" si="3"/>
        <v>0.6131043779</v>
      </c>
      <c r="S2253" s="9">
        <v>0.6086352259823771</v>
      </c>
      <c r="T2253" s="6">
        <v>0.6131043779335433</v>
      </c>
      <c r="U2253" s="10"/>
      <c r="V2253" s="10"/>
      <c r="W2253" s="10"/>
    </row>
    <row r="2254">
      <c r="A2254" s="17">
        <v>2008.0</v>
      </c>
      <c r="B2254" s="18" t="s">
        <v>1975</v>
      </c>
      <c r="C2254" s="18" t="s">
        <v>3526</v>
      </c>
      <c r="D2254" s="19">
        <v>270.0</v>
      </c>
      <c r="E2254" s="19">
        <v>5.0</v>
      </c>
      <c r="F2254" s="19">
        <v>10.0</v>
      </c>
      <c r="G2254" s="19">
        <v>10.0</v>
      </c>
      <c r="H2254" s="19">
        <v>2.0</v>
      </c>
      <c r="I2254" s="19">
        <v>0.0</v>
      </c>
      <c r="J2254" s="19">
        <v>4.0</v>
      </c>
      <c r="K2254" s="19">
        <v>15.0</v>
      </c>
      <c r="L2254" s="19">
        <v>16.0</v>
      </c>
      <c r="M2254" s="19">
        <v>31.0</v>
      </c>
      <c r="N2254" s="20">
        <v>0.4838709533214569</v>
      </c>
      <c r="O2254" s="20">
        <v>0.4099331796169281</v>
      </c>
      <c r="P2254" s="20">
        <v>0.4687705338001251</v>
      </c>
      <c r="Q2254" s="21" t="str">
        <f t="shared" si="1"/>
        <v>0.503875969</v>
      </c>
      <c r="R2254" s="21" t="str">
        <f t="shared" si="3"/>
        <v>0.4481282155</v>
      </c>
      <c r="S2254" s="9">
        <v>0.4431269651939792</v>
      </c>
      <c r="T2254" s="6">
        <v>0.44812821550655735</v>
      </c>
      <c r="U2254" s="10"/>
      <c r="V2254" s="10"/>
      <c r="W2254" s="10"/>
    </row>
    <row r="2255">
      <c r="A2255" s="17">
        <v>2008.0</v>
      </c>
      <c r="B2255" s="18" t="s">
        <v>1048</v>
      </c>
      <c r="C2255" s="18" t="s">
        <v>3527</v>
      </c>
      <c r="D2255" s="19">
        <v>271.0</v>
      </c>
      <c r="E2255" s="19">
        <v>2.0</v>
      </c>
      <c r="F2255" s="19">
        <v>13.0</v>
      </c>
      <c r="G2255" s="19">
        <v>4.0</v>
      </c>
      <c r="H2255" s="19">
        <v>9.0</v>
      </c>
      <c r="I2255" s="19">
        <v>1.0</v>
      </c>
      <c r="J2255" s="19">
        <v>1.0</v>
      </c>
      <c r="K2255" s="19">
        <v>7.0</v>
      </c>
      <c r="L2255" s="19">
        <v>23.0</v>
      </c>
      <c r="M2255" s="19">
        <v>30.0</v>
      </c>
      <c r="N2255" s="20">
        <v>0.23333333432674408</v>
      </c>
      <c r="O2255" s="20">
        <v>0.4366290867328644</v>
      </c>
      <c r="P2255" s="20">
        <v>0.46545031666755676</v>
      </c>
      <c r="Q2255" s="21" t="str">
        <f t="shared" si="1"/>
        <v>0.2246376812</v>
      </c>
      <c r="R2255" s="21" t="str">
        <f t="shared" si="3"/>
        <v>0.3908365428</v>
      </c>
      <c r="S2255" s="9">
        <v>0.39301045586665473</v>
      </c>
      <c r="T2255" s="6">
        <v>0.3908365428231765</v>
      </c>
      <c r="U2255" s="10"/>
      <c r="V2255" s="10"/>
      <c r="W2255" s="10"/>
    </row>
    <row r="2256">
      <c r="A2256" s="17">
        <v>2008.0</v>
      </c>
      <c r="B2256" s="18" t="s">
        <v>94</v>
      </c>
      <c r="C2256" s="18" t="s">
        <v>3528</v>
      </c>
      <c r="D2256" s="19">
        <v>272.0</v>
      </c>
      <c r="E2256" s="19">
        <v>4.0</v>
      </c>
      <c r="F2256" s="19">
        <v>6.0</v>
      </c>
      <c r="G2256" s="19">
        <v>14.0</v>
      </c>
      <c r="H2256" s="19">
        <v>5.0</v>
      </c>
      <c r="I2256" s="19">
        <v>1.0</v>
      </c>
      <c r="J2256" s="19">
        <v>2.0</v>
      </c>
      <c r="K2256" s="19">
        <v>19.0</v>
      </c>
      <c r="L2256" s="19">
        <v>13.0</v>
      </c>
      <c r="M2256" s="19">
        <v>32.0</v>
      </c>
      <c r="N2256" s="20">
        <v>0.59375</v>
      </c>
      <c r="O2256" s="20">
        <v>0.5954614281654358</v>
      </c>
      <c r="P2256" s="20">
        <v>0.5448417067527771</v>
      </c>
      <c r="Q2256" s="21" t="str">
        <f t="shared" si="1"/>
        <v>0.5434782609</v>
      </c>
      <c r="R2256" s="21" t="str">
        <f t="shared" si="3"/>
        <v>0.569810706</v>
      </c>
      <c r="S2256" s="9">
        <v>0.5823786407709122</v>
      </c>
      <c r="T2256" s="6">
        <v>0.5698107059883035</v>
      </c>
      <c r="U2256" s="10"/>
      <c r="V2256" s="10"/>
      <c r="W2256" s="10"/>
    </row>
    <row r="2257">
      <c r="A2257" s="17">
        <v>2008.0</v>
      </c>
      <c r="B2257" s="18" t="s">
        <v>760</v>
      </c>
      <c r="C2257" s="18" t="s">
        <v>3529</v>
      </c>
      <c r="D2257" s="19">
        <v>273.0</v>
      </c>
      <c r="E2257" s="19">
        <v>3.0</v>
      </c>
      <c r="F2257" s="19">
        <v>10.0</v>
      </c>
      <c r="G2257" s="19">
        <v>5.0</v>
      </c>
      <c r="H2257" s="19">
        <v>9.0</v>
      </c>
      <c r="I2257" s="19">
        <v>1.0</v>
      </c>
      <c r="J2257" s="19">
        <v>1.0</v>
      </c>
      <c r="K2257" s="19">
        <v>9.0</v>
      </c>
      <c r="L2257" s="19">
        <v>20.0</v>
      </c>
      <c r="M2257" s="19">
        <v>29.0</v>
      </c>
      <c r="N2257" s="20">
        <v>0.3103448152542114</v>
      </c>
      <c r="O2257" s="20">
        <v>0.4945873022079468</v>
      </c>
      <c r="P2257" s="20">
        <v>0.4945494830608368</v>
      </c>
      <c r="Q2257" s="21" t="str">
        <f t="shared" si="1"/>
        <v>0.2949640288</v>
      </c>
      <c r="R2257" s="21" t="str">
        <f t="shared" si="3"/>
        <v>0.4446720291</v>
      </c>
      <c r="S2257" s="9">
        <v>0.4485172287657343</v>
      </c>
      <c r="T2257" s="6">
        <v>0.4446720290634272</v>
      </c>
      <c r="U2257" s="10"/>
      <c r="V2257" s="10"/>
      <c r="W2257" s="10"/>
    </row>
    <row r="2258">
      <c r="A2258" s="17">
        <v>2008.0</v>
      </c>
      <c r="B2258" s="18" t="s">
        <v>518</v>
      </c>
      <c r="C2258" s="18" t="s">
        <v>3530</v>
      </c>
      <c r="D2258" s="19">
        <v>274.0</v>
      </c>
      <c r="E2258" s="19">
        <v>1.0</v>
      </c>
      <c r="F2258" s="19">
        <v>12.0</v>
      </c>
      <c r="G2258" s="19">
        <v>12.0</v>
      </c>
      <c r="H2258" s="19">
        <v>4.0</v>
      </c>
      <c r="I2258" s="19">
        <v>0.0</v>
      </c>
      <c r="J2258" s="19">
        <v>0.0</v>
      </c>
      <c r="K2258" s="19">
        <v>13.0</v>
      </c>
      <c r="L2258" s="19">
        <v>16.0</v>
      </c>
      <c r="M2258" s="19">
        <v>29.0</v>
      </c>
      <c r="N2258" s="20">
        <v>0.4482758641242981</v>
      </c>
      <c r="O2258" s="20">
        <v>0.49341267347335815</v>
      </c>
      <c r="P2258" s="20">
        <v>0.5067571997642517</v>
      </c>
      <c r="Q2258" s="21" t="str">
        <f t="shared" si="1"/>
        <v>0.4018691589</v>
      </c>
      <c r="R2258" s="21" t="str">
        <f t="shared" si="3"/>
        <v>0.4738629264</v>
      </c>
      <c r="S2258" s="9">
        <v>0.4854646021949834</v>
      </c>
      <c r="T2258" s="6">
        <v>0.47386292639736816</v>
      </c>
      <c r="U2258" s="10"/>
      <c r="V2258" s="10"/>
      <c r="W2258" s="10"/>
    </row>
    <row r="2259">
      <c r="A2259" s="17">
        <v>2008.0</v>
      </c>
      <c r="B2259" s="18" t="s">
        <v>79</v>
      </c>
      <c r="C2259" s="18" t="s">
        <v>830</v>
      </c>
      <c r="D2259" s="19">
        <v>275.0</v>
      </c>
      <c r="E2259" s="19">
        <v>7.0</v>
      </c>
      <c r="F2259" s="19">
        <v>5.0</v>
      </c>
      <c r="G2259" s="19">
        <v>10.0</v>
      </c>
      <c r="H2259" s="19">
        <v>4.0</v>
      </c>
      <c r="I2259" s="19">
        <v>4.0</v>
      </c>
      <c r="J2259" s="19">
        <v>3.0</v>
      </c>
      <c r="K2259" s="19">
        <v>21.0</v>
      </c>
      <c r="L2259" s="19">
        <v>12.0</v>
      </c>
      <c r="M2259" s="19">
        <v>33.0</v>
      </c>
      <c r="N2259" s="20">
        <v>0.6363636255264282</v>
      </c>
      <c r="O2259" s="20">
        <v>0.5682569146156311</v>
      </c>
      <c r="P2259" s="20">
        <v>0.5297089219093323</v>
      </c>
      <c r="Q2259" s="21" t="str">
        <f t="shared" si="1"/>
        <v>0.6305732484</v>
      </c>
      <c r="R2259" s="21" t="str">
        <f t="shared" si="3"/>
        <v>0.5741989999</v>
      </c>
      <c r="S2259" s="9">
        <v>0.5756465968760577</v>
      </c>
      <c r="T2259" s="6">
        <v>0.5741989998870595</v>
      </c>
      <c r="U2259" s="10"/>
      <c r="V2259" s="10"/>
      <c r="W2259" s="10"/>
    </row>
    <row r="2260">
      <c r="A2260" s="17">
        <v>2008.0</v>
      </c>
      <c r="B2260" s="18" t="s">
        <v>270</v>
      </c>
      <c r="C2260" s="18" t="s">
        <v>3531</v>
      </c>
      <c r="D2260" s="19">
        <v>276.0</v>
      </c>
      <c r="E2260" s="19">
        <v>9.0</v>
      </c>
      <c r="F2260" s="19">
        <v>2.0</v>
      </c>
      <c r="G2260" s="19">
        <v>15.0</v>
      </c>
      <c r="H2260" s="19">
        <v>0.0</v>
      </c>
      <c r="I2260" s="19">
        <v>4.0</v>
      </c>
      <c r="J2260" s="19">
        <v>2.0</v>
      </c>
      <c r="K2260" s="19">
        <v>28.0</v>
      </c>
      <c r="L2260" s="19">
        <v>4.0</v>
      </c>
      <c r="M2260" s="19">
        <v>32.0</v>
      </c>
      <c r="N2260" s="20">
        <v>0.875</v>
      </c>
      <c r="O2260" s="20">
        <v>0.6312478184700012</v>
      </c>
      <c r="P2260" s="20">
        <v>0.5451777577400208</v>
      </c>
      <c r="Q2260" s="21" t="str">
        <f t="shared" si="1"/>
        <v>0.8888888889</v>
      </c>
      <c r="R2260" s="21" t="str">
        <f t="shared" si="3"/>
        <v>0.6741405709</v>
      </c>
      <c r="S2260" s="9">
        <v>0.6706683486700058</v>
      </c>
      <c r="T2260" s="6">
        <v>0.6741405708922281</v>
      </c>
      <c r="U2260" s="10"/>
      <c r="V2260" s="10"/>
      <c r="W2260" s="10"/>
    </row>
    <row r="2261">
      <c r="A2261" s="17">
        <v>2008.0</v>
      </c>
      <c r="B2261" s="18" t="s">
        <v>1232</v>
      </c>
      <c r="C2261" s="18" t="s">
        <v>3532</v>
      </c>
      <c r="D2261" s="19">
        <v>277.0</v>
      </c>
      <c r="E2261" s="19">
        <v>6.0</v>
      </c>
      <c r="F2261" s="19">
        <v>9.0</v>
      </c>
      <c r="G2261" s="19">
        <v>6.0</v>
      </c>
      <c r="H2261" s="19">
        <v>5.0</v>
      </c>
      <c r="I2261" s="19">
        <v>1.0</v>
      </c>
      <c r="J2261" s="19">
        <v>3.0</v>
      </c>
      <c r="K2261" s="19">
        <v>13.0</v>
      </c>
      <c r="L2261" s="19">
        <v>17.0</v>
      </c>
      <c r="M2261" s="19">
        <v>30.0</v>
      </c>
      <c r="N2261" s="20">
        <v>0.4333333373069763</v>
      </c>
      <c r="O2261" s="20">
        <v>0.47102153301239014</v>
      </c>
      <c r="P2261" s="20">
        <v>0.4822825789451599</v>
      </c>
      <c r="Q2261" s="21" t="str">
        <f t="shared" si="1"/>
        <v>0.4577464789</v>
      </c>
      <c r="R2261" s="21" t="str">
        <f t="shared" si="3"/>
        <v>0.470518031</v>
      </c>
      <c r="S2261" s="9">
        <v>0.4644147445758184</v>
      </c>
      <c r="T2261" s="6">
        <v>0.4705180309607949</v>
      </c>
      <c r="U2261" s="10"/>
      <c r="V2261" s="10"/>
      <c r="W2261" s="10"/>
    </row>
    <row r="2262">
      <c r="A2262" s="17">
        <v>2008.0</v>
      </c>
      <c r="B2262" s="18" t="s">
        <v>97</v>
      </c>
      <c r="C2262" s="18" t="s">
        <v>3533</v>
      </c>
      <c r="D2262" s="19">
        <v>278.0</v>
      </c>
      <c r="E2262" s="19">
        <v>6.0</v>
      </c>
      <c r="F2262" s="19">
        <v>13.0</v>
      </c>
      <c r="G2262" s="19">
        <v>5.0</v>
      </c>
      <c r="H2262" s="19">
        <v>6.0</v>
      </c>
      <c r="I2262" s="19">
        <v>0.0</v>
      </c>
      <c r="J2262" s="19">
        <v>0.0</v>
      </c>
      <c r="K2262" s="19">
        <v>11.0</v>
      </c>
      <c r="L2262" s="19">
        <v>19.0</v>
      </c>
      <c r="M2262" s="19">
        <v>30.0</v>
      </c>
      <c r="N2262" s="20">
        <v>0.36666667461395264</v>
      </c>
      <c r="O2262" s="20">
        <v>0.4213123023509979</v>
      </c>
      <c r="P2262" s="20">
        <v>0.48050421476364136</v>
      </c>
      <c r="Q2262" s="21" t="str">
        <f t="shared" si="1"/>
        <v>0.4130434783</v>
      </c>
      <c r="R2262" s="21" t="str">
        <f t="shared" si="3"/>
        <v>0.4340430744</v>
      </c>
      <c r="S2262" s="9">
        <v>0.422448871533076</v>
      </c>
      <c r="T2262" s="6">
        <v>0.4340430744316267</v>
      </c>
      <c r="U2262" s="10"/>
      <c r="V2262" s="10"/>
      <c r="W2262" s="10"/>
    </row>
    <row r="2263">
      <c r="A2263" s="17">
        <v>2008.0</v>
      </c>
      <c r="B2263" s="18" t="s">
        <v>213</v>
      </c>
      <c r="C2263" s="18" t="s">
        <v>890</v>
      </c>
      <c r="D2263" s="19">
        <v>279.0</v>
      </c>
      <c r="E2263" s="19">
        <v>7.0</v>
      </c>
      <c r="F2263" s="19">
        <v>3.0</v>
      </c>
      <c r="G2263" s="19">
        <v>16.0</v>
      </c>
      <c r="H2263" s="19">
        <v>1.0</v>
      </c>
      <c r="I2263" s="19">
        <v>4.0</v>
      </c>
      <c r="J2263" s="19">
        <v>2.0</v>
      </c>
      <c r="K2263" s="19">
        <v>27.0</v>
      </c>
      <c r="L2263" s="19">
        <v>6.0</v>
      </c>
      <c r="M2263" s="19">
        <v>33.0</v>
      </c>
      <c r="N2263" s="20">
        <v>0.8181818127632141</v>
      </c>
      <c r="O2263" s="20">
        <v>0.615295946598053</v>
      </c>
      <c r="P2263" s="20">
        <v>0.5401093363761902</v>
      </c>
      <c r="Q2263" s="21" t="str">
        <f t="shared" si="1"/>
        <v>0.8181818182</v>
      </c>
      <c r="R2263" s="21" t="str">
        <f t="shared" si="3"/>
        <v>0.6472207619</v>
      </c>
      <c r="S2263" s="9">
        <v>0.6472207619385286</v>
      </c>
      <c r="T2263" s="6">
        <v>0.6472207619385286</v>
      </c>
      <c r="U2263" s="10"/>
      <c r="V2263" s="10"/>
      <c r="W2263" s="10"/>
    </row>
    <row r="2264">
      <c r="A2264" s="17">
        <v>2008.0</v>
      </c>
      <c r="B2264" s="18" t="s">
        <v>530</v>
      </c>
      <c r="C2264" s="18" t="s">
        <v>824</v>
      </c>
      <c r="D2264" s="19">
        <v>280.0</v>
      </c>
      <c r="E2264" s="19">
        <v>4.0</v>
      </c>
      <c r="F2264" s="19">
        <v>5.0</v>
      </c>
      <c r="G2264" s="19">
        <v>15.0</v>
      </c>
      <c r="H2264" s="19">
        <v>4.0</v>
      </c>
      <c r="I2264" s="19">
        <v>4.0</v>
      </c>
      <c r="J2264" s="19">
        <v>1.0</v>
      </c>
      <c r="K2264" s="19">
        <v>23.0</v>
      </c>
      <c r="L2264" s="19">
        <v>10.0</v>
      </c>
      <c r="M2264" s="19">
        <v>33.0</v>
      </c>
      <c r="N2264" s="20">
        <v>0.6969696879386902</v>
      </c>
      <c r="O2264" s="20">
        <v>0.5571984052658081</v>
      </c>
      <c r="P2264" s="20">
        <v>0.5389971137046814</v>
      </c>
      <c r="Q2264" s="21" t="str">
        <f t="shared" si="1"/>
        <v>0.6595744681</v>
      </c>
      <c r="R2264" s="21" t="str">
        <f t="shared" si="3"/>
        <v>0.5782420981</v>
      </c>
      <c r="S2264" s="9">
        <v>0.5875909053014987</v>
      </c>
      <c r="T2264" s="6">
        <v>0.578242098080351</v>
      </c>
      <c r="U2264" s="10"/>
      <c r="V2264" s="10"/>
      <c r="W2264" s="10"/>
    </row>
    <row r="2265">
      <c r="A2265" s="17">
        <v>2008.0</v>
      </c>
      <c r="B2265" s="18" t="s">
        <v>2497</v>
      </c>
      <c r="C2265" s="18" t="s">
        <v>3534</v>
      </c>
      <c r="D2265" s="19">
        <v>281.0</v>
      </c>
      <c r="E2265" s="19">
        <v>5.0</v>
      </c>
      <c r="F2265" s="19">
        <v>8.0</v>
      </c>
      <c r="G2265" s="19">
        <v>4.0</v>
      </c>
      <c r="H2265" s="19">
        <v>7.0</v>
      </c>
      <c r="I2265" s="19">
        <v>1.0</v>
      </c>
      <c r="J2265" s="19">
        <v>1.0</v>
      </c>
      <c r="K2265" s="19">
        <v>10.0</v>
      </c>
      <c r="L2265" s="19">
        <v>16.0</v>
      </c>
      <c r="M2265" s="19">
        <v>26.0</v>
      </c>
      <c r="N2265" s="20">
        <v>0.38461539149284363</v>
      </c>
      <c r="O2265" s="20">
        <v>0.4682145416736603</v>
      </c>
      <c r="P2265" s="20">
        <v>0.4731169044971466</v>
      </c>
      <c r="Q2265" s="21" t="str">
        <f t="shared" si="1"/>
        <v>0.4</v>
      </c>
      <c r="R2265" s="21" t="str">
        <f t="shared" si="3"/>
        <v>0.452386497</v>
      </c>
      <c r="S2265" s="9">
        <v>0.44854034311496294</v>
      </c>
      <c r="T2265" s="6">
        <v>0.4523864969611168</v>
      </c>
      <c r="U2265" s="10"/>
      <c r="V2265" s="10"/>
      <c r="W2265" s="10"/>
    </row>
    <row r="2266">
      <c r="A2266" s="17">
        <v>2008.0</v>
      </c>
      <c r="B2266" s="18" t="s">
        <v>216</v>
      </c>
      <c r="C2266" s="18" t="s">
        <v>3535</v>
      </c>
      <c r="D2266" s="19">
        <v>282.0</v>
      </c>
      <c r="E2266" s="19">
        <v>1.0</v>
      </c>
      <c r="F2266" s="19">
        <v>10.0</v>
      </c>
      <c r="G2266" s="19">
        <v>13.0</v>
      </c>
      <c r="H2266" s="19">
        <v>2.0</v>
      </c>
      <c r="I2266" s="19">
        <v>1.0</v>
      </c>
      <c r="J2266" s="19">
        <v>3.0</v>
      </c>
      <c r="K2266" s="19">
        <v>15.0</v>
      </c>
      <c r="L2266" s="19">
        <v>15.0</v>
      </c>
      <c r="M2266" s="19">
        <v>30.0</v>
      </c>
      <c r="N2266" s="20">
        <v>0.5</v>
      </c>
      <c r="O2266" s="20">
        <v>0.6098639965057373</v>
      </c>
      <c r="P2266" s="20">
        <v>0.5263806581497192</v>
      </c>
      <c r="Q2266" s="21" t="str">
        <f t="shared" si="1"/>
        <v>0.4636363636</v>
      </c>
      <c r="R2266" s="21" t="str">
        <f t="shared" si="3"/>
        <v>0.5524362537</v>
      </c>
      <c r="S2266" s="9">
        <v>0.5615271627902985</v>
      </c>
      <c r="T2266" s="6">
        <v>0.5524362536993894</v>
      </c>
      <c r="U2266" s="10"/>
      <c r="V2266" s="10"/>
      <c r="W2266" s="10"/>
    </row>
    <row r="2267">
      <c r="A2267" s="17">
        <v>2008.0</v>
      </c>
      <c r="B2267" s="18" t="s">
        <v>908</v>
      </c>
      <c r="C2267" s="18" t="s">
        <v>3536</v>
      </c>
      <c r="D2267" s="19">
        <v>283.0</v>
      </c>
      <c r="E2267" s="19">
        <v>8.0</v>
      </c>
      <c r="F2267" s="19">
        <v>9.0</v>
      </c>
      <c r="G2267" s="19">
        <v>6.0</v>
      </c>
      <c r="H2267" s="19">
        <v>6.0</v>
      </c>
      <c r="I2267" s="19">
        <v>1.0</v>
      </c>
      <c r="J2267" s="19">
        <v>1.0</v>
      </c>
      <c r="K2267" s="19">
        <v>15.0</v>
      </c>
      <c r="L2267" s="19">
        <v>16.0</v>
      </c>
      <c r="M2267" s="19">
        <v>31.0</v>
      </c>
      <c r="N2267" s="20">
        <v>0.4838709533214569</v>
      </c>
      <c r="O2267" s="20">
        <v>0.45310166478157043</v>
      </c>
      <c r="P2267" s="20">
        <v>0.47099849581718445</v>
      </c>
      <c r="Q2267" s="21" t="str">
        <f t="shared" si="1"/>
        <v>0.5163398693</v>
      </c>
      <c r="R2267" s="21" t="str">
        <f t="shared" si="3"/>
        <v>0.4733854237</v>
      </c>
      <c r="S2267" s="9">
        <v>0.4652681982805652</v>
      </c>
      <c r="T2267" s="6">
        <v>0.47338542366534275</v>
      </c>
      <c r="U2267" s="10"/>
      <c r="V2267" s="10"/>
      <c r="W2267" s="10"/>
    </row>
    <row r="2268">
      <c r="A2268" s="17">
        <v>2008.0</v>
      </c>
      <c r="B2268" s="18" t="s">
        <v>391</v>
      </c>
      <c r="C2268" s="18" t="s">
        <v>3537</v>
      </c>
      <c r="D2268" s="19">
        <v>284.0</v>
      </c>
      <c r="E2268" s="19">
        <v>1.0</v>
      </c>
      <c r="F2268" s="19">
        <v>15.0</v>
      </c>
      <c r="G2268" s="19">
        <v>9.0</v>
      </c>
      <c r="H2268" s="19">
        <v>3.0</v>
      </c>
      <c r="I2268" s="19">
        <v>1.0</v>
      </c>
      <c r="J2268" s="19">
        <v>1.0</v>
      </c>
      <c r="K2268" s="19">
        <v>11.0</v>
      </c>
      <c r="L2268" s="19">
        <v>19.0</v>
      </c>
      <c r="M2268" s="19">
        <v>30.0</v>
      </c>
      <c r="N2268" s="20">
        <v>0.36666667461395264</v>
      </c>
      <c r="O2268" s="20">
        <v>0.5330058336257935</v>
      </c>
      <c r="P2268" s="20">
        <v>0.5139928460121155</v>
      </c>
      <c r="Q2268" s="21" t="str">
        <f t="shared" si="1"/>
        <v>0.3545454545</v>
      </c>
      <c r="R2268" s="21" t="str">
        <f t="shared" si="3"/>
        <v>0.483637492</v>
      </c>
      <c r="S2268" s="9">
        <v>0.48666779498259227</v>
      </c>
      <c r="T2268" s="6">
        <v>0.4836374919522892</v>
      </c>
      <c r="U2268" s="10"/>
      <c r="V2268" s="10"/>
      <c r="W2268" s="10"/>
    </row>
    <row r="2269">
      <c r="A2269" s="17">
        <v>2008.0</v>
      </c>
      <c r="B2269" s="18" t="s">
        <v>1523</v>
      </c>
      <c r="C2269" s="18" t="s">
        <v>3538</v>
      </c>
      <c r="D2269" s="19">
        <v>285.0</v>
      </c>
      <c r="E2269" s="19">
        <v>1.0</v>
      </c>
      <c r="F2269" s="19">
        <v>13.0</v>
      </c>
      <c r="G2269" s="19">
        <v>11.0</v>
      </c>
      <c r="H2269" s="19">
        <v>4.0</v>
      </c>
      <c r="I2269" s="19">
        <v>1.0</v>
      </c>
      <c r="J2269" s="19">
        <v>1.0</v>
      </c>
      <c r="K2269" s="19">
        <v>13.0</v>
      </c>
      <c r="L2269" s="19">
        <v>18.0</v>
      </c>
      <c r="M2269" s="19">
        <v>31.0</v>
      </c>
      <c r="N2269" s="20">
        <v>0.4193548262119293</v>
      </c>
      <c r="O2269" s="20">
        <v>0.4829525649547577</v>
      </c>
      <c r="P2269" s="20">
        <v>0.4896797239780426</v>
      </c>
      <c r="Q2269" s="21" t="str">
        <f t="shared" si="1"/>
        <v>0.3846153846</v>
      </c>
      <c r="R2269" s="21" t="str">
        <f t="shared" si="3"/>
        <v>0.4600500596</v>
      </c>
      <c r="S2269" s="9">
        <v>0.46873492314930887</v>
      </c>
      <c r="T2269" s="6">
        <v>0.46005005962573564</v>
      </c>
      <c r="U2269" s="10"/>
      <c r="V2269" s="10"/>
      <c r="W2269" s="10"/>
    </row>
    <row r="2270">
      <c r="A2270" s="17">
        <v>2008.0</v>
      </c>
      <c r="B2270" s="18" t="s">
        <v>928</v>
      </c>
      <c r="C2270" s="18" t="s">
        <v>3539</v>
      </c>
      <c r="D2270" s="19">
        <v>286.0</v>
      </c>
      <c r="E2270" s="19">
        <v>3.0</v>
      </c>
      <c r="F2270" s="19">
        <v>12.0</v>
      </c>
      <c r="G2270" s="19">
        <v>7.0</v>
      </c>
      <c r="H2270" s="19">
        <v>6.0</v>
      </c>
      <c r="I2270" s="19">
        <v>0.0</v>
      </c>
      <c r="J2270" s="19">
        <v>1.0</v>
      </c>
      <c r="K2270" s="19">
        <v>10.0</v>
      </c>
      <c r="L2270" s="19">
        <v>19.0</v>
      </c>
      <c r="M2270" s="19">
        <v>29.0</v>
      </c>
      <c r="N2270" s="20">
        <v>0.3448275923728943</v>
      </c>
      <c r="O2270" s="20">
        <v>0.4988446831703186</v>
      </c>
      <c r="P2270" s="20">
        <v>0.4852689802646637</v>
      </c>
      <c r="Q2270" s="21" t="str">
        <f t="shared" si="1"/>
        <v>0.336</v>
      </c>
      <c r="R2270" s="21" t="str">
        <f t="shared" si="3"/>
        <v>0.4547395867</v>
      </c>
      <c r="S2270" s="9">
        <v>0.45694648320304937</v>
      </c>
      <c r="T2270" s="6">
        <v>0.4547395866513252</v>
      </c>
      <c r="U2270" s="10"/>
      <c r="V2270" s="10"/>
      <c r="W2270" s="10"/>
    </row>
    <row r="2271">
      <c r="A2271" s="17">
        <v>2008.0</v>
      </c>
      <c r="B2271" s="18" t="s">
        <v>1394</v>
      </c>
      <c r="C2271" s="18" t="s">
        <v>3540</v>
      </c>
      <c r="D2271" s="19">
        <v>287.0</v>
      </c>
      <c r="E2271" s="19">
        <v>4.0</v>
      </c>
      <c r="F2271" s="19">
        <v>8.0</v>
      </c>
      <c r="G2271" s="19">
        <v>9.0</v>
      </c>
      <c r="H2271" s="19">
        <v>6.0</v>
      </c>
      <c r="I2271" s="19">
        <v>3.0</v>
      </c>
      <c r="J2271" s="19">
        <v>1.0</v>
      </c>
      <c r="K2271" s="19">
        <v>16.0</v>
      </c>
      <c r="L2271" s="19">
        <v>15.0</v>
      </c>
      <c r="M2271" s="19">
        <v>31.0</v>
      </c>
      <c r="N2271" s="20">
        <v>0.5161290168762207</v>
      </c>
      <c r="O2271" s="20">
        <v>0.5000048875808716</v>
      </c>
      <c r="P2271" s="20">
        <v>0.5156384706497192</v>
      </c>
      <c r="Q2271" s="21" t="str">
        <f t="shared" si="1"/>
        <v>0.4964539007</v>
      </c>
      <c r="R2271" s="21" t="str">
        <f t="shared" si="3"/>
        <v>0.5030255366</v>
      </c>
      <c r="S2271" s="9">
        <v>0.5079443195173817</v>
      </c>
      <c r="T2271" s="6">
        <v>0.5030255366301706</v>
      </c>
      <c r="U2271" s="10"/>
      <c r="V2271" s="10"/>
      <c r="W2271" s="10"/>
    </row>
    <row r="2272">
      <c r="A2272" s="17">
        <v>2008.0</v>
      </c>
      <c r="B2272" s="18" t="s">
        <v>139</v>
      </c>
      <c r="C2272" s="18" t="s">
        <v>891</v>
      </c>
      <c r="D2272" s="19">
        <v>288.0</v>
      </c>
      <c r="E2272" s="19">
        <v>3.0</v>
      </c>
      <c r="F2272" s="19">
        <v>10.0</v>
      </c>
      <c r="G2272" s="19">
        <v>13.0</v>
      </c>
      <c r="H2272" s="19">
        <v>2.0</v>
      </c>
      <c r="I2272" s="19">
        <v>4.0</v>
      </c>
      <c r="J2272" s="19">
        <v>1.0</v>
      </c>
      <c r="K2272" s="19">
        <v>20.0</v>
      </c>
      <c r="L2272" s="19">
        <v>13.0</v>
      </c>
      <c r="M2272" s="19">
        <v>33.0</v>
      </c>
      <c r="N2272" s="20">
        <v>0.6060606241226196</v>
      </c>
      <c r="O2272" s="20">
        <v>0.5209273099899292</v>
      </c>
      <c r="P2272" s="20">
        <v>0.49566563963890076</v>
      </c>
      <c r="Q2272" s="21" t="str">
        <f t="shared" si="1"/>
        <v>0.6201550388</v>
      </c>
      <c r="R2272" s="21" t="str">
        <f t="shared" si="3"/>
        <v>0.5394188246</v>
      </c>
      <c r="S2272" s="9">
        <v>0.5358952164198413</v>
      </c>
      <c r="T2272" s="6">
        <v>0.5394188245946123</v>
      </c>
      <c r="U2272" s="10"/>
      <c r="V2272" s="10"/>
      <c r="W2272" s="10"/>
    </row>
    <row r="2273">
      <c r="A2273" s="17">
        <v>2008.0</v>
      </c>
      <c r="B2273" s="18" t="s">
        <v>1992</v>
      </c>
      <c r="C2273" s="18" t="s">
        <v>3541</v>
      </c>
      <c r="D2273" s="19">
        <v>289.0</v>
      </c>
      <c r="E2273" s="19">
        <v>6.0</v>
      </c>
      <c r="F2273" s="19">
        <v>6.0</v>
      </c>
      <c r="G2273" s="19">
        <v>3.0</v>
      </c>
      <c r="H2273" s="19">
        <v>3.0</v>
      </c>
      <c r="I2273" s="19">
        <v>4.0</v>
      </c>
      <c r="J2273" s="19">
        <v>4.0</v>
      </c>
      <c r="K2273" s="19">
        <v>13.0</v>
      </c>
      <c r="L2273" s="19">
        <v>13.0</v>
      </c>
      <c r="M2273" s="19">
        <v>26.0</v>
      </c>
      <c r="N2273" s="20">
        <v>0.5</v>
      </c>
      <c r="O2273" s="20">
        <v>0.35259950160980225</v>
      </c>
      <c r="P2273" s="20">
        <v>0.48100775480270386</v>
      </c>
      <c r="Q2273" s="21" t="str">
        <f t="shared" si="1"/>
        <v>0.5461538462</v>
      </c>
      <c r="R2273" s="21" t="str">
        <f t="shared" si="3"/>
        <v>0.433090151</v>
      </c>
      <c r="S2273" s="9">
        <v>0.4215516895055771</v>
      </c>
      <c r="T2273" s="6">
        <v>0.4330901510440386</v>
      </c>
      <c r="U2273" s="10"/>
      <c r="V2273" s="10"/>
      <c r="W2273" s="10"/>
    </row>
    <row r="2274">
      <c r="A2274" s="17">
        <v>2008.0</v>
      </c>
      <c r="B2274" s="18" t="s">
        <v>261</v>
      </c>
      <c r="C2274" s="18" t="s">
        <v>3542</v>
      </c>
      <c r="D2274" s="19">
        <v>290.0</v>
      </c>
      <c r="E2274" s="19">
        <v>3.0</v>
      </c>
      <c r="F2274" s="19">
        <v>15.0</v>
      </c>
      <c r="G2274" s="19">
        <v>4.0</v>
      </c>
      <c r="H2274" s="19">
        <v>7.0</v>
      </c>
      <c r="I2274" s="19">
        <v>0.0</v>
      </c>
      <c r="J2274" s="19">
        <v>3.0</v>
      </c>
      <c r="K2274" s="19">
        <v>7.0</v>
      </c>
      <c r="L2274" s="19">
        <v>25.0</v>
      </c>
      <c r="M2274" s="19">
        <v>32.0</v>
      </c>
      <c r="N2274" s="20">
        <v>0.21875</v>
      </c>
      <c r="O2274" s="20">
        <v>0.448195219039917</v>
      </c>
      <c r="P2274" s="20">
        <v>0.46257632970809937</v>
      </c>
      <c r="Q2274" s="21" t="str">
        <f t="shared" si="1"/>
        <v>0.2323943662</v>
      </c>
      <c r="R2274" s="21" t="str">
        <f t="shared" si="3"/>
        <v>0.3978402835</v>
      </c>
      <c r="S2274" s="9">
        <v>0.39442919194698334</v>
      </c>
      <c r="T2274" s="6">
        <v>0.3978402834962791</v>
      </c>
      <c r="U2274" s="10"/>
      <c r="V2274" s="10"/>
      <c r="W2274" s="10"/>
    </row>
    <row r="2275">
      <c r="A2275" s="17">
        <v>2008.0</v>
      </c>
      <c r="B2275" s="18" t="s">
        <v>296</v>
      </c>
      <c r="C2275" s="18" t="s">
        <v>819</v>
      </c>
      <c r="D2275" s="19">
        <v>291.0</v>
      </c>
      <c r="E2275" s="19">
        <v>7.0</v>
      </c>
      <c r="F2275" s="19">
        <v>5.0</v>
      </c>
      <c r="G2275" s="19">
        <v>14.0</v>
      </c>
      <c r="H2275" s="19">
        <v>1.0</v>
      </c>
      <c r="I2275" s="19">
        <v>1.0</v>
      </c>
      <c r="J2275" s="19">
        <v>4.0</v>
      </c>
      <c r="K2275" s="19">
        <v>22.0</v>
      </c>
      <c r="L2275" s="19">
        <v>10.0</v>
      </c>
      <c r="M2275" s="19">
        <v>32.0</v>
      </c>
      <c r="N2275" s="20">
        <v>0.6875</v>
      </c>
      <c r="O2275" s="20">
        <v>0.5348169803619385</v>
      </c>
      <c r="P2275" s="20">
        <v>0.5065830945968628</v>
      </c>
      <c r="Q2275" s="21" t="str">
        <f t="shared" si="1"/>
        <v>0.6956521739</v>
      </c>
      <c r="R2275" s="21" t="str">
        <f t="shared" si="3"/>
        <v>0.5679673073</v>
      </c>
      <c r="S2275" s="9">
        <v>0.5659292638301849</v>
      </c>
      <c r="T2275" s="6">
        <v>0.5679673073084458</v>
      </c>
      <c r="U2275" s="10"/>
      <c r="V2275" s="10"/>
      <c r="W2275" s="10"/>
    </row>
    <row r="2276">
      <c r="A2276" s="17">
        <v>2008.0</v>
      </c>
      <c r="B2276" s="18" t="s">
        <v>1614</v>
      </c>
      <c r="C2276" s="18" t="s">
        <v>3543</v>
      </c>
      <c r="D2276" s="19">
        <v>292.0</v>
      </c>
      <c r="E2276" s="19">
        <v>1.0</v>
      </c>
      <c r="F2276" s="19">
        <v>15.0</v>
      </c>
      <c r="G2276" s="19">
        <v>6.0</v>
      </c>
      <c r="H2276" s="19">
        <v>7.0</v>
      </c>
      <c r="I2276" s="19">
        <v>0.0</v>
      </c>
      <c r="J2276" s="19">
        <v>0.0</v>
      </c>
      <c r="K2276" s="19">
        <v>7.0</v>
      </c>
      <c r="L2276" s="19">
        <v>22.0</v>
      </c>
      <c r="M2276" s="19">
        <v>29.0</v>
      </c>
      <c r="N2276" s="20">
        <v>0.24137930572032928</v>
      </c>
      <c r="O2276" s="20">
        <v>0.47551608085632324</v>
      </c>
      <c r="P2276" s="20">
        <v>0.48607078194618225</v>
      </c>
      <c r="Q2276" s="21" t="str">
        <f t="shared" si="1"/>
        <v>0.2100840336</v>
      </c>
      <c r="R2276" s="21" t="str">
        <f t="shared" si="3"/>
        <v>0.4117967443</v>
      </c>
      <c r="S2276" s="9">
        <v>0.4196205635009141</v>
      </c>
      <c r="T2276" s="6">
        <v>0.41179674431806856</v>
      </c>
      <c r="U2276" s="10"/>
      <c r="V2276" s="10"/>
      <c r="W2276" s="10"/>
    </row>
    <row r="2277">
      <c r="A2277" s="17">
        <v>2008.0</v>
      </c>
      <c r="B2277" s="18" t="s">
        <v>1396</v>
      </c>
      <c r="C2277" s="18" t="s">
        <v>3544</v>
      </c>
      <c r="D2277" s="19">
        <v>293.0</v>
      </c>
      <c r="E2277" s="19">
        <v>3.0</v>
      </c>
      <c r="F2277" s="19">
        <v>10.0</v>
      </c>
      <c r="G2277" s="19">
        <v>11.0</v>
      </c>
      <c r="H2277" s="19">
        <v>2.0</v>
      </c>
      <c r="I2277" s="19">
        <v>3.0</v>
      </c>
      <c r="J2277" s="19">
        <v>4.0</v>
      </c>
      <c r="K2277" s="19">
        <v>17.0</v>
      </c>
      <c r="L2277" s="19">
        <v>16.0</v>
      </c>
      <c r="M2277" s="19">
        <v>33.0</v>
      </c>
      <c r="N2277" s="20">
        <v>0.5151515007019043</v>
      </c>
      <c r="O2277" s="20">
        <v>0.5110851526260376</v>
      </c>
      <c r="P2277" s="20">
        <v>0.4990469515323639</v>
      </c>
      <c r="Q2277" s="21" t="str">
        <f t="shared" si="1"/>
        <v>0.5187969925</v>
      </c>
      <c r="R2277" s="21" t="str">
        <f t="shared" si="3"/>
        <v>0.5100035623</v>
      </c>
      <c r="S2277" s="9">
        <v>0.5090921929839886</v>
      </c>
      <c r="T2277" s="6">
        <v>0.5100035623164105</v>
      </c>
      <c r="U2277" s="10"/>
      <c r="V2277" s="10"/>
      <c r="W2277" s="10"/>
    </row>
    <row r="2278">
      <c r="A2278" s="17">
        <v>2008.0</v>
      </c>
      <c r="B2278" s="18" t="s">
        <v>2254</v>
      </c>
      <c r="C2278" s="18" t="s">
        <v>3545</v>
      </c>
      <c r="D2278" s="19">
        <v>294.0</v>
      </c>
      <c r="E2278" s="19">
        <v>0.0</v>
      </c>
      <c r="F2278" s="19">
        <v>15.0</v>
      </c>
      <c r="G2278" s="19">
        <v>7.0</v>
      </c>
      <c r="H2278" s="19">
        <v>5.0</v>
      </c>
      <c r="I2278" s="19">
        <v>1.0</v>
      </c>
      <c r="J2278" s="19">
        <v>1.0</v>
      </c>
      <c r="K2278" s="19">
        <v>8.0</v>
      </c>
      <c r="L2278" s="19">
        <v>21.0</v>
      </c>
      <c r="M2278" s="19">
        <v>29.0</v>
      </c>
      <c r="N2278" s="20">
        <v>0.27586206793785095</v>
      </c>
      <c r="O2278" s="20">
        <v>0.48730233311653137</v>
      </c>
      <c r="P2278" s="20">
        <v>0.49454060196876526</v>
      </c>
      <c r="Q2278" s="21" t="str">
        <f t="shared" si="1"/>
        <v>0.2342342342</v>
      </c>
      <c r="R2278" s="21" t="str">
        <f t="shared" si="3"/>
        <v>0.4258448756</v>
      </c>
      <c r="S2278" s="9">
        <v>0.43625183429183634</v>
      </c>
      <c r="T2278" s="6">
        <v>0.42584487560901557</v>
      </c>
      <c r="U2278" s="10"/>
      <c r="V2278" s="10"/>
      <c r="W2278" s="10"/>
    </row>
    <row r="2279">
      <c r="A2279" s="17">
        <v>2008.0</v>
      </c>
      <c r="B2279" s="18" t="s">
        <v>456</v>
      </c>
      <c r="C2279" s="18" t="s">
        <v>3546</v>
      </c>
      <c r="D2279" s="19">
        <v>295.0</v>
      </c>
      <c r="E2279" s="19">
        <v>3.0</v>
      </c>
      <c r="F2279" s="19">
        <v>8.0</v>
      </c>
      <c r="G2279" s="19">
        <v>12.0</v>
      </c>
      <c r="H2279" s="19">
        <v>4.0</v>
      </c>
      <c r="I2279" s="19">
        <v>1.0</v>
      </c>
      <c r="J2279" s="19">
        <v>3.0</v>
      </c>
      <c r="K2279" s="19">
        <v>16.0</v>
      </c>
      <c r="L2279" s="19">
        <v>15.0</v>
      </c>
      <c r="M2279" s="19">
        <v>31.0</v>
      </c>
      <c r="N2279" s="20">
        <v>0.5161290168762207</v>
      </c>
      <c r="O2279" s="20">
        <v>0.5086472034454346</v>
      </c>
      <c r="P2279" s="20">
        <v>0.5121960043907166</v>
      </c>
      <c r="Q2279" s="21" t="str">
        <f t="shared" si="1"/>
        <v>0.480620155</v>
      </c>
      <c r="R2279" s="21" t="str">
        <f t="shared" si="3"/>
        <v>0.5025276416</v>
      </c>
      <c r="S2279" s="9">
        <v>0.5114048608849125</v>
      </c>
      <c r="T2279" s="6">
        <v>0.5025276415800863</v>
      </c>
      <c r="U2279" s="10"/>
      <c r="V2279" s="10"/>
      <c r="W2279" s="10"/>
    </row>
    <row r="2280">
      <c r="A2280" s="17">
        <v>2008.0</v>
      </c>
      <c r="B2280" s="18" t="s">
        <v>219</v>
      </c>
      <c r="C2280" s="18" t="s">
        <v>892</v>
      </c>
      <c r="D2280" s="19">
        <v>296.0</v>
      </c>
      <c r="E2280" s="19">
        <v>9.0</v>
      </c>
      <c r="F2280" s="19">
        <v>1.0</v>
      </c>
      <c r="G2280" s="19">
        <v>15.0</v>
      </c>
      <c r="H2280" s="19">
        <v>2.0</v>
      </c>
      <c r="I2280" s="19">
        <v>6.0</v>
      </c>
      <c r="J2280" s="19">
        <v>0.0</v>
      </c>
      <c r="K2280" s="19">
        <v>30.0</v>
      </c>
      <c r="L2280" s="19">
        <v>3.0</v>
      </c>
      <c r="M2280" s="19">
        <v>33.0</v>
      </c>
      <c r="N2280" s="20">
        <v>0.9090909361839294</v>
      </c>
      <c r="O2280" s="20">
        <v>0.5841304063796997</v>
      </c>
      <c r="P2280" s="20">
        <v>0.5457183122634888</v>
      </c>
      <c r="Q2280" s="21" t="str">
        <f t="shared" si="1"/>
        <v>0.8903225806</v>
      </c>
      <c r="R2280" s="21" t="str">
        <f t="shared" si="3"/>
        <v>0.6510754264</v>
      </c>
      <c r="S2280" s="9">
        <v>0.6557675085284493</v>
      </c>
      <c r="T2280" s="6">
        <v>0.6510754264170124</v>
      </c>
      <c r="U2280" s="10"/>
      <c r="V2280" s="10"/>
      <c r="W2280" s="10"/>
    </row>
    <row r="2281">
      <c r="A2281" s="17">
        <v>2008.0</v>
      </c>
      <c r="B2281" s="18" t="s">
        <v>86</v>
      </c>
      <c r="C2281" s="18" t="s">
        <v>3547</v>
      </c>
      <c r="D2281" s="19">
        <v>297.0</v>
      </c>
      <c r="E2281" s="19">
        <v>6.0</v>
      </c>
      <c r="F2281" s="19">
        <v>8.0</v>
      </c>
      <c r="G2281" s="19">
        <v>7.0</v>
      </c>
      <c r="H2281" s="19">
        <v>6.0</v>
      </c>
      <c r="I2281" s="19">
        <v>1.0</v>
      </c>
      <c r="J2281" s="19">
        <v>1.0</v>
      </c>
      <c r="K2281" s="19">
        <v>14.0</v>
      </c>
      <c r="L2281" s="19">
        <v>15.0</v>
      </c>
      <c r="M2281" s="19">
        <v>29.0</v>
      </c>
      <c r="N2281" s="20">
        <v>0.48275861144065857</v>
      </c>
      <c r="O2281" s="20">
        <v>0.4954832196235657</v>
      </c>
      <c r="P2281" s="20">
        <v>0.49540072679519653</v>
      </c>
      <c r="Q2281" s="21" t="str">
        <f t="shared" si="1"/>
        <v>0.4892086331</v>
      </c>
      <c r="R2281" s="21" t="str">
        <f t="shared" si="3"/>
        <v>0.4938939498</v>
      </c>
      <c r="S2281" s="9">
        <v>0.4922814466829958</v>
      </c>
      <c r="T2281" s="6">
        <v>0.4938939497839633</v>
      </c>
      <c r="U2281" s="10"/>
      <c r="V2281" s="10"/>
      <c r="W2281" s="10"/>
    </row>
    <row r="2282">
      <c r="A2282" s="17">
        <v>2008.0</v>
      </c>
      <c r="B2282" s="18" t="s">
        <v>1633</v>
      </c>
      <c r="C2282" s="18" t="s">
        <v>3548</v>
      </c>
      <c r="D2282" s="19">
        <v>298.0</v>
      </c>
      <c r="E2282" s="19">
        <v>3.0</v>
      </c>
      <c r="F2282" s="19">
        <v>14.0</v>
      </c>
      <c r="G2282" s="19">
        <v>3.0</v>
      </c>
      <c r="H2282" s="19">
        <v>7.0</v>
      </c>
      <c r="I2282" s="19">
        <v>1.0</v>
      </c>
      <c r="J2282" s="19">
        <v>0.0</v>
      </c>
      <c r="K2282" s="19">
        <v>7.0</v>
      </c>
      <c r="L2282" s="19">
        <v>21.0</v>
      </c>
      <c r="M2282" s="19">
        <v>28.0</v>
      </c>
      <c r="N2282" s="20">
        <v>0.25</v>
      </c>
      <c r="O2282" s="20">
        <v>0.5075414180755615</v>
      </c>
      <c r="P2282" s="20">
        <v>0.5015615224838257</v>
      </c>
      <c r="Q2282" s="21" t="str">
        <f t="shared" si="1"/>
        <v>0.2777777778</v>
      </c>
      <c r="R2282" s="21" t="str">
        <f t="shared" si="3"/>
        <v>0.4486055341</v>
      </c>
      <c r="S2282" s="9">
        <v>0.4416610896587372</v>
      </c>
      <c r="T2282" s="6">
        <v>0.4486055341031816</v>
      </c>
      <c r="U2282" s="10"/>
      <c r="V2282" s="10"/>
      <c r="W2282" s="10"/>
    </row>
    <row r="2283">
      <c r="A2283" s="17">
        <v>2008.0</v>
      </c>
      <c r="B2283" s="18" t="s">
        <v>850</v>
      </c>
      <c r="C2283" s="18" t="s">
        <v>851</v>
      </c>
      <c r="D2283" s="19">
        <v>299.0</v>
      </c>
      <c r="E2283" s="19">
        <v>9.0</v>
      </c>
      <c r="F2283" s="19">
        <v>7.0</v>
      </c>
      <c r="G2283" s="19">
        <v>11.0</v>
      </c>
      <c r="H2283" s="19">
        <v>1.0</v>
      </c>
      <c r="I2283" s="19">
        <v>2.0</v>
      </c>
      <c r="J2283" s="19">
        <v>0.0</v>
      </c>
      <c r="K2283" s="19">
        <v>22.0</v>
      </c>
      <c r="L2283" s="19">
        <v>8.0</v>
      </c>
      <c r="M2283" s="19">
        <v>30.0</v>
      </c>
      <c r="N2283" s="20">
        <v>0.7333333492279053</v>
      </c>
      <c r="O2283" s="20">
        <v>0.4556230902671814</v>
      </c>
      <c r="P2283" s="20">
        <v>0.4857322573661804</v>
      </c>
      <c r="Q2283" s="21" t="str">
        <f t="shared" si="1"/>
        <v>0.7910447761</v>
      </c>
      <c r="R2283" s="21" t="str">
        <f t="shared" si="3"/>
        <v>0.5470058035</v>
      </c>
      <c r="S2283" s="9">
        <v>0.5325779428084692</v>
      </c>
      <c r="T2283" s="6">
        <v>0.5470058035049865</v>
      </c>
      <c r="U2283" s="10"/>
      <c r="V2283" s="10"/>
      <c r="W2283" s="10"/>
    </row>
    <row r="2284">
      <c r="A2284" s="17">
        <v>2008.0</v>
      </c>
      <c r="B2284" s="18" t="s">
        <v>260</v>
      </c>
      <c r="C2284" s="18" t="s">
        <v>801</v>
      </c>
      <c r="D2284" s="19">
        <v>300.0</v>
      </c>
      <c r="E2284" s="19">
        <v>7.0</v>
      </c>
      <c r="F2284" s="19">
        <v>6.0</v>
      </c>
      <c r="G2284" s="19">
        <v>12.0</v>
      </c>
      <c r="H2284" s="19">
        <v>3.0</v>
      </c>
      <c r="I2284" s="19">
        <v>0.0</v>
      </c>
      <c r="J2284" s="19">
        <v>0.0</v>
      </c>
      <c r="K2284" s="19">
        <v>19.0</v>
      </c>
      <c r="L2284" s="19">
        <v>9.0</v>
      </c>
      <c r="M2284" s="19">
        <v>28.0</v>
      </c>
      <c r="N2284" s="20">
        <v>0.6785714030265808</v>
      </c>
      <c r="O2284" s="20">
        <v>0.45320630073547363</v>
      </c>
      <c r="P2284" s="20">
        <v>0.48655006289482117</v>
      </c>
      <c r="Q2284" s="21" t="str">
        <f t="shared" si="1"/>
        <v>0.685483871</v>
      </c>
      <c r="R2284" s="21" t="str">
        <f t="shared" si="3"/>
        <v>0.5196116338</v>
      </c>
      <c r="S2284" s="9">
        <v>0.5178835232342993</v>
      </c>
      <c r="T2284" s="6">
        <v>0.5196116338333776</v>
      </c>
      <c r="U2284" s="10"/>
      <c r="V2284" s="10"/>
      <c r="W2284" s="10"/>
    </row>
    <row r="2285">
      <c r="A2285" s="17">
        <v>2008.0</v>
      </c>
      <c r="B2285" s="18" t="s">
        <v>142</v>
      </c>
      <c r="C2285" s="18" t="s">
        <v>3549</v>
      </c>
      <c r="D2285" s="19">
        <v>301.0</v>
      </c>
      <c r="E2285" s="19">
        <v>7.0</v>
      </c>
      <c r="F2285" s="19">
        <v>8.0</v>
      </c>
      <c r="G2285" s="19">
        <v>10.0</v>
      </c>
      <c r="H2285" s="19">
        <v>3.0</v>
      </c>
      <c r="I2285" s="19">
        <v>2.0</v>
      </c>
      <c r="J2285" s="19">
        <v>1.0</v>
      </c>
      <c r="K2285" s="19">
        <v>19.0</v>
      </c>
      <c r="L2285" s="19">
        <v>12.0</v>
      </c>
      <c r="M2285" s="19">
        <v>31.0</v>
      </c>
      <c r="N2285" s="20">
        <v>0.6129032373428345</v>
      </c>
      <c r="O2285" s="20">
        <v>0.4818597435951233</v>
      </c>
      <c r="P2285" s="20">
        <v>0.4918496906757355</v>
      </c>
      <c r="Q2285" s="21" t="str">
        <f t="shared" si="1"/>
        <v>0.6402877698</v>
      </c>
      <c r="R2285" s="21" t="str">
        <f t="shared" si="3"/>
        <v>0.5239642369</v>
      </c>
      <c r="S2285" s="9">
        <v>0.5171181009181084</v>
      </c>
      <c r="T2285" s="6">
        <v>0.5239642369125387</v>
      </c>
      <c r="U2285" s="10"/>
      <c r="V2285" s="10"/>
      <c r="W2285" s="10"/>
    </row>
    <row r="2286">
      <c r="A2286" s="17">
        <v>2008.0</v>
      </c>
      <c r="B2286" s="18" t="s">
        <v>163</v>
      </c>
      <c r="C2286" s="18" t="s">
        <v>3550</v>
      </c>
      <c r="D2286" s="19">
        <v>302.0</v>
      </c>
      <c r="E2286" s="19">
        <v>5.0</v>
      </c>
      <c r="F2286" s="19">
        <v>9.0</v>
      </c>
      <c r="G2286" s="19">
        <v>12.0</v>
      </c>
      <c r="H2286" s="19">
        <v>3.0</v>
      </c>
      <c r="I2286" s="19">
        <v>3.0</v>
      </c>
      <c r="J2286" s="19">
        <v>1.0</v>
      </c>
      <c r="K2286" s="19">
        <v>20.0</v>
      </c>
      <c r="L2286" s="19">
        <v>13.0</v>
      </c>
      <c r="M2286" s="19">
        <v>33.0</v>
      </c>
      <c r="N2286" s="20">
        <v>0.6060606241226196</v>
      </c>
      <c r="O2286" s="20">
        <v>0.4899061918258667</v>
      </c>
      <c r="P2286" s="20">
        <v>0.4952329993247986</v>
      </c>
      <c r="Q2286" s="21" t="str">
        <f t="shared" si="1"/>
        <v>0.618705036</v>
      </c>
      <c r="R2286" s="21" t="str">
        <f t="shared" si="3"/>
        <v>0.5234376047</v>
      </c>
      <c r="S2286" s="9">
        <v>0.5202764972592845</v>
      </c>
      <c r="T2286" s="6">
        <v>0.5234376047369387</v>
      </c>
      <c r="U2286" s="10"/>
      <c r="V2286" s="10"/>
      <c r="W2286" s="10"/>
    </row>
    <row r="2287">
      <c r="A2287" s="17">
        <v>2008.0</v>
      </c>
      <c r="B2287" s="18" t="s">
        <v>280</v>
      </c>
      <c r="C2287" s="18" t="s">
        <v>866</v>
      </c>
      <c r="D2287" s="19">
        <v>303.0</v>
      </c>
      <c r="E2287" s="19">
        <v>6.0</v>
      </c>
      <c r="F2287" s="19">
        <v>5.0</v>
      </c>
      <c r="G2287" s="19">
        <v>19.0</v>
      </c>
      <c r="H2287" s="19">
        <v>2.0</v>
      </c>
      <c r="I2287" s="19">
        <v>0.0</v>
      </c>
      <c r="J2287" s="19">
        <v>0.0</v>
      </c>
      <c r="K2287" s="19">
        <v>25.0</v>
      </c>
      <c r="L2287" s="19">
        <v>7.0</v>
      </c>
      <c r="M2287" s="19">
        <v>32.0</v>
      </c>
      <c r="N2287" s="20">
        <v>0.78125</v>
      </c>
      <c r="O2287" s="20">
        <v>0.5605229139328003</v>
      </c>
      <c r="P2287" s="20">
        <v>0.5090785026550293</v>
      </c>
      <c r="Q2287" s="21" t="str">
        <f t="shared" si="1"/>
        <v>0.7734375</v>
      </c>
      <c r="R2287" s="21" t="str">
        <f t="shared" si="3"/>
        <v>0.6008904576</v>
      </c>
      <c r="S2287" s="9">
        <v>0.6028435826301575</v>
      </c>
      <c r="T2287" s="6">
        <v>0.6008904576301575</v>
      </c>
      <c r="U2287" s="10"/>
      <c r="V2287" s="10"/>
      <c r="W2287" s="10"/>
    </row>
    <row r="2288">
      <c r="A2288" s="17">
        <v>2008.0</v>
      </c>
      <c r="B2288" s="18" t="s">
        <v>162</v>
      </c>
      <c r="C2288" s="18" t="s">
        <v>3551</v>
      </c>
      <c r="D2288" s="19">
        <v>304.0</v>
      </c>
      <c r="E2288" s="19">
        <v>7.0</v>
      </c>
      <c r="F2288" s="19">
        <v>4.0</v>
      </c>
      <c r="G2288" s="19">
        <v>10.0</v>
      </c>
      <c r="H2288" s="19">
        <v>5.0</v>
      </c>
      <c r="I2288" s="19">
        <v>4.0</v>
      </c>
      <c r="J2288" s="19">
        <v>2.0</v>
      </c>
      <c r="K2288" s="19">
        <v>21.0</v>
      </c>
      <c r="L2288" s="19">
        <v>11.0</v>
      </c>
      <c r="M2288" s="19">
        <v>32.0</v>
      </c>
      <c r="N2288" s="20">
        <v>0.65625</v>
      </c>
      <c r="O2288" s="20">
        <v>0.5935041308403015</v>
      </c>
      <c r="P2288" s="20">
        <v>0.5429051518440247</v>
      </c>
      <c r="Q2288" s="21" t="str">
        <f t="shared" si="1"/>
        <v>0.6346153846</v>
      </c>
      <c r="R2288" s="21" t="str">
        <f t="shared" si="3"/>
        <v>0.5911321995</v>
      </c>
      <c r="S2288" s="9">
        <v>0.5965408533811569</v>
      </c>
      <c r="T2288" s="6">
        <v>0.5911321995350031</v>
      </c>
      <c r="U2288" s="10"/>
      <c r="V2288" s="10"/>
      <c r="W2288" s="10"/>
    </row>
    <row r="2289">
      <c r="A2289" s="17">
        <v>2008.0</v>
      </c>
      <c r="B2289" s="18" t="s">
        <v>855</v>
      </c>
      <c r="C2289" s="18" t="s">
        <v>857</v>
      </c>
      <c r="D2289" s="19">
        <v>305.0</v>
      </c>
      <c r="E2289" s="19">
        <v>4.0</v>
      </c>
      <c r="F2289" s="19">
        <v>8.0</v>
      </c>
      <c r="G2289" s="19">
        <v>10.0</v>
      </c>
      <c r="H2289" s="19">
        <v>3.0</v>
      </c>
      <c r="I2289" s="19">
        <v>3.0</v>
      </c>
      <c r="J2289" s="19">
        <v>0.0</v>
      </c>
      <c r="K2289" s="19">
        <v>17.0</v>
      </c>
      <c r="L2289" s="19">
        <v>11.0</v>
      </c>
      <c r="M2289" s="19">
        <v>28.0</v>
      </c>
      <c r="N2289" s="20">
        <v>0.6071428656578064</v>
      </c>
      <c r="O2289" s="20">
        <v>0.47820624709129333</v>
      </c>
      <c r="P2289" s="20">
        <v>0.4743729829788208</v>
      </c>
      <c r="Q2289" s="21" t="str">
        <f t="shared" si="1"/>
        <v>0.6186440678</v>
      </c>
      <c r="R2289" s="21" t="str">
        <f t="shared" si="3"/>
        <v>0.5123573862</v>
      </c>
      <c r="S2289" s="9">
        <v>0.5094820835760662</v>
      </c>
      <c r="T2289" s="6">
        <v>0.5123573862395044</v>
      </c>
      <c r="U2289" s="10"/>
      <c r="V2289" s="10"/>
      <c r="W2289" s="10"/>
    </row>
    <row r="2290">
      <c r="A2290" s="17">
        <v>2008.0</v>
      </c>
      <c r="B2290" s="18" t="s">
        <v>446</v>
      </c>
      <c r="C2290" s="18" t="s">
        <v>3552</v>
      </c>
      <c r="D2290" s="19">
        <v>306.0</v>
      </c>
      <c r="E2290" s="19">
        <v>3.0</v>
      </c>
      <c r="F2290" s="19">
        <v>11.0</v>
      </c>
      <c r="G2290" s="19">
        <v>6.0</v>
      </c>
      <c r="H2290" s="19">
        <v>5.0</v>
      </c>
      <c r="I2290" s="19">
        <v>0.0</v>
      </c>
      <c r="J2290" s="19">
        <v>1.0</v>
      </c>
      <c r="K2290" s="19">
        <v>9.0</v>
      </c>
      <c r="L2290" s="19">
        <v>17.0</v>
      </c>
      <c r="M2290" s="19">
        <v>26.0</v>
      </c>
      <c r="N2290" s="20">
        <v>0.3461538553237915</v>
      </c>
      <c r="O2290" s="20">
        <v>0.5125756859779358</v>
      </c>
      <c r="P2290" s="20">
        <v>0.48573067784309387</v>
      </c>
      <c r="Q2290" s="21" t="str">
        <f t="shared" si="1"/>
        <v>0.3482142857</v>
      </c>
      <c r="R2290" s="21" t="str">
        <f t="shared" si="3"/>
        <v>0.4647740839</v>
      </c>
      <c r="S2290" s="9">
        <v>0.4642589739882029</v>
      </c>
      <c r="T2290" s="6">
        <v>0.46477408387831276</v>
      </c>
      <c r="U2290" s="10"/>
      <c r="V2290" s="10"/>
      <c r="W2290" s="10"/>
    </row>
    <row r="2291">
      <c r="A2291" s="17">
        <v>2008.0</v>
      </c>
      <c r="B2291" s="18" t="s">
        <v>128</v>
      </c>
      <c r="C2291" s="18" t="s">
        <v>817</v>
      </c>
      <c r="D2291" s="19">
        <v>307.0</v>
      </c>
      <c r="E2291" s="19">
        <v>4.0</v>
      </c>
      <c r="F2291" s="19">
        <v>9.0</v>
      </c>
      <c r="G2291" s="19">
        <v>10.0</v>
      </c>
      <c r="H2291" s="19">
        <v>4.0</v>
      </c>
      <c r="I2291" s="19">
        <v>2.0</v>
      </c>
      <c r="J2291" s="19">
        <v>1.0</v>
      </c>
      <c r="K2291" s="19">
        <v>16.0</v>
      </c>
      <c r="L2291" s="19">
        <v>14.0</v>
      </c>
      <c r="M2291" s="19">
        <v>30.0</v>
      </c>
      <c r="N2291" s="20">
        <v>0.5333333611488342</v>
      </c>
      <c r="O2291" s="20">
        <v>0.5552168488502502</v>
      </c>
      <c r="P2291" s="20">
        <v>0.5120328068733215</v>
      </c>
      <c r="Q2291" s="21" t="str">
        <f t="shared" si="1"/>
        <v>0.53125</v>
      </c>
      <c r="R2291" s="21" t="str">
        <f t="shared" si="3"/>
        <v>0.5384291261</v>
      </c>
      <c r="S2291" s="9">
        <v>0.5389499594767888</v>
      </c>
      <c r="T2291" s="6">
        <v>0.5384291261434555</v>
      </c>
      <c r="U2291" s="10"/>
      <c r="V2291" s="10"/>
      <c r="W2291" s="10"/>
    </row>
    <row r="2292">
      <c r="A2292" s="17">
        <v>2008.0</v>
      </c>
      <c r="B2292" s="18" t="s">
        <v>70</v>
      </c>
      <c r="C2292" s="18" t="s">
        <v>814</v>
      </c>
      <c r="D2292" s="19">
        <v>308.0</v>
      </c>
      <c r="E2292" s="19">
        <v>5.0</v>
      </c>
      <c r="F2292" s="19">
        <v>8.0</v>
      </c>
      <c r="G2292" s="19">
        <v>16.0</v>
      </c>
      <c r="H2292" s="19">
        <v>0.0</v>
      </c>
      <c r="I2292" s="19">
        <v>2.0</v>
      </c>
      <c r="J2292" s="19">
        <v>2.0</v>
      </c>
      <c r="K2292" s="19">
        <v>23.0</v>
      </c>
      <c r="L2292" s="19">
        <v>10.0</v>
      </c>
      <c r="M2292" s="19">
        <v>33.0</v>
      </c>
      <c r="N2292" s="20">
        <v>0.6969696879386902</v>
      </c>
      <c r="O2292" s="20">
        <v>0.5006526112556458</v>
      </c>
      <c r="P2292" s="20">
        <v>0.48495444655418396</v>
      </c>
      <c r="Q2292" s="21" t="str">
        <f t="shared" si="1"/>
        <v>0.7322834646</v>
      </c>
      <c r="R2292" s="21" t="str">
        <f t="shared" si="3"/>
        <v>0.5546357834</v>
      </c>
      <c r="S2292" s="9">
        <v>0.5458073415087932</v>
      </c>
      <c r="T2292" s="6">
        <v>0.5546357834081012</v>
      </c>
      <c r="U2292" s="10"/>
      <c r="V2292" s="10"/>
      <c r="W2292" s="10"/>
    </row>
    <row r="2293">
      <c r="A2293" s="17">
        <v>2008.0</v>
      </c>
      <c r="B2293" s="18" t="s">
        <v>2779</v>
      </c>
      <c r="C2293" s="18" t="s">
        <v>3553</v>
      </c>
      <c r="D2293" s="19">
        <v>309.0</v>
      </c>
      <c r="E2293" s="19">
        <v>5.0</v>
      </c>
      <c r="F2293" s="19">
        <v>11.0</v>
      </c>
      <c r="G2293" s="19">
        <v>7.0</v>
      </c>
      <c r="H2293" s="19">
        <v>3.0</v>
      </c>
      <c r="I2293" s="19">
        <v>1.0</v>
      </c>
      <c r="J2293" s="19">
        <v>0.0</v>
      </c>
      <c r="K2293" s="19">
        <v>13.0</v>
      </c>
      <c r="L2293" s="19">
        <v>14.0</v>
      </c>
      <c r="M2293" s="19">
        <v>27.0</v>
      </c>
      <c r="N2293" s="20">
        <v>0.48148149251937866</v>
      </c>
      <c r="O2293" s="20">
        <v>0.40171629190444946</v>
      </c>
      <c r="P2293" s="20">
        <v>0.4864322543144226</v>
      </c>
      <c r="Q2293" s="21" t="str">
        <f t="shared" si="1"/>
        <v>0.5304347826</v>
      </c>
      <c r="R2293" s="21" t="str">
        <f t="shared" si="3"/>
        <v>0.4550749052</v>
      </c>
      <c r="S2293" s="9">
        <v>0.44283657990120073</v>
      </c>
      <c r="T2293" s="6">
        <v>0.4550749051830043</v>
      </c>
      <c r="U2293" s="10"/>
      <c r="V2293" s="10"/>
      <c r="W2293" s="10"/>
    </row>
    <row r="2294">
      <c r="A2294" s="17">
        <v>2008.0</v>
      </c>
      <c r="B2294" s="18" t="s">
        <v>444</v>
      </c>
      <c r="C2294" s="18" t="s">
        <v>3554</v>
      </c>
      <c r="D2294" s="19">
        <v>310.0</v>
      </c>
      <c r="E2294" s="19">
        <v>3.0</v>
      </c>
      <c r="F2294" s="19">
        <v>10.0</v>
      </c>
      <c r="G2294" s="19">
        <v>13.0</v>
      </c>
      <c r="H2294" s="19">
        <v>2.0</v>
      </c>
      <c r="I2294" s="19">
        <v>3.0</v>
      </c>
      <c r="J2294" s="19">
        <v>1.0</v>
      </c>
      <c r="K2294" s="19">
        <v>19.0</v>
      </c>
      <c r="L2294" s="19">
        <v>13.0</v>
      </c>
      <c r="M2294" s="19">
        <v>32.0</v>
      </c>
      <c r="N2294" s="20">
        <v>0.59375</v>
      </c>
      <c r="O2294" s="20">
        <v>0.5144204497337341</v>
      </c>
      <c r="P2294" s="20">
        <v>0.5101021528244019</v>
      </c>
      <c r="Q2294" s="21" t="str">
        <f t="shared" si="1"/>
        <v>0.6048387097</v>
      </c>
      <c r="R2294" s="21" t="str">
        <f t="shared" si="3"/>
        <v>0.5359454405</v>
      </c>
      <c r="S2294" s="9">
        <v>0.5331732630729675</v>
      </c>
      <c r="T2294" s="6">
        <v>0.5359454404923224</v>
      </c>
      <c r="U2294" s="10"/>
      <c r="V2294" s="10"/>
      <c r="W2294" s="10"/>
    </row>
    <row r="2295">
      <c r="A2295" s="17">
        <v>2008.0</v>
      </c>
      <c r="B2295" s="18" t="s">
        <v>450</v>
      </c>
      <c r="C2295" s="18" t="s">
        <v>3555</v>
      </c>
      <c r="D2295" s="19">
        <v>311.0</v>
      </c>
      <c r="E2295" s="19">
        <v>9.0</v>
      </c>
      <c r="F2295" s="19">
        <v>3.0</v>
      </c>
      <c r="G2295" s="19">
        <v>12.0</v>
      </c>
      <c r="H2295" s="19">
        <v>1.0</v>
      </c>
      <c r="I2295" s="19">
        <v>3.0</v>
      </c>
      <c r="J2295" s="19">
        <v>3.0</v>
      </c>
      <c r="K2295" s="19">
        <v>24.0</v>
      </c>
      <c r="L2295" s="19">
        <v>7.0</v>
      </c>
      <c r="M2295" s="19">
        <v>31.0</v>
      </c>
      <c r="N2295" s="20">
        <v>0.774193525314331</v>
      </c>
      <c r="O2295" s="20">
        <v>0.49819403886795044</v>
      </c>
      <c r="P2295" s="20">
        <v>0.5032421350479126</v>
      </c>
      <c r="Q2295" s="21" t="str">
        <f t="shared" si="1"/>
        <v>0.7862068966</v>
      </c>
      <c r="R2295" s="21" t="str">
        <f t="shared" si="3"/>
        <v>0.5714592773</v>
      </c>
      <c r="S2295" s="9">
        <v>0.5684559402927276</v>
      </c>
      <c r="T2295" s="6">
        <v>0.5714592773338844</v>
      </c>
      <c r="U2295" s="10"/>
      <c r="V2295" s="10"/>
      <c r="W2295" s="10"/>
    </row>
    <row r="2296">
      <c r="A2296" s="17">
        <v>2008.0</v>
      </c>
      <c r="B2296" s="18" t="s">
        <v>136</v>
      </c>
      <c r="C2296" s="18" t="s">
        <v>822</v>
      </c>
      <c r="D2296" s="19">
        <v>312.0</v>
      </c>
      <c r="E2296" s="19">
        <v>5.0</v>
      </c>
      <c r="F2296" s="19">
        <v>8.0</v>
      </c>
      <c r="G2296" s="19">
        <v>11.0</v>
      </c>
      <c r="H2296" s="19">
        <v>4.0</v>
      </c>
      <c r="I2296" s="19">
        <v>3.0</v>
      </c>
      <c r="J2296" s="19">
        <v>1.0</v>
      </c>
      <c r="K2296" s="19">
        <v>19.0</v>
      </c>
      <c r="L2296" s="19">
        <v>13.0</v>
      </c>
      <c r="M2296" s="19">
        <v>32.0</v>
      </c>
      <c r="N2296" s="20">
        <v>0.59375</v>
      </c>
      <c r="O2296" s="20">
        <v>0.5223498344421387</v>
      </c>
      <c r="P2296" s="20">
        <v>0.5177401304244995</v>
      </c>
      <c r="Q2296" s="21" t="str">
        <f t="shared" si="1"/>
        <v>0.5928571429</v>
      </c>
      <c r="R2296" s="21" t="str">
        <f t="shared" si="3"/>
        <v>0.5388242355</v>
      </c>
      <c r="S2296" s="9">
        <v>0.5390474498271942</v>
      </c>
      <c r="T2296" s="6">
        <v>0.53882423554148</v>
      </c>
      <c r="U2296" s="10"/>
      <c r="V2296" s="10"/>
      <c r="W2296" s="10"/>
    </row>
    <row r="2297">
      <c r="A2297" s="17">
        <v>2008.0</v>
      </c>
      <c r="B2297" s="18" t="s">
        <v>100</v>
      </c>
      <c r="C2297" s="18" t="s">
        <v>3556</v>
      </c>
      <c r="D2297" s="19">
        <v>313.0</v>
      </c>
      <c r="E2297" s="19">
        <v>4.0</v>
      </c>
      <c r="F2297" s="19">
        <v>6.0</v>
      </c>
      <c r="G2297" s="19">
        <v>19.0</v>
      </c>
      <c r="H2297" s="19">
        <v>0.0</v>
      </c>
      <c r="I2297" s="19">
        <v>3.0</v>
      </c>
      <c r="J2297" s="19">
        <v>1.0</v>
      </c>
      <c r="K2297" s="19">
        <v>26.0</v>
      </c>
      <c r="L2297" s="19">
        <v>7.0</v>
      </c>
      <c r="M2297" s="19">
        <v>33.0</v>
      </c>
      <c r="N2297" s="20">
        <v>0.7878788113594055</v>
      </c>
      <c r="O2297" s="20">
        <v>0.5700986981391907</v>
      </c>
      <c r="P2297" s="20">
        <v>0.5366805195808411</v>
      </c>
      <c r="Q2297" s="21" t="str">
        <f t="shared" si="1"/>
        <v>0.8130081301</v>
      </c>
      <c r="R2297" s="21" t="str">
        <f t="shared" si="3"/>
        <v>0.6224715115</v>
      </c>
      <c r="S2297" s="9">
        <v>0.6161891759345026</v>
      </c>
      <c r="T2297" s="6">
        <v>0.6224715114851308</v>
      </c>
      <c r="U2297" s="10"/>
      <c r="V2297" s="10"/>
      <c r="W2297" s="10"/>
    </row>
    <row r="2298">
      <c r="A2298" s="17">
        <v>2008.0</v>
      </c>
      <c r="B2298" s="18" t="s">
        <v>302</v>
      </c>
      <c r="C2298" s="18" t="s">
        <v>3557</v>
      </c>
      <c r="D2298" s="19">
        <v>314.0</v>
      </c>
      <c r="E2298" s="19">
        <v>8.0</v>
      </c>
      <c r="F2298" s="19">
        <v>9.0</v>
      </c>
      <c r="G2298" s="19">
        <v>8.0</v>
      </c>
      <c r="H2298" s="19">
        <v>4.0</v>
      </c>
      <c r="I2298" s="19">
        <v>0.0</v>
      </c>
      <c r="J2298" s="19">
        <v>2.0</v>
      </c>
      <c r="K2298" s="19">
        <v>16.0</v>
      </c>
      <c r="L2298" s="19">
        <v>15.0</v>
      </c>
      <c r="M2298" s="19">
        <v>31.0</v>
      </c>
      <c r="N2298" s="20">
        <v>0.5161290168762207</v>
      </c>
      <c r="O2298" s="20">
        <v>0.4496411681175232</v>
      </c>
      <c r="P2298" s="20">
        <v>0.4709888696670532</v>
      </c>
      <c r="Q2298" s="21" t="str">
        <f t="shared" si="1"/>
        <v>0.5517241379</v>
      </c>
      <c r="R2298" s="21" t="str">
        <f t="shared" si="3"/>
        <v>0.480498836</v>
      </c>
      <c r="S2298" s="9">
        <v>0.47160005954004103</v>
      </c>
      <c r="T2298" s="6">
        <v>0.4804988359582836</v>
      </c>
      <c r="U2298" s="10"/>
      <c r="V2298" s="10"/>
      <c r="W2298" s="10"/>
    </row>
    <row r="2299">
      <c r="A2299" s="17">
        <v>2008.0</v>
      </c>
      <c r="B2299" s="18" t="s">
        <v>168</v>
      </c>
      <c r="C2299" s="18" t="s">
        <v>845</v>
      </c>
      <c r="D2299" s="19">
        <v>315.0</v>
      </c>
      <c r="E2299" s="19">
        <v>4.0</v>
      </c>
      <c r="F2299" s="19">
        <v>7.0</v>
      </c>
      <c r="G2299" s="19">
        <v>12.0</v>
      </c>
      <c r="H2299" s="19">
        <v>3.0</v>
      </c>
      <c r="I2299" s="19">
        <v>4.0</v>
      </c>
      <c r="J2299" s="19">
        <v>2.0</v>
      </c>
      <c r="K2299" s="19">
        <v>20.0</v>
      </c>
      <c r="L2299" s="19">
        <v>12.0</v>
      </c>
      <c r="M2299" s="19">
        <v>32.0</v>
      </c>
      <c r="N2299" s="20">
        <v>0.625</v>
      </c>
      <c r="O2299" s="20">
        <v>0.5624182224273682</v>
      </c>
      <c r="P2299" s="20">
        <v>0.541126012802124</v>
      </c>
      <c r="Q2299" s="21" t="str">
        <f t="shared" si="1"/>
        <v>0.6176470588</v>
      </c>
      <c r="R2299" s="21" t="str">
        <f t="shared" si="3"/>
        <v>0.5709023791</v>
      </c>
      <c r="S2299" s="9">
        <v>0.5727406144142151</v>
      </c>
      <c r="T2299" s="6">
        <v>0.5709023791200974</v>
      </c>
      <c r="U2299" s="10"/>
      <c r="V2299" s="10"/>
      <c r="W2299" s="10"/>
    </row>
    <row r="2300">
      <c r="A2300" s="17">
        <v>2008.0</v>
      </c>
      <c r="B2300" s="18" t="s">
        <v>103</v>
      </c>
      <c r="C2300" s="18" t="s">
        <v>3558</v>
      </c>
      <c r="D2300" s="19">
        <v>316.0</v>
      </c>
      <c r="E2300" s="19">
        <v>4.0</v>
      </c>
      <c r="F2300" s="19">
        <v>7.0</v>
      </c>
      <c r="G2300" s="19">
        <v>11.0</v>
      </c>
      <c r="H2300" s="19">
        <v>6.0</v>
      </c>
      <c r="I2300" s="19">
        <v>0.0</v>
      </c>
      <c r="J2300" s="19">
        <v>2.0</v>
      </c>
      <c r="K2300" s="19">
        <v>15.0</v>
      </c>
      <c r="L2300" s="19">
        <v>15.0</v>
      </c>
      <c r="M2300" s="19">
        <v>30.0</v>
      </c>
      <c r="N2300" s="20">
        <v>0.5</v>
      </c>
      <c r="O2300" s="20">
        <v>0.5427523851394653</v>
      </c>
      <c r="P2300" s="20">
        <v>0.5416120290756226</v>
      </c>
      <c r="Q2300" s="21" t="str">
        <f t="shared" si="1"/>
        <v>0.4552238806</v>
      </c>
      <c r="R2300" s="21" t="str">
        <f t="shared" si="3"/>
        <v>0.52058517</v>
      </c>
      <c r="S2300" s="9">
        <v>0.5317791998386383</v>
      </c>
      <c r="T2300" s="6">
        <v>0.5205851699878921</v>
      </c>
      <c r="U2300" s="10"/>
      <c r="V2300" s="10"/>
      <c r="W2300" s="10"/>
    </row>
    <row r="2301">
      <c r="A2301" s="17">
        <v>2008.0</v>
      </c>
      <c r="B2301" s="18" t="s">
        <v>507</v>
      </c>
      <c r="C2301" s="18" t="s">
        <v>3559</v>
      </c>
      <c r="D2301" s="19">
        <v>317.0</v>
      </c>
      <c r="E2301" s="19">
        <v>4.0</v>
      </c>
      <c r="F2301" s="19">
        <v>8.0</v>
      </c>
      <c r="G2301" s="19">
        <v>12.0</v>
      </c>
      <c r="H2301" s="19">
        <v>2.0</v>
      </c>
      <c r="I2301" s="19">
        <v>3.0</v>
      </c>
      <c r="J2301" s="19">
        <v>3.0</v>
      </c>
      <c r="K2301" s="19">
        <v>19.0</v>
      </c>
      <c r="L2301" s="19">
        <v>13.0</v>
      </c>
      <c r="M2301" s="19">
        <v>32.0</v>
      </c>
      <c r="N2301" s="20">
        <v>0.59375</v>
      </c>
      <c r="O2301" s="20">
        <v>0.5723375082015991</v>
      </c>
      <c r="P2301" s="20">
        <v>0.5336217284202576</v>
      </c>
      <c r="Q2301" s="21" t="str">
        <f t="shared" si="1"/>
        <v>0.5984848485</v>
      </c>
      <c r="R2301" s="21" t="str">
        <f t="shared" si="3"/>
        <v>0.5691953983</v>
      </c>
      <c r="S2301" s="9">
        <v>0.568011686205864</v>
      </c>
      <c r="T2301" s="6">
        <v>0.5691953983270761</v>
      </c>
      <c r="U2301" s="10"/>
      <c r="V2301" s="10"/>
      <c r="W2301" s="10"/>
    </row>
    <row r="2302">
      <c r="A2302" s="17">
        <v>2008.0</v>
      </c>
      <c r="B2302" s="18" t="s">
        <v>2269</v>
      </c>
      <c r="C2302" s="18" t="s">
        <v>3560</v>
      </c>
      <c r="D2302" s="19">
        <v>318.0</v>
      </c>
      <c r="E2302" s="19">
        <v>6.0</v>
      </c>
      <c r="F2302" s="19">
        <v>7.0</v>
      </c>
      <c r="G2302" s="19">
        <v>4.0</v>
      </c>
      <c r="H2302" s="19">
        <v>6.0</v>
      </c>
      <c r="I2302" s="19">
        <v>0.0</v>
      </c>
      <c r="J2302" s="19">
        <v>2.0</v>
      </c>
      <c r="K2302" s="19">
        <v>10.0</v>
      </c>
      <c r="L2302" s="19">
        <v>15.0</v>
      </c>
      <c r="M2302" s="19">
        <v>25.0</v>
      </c>
      <c r="N2302" s="20">
        <v>0.4000000059604645</v>
      </c>
      <c r="O2302" s="20">
        <v>0.42794421315193176</v>
      </c>
      <c r="P2302" s="20">
        <v>0.4600764811038971</v>
      </c>
      <c r="Q2302" s="21" t="str">
        <f t="shared" si="1"/>
        <v>0.4251968504</v>
      </c>
      <c r="R2302" s="21" t="str">
        <f t="shared" si="3"/>
        <v>0.4352904395</v>
      </c>
      <c r="S2302" s="9">
        <v>0.42899122685194013</v>
      </c>
      <c r="T2302" s="6">
        <v>0.43529043945036533</v>
      </c>
      <c r="U2302" s="10"/>
      <c r="V2302" s="10"/>
      <c r="W2302" s="10"/>
    </row>
    <row r="2303">
      <c r="A2303" s="17">
        <v>2008.0</v>
      </c>
      <c r="B2303" s="18" t="s">
        <v>1017</v>
      </c>
      <c r="C2303" s="18" t="s">
        <v>3561</v>
      </c>
      <c r="D2303" s="19">
        <v>319.0</v>
      </c>
      <c r="E2303" s="19">
        <v>1.0</v>
      </c>
      <c r="F2303" s="19">
        <v>13.0</v>
      </c>
      <c r="G2303" s="19">
        <v>7.0</v>
      </c>
      <c r="H2303" s="19">
        <v>6.0</v>
      </c>
      <c r="I2303" s="19">
        <v>1.0</v>
      </c>
      <c r="J2303" s="19">
        <v>2.0</v>
      </c>
      <c r="K2303" s="19">
        <v>9.0</v>
      </c>
      <c r="L2303" s="19">
        <v>21.0</v>
      </c>
      <c r="M2303" s="19">
        <v>30.0</v>
      </c>
      <c r="N2303" s="20">
        <v>0.30000001192092896</v>
      </c>
      <c r="O2303" s="20">
        <v>0.45756959915161133</v>
      </c>
      <c r="P2303" s="20">
        <v>0.5041729211807251</v>
      </c>
      <c r="Q2303" s="21" t="str">
        <f t="shared" si="1"/>
        <v>0.2661290323</v>
      </c>
      <c r="R2303" s="21" t="str">
        <f t="shared" si="3"/>
        <v>0.4213602879</v>
      </c>
      <c r="S2303" s="9">
        <v>0.42982802987098695</v>
      </c>
      <c r="T2303" s="6">
        <v>0.42136028793550306</v>
      </c>
      <c r="U2303" s="10"/>
      <c r="V2303" s="10"/>
      <c r="W2303" s="10"/>
    </row>
    <row r="2304">
      <c r="A2304" s="17">
        <v>2008.0</v>
      </c>
      <c r="B2304" s="18" t="s">
        <v>1268</v>
      </c>
      <c r="C2304" s="18" t="s">
        <v>3562</v>
      </c>
      <c r="D2304" s="19">
        <v>320.0</v>
      </c>
      <c r="E2304" s="19">
        <v>2.0</v>
      </c>
      <c r="F2304" s="19">
        <v>13.0</v>
      </c>
      <c r="G2304" s="19">
        <v>8.0</v>
      </c>
      <c r="H2304" s="19">
        <v>4.0</v>
      </c>
      <c r="I2304" s="19">
        <v>0.0</v>
      </c>
      <c r="J2304" s="19">
        <v>1.0</v>
      </c>
      <c r="K2304" s="19">
        <v>10.0</v>
      </c>
      <c r="L2304" s="19">
        <v>18.0</v>
      </c>
      <c r="M2304" s="19">
        <v>28.0</v>
      </c>
      <c r="N2304" s="20">
        <v>0.3571428656578064</v>
      </c>
      <c r="O2304" s="20">
        <v>0.4686319828033447</v>
      </c>
      <c r="P2304" s="20">
        <v>0.4717731475830078</v>
      </c>
      <c r="Q2304" s="21" t="str">
        <f t="shared" si="1"/>
        <v>0.3454545455</v>
      </c>
      <c r="R2304" s="21" t="str">
        <f t="shared" si="3"/>
        <v>0.4386229147</v>
      </c>
      <c r="S2304" s="9">
        <v>0.4415449925831386</v>
      </c>
      <c r="T2304" s="6">
        <v>0.4386229146610607</v>
      </c>
      <c r="U2304" s="10"/>
      <c r="V2304" s="10"/>
      <c r="W2304" s="10"/>
    </row>
    <row r="2305">
      <c r="A2305" s="17">
        <v>2008.0</v>
      </c>
      <c r="B2305" s="18" t="s">
        <v>166</v>
      </c>
      <c r="C2305" s="18" t="s">
        <v>848</v>
      </c>
      <c r="D2305" s="19">
        <v>321.0</v>
      </c>
      <c r="E2305" s="19">
        <v>9.0</v>
      </c>
      <c r="F2305" s="19">
        <v>3.0</v>
      </c>
      <c r="G2305" s="19">
        <v>12.0</v>
      </c>
      <c r="H2305" s="19">
        <v>1.0</v>
      </c>
      <c r="I2305" s="19">
        <v>4.0</v>
      </c>
      <c r="J2305" s="19">
        <v>2.0</v>
      </c>
      <c r="K2305" s="19">
        <v>25.0</v>
      </c>
      <c r="L2305" s="19">
        <v>6.0</v>
      </c>
      <c r="M2305" s="19">
        <v>31.0</v>
      </c>
      <c r="N2305" s="20">
        <v>0.8064516186714172</v>
      </c>
      <c r="O2305" s="20">
        <v>0.5077778697013855</v>
      </c>
      <c r="P2305" s="20">
        <v>0.5040944218635559</v>
      </c>
      <c r="Q2305" s="21" t="str">
        <f t="shared" si="1"/>
        <v>0.8206896552</v>
      </c>
      <c r="R2305" s="21" t="str">
        <f t="shared" si="3"/>
        <v>0.5850849541</v>
      </c>
      <c r="S2305" s="9">
        <v>0.5815254435423882</v>
      </c>
      <c r="T2305" s="6">
        <v>0.5850849541096852</v>
      </c>
      <c r="U2305" s="10"/>
      <c r="V2305" s="10"/>
      <c r="W2305" s="10"/>
    </row>
    <row r="2306">
      <c r="A2306" s="17">
        <v>2008.0</v>
      </c>
      <c r="B2306" s="18" t="s">
        <v>300</v>
      </c>
      <c r="C2306" s="18" t="s">
        <v>3563</v>
      </c>
      <c r="D2306" s="19">
        <v>322.0</v>
      </c>
      <c r="E2306" s="19">
        <v>7.0</v>
      </c>
      <c r="F2306" s="19">
        <v>9.0</v>
      </c>
      <c r="G2306" s="19">
        <v>11.0</v>
      </c>
      <c r="H2306" s="19">
        <v>1.0</v>
      </c>
      <c r="I2306" s="19">
        <v>2.0</v>
      </c>
      <c r="J2306" s="19">
        <v>2.0</v>
      </c>
      <c r="K2306" s="19">
        <v>20.0</v>
      </c>
      <c r="L2306" s="19">
        <v>12.0</v>
      </c>
      <c r="M2306" s="19">
        <v>32.0</v>
      </c>
      <c r="N2306" s="20">
        <v>0.625</v>
      </c>
      <c r="O2306" s="20">
        <v>0.46204471588134766</v>
      </c>
      <c r="P2306" s="20">
        <v>0.5131012201309204</v>
      </c>
      <c r="Q2306" s="21" t="str">
        <f t="shared" si="1"/>
        <v>0.6764705882</v>
      </c>
      <c r="R2306" s="21" t="str">
        <f t="shared" si="3"/>
        <v>0.52841531</v>
      </c>
      <c r="S2306" s="9">
        <v>0.5155476629734039</v>
      </c>
      <c r="T2306" s="6">
        <v>0.5284153100322274</v>
      </c>
      <c r="U2306" s="10"/>
      <c r="V2306" s="10"/>
      <c r="W2306" s="10"/>
    </row>
    <row r="2307">
      <c r="A2307" s="17">
        <v>2008.0</v>
      </c>
      <c r="B2307" s="18" t="s">
        <v>3307</v>
      </c>
      <c r="C2307" s="18" t="s">
        <v>3564</v>
      </c>
      <c r="D2307" s="19">
        <v>323.0</v>
      </c>
      <c r="E2307" s="19">
        <v>2.0</v>
      </c>
      <c r="F2307" s="19">
        <v>12.0</v>
      </c>
      <c r="G2307" s="19">
        <v>7.0</v>
      </c>
      <c r="H2307" s="19">
        <v>5.0</v>
      </c>
      <c r="I2307" s="19">
        <v>1.0</v>
      </c>
      <c r="J2307" s="19">
        <v>1.0</v>
      </c>
      <c r="K2307" s="19">
        <v>10.0</v>
      </c>
      <c r="L2307" s="19">
        <v>18.0</v>
      </c>
      <c r="M2307" s="19">
        <v>28.0</v>
      </c>
      <c r="N2307" s="20">
        <v>0.3571428656578064</v>
      </c>
      <c r="O2307" s="20">
        <v>0.40219148993492126</v>
      </c>
      <c r="P2307" s="20">
        <v>0.46967801451683044</v>
      </c>
      <c r="Q2307" s="21" t="str">
        <f t="shared" si="1"/>
        <v>0.3448275862</v>
      </c>
      <c r="R2307" s="21" t="str">
        <f t="shared" si="3"/>
        <v>0.4047221451</v>
      </c>
      <c r="S2307" s="9">
        <v>0.40780096288238254</v>
      </c>
      <c r="T2307" s="6">
        <v>0.4047221451483924</v>
      </c>
      <c r="U2307" s="10"/>
      <c r="V2307" s="10"/>
      <c r="W2307" s="10"/>
    </row>
    <row r="2308">
      <c r="A2308" s="17">
        <v>2008.0</v>
      </c>
      <c r="B2308" s="18" t="s">
        <v>92</v>
      </c>
      <c r="C2308" s="18" t="s">
        <v>3565</v>
      </c>
      <c r="D2308" s="19">
        <v>324.0</v>
      </c>
      <c r="E2308" s="19">
        <v>10.0</v>
      </c>
      <c r="F2308" s="19">
        <v>5.0</v>
      </c>
      <c r="G2308" s="19">
        <v>13.0</v>
      </c>
      <c r="H2308" s="19">
        <v>3.0</v>
      </c>
      <c r="I2308" s="19">
        <v>0.0</v>
      </c>
      <c r="J2308" s="19">
        <v>0.0</v>
      </c>
      <c r="K2308" s="19">
        <v>23.0</v>
      </c>
      <c r="L2308" s="19">
        <v>8.0</v>
      </c>
      <c r="M2308" s="19">
        <v>31.0</v>
      </c>
      <c r="N2308" s="20">
        <v>0.7419354915618896</v>
      </c>
      <c r="O2308" s="20">
        <v>0.4358252286911011</v>
      </c>
      <c r="P2308" s="20">
        <v>0.47654953598976135</v>
      </c>
      <c r="Q2308" s="21" t="str">
        <f t="shared" si="1"/>
        <v>0.7517241379</v>
      </c>
      <c r="R2308" s="21" t="str">
        <f t="shared" si="3"/>
        <v>0.5249810328</v>
      </c>
      <c r="S2308" s="9">
        <v>0.5225338693107329</v>
      </c>
      <c r="T2308" s="6">
        <v>0.5249810328257495</v>
      </c>
      <c r="U2308" s="10"/>
      <c r="V2308" s="10"/>
      <c r="W2308" s="10"/>
    </row>
    <row r="2309">
      <c r="A2309" s="17">
        <v>2008.0</v>
      </c>
      <c r="B2309" s="18" t="s">
        <v>171</v>
      </c>
      <c r="C2309" s="18" t="s">
        <v>3566</v>
      </c>
      <c r="D2309" s="19">
        <v>325.0</v>
      </c>
      <c r="E2309" s="19">
        <v>2.0</v>
      </c>
      <c r="F2309" s="19">
        <v>10.0</v>
      </c>
      <c r="G2309" s="19">
        <v>15.0</v>
      </c>
      <c r="H2309" s="19">
        <v>2.0</v>
      </c>
      <c r="I2309" s="19">
        <v>0.0</v>
      </c>
      <c r="J2309" s="19">
        <v>1.0</v>
      </c>
      <c r="K2309" s="19">
        <v>17.0</v>
      </c>
      <c r="L2309" s="19">
        <v>13.0</v>
      </c>
      <c r="M2309" s="19">
        <v>30.0</v>
      </c>
      <c r="N2309" s="20">
        <v>0.5666666626930237</v>
      </c>
      <c r="O2309" s="20">
        <v>0.52522212266922</v>
      </c>
      <c r="P2309" s="20">
        <v>0.545135498046875</v>
      </c>
      <c r="Q2309" s="21" t="str">
        <f t="shared" si="1"/>
        <v>0.5462962963</v>
      </c>
      <c r="R2309" s="21" t="str">
        <f t="shared" si="3"/>
        <v>0.5354690099</v>
      </c>
      <c r="S2309" s="9">
        <v>0.5405616025129953</v>
      </c>
      <c r="T2309" s="6">
        <v>0.5354690099204028</v>
      </c>
      <c r="U2309" s="10"/>
      <c r="V2309" s="10"/>
      <c r="W2309" s="10"/>
    </row>
    <row r="2310">
      <c r="A2310" s="17">
        <v>2008.0</v>
      </c>
      <c r="B2310" s="18" t="s">
        <v>453</v>
      </c>
      <c r="C2310" s="18" t="s">
        <v>3567</v>
      </c>
      <c r="D2310" s="19">
        <v>326.0</v>
      </c>
      <c r="E2310" s="19">
        <v>4.0</v>
      </c>
      <c r="F2310" s="19">
        <v>7.0</v>
      </c>
      <c r="G2310" s="19">
        <v>12.0</v>
      </c>
      <c r="H2310" s="19">
        <v>6.0</v>
      </c>
      <c r="I2310" s="19">
        <v>0.0</v>
      </c>
      <c r="J2310" s="19">
        <v>3.0</v>
      </c>
      <c r="K2310" s="19">
        <v>16.0</v>
      </c>
      <c r="L2310" s="19">
        <v>16.0</v>
      </c>
      <c r="M2310" s="19">
        <v>32.0</v>
      </c>
      <c r="N2310" s="20">
        <v>0.5</v>
      </c>
      <c r="O2310" s="20">
        <v>0.5518240332603455</v>
      </c>
      <c r="P2310" s="20">
        <v>0.5349192023277283</v>
      </c>
      <c r="Q2310" s="21" t="str">
        <f t="shared" si="1"/>
        <v>0.4507042254</v>
      </c>
      <c r="R2310" s="21" t="str">
        <f t="shared" si="3"/>
        <v>0.5223178736</v>
      </c>
      <c r="S2310" s="9">
        <v>0.5346418172121048</v>
      </c>
      <c r="T2310" s="6">
        <v>0.522317873550133</v>
      </c>
      <c r="U2310" s="10"/>
      <c r="V2310" s="10"/>
      <c r="W2310" s="10"/>
    </row>
    <row r="2311">
      <c r="A2311" s="17">
        <v>2008.0</v>
      </c>
      <c r="B2311" s="18" t="s">
        <v>739</v>
      </c>
      <c r="C2311" s="18" t="s">
        <v>884</v>
      </c>
      <c r="D2311" s="19">
        <v>327.0</v>
      </c>
      <c r="E2311" s="19">
        <v>10.0</v>
      </c>
      <c r="F2311" s="19">
        <v>3.0</v>
      </c>
      <c r="G2311" s="19">
        <v>9.0</v>
      </c>
      <c r="H2311" s="19">
        <v>4.0</v>
      </c>
      <c r="I2311" s="19">
        <v>5.0</v>
      </c>
      <c r="J2311" s="19">
        <v>1.0</v>
      </c>
      <c r="K2311" s="19">
        <v>24.0</v>
      </c>
      <c r="L2311" s="19">
        <v>8.0</v>
      </c>
      <c r="M2311" s="19">
        <v>32.0</v>
      </c>
      <c r="N2311" s="20">
        <v>0.75</v>
      </c>
      <c r="O2311" s="20">
        <v>0.5709128379821777</v>
      </c>
      <c r="P2311" s="20">
        <v>0.5189396142959595</v>
      </c>
      <c r="Q2311" s="21" t="str">
        <f t="shared" si="1"/>
        <v>0.743902439</v>
      </c>
      <c r="R2311" s="21" t="str">
        <f t="shared" si="3"/>
        <v>0.6011669323</v>
      </c>
      <c r="S2311" s="9">
        <v>0.6026913225650787</v>
      </c>
      <c r="T2311" s="6">
        <v>0.6011669323211764</v>
      </c>
      <c r="U2311" s="10"/>
      <c r="V2311" s="10"/>
      <c r="W2311" s="10"/>
    </row>
    <row r="2312">
      <c r="A2312" s="17">
        <v>2008.0</v>
      </c>
      <c r="B2312" s="18" t="s">
        <v>328</v>
      </c>
      <c r="C2312" s="18" t="s">
        <v>3568</v>
      </c>
      <c r="D2312" s="19">
        <v>328.0</v>
      </c>
      <c r="E2312" s="19">
        <v>4.0</v>
      </c>
      <c r="F2312" s="19">
        <v>9.0</v>
      </c>
      <c r="G2312" s="19">
        <v>11.0</v>
      </c>
      <c r="H2312" s="19">
        <v>2.0</v>
      </c>
      <c r="I2312" s="19">
        <v>0.0</v>
      </c>
      <c r="J2312" s="19">
        <v>2.0</v>
      </c>
      <c r="K2312" s="19">
        <v>15.0</v>
      </c>
      <c r="L2312" s="19">
        <v>13.0</v>
      </c>
      <c r="M2312" s="19">
        <v>28.0</v>
      </c>
      <c r="N2312" s="20">
        <v>0.5357142686843872</v>
      </c>
      <c r="O2312" s="20">
        <v>0.44754889607429504</v>
      </c>
      <c r="P2312" s="20">
        <v>0.4868774712085724</v>
      </c>
      <c r="Q2312" s="21" t="str">
        <f t="shared" si="1"/>
        <v>0.5446428571</v>
      </c>
      <c r="R2312" s="21" t="str">
        <f t="shared" si="3"/>
        <v>0.4816545301</v>
      </c>
      <c r="S2312" s="9">
        <v>0.479422387267862</v>
      </c>
      <c r="T2312" s="6">
        <v>0.4816545301250049</v>
      </c>
      <c r="U2312" s="10"/>
      <c r="V2312" s="10"/>
      <c r="W2312" s="10"/>
    </row>
    <row r="2313">
      <c r="A2313" s="17">
        <v>2008.0</v>
      </c>
      <c r="B2313" s="18" t="s">
        <v>407</v>
      </c>
      <c r="C2313" s="18" t="s">
        <v>865</v>
      </c>
      <c r="D2313" s="19">
        <v>329.0</v>
      </c>
      <c r="E2313" s="19">
        <v>6.0</v>
      </c>
      <c r="F2313" s="19">
        <v>5.0</v>
      </c>
      <c r="G2313" s="19">
        <v>12.0</v>
      </c>
      <c r="H2313" s="19">
        <v>2.0</v>
      </c>
      <c r="I2313" s="19">
        <v>5.0</v>
      </c>
      <c r="J2313" s="19">
        <v>3.0</v>
      </c>
      <c r="K2313" s="19">
        <v>23.0</v>
      </c>
      <c r="L2313" s="19">
        <v>10.0</v>
      </c>
      <c r="M2313" s="19">
        <v>33.0</v>
      </c>
      <c r="N2313" s="20">
        <v>0.6969696879386902</v>
      </c>
      <c r="O2313" s="20">
        <v>0.5662104487419128</v>
      </c>
      <c r="P2313" s="20">
        <v>0.5391830205917358</v>
      </c>
      <c r="Q2313" s="21" t="str">
        <f t="shared" si="1"/>
        <v>0.7006802721</v>
      </c>
      <c r="R2313" s="21" t="str">
        <f t="shared" si="3"/>
        <v>0.5930710475</v>
      </c>
      <c r="S2313" s="9">
        <v>0.5921434037613147</v>
      </c>
      <c r="T2313" s="6">
        <v>0.5930710475461013</v>
      </c>
      <c r="U2313" s="10"/>
      <c r="V2313" s="10"/>
      <c r="W2313" s="10"/>
    </row>
    <row r="2314">
      <c r="A2314" s="17">
        <v>2008.0</v>
      </c>
      <c r="B2314" s="18" t="s">
        <v>935</v>
      </c>
      <c r="C2314" s="18" t="s">
        <v>3569</v>
      </c>
      <c r="D2314" s="19">
        <v>330.0</v>
      </c>
      <c r="E2314" s="19">
        <v>3.0</v>
      </c>
      <c r="F2314" s="19">
        <v>12.0</v>
      </c>
      <c r="G2314" s="19">
        <v>11.0</v>
      </c>
      <c r="H2314" s="19">
        <v>3.0</v>
      </c>
      <c r="I2314" s="19">
        <v>1.0</v>
      </c>
      <c r="J2314" s="19">
        <v>0.0</v>
      </c>
      <c r="K2314" s="19">
        <v>15.0</v>
      </c>
      <c r="L2314" s="19">
        <v>15.0</v>
      </c>
      <c r="M2314" s="19">
        <v>30.0</v>
      </c>
      <c r="N2314" s="20">
        <v>0.5</v>
      </c>
      <c r="O2314" s="20">
        <v>0.5138351321220398</v>
      </c>
      <c r="P2314" s="20">
        <v>0.5030459761619568</v>
      </c>
      <c r="Q2314" s="21" t="str">
        <f t="shared" si="1"/>
        <v>0.5086206897</v>
      </c>
      <c r="R2314" s="21" t="str">
        <f t="shared" si="3"/>
        <v>0.5098342325</v>
      </c>
      <c r="S2314" s="9">
        <v>0.5076790601015091</v>
      </c>
      <c r="T2314" s="6">
        <v>0.5098342325153022</v>
      </c>
      <c r="U2314" s="10"/>
      <c r="V2314" s="10"/>
      <c r="W2314" s="10"/>
    </row>
    <row r="2315">
      <c r="A2315" s="17">
        <v>2008.0</v>
      </c>
      <c r="B2315" s="18" t="s">
        <v>322</v>
      </c>
      <c r="C2315" s="18" t="s">
        <v>3570</v>
      </c>
      <c r="D2315" s="19">
        <v>331.0</v>
      </c>
      <c r="E2315" s="19">
        <v>5.0</v>
      </c>
      <c r="F2315" s="19">
        <v>8.0</v>
      </c>
      <c r="G2315" s="19">
        <v>8.0</v>
      </c>
      <c r="H2315" s="19">
        <v>8.0</v>
      </c>
      <c r="I2315" s="19">
        <v>0.0</v>
      </c>
      <c r="J2315" s="19">
        <v>0.0</v>
      </c>
      <c r="K2315" s="19">
        <v>13.0</v>
      </c>
      <c r="L2315" s="19">
        <v>16.0</v>
      </c>
      <c r="M2315" s="19">
        <v>29.0</v>
      </c>
      <c r="N2315" s="20">
        <v>0.4482758641242981</v>
      </c>
      <c r="O2315" s="20">
        <v>0.5177019238471985</v>
      </c>
      <c r="P2315" s="20">
        <v>0.5139525532722473</v>
      </c>
      <c r="Q2315" s="21" t="str">
        <f t="shared" si="1"/>
        <v>0.4244604317</v>
      </c>
      <c r="R2315" s="21" t="str">
        <f t="shared" si="3"/>
        <v>0.4934542082</v>
      </c>
      <c r="S2315" s="9">
        <v>0.49940806575890245</v>
      </c>
      <c r="T2315" s="6">
        <v>0.49345420815533014</v>
      </c>
      <c r="U2315" s="10"/>
      <c r="V2315" s="10"/>
      <c r="W2315" s="10"/>
    </row>
    <row r="2316">
      <c r="A2316" s="17">
        <v>2008.0</v>
      </c>
      <c r="B2316" s="18" t="s">
        <v>276</v>
      </c>
      <c r="C2316" s="18" t="s">
        <v>3571</v>
      </c>
      <c r="D2316" s="19">
        <v>332.0</v>
      </c>
      <c r="E2316" s="19">
        <v>2.0</v>
      </c>
      <c r="F2316" s="19">
        <v>10.0</v>
      </c>
      <c r="G2316" s="19">
        <v>8.0</v>
      </c>
      <c r="H2316" s="19">
        <v>7.0</v>
      </c>
      <c r="I2316" s="19">
        <v>1.0</v>
      </c>
      <c r="J2316" s="19">
        <v>3.0</v>
      </c>
      <c r="K2316" s="19">
        <v>11.0</v>
      </c>
      <c r="L2316" s="19">
        <v>20.0</v>
      </c>
      <c r="M2316" s="19">
        <v>31.0</v>
      </c>
      <c r="N2316" s="20">
        <v>0.35483869910240173</v>
      </c>
      <c r="O2316" s="20">
        <v>0.5326359272003174</v>
      </c>
      <c r="P2316" s="20">
        <v>0.512750506401062</v>
      </c>
      <c r="Q2316" s="21" t="str">
        <f t="shared" si="1"/>
        <v>0.3138686131</v>
      </c>
      <c r="R2316" s="21" t="str">
        <f t="shared" si="3"/>
        <v>0.4729727435</v>
      </c>
      <c r="S2316" s="9">
        <v>0.48321526761977907</v>
      </c>
      <c r="T2316" s="6">
        <v>0.4729727434850957</v>
      </c>
      <c r="U2316" s="10"/>
      <c r="V2316" s="10"/>
      <c r="W2316" s="10"/>
    </row>
    <row r="2317">
      <c r="A2317" s="17">
        <v>2008.0</v>
      </c>
      <c r="B2317" s="18" t="s">
        <v>1020</v>
      </c>
      <c r="C2317" s="18" t="s">
        <v>3572</v>
      </c>
      <c r="D2317" s="19">
        <v>333.0</v>
      </c>
      <c r="E2317" s="19">
        <v>5.0</v>
      </c>
      <c r="F2317" s="19">
        <v>10.0</v>
      </c>
      <c r="G2317" s="19">
        <v>7.0</v>
      </c>
      <c r="H2317" s="19">
        <v>5.0</v>
      </c>
      <c r="I2317" s="19">
        <v>3.0</v>
      </c>
      <c r="J2317" s="19">
        <v>1.0</v>
      </c>
      <c r="K2317" s="19">
        <v>15.0</v>
      </c>
      <c r="L2317" s="19">
        <v>16.0</v>
      </c>
      <c r="M2317" s="19">
        <v>31.0</v>
      </c>
      <c r="N2317" s="20">
        <v>0.4838709533214569</v>
      </c>
      <c r="O2317" s="20">
        <v>0.5139055848121643</v>
      </c>
      <c r="P2317" s="20">
        <v>0.4926655888557434</v>
      </c>
      <c r="Q2317" s="21" t="str">
        <f t="shared" si="1"/>
        <v>0.5035460993</v>
      </c>
      <c r="R2317" s="21" t="str">
        <f t="shared" si="3"/>
        <v>0.5060057144</v>
      </c>
      <c r="S2317" s="9">
        <v>0.5010869315555019</v>
      </c>
      <c r="T2317" s="6">
        <v>0.506005714442713</v>
      </c>
      <c r="U2317" s="10"/>
      <c r="V2317" s="10"/>
      <c r="W2317" s="10"/>
    </row>
    <row r="2318">
      <c r="A2318" s="17">
        <v>2008.0</v>
      </c>
      <c r="B2318" s="18" t="s">
        <v>122</v>
      </c>
      <c r="C2318" s="18" t="s">
        <v>840</v>
      </c>
      <c r="D2318" s="19">
        <v>334.0</v>
      </c>
      <c r="E2318" s="19">
        <v>6.0</v>
      </c>
      <c r="F2318" s="19">
        <v>6.0</v>
      </c>
      <c r="G2318" s="19">
        <v>10.0</v>
      </c>
      <c r="H2318" s="19">
        <v>3.0</v>
      </c>
      <c r="I2318" s="19">
        <v>4.0</v>
      </c>
      <c r="J2318" s="19">
        <v>2.0</v>
      </c>
      <c r="K2318" s="19">
        <v>20.0</v>
      </c>
      <c r="L2318" s="19">
        <v>11.0</v>
      </c>
      <c r="M2318" s="19">
        <v>31.0</v>
      </c>
      <c r="N2318" s="20">
        <v>0.6451612710952759</v>
      </c>
      <c r="O2318" s="20">
        <v>0.49550604820251465</v>
      </c>
      <c r="P2318" s="20">
        <v>0.5008767247200012</v>
      </c>
      <c r="Q2318" s="21" t="str">
        <f t="shared" si="1"/>
        <v>0.6524822695</v>
      </c>
      <c r="R2318" s="21" t="str">
        <f t="shared" si="3"/>
        <v>0.5360927727</v>
      </c>
      <c r="S2318" s="9">
        <v>0.5342625278619028</v>
      </c>
      <c r="T2318" s="6">
        <v>0.5360927726571442</v>
      </c>
      <c r="U2318" s="10"/>
      <c r="V2318" s="10"/>
      <c r="W2318" s="10"/>
    </row>
    <row r="2319">
      <c r="A2319" s="17">
        <v>2008.0</v>
      </c>
      <c r="B2319" s="18" t="s">
        <v>222</v>
      </c>
      <c r="C2319" s="18" t="s">
        <v>3573</v>
      </c>
      <c r="D2319" s="19">
        <v>335.0</v>
      </c>
      <c r="E2319" s="19">
        <v>10.0</v>
      </c>
      <c r="F2319" s="19">
        <v>2.0</v>
      </c>
      <c r="G2319" s="19">
        <v>16.0</v>
      </c>
      <c r="H2319" s="19">
        <v>2.0</v>
      </c>
      <c r="I2319" s="19">
        <v>3.0</v>
      </c>
      <c r="J2319" s="19">
        <v>0.0</v>
      </c>
      <c r="K2319" s="19">
        <v>29.0</v>
      </c>
      <c r="L2319" s="19">
        <v>4.0</v>
      </c>
      <c r="M2319" s="19">
        <v>33.0</v>
      </c>
      <c r="N2319" s="20">
        <v>0.8787878751754761</v>
      </c>
      <c r="O2319" s="20">
        <v>0.549793004989624</v>
      </c>
      <c r="P2319" s="20">
        <v>0.5390515923500061</v>
      </c>
      <c r="Q2319" s="21" t="str">
        <f t="shared" si="1"/>
        <v>0.8692810458</v>
      </c>
      <c r="R2319" s="21" t="str">
        <f t="shared" si="3"/>
        <v>0.626979662</v>
      </c>
      <c r="S2319" s="9">
        <v>0.6293563702792833</v>
      </c>
      <c r="T2319" s="6">
        <v>0.6269796620202222</v>
      </c>
      <c r="U2319" s="10"/>
      <c r="V2319" s="10"/>
      <c r="W2319" s="10"/>
    </row>
    <row r="2320">
      <c r="A2320" s="17">
        <v>2008.0</v>
      </c>
      <c r="B2320" s="18" t="s">
        <v>1087</v>
      </c>
      <c r="C2320" s="18" t="s">
        <v>3574</v>
      </c>
      <c r="D2320" s="19">
        <v>336.0</v>
      </c>
      <c r="E2320" s="19">
        <v>4.0</v>
      </c>
      <c r="F2320" s="19">
        <v>10.0</v>
      </c>
      <c r="G2320" s="19">
        <v>5.0</v>
      </c>
      <c r="H2320" s="19">
        <v>5.0</v>
      </c>
      <c r="I2320" s="19">
        <v>3.0</v>
      </c>
      <c r="J2320" s="19">
        <v>1.0</v>
      </c>
      <c r="K2320" s="19">
        <v>12.0</v>
      </c>
      <c r="L2320" s="19">
        <v>16.0</v>
      </c>
      <c r="M2320" s="19">
        <v>28.0</v>
      </c>
      <c r="N2320" s="20">
        <v>0.4285714328289032</v>
      </c>
      <c r="O2320" s="20">
        <v>0.48405027389526367</v>
      </c>
      <c r="P2320" s="20">
        <v>0.49231231212615967</v>
      </c>
      <c r="Q2320" s="21" t="str">
        <f t="shared" si="1"/>
        <v>0.453125</v>
      </c>
      <c r="R2320" s="21" t="str">
        <f t="shared" si="3"/>
        <v>0.478384465</v>
      </c>
      <c r="S2320" s="9">
        <v>0.4722460721220289</v>
      </c>
      <c r="T2320" s="6">
        <v>0.47838446497917175</v>
      </c>
      <c r="U2320" s="10"/>
      <c r="V2320" s="10"/>
      <c r="W2320" s="10"/>
    </row>
    <row r="2321">
      <c r="A2321" s="17">
        <v>2008.0</v>
      </c>
      <c r="B2321" s="18" t="s">
        <v>734</v>
      </c>
      <c r="C2321" s="18" t="s">
        <v>3575</v>
      </c>
      <c r="D2321" s="19">
        <v>337.0</v>
      </c>
      <c r="E2321" s="19">
        <v>7.0</v>
      </c>
      <c r="F2321" s="19">
        <v>6.0</v>
      </c>
      <c r="G2321" s="19">
        <v>13.0</v>
      </c>
      <c r="H2321" s="19">
        <v>3.0</v>
      </c>
      <c r="I2321" s="19">
        <v>1.0</v>
      </c>
      <c r="J2321" s="19">
        <v>1.0</v>
      </c>
      <c r="K2321" s="19">
        <v>21.0</v>
      </c>
      <c r="L2321" s="19">
        <v>10.0</v>
      </c>
      <c r="M2321" s="19">
        <v>31.0</v>
      </c>
      <c r="N2321" s="20">
        <v>0.6774193644523621</v>
      </c>
      <c r="O2321" s="20">
        <v>0.49934807419776917</v>
      </c>
      <c r="P2321" s="20">
        <v>0.5136767625808716</v>
      </c>
      <c r="Q2321" s="21" t="str">
        <f t="shared" si="1"/>
        <v>0.6788321168</v>
      </c>
      <c r="R2321" s="21" t="str">
        <f t="shared" si="3"/>
        <v>0.5478012569</v>
      </c>
      <c r="S2321" s="9">
        <v>0.5474480664537799</v>
      </c>
      <c r="T2321" s="6">
        <v>0.5478012569411828</v>
      </c>
      <c r="U2321" s="10"/>
      <c r="V2321" s="10"/>
      <c r="W2321" s="10"/>
    </row>
    <row r="2322">
      <c r="A2322" s="17">
        <v>2008.0</v>
      </c>
      <c r="B2322" s="18" t="s">
        <v>125</v>
      </c>
      <c r="C2322" s="18" t="s">
        <v>3576</v>
      </c>
      <c r="D2322" s="19">
        <v>338.0</v>
      </c>
      <c r="E2322" s="19">
        <v>3.0</v>
      </c>
      <c r="F2322" s="19">
        <v>10.0</v>
      </c>
      <c r="G2322" s="19">
        <v>6.0</v>
      </c>
      <c r="H2322" s="19">
        <v>6.0</v>
      </c>
      <c r="I2322" s="19">
        <v>1.0</v>
      </c>
      <c r="J2322" s="19">
        <v>2.0</v>
      </c>
      <c r="K2322" s="19">
        <v>10.0</v>
      </c>
      <c r="L2322" s="19">
        <v>18.0</v>
      </c>
      <c r="M2322" s="19">
        <v>28.0</v>
      </c>
      <c r="N2322" s="20">
        <v>0.3571428656578064</v>
      </c>
      <c r="O2322" s="20">
        <v>0.5002815127372742</v>
      </c>
      <c r="P2322" s="20">
        <v>0.5011234283447266</v>
      </c>
      <c r="Q2322" s="21" t="str">
        <f t="shared" si="1"/>
        <v>0.3492063492</v>
      </c>
      <c r="R2322" s="21" t="str">
        <f t="shared" si="3"/>
        <v>0.4627232008</v>
      </c>
      <c r="S2322" s="9">
        <v>0.464707327740533</v>
      </c>
      <c r="T2322" s="6">
        <v>0.46272320075640605</v>
      </c>
      <c r="U2322" s="10"/>
      <c r="V2322" s="10"/>
      <c r="W2322" s="10"/>
    </row>
    <row r="2323">
      <c r="A2323" s="17">
        <v>2008.0</v>
      </c>
      <c r="B2323" s="18" t="s">
        <v>363</v>
      </c>
      <c r="C2323" s="18" t="s">
        <v>889</v>
      </c>
      <c r="D2323" s="19">
        <v>339.0</v>
      </c>
      <c r="E2323" s="19">
        <v>7.0</v>
      </c>
      <c r="F2323" s="19">
        <v>4.0</v>
      </c>
      <c r="G2323" s="19">
        <v>16.0</v>
      </c>
      <c r="H2323" s="19">
        <v>1.0</v>
      </c>
      <c r="I2323" s="19">
        <v>4.0</v>
      </c>
      <c r="J2323" s="19">
        <v>1.0</v>
      </c>
      <c r="K2323" s="19">
        <v>27.0</v>
      </c>
      <c r="L2323" s="19">
        <v>6.0</v>
      </c>
      <c r="M2323" s="19">
        <v>33.0</v>
      </c>
      <c r="N2323" s="20">
        <v>0.8181818127632141</v>
      </c>
      <c r="O2323" s="20">
        <v>0.5844987630844116</v>
      </c>
      <c r="P2323" s="20">
        <v>0.5336836576461792</v>
      </c>
      <c r="Q2323" s="21" t="str">
        <f t="shared" si="1"/>
        <v>0.829787234</v>
      </c>
      <c r="R2323" s="21" t="str">
        <f t="shared" si="3"/>
        <v>0.6331171045</v>
      </c>
      <c r="S2323" s="9">
        <v>0.6302157504992052</v>
      </c>
      <c r="T2323" s="6">
        <v>0.6331171044643888</v>
      </c>
      <c r="U2323" s="10"/>
      <c r="V2323" s="10"/>
      <c r="W2323" s="10"/>
    </row>
    <row r="2324">
      <c r="A2324" s="17">
        <v>2008.0</v>
      </c>
      <c r="B2324" s="18" t="s">
        <v>160</v>
      </c>
      <c r="C2324" s="18" t="s">
        <v>3577</v>
      </c>
      <c r="D2324" s="19">
        <v>340.0</v>
      </c>
      <c r="E2324" s="19">
        <v>5.0</v>
      </c>
      <c r="F2324" s="19">
        <v>10.0</v>
      </c>
      <c r="G2324" s="19">
        <v>7.0</v>
      </c>
      <c r="H2324" s="19">
        <v>5.0</v>
      </c>
      <c r="I2324" s="19">
        <v>0.0</v>
      </c>
      <c r="J2324" s="19">
        <v>0.0</v>
      </c>
      <c r="K2324" s="19">
        <v>12.0</v>
      </c>
      <c r="L2324" s="19">
        <v>15.0</v>
      </c>
      <c r="M2324" s="19">
        <v>27.0</v>
      </c>
      <c r="N2324" s="20">
        <v>0.4444444477558136</v>
      </c>
      <c r="O2324" s="20">
        <v>0.5111558437347412</v>
      </c>
      <c r="P2324" s="20">
        <v>0.48038506507873535</v>
      </c>
      <c r="Q2324" s="21" t="str">
        <f t="shared" si="1"/>
        <v>0.4628099174</v>
      </c>
      <c r="R2324" s="21" t="str">
        <f t="shared" si="3"/>
        <v>0.4913766675</v>
      </c>
      <c r="S2324" s="9">
        <v>0.48678529924816555</v>
      </c>
      <c r="T2324" s="6">
        <v>0.4913766674758974</v>
      </c>
      <c r="U2324" s="10"/>
      <c r="V2324" s="10"/>
      <c r="W2324" s="10"/>
    </row>
    <row r="2325">
      <c r="A2325" s="17">
        <v>2008.0</v>
      </c>
      <c r="B2325" s="18" t="s">
        <v>1368</v>
      </c>
      <c r="C2325" s="18" t="s">
        <v>3578</v>
      </c>
      <c r="D2325" s="19">
        <v>341.0</v>
      </c>
      <c r="E2325" s="19">
        <v>2.0</v>
      </c>
      <c r="F2325" s="19">
        <v>14.0</v>
      </c>
      <c r="G2325" s="19">
        <v>4.0</v>
      </c>
      <c r="H2325" s="19">
        <v>7.0</v>
      </c>
      <c r="I2325" s="19">
        <v>1.0</v>
      </c>
      <c r="J2325" s="19">
        <v>0.0</v>
      </c>
      <c r="K2325" s="19">
        <v>7.0</v>
      </c>
      <c r="L2325" s="19">
        <v>21.0</v>
      </c>
      <c r="M2325" s="19">
        <v>28.0</v>
      </c>
      <c r="N2325" s="20">
        <v>0.25</v>
      </c>
      <c r="O2325" s="20">
        <v>0.5459804534912109</v>
      </c>
      <c r="P2325" s="20">
        <v>0.5013964772224426</v>
      </c>
      <c r="Q2325" s="21" t="str">
        <f t="shared" si="1"/>
        <v>0.2540983607</v>
      </c>
      <c r="R2325" s="21" t="str">
        <f t="shared" si="3"/>
        <v>0.4618639362</v>
      </c>
      <c r="S2325" s="9">
        <v>0.4608393460512161</v>
      </c>
      <c r="T2325" s="6">
        <v>0.46186393621515054</v>
      </c>
      <c r="U2325" s="10"/>
      <c r="V2325" s="10"/>
      <c r="W2325" s="10"/>
    </row>
    <row r="2326">
      <c r="A2326" s="17">
        <v>2009.0</v>
      </c>
      <c r="B2326" s="18" t="s">
        <v>425</v>
      </c>
      <c r="C2326" s="18" t="s">
        <v>3579</v>
      </c>
      <c r="D2326" s="19">
        <v>1.0</v>
      </c>
      <c r="E2326" s="19">
        <v>1.0</v>
      </c>
      <c r="F2326" s="19">
        <v>9.0</v>
      </c>
      <c r="G2326" s="19">
        <v>5.0</v>
      </c>
      <c r="H2326" s="19">
        <v>10.0</v>
      </c>
      <c r="I2326" s="19">
        <v>2.0</v>
      </c>
      <c r="J2326" s="19">
        <v>2.0</v>
      </c>
      <c r="K2326" s="19">
        <v>8.0</v>
      </c>
      <c r="L2326" s="19">
        <v>21.0</v>
      </c>
      <c r="M2326" s="19">
        <v>29.0</v>
      </c>
      <c r="N2326" s="20">
        <v>0.27586206793785095</v>
      </c>
      <c r="O2326" s="20">
        <v>0.5069552063941956</v>
      </c>
      <c r="P2326" s="20">
        <v>0.4894393980503082</v>
      </c>
      <c r="Q2326" s="21" t="str">
        <f t="shared" si="1"/>
        <v>0.2302158273</v>
      </c>
      <c r="R2326" s="21" t="str">
        <f t="shared" si="3"/>
        <v>0.4333914095</v>
      </c>
      <c r="S2326" s="9">
        <v>0.4448029699510542</v>
      </c>
      <c r="T2326" s="6">
        <v>0.43339140954420724</v>
      </c>
      <c r="U2326" s="10"/>
      <c r="V2326" s="10"/>
      <c r="W2326" s="10"/>
    </row>
    <row r="2327">
      <c r="A2327" s="17">
        <v>2009.0</v>
      </c>
      <c r="B2327" s="18" t="s">
        <v>616</v>
      </c>
      <c r="C2327" s="18" t="s">
        <v>944</v>
      </c>
      <c r="D2327" s="19">
        <v>2.0</v>
      </c>
      <c r="E2327" s="19">
        <v>8.0</v>
      </c>
      <c r="F2327" s="19">
        <v>8.0</v>
      </c>
      <c r="G2327" s="19">
        <v>11.0</v>
      </c>
      <c r="H2327" s="19">
        <v>3.0</v>
      </c>
      <c r="I2327" s="19">
        <v>3.0</v>
      </c>
      <c r="J2327" s="19">
        <v>1.0</v>
      </c>
      <c r="K2327" s="19">
        <v>22.0</v>
      </c>
      <c r="L2327" s="19">
        <v>12.0</v>
      </c>
      <c r="M2327" s="19">
        <v>34.0</v>
      </c>
      <c r="N2327" s="20">
        <v>0.6470588445663452</v>
      </c>
      <c r="O2327" s="20">
        <v>0.48970267176628113</v>
      </c>
      <c r="P2327" s="20">
        <v>0.48480361700057983</v>
      </c>
      <c r="Q2327" s="21" t="str">
        <f t="shared" si="1"/>
        <v>0.6753246753</v>
      </c>
      <c r="R2327" s="21" t="str">
        <f t="shared" si="3"/>
        <v>0.534883409</v>
      </c>
      <c r="S2327" s="9">
        <v>0.5278169460156384</v>
      </c>
      <c r="T2327" s="6">
        <v>0.5348834089644543</v>
      </c>
      <c r="U2327" s="10"/>
      <c r="V2327" s="10"/>
      <c r="W2327" s="10"/>
    </row>
    <row r="2328">
      <c r="A2328" s="17">
        <v>2009.0</v>
      </c>
      <c r="B2328" s="18" t="s">
        <v>106</v>
      </c>
      <c r="C2328" s="18" t="s">
        <v>3580</v>
      </c>
      <c r="D2328" s="19">
        <v>3.0</v>
      </c>
      <c r="E2328" s="19">
        <v>2.0</v>
      </c>
      <c r="F2328" s="19">
        <v>7.0</v>
      </c>
      <c r="G2328" s="19">
        <v>12.0</v>
      </c>
      <c r="H2328" s="19">
        <v>5.0</v>
      </c>
      <c r="I2328" s="19">
        <v>2.0</v>
      </c>
      <c r="J2328" s="19">
        <v>2.0</v>
      </c>
      <c r="K2328" s="19">
        <v>16.0</v>
      </c>
      <c r="L2328" s="19">
        <v>14.0</v>
      </c>
      <c r="M2328" s="19">
        <v>30.0</v>
      </c>
      <c r="N2328" s="20">
        <v>0.5333333611488342</v>
      </c>
      <c r="O2328" s="20">
        <v>0.5527569651603699</v>
      </c>
      <c r="P2328" s="20">
        <v>0.5292989611625671</v>
      </c>
      <c r="Q2328" s="21" t="str">
        <f t="shared" si="1"/>
        <v>0.4761904762</v>
      </c>
      <c r="R2328" s="21" t="str">
        <f t="shared" si="3"/>
        <v>0.5277508419</v>
      </c>
      <c r="S2328" s="9">
        <v>0.54203655620416</v>
      </c>
      <c r="T2328" s="6">
        <v>0.5277508419184458</v>
      </c>
      <c r="U2328" s="10"/>
      <c r="V2328" s="10"/>
      <c r="W2328" s="10"/>
    </row>
    <row r="2329">
      <c r="A2329" s="17">
        <v>2009.0</v>
      </c>
      <c r="B2329" s="18" t="s">
        <v>500</v>
      </c>
      <c r="C2329" s="18" t="s">
        <v>3581</v>
      </c>
      <c r="D2329" s="19">
        <v>4.0</v>
      </c>
      <c r="E2329" s="19">
        <v>2.0</v>
      </c>
      <c r="F2329" s="19">
        <v>11.0</v>
      </c>
      <c r="G2329" s="19">
        <v>5.0</v>
      </c>
      <c r="H2329" s="19">
        <v>5.0</v>
      </c>
      <c r="I2329" s="19">
        <v>0.0</v>
      </c>
      <c r="J2329" s="19">
        <v>1.0</v>
      </c>
      <c r="K2329" s="19">
        <v>7.0</v>
      </c>
      <c r="L2329" s="19">
        <v>17.0</v>
      </c>
      <c r="M2329" s="19">
        <v>24.0</v>
      </c>
      <c r="N2329" s="20">
        <v>0.2916666567325592</v>
      </c>
      <c r="O2329" s="20">
        <v>0.3921535909175873</v>
      </c>
      <c r="P2329" s="20">
        <v>0.4492889940738678</v>
      </c>
      <c r="Q2329" s="21" t="str">
        <f t="shared" si="1"/>
        <v>0.2843137255</v>
      </c>
      <c r="R2329" s="21" t="str">
        <f t="shared" si="3"/>
        <v>0.3794774753</v>
      </c>
      <c r="S2329" s="9">
        <v>0.3813157106439273</v>
      </c>
      <c r="T2329" s="6">
        <v>0.3794774753498096</v>
      </c>
      <c r="U2329" s="10"/>
      <c r="V2329" s="10"/>
      <c r="W2329" s="10"/>
    </row>
    <row r="2330">
      <c r="A2330" s="17">
        <v>2009.0</v>
      </c>
      <c r="B2330" s="18" t="s">
        <v>428</v>
      </c>
      <c r="C2330" s="18" t="s">
        <v>3582</v>
      </c>
      <c r="D2330" s="19">
        <v>5.0</v>
      </c>
      <c r="E2330" s="19">
        <v>8.0</v>
      </c>
      <c r="F2330" s="19">
        <v>7.0</v>
      </c>
      <c r="G2330" s="19">
        <v>8.0</v>
      </c>
      <c r="H2330" s="19">
        <v>1.0</v>
      </c>
      <c r="I2330" s="19">
        <v>4.0</v>
      </c>
      <c r="J2330" s="19">
        <v>1.0</v>
      </c>
      <c r="K2330" s="19">
        <v>20.0</v>
      </c>
      <c r="L2330" s="19">
        <v>9.0</v>
      </c>
      <c r="M2330" s="19">
        <v>29.0</v>
      </c>
      <c r="N2330" s="20">
        <v>0.6896551847457886</v>
      </c>
      <c r="O2330" s="20">
        <v>0.38170090317726135</v>
      </c>
      <c r="P2330" s="20">
        <v>0.4774540960788727</v>
      </c>
      <c r="Q2330" s="21" t="str">
        <f t="shared" si="1"/>
        <v>0.7518796992</v>
      </c>
      <c r="R2330" s="21" t="str">
        <f t="shared" si="3"/>
        <v>0.4981839004</v>
      </c>
      <c r="S2330" s="9">
        <v>0.48262776871179713</v>
      </c>
      <c r="T2330" s="6">
        <v>0.4981839004203789</v>
      </c>
      <c r="U2330" s="10"/>
      <c r="V2330" s="10"/>
      <c r="W2330" s="10"/>
    </row>
    <row r="2331">
      <c r="A2331" s="17">
        <v>2009.0</v>
      </c>
      <c r="B2331" s="18" t="s">
        <v>656</v>
      </c>
      <c r="C2331" s="18" t="s">
        <v>3583</v>
      </c>
      <c r="D2331" s="19">
        <v>6.0</v>
      </c>
      <c r="E2331" s="19">
        <v>5.0</v>
      </c>
      <c r="F2331" s="19">
        <v>12.0</v>
      </c>
      <c r="G2331" s="19">
        <v>10.0</v>
      </c>
      <c r="H2331" s="19">
        <v>4.0</v>
      </c>
      <c r="I2331" s="19">
        <v>0.0</v>
      </c>
      <c r="J2331" s="19">
        <v>0.0</v>
      </c>
      <c r="K2331" s="19">
        <v>15.0</v>
      </c>
      <c r="L2331" s="19">
        <v>16.0</v>
      </c>
      <c r="M2331" s="19">
        <v>31.0</v>
      </c>
      <c r="N2331" s="20">
        <v>0.4838709533214569</v>
      </c>
      <c r="O2331" s="20">
        <v>0.4899885356426239</v>
      </c>
      <c r="P2331" s="20">
        <v>0.48979896306991577</v>
      </c>
      <c r="Q2331" s="21" t="str">
        <f t="shared" si="1"/>
        <v>0.503875969</v>
      </c>
      <c r="R2331" s="21" t="str">
        <f t="shared" si="3"/>
        <v>0.4934130008</v>
      </c>
      <c r="S2331" s="9">
        <v>0.48841175052427477</v>
      </c>
      <c r="T2331" s="6">
        <v>0.4934130008368529</v>
      </c>
      <c r="U2331" s="10"/>
      <c r="V2331" s="10"/>
      <c r="W2331" s="10"/>
    </row>
    <row r="2332">
      <c r="A2332" s="17">
        <v>2009.0</v>
      </c>
      <c r="B2332" s="18" t="s">
        <v>46</v>
      </c>
      <c r="C2332" s="18" t="s">
        <v>3584</v>
      </c>
      <c r="D2332" s="19">
        <v>7.0</v>
      </c>
      <c r="E2332" s="19">
        <v>1.0</v>
      </c>
      <c r="F2332" s="19">
        <v>15.0</v>
      </c>
      <c r="G2332" s="19">
        <v>3.0</v>
      </c>
      <c r="H2332" s="19">
        <v>6.0</v>
      </c>
      <c r="I2332" s="19">
        <v>0.0</v>
      </c>
      <c r="J2332" s="19">
        <v>3.0</v>
      </c>
      <c r="K2332" s="19">
        <v>4.0</v>
      </c>
      <c r="L2332" s="19">
        <v>24.0</v>
      </c>
      <c r="M2332" s="19">
        <v>28.0</v>
      </c>
      <c r="N2332" s="20">
        <v>0.1428571492433548</v>
      </c>
      <c r="O2332" s="20">
        <v>0.39236903190612793</v>
      </c>
      <c r="P2332" s="20">
        <v>0.45502009987831116</v>
      </c>
      <c r="Q2332" s="21" t="str">
        <f t="shared" si="1"/>
        <v>0.1355932203</v>
      </c>
      <c r="R2332" s="21" t="str">
        <f t="shared" si="3"/>
        <v>0.343837846</v>
      </c>
      <c r="S2332" s="9">
        <v>0.34565382663692745</v>
      </c>
      <c r="T2332" s="6">
        <v>0.34383784600738754</v>
      </c>
      <c r="U2332" s="10"/>
      <c r="V2332" s="10"/>
      <c r="W2332" s="10"/>
    </row>
    <row r="2333">
      <c r="A2333" s="17">
        <v>2009.0</v>
      </c>
      <c r="B2333" s="18" t="s">
        <v>861</v>
      </c>
      <c r="C2333" s="18" t="s">
        <v>958</v>
      </c>
      <c r="D2333" s="19">
        <v>8.0</v>
      </c>
      <c r="E2333" s="19">
        <v>11.0</v>
      </c>
      <c r="F2333" s="19">
        <v>6.0</v>
      </c>
      <c r="G2333" s="19">
        <v>13.0</v>
      </c>
      <c r="H2333" s="19">
        <v>1.0</v>
      </c>
      <c r="I2333" s="19">
        <v>0.0</v>
      </c>
      <c r="J2333" s="19">
        <v>0.0</v>
      </c>
      <c r="K2333" s="19">
        <v>24.0</v>
      </c>
      <c r="L2333" s="19">
        <v>7.0</v>
      </c>
      <c r="M2333" s="19">
        <v>31.0</v>
      </c>
      <c r="N2333" s="20">
        <v>0.774193525314331</v>
      </c>
      <c r="O2333" s="20">
        <v>0.4627391993999481</v>
      </c>
      <c r="P2333" s="20">
        <v>0.490498811006546</v>
      </c>
      <c r="Q2333" s="21" t="str">
        <f t="shared" si="1"/>
        <v>0.8226950355</v>
      </c>
      <c r="R2333" s="21" t="str">
        <f t="shared" si="3"/>
        <v>0.5596680613</v>
      </c>
      <c r="S2333" s="9">
        <v>0.5475426895483848</v>
      </c>
      <c r="T2333" s="6">
        <v>0.5596680613168588</v>
      </c>
      <c r="U2333" s="10"/>
      <c r="V2333" s="10"/>
      <c r="W2333" s="10"/>
    </row>
    <row r="2334">
      <c r="A2334" s="17">
        <v>2009.0</v>
      </c>
      <c r="B2334" s="18" t="s">
        <v>717</v>
      </c>
      <c r="C2334" s="18" t="s">
        <v>3585</v>
      </c>
      <c r="D2334" s="19">
        <v>9.0</v>
      </c>
      <c r="E2334" s="19">
        <v>5.0</v>
      </c>
      <c r="F2334" s="19">
        <v>9.0</v>
      </c>
      <c r="G2334" s="19">
        <v>6.0</v>
      </c>
      <c r="H2334" s="19">
        <v>6.0</v>
      </c>
      <c r="I2334" s="19">
        <v>1.0</v>
      </c>
      <c r="J2334" s="19">
        <v>2.0</v>
      </c>
      <c r="K2334" s="19">
        <v>12.0</v>
      </c>
      <c r="L2334" s="19">
        <v>17.0</v>
      </c>
      <c r="M2334" s="19">
        <v>29.0</v>
      </c>
      <c r="N2334" s="20">
        <v>0.4137931168079376</v>
      </c>
      <c r="O2334" s="20">
        <v>0.4565861225128174</v>
      </c>
      <c r="P2334" s="20">
        <v>0.4878814220428467</v>
      </c>
      <c r="Q2334" s="21" t="str">
        <f t="shared" si="1"/>
        <v>0.4233576642</v>
      </c>
      <c r="R2334" s="21" t="str">
        <f t="shared" si="3"/>
        <v>0.4561028328</v>
      </c>
      <c r="S2334" s="9">
        <v>0.4537116926291893</v>
      </c>
      <c r="T2334" s="6">
        <v>0.4561028328255145</v>
      </c>
      <c r="U2334" s="10"/>
      <c r="V2334" s="10"/>
      <c r="W2334" s="10"/>
    </row>
    <row r="2335">
      <c r="A2335" s="17">
        <v>2009.0</v>
      </c>
      <c r="B2335" s="18" t="s">
        <v>111</v>
      </c>
      <c r="C2335" s="18" t="s">
        <v>975</v>
      </c>
      <c r="D2335" s="19">
        <v>10.0</v>
      </c>
      <c r="E2335" s="19">
        <v>2.0</v>
      </c>
      <c r="F2335" s="19">
        <v>9.0</v>
      </c>
      <c r="G2335" s="19">
        <v>14.0</v>
      </c>
      <c r="H2335" s="19">
        <v>3.0</v>
      </c>
      <c r="I2335" s="19">
        <v>3.0</v>
      </c>
      <c r="J2335" s="19">
        <v>1.0</v>
      </c>
      <c r="K2335" s="19">
        <v>19.0</v>
      </c>
      <c r="L2335" s="19">
        <v>13.0</v>
      </c>
      <c r="M2335" s="19">
        <v>32.0</v>
      </c>
      <c r="N2335" s="20">
        <v>0.59375</v>
      </c>
      <c r="O2335" s="20">
        <v>0.5800718069076538</v>
      </c>
      <c r="P2335" s="20">
        <v>0.5400034189224243</v>
      </c>
      <c r="Q2335" s="21" t="str">
        <f t="shared" si="1"/>
        <v>0.5725806452</v>
      </c>
      <c r="R2335" s="21" t="str">
        <f t="shared" si="3"/>
        <v>0.5681819195</v>
      </c>
      <c r="S2335" s="9">
        <v>0.573474258184433</v>
      </c>
      <c r="T2335" s="6">
        <v>0.5681819194747556</v>
      </c>
      <c r="U2335" s="10"/>
      <c r="V2335" s="10"/>
      <c r="W2335" s="10"/>
    </row>
    <row r="2336">
      <c r="A2336" s="17">
        <v>2009.0</v>
      </c>
      <c r="B2336" s="18" t="s">
        <v>63</v>
      </c>
      <c r="C2336" s="18" t="s">
        <v>986</v>
      </c>
      <c r="D2336" s="19">
        <v>11.0</v>
      </c>
      <c r="E2336" s="19">
        <v>6.0</v>
      </c>
      <c r="F2336" s="19">
        <v>4.0</v>
      </c>
      <c r="G2336" s="19">
        <v>12.0</v>
      </c>
      <c r="H2336" s="19">
        <v>3.0</v>
      </c>
      <c r="I2336" s="19">
        <v>6.0</v>
      </c>
      <c r="J2336" s="19">
        <v>2.0</v>
      </c>
      <c r="K2336" s="19">
        <v>24.0</v>
      </c>
      <c r="L2336" s="19">
        <v>9.0</v>
      </c>
      <c r="M2336" s="19">
        <v>33.0</v>
      </c>
      <c r="N2336" s="20">
        <v>0.7272727489471436</v>
      </c>
      <c r="O2336" s="20">
        <v>0.572300910949707</v>
      </c>
      <c r="P2336" s="20">
        <v>0.5378275513648987</v>
      </c>
      <c r="Q2336" s="21" t="str">
        <f t="shared" si="1"/>
        <v>0.7152317881</v>
      </c>
      <c r="R2336" s="21" t="str">
        <f t="shared" si="3"/>
        <v>0.5994152903</v>
      </c>
      <c r="S2336" s="9">
        <v>0.6024255251342601</v>
      </c>
      <c r="T2336" s="6">
        <v>0.5994152903359458</v>
      </c>
      <c r="U2336" s="10"/>
      <c r="V2336" s="10"/>
      <c r="W2336" s="10"/>
    </row>
    <row r="2337">
      <c r="A2337" s="17">
        <v>2009.0</v>
      </c>
      <c r="B2337" s="18" t="s">
        <v>1116</v>
      </c>
      <c r="C2337" s="18" t="s">
        <v>3586</v>
      </c>
      <c r="D2337" s="19">
        <v>12.0</v>
      </c>
      <c r="E2337" s="19">
        <v>11.0</v>
      </c>
      <c r="F2337" s="19">
        <v>3.0</v>
      </c>
      <c r="G2337" s="19">
        <v>11.0</v>
      </c>
      <c r="H2337" s="19">
        <v>4.0</v>
      </c>
      <c r="I2337" s="19">
        <v>1.0</v>
      </c>
      <c r="J2337" s="19">
        <v>1.0</v>
      </c>
      <c r="K2337" s="19">
        <v>23.0</v>
      </c>
      <c r="L2337" s="19">
        <v>8.0</v>
      </c>
      <c r="M2337" s="19">
        <v>31.0</v>
      </c>
      <c r="N2337" s="20">
        <v>0.7419354915618896</v>
      </c>
      <c r="O2337" s="20">
        <v>0.46844935417175293</v>
      </c>
      <c r="P2337" s="20">
        <v>0.49251624941825867</v>
      </c>
      <c r="Q2337" s="21" t="str">
        <f t="shared" si="1"/>
        <v>0.7324840764</v>
      </c>
      <c r="R2337" s="21" t="str">
        <f t="shared" si="3"/>
        <v>0.5404747585</v>
      </c>
      <c r="S2337" s="9">
        <v>0.5428376104081831</v>
      </c>
      <c r="T2337" s="6">
        <v>0.5404747585487214</v>
      </c>
      <c r="U2337" s="10"/>
      <c r="V2337" s="10"/>
      <c r="W2337" s="10"/>
    </row>
    <row r="2338">
      <c r="A2338" s="17">
        <v>2009.0</v>
      </c>
      <c r="B2338" s="18" t="s">
        <v>1009</v>
      </c>
      <c r="C2338" s="18" t="s">
        <v>3587</v>
      </c>
      <c r="D2338" s="19">
        <v>13.0</v>
      </c>
      <c r="E2338" s="19">
        <v>6.0</v>
      </c>
      <c r="F2338" s="19">
        <v>14.0</v>
      </c>
      <c r="G2338" s="19">
        <v>6.0</v>
      </c>
      <c r="H2338" s="19">
        <v>3.0</v>
      </c>
      <c r="I2338" s="19">
        <v>1.0</v>
      </c>
      <c r="J2338" s="19">
        <v>1.0</v>
      </c>
      <c r="K2338" s="19">
        <v>13.0</v>
      </c>
      <c r="L2338" s="19">
        <v>18.0</v>
      </c>
      <c r="M2338" s="19">
        <v>31.0</v>
      </c>
      <c r="N2338" s="20">
        <v>0.4193548262119293</v>
      </c>
      <c r="O2338" s="20">
        <v>0.42627865076065063</v>
      </c>
      <c r="P2338" s="20">
        <v>0.49032217264175415</v>
      </c>
      <c r="Q2338" s="21" t="str">
        <f t="shared" si="1"/>
        <v>0.4887218045</v>
      </c>
      <c r="R2338" s="21" t="str">
        <f t="shared" si="3"/>
        <v>0.4579003197</v>
      </c>
      <c r="S2338" s="9">
        <v>0.4405585782181832</v>
      </c>
      <c r="T2338" s="6">
        <v>0.45790031966858336</v>
      </c>
      <c r="U2338" s="10"/>
      <c r="V2338" s="10"/>
      <c r="W2338" s="10"/>
    </row>
    <row r="2339">
      <c r="A2339" s="17">
        <v>2009.0</v>
      </c>
      <c r="B2339" s="18" t="s">
        <v>652</v>
      </c>
      <c r="C2339" s="18" t="s">
        <v>3588</v>
      </c>
      <c r="D2339" s="19">
        <v>14.0</v>
      </c>
      <c r="E2339" s="19">
        <v>1.0</v>
      </c>
      <c r="F2339" s="19">
        <v>9.0</v>
      </c>
      <c r="G2339" s="19">
        <v>12.0</v>
      </c>
      <c r="H2339" s="19">
        <v>6.0</v>
      </c>
      <c r="I2339" s="19">
        <v>1.0</v>
      </c>
      <c r="J2339" s="19">
        <v>1.0</v>
      </c>
      <c r="K2339" s="19">
        <v>14.0</v>
      </c>
      <c r="L2339" s="19">
        <v>16.0</v>
      </c>
      <c r="M2339" s="19">
        <v>30.0</v>
      </c>
      <c r="N2339" s="20">
        <v>0.46666666865348816</v>
      </c>
      <c r="O2339" s="20">
        <v>0.5529249906539917</v>
      </c>
      <c r="P2339" s="20">
        <v>0.5178645849227905</v>
      </c>
      <c r="Q2339" s="21" t="str">
        <f t="shared" si="1"/>
        <v>0.393442623</v>
      </c>
      <c r="R2339" s="21" t="str">
        <f t="shared" si="3"/>
        <v>0.5042892973</v>
      </c>
      <c r="S2339" s="9">
        <v>0.5225953082243602</v>
      </c>
      <c r="T2339" s="6">
        <v>0.5042892972953984</v>
      </c>
      <c r="U2339" s="10"/>
      <c r="V2339" s="10"/>
      <c r="W2339" s="10"/>
    </row>
    <row r="2340">
      <c r="A2340" s="17">
        <v>2009.0</v>
      </c>
      <c r="B2340" s="18" t="s">
        <v>1747</v>
      </c>
      <c r="C2340" s="18" t="s">
        <v>3589</v>
      </c>
      <c r="D2340" s="19">
        <v>15.0</v>
      </c>
      <c r="E2340" s="19">
        <v>4.0</v>
      </c>
      <c r="F2340" s="19">
        <v>12.0</v>
      </c>
      <c r="G2340" s="19">
        <v>7.0</v>
      </c>
      <c r="H2340" s="19">
        <v>5.0</v>
      </c>
      <c r="I2340" s="19">
        <v>0.0</v>
      </c>
      <c r="J2340" s="19">
        <v>0.0</v>
      </c>
      <c r="K2340" s="19">
        <v>11.0</v>
      </c>
      <c r="L2340" s="19">
        <v>17.0</v>
      </c>
      <c r="M2340" s="19">
        <v>28.0</v>
      </c>
      <c r="N2340" s="20">
        <v>0.3928571343421936</v>
      </c>
      <c r="O2340" s="20">
        <v>0.46165230870246887</v>
      </c>
      <c r="P2340" s="20">
        <v>0.4890992343425751</v>
      </c>
      <c r="Q2340" s="21" t="str">
        <f t="shared" si="1"/>
        <v>0.4083333333</v>
      </c>
      <c r="R2340" s="21" t="str">
        <f t="shared" si="3"/>
        <v>0.4551842963</v>
      </c>
      <c r="S2340" s="9">
        <v>0.4513152486511639</v>
      </c>
      <c r="T2340" s="6">
        <v>0.45518429627021156</v>
      </c>
      <c r="U2340" s="10"/>
      <c r="V2340" s="10"/>
      <c r="W2340" s="10"/>
    </row>
    <row r="2341">
      <c r="A2341" s="17">
        <v>2009.0</v>
      </c>
      <c r="B2341" s="18" t="s">
        <v>1749</v>
      </c>
      <c r="C2341" s="18" t="s">
        <v>3590</v>
      </c>
      <c r="D2341" s="19">
        <v>16.0</v>
      </c>
      <c r="E2341" s="19">
        <v>4.0</v>
      </c>
      <c r="F2341" s="19">
        <v>12.0</v>
      </c>
      <c r="G2341" s="19">
        <v>7.0</v>
      </c>
      <c r="H2341" s="19">
        <v>7.0</v>
      </c>
      <c r="I2341" s="19">
        <v>0.0</v>
      </c>
      <c r="J2341" s="19">
        <v>0.0</v>
      </c>
      <c r="K2341" s="19">
        <v>11.0</v>
      </c>
      <c r="L2341" s="19">
        <v>19.0</v>
      </c>
      <c r="M2341" s="19">
        <v>30.0</v>
      </c>
      <c r="N2341" s="20">
        <v>0.36666667461395264</v>
      </c>
      <c r="O2341" s="20">
        <v>0.4596247971057892</v>
      </c>
      <c r="P2341" s="20">
        <v>0.4549054205417633</v>
      </c>
      <c r="Q2341" s="21" t="str">
        <f t="shared" si="1"/>
        <v>0.3656716418</v>
      </c>
      <c r="R2341" s="21" t="str">
        <f t="shared" si="3"/>
        <v>0.4349566641</v>
      </c>
      <c r="S2341" s="9">
        <v>0.4352054203550021</v>
      </c>
      <c r="T2341" s="6">
        <v>0.4349566641360966</v>
      </c>
      <c r="U2341" s="10"/>
      <c r="V2341" s="10"/>
      <c r="W2341" s="10"/>
    </row>
    <row r="2342">
      <c r="A2342" s="17">
        <v>2009.0</v>
      </c>
      <c r="B2342" s="18" t="s">
        <v>355</v>
      </c>
      <c r="C2342" s="18" t="s">
        <v>3591</v>
      </c>
      <c r="D2342" s="19">
        <v>17.0</v>
      </c>
      <c r="E2342" s="19">
        <v>5.0</v>
      </c>
      <c r="F2342" s="19">
        <v>5.0</v>
      </c>
      <c r="G2342" s="19">
        <v>15.0</v>
      </c>
      <c r="H2342" s="19">
        <v>3.0</v>
      </c>
      <c r="I2342" s="19">
        <v>1.0</v>
      </c>
      <c r="J2342" s="19">
        <v>3.0</v>
      </c>
      <c r="K2342" s="19">
        <v>21.0</v>
      </c>
      <c r="L2342" s="19">
        <v>11.0</v>
      </c>
      <c r="M2342" s="19">
        <v>32.0</v>
      </c>
      <c r="N2342" s="20">
        <v>0.65625</v>
      </c>
      <c r="O2342" s="20">
        <v>0.5600554347038269</v>
      </c>
      <c r="P2342" s="20">
        <v>0.5206982493400574</v>
      </c>
      <c r="Q2342" s="21" t="str">
        <f t="shared" si="1"/>
        <v>0.625</v>
      </c>
      <c r="R2342" s="21" t="str">
        <f t="shared" si="3"/>
        <v>0.5664522797</v>
      </c>
      <c r="S2342" s="9">
        <v>0.5742647796869278</v>
      </c>
      <c r="T2342" s="6">
        <v>0.5664522796869278</v>
      </c>
      <c r="U2342" s="10"/>
      <c r="V2342" s="10"/>
      <c r="W2342" s="10"/>
    </row>
    <row r="2343">
      <c r="A2343" s="17">
        <v>2009.0</v>
      </c>
      <c r="B2343" s="18" t="s">
        <v>345</v>
      </c>
      <c r="C2343" s="18" t="s">
        <v>911</v>
      </c>
      <c r="D2343" s="19">
        <v>18.0</v>
      </c>
      <c r="E2343" s="19">
        <v>9.0</v>
      </c>
      <c r="F2343" s="19">
        <v>6.0</v>
      </c>
      <c r="G2343" s="19">
        <v>7.0</v>
      </c>
      <c r="H2343" s="19">
        <v>6.0</v>
      </c>
      <c r="I2343" s="19">
        <v>1.0</v>
      </c>
      <c r="J2343" s="19">
        <v>1.0</v>
      </c>
      <c r="K2343" s="19">
        <v>17.0</v>
      </c>
      <c r="L2343" s="19">
        <v>13.0</v>
      </c>
      <c r="M2343" s="19">
        <v>30.0</v>
      </c>
      <c r="N2343" s="20">
        <v>0.5666666626930237</v>
      </c>
      <c r="O2343" s="20">
        <v>0.4869726598262787</v>
      </c>
      <c r="P2343" s="20">
        <v>0.4853547513484955</v>
      </c>
      <c r="Q2343" s="21" t="str">
        <f t="shared" si="1"/>
        <v>0.5779220779</v>
      </c>
      <c r="R2343" s="21" t="str">
        <f t="shared" si="3"/>
        <v>0.5093055372</v>
      </c>
      <c r="S2343" s="9">
        <v>0.5064916844169298</v>
      </c>
      <c r="T2343" s="6">
        <v>0.5093055372307826</v>
      </c>
      <c r="U2343" s="10"/>
      <c r="V2343" s="10"/>
      <c r="W2343" s="10"/>
    </row>
    <row r="2344">
      <c r="A2344" s="17">
        <v>2009.0</v>
      </c>
      <c r="B2344" s="18" t="s">
        <v>52</v>
      </c>
      <c r="C2344" s="18" t="s">
        <v>3592</v>
      </c>
      <c r="D2344" s="19">
        <v>19.0</v>
      </c>
      <c r="E2344" s="19">
        <v>3.0</v>
      </c>
      <c r="F2344" s="19">
        <v>10.0</v>
      </c>
      <c r="G2344" s="19">
        <v>10.0</v>
      </c>
      <c r="H2344" s="19">
        <v>6.0</v>
      </c>
      <c r="I2344" s="19">
        <v>1.0</v>
      </c>
      <c r="J2344" s="19">
        <v>1.0</v>
      </c>
      <c r="K2344" s="19">
        <v>14.0</v>
      </c>
      <c r="L2344" s="19">
        <v>17.0</v>
      </c>
      <c r="M2344" s="19">
        <v>31.0</v>
      </c>
      <c r="N2344" s="20">
        <v>0.4516128897666931</v>
      </c>
      <c r="O2344" s="20">
        <v>0.4380163550376892</v>
      </c>
      <c r="P2344" s="20">
        <v>0.4868503212928772</v>
      </c>
      <c r="Q2344" s="21" t="str">
        <f t="shared" si="1"/>
        <v>0.4210526316</v>
      </c>
      <c r="R2344" s="21" t="str">
        <f t="shared" si="3"/>
        <v>0.4459839157</v>
      </c>
      <c r="S2344" s="9">
        <v>0.4536239836485155</v>
      </c>
      <c r="T2344" s="6">
        <v>0.44598391573680074</v>
      </c>
      <c r="U2344" s="10"/>
      <c r="V2344" s="10"/>
      <c r="W2344" s="10"/>
    </row>
    <row r="2345">
      <c r="A2345" s="17">
        <v>2009.0</v>
      </c>
      <c r="B2345" s="18" t="s">
        <v>834</v>
      </c>
      <c r="C2345" s="18" t="s">
        <v>982</v>
      </c>
      <c r="D2345" s="19">
        <v>20.0</v>
      </c>
      <c r="E2345" s="19">
        <v>2.0</v>
      </c>
      <c r="F2345" s="19">
        <v>7.0</v>
      </c>
      <c r="G2345" s="19">
        <v>12.0</v>
      </c>
      <c r="H2345" s="19">
        <v>5.0</v>
      </c>
      <c r="I2345" s="19">
        <v>5.0</v>
      </c>
      <c r="J2345" s="19">
        <v>2.0</v>
      </c>
      <c r="K2345" s="19">
        <v>19.0</v>
      </c>
      <c r="L2345" s="19">
        <v>14.0</v>
      </c>
      <c r="M2345" s="19">
        <v>33.0</v>
      </c>
      <c r="N2345" s="20">
        <v>0.5757575631141663</v>
      </c>
      <c r="O2345" s="20">
        <v>0.6105120778083801</v>
      </c>
      <c r="P2345" s="20">
        <v>0.526627242565155</v>
      </c>
      <c r="Q2345" s="21" t="str">
        <f t="shared" si="1"/>
        <v>0.5319148936</v>
      </c>
      <c r="R2345" s="21" t="str">
        <f t="shared" si="3"/>
        <v>0.5698915729</v>
      </c>
      <c r="S2345" s="9">
        <v>0.5808522434848727</v>
      </c>
      <c r="T2345" s="6">
        <v>0.5698915729497341</v>
      </c>
      <c r="U2345" s="10"/>
      <c r="V2345" s="10"/>
      <c r="W2345" s="10"/>
    </row>
    <row r="2346">
      <c r="A2346" s="17">
        <v>2009.0</v>
      </c>
      <c r="B2346" s="18" t="s">
        <v>401</v>
      </c>
      <c r="C2346" s="18" t="s">
        <v>914</v>
      </c>
      <c r="D2346" s="19">
        <v>21.0</v>
      </c>
      <c r="E2346" s="19">
        <v>7.0</v>
      </c>
      <c r="F2346" s="19">
        <v>8.0</v>
      </c>
      <c r="G2346" s="19">
        <v>11.0</v>
      </c>
      <c r="H2346" s="19">
        <v>2.0</v>
      </c>
      <c r="I2346" s="19">
        <v>1.0</v>
      </c>
      <c r="J2346" s="19">
        <v>2.0</v>
      </c>
      <c r="K2346" s="19">
        <v>19.0</v>
      </c>
      <c r="L2346" s="19">
        <v>12.0</v>
      </c>
      <c r="M2346" s="19">
        <v>31.0</v>
      </c>
      <c r="N2346" s="20">
        <v>0.6129032373428345</v>
      </c>
      <c r="O2346" s="20">
        <v>0.4828284680843353</v>
      </c>
      <c r="P2346" s="20">
        <v>0.4772096574306488</v>
      </c>
      <c r="Q2346" s="21" t="str">
        <f t="shared" si="1"/>
        <v>0.6444444444</v>
      </c>
      <c r="R2346" s="21" t="str">
        <f t="shared" si="3"/>
        <v>0.5218277595</v>
      </c>
      <c r="S2346" s="9">
        <v>0.5139424548514427</v>
      </c>
      <c r="T2346" s="6">
        <v>0.521827759510941</v>
      </c>
      <c r="U2346" s="10"/>
      <c r="V2346" s="10"/>
      <c r="W2346" s="10"/>
    </row>
    <row r="2347">
      <c r="A2347" s="17">
        <v>2009.0</v>
      </c>
      <c r="B2347" s="18" t="s">
        <v>1155</v>
      </c>
      <c r="C2347" s="18" t="s">
        <v>3593</v>
      </c>
      <c r="D2347" s="19">
        <v>22.0</v>
      </c>
      <c r="E2347" s="19">
        <v>7.0</v>
      </c>
      <c r="F2347" s="19">
        <v>10.0</v>
      </c>
      <c r="G2347" s="19">
        <v>5.0</v>
      </c>
      <c r="H2347" s="19">
        <v>4.0</v>
      </c>
      <c r="I2347" s="19">
        <v>2.0</v>
      </c>
      <c r="J2347" s="19">
        <v>2.0</v>
      </c>
      <c r="K2347" s="19">
        <v>14.0</v>
      </c>
      <c r="L2347" s="19">
        <v>16.0</v>
      </c>
      <c r="M2347" s="19">
        <v>30.0</v>
      </c>
      <c r="N2347" s="20">
        <v>0.46666666865348816</v>
      </c>
      <c r="O2347" s="20">
        <v>0.41584423184394836</v>
      </c>
      <c r="P2347" s="20">
        <v>0.45176029205322266</v>
      </c>
      <c r="Q2347" s="21" t="str">
        <f t="shared" si="1"/>
        <v>0.5211267606</v>
      </c>
      <c r="R2347" s="21" t="str">
        <f t="shared" si="3"/>
        <v>0.4511438791</v>
      </c>
      <c r="S2347" s="9">
        <v>0.43752885560194654</v>
      </c>
      <c r="T2347" s="6">
        <v>0.4511438790761249</v>
      </c>
      <c r="U2347" s="10"/>
      <c r="V2347" s="10"/>
      <c r="W2347" s="10"/>
    </row>
    <row r="2348">
      <c r="A2348" s="17">
        <v>2009.0</v>
      </c>
      <c r="B2348" s="18" t="s">
        <v>941</v>
      </c>
      <c r="C2348" s="18" t="s">
        <v>942</v>
      </c>
      <c r="D2348" s="19">
        <v>23.0</v>
      </c>
      <c r="E2348" s="19">
        <v>9.0</v>
      </c>
      <c r="F2348" s="19">
        <v>6.0</v>
      </c>
      <c r="G2348" s="19">
        <v>11.0</v>
      </c>
      <c r="H2348" s="19">
        <v>2.0</v>
      </c>
      <c r="I2348" s="19">
        <v>2.0</v>
      </c>
      <c r="J2348" s="19">
        <v>0.0</v>
      </c>
      <c r="K2348" s="19">
        <v>22.0</v>
      </c>
      <c r="L2348" s="19">
        <v>8.0</v>
      </c>
      <c r="M2348" s="19">
        <v>30.0</v>
      </c>
      <c r="N2348" s="20">
        <v>0.7333333492279053</v>
      </c>
      <c r="O2348" s="20">
        <v>0.4626007080078125</v>
      </c>
      <c r="P2348" s="20">
        <v>0.48555058240890503</v>
      </c>
      <c r="Q2348" s="21" t="str">
        <f t="shared" si="1"/>
        <v>0.768115942</v>
      </c>
      <c r="R2348" s="21" t="str">
        <f t="shared" si="3"/>
        <v>0.5447169851</v>
      </c>
      <c r="S2348" s="9">
        <v>0.5360213329394659</v>
      </c>
      <c r="T2348" s="6">
        <v>0.5447169851133788</v>
      </c>
      <c r="U2348" s="10"/>
      <c r="V2348" s="10"/>
      <c r="W2348" s="10"/>
    </row>
    <row r="2349">
      <c r="A2349" s="17">
        <v>2009.0</v>
      </c>
      <c r="B2349" s="18" t="s">
        <v>403</v>
      </c>
      <c r="C2349" s="18" t="s">
        <v>927</v>
      </c>
      <c r="D2349" s="19">
        <v>24.0</v>
      </c>
      <c r="E2349" s="19">
        <v>6.0</v>
      </c>
      <c r="F2349" s="19">
        <v>8.0</v>
      </c>
      <c r="G2349" s="19">
        <v>12.0</v>
      </c>
      <c r="H2349" s="19">
        <v>3.0</v>
      </c>
      <c r="I2349" s="19">
        <v>0.0</v>
      </c>
      <c r="J2349" s="19">
        <v>1.0</v>
      </c>
      <c r="K2349" s="19">
        <v>18.0</v>
      </c>
      <c r="L2349" s="19">
        <v>12.0</v>
      </c>
      <c r="M2349" s="19">
        <v>30.0</v>
      </c>
      <c r="N2349" s="20">
        <v>0.6000000238418579</v>
      </c>
      <c r="O2349" s="20">
        <v>0.4994615614414215</v>
      </c>
      <c r="P2349" s="20">
        <v>0.5049800872802734</v>
      </c>
      <c r="Q2349" s="21" t="str">
        <f t="shared" si="1"/>
        <v>0.609375</v>
      </c>
      <c r="R2349" s="21" t="str">
        <f t="shared" si="3"/>
        <v>0.5283195525</v>
      </c>
      <c r="S2349" s="9">
        <v>0.5259758025407791</v>
      </c>
      <c r="T2349" s="6">
        <v>0.5283195525407791</v>
      </c>
      <c r="U2349" s="10"/>
      <c r="V2349" s="10"/>
      <c r="W2349" s="10"/>
    </row>
    <row r="2350">
      <c r="A2350" s="17">
        <v>2009.0</v>
      </c>
      <c r="B2350" s="18" t="s">
        <v>214</v>
      </c>
      <c r="C2350" s="18" t="s">
        <v>3594</v>
      </c>
      <c r="D2350" s="19">
        <v>25.0</v>
      </c>
      <c r="E2350" s="19">
        <v>5.0</v>
      </c>
      <c r="F2350" s="19">
        <v>5.0</v>
      </c>
      <c r="G2350" s="19">
        <v>15.0</v>
      </c>
      <c r="H2350" s="19">
        <v>4.0</v>
      </c>
      <c r="I2350" s="19">
        <v>2.0</v>
      </c>
      <c r="J2350" s="19">
        <v>2.0</v>
      </c>
      <c r="K2350" s="19">
        <v>22.0</v>
      </c>
      <c r="L2350" s="19">
        <v>11.0</v>
      </c>
      <c r="M2350" s="19">
        <v>33.0</v>
      </c>
      <c r="N2350" s="20">
        <v>0.6666666865348816</v>
      </c>
      <c r="O2350" s="20">
        <v>0.5516347885131836</v>
      </c>
      <c r="P2350" s="20">
        <v>0.5423206686973572</v>
      </c>
      <c r="Q2350" s="21" t="str">
        <f t="shared" si="1"/>
        <v>0.6293706294</v>
      </c>
      <c r="R2350" s="21" t="str">
        <f t="shared" si="3"/>
        <v>0.5687402188</v>
      </c>
      <c r="S2350" s="9">
        <v>0.5780642280975977</v>
      </c>
      <c r="T2350" s="6">
        <v>0.5687402187735884</v>
      </c>
      <c r="U2350" s="10"/>
      <c r="V2350" s="10"/>
      <c r="W2350" s="10"/>
    </row>
    <row r="2351">
      <c r="A2351" s="17">
        <v>2009.0</v>
      </c>
      <c r="B2351" s="18" t="s">
        <v>179</v>
      </c>
      <c r="C2351" s="18" t="s">
        <v>3595</v>
      </c>
      <c r="D2351" s="19">
        <v>26.0</v>
      </c>
      <c r="E2351" s="19">
        <v>8.0</v>
      </c>
      <c r="F2351" s="19">
        <v>6.0</v>
      </c>
      <c r="G2351" s="19">
        <v>9.0</v>
      </c>
      <c r="H2351" s="19">
        <v>6.0</v>
      </c>
      <c r="I2351" s="19">
        <v>0.0</v>
      </c>
      <c r="J2351" s="19">
        <v>1.0</v>
      </c>
      <c r="K2351" s="19">
        <v>17.0</v>
      </c>
      <c r="L2351" s="19">
        <v>13.0</v>
      </c>
      <c r="M2351" s="19">
        <v>30.0</v>
      </c>
      <c r="N2351" s="20">
        <v>0.5666666626930237</v>
      </c>
      <c r="O2351" s="20">
        <v>0.4807683825492859</v>
      </c>
      <c r="P2351" s="20">
        <v>0.4858941435813904</v>
      </c>
      <c r="Q2351" s="21" t="str">
        <f t="shared" si="1"/>
        <v>0.5608108108</v>
      </c>
      <c r="R2351" s="21" t="str">
        <f t="shared" si="3"/>
        <v>0.5020604299</v>
      </c>
      <c r="S2351" s="9">
        <v>0.5035243938366571</v>
      </c>
      <c r="T2351" s="6">
        <v>0.5020604298726932</v>
      </c>
      <c r="U2351" s="10"/>
      <c r="V2351" s="10"/>
      <c r="W2351" s="10"/>
    </row>
    <row r="2352">
      <c r="A2352" s="17">
        <v>2009.0</v>
      </c>
      <c r="B2352" s="18" t="s">
        <v>119</v>
      </c>
      <c r="C2352" s="18" t="s">
        <v>912</v>
      </c>
      <c r="D2352" s="19">
        <v>27.0</v>
      </c>
      <c r="E2352" s="19">
        <v>6.0</v>
      </c>
      <c r="F2352" s="19">
        <v>8.0</v>
      </c>
      <c r="G2352" s="19">
        <v>9.0</v>
      </c>
      <c r="H2352" s="19">
        <v>4.0</v>
      </c>
      <c r="I2352" s="19">
        <v>2.0</v>
      </c>
      <c r="J2352" s="19">
        <v>1.0</v>
      </c>
      <c r="K2352" s="19">
        <v>17.0</v>
      </c>
      <c r="L2352" s="19">
        <v>13.0</v>
      </c>
      <c r="M2352" s="19">
        <v>30.0</v>
      </c>
      <c r="N2352" s="20">
        <v>0.5666666626930237</v>
      </c>
      <c r="O2352" s="20">
        <v>0.467873752117157</v>
      </c>
      <c r="P2352" s="20">
        <v>0.49200573563575745</v>
      </c>
      <c r="Q2352" s="21" t="str">
        <f t="shared" si="1"/>
        <v>0.5808823529</v>
      </c>
      <c r="R2352" s="21" t="str">
        <f t="shared" si="3"/>
        <v>0.5021588982</v>
      </c>
      <c r="S2352" s="9">
        <v>0.4986049766341845</v>
      </c>
      <c r="T2352" s="6">
        <v>0.502158898202812</v>
      </c>
      <c r="U2352" s="10"/>
      <c r="V2352" s="10"/>
      <c r="W2352" s="10"/>
    </row>
    <row r="2353">
      <c r="A2353" s="17">
        <v>2009.0</v>
      </c>
      <c r="B2353" s="18" t="s">
        <v>663</v>
      </c>
      <c r="C2353" s="18" t="s">
        <v>3596</v>
      </c>
      <c r="D2353" s="19">
        <v>28.0</v>
      </c>
      <c r="E2353" s="19">
        <v>5.0</v>
      </c>
      <c r="F2353" s="19">
        <v>9.0</v>
      </c>
      <c r="G2353" s="19">
        <v>11.0</v>
      </c>
      <c r="H2353" s="19">
        <v>3.0</v>
      </c>
      <c r="I2353" s="19">
        <v>2.0</v>
      </c>
      <c r="J2353" s="19">
        <v>2.0</v>
      </c>
      <c r="K2353" s="19">
        <v>18.0</v>
      </c>
      <c r="L2353" s="19">
        <v>14.0</v>
      </c>
      <c r="M2353" s="19">
        <v>32.0</v>
      </c>
      <c r="N2353" s="20">
        <v>0.5625</v>
      </c>
      <c r="O2353" s="20">
        <v>0.5279773473739624</v>
      </c>
      <c r="P2353" s="20">
        <v>0.5125892162322998</v>
      </c>
      <c r="Q2353" s="21" t="str">
        <f t="shared" si="1"/>
        <v>0.5735294118</v>
      </c>
      <c r="R2353" s="21" t="str">
        <f t="shared" si="3"/>
        <v>0.5355183307</v>
      </c>
      <c r="S2353" s="9">
        <v>0.5327609777450562</v>
      </c>
      <c r="T2353" s="6">
        <v>0.5355183306862326</v>
      </c>
      <c r="U2353" s="10"/>
      <c r="V2353" s="10"/>
      <c r="W2353" s="10"/>
    </row>
    <row r="2354">
      <c r="A2354" s="17">
        <v>2009.0</v>
      </c>
      <c r="B2354" s="18" t="s">
        <v>298</v>
      </c>
      <c r="C2354" s="18" t="s">
        <v>3597</v>
      </c>
      <c r="D2354" s="19">
        <v>29.0</v>
      </c>
      <c r="E2354" s="19">
        <v>1.0</v>
      </c>
      <c r="F2354" s="19">
        <v>14.0</v>
      </c>
      <c r="G2354" s="19">
        <v>8.0</v>
      </c>
      <c r="H2354" s="19">
        <v>5.0</v>
      </c>
      <c r="I2354" s="19">
        <v>0.0</v>
      </c>
      <c r="J2354" s="19">
        <v>0.0</v>
      </c>
      <c r="K2354" s="19">
        <v>9.0</v>
      </c>
      <c r="L2354" s="19">
        <v>19.0</v>
      </c>
      <c r="M2354" s="19">
        <v>28.0</v>
      </c>
      <c r="N2354" s="20">
        <v>0.3214285671710968</v>
      </c>
      <c r="O2354" s="20">
        <v>0.45210546255111694</v>
      </c>
      <c r="P2354" s="20">
        <v>0.47456058859825134</v>
      </c>
      <c r="Q2354" s="21" t="str">
        <f t="shared" si="1"/>
        <v>0.287037037</v>
      </c>
      <c r="R2354" s="21" t="str">
        <f t="shared" si="3"/>
        <v>0.4164521377</v>
      </c>
      <c r="S2354" s="9">
        <v>0.42505002128226416</v>
      </c>
      <c r="T2354" s="6">
        <v>0.41645213768438055</v>
      </c>
      <c r="U2354" s="10"/>
      <c r="V2354" s="10"/>
      <c r="W2354" s="10"/>
    </row>
    <row r="2355">
      <c r="A2355" s="17">
        <v>2009.0</v>
      </c>
      <c r="B2355" s="18" t="s">
        <v>1373</v>
      </c>
      <c r="C2355" s="18" t="s">
        <v>3598</v>
      </c>
      <c r="D2355" s="19">
        <v>30.0</v>
      </c>
      <c r="E2355" s="19">
        <v>3.0</v>
      </c>
      <c r="F2355" s="19">
        <v>14.0</v>
      </c>
      <c r="G2355" s="19">
        <v>4.0</v>
      </c>
      <c r="H2355" s="19">
        <v>7.0</v>
      </c>
      <c r="I2355" s="19">
        <v>1.0</v>
      </c>
      <c r="J2355" s="19">
        <v>0.0</v>
      </c>
      <c r="K2355" s="19">
        <v>8.0</v>
      </c>
      <c r="L2355" s="19">
        <v>21.0</v>
      </c>
      <c r="M2355" s="19">
        <v>29.0</v>
      </c>
      <c r="N2355" s="20">
        <v>0.27586206793785095</v>
      </c>
      <c r="O2355" s="20">
        <v>0.44615235924720764</v>
      </c>
      <c r="P2355" s="20">
        <v>0.4764859974384308</v>
      </c>
      <c r="Q2355" s="21" t="str">
        <f t="shared" si="1"/>
        <v>0.2945736434</v>
      </c>
      <c r="R2355" s="21" t="str">
        <f t="shared" si="3"/>
        <v>0.4158410898</v>
      </c>
      <c r="S2355" s="9">
        <v>0.41116319622459085</v>
      </c>
      <c r="T2355" s="6">
        <v>0.4158410898359247</v>
      </c>
      <c r="U2355" s="10"/>
      <c r="V2355" s="10"/>
      <c r="W2355" s="10"/>
    </row>
    <row r="2356">
      <c r="A2356" s="17">
        <v>2009.0</v>
      </c>
      <c r="B2356" s="18" t="s">
        <v>568</v>
      </c>
      <c r="C2356" s="18" t="s">
        <v>3599</v>
      </c>
      <c r="D2356" s="19">
        <v>31.0</v>
      </c>
      <c r="E2356" s="19">
        <v>1.0</v>
      </c>
      <c r="F2356" s="19">
        <v>15.0</v>
      </c>
      <c r="G2356" s="19">
        <v>6.0</v>
      </c>
      <c r="H2356" s="19">
        <v>8.0</v>
      </c>
      <c r="I2356" s="19">
        <v>0.0</v>
      </c>
      <c r="J2356" s="19">
        <v>0.0</v>
      </c>
      <c r="K2356" s="19">
        <v>7.0</v>
      </c>
      <c r="L2356" s="19">
        <v>23.0</v>
      </c>
      <c r="M2356" s="19">
        <v>30.0</v>
      </c>
      <c r="N2356" s="20">
        <v>0.23333333432674408</v>
      </c>
      <c r="O2356" s="20">
        <v>0.5067420601844788</v>
      </c>
      <c r="P2356" s="20">
        <v>0.476483553647995</v>
      </c>
      <c r="Q2356" s="21" t="str">
        <f t="shared" si="1"/>
        <v>0.1984126984</v>
      </c>
      <c r="R2356" s="21" t="str">
        <f t="shared" si="3"/>
        <v>0.4220950931</v>
      </c>
      <c r="S2356" s="9">
        <v>0.4308252518375715</v>
      </c>
      <c r="T2356" s="6">
        <v>0.4220950931074127</v>
      </c>
      <c r="U2356" s="10"/>
      <c r="V2356" s="10"/>
      <c r="W2356" s="10"/>
    </row>
    <row r="2357">
      <c r="A2357" s="17">
        <v>2009.0</v>
      </c>
      <c r="B2357" s="18" t="s">
        <v>509</v>
      </c>
      <c r="C2357" s="18" t="s">
        <v>934</v>
      </c>
      <c r="D2357" s="19">
        <v>32.0</v>
      </c>
      <c r="E2357" s="19">
        <v>7.0</v>
      </c>
      <c r="F2357" s="19">
        <v>6.0</v>
      </c>
      <c r="G2357" s="19">
        <v>9.0</v>
      </c>
      <c r="H2357" s="19">
        <v>4.0</v>
      </c>
      <c r="I2357" s="19">
        <v>5.0</v>
      </c>
      <c r="J2357" s="19">
        <v>1.0</v>
      </c>
      <c r="K2357" s="19">
        <v>21.0</v>
      </c>
      <c r="L2357" s="19">
        <v>11.0</v>
      </c>
      <c r="M2357" s="19">
        <v>32.0</v>
      </c>
      <c r="N2357" s="20">
        <v>0.65625</v>
      </c>
      <c r="O2357" s="20">
        <v>0.5022531151771545</v>
      </c>
      <c r="P2357" s="20">
        <v>0.4999859929084778</v>
      </c>
      <c r="Q2357" s="21" t="str">
        <f t="shared" si="1"/>
        <v>0.6644736842</v>
      </c>
      <c r="R2357" s="21" t="str">
        <f t="shared" si="3"/>
        <v>0.5422414769</v>
      </c>
      <c r="S2357" s="9">
        <v>0.5401855558156967</v>
      </c>
      <c r="T2357" s="6">
        <v>0.5422414768683282</v>
      </c>
      <c r="U2357" s="10"/>
      <c r="V2357" s="10"/>
      <c r="W2357" s="10"/>
    </row>
    <row r="2358">
      <c r="A2358" s="17">
        <v>2009.0</v>
      </c>
      <c r="B2358" s="18" t="s">
        <v>118</v>
      </c>
      <c r="C2358" s="18" t="s">
        <v>946</v>
      </c>
      <c r="D2358" s="19">
        <v>33.0</v>
      </c>
      <c r="E2358" s="19">
        <v>11.0</v>
      </c>
      <c r="F2358" s="19">
        <v>3.0</v>
      </c>
      <c r="G2358" s="19">
        <v>14.0</v>
      </c>
      <c r="H2358" s="19">
        <v>2.0</v>
      </c>
      <c r="I2358" s="19">
        <v>0.0</v>
      </c>
      <c r="J2358" s="19">
        <v>0.0</v>
      </c>
      <c r="K2358" s="19">
        <v>25.0</v>
      </c>
      <c r="L2358" s="19">
        <v>5.0</v>
      </c>
      <c r="M2358" s="19">
        <v>30.0</v>
      </c>
      <c r="N2358" s="20">
        <v>0.8333333134651184</v>
      </c>
      <c r="O2358" s="20">
        <v>0.545876681804657</v>
      </c>
      <c r="P2358" s="20">
        <v>0.5160285830497742</v>
      </c>
      <c r="Q2358" s="21" t="str">
        <f t="shared" si="1"/>
        <v>0.838028169</v>
      </c>
      <c r="R2358" s="21" t="str">
        <f t="shared" si="3"/>
        <v>0.6114525289</v>
      </c>
      <c r="S2358" s="9">
        <v>0.6102788199981054</v>
      </c>
      <c r="T2358" s="6">
        <v>0.6114525289182932</v>
      </c>
      <c r="U2358" s="10"/>
      <c r="V2358" s="10"/>
      <c r="W2358" s="10"/>
    </row>
    <row r="2359">
      <c r="A2359" s="17">
        <v>2009.0</v>
      </c>
      <c r="B2359" s="18" t="s">
        <v>115</v>
      </c>
      <c r="C2359" s="18" t="s">
        <v>3600</v>
      </c>
      <c r="D2359" s="19">
        <v>34.0</v>
      </c>
      <c r="E2359" s="19">
        <v>9.0</v>
      </c>
      <c r="F2359" s="19">
        <v>3.0</v>
      </c>
      <c r="G2359" s="19">
        <v>13.0</v>
      </c>
      <c r="H2359" s="19">
        <v>2.0</v>
      </c>
      <c r="I2359" s="19">
        <v>2.0</v>
      </c>
      <c r="J2359" s="19">
        <v>2.0</v>
      </c>
      <c r="K2359" s="19">
        <v>24.0</v>
      </c>
      <c r="L2359" s="19">
        <v>7.0</v>
      </c>
      <c r="M2359" s="19">
        <v>31.0</v>
      </c>
      <c r="N2359" s="20">
        <v>0.774193525314331</v>
      </c>
      <c r="O2359" s="20">
        <v>0.5549137592315674</v>
      </c>
      <c r="P2359" s="20">
        <v>0.5215581655502319</v>
      </c>
      <c r="Q2359" s="21" t="str">
        <f t="shared" si="1"/>
        <v>0.7724137931</v>
      </c>
      <c r="R2359" s="21" t="str">
        <f t="shared" si="3"/>
        <v>0.6009498693</v>
      </c>
      <c r="S2359" s="9">
        <v>0.6013948081001159</v>
      </c>
      <c r="T2359" s="6">
        <v>0.6009498692792037</v>
      </c>
      <c r="U2359" s="10"/>
      <c r="V2359" s="10"/>
      <c r="W2359" s="10"/>
    </row>
    <row r="2360">
      <c r="A2360" s="17">
        <v>2009.0</v>
      </c>
      <c r="B2360" s="18" t="s">
        <v>311</v>
      </c>
      <c r="C2360" s="18" t="s">
        <v>3601</v>
      </c>
      <c r="D2360" s="19">
        <v>35.0</v>
      </c>
      <c r="E2360" s="19">
        <v>3.0</v>
      </c>
      <c r="F2360" s="19">
        <v>11.0</v>
      </c>
      <c r="G2360" s="19">
        <v>8.0</v>
      </c>
      <c r="H2360" s="19">
        <v>6.0</v>
      </c>
      <c r="I2360" s="19">
        <v>1.0</v>
      </c>
      <c r="J2360" s="19">
        <v>2.0</v>
      </c>
      <c r="K2360" s="19">
        <v>12.0</v>
      </c>
      <c r="L2360" s="19">
        <v>19.0</v>
      </c>
      <c r="M2360" s="19">
        <v>31.0</v>
      </c>
      <c r="N2360" s="20">
        <v>0.3870967626571655</v>
      </c>
      <c r="O2360" s="20">
        <v>0.41988787055015564</v>
      </c>
      <c r="P2360" s="20">
        <v>0.4795534610748291</v>
      </c>
      <c r="Q2360" s="21" t="str">
        <f t="shared" si="1"/>
        <v>0.3703703704</v>
      </c>
      <c r="R2360" s="21" t="str">
        <f t="shared" si="3"/>
        <v>0.4224248931</v>
      </c>
      <c r="S2360" s="9">
        <v>0.4266064940921722</v>
      </c>
      <c r="T2360" s="6">
        <v>0.42242489313637765</v>
      </c>
      <c r="U2360" s="10"/>
      <c r="V2360" s="10"/>
      <c r="W2360" s="10"/>
    </row>
    <row r="2361">
      <c r="A2361" s="17">
        <v>2009.0</v>
      </c>
      <c r="B2361" s="18" t="s">
        <v>1399</v>
      </c>
      <c r="C2361" s="18" t="s">
        <v>3602</v>
      </c>
      <c r="D2361" s="19">
        <v>36.0</v>
      </c>
      <c r="E2361" s="19">
        <v>3.0</v>
      </c>
      <c r="F2361" s="19">
        <v>8.0</v>
      </c>
      <c r="G2361" s="19">
        <v>3.0</v>
      </c>
      <c r="H2361" s="19">
        <v>12.0</v>
      </c>
      <c r="I2361" s="19">
        <v>1.0</v>
      </c>
      <c r="J2361" s="19">
        <v>1.0</v>
      </c>
      <c r="K2361" s="19">
        <v>7.0</v>
      </c>
      <c r="L2361" s="19">
        <v>21.0</v>
      </c>
      <c r="M2361" s="19">
        <v>28.0</v>
      </c>
      <c r="N2361" s="20">
        <v>0.25</v>
      </c>
      <c r="O2361" s="20">
        <v>0.46803975105285645</v>
      </c>
      <c r="P2361" s="20">
        <v>0.47623616456985474</v>
      </c>
      <c r="Q2361" s="21" t="str">
        <f t="shared" si="1"/>
        <v>0.2364864865</v>
      </c>
      <c r="R2361" s="21" t="str">
        <f t="shared" si="3"/>
        <v>0.4122005383</v>
      </c>
      <c r="S2361" s="9">
        <v>0.4155789166688919</v>
      </c>
      <c r="T2361" s="6">
        <v>0.4122005382905135</v>
      </c>
      <c r="U2361" s="10"/>
      <c r="V2361" s="10"/>
      <c r="W2361" s="10"/>
    </row>
    <row r="2362">
      <c r="A2362" s="17">
        <v>2009.0</v>
      </c>
      <c r="B2362" s="18" t="s">
        <v>174</v>
      </c>
      <c r="C2362" s="18" t="s">
        <v>3603</v>
      </c>
      <c r="D2362" s="19">
        <v>37.0</v>
      </c>
      <c r="E2362" s="19">
        <v>6.0</v>
      </c>
      <c r="F2362" s="19">
        <v>6.0</v>
      </c>
      <c r="G2362" s="19">
        <v>16.0</v>
      </c>
      <c r="H2362" s="19">
        <v>2.0</v>
      </c>
      <c r="I2362" s="19">
        <v>0.0</v>
      </c>
      <c r="J2362" s="19">
        <v>2.0</v>
      </c>
      <c r="K2362" s="19">
        <v>22.0</v>
      </c>
      <c r="L2362" s="19">
        <v>10.0</v>
      </c>
      <c r="M2362" s="19">
        <v>32.0</v>
      </c>
      <c r="N2362" s="20">
        <v>0.6875</v>
      </c>
      <c r="O2362" s="20">
        <v>0.5708897709846497</v>
      </c>
      <c r="P2362" s="20">
        <v>0.5306460857391357</v>
      </c>
      <c r="Q2362" s="21" t="str">
        <f t="shared" si="1"/>
        <v>0.6818181818</v>
      </c>
      <c r="R2362" s="21" t="str">
        <f t="shared" si="3"/>
        <v>0.5885609524</v>
      </c>
      <c r="S2362" s="9">
        <v>0.5899814069271088</v>
      </c>
      <c r="T2362" s="6">
        <v>0.5885609523816542</v>
      </c>
      <c r="U2362" s="10"/>
      <c r="V2362" s="10"/>
      <c r="W2362" s="10"/>
    </row>
    <row r="2363">
      <c r="A2363" s="17">
        <v>2009.0</v>
      </c>
      <c r="B2363" s="18" t="s">
        <v>1767</v>
      </c>
      <c r="C2363" s="18" t="s">
        <v>3604</v>
      </c>
      <c r="D2363" s="19">
        <v>38.0</v>
      </c>
      <c r="E2363" s="19">
        <v>4.0</v>
      </c>
      <c r="F2363" s="19">
        <v>10.0</v>
      </c>
      <c r="G2363" s="19">
        <v>8.0</v>
      </c>
      <c r="H2363" s="19">
        <v>4.0</v>
      </c>
      <c r="I2363" s="19">
        <v>0.0</v>
      </c>
      <c r="J2363" s="19">
        <v>2.0</v>
      </c>
      <c r="K2363" s="19">
        <v>12.0</v>
      </c>
      <c r="L2363" s="19">
        <v>16.0</v>
      </c>
      <c r="M2363" s="19">
        <v>28.0</v>
      </c>
      <c r="N2363" s="20">
        <v>0.4285714328289032</v>
      </c>
      <c r="O2363" s="20">
        <v>0.4552306830883026</v>
      </c>
      <c r="P2363" s="20">
        <v>0.4555305540561676</v>
      </c>
      <c r="Q2363" s="21" t="str">
        <f t="shared" si="1"/>
        <v>0.4333333333</v>
      </c>
      <c r="R2363" s="21" t="str">
        <f t="shared" si="3"/>
        <v>0.4498313134</v>
      </c>
      <c r="S2363" s="9">
        <v>0.44864083720105036</v>
      </c>
      <c r="T2363" s="6">
        <v>0.44983131339152654</v>
      </c>
      <c r="U2363" s="10"/>
      <c r="V2363" s="10"/>
      <c r="W2363" s="10"/>
    </row>
    <row r="2364">
      <c r="A2364" s="17">
        <v>2009.0</v>
      </c>
      <c r="B2364" s="18" t="s">
        <v>1375</v>
      </c>
      <c r="C2364" s="18" t="s">
        <v>3605</v>
      </c>
      <c r="D2364" s="19">
        <v>39.0</v>
      </c>
      <c r="E2364" s="19">
        <v>5.0</v>
      </c>
      <c r="F2364" s="19">
        <v>12.0</v>
      </c>
      <c r="G2364" s="19">
        <v>4.0</v>
      </c>
      <c r="H2364" s="19">
        <v>8.0</v>
      </c>
      <c r="I2364" s="19">
        <v>2.0</v>
      </c>
      <c r="J2364" s="19">
        <v>0.0</v>
      </c>
      <c r="K2364" s="19">
        <v>11.0</v>
      </c>
      <c r="L2364" s="19">
        <v>20.0</v>
      </c>
      <c r="M2364" s="19">
        <v>31.0</v>
      </c>
      <c r="N2364" s="20">
        <v>0.35483869910240173</v>
      </c>
      <c r="O2364" s="20">
        <v>0.5164936184883118</v>
      </c>
      <c r="P2364" s="20">
        <v>0.495597779750824</v>
      </c>
      <c r="Q2364" s="21" t="str">
        <f t="shared" si="1"/>
        <v>0.3825503356</v>
      </c>
      <c r="R2364" s="21" t="str">
        <f t="shared" si="3"/>
        <v>0.4777838381</v>
      </c>
      <c r="S2364" s="9">
        <v>0.47085593160121675</v>
      </c>
      <c r="T2364" s="6">
        <v>0.47778383807447933</v>
      </c>
      <c r="U2364" s="10"/>
      <c r="V2364" s="10"/>
      <c r="W2364" s="10"/>
    </row>
    <row r="2365">
      <c r="A2365" s="17">
        <v>2009.0</v>
      </c>
      <c r="B2365" s="18" t="s">
        <v>3089</v>
      </c>
      <c r="C2365" s="18" t="s">
        <v>3606</v>
      </c>
      <c r="D2365" s="19">
        <v>40.0</v>
      </c>
      <c r="E2365" s="19">
        <v>1.0</v>
      </c>
      <c r="F2365" s="19">
        <v>10.0</v>
      </c>
      <c r="G2365" s="19">
        <v>4.0</v>
      </c>
      <c r="H2365" s="19">
        <v>8.0</v>
      </c>
      <c r="I2365" s="19">
        <v>1.0</v>
      </c>
      <c r="J2365" s="19">
        <v>1.0</v>
      </c>
      <c r="K2365" s="19">
        <v>6.0</v>
      </c>
      <c r="L2365" s="19">
        <v>19.0</v>
      </c>
      <c r="M2365" s="19">
        <v>25.0</v>
      </c>
      <c r="N2365" s="20">
        <v>0.23999999463558197</v>
      </c>
      <c r="O2365" s="20">
        <v>0.4595281481742859</v>
      </c>
      <c r="P2365" s="20">
        <v>0.4715956449508667</v>
      </c>
      <c r="Q2365" s="21" t="str">
        <f t="shared" si="1"/>
        <v>0.2086956522</v>
      </c>
      <c r="R2365" s="21" t="str">
        <f t="shared" si="3"/>
        <v>0.3998368984</v>
      </c>
      <c r="S2365" s="9">
        <v>0.4076629853248596</v>
      </c>
      <c r="T2365" s="6">
        <v>0.39983689836833786</v>
      </c>
      <c r="U2365" s="10"/>
      <c r="V2365" s="10"/>
      <c r="W2365" s="10"/>
    </row>
    <row r="2366">
      <c r="A2366" s="17">
        <v>2009.0</v>
      </c>
      <c r="B2366" s="18" t="s">
        <v>1770</v>
      </c>
      <c r="C2366" s="18" t="s">
        <v>3607</v>
      </c>
      <c r="D2366" s="19">
        <v>41.0</v>
      </c>
      <c r="E2366" s="19">
        <v>2.0</v>
      </c>
      <c r="F2366" s="19">
        <v>15.0</v>
      </c>
      <c r="G2366" s="19">
        <v>4.0</v>
      </c>
      <c r="H2366" s="19">
        <v>5.0</v>
      </c>
      <c r="I2366" s="19">
        <v>2.0</v>
      </c>
      <c r="J2366" s="19">
        <v>3.0</v>
      </c>
      <c r="K2366" s="19">
        <v>8.0</v>
      </c>
      <c r="L2366" s="19">
        <v>23.0</v>
      </c>
      <c r="M2366" s="19">
        <v>31.0</v>
      </c>
      <c r="N2366" s="20">
        <v>0.25806450843811035</v>
      </c>
      <c r="O2366" s="20">
        <v>0.4692299962043762</v>
      </c>
      <c r="P2366" s="20">
        <v>0.4855945408344269</v>
      </c>
      <c r="Q2366" s="21" t="str">
        <f t="shared" si="1"/>
        <v>0.2748091603</v>
      </c>
      <c r="R2366" s="21" t="str">
        <f t="shared" si="3"/>
        <v>0.4247159234</v>
      </c>
      <c r="S2366" s="9">
        <v>0.4205297623430529</v>
      </c>
      <c r="T2366" s="6">
        <v>0.4247159233871307</v>
      </c>
      <c r="U2366" s="10"/>
      <c r="V2366" s="10"/>
      <c r="W2366" s="10"/>
    </row>
    <row r="2367">
      <c r="A2367" s="17">
        <v>2009.0</v>
      </c>
      <c r="B2367" s="18" t="s">
        <v>210</v>
      </c>
      <c r="C2367" s="18" t="s">
        <v>3608</v>
      </c>
      <c r="D2367" s="19">
        <v>42.0</v>
      </c>
      <c r="E2367" s="19">
        <v>5.0</v>
      </c>
      <c r="F2367" s="19">
        <v>12.0</v>
      </c>
      <c r="G2367" s="19">
        <v>8.0</v>
      </c>
      <c r="H2367" s="19">
        <v>5.0</v>
      </c>
      <c r="I2367" s="19">
        <v>0.0</v>
      </c>
      <c r="J2367" s="19">
        <v>0.0</v>
      </c>
      <c r="K2367" s="19">
        <v>13.0</v>
      </c>
      <c r="L2367" s="19">
        <v>17.0</v>
      </c>
      <c r="M2367" s="19">
        <v>30.0</v>
      </c>
      <c r="N2367" s="20">
        <v>0.4333333373069763</v>
      </c>
      <c r="O2367" s="20">
        <v>0.4604856073856354</v>
      </c>
      <c r="P2367" s="20">
        <v>0.467961847782135</v>
      </c>
      <c r="Q2367" s="21" t="str">
        <f t="shared" si="1"/>
        <v>0.4538461538</v>
      </c>
      <c r="R2367" s="21" t="str">
        <f t="shared" si="3"/>
        <v>0.4606948041</v>
      </c>
      <c r="S2367" s="9">
        <v>0.4555665989716848</v>
      </c>
      <c r="T2367" s="6">
        <v>0.46069480409988994</v>
      </c>
      <c r="U2367" s="10"/>
      <c r="V2367" s="10"/>
      <c r="W2367" s="10"/>
    </row>
    <row r="2368">
      <c r="A2368" s="17">
        <v>2009.0</v>
      </c>
      <c r="B2368" s="18" t="s">
        <v>1390</v>
      </c>
      <c r="C2368" s="18" t="s">
        <v>3609</v>
      </c>
      <c r="D2368" s="19">
        <v>43.0</v>
      </c>
      <c r="E2368" s="19">
        <v>2.0</v>
      </c>
      <c r="F2368" s="19">
        <v>10.0</v>
      </c>
      <c r="G2368" s="19">
        <v>4.0</v>
      </c>
      <c r="H2368" s="19">
        <v>8.0</v>
      </c>
      <c r="I2368" s="19">
        <v>0.0</v>
      </c>
      <c r="J2368" s="19">
        <v>2.0</v>
      </c>
      <c r="K2368" s="19">
        <v>6.0</v>
      </c>
      <c r="L2368" s="19">
        <v>20.0</v>
      </c>
      <c r="M2368" s="19">
        <v>26.0</v>
      </c>
      <c r="N2368" s="20">
        <v>0.23076923191547394</v>
      </c>
      <c r="O2368" s="20">
        <v>0.4472774863243103</v>
      </c>
      <c r="P2368" s="20">
        <v>0.4851343631744385</v>
      </c>
      <c r="Q2368" s="21" t="str">
        <f t="shared" si="1"/>
        <v>0.2131147541</v>
      </c>
      <c r="R2368" s="21" t="str">
        <f t="shared" si="3"/>
        <v>0.3982010225</v>
      </c>
      <c r="S2368" s="9">
        <v>0.4026146416480725</v>
      </c>
      <c r="T2368" s="6">
        <v>0.39820102248035494</v>
      </c>
      <c r="U2368" s="10"/>
      <c r="V2368" s="10"/>
      <c r="W2368" s="10"/>
    </row>
    <row r="2369">
      <c r="A2369" s="17">
        <v>2009.0</v>
      </c>
      <c r="B2369" s="18" t="s">
        <v>148</v>
      </c>
      <c r="C2369" s="18" t="s">
        <v>3610</v>
      </c>
      <c r="D2369" s="19">
        <v>44.0</v>
      </c>
      <c r="E2369" s="19">
        <v>2.0</v>
      </c>
      <c r="F2369" s="19">
        <v>10.0</v>
      </c>
      <c r="G2369" s="19">
        <v>9.0</v>
      </c>
      <c r="H2369" s="19">
        <v>6.0</v>
      </c>
      <c r="I2369" s="19">
        <v>0.0</v>
      </c>
      <c r="J2369" s="19">
        <v>4.0</v>
      </c>
      <c r="K2369" s="19">
        <v>11.0</v>
      </c>
      <c r="L2369" s="19">
        <v>20.0</v>
      </c>
      <c r="M2369" s="19">
        <v>31.0</v>
      </c>
      <c r="N2369" s="20">
        <v>0.35483869910240173</v>
      </c>
      <c r="O2369" s="20">
        <v>0.52975994348526</v>
      </c>
      <c r="P2369" s="20">
        <v>0.5251654982566833</v>
      </c>
      <c r="Q2369" s="21" t="str">
        <f t="shared" si="1"/>
        <v>0.3082706767</v>
      </c>
      <c r="R2369" s="21" t="str">
        <f t="shared" si="3"/>
        <v>0.4732390155</v>
      </c>
      <c r="S2369" s="9">
        <v>0.4848810237261557</v>
      </c>
      <c r="T2369" s="6">
        <v>0.4732390154797332</v>
      </c>
      <c r="U2369" s="10"/>
      <c r="V2369" s="10"/>
      <c r="W2369" s="10"/>
    </row>
    <row r="2370">
      <c r="A2370" s="17">
        <v>2009.0</v>
      </c>
      <c r="B2370" s="18" t="s">
        <v>555</v>
      </c>
      <c r="C2370" s="18" t="s">
        <v>940</v>
      </c>
      <c r="D2370" s="19">
        <v>45.0</v>
      </c>
      <c r="E2370" s="19">
        <v>5.0</v>
      </c>
      <c r="F2370" s="19">
        <v>10.0</v>
      </c>
      <c r="G2370" s="19">
        <v>11.0</v>
      </c>
      <c r="H2370" s="19">
        <v>3.0</v>
      </c>
      <c r="I2370" s="19">
        <v>0.0</v>
      </c>
      <c r="J2370" s="19">
        <v>3.0</v>
      </c>
      <c r="K2370" s="19">
        <v>16.0</v>
      </c>
      <c r="L2370" s="19">
        <v>16.0</v>
      </c>
      <c r="M2370" s="19">
        <v>32.0</v>
      </c>
      <c r="N2370" s="20">
        <v>0.5</v>
      </c>
      <c r="O2370" s="20">
        <v>0.4889434576034546</v>
      </c>
      <c r="P2370" s="20">
        <v>0.5009167194366455</v>
      </c>
      <c r="Q2370" s="21" t="str">
        <f t="shared" si="1"/>
        <v>0.5074626866</v>
      </c>
      <c r="R2370" s="21" t="str">
        <f t="shared" si="3"/>
        <v>0.4965665803</v>
      </c>
      <c r="S2370" s="9">
        <v>0.49470090866088867</v>
      </c>
      <c r="T2370" s="6">
        <v>0.49656658030267975</v>
      </c>
      <c r="U2370" s="10"/>
      <c r="V2370" s="10"/>
      <c r="W2370" s="10"/>
    </row>
    <row r="2371">
      <c r="A2371" s="17">
        <v>2009.0</v>
      </c>
      <c r="B2371" s="18" t="s">
        <v>1380</v>
      </c>
      <c r="C2371" s="18" t="s">
        <v>3611</v>
      </c>
      <c r="D2371" s="19">
        <v>46.0</v>
      </c>
      <c r="E2371" s="19">
        <v>6.0</v>
      </c>
      <c r="F2371" s="19">
        <v>9.0</v>
      </c>
      <c r="G2371" s="19">
        <v>9.0</v>
      </c>
      <c r="H2371" s="19">
        <v>3.0</v>
      </c>
      <c r="I2371" s="19">
        <v>2.0</v>
      </c>
      <c r="J2371" s="19">
        <v>1.0</v>
      </c>
      <c r="K2371" s="19">
        <v>17.0</v>
      </c>
      <c r="L2371" s="19">
        <v>13.0</v>
      </c>
      <c r="M2371" s="19">
        <v>30.0</v>
      </c>
      <c r="N2371" s="20">
        <v>0.5666666626930237</v>
      </c>
      <c r="O2371" s="20">
        <v>0.39127665758132935</v>
      </c>
      <c r="P2371" s="20">
        <v>0.46146243810653687</v>
      </c>
      <c r="Q2371" s="21" t="str">
        <f t="shared" si="1"/>
        <v>0.5984848485</v>
      </c>
      <c r="R2371" s="21" t="str">
        <f t="shared" si="3"/>
        <v>0.4606251504</v>
      </c>
      <c r="S2371" s="9">
        <v>0.45267060498396555</v>
      </c>
      <c r="T2371" s="6">
        <v>0.460625150438511</v>
      </c>
      <c r="U2371" s="10"/>
      <c r="V2371" s="10"/>
      <c r="W2371" s="10"/>
    </row>
    <row r="2372">
      <c r="A2372" s="17">
        <v>2009.0</v>
      </c>
      <c r="B2372" s="18" t="s">
        <v>178</v>
      </c>
      <c r="C2372" s="18" t="s">
        <v>3612</v>
      </c>
      <c r="D2372" s="19">
        <v>47.0</v>
      </c>
      <c r="E2372" s="19">
        <v>4.0</v>
      </c>
      <c r="F2372" s="19">
        <v>7.0</v>
      </c>
      <c r="G2372" s="19">
        <v>14.0</v>
      </c>
      <c r="H2372" s="19">
        <v>5.0</v>
      </c>
      <c r="I2372" s="19">
        <v>0.0</v>
      </c>
      <c r="J2372" s="19">
        <v>2.0</v>
      </c>
      <c r="K2372" s="19">
        <v>18.0</v>
      </c>
      <c r="L2372" s="19">
        <v>14.0</v>
      </c>
      <c r="M2372" s="19">
        <v>32.0</v>
      </c>
      <c r="N2372" s="20">
        <v>0.5625</v>
      </c>
      <c r="O2372" s="20">
        <v>0.5600572228431702</v>
      </c>
      <c r="P2372" s="20">
        <v>0.5433670282363892</v>
      </c>
      <c r="Q2372" s="21" t="str">
        <f t="shared" si="1"/>
        <v>0.5147058824</v>
      </c>
      <c r="R2372" s="21" t="str">
        <f t="shared" si="3"/>
        <v>0.5445468391</v>
      </c>
      <c r="S2372" s="9">
        <v>0.5564953684806824</v>
      </c>
      <c r="T2372" s="6">
        <v>0.5445468390689177</v>
      </c>
      <c r="U2372" s="10"/>
      <c r="V2372" s="10"/>
      <c r="W2372" s="10"/>
    </row>
    <row r="2373">
      <c r="A2373" s="17">
        <v>2009.0</v>
      </c>
      <c r="B2373" s="18" t="s">
        <v>953</v>
      </c>
      <c r="C2373" s="18" t="s">
        <v>954</v>
      </c>
      <c r="D2373" s="19">
        <v>48.0</v>
      </c>
      <c r="E2373" s="19">
        <v>8.0</v>
      </c>
      <c r="F2373" s="19">
        <v>5.0</v>
      </c>
      <c r="G2373" s="19">
        <v>8.0</v>
      </c>
      <c r="H2373" s="19">
        <v>5.0</v>
      </c>
      <c r="I2373" s="19">
        <v>2.0</v>
      </c>
      <c r="J2373" s="19">
        <v>2.0</v>
      </c>
      <c r="K2373" s="19">
        <v>18.0</v>
      </c>
      <c r="L2373" s="19">
        <v>12.0</v>
      </c>
      <c r="M2373" s="19">
        <v>30.0</v>
      </c>
      <c r="N2373" s="20">
        <v>0.6000000238418579</v>
      </c>
      <c r="O2373" s="20">
        <v>0.44571295380592346</v>
      </c>
      <c r="P2373" s="20">
        <v>0.47975507378578186</v>
      </c>
      <c r="Q2373" s="21" t="str">
        <f t="shared" si="1"/>
        <v>0.6</v>
      </c>
      <c r="R2373" s="21" t="str">
        <f t="shared" si="3"/>
        <v>0.4927952453</v>
      </c>
      <c r="S2373" s="9">
        <v>0.4927952453494072</v>
      </c>
      <c r="T2373" s="6">
        <v>0.4927952453494072</v>
      </c>
      <c r="U2373" s="10"/>
      <c r="V2373" s="10"/>
      <c r="W2373" s="10"/>
    </row>
    <row r="2374">
      <c r="A2374" s="17">
        <v>2009.0</v>
      </c>
      <c r="B2374" s="18" t="s">
        <v>531</v>
      </c>
      <c r="C2374" s="18" t="s">
        <v>3613</v>
      </c>
      <c r="D2374" s="19">
        <v>49.0</v>
      </c>
      <c r="E2374" s="19">
        <v>7.0</v>
      </c>
      <c r="F2374" s="19">
        <v>4.0</v>
      </c>
      <c r="G2374" s="19">
        <v>13.0</v>
      </c>
      <c r="H2374" s="19">
        <v>3.0</v>
      </c>
      <c r="I2374" s="19">
        <v>3.0</v>
      </c>
      <c r="J2374" s="19">
        <v>1.0</v>
      </c>
      <c r="K2374" s="19">
        <v>23.0</v>
      </c>
      <c r="L2374" s="19">
        <v>8.0</v>
      </c>
      <c r="M2374" s="19">
        <v>31.0</v>
      </c>
      <c r="N2374" s="20">
        <v>0.7419354915618896</v>
      </c>
      <c r="O2374" s="20">
        <v>0.5670169591903687</v>
      </c>
      <c r="P2374" s="20">
        <v>0.536967396736145</v>
      </c>
      <c r="Q2374" s="21" t="str">
        <f t="shared" si="1"/>
        <v>0.7304964539</v>
      </c>
      <c r="R2374" s="21" t="str">
        <f t="shared" si="3"/>
        <v>0.6003744423</v>
      </c>
      <c r="S2374" s="9">
        <v>0.6032341997469626</v>
      </c>
      <c r="T2374" s="6">
        <v>0.600374442254398</v>
      </c>
      <c r="U2374" s="10"/>
      <c r="V2374" s="10"/>
      <c r="W2374" s="10"/>
    </row>
    <row r="2375">
      <c r="A2375" s="17">
        <v>2009.0</v>
      </c>
      <c r="B2375" s="18" t="s">
        <v>810</v>
      </c>
      <c r="C2375" s="18" t="s">
        <v>976</v>
      </c>
      <c r="D2375" s="19">
        <v>50.0</v>
      </c>
      <c r="E2375" s="19">
        <v>8.0</v>
      </c>
      <c r="F2375" s="19">
        <v>8.0</v>
      </c>
      <c r="G2375" s="19">
        <v>11.0</v>
      </c>
      <c r="H2375" s="19">
        <v>2.0</v>
      </c>
      <c r="I2375" s="19">
        <v>3.0</v>
      </c>
      <c r="J2375" s="19">
        <v>0.0</v>
      </c>
      <c r="K2375" s="19">
        <v>22.0</v>
      </c>
      <c r="L2375" s="19">
        <v>10.0</v>
      </c>
      <c r="M2375" s="19">
        <v>32.0</v>
      </c>
      <c r="N2375" s="20">
        <v>0.6875</v>
      </c>
      <c r="O2375" s="20">
        <v>0.5313133597373962</v>
      </c>
      <c r="P2375" s="20">
        <v>0.5188892483711243</v>
      </c>
      <c r="Q2375" s="21" t="str">
        <f t="shared" si="1"/>
        <v>0.7323943662</v>
      </c>
      <c r="R2375" s="21" t="str">
        <f t="shared" si="3"/>
        <v>0.5784775835</v>
      </c>
      <c r="S2375" s="9">
        <v>0.5672539919614792</v>
      </c>
      <c r="T2375" s="6">
        <v>0.5784775835107749</v>
      </c>
      <c r="U2375" s="10"/>
      <c r="V2375" s="10"/>
      <c r="W2375" s="10"/>
    </row>
    <row r="2376">
      <c r="A2376" s="17">
        <v>2009.0</v>
      </c>
      <c r="B2376" s="18" t="s">
        <v>1026</v>
      </c>
      <c r="C2376" s="18" t="s">
        <v>3614</v>
      </c>
      <c r="D2376" s="19">
        <v>51.0</v>
      </c>
      <c r="E2376" s="19">
        <v>2.0</v>
      </c>
      <c r="F2376" s="19">
        <v>13.0</v>
      </c>
      <c r="G2376" s="19">
        <v>5.0</v>
      </c>
      <c r="H2376" s="19">
        <v>5.0</v>
      </c>
      <c r="I2376" s="19">
        <v>1.0</v>
      </c>
      <c r="J2376" s="19">
        <v>1.0</v>
      </c>
      <c r="K2376" s="19">
        <v>8.0</v>
      </c>
      <c r="L2376" s="19">
        <v>19.0</v>
      </c>
      <c r="M2376" s="19">
        <v>27.0</v>
      </c>
      <c r="N2376" s="20">
        <v>0.29629629850387573</v>
      </c>
      <c r="O2376" s="20">
        <v>0.44968435168266296</v>
      </c>
      <c r="P2376" s="20">
        <v>0.4682910144329071</v>
      </c>
      <c r="Q2376" s="21" t="str">
        <f t="shared" si="1"/>
        <v>0.3008849558</v>
      </c>
      <c r="R2376" s="21" t="str">
        <f t="shared" si="3"/>
        <v>0.4171361684</v>
      </c>
      <c r="S2376" s="9">
        <v>0.41598900352363233</v>
      </c>
      <c r="T2376" s="6">
        <v>0.41713616838761136</v>
      </c>
      <c r="U2376" s="10"/>
      <c r="V2376" s="10"/>
      <c r="W2376" s="10"/>
    </row>
    <row r="2377">
      <c r="A2377" s="17">
        <v>2009.0</v>
      </c>
      <c r="B2377" s="18" t="s">
        <v>278</v>
      </c>
      <c r="C2377" s="18" t="s">
        <v>929</v>
      </c>
      <c r="D2377" s="19">
        <v>52.0</v>
      </c>
      <c r="E2377" s="19">
        <v>10.0</v>
      </c>
      <c r="F2377" s="19">
        <v>4.0</v>
      </c>
      <c r="G2377" s="19">
        <v>12.0</v>
      </c>
      <c r="H2377" s="19">
        <v>4.0</v>
      </c>
      <c r="I2377" s="19">
        <v>4.0</v>
      </c>
      <c r="J2377" s="19">
        <v>0.0</v>
      </c>
      <c r="K2377" s="19">
        <v>26.0</v>
      </c>
      <c r="L2377" s="19">
        <v>8.0</v>
      </c>
      <c r="M2377" s="19">
        <v>34.0</v>
      </c>
      <c r="N2377" s="20">
        <v>0.7647058963775635</v>
      </c>
      <c r="O2377" s="20">
        <v>0.4410231113433838</v>
      </c>
      <c r="P2377" s="20">
        <v>0.4883667230606079</v>
      </c>
      <c r="Q2377" s="21" t="str">
        <f t="shared" si="1"/>
        <v>0.7590361446</v>
      </c>
      <c r="R2377" s="21" t="str">
        <f t="shared" si="3"/>
        <v>0.5323622726</v>
      </c>
      <c r="S2377" s="9">
        <v>0.5337797070250792</v>
      </c>
      <c r="T2377" s="6">
        <v>0.5323622725814222</v>
      </c>
      <c r="U2377" s="10"/>
      <c r="V2377" s="10"/>
      <c r="W2377" s="10"/>
    </row>
    <row r="2378">
      <c r="A2378" s="17">
        <v>2009.0</v>
      </c>
      <c r="B2378" s="18" t="s">
        <v>1781</v>
      </c>
      <c r="C2378" s="18" t="s">
        <v>3615</v>
      </c>
      <c r="D2378" s="19">
        <v>53.0</v>
      </c>
      <c r="E2378" s="19">
        <v>6.0</v>
      </c>
      <c r="F2378" s="19">
        <v>13.0</v>
      </c>
      <c r="G2378" s="19">
        <v>4.0</v>
      </c>
      <c r="H2378" s="19">
        <v>7.0</v>
      </c>
      <c r="I2378" s="19">
        <v>0.0</v>
      </c>
      <c r="J2378" s="19">
        <v>0.0</v>
      </c>
      <c r="K2378" s="19">
        <v>10.0</v>
      </c>
      <c r="L2378" s="19">
        <v>20.0</v>
      </c>
      <c r="M2378" s="19">
        <v>30.0</v>
      </c>
      <c r="N2378" s="20">
        <v>0.3333333432674408</v>
      </c>
      <c r="O2378" s="20">
        <v>0.45052340626716614</v>
      </c>
      <c r="P2378" s="20">
        <v>0.4625746011734009</v>
      </c>
      <c r="Q2378" s="21" t="str">
        <f t="shared" si="1"/>
        <v>0.3802816901</v>
      </c>
      <c r="R2378" s="21" t="str">
        <f t="shared" si="3"/>
        <v>0.435975776</v>
      </c>
      <c r="S2378" s="9">
        <v>0.4242386867602666</v>
      </c>
      <c r="T2378" s="6">
        <v>0.43597577596214454</v>
      </c>
      <c r="U2378" s="10"/>
      <c r="V2378" s="10"/>
      <c r="W2378" s="10"/>
    </row>
    <row r="2379">
      <c r="A2379" s="17">
        <v>2009.0</v>
      </c>
      <c r="B2379" s="18" t="s">
        <v>348</v>
      </c>
      <c r="C2379" s="18" t="s">
        <v>3616</v>
      </c>
      <c r="D2379" s="19">
        <v>54.0</v>
      </c>
      <c r="E2379" s="19">
        <v>0.0</v>
      </c>
      <c r="F2379" s="19">
        <v>10.0</v>
      </c>
      <c r="G2379" s="19">
        <v>7.0</v>
      </c>
      <c r="H2379" s="19">
        <v>9.0</v>
      </c>
      <c r="I2379" s="19">
        <v>1.0</v>
      </c>
      <c r="J2379" s="19">
        <v>3.0</v>
      </c>
      <c r="K2379" s="19">
        <v>8.0</v>
      </c>
      <c r="L2379" s="19">
        <v>22.0</v>
      </c>
      <c r="M2379" s="19">
        <v>30.0</v>
      </c>
      <c r="N2379" s="20">
        <v>0.2666666805744171</v>
      </c>
      <c r="O2379" s="20">
        <v>0.5549487471580505</v>
      </c>
      <c r="P2379" s="20">
        <v>0.521448016166687</v>
      </c>
      <c r="Q2379" s="21" t="str">
        <f t="shared" si="1"/>
        <v>0.1940298507</v>
      </c>
      <c r="R2379" s="21" t="str">
        <f t="shared" si="3"/>
        <v>0.4563438403</v>
      </c>
      <c r="S2379" s="9">
        <v>0.4745030442873637</v>
      </c>
      <c r="T2379" s="6">
        <v>0.4563438403072642</v>
      </c>
      <c r="U2379" s="10"/>
      <c r="V2379" s="10"/>
      <c r="W2379" s="10"/>
    </row>
    <row r="2380">
      <c r="A2380" s="17">
        <v>2009.0</v>
      </c>
      <c r="B2380" s="18" t="s">
        <v>314</v>
      </c>
      <c r="C2380" s="18" t="s">
        <v>3617</v>
      </c>
      <c r="D2380" s="19">
        <v>55.0</v>
      </c>
      <c r="E2380" s="19">
        <v>2.0</v>
      </c>
      <c r="F2380" s="19">
        <v>11.0</v>
      </c>
      <c r="G2380" s="19">
        <v>6.0</v>
      </c>
      <c r="H2380" s="19">
        <v>8.0</v>
      </c>
      <c r="I2380" s="19">
        <v>1.0</v>
      </c>
      <c r="J2380" s="19">
        <v>2.0</v>
      </c>
      <c r="K2380" s="19">
        <v>9.0</v>
      </c>
      <c r="L2380" s="19">
        <v>21.0</v>
      </c>
      <c r="M2380" s="19">
        <v>30.0</v>
      </c>
      <c r="N2380" s="20">
        <v>0.30000001192092896</v>
      </c>
      <c r="O2380" s="20">
        <v>0.5463675260543823</v>
      </c>
      <c r="P2380" s="20">
        <v>0.5105658769607544</v>
      </c>
      <c r="Q2380" s="21" t="str">
        <f t="shared" si="1"/>
        <v>0.2720588235</v>
      </c>
      <c r="R2380" s="21" t="str">
        <f t="shared" si="3"/>
        <v>0.4688399381</v>
      </c>
      <c r="S2380" s="9">
        <v>0.47582523226737977</v>
      </c>
      <c r="T2380" s="6">
        <v>0.4688399381497327</v>
      </c>
      <c r="U2380" s="10"/>
      <c r="V2380" s="10"/>
      <c r="W2380" s="10"/>
    </row>
    <row r="2381">
      <c r="A2381" s="17">
        <v>2009.0</v>
      </c>
      <c r="B2381" s="18" t="s">
        <v>1493</v>
      </c>
      <c r="C2381" s="18" t="s">
        <v>3618</v>
      </c>
      <c r="D2381" s="19">
        <v>56.0</v>
      </c>
      <c r="E2381" s="19">
        <v>3.0</v>
      </c>
      <c r="F2381" s="19">
        <v>9.0</v>
      </c>
      <c r="G2381" s="19">
        <v>8.0</v>
      </c>
      <c r="H2381" s="19">
        <v>6.0</v>
      </c>
      <c r="I2381" s="19">
        <v>1.0</v>
      </c>
      <c r="J2381" s="19">
        <v>1.0</v>
      </c>
      <c r="K2381" s="19">
        <v>12.0</v>
      </c>
      <c r="L2381" s="19">
        <v>16.0</v>
      </c>
      <c r="M2381" s="19">
        <v>28.0</v>
      </c>
      <c r="N2381" s="20">
        <v>0.4285714328289032</v>
      </c>
      <c r="O2381" s="20">
        <v>0.4245617985725403</v>
      </c>
      <c r="P2381" s="20">
        <v>0.4647540748119354</v>
      </c>
      <c r="Q2381" s="21" t="str">
        <f t="shared" si="1"/>
        <v>0.4032258065</v>
      </c>
      <c r="R2381" s="21" t="str">
        <f t="shared" si="3"/>
        <v>0.4292758696</v>
      </c>
      <c r="S2381" s="9">
        <v>0.43561227513211115</v>
      </c>
      <c r="T2381" s="6">
        <v>0.42927586960215725</v>
      </c>
      <c r="U2381" s="10"/>
      <c r="V2381" s="10"/>
      <c r="W2381" s="10"/>
    </row>
    <row r="2382">
      <c r="A2382" s="17">
        <v>2009.0</v>
      </c>
      <c r="B2382" s="18" t="s">
        <v>181</v>
      </c>
      <c r="C2382" s="18" t="s">
        <v>3619</v>
      </c>
      <c r="D2382" s="19">
        <v>57.0</v>
      </c>
      <c r="E2382" s="19">
        <v>9.0</v>
      </c>
      <c r="F2382" s="19">
        <v>1.0</v>
      </c>
      <c r="G2382" s="19">
        <v>14.0</v>
      </c>
      <c r="H2382" s="19">
        <v>2.0</v>
      </c>
      <c r="I2382" s="19">
        <v>4.0</v>
      </c>
      <c r="J2382" s="19">
        <v>1.0</v>
      </c>
      <c r="K2382" s="19">
        <v>27.0</v>
      </c>
      <c r="L2382" s="19">
        <v>4.0</v>
      </c>
      <c r="M2382" s="19">
        <v>31.0</v>
      </c>
      <c r="N2382" s="20">
        <v>0.8709677457809448</v>
      </c>
      <c r="O2382" s="20">
        <v>0.5848950147628784</v>
      </c>
      <c r="P2382" s="20">
        <v>0.5521649122238159</v>
      </c>
      <c r="Q2382" s="21" t="str">
        <f t="shared" si="1"/>
        <v>0.8503401361</v>
      </c>
      <c r="R2382" s="21" t="str">
        <f t="shared" si="3"/>
        <v>0.6430737695</v>
      </c>
      <c r="S2382" s="9">
        <v>0.6482306709212642</v>
      </c>
      <c r="T2382" s="6">
        <v>0.6430737694509987</v>
      </c>
      <c r="U2382" s="10"/>
      <c r="V2382" s="10"/>
      <c r="W2382" s="10"/>
    </row>
    <row r="2383">
      <c r="A2383" s="17">
        <v>2009.0</v>
      </c>
      <c r="B2383" s="18" t="s">
        <v>791</v>
      </c>
      <c r="C2383" s="18" t="s">
        <v>3620</v>
      </c>
      <c r="D2383" s="19">
        <v>58.0</v>
      </c>
      <c r="E2383" s="19">
        <v>4.0</v>
      </c>
      <c r="F2383" s="19">
        <v>14.0</v>
      </c>
      <c r="G2383" s="19">
        <v>6.0</v>
      </c>
      <c r="H2383" s="19">
        <v>2.0</v>
      </c>
      <c r="I2383" s="19">
        <v>2.0</v>
      </c>
      <c r="J2383" s="19">
        <v>3.0</v>
      </c>
      <c r="K2383" s="19">
        <v>12.0</v>
      </c>
      <c r="L2383" s="19">
        <v>19.0</v>
      </c>
      <c r="M2383" s="19">
        <v>31.0</v>
      </c>
      <c r="N2383" s="20">
        <v>0.3870967626571655</v>
      </c>
      <c r="O2383" s="20">
        <v>0.47455158829689026</v>
      </c>
      <c r="P2383" s="20">
        <v>0.49408113956451416</v>
      </c>
      <c r="Q2383" s="21" t="str">
        <f t="shared" si="1"/>
        <v>0.4409448819</v>
      </c>
      <c r="R2383" s="21" t="str">
        <f t="shared" si="3"/>
        <v>0.4710322995</v>
      </c>
      <c r="S2383" s="9">
        <v>0.4575702725879608</v>
      </c>
      <c r="T2383" s="6">
        <v>0.47103229951201464</v>
      </c>
      <c r="U2383" s="10"/>
      <c r="V2383" s="10"/>
      <c r="W2383" s="10"/>
    </row>
    <row r="2384">
      <c r="A2384" s="17">
        <v>2009.0</v>
      </c>
      <c r="B2384" s="18" t="s">
        <v>837</v>
      </c>
      <c r="C2384" s="18" t="s">
        <v>969</v>
      </c>
      <c r="D2384" s="19">
        <v>59.0</v>
      </c>
      <c r="E2384" s="19">
        <v>5.0</v>
      </c>
      <c r="F2384" s="19">
        <v>8.0</v>
      </c>
      <c r="G2384" s="19">
        <v>12.0</v>
      </c>
      <c r="H2384" s="19">
        <v>0.0</v>
      </c>
      <c r="I2384" s="19">
        <v>3.0</v>
      </c>
      <c r="J2384" s="19">
        <v>1.0</v>
      </c>
      <c r="K2384" s="19">
        <v>20.0</v>
      </c>
      <c r="L2384" s="19">
        <v>9.0</v>
      </c>
      <c r="M2384" s="19">
        <v>29.0</v>
      </c>
      <c r="N2384" s="20">
        <v>0.6896551847457886</v>
      </c>
      <c r="O2384" s="20">
        <v>0.43746811151504517</v>
      </c>
      <c r="P2384" s="20">
        <v>0.49472329020500183</v>
      </c>
      <c r="Q2384" s="21" t="str">
        <f t="shared" si="1"/>
        <v>0.747826087</v>
      </c>
      <c r="R2384" s="21" t="str">
        <f t="shared" si="3"/>
        <v>0.5293714</v>
      </c>
      <c r="S2384" s="9">
        <v>0.5148286714122213</v>
      </c>
      <c r="T2384" s="6">
        <v>0.5293714000479035</v>
      </c>
      <c r="U2384" s="10"/>
      <c r="V2384" s="10"/>
      <c r="W2384" s="10"/>
    </row>
    <row r="2385">
      <c r="A2385" s="17">
        <v>2009.0</v>
      </c>
      <c r="B2385" s="18" t="s">
        <v>187</v>
      </c>
      <c r="C2385" s="18" t="s">
        <v>3621</v>
      </c>
      <c r="D2385" s="19">
        <v>60.0</v>
      </c>
      <c r="E2385" s="19">
        <v>8.0</v>
      </c>
      <c r="F2385" s="19">
        <v>4.0</v>
      </c>
      <c r="G2385" s="19">
        <v>15.0</v>
      </c>
      <c r="H2385" s="19">
        <v>2.0</v>
      </c>
      <c r="I2385" s="19">
        <v>3.0</v>
      </c>
      <c r="J2385" s="19">
        <v>1.0</v>
      </c>
      <c r="K2385" s="19">
        <v>26.0</v>
      </c>
      <c r="L2385" s="19">
        <v>7.0</v>
      </c>
      <c r="M2385" s="19">
        <v>33.0</v>
      </c>
      <c r="N2385" s="20">
        <v>0.7878788113594055</v>
      </c>
      <c r="O2385" s="20">
        <v>0.5327763557434082</v>
      </c>
      <c r="P2385" s="20">
        <v>0.5114088654518127</v>
      </c>
      <c r="Q2385" s="21" t="str">
        <f t="shared" si="1"/>
        <v>0.7891156463</v>
      </c>
      <c r="R2385" s="21" t="str">
        <f t="shared" si="3"/>
        <v>0.5915193058</v>
      </c>
      <c r="S2385" s="9">
        <v>0.5912100912043543</v>
      </c>
      <c r="T2385" s="6">
        <v>0.5915193057992831</v>
      </c>
      <c r="U2385" s="10"/>
      <c r="V2385" s="10"/>
      <c r="W2385" s="10"/>
    </row>
    <row r="2386">
      <c r="A2386" s="17">
        <v>2009.0</v>
      </c>
      <c r="B2386" s="18" t="s">
        <v>1273</v>
      </c>
      <c r="C2386" s="18" t="s">
        <v>3622</v>
      </c>
      <c r="D2386" s="19">
        <v>61.0</v>
      </c>
      <c r="E2386" s="19">
        <v>3.0</v>
      </c>
      <c r="F2386" s="19">
        <v>14.0</v>
      </c>
      <c r="G2386" s="19">
        <v>5.0</v>
      </c>
      <c r="H2386" s="19">
        <v>7.0</v>
      </c>
      <c r="I2386" s="19">
        <v>0.0</v>
      </c>
      <c r="J2386" s="19">
        <v>0.0</v>
      </c>
      <c r="K2386" s="19">
        <v>8.0</v>
      </c>
      <c r="L2386" s="19">
        <v>21.0</v>
      </c>
      <c r="M2386" s="19">
        <v>29.0</v>
      </c>
      <c r="N2386" s="20">
        <v>0.27586206793785095</v>
      </c>
      <c r="O2386" s="20">
        <v>0.44142022728919983</v>
      </c>
      <c r="P2386" s="20">
        <v>0.48470473289489746</v>
      </c>
      <c r="Q2386" s="21" t="str">
        <f t="shared" si="1"/>
        <v>0.2834645669</v>
      </c>
      <c r="R2386" s="21" t="str">
        <f t="shared" si="3"/>
        <v>0.4127524386</v>
      </c>
      <c r="S2386" s="9">
        <v>0.4108518141097036</v>
      </c>
      <c r="T2386" s="6">
        <v>0.41275243860060773</v>
      </c>
      <c r="U2386" s="10"/>
      <c r="V2386" s="10"/>
      <c r="W2386" s="10"/>
    </row>
    <row r="2387">
      <c r="A2387" s="17">
        <v>2009.0</v>
      </c>
      <c r="B2387" s="18" t="s">
        <v>521</v>
      </c>
      <c r="C2387" s="18" t="s">
        <v>3623</v>
      </c>
      <c r="D2387" s="19">
        <v>62.0</v>
      </c>
      <c r="E2387" s="19">
        <v>7.0</v>
      </c>
      <c r="F2387" s="19">
        <v>7.0</v>
      </c>
      <c r="G2387" s="19">
        <v>5.0</v>
      </c>
      <c r="H2387" s="19">
        <v>6.0</v>
      </c>
      <c r="I2387" s="19">
        <v>2.0</v>
      </c>
      <c r="J2387" s="19">
        <v>4.0</v>
      </c>
      <c r="K2387" s="19">
        <v>14.0</v>
      </c>
      <c r="L2387" s="19">
        <v>17.0</v>
      </c>
      <c r="M2387" s="19">
        <v>31.0</v>
      </c>
      <c r="N2387" s="20">
        <v>0.4516128897666931</v>
      </c>
      <c r="O2387" s="20">
        <v>0.48708873987197876</v>
      </c>
      <c r="P2387" s="20">
        <v>0.4795316755771637</v>
      </c>
      <c r="Q2387" s="21" t="str">
        <f t="shared" si="1"/>
        <v>0.4713375796</v>
      </c>
      <c r="R2387" s="21" t="str">
        <f t="shared" si="3"/>
        <v>0.4812616837</v>
      </c>
      <c r="S2387" s="9">
        <v>0.4763305146367319</v>
      </c>
      <c r="T2387" s="6">
        <v>0.4812616837347389</v>
      </c>
      <c r="U2387" s="10"/>
      <c r="V2387" s="10"/>
      <c r="W2387" s="10"/>
    </row>
    <row r="2388">
      <c r="A2388" s="17">
        <v>2009.0</v>
      </c>
      <c r="B2388" s="18" t="s">
        <v>947</v>
      </c>
      <c r="C2388" s="18" t="s">
        <v>948</v>
      </c>
      <c r="D2388" s="19">
        <v>63.0</v>
      </c>
      <c r="E2388" s="19">
        <v>5.0</v>
      </c>
      <c r="F2388" s="19">
        <v>11.0</v>
      </c>
      <c r="G2388" s="19">
        <v>9.0</v>
      </c>
      <c r="H2388" s="19">
        <v>2.0</v>
      </c>
      <c r="I2388" s="19">
        <v>2.0</v>
      </c>
      <c r="J2388" s="19">
        <v>0.0</v>
      </c>
      <c r="K2388" s="19">
        <v>16.0</v>
      </c>
      <c r="L2388" s="19">
        <v>13.0</v>
      </c>
      <c r="M2388" s="19">
        <v>29.0</v>
      </c>
      <c r="N2388" s="20">
        <v>0.5517241358757019</v>
      </c>
      <c r="O2388" s="20">
        <v>0.48946258425712585</v>
      </c>
      <c r="P2388" s="20">
        <v>0.49016010761260986</v>
      </c>
      <c r="Q2388" s="21" t="str">
        <f t="shared" si="1"/>
        <v>0.6050420168</v>
      </c>
      <c r="R2388" s="21" t="str">
        <f t="shared" si="3"/>
        <v>0.5185318232</v>
      </c>
      <c r="S2388" s="9">
        <v>0.5052023535144741</v>
      </c>
      <c r="T2388" s="6">
        <v>0.5185318232333961</v>
      </c>
      <c r="U2388" s="10"/>
      <c r="V2388" s="10"/>
      <c r="W2388" s="10"/>
    </row>
    <row r="2389">
      <c r="A2389" s="17">
        <v>2009.0</v>
      </c>
      <c r="B2389" s="18" t="s">
        <v>1641</v>
      </c>
      <c r="C2389" s="18" t="s">
        <v>3624</v>
      </c>
      <c r="D2389" s="19">
        <v>64.0</v>
      </c>
      <c r="E2389" s="19">
        <v>0.0</v>
      </c>
      <c r="F2389" s="19">
        <v>16.0</v>
      </c>
      <c r="G2389" s="19">
        <v>2.0</v>
      </c>
      <c r="H2389" s="19">
        <v>11.0</v>
      </c>
      <c r="I2389" s="19">
        <v>0.0</v>
      </c>
      <c r="J2389" s="19">
        <v>0.0</v>
      </c>
      <c r="K2389" s="19">
        <v>2.0</v>
      </c>
      <c r="L2389" s="19">
        <v>27.0</v>
      </c>
      <c r="M2389" s="19">
        <v>29.0</v>
      </c>
      <c r="N2389" s="20">
        <v>0.06896551698446274</v>
      </c>
      <c r="O2389" s="20">
        <v>0.44692254066467285</v>
      </c>
      <c r="P2389" s="20">
        <v>0.4791005551815033</v>
      </c>
      <c r="Q2389" s="21" t="str">
        <f t="shared" si="1"/>
        <v>0.04580152672</v>
      </c>
      <c r="R2389" s="21" t="str">
        <f t="shared" si="3"/>
        <v>0.3546867908</v>
      </c>
      <c r="S2389" s="9">
        <v>0.3604777884380571</v>
      </c>
      <c r="T2389" s="6">
        <v>0.3546867908071015</v>
      </c>
      <c r="U2389" s="10"/>
      <c r="V2389" s="10"/>
      <c r="W2389" s="10"/>
    </row>
    <row r="2390">
      <c r="A2390" s="17">
        <v>2009.0</v>
      </c>
      <c r="B2390" s="18" t="s">
        <v>1619</v>
      </c>
      <c r="C2390" s="18" t="s">
        <v>3625</v>
      </c>
      <c r="D2390" s="19">
        <v>65.0</v>
      </c>
      <c r="E2390" s="19">
        <v>3.0</v>
      </c>
      <c r="F2390" s="19">
        <v>9.0</v>
      </c>
      <c r="G2390" s="19">
        <v>5.0</v>
      </c>
      <c r="H2390" s="19">
        <v>9.0</v>
      </c>
      <c r="I2390" s="19">
        <v>0.0</v>
      </c>
      <c r="J2390" s="19">
        <v>1.0</v>
      </c>
      <c r="K2390" s="19">
        <v>8.0</v>
      </c>
      <c r="L2390" s="19">
        <v>19.0</v>
      </c>
      <c r="M2390" s="19">
        <v>27.0</v>
      </c>
      <c r="N2390" s="20">
        <v>0.29629629850387573</v>
      </c>
      <c r="O2390" s="20">
        <v>0.4424389600753784</v>
      </c>
      <c r="P2390" s="20">
        <v>0.46117305755615234</v>
      </c>
      <c r="Q2390" s="21" t="str">
        <f t="shared" si="1"/>
        <v>0.2748091603</v>
      </c>
      <c r="R2390" s="21" t="str">
        <f t="shared" si="3"/>
        <v>0.4052150345</v>
      </c>
      <c r="S2390" s="9">
        <v>0.41058681850080136</v>
      </c>
      <c r="T2390" s="6">
        <v>0.4052150345030632</v>
      </c>
      <c r="U2390" s="10"/>
      <c r="V2390" s="10"/>
      <c r="W2390" s="10"/>
    </row>
    <row r="2391">
      <c r="A2391" s="17">
        <v>2009.0</v>
      </c>
      <c r="B2391" s="18" t="s">
        <v>151</v>
      </c>
      <c r="C2391" s="18" t="s">
        <v>905</v>
      </c>
      <c r="D2391" s="19">
        <v>66.0</v>
      </c>
      <c r="E2391" s="19">
        <v>10.0</v>
      </c>
      <c r="F2391" s="19">
        <v>2.0</v>
      </c>
      <c r="G2391" s="19">
        <v>11.0</v>
      </c>
      <c r="H2391" s="19">
        <v>3.0</v>
      </c>
      <c r="I2391" s="19">
        <v>4.0</v>
      </c>
      <c r="J2391" s="19">
        <v>2.0</v>
      </c>
      <c r="K2391" s="19">
        <v>25.0</v>
      </c>
      <c r="L2391" s="19">
        <v>7.0</v>
      </c>
      <c r="M2391" s="19">
        <v>32.0</v>
      </c>
      <c r="N2391" s="20">
        <v>0.78125</v>
      </c>
      <c r="O2391" s="20">
        <v>0.4953281581401825</v>
      </c>
      <c r="P2391" s="20">
        <v>0.5060793161392212</v>
      </c>
      <c r="Q2391" s="21" t="str">
        <f t="shared" si="1"/>
        <v>0.76875</v>
      </c>
      <c r="R2391" s="21" t="str">
        <f t="shared" si="3"/>
        <v>0.5663714081</v>
      </c>
      <c r="S2391" s="9">
        <v>0.5694964081048965</v>
      </c>
      <c r="T2391" s="6">
        <v>0.5663714081048965</v>
      </c>
      <c r="U2391" s="10"/>
      <c r="V2391" s="10"/>
      <c r="W2391" s="10"/>
    </row>
    <row r="2392">
      <c r="A2392" s="17">
        <v>2009.0</v>
      </c>
      <c r="B2392" s="18" t="s">
        <v>74</v>
      </c>
      <c r="C2392" s="18" t="s">
        <v>977</v>
      </c>
      <c r="D2392" s="19">
        <v>67.0</v>
      </c>
      <c r="E2392" s="19">
        <v>5.0</v>
      </c>
      <c r="F2392" s="19">
        <v>5.0</v>
      </c>
      <c r="G2392" s="19">
        <v>18.0</v>
      </c>
      <c r="H2392" s="19">
        <v>0.0</v>
      </c>
      <c r="I2392" s="19">
        <v>3.0</v>
      </c>
      <c r="J2392" s="19">
        <v>2.0</v>
      </c>
      <c r="K2392" s="19">
        <v>26.0</v>
      </c>
      <c r="L2392" s="19">
        <v>7.0</v>
      </c>
      <c r="M2392" s="19">
        <v>33.0</v>
      </c>
      <c r="N2392" s="20">
        <v>0.7878788113594055</v>
      </c>
      <c r="O2392" s="20">
        <v>0.5387459397315979</v>
      </c>
      <c r="P2392" s="20">
        <v>0.5153493285179138</v>
      </c>
      <c r="Q2392" s="21" t="str">
        <f t="shared" si="1"/>
        <v>0.8062015504</v>
      </c>
      <c r="R2392" s="21" t="str">
        <f t="shared" si="3"/>
        <v>0.5997606896</v>
      </c>
      <c r="S2392" s="9">
        <v>0.5951799989649744</v>
      </c>
      <c r="T2392" s="6">
        <v>0.5997606895921767</v>
      </c>
      <c r="U2392" s="10"/>
      <c r="V2392" s="10"/>
      <c r="W2392" s="10"/>
    </row>
    <row r="2393">
      <c r="A2393" s="17">
        <v>2009.0</v>
      </c>
      <c r="B2393" s="18" t="s">
        <v>1253</v>
      </c>
      <c r="C2393" s="18" t="s">
        <v>3626</v>
      </c>
      <c r="D2393" s="19">
        <v>68.0</v>
      </c>
      <c r="E2393" s="19">
        <v>3.0</v>
      </c>
      <c r="F2393" s="19">
        <v>11.0</v>
      </c>
      <c r="G2393" s="19">
        <v>8.0</v>
      </c>
      <c r="H2393" s="19">
        <v>7.0</v>
      </c>
      <c r="I2393" s="19">
        <v>2.0</v>
      </c>
      <c r="J2393" s="19">
        <v>1.0</v>
      </c>
      <c r="K2393" s="19">
        <v>13.0</v>
      </c>
      <c r="L2393" s="19">
        <v>19.0</v>
      </c>
      <c r="M2393" s="19">
        <v>32.0</v>
      </c>
      <c r="N2393" s="20">
        <v>0.40625</v>
      </c>
      <c r="O2393" s="20">
        <v>0.48032647371292114</v>
      </c>
      <c r="P2393" s="20">
        <v>0.49628740549087524</v>
      </c>
      <c r="Q2393" s="21" t="str">
        <f t="shared" si="1"/>
        <v>0.3873239437</v>
      </c>
      <c r="R2393" s="21" t="str">
        <f t="shared" si="3"/>
        <v>0.4610660741</v>
      </c>
      <c r="S2393" s="9">
        <v>0.4657975882291794</v>
      </c>
      <c r="T2393" s="6">
        <v>0.4610660741446724</v>
      </c>
      <c r="U2393" s="10"/>
      <c r="V2393" s="10"/>
      <c r="W2393" s="10"/>
    </row>
    <row r="2394">
      <c r="A2394" s="17">
        <v>2009.0</v>
      </c>
      <c r="B2394" s="18" t="s">
        <v>562</v>
      </c>
      <c r="C2394" s="18" t="s">
        <v>3627</v>
      </c>
      <c r="D2394" s="19">
        <v>69.0</v>
      </c>
      <c r="E2394" s="19">
        <v>3.0</v>
      </c>
      <c r="F2394" s="19">
        <v>14.0</v>
      </c>
      <c r="G2394" s="19">
        <v>4.0</v>
      </c>
      <c r="H2394" s="19">
        <v>5.0</v>
      </c>
      <c r="I2394" s="19">
        <v>0.0</v>
      </c>
      <c r="J2394" s="19">
        <v>4.0</v>
      </c>
      <c r="K2394" s="19">
        <v>7.0</v>
      </c>
      <c r="L2394" s="19">
        <v>23.0</v>
      </c>
      <c r="M2394" s="19">
        <v>30.0</v>
      </c>
      <c r="N2394" s="20">
        <v>0.23333333432674408</v>
      </c>
      <c r="O2394" s="20">
        <v>0.4795681834220886</v>
      </c>
      <c r="P2394" s="20">
        <v>0.47636115550994873</v>
      </c>
      <c r="Q2394" s="21" t="str">
        <f t="shared" si="1"/>
        <v>0.2538461538</v>
      </c>
      <c r="R2394" s="21" t="str">
        <f t="shared" si="3"/>
        <v>0.4223359191</v>
      </c>
      <c r="S2394" s="9">
        <v>0.41720771392186484</v>
      </c>
      <c r="T2394" s="6">
        <v>0.42233591905006995</v>
      </c>
      <c r="U2394" s="10"/>
      <c r="V2394" s="10"/>
      <c r="W2394" s="10"/>
    </row>
    <row r="2395">
      <c r="A2395" s="17">
        <v>2009.0</v>
      </c>
      <c r="B2395" s="18" t="s">
        <v>526</v>
      </c>
      <c r="C2395" s="18" t="s">
        <v>3628</v>
      </c>
      <c r="D2395" s="19">
        <v>70.0</v>
      </c>
      <c r="E2395" s="19">
        <v>2.0</v>
      </c>
      <c r="F2395" s="19">
        <v>12.0</v>
      </c>
      <c r="G2395" s="19">
        <v>12.0</v>
      </c>
      <c r="H2395" s="19">
        <v>3.0</v>
      </c>
      <c r="I2395" s="19">
        <v>1.0</v>
      </c>
      <c r="J2395" s="19">
        <v>1.0</v>
      </c>
      <c r="K2395" s="19">
        <v>15.0</v>
      </c>
      <c r="L2395" s="19">
        <v>16.0</v>
      </c>
      <c r="M2395" s="19">
        <v>31.0</v>
      </c>
      <c r="N2395" s="20">
        <v>0.4838709533214569</v>
      </c>
      <c r="O2395" s="20">
        <v>0.45130231976509094</v>
      </c>
      <c r="P2395" s="20">
        <v>0.4748516380786896</v>
      </c>
      <c r="Q2395" s="21" t="str">
        <f t="shared" si="1"/>
        <v>0.4700854701</v>
      </c>
      <c r="R2395" s="21" t="str">
        <f t="shared" si="3"/>
        <v>0.4618854369</v>
      </c>
      <c r="S2395" s="9">
        <v>0.46533181133770174</v>
      </c>
      <c r="T2395" s="6">
        <v>0.4618854369235854</v>
      </c>
      <c r="U2395" s="10"/>
      <c r="V2395" s="10"/>
      <c r="W2395" s="10"/>
    </row>
    <row r="2396">
      <c r="A2396" s="17">
        <v>2009.0</v>
      </c>
      <c r="B2396" s="18" t="s">
        <v>265</v>
      </c>
      <c r="C2396" s="18" t="s">
        <v>3629</v>
      </c>
      <c r="D2396" s="19">
        <v>71.0</v>
      </c>
      <c r="E2396" s="19">
        <v>1.0</v>
      </c>
      <c r="F2396" s="19">
        <v>11.0</v>
      </c>
      <c r="G2396" s="19">
        <v>6.0</v>
      </c>
      <c r="H2396" s="19">
        <v>10.0</v>
      </c>
      <c r="I2396" s="19">
        <v>2.0</v>
      </c>
      <c r="J2396" s="19">
        <v>3.0</v>
      </c>
      <c r="K2396" s="19">
        <v>9.0</v>
      </c>
      <c r="L2396" s="19">
        <v>24.0</v>
      </c>
      <c r="M2396" s="19">
        <v>33.0</v>
      </c>
      <c r="N2396" s="20">
        <v>0.27272728085517883</v>
      </c>
      <c r="O2396" s="20">
        <v>0.5684961676597595</v>
      </c>
      <c r="P2396" s="20">
        <v>0.5389585494995117</v>
      </c>
      <c r="Q2396" s="21" t="str">
        <f t="shared" si="1"/>
        <v>0.2287581699</v>
      </c>
      <c r="R2396" s="21" t="str">
        <f t="shared" si="3"/>
        <v>0.4761772637</v>
      </c>
      <c r="S2396" s="9">
        <v>0.48716953938657587</v>
      </c>
      <c r="T2396" s="6">
        <v>0.47617726368841784</v>
      </c>
      <c r="U2396" s="10"/>
      <c r="V2396" s="10"/>
      <c r="W2396" s="10"/>
    </row>
    <row r="2397">
      <c r="A2397" s="17">
        <v>2009.0</v>
      </c>
      <c r="B2397" s="18" t="s">
        <v>75</v>
      </c>
      <c r="C2397" s="18" t="s">
        <v>3630</v>
      </c>
      <c r="D2397" s="19">
        <v>72.0</v>
      </c>
      <c r="E2397" s="19">
        <v>3.0</v>
      </c>
      <c r="F2397" s="19">
        <v>15.0</v>
      </c>
      <c r="G2397" s="19">
        <v>3.0</v>
      </c>
      <c r="H2397" s="19">
        <v>8.0</v>
      </c>
      <c r="I2397" s="19">
        <v>0.0</v>
      </c>
      <c r="J2397" s="19">
        <v>0.0</v>
      </c>
      <c r="K2397" s="19">
        <v>6.0</v>
      </c>
      <c r="L2397" s="19">
        <v>23.0</v>
      </c>
      <c r="M2397" s="19">
        <v>29.0</v>
      </c>
      <c r="N2397" s="20">
        <v>0.2068965584039688</v>
      </c>
      <c r="O2397" s="20">
        <v>0.5049258470535278</v>
      </c>
      <c r="P2397" s="20">
        <v>0.49771833419799805</v>
      </c>
      <c r="Q2397" s="21" t="str">
        <f t="shared" si="1"/>
        <v>0.2290076336</v>
      </c>
      <c r="R2397" s="21" t="str">
        <f t="shared" si="3"/>
        <v>0.4341444155</v>
      </c>
      <c r="S2397" s="9">
        <v>0.4286166450072979</v>
      </c>
      <c r="T2397" s="6">
        <v>0.43414441547321</v>
      </c>
      <c r="U2397" s="10"/>
      <c r="V2397" s="10"/>
      <c r="W2397" s="10"/>
    </row>
    <row r="2398">
      <c r="A2398" s="17">
        <v>2009.0</v>
      </c>
      <c r="B2398" s="18" t="s">
        <v>847</v>
      </c>
      <c r="C2398" s="18" t="s">
        <v>918</v>
      </c>
      <c r="D2398" s="19">
        <v>73.0</v>
      </c>
      <c r="E2398" s="19">
        <v>4.0</v>
      </c>
      <c r="F2398" s="19">
        <v>6.0</v>
      </c>
      <c r="G2398" s="19">
        <v>11.0</v>
      </c>
      <c r="H2398" s="19">
        <v>7.0</v>
      </c>
      <c r="I2398" s="19">
        <v>1.0</v>
      </c>
      <c r="J2398" s="19">
        <v>2.0</v>
      </c>
      <c r="K2398" s="19">
        <v>16.0</v>
      </c>
      <c r="L2398" s="19">
        <v>15.0</v>
      </c>
      <c r="M2398" s="19">
        <v>31.0</v>
      </c>
      <c r="N2398" s="20">
        <v>0.5161290168762207</v>
      </c>
      <c r="O2398" s="20">
        <v>0.514079213142395</v>
      </c>
      <c r="P2398" s="20">
        <v>0.5133129358291626</v>
      </c>
      <c r="Q2398" s="21" t="str">
        <f t="shared" si="1"/>
        <v>0.4615384615</v>
      </c>
      <c r="R2398" s="21" t="str">
        <f t="shared" si="3"/>
        <v>0.5007524559</v>
      </c>
      <c r="S2398" s="9">
        <v>0.5144000985930043</v>
      </c>
      <c r="T2398" s="6">
        <v>0.5007524559131036</v>
      </c>
      <c r="U2398" s="10"/>
      <c r="V2398" s="10"/>
      <c r="W2398" s="10"/>
    </row>
    <row r="2399">
      <c r="A2399" s="17">
        <v>2009.0</v>
      </c>
      <c r="B2399" s="18" t="s">
        <v>268</v>
      </c>
      <c r="C2399" s="18" t="s">
        <v>3631</v>
      </c>
      <c r="D2399" s="19">
        <v>74.0</v>
      </c>
      <c r="E2399" s="19">
        <v>7.0</v>
      </c>
      <c r="F2399" s="19">
        <v>8.0</v>
      </c>
      <c r="G2399" s="19">
        <v>8.0</v>
      </c>
      <c r="H2399" s="19">
        <v>5.0</v>
      </c>
      <c r="I2399" s="19">
        <v>0.0</v>
      </c>
      <c r="J2399" s="19">
        <v>1.0</v>
      </c>
      <c r="K2399" s="19">
        <v>15.0</v>
      </c>
      <c r="L2399" s="19">
        <v>14.0</v>
      </c>
      <c r="M2399" s="19">
        <v>29.0</v>
      </c>
      <c r="N2399" s="20">
        <v>0.517241358757019</v>
      </c>
      <c r="O2399" s="20">
        <v>0.5065378546714783</v>
      </c>
      <c r="P2399" s="20">
        <v>0.5146322846412659</v>
      </c>
      <c r="Q2399" s="21" t="str">
        <f t="shared" si="1"/>
        <v>0.5328467153</v>
      </c>
      <c r="R2399" s="21" t="str">
        <f t="shared" si="3"/>
        <v>0.5151386773</v>
      </c>
      <c r="S2399" s="9">
        <v>0.5112373433236418</v>
      </c>
      <c r="T2399" s="6">
        <v>0.5151386773281723</v>
      </c>
      <c r="U2399" s="10"/>
      <c r="V2399" s="10"/>
      <c r="W2399" s="10"/>
    </row>
    <row r="2400">
      <c r="A2400" s="17">
        <v>2009.0</v>
      </c>
      <c r="B2400" s="18" t="s">
        <v>121</v>
      </c>
      <c r="C2400" s="18" t="s">
        <v>3632</v>
      </c>
      <c r="D2400" s="19">
        <v>75.0</v>
      </c>
      <c r="E2400" s="19">
        <v>6.0</v>
      </c>
      <c r="F2400" s="19">
        <v>5.0</v>
      </c>
      <c r="G2400" s="19">
        <v>16.0</v>
      </c>
      <c r="H2400" s="19">
        <v>1.0</v>
      </c>
      <c r="I2400" s="19">
        <v>6.0</v>
      </c>
      <c r="J2400" s="19">
        <v>0.0</v>
      </c>
      <c r="K2400" s="19">
        <v>28.0</v>
      </c>
      <c r="L2400" s="19">
        <v>6.0</v>
      </c>
      <c r="M2400" s="19">
        <v>34.0</v>
      </c>
      <c r="N2400" s="20">
        <v>0.8235294222831726</v>
      </c>
      <c r="O2400" s="20">
        <v>0.6325996518135071</v>
      </c>
      <c r="P2400" s="20">
        <v>0.553168773651123</v>
      </c>
      <c r="Q2400" s="21" t="str">
        <f t="shared" si="1"/>
        <v>0.8450704225</v>
      </c>
      <c r="R2400" s="21" t="str">
        <f t="shared" si="3"/>
        <v>0.665859625</v>
      </c>
      <c r="S2400" s="9">
        <v>0.6604743722607107</v>
      </c>
      <c r="T2400" s="6">
        <v>0.6658596249533372</v>
      </c>
      <c r="U2400" s="10"/>
      <c r="V2400" s="10"/>
      <c r="W2400" s="10"/>
    </row>
    <row r="2401">
      <c r="A2401" s="17">
        <v>2009.0</v>
      </c>
      <c r="B2401" s="18" t="s">
        <v>932</v>
      </c>
      <c r="C2401" s="18" t="s">
        <v>933</v>
      </c>
      <c r="D2401" s="19">
        <v>76.0</v>
      </c>
      <c r="E2401" s="19">
        <v>8.0</v>
      </c>
      <c r="F2401" s="19">
        <v>6.0</v>
      </c>
      <c r="G2401" s="19">
        <v>10.0</v>
      </c>
      <c r="H2401" s="19">
        <v>5.0</v>
      </c>
      <c r="I2401" s="19">
        <v>3.0</v>
      </c>
      <c r="J2401" s="19">
        <v>1.0</v>
      </c>
      <c r="K2401" s="19">
        <v>21.0</v>
      </c>
      <c r="L2401" s="19">
        <v>12.0</v>
      </c>
      <c r="M2401" s="19">
        <v>33.0</v>
      </c>
      <c r="N2401" s="20">
        <v>0.6363636255264282</v>
      </c>
      <c r="O2401" s="20">
        <v>0.5355958342552185</v>
      </c>
      <c r="P2401" s="20">
        <v>0.5172272324562073</v>
      </c>
      <c r="Q2401" s="21" t="str">
        <f t="shared" si="1"/>
        <v>0.6352201258</v>
      </c>
      <c r="R2401" s="21" t="str">
        <f t="shared" si="3"/>
        <v>0.5559097567</v>
      </c>
      <c r="S2401" s="9">
        <v>0.5561956343325701</v>
      </c>
      <c r="T2401" s="6">
        <v>0.555909756688202</v>
      </c>
      <c r="U2401" s="10"/>
      <c r="V2401" s="10"/>
      <c r="W2401" s="10"/>
    </row>
    <row r="2402">
      <c r="A2402" s="17">
        <v>2009.0</v>
      </c>
      <c r="B2402" s="18" t="s">
        <v>1608</v>
      </c>
      <c r="C2402" s="18" t="s">
        <v>3633</v>
      </c>
      <c r="D2402" s="19">
        <v>77.0</v>
      </c>
      <c r="E2402" s="19">
        <v>3.0</v>
      </c>
      <c r="F2402" s="19">
        <v>13.0</v>
      </c>
      <c r="G2402" s="19">
        <v>7.0</v>
      </c>
      <c r="H2402" s="19">
        <v>5.0</v>
      </c>
      <c r="I2402" s="19">
        <v>0.0</v>
      </c>
      <c r="J2402" s="19">
        <v>0.0</v>
      </c>
      <c r="K2402" s="19">
        <v>10.0</v>
      </c>
      <c r="L2402" s="19">
        <v>18.0</v>
      </c>
      <c r="M2402" s="19">
        <v>28.0</v>
      </c>
      <c r="N2402" s="20">
        <v>0.3571428656578064</v>
      </c>
      <c r="O2402" s="20">
        <v>0.4458787441253662</v>
      </c>
      <c r="P2402" s="20">
        <v>0.45219555497169495</v>
      </c>
      <c r="Q2402" s="21" t="str">
        <f t="shared" si="1"/>
        <v>0.3620689655</v>
      </c>
      <c r="R2402" s="21" t="str">
        <f t="shared" si="3"/>
        <v>0.4265055022</v>
      </c>
      <c r="S2402" s="9">
        <v>0.42527397509132114</v>
      </c>
      <c r="T2402" s="6">
        <v>0.4265055021849172</v>
      </c>
      <c r="U2402" s="10"/>
      <c r="V2402" s="10"/>
      <c r="W2402" s="10"/>
    </row>
    <row r="2403">
      <c r="A2403" s="17">
        <v>2009.0</v>
      </c>
      <c r="B2403" s="18" t="s">
        <v>546</v>
      </c>
      <c r="C2403" s="18" t="s">
        <v>3634</v>
      </c>
      <c r="D2403" s="19">
        <v>78.0</v>
      </c>
      <c r="E2403" s="19">
        <v>5.0</v>
      </c>
      <c r="F2403" s="19">
        <v>11.0</v>
      </c>
      <c r="G2403" s="19">
        <v>10.0</v>
      </c>
      <c r="H2403" s="19">
        <v>1.0</v>
      </c>
      <c r="I2403" s="19">
        <v>1.0</v>
      </c>
      <c r="J2403" s="19">
        <v>0.0</v>
      </c>
      <c r="K2403" s="19">
        <v>16.0</v>
      </c>
      <c r="L2403" s="19">
        <v>12.0</v>
      </c>
      <c r="M2403" s="19">
        <v>28.0</v>
      </c>
      <c r="N2403" s="20">
        <v>0.5714285969734192</v>
      </c>
      <c r="O2403" s="20">
        <v>0.43670883774757385</v>
      </c>
      <c r="P2403" s="20">
        <v>0.47197386622428894</v>
      </c>
      <c r="Q2403" s="21" t="str">
        <f t="shared" si="1"/>
        <v>0.6363636364</v>
      </c>
      <c r="R2403" s="21" t="str">
        <f t="shared" si="3"/>
        <v>0.4954387945</v>
      </c>
      <c r="S2403" s="9">
        <v>0.479205028287002</v>
      </c>
      <c r="T2403" s="6">
        <v>0.4954387945207682</v>
      </c>
      <c r="U2403" s="10"/>
      <c r="V2403" s="10"/>
      <c r="W2403" s="10"/>
    </row>
    <row r="2404">
      <c r="A2404" s="17">
        <v>2009.0</v>
      </c>
      <c r="B2404" s="18" t="s">
        <v>1478</v>
      </c>
      <c r="C2404" s="18" t="s">
        <v>3635</v>
      </c>
      <c r="D2404" s="19">
        <v>79.0</v>
      </c>
      <c r="E2404" s="19">
        <v>3.0</v>
      </c>
      <c r="F2404" s="19">
        <v>12.0</v>
      </c>
      <c r="G2404" s="19">
        <v>3.0</v>
      </c>
      <c r="H2404" s="19">
        <v>9.0</v>
      </c>
      <c r="I2404" s="19">
        <v>0.0</v>
      </c>
      <c r="J2404" s="19">
        <v>3.0</v>
      </c>
      <c r="K2404" s="19">
        <v>6.0</v>
      </c>
      <c r="L2404" s="19">
        <v>24.0</v>
      </c>
      <c r="M2404" s="19">
        <v>30.0</v>
      </c>
      <c r="N2404" s="20">
        <v>0.20000000298023224</v>
      </c>
      <c r="O2404" s="20">
        <v>0.45378321409225464</v>
      </c>
      <c r="P2404" s="20">
        <v>0.4926691949367523</v>
      </c>
      <c r="Q2404" s="21" t="str">
        <f t="shared" si="1"/>
        <v>0.2083333333</v>
      </c>
      <c r="R2404" s="21" t="str">
        <f t="shared" si="3"/>
        <v>0.4021422391</v>
      </c>
      <c r="S2404" s="9">
        <v>0.4000589057803154</v>
      </c>
      <c r="T2404" s="6">
        <v>0.4021422391136487</v>
      </c>
      <c r="U2404" s="10"/>
      <c r="V2404" s="10"/>
      <c r="W2404" s="10"/>
    </row>
    <row r="2405">
      <c r="A2405" s="17">
        <v>2009.0</v>
      </c>
      <c r="B2405" s="18" t="s">
        <v>330</v>
      </c>
      <c r="C2405" s="18" t="s">
        <v>3636</v>
      </c>
      <c r="D2405" s="19">
        <v>80.0</v>
      </c>
      <c r="E2405" s="19">
        <v>3.0</v>
      </c>
      <c r="F2405" s="19">
        <v>13.0</v>
      </c>
      <c r="G2405" s="19">
        <v>8.0</v>
      </c>
      <c r="H2405" s="19">
        <v>5.0</v>
      </c>
      <c r="I2405" s="19">
        <v>0.0</v>
      </c>
      <c r="J2405" s="19">
        <v>0.0</v>
      </c>
      <c r="K2405" s="19">
        <v>11.0</v>
      </c>
      <c r="L2405" s="19">
        <v>18.0</v>
      </c>
      <c r="M2405" s="19">
        <v>29.0</v>
      </c>
      <c r="N2405" s="20">
        <v>0.37931033968925476</v>
      </c>
      <c r="O2405" s="20">
        <v>0.47721362113952637</v>
      </c>
      <c r="P2405" s="20">
        <v>0.49015867710113525</v>
      </c>
      <c r="Q2405" s="21" t="str">
        <f t="shared" si="1"/>
        <v>0.3781512605</v>
      </c>
      <c r="R2405" s="21" t="str">
        <f t="shared" si="3"/>
        <v>0.455684295</v>
      </c>
      <c r="S2405" s="9">
        <v>0.45597406605194357</v>
      </c>
      <c r="T2405" s="6">
        <v>0.4556842949710974</v>
      </c>
      <c r="U2405" s="10"/>
      <c r="V2405" s="10"/>
      <c r="W2405" s="10"/>
    </row>
    <row r="2406">
      <c r="A2406" s="17">
        <v>2009.0</v>
      </c>
      <c r="B2406" s="18" t="s">
        <v>1126</v>
      </c>
      <c r="C2406" s="18" t="s">
        <v>3637</v>
      </c>
      <c r="D2406" s="19">
        <v>81.0</v>
      </c>
      <c r="E2406" s="19">
        <v>3.0</v>
      </c>
      <c r="F2406" s="19">
        <v>10.0</v>
      </c>
      <c r="G2406" s="19">
        <v>7.0</v>
      </c>
      <c r="H2406" s="19">
        <v>6.0</v>
      </c>
      <c r="I2406" s="19">
        <v>0.0</v>
      </c>
      <c r="J2406" s="19">
        <v>1.0</v>
      </c>
      <c r="K2406" s="19">
        <v>10.0</v>
      </c>
      <c r="L2406" s="19">
        <v>17.0</v>
      </c>
      <c r="M2406" s="19">
        <v>27.0</v>
      </c>
      <c r="N2406" s="20">
        <v>0.37037035822868347</v>
      </c>
      <c r="O2406" s="20">
        <v>0.48679637908935547</v>
      </c>
      <c r="P2406" s="20">
        <v>0.5226912498474121</v>
      </c>
      <c r="Q2406" s="21" t="str">
        <f t="shared" si="1"/>
        <v>0.3529411765</v>
      </c>
      <c r="R2406" s="21" t="str">
        <f t="shared" si="3"/>
        <v>0.4623062961</v>
      </c>
      <c r="S2406" s="9">
        <v>0.4666635945991233</v>
      </c>
      <c r="T2406" s="6">
        <v>0.46230629612417784</v>
      </c>
      <c r="U2406" s="10"/>
      <c r="V2406" s="10"/>
      <c r="W2406" s="10"/>
    </row>
    <row r="2407">
      <c r="A2407" s="17">
        <v>2009.0</v>
      </c>
      <c r="B2407" s="18" t="s">
        <v>3638</v>
      </c>
      <c r="C2407" s="18" t="s">
        <v>3639</v>
      </c>
      <c r="D2407" s="19">
        <v>82.0</v>
      </c>
      <c r="E2407" s="19">
        <v>2.0</v>
      </c>
      <c r="F2407" s="19">
        <v>11.0</v>
      </c>
      <c r="G2407" s="19">
        <v>0.0</v>
      </c>
      <c r="H2407" s="19">
        <v>0.0</v>
      </c>
      <c r="I2407" s="19">
        <v>1.0</v>
      </c>
      <c r="J2407" s="19">
        <v>1.0</v>
      </c>
      <c r="K2407" s="19">
        <v>3.0</v>
      </c>
      <c r="L2407" s="19">
        <v>12.0</v>
      </c>
      <c r="M2407" s="19">
        <v>15.0</v>
      </c>
      <c r="N2407" s="20">
        <v>0.20000000298023224</v>
      </c>
      <c r="O2407" s="20">
        <v>0.49743127822875977</v>
      </c>
      <c r="P2407" s="20">
        <v>0.48388317227363586</v>
      </c>
      <c r="Q2407" s="21" t="str">
        <f t="shared" si="1"/>
        <v>0.3333333333</v>
      </c>
      <c r="R2407" s="21" t="str">
        <f t="shared" si="3"/>
        <v>0.4530197655</v>
      </c>
      <c r="S2407" s="9">
        <v>0.41968643218278884</v>
      </c>
      <c r="T2407" s="6">
        <v>0.4530197655161222</v>
      </c>
      <c r="U2407" s="10"/>
      <c r="V2407" s="10"/>
      <c r="W2407" s="10"/>
    </row>
    <row r="2408">
      <c r="A2408" s="17">
        <v>2009.0</v>
      </c>
      <c r="B2408" s="18" t="s">
        <v>1376</v>
      </c>
      <c r="C2408" s="18" t="s">
        <v>3640</v>
      </c>
      <c r="D2408" s="19">
        <v>83.0</v>
      </c>
      <c r="E2408" s="19">
        <v>2.0</v>
      </c>
      <c r="F2408" s="19">
        <v>14.0</v>
      </c>
      <c r="G2408" s="19">
        <v>6.0</v>
      </c>
      <c r="H2408" s="19">
        <v>6.0</v>
      </c>
      <c r="I2408" s="19">
        <v>1.0</v>
      </c>
      <c r="J2408" s="19">
        <v>0.0</v>
      </c>
      <c r="K2408" s="19">
        <v>9.0</v>
      </c>
      <c r="L2408" s="19">
        <v>20.0</v>
      </c>
      <c r="M2408" s="19">
        <v>29.0</v>
      </c>
      <c r="N2408" s="20">
        <v>0.3103448152542114</v>
      </c>
      <c r="O2408" s="20">
        <v>0.48232391476631165</v>
      </c>
      <c r="P2408" s="20">
        <v>0.48623886704444885</v>
      </c>
      <c r="Q2408" s="21" t="str">
        <f t="shared" si="1"/>
        <v>0.305785124</v>
      </c>
      <c r="R2408" s="21" t="str">
        <f t="shared" si="3"/>
        <v>0.4391679551</v>
      </c>
      <c r="S2408" s="9">
        <v>0.44030788104081975</v>
      </c>
      <c r="T2408" s="6">
        <v>0.4391679551360036</v>
      </c>
      <c r="U2408" s="10"/>
      <c r="V2408" s="10"/>
      <c r="W2408" s="10"/>
    </row>
    <row r="2409">
      <c r="A2409" s="17">
        <v>2009.0</v>
      </c>
      <c r="B2409" s="18" t="s">
        <v>361</v>
      </c>
      <c r="C2409" s="18" t="s">
        <v>972</v>
      </c>
      <c r="D2409" s="19">
        <v>84.0</v>
      </c>
      <c r="E2409" s="19">
        <v>8.0</v>
      </c>
      <c r="F2409" s="19">
        <v>6.0</v>
      </c>
      <c r="G2409" s="19">
        <v>10.0</v>
      </c>
      <c r="H2409" s="19">
        <v>2.0</v>
      </c>
      <c r="I2409" s="19">
        <v>4.0</v>
      </c>
      <c r="J2409" s="19">
        <v>2.0</v>
      </c>
      <c r="K2409" s="19">
        <v>22.0</v>
      </c>
      <c r="L2409" s="19">
        <v>10.0</v>
      </c>
      <c r="M2409" s="19">
        <v>32.0</v>
      </c>
      <c r="N2409" s="20">
        <v>0.6875</v>
      </c>
      <c r="O2409" s="20">
        <v>0.4546509087085724</v>
      </c>
      <c r="P2409" s="20">
        <v>0.47968971729278564</v>
      </c>
      <c r="Q2409" s="21" t="str">
        <f t="shared" si="1"/>
        <v>0.7162162162</v>
      </c>
      <c r="R2409" s="21" t="str">
        <f t="shared" si="3"/>
        <v>0.5263019377</v>
      </c>
      <c r="S2409" s="9">
        <v>0.5191228836774826</v>
      </c>
      <c r="T2409" s="6">
        <v>0.5263019377315367</v>
      </c>
      <c r="U2409" s="10"/>
      <c r="V2409" s="10"/>
      <c r="W2409" s="10"/>
    </row>
    <row r="2410">
      <c r="A2410" s="17">
        <v>2009.0</v>
      </c>
      <c r="B2410" s="18" t="s">
        <v>913</v>
      </c>
      <c r="C2410" s="18" t="s">
        <v>3641</v>
      </c>
      <c r="D2410" s="19">
        <v>85.0</v>
      </c>
      <c r="E2410" s="19">
        <v>2.0</v>
      </c>
      <c r="F2410" s="19">
        <v>9.0</v>
      </c>
      <c r="G2410" s="19">
        <v>14.0</v>
      </c>
      <c r="H2410" s="19">
        <v>3.0</v>
      </c>
      <c r="I2410" s="19">
        <v>0.0</v>
      </c>
      <c r="J2410" s="19">
        <v>1.0</v>
      </c>
      <c r="K2410" s="19">
        <v>16.0</v>
      </c>
      <c r="L2410" s="19">
        <v>13.0</v>
      </c>
      <c r="M2410" s="19">
        <v>29.0</v>
      </c>
      <c r="N2410" s="20">
        <v>0.5517241358757019</v>
      </c>
      <c r="O2410" s="20">
        <v>0.561260461807251</v>
      </c>
      <c r="P2410" s="20">
        <v>0.5139181613922119</v>
      </c>
      <c r="Q2410" s="21" t="str">
        <f t="shared" si="1"/>
        <v>0.5137614679</v>
      </c>
      <c r="R2410" s="21" t="str">
        <f t="shared" si="3"/>
        <v>0.5375501382</v>
      </c>
      <c r="S2410" s="9">
        <v>0.5470408057344371</v>
      </c>
      <c r="T2410" s="6">
        <v>0.5375501382241555</v>
      </c>
      <c r="U2410" s="10"/>
      <c r="V2410" s="10"/>
      <c r="W2410" s="10"/>
    </row>
    <row r="2411">
      <c r="A2411" s="17">
        <v>2009.0</v>
      </c>
      <c r="B2411" s="18" t="s">
        <v>544</v>
      </c>
      <c r="C2411" s="18" t="s">
        <v>3642</v>
      </c>
      <c r="D2411" s="19">
        <v>86.0</v>
      </c>
      <c r="E2411" s="19">
        <v>3.0</v>
      </c>
      <c r="F2411" s="19">
        <v>14.0</v>
      </c>
      <c r="G2411" s="19">
        <v>4.0</v>
      </c>
      <c r="H2411" s="19">
        <v>9.0</v>
      </c>
      <c r="I2411" s="19">
        <v>0.0</v>
      </c>
      <c r="J2411" s="19">
        <v>0.0</v>
      </c>
      <c r="K2411" s="19">
        <v>7.0</v>
      </c>
      <c r="L2411" s="19">
        <v>23.0</v>
      </c>
      <c r="M2411" s="19">
        <v>30.0</v>
      </c>
      <c r="N2411" s="20">
        <v>0.23333333432674408</v>
      </c>
      <c r="O2411" s="20">
        <v>0.4573976695537567</v>
      </c>
      <c r="P2411" s="20">
        <v>0.47596633434295654</v>
      </c>
      <c r="Q2411" s="21" t="str">
        <f t="shared" si="1"/>
        <v>0.2391304348</v>
      </c>
      <c r="R2411" s="21" t="str">
        <f t="shared" si="3"/>
        <v>0.4074730271</v>
      </c>
      <c r="S2411" s="9">
        <v>0.40602375169595084</v>
      </c>
      <c r="T2411" s="6">
        <v>0.40747302705826965</v>
      </c>
      <c r="U2411" s="10"/>
      <c r="V2411" s="10"/>
      <c r="W2411" s="10"/>
    </row>
    <row r="2412">
      <c r="A2412" s="17">
        <v>2009.0</v>
      </c>
      <c r="B2412" s="18" t="s">
        <v>258</v>
      </c>
      <c r="C2412" s="18" t="s">
        <v>3643</v>
      </c>
      <c r="D2412" s="19">
        <v>87.0</v>
      </c>
      <c r="E2412" s="19">
        <v>6.0</v>
      </c>
      <c r="F2412" s="19">
        <v>9.0</v>
      </c>
      <c r="G2412" s="19">
        <v>9.0</v>
      </c>
      <c r="H2412" s="19">
        <v>4.0</v>
      </c>
      <c r="I2412" s="19">
        <v>2.0</v>
      </c>
      <c r="J2412" s="19">
        <v>2.0</v>
      </c>
      <c r="K2412" s="19">
        <v>17.0</v>
      </c>
      <c r="L2412" s="19">
        <v>15.0</v>
      </c>
      <c r="M2412" s="19">
        <v>32.0</v>
      </c>
      <c r="N2412" s="20">
        <v>0.53125</v>
      </c>
      <c r="O2412" s="20">
        <v>0.5496224164962769</v>
      </c>
      <c r="P2412" s="20">
        <v>0.5103258490562439</v>
      </c>
      <c r="Q2412" s="21" t="str">
        <f t="shared" si="1"/>
        <v>0.5486111111</v>
      </c>
      <c r="R2412" s="21" t="str">
        <f t="shared" si="3"/>
        <v>0.5395454483</v>
      </c>
      <c r="S2412" s="9">
        <v>0.5352051705121994</v>
      </c>
      <c r="T2412" s="6">
        <v>0.5395454482899772</v>
      </c>
      <c r="U2412" s="10"/>
      <c r="V2412" s="10"/>
      <c r="W2412" s="10"/>
    </row>
    <row r="2413">
      <c r="A2413" s="17">
        <v>2009.0</v>
      </c>
      <c r="B2413" s="18" t="s">
        <v>107</v>
      </c>
      <c r="C2413" s="18" t="s">
        <v>3644</v>
      </c>
      <c r="D2413" s="19">
        <v>88.0</v>
      </c>
      <c r="E2413" s="19">
        <v>0.0</v>
      </c>
      <c r="F2413" s="19">
        <v>18.0</v>
      </c>
      <c r="G2413" s="19">
        <v>5.0</v>
      </c>
      <c r="H2413" s="19">
        <v>7.0</v>
      </c>
      <c r="I2413" s="19">
        <v>1.0</v>
      </c>
      <c r="J2413" s="19">
        <v>1.0</v>
      </c>
      <c r="K2413" s="19">
        <v>6.0</v>
      </c>
      <c r="L2413" s="19">
        <v>26.0</v>
      </c>
      <c r="M2413" s="19">
        <v>32.0</v>
      </c>
      <c r="N2413" s="20">
        <v>0.1875</v>
      </c>
      <c r="O2413" s="20">
        <v>0.49121713638305664</v>
      </c>
      <c r="P2413" s="20">
        <v>0.4854497015476227</v>
      </c>
      <c r="Q2413" s="21" t="str">
        <f t="shared" si="1"/>
        <v>0.15625</v>
      </c>
      <c r="R2413" s="21" t="str">
        <f t="shared" si="3"/>
        <v>0.4060334936</v>
      </c>
      <c r="S2413" s="9">
        <v>0.413845993578434</v>
      </c>
      <c r="T2413" s="6">
        <v>0.406033493578434</v>
      </c>
      <c r="U2413" s="10"/>
      <c r="V2413" s="10"/>
      <c r="W2413" s="10"/>
    </row>
    <row r="2414">
      <c r="A2414" s="17">
        <v>2009.0</v>
      </c>
      <c r="B2414" s="18" t="s">
        <v>1422</v>
      </c>
      <c r="C2414" s="18" t="s">
        <v>3645</v>
      </c>
      <c r="D2414" s="19">
        <v>89.0</v>
      </c>
      <c r="E2414" s="19">
        <v>0.0</v>
      </c>
      <c r="F2414" s="19">
        <v>14.0</v>
      </c>
      <c r="G2414" s="19">
        <v>10.0</v>
      </c>
      <c r="H2414" s="19">
        <v>6.0</v>
      </c>
      <c r="I2414" s="19">
        <v>0.0</v>
      </c>
      <c r="J2414" s="19">
        <v>0.0</v>
      </c>
      <c r="K2414" s="19">
        <v>10.0</v>
      </c>
      <c r="L2414" s="19">
        <v>20.0</v>
      </c>
      <c r="M2414" s="19">
        <v>30.0</v>
      </c>
      <c r="N2414" s="20">
        <v>0.3333333432674408</v>
      </c>
      <c r="O2414" s="20">
        <v>0.45143744349479675</v>
      </c>
      <c r="P2414" s="20">
        <v>0.48549142479896545</v>
      </c>
      <c r="Q2414" s="21" t="str">
        <f t="shared" si="1"/>
        <v>0.2631578947</v>
      </c>
      <c r="R2414" s="21" t="str">
        <f t="shared" si="3"/>
        <v>0.4128810516</v>
      </c>
      <c r="S2414" s="9">
        <v>0.43042491128047305</v>
      </c>
      <c r="T2414" s="6">
        <v>0.41288105163135025</v>
      </c>
      <c r="U2414" s="10"/>
      <c r="V2414" s="10"/>
      <c r="W2414" s="10"/>
    </row>
    <row r="2415">
      <c r="A2415" s="17">
        <v>2009.0</v>
      </c>
      <c r="B2415" s="18" t="s">
        <v>186</v>
      </c>
      <c r="C2415" s="18" t="s">
        <v>3646</v>
      </c>
      <c r="D2415" s="19">
        <v>90.0</v>
      </c>
      <c r="E2415" s="19">
        <v>2.0</v>
      </c>
      <c r="F2415" s="19">
        <v>7.0</v>
      </c>
      <c r="G2415" s="19">
        <v>16.0</v>
      </c>
      <c r="H2415" s="19">
        <v>1.0</v>
      </c>
      <c r="I2415" s="19">
        <v>5.0</v>
      </c>
      <c r="J2415" s="19">
        <v>2.0</v>
      </c>
      <c r="K2415" s="19">
        <v>23.0</v>
      </c>
      <c r="L2415" s="19">
        <v>10.0</v>
      </c>
      <c r="M2415" s="19">
        <v>33.0</v>
      </c>
      <c r="N2415" s="20">
        <v>0.6969696879386902</v>
      </c>
      <c r="O2415" s="20">
        <v>0.5352407097816467</v>
      </c>
      <c r="P2415" s="20">
        <v>0.525284469127655</v>
      </c>
      <c r="Q2415" s="21" t="str">
        <f t="shared" si="1"/>
        <v>0.696</v>
      </c>
      <c r="R2415" s="21" t="str">
        <f t="shared" si="3"/>
        <v>0.5729414722</v>
      </c>
      <c r="S2415" s="9">
        <v>0.5731838964151614</v>
      </c>
      <c r="T2415" s="6">
        <v>0.5729414721727372</v>
      </c>
      <c r="U2415" s="10"/>
      <c r="V2415" s="10"/>
      <c r="W2415" s="10"/>
    </row>
    <row r="2416">
      <c r="A2416" s="17">
        <v>2009.0</v>
      </c>
      <c r="B2416" s="18" t="s">
        <v>395</v>
      </c>
      <c r="C2416" s="18" t="s">
        <v>3647</v>
      </c>
      <c r="D2416" s="19">
        <v>91.0</v>
      </c>
      <c r="E2416" s="19">
        <v>1.0</v>
      </c>
      <c r="F2416" s="19">
        <v>16.0</v>
      </c>
      <c r="G2416" s="19">
        <v>7.0</v>
      </c>
      <c r="H2416" s="19">
        <v>3.0</v>
      </c>
      <c r="I2416" s="19">
        <v>2.0</v>
      </c>
      <c r="J2416" s="19">
        <v>2.0</v>
      </c>
      <c r="K2416" s="19">
        <v>10.0</v>
      </c>
      <c r="L2416" s="19">
        <v>21.0</v>
      </c>
      <c r="M2416" s="19">
        <v>31.0</v>
      </c>
      <c r="N2416" s="20">
        <v>0.32258063554763794</v>
      </c>
      <c r="O2416" s="20">
        <v>0.4366186261177063</v>
      </c>
      <c r="P2416" s="20">
        <v>0.47623440623283386</v>
      </c>
      <c r="Q2416" s="21" t="str">
        <f t="shared" si="1"/>
        <v>0.3247863248</v>
      </c>
      <c r="R2416" s="21" t="str">
        <f t="shared" si="3"/>
        <v>0.4185644958</v>
      </c>
      <c r="S2416" s="9">
        <v>0.4180130759073842</v>
      </c>
      <c r="T2416" s="6">
        <v>0.4185644958136428</v>
      </c>
      <c r="U2416" s="10"/>
      <c r="V2416" s="10"/>
      <c r="W2416" s="10"/>
    </row>
    <row r="2417">
      <c r="A2417" s="17">
        <v>2009.0</v>
      </c>
      <c r="B2417" s="18" t="s">
        <v>1814</v>
      </c>
      <c r="C2417" s="18" t="s">
        <v>3648</v>
      </c>
      <c r="D2417" s="19">
        <v>92.0</v>
      </c>
      <c r="E2417" s="19">
        <v>3.0</v>
      </c>
      <c r="F2417" s="19">
        <v>12.0</v>
      </c>
      <c r="G2417" s="19">
        <v>9.0</v>
      </c>
      <c r="H2417" s="19">
        <v>6.0</v>
      </c>
      <c r="I2417" s="19">
        <v>0.0</v>
      </c>
      <c r="J2417" s="19">
        <v>1.0</v>
      </c>
      <c r="K2417" s="19">
        <v>12.0</v>
      </c>
      <c r="L2417" s="19">
        <v>19.0</v>
      </c>
      <c r="M2417" s="19">
        <v>31.0</v>
      </c>
      <c r="N2417" s="20">
        <v>0.3870967626571655</v>
      </c>
      <c r="O2417" s="20">
        <v>0.5042034983634949</v>
      </c>
      <c r="P2417" s="20">
        <v>0.49727657437324524</v>
      </c>
      <c r="Q2417" s="21" t="str">
        <f t="shared" si="1"/>
        <v>0.3664122137</v>
      </c>
      <c r="R2417" s="21" t="str">
        <f t="shared" si="3"/>
        <v>0.4680239462</v>
      </c>
      <c r="S2417" s="9">
        <v>0.47319508632344587</v>
      </c>
      <c r="T2417" s="6">
        <v>0.46802394621017324</v>
      </c>
      <c r="U2417" s="10"/>
      <c r="V2417" s="10"/>
      <c r="W2417" s="10"/>
    </row>
    <row r="2418">
      <c r="A2418" s="17">
        <v>2009.0</v>
      </c>
      <c r="B2418" s="18" t="s">
        <v>420</v>
      </c>
      <c r="C2418" s="18" t="s">
        <v>3649</v>
      </c>
      <c r="D2418" s="19">
        <v>93.0</v>
      </c>
      <c r="E2418" s="19">
        <v>7.0</v>
      </c>
      <c r="F2418" s="19">
        <v>5.0</v>
      </c>
      <c r="G2418" s="19">
        <v>13.0</v>
      </c>
      <c r="H2418" s="19">
        <v>3.0</v>
      </c>
      <c r="I2418" s="19">
        <v>5.0</v>
      </c>
      <c r="J2418" s="19">
        <v>1.0</v>
      </c>
      <c r="K2418" s="19">
        <v>25.0</v>
      </c>
      <c r="L2418" s="19">
        <v>9.0</v>
      </c>
      <c r="M2418" s="19">
        <v>34.0</v>
      </c>
      <c r="N2418" s="20">
        <v>0.7352941036224365</v>
      </c>
      <c r="O2418" s="20">
        <v>0.5966091156005859</v>
      </c>
      <c r="P2418" s="20">
        <v>0.5402252078056335</v>
      </c>
      <c r="Q2418" s="21" t="str">
        <f t="shared" si="1"/>
        <v>0.7337662338</v>
      </c>
      <c r="R2418" s="21" t="str">
        <f t="shared" si="3"/>
        <v>0.6168024182</v>
      </c>
      <c r="S2418" s="9">
        <v>0.6171843891634661</v>
      </c>
      <c r="T2418" s="6">
        <v>0.6168024181932599</v>
      </c>
      <c r="U2418" s="10"/>
      <c r="V2418" s="10"/>
      <c r="W2418" s="10"/>
    </row>
    <row r="2419">
      <c r="A2419" s="17">
        <v>2009.0</v>
      </c>
      <c r="B2419" s="18" t="s">
        <v>1817</v>
      </c>
      <c r="C2419" s="18" t="s">
        <v>3650</v>
      </c>
      <c r="D2419" s="19">
        <v>94.0</v>
      </c>
      <c r="E2419" s="19">
        <v>1.0</v>
      </c>
      <c r="F2419" s="19">
        <v>11.0</v>
      </c>
      <c r="G2419" s="19">
        <v>2.0</v>
      </c>
      <c r="H2419" s="19">
        <v>13.0</v>
      </c>
      <c r="I2419" s="19">
        <v>0.0</v>
      </c>
      <c r="J2419" s="19">
        <v>1.0</v>
      </c>
      <c r="K2419" s="19">
        <v>3.0</v>
      </c>
      <c r="L2419" s="19">
        <v>25.0</v>
      </c>
      <c r="M2419" s="19">
        <v>28.0</v>
      </c>
      <c r="N2419" s="20">
        <v>0.1071428582072258</v>
      </c>
      <c r="O2419" s="20">
        <v>0.5457216501235962</v>
      </c>
      <c r="P2419" s="20">
        <v>0.5067101716995239</v>
      </c>
      <c r="Q2419" s="21" t="str">
        <f t="shared" si="1"/>
        <v>0.09154929577</v>
      </c>
      <c r="R2419" s="21" t="str">
        <f t="shared" si="3"/>
        <v>0.4224256919</v>
      </c>
      <c r="S2419" s="9">
        <v>0.4263240822723934</v>
      </c>
      <c r="T2419" s="6">
        <v>0.4224256919303411</v>
      </c>
      <c r="U2419" s="10"/>
      <c r="V2419" s="10"/>
      <c r="W2419" s="10"/>
    </row>
    <row r="2420">
      <c r="A2420" s="17">
        <v>2009.0</v>
      </c>
      <c r="B2420" s="18" t="s">
        <v>78</v>
      </c>
      <c r="C2420" s="18" t="s">
        <v>3651</v>
      </c>
      <c r="D2420" s="19">
        <v>95.0</v>
      </c>
      <c r="E2420" s="19">
        <v>3.0</v>
      </c>
      <c r="F2420" s="19">
        <v>10.0</v>
      </c>
      <c r="G2420" s="19">
        <v>9.0</v>
      </c>
      <c r="H2420" s="19">
        <v>8.0</v>
      </c>
      <c r="I2420" s="19">
        <v>1.0</v>
      </c>
      <c r="J2420" s="19">
        <v>3.0</v>
      </c>
      <c r="K2420" s="19">
        <v>13.0</v>
      </c>
      <c r="L2420" s="19">
        <v>21.0</v>
      </c>
      <c r="M2420" s="19">
        <v>34.0</v>
      </c>
      <c r="N2420" s="20">
        <v>0.38235294818878174</v>
      </c>
      <c r="O2420" s="20">
        <v>0.509503960609436</v>
      </c>
      <c r="P2420" s="20">
        <v>0.49548569321632385</v>
      </c>
      <c r="Q2420" s="21" t="str">
        <f t="shared" si="1"/>
        <v>0.3441558442</v>
      </c>
      <c r="R2420" s="21" t="str">
        <f t="shared" si="3"/>
        <v>0.4646623646</v>
      </c>
      <c r="S2420" s="9">
        <v>0.4742116389029166</v>
      </c>
      <c r="T2420" s="6">
        <v>0.46466236464776</v>
      </c>
      <c r="U2420" s="10"/>
      <c r="V2420" s="10"/>
      <c r="W2420" s="10"/>
    </row>
    <row r="2421">
      <c r="A2421" s="17">
        <v>2009.0</v>
      </c>
      <c r="B2421" s="18" t="s">
        <v>1128</v>
      </c>
      <c r="C2421" s="18" t="s">
        <v>3652</v>
      </c>
      <c r="D2421" s="19">
        <v>96.0</v>
      </c>
      <c r="E2421" s="19">
        <v>0.0</v>
      </c>
      <c r="F2421" s="19">
        <v>16.0</v>
      </c>
      <c r="G2421" s="19">
        <v>4.0</v>
      </c>
      <c r="H2421" s="19">
        <v>7.0</v>
      </c>
      <c r="I2421" s="19">
        <v>0.0</v>
      </c>
      <c r="J2421" s="19">
        <v>1.0</v>
      </c>
      <c r="K2421" s="19">
        <v>4.0</v>
      </c>
      <c r="L2421" s="19">
        <v>24.0</v>
      </c>
      <c r="M2421" s="19">
        <v>28.0</v>
      </c>
      <c r="N2421" s="20">
        <v>0.1428571492433548</v>
      </c>
      <c r="O2421" s="20">
        <v>0.4672073423862457</v>
      </c>
      <c r="P2421" s="20">
        <v>0.4801935851573944</v>
      </c>
      <c r="Q2421" s="21" t="str">
        <f t="shared" si="1"/>
        <v>0.1052631579</v>
      </c>
      <c r="R2421" s="21" t="str">
        <f t="shared" si="3"/>
        <v>0.379967857</v>
      </c>
      <c r="S2421" s="9">
        <v>0.38936635319675716</v>
      </c>
      <c r="T2421" s="6">
        <v>0.3799678569561557</v>
      </c>
      <c r="U2421" s="10"/>
      <c r="V2421" s="10"/>
      <c r="W2421" s="10"/>
    </row>
    <row r="2422">
      <c r="A2422" s="17">
        <v>2009.0</v>
      </c>
      <c r="B2422" s="18" t="s">
        <v>418</v>
      </c>
      <c r="C2422" s="18" t="s">
        <v>3653</v>
      </c>
      <c r="D2422" s="19">
        <v>97.0</v>
      </c>
      <c r="E2422" s="19">
        <v>3.0</v>
      </c>
      <c r="F2422" s="19">
        <v>10.0</v>
      </c>
      <c r="G2422" s="19">
        <v>7.0</v>
      </c>
      <c r="H2422" s="19">
        <v>5.0</v>
      </c>
      <c r="I2422" s="19">
        <v>0.0</v>
      </c>
      <c r="J2422" s="19">
        <v>3.0</v>
      </c>
      <c r="K2422" s="19">
        <v>10.0</v>
      </c>
      <c r="L2422" s="19">
        <v>18.0</v>
      </c>
      <c r="M2422" s="19">
        <v>28.0</v>
      </c>
      <c r="N2422" s="20">
        <v>0.3571428656578064</v>
      </c>
      <c r="O2422" s="20">
        <v>0.5287859439849854</v>
      </c>
      <c r="P2422" s="20">
        <v>0.5059088468551636</v>
      </c>
      <c r="Q2422" s="21" t="str">
        <f t="shared" si="1"/>
        <v>0.3442622951</v>
      </c>
      <c r="R2422" s="21" t="str">
        <f t="shared" si="3"/>
        <v>0.4769357575</v>
      </c>
      <c r="S2422" s="9">
        <v>0.48015589799199787</v>
      </c>
      <c r="T2422" s="6">
        <v>0.47693575747677536</v>
      </c>
      <c r="U2422" s="10"/>
      <c r="V2422" s="10"/>
      <c r="W2422" s="10"/>
    </row>
    <row r="2423">
      <c r="A2423" s="17">
        <v>2009.0</v>
      </c>
      <c r="B2423" s="18" t="s">
        <v>607</v>
      </c>
      <c r="C2423" s="18" t="s">
        <v>3654</v>
      </c>
      <c r="D2423" s="19">
        <v>98.0</v>
      </c>
      <c r="E2423" s="19">
        <v>1.0</v>
      </c>
      <c r="F2423" s="19">
        <v>13.0</v>
      </c>
      <c r="G2423" s="19">
        <v>5.0</v>
      </c>
      <c r="H2423" s="19">
        <v>7.0</v>
      </c>
      <c r="I2423" s="19">
        <v>1.0</v>
      </c>
      <c r="J2423" s="19">
        <v>2.0</v>
      </c>
      <c r="K2423" s="19">
        <v>7.0</v>
      </c>
      <c r="L2423" s="19">
        <v>22.0</v>
      </c>
      <c r="M2423" s="19">
        <v>29.0</v>
      </c>
      <c r="N2423" s="20">
        <v>0.24137930572032928</v>
      </c>
      <c r="O2423" s="20">
        <v>0.49204230308532715</v>
      </c>
      <c r="P2423" s="20">
        <v>0.48701322078704834</v>
      </c>
      <c r="Q2423" s="21" t="str">
        <f t="shared" si="1"/>
        <v>0.216</v>
      </c>
      <c r="R2423" s="21" t="str">
        <f t="shared" si="3"/>
        <v>0.4217744567</v>
      </c>
      <c r="S2423" s="9">
        <v>0.42811928432563257</v>
      </c>
      <c r="T2423" s="6">
        <v>0.42177445673942565</v>
      </c>
      <c r="U2423" s="10"/>
      <c r="V2423" s="10"/>
      <c r="W2423" s="10"/>
    </row>
    <row r="2424">
      <c r="A2424" s="17">
        <v>2009.0</v>
      </c>
      <c r="B2424" s="18" t="s">
        <v>1353</v>
      </c>
      <c r="C2424" s="18" t="s">
        <v>3655</v>
      </c>
      <c r="D2424" s="19">
        <v>99.0</v>
      </c>
      <c r="E2424" s="19">
        <v>6.0</v>
      </c>
      <c r="F2424" s="19">
        <v>12.0</v>
      </c>
      <c r="G2424" s="19">
        <v>4.0</v>
      </c>
      <c r="H2424" s="19">
        <v>5.0</v>
      </c>
      <c r="I2424" s="19">
        <v>0.0</v>
      </c>
      <c r="J2424" s="19">
        <v>0.0</v>
      </c>
      <c r="K2424" s="19">
        <v>10.0</v>
      </c>
      <c r="L2424" s="19">
        <v>17.0</v>
      </c>
      <c r="M2424" s="19">
        <v>27.0</v>
      </c>
      <c r="N2424" s="20">
        <v>0.37037035822868347</v>
      </c>
      <c r="O2424" s="20">
        <v>0.4814346432685852</v>
      </c>
      <c r="P2424" s="20">
        <v>0.4816708266735077</v>
      </c>
      <c r="Q2424" s="21" t="str">
        <f t="shared" si="1"/>
        <v>0.432</v>
      </c>
      <c r="R2424" s="21" t="str">
        <f t="shared" si="3"/>
        <v>0.4691350283</v>
      </c>
      <c r="S2424" s="9">
        <v>0.4537276208952621</v>
      </c>
      <c r="T2424" s="6">
        <v>0.4691350283026695</v>
      </c>
      <c r="U2424" s="10"/>
      <c r="V2424" s="10"/>
      <c r="W2424" s="10"/>
    </row>
    <row r="2425">
      <c r="A2425" s="17">
        <v>2009.0</v>
      </c>
      <c r="B2425" s="18" t="s">
        <v>56</v>
      </c>
      <c r="C2425" s="18" t="s">
        <v>903</v>
      </c>
      <c r="D2425" s="19">
        <v>100.0</v>
      </c>
      <c r="E2425" s="19">
        <v>6.0</v>
      </c>
      <c r="F2425" s="19">
        <v>9.0</v>
      </c>
      <c r="G2425" s="19">
        <v>14.0</v>
      </c>
      <c r="H2425" s="19">
        <v>0.0</v>
      </c>
      <c r="I2425" s="19">
        <v>2.0</v>
      </c>
      <c r="J2425" s="19">
        <v>1.0</v>
      </c>
      <c r="K2425" s="19">
        <v>22.0</v>
      </c>
      <c r="L2425" s="19">
        <v>10.0</v>
      </c>
      <c r="M2425" s="19">
        <v>32.0</v>
      </c>
      <c r="N2425" s="20">
        <v>0.6875</v>
      </c>
      <c r="O2425" s="20">
        <v>0.5310554504394531</v>
      </c>
      <c r="P2425" s="20">
        <v>0.49265792965888977</v>
      </c>
      <c r="Q2425" s="21" t="str">
        <f t="shared" si="1"/>
        <v>0.746031746</v>
      </c>
      <c r="R2425" s="21" t="str">
        <f t="shared" si="3"/>
        <v>0.5752001441</v>
      </c>
      <c r="S2425" s="9">
        <v>0.560567207634449</v>
      </c>
      <c r="T2425" s="6">
        <v>0.5752001441423855</v>
      </c>
      <c r="U2425" s="10"/>
      <c r="V2425" s="10"/>
      <c r="W2425" s="10"/>
    </row>
    <row r="2426">
      <c r="A2426" s="17">
        <v>2009.0</v>
      </c>
      <c r="B2426" s="18" t="s">
        <v>271</v>
      </c>
      <c r="C2426" s="18" t="s">
        <v>910</v>
      </c>
      <c r="D2426" s="19">
        <v>101.0</v>
      </c>
      <c r="E2426" s="19">
        <v>3.0</v>
      </c>
      <c r="F2426" s="19">
        <v>8.0</v>
      </c>
      <c r="G2426" s="19">
        <v>11.0</v>
      </c>
      <c r="H2426" s="19">
        <v>5.0</v>
      </c>
      <c r="I2426" s="19">
        <v>2.0</v>
      </c>
      <c r="J2426" s="19">
        <v>1.0</v>
      </c>
      <c r="K2426" s="19">
        <v>16.0</v>
      </c>
      <c r="L2426" s="19">
        <v>14.0</v>
      </c>
      <c r="M2426" s="19">
        <v>30.0</v>
      </c>
      <c r="N2426" s="20">
        <v>0.5333333611488342</v>
      </c>
      <c r="O2426" s="20">
        <v>0.6168954968452454</v>
      </c>
      <c r="P2426" s="20">
        <v>0.5566714406013489</v>
      </c>
      <c r="Q2426" s="21" t="str">
        <f t="shared" si="1"/>
        <v>0.5</v>
      </c>
      <c r="R2426" s="21" t="str">
        <f t="shared" si="3"/>
        <v>0.5726156086</v>
      </c>
      <c r="S2426" s="9">
        <v>0.5809489419062932</v>
      </c>
      <c r="T2426" s="6">
        <v>0.5726156085729599</v>
      </c>
      <c r="U2426" s="10"/>
      <c r="V2426" s="10"/>
      <c r="W2426" s="10"/>
    </row>
    <row r="2427">
      <c r="A2427" s="17">
        <v>2009.0</v>
      </c>
      <c r="B2427" s="18" t="s">
        <v>190</v>
      </c>
      <c r="C2427" s="18" t="s">
        <v>3656</v>
      </c>
      <c r="D2427" s="19">
        <v>102.0</v>
      </c>
      <c r="E2427" s="19">
        <v>1.0</v>
      </c>
      <c r="F2427" s="19">
        <v>9.0</v>
      </c>
      <c r="G2427" s="19">
        <v>10.0</v>
      </c>
      <c r="H2427" s="19">
        <v>8.0</v>
      </c>
      <c r="I2427" s="19">
        <v>1.0</v>
      </c>
      <c r="J2427" s="19">
        <v>3.0</v>
      </c>
      <c r="K2427" s="19">
        <v>12.0</v>
      </c>
      <c r="L2427" s="19">
        <v>20.0</v>
      </c>
      <c r="M2427" s="19">
        <v>32.0</v>
      </c>
      <c r="N2427" s="20">
        <v>0.375</v>
      </c>
      <c r="O2427" s="20">
        <v>0.549637496471405</v>
      </c>
      <c r="P2427" s="20">
        <v>0.5227824449539185</v>
      </c>
      <c r="Q2427" s="21" t="str">
        <f t="shared" si="1"/>
        <v>0.3</v>
      </c>
      <c r="R2427" s="21" t="str">
        <f t="shared" si="3"/>
        <v>0.4805143595</v>
      </c>
      <c r="S2427" s="9">
        <v>0.49926435947418213</v>
      </c>
      <c r="T2427" s="6">
        <v>0.48051435947418214</v>
      </c>
      <c r="U2427" s="10"/>
      <c r="V2427" s="10"/>
      <c r="W2427" s="10"/>
    </row>
    <row r="2428">
      <c r="A2428" s="17">
        <v>2009.0</v>
      </c>
      <c r="B2428" s="18" t="s">
        <v>98</v>
      </c>
      <c r="C2428" s="18" t="s">
        <v>3657</v>
      </c>
      <c r="D2428" s="19">
        <v>103.0</v>
      </c>
      <c r="E2428" s="19">
        <v>4.0</v>
      </c>
      <c r="F2428" s="19">
        <v>10.0</v>
      </c>
      <c r="G2428" s="19">
        <v>5.0</v>
      </c>
      <c r="H2428" s="19">
        <v>8.0</v>
      </c>
      <c r="I2428" s="19">
        <v>1.0</v>
      </c>
      <c r="J2428" s="19">
        <v>2.0</v>
      </c>
      <c r="K2428" s="19">
        <v>10.0</v>
      </c>
      <c r="L2428" s="19">
        <v>20.0</v>
      </c>
      <c r="M2428" s="19">
        <v>30.0</v>
      </c>
      <c r="N2428" s="20">
        <v>0.3333333432674408</v>
      </c>
      <c r="O2428" s="20">
        <v>0.49923884868621826</v>
      </c>
      <c r="P2428" s="20">
        <v>0.4988633692264557</v>
      </c>
      <c r="Q2428" s="21" t="str">
        <f t="shared" si="1"/>
        <v>0.3333333333</v>
      </c>
      <c r="R2428" s="21" t="str">
        <f t="shared" si="3"/>
        <v>0.4576686</v>
      </c>
      <c r="S2428" s="9">
        <v>0.45766859998305637</v>
      </c>
      <c r="T2428" s="6">
        <v>0.4576685999830564</v>
      </c>
      <c r="U2428" s="10"/>
      <c r="V2428" s="10"/>
      <c r="W2428" s="10"/>
    </row>
    <row r="2429">
      <c r="A2429" s="17">
        <v>2009.0</v>
      </c>
      <c r="B2429" s="18" t="s">
        <v>273</v>
      </c>
      <c r="C2429" s="18" t="s">
        <v>3658</v>
      </c>
      <c r="D2429" s="19">
        <v>104.0</v>
      </c>
      <c r="E2429" s="19">
        <v>2.0</v>
      </c>
      <c r="F2429" s="19">
        <v>10.0</v>
      </c>
      <c r="G2429" s="19">
        <v>9.0</v>
      </c>
      <c r="H2429" s="19">
        <v>8.0</v>
      </c>
      <c r="I2429" s="19">
        <v>1.0</v>
      </c>
      <c r="J2429" s="19">
        <v>1.0</v>
      </c>
      <c r="K2429" s="19">
        <v>12.0</v>
      </c>
      <c r="L2429" s="19">
        <v>19.0</v>
      </c>
      <c r="M2429" s="19">
        <v>31.0</v>
      </c>
      <c r="N2429" s="20">
        <v>0.3870967626571655</v>
      </c>
      <c r="O2429" s="20">
        <v>0.5819311738014221</v>
      </c>
      <c r="P2429" s="20">
        <v>0.5381485223770142</v>
      </c>
      <c r="Q2429" s="21" t="str">
        <f t="shared" si="1"/>
        <v>0.3357664234</v>
      </c>
      <c r="R2429" s="21" t="str">
        <f t="shared" si="3"/>
        <v>0.5094443233</v>
      </c>
      <c r="S2429" s="9">
        <v>0.5222769110433517</v>
      </c>
      <c r="T2429" s="6">
        <v>0.5094443233343806</v>
      </c>
      <c r="U2429" s="10"/>
      <c r="V2429" s="10"/>
      <c r="W2429" s="10"/>
    </row>
    <row r="2430">
      <c r="A2430" s="17">
        <v>2009.0</v>
      </c>
      <c r="B2430" s="18" t="s">
        <v>124</v>
      </c>
      <c r="C2430" s="18" t="s">
        <v>1001</v>
      </c>
      <c r="D2430" s="19">
        <v>105.0</v>
      </c>
      <c r="E2430" s="19">
        <v>9.0</v>
      </c>
      <c r="F2430" s="19">
        <v>1.0</v>
      </c>
      <c r="G2430" s="19">
        <v>10.0</v>
      </c>
      <c r="H2430" s="19">
        <v>2.0</v>
      </c>
      <c r="I2430" s="19">
        <v>6.0</v>
      </c>
      <c r="J2430" s="19">
        <v>2.0</v>
      </c>
      <c r="K2430" s="19">
        <v>25.0</v>
      </c>
      <c r="L2430" s="19">
        <v>5.0</v>
      </c>
      <c r="M2430" s="19">
        <v>30.0</v>
      </c>
      <c r="N2430" s="20">
        <v>0.8333333134651184</v>
      </c>
      <c r="O2430" s="20">
        <v>0.5372028946876526</v>
      </c>
      <c r="P2430" s="20">
        <v>0.5352426171302795</v>
      </c>
      <c r="Q2430" s="21" t="str">
        <f t="shared" si="1"/>
        <v>0.82</v>
      </c>
      <c r="R2430" s="21" t="str">
        <f t="shared" si="3"/>
        <v>0.6074121016</v>
      </c>
      <c r="S2430" s="9">
        <v>0.6107454349597295</v>
      </c>
      <c r="T2430" s="6">
        <v>0.6074121016263963</v>
      </c>
      <c r="U2430" s="10"/>
      <c r="V2430" s="10"/>
      <c r="W2430" s="10"/>
    </row>
    <row r="2431">
      <c r="A2431" s="17">
        <v>2009.0</v>
      </c>
      <c r="B2431" s="18" t="s">
        <v>1829</v>
      </c>
      <c r="C2431" s="18" t="s">
        <v>3659</v>
      </c>
      <c r="D2431" s="19">
        <v>106.0</v>
      </c>
      <c r="E2431" s="19">
        <v>1.0</v>
      </c>
      <c r="F2431" s="19">
        <v>14.0</v>
      </c>
      <c r="G2431" s="19">
        <v>3.0</v>
      </c>
      <c r="H2431" s="19">
        <v>8.0</v>
      </c>
      <c r="I2431" s="19">
        <v>1.0</v>
      </c>
      <c r="J2431" s="19">
        <v>1.0</v>
      </c>
      <c r="K2431" s="19">
        <v>5.0</v>
      </c>
      <c r="L2431" s="19">
        <v>23.0</v>
      </c>
      <c r="M2431" s="19">
        <v>28.0</v>
      </c>
      <c r="N2431" s="20">
        <v>0.1785714328289032</v>
      </c>
      <c r="O2431" s="20">
        <v>0.39880362153053284</v>
      </c>
      <c r="P2431" s="20">
        <v>0.4556513726711273</v>
      </c>
      <c r="Q2431" s="21" t="str">
        <f t="shared" si="1"/>
        <v>0.1693548387</v>
      </c>
      <c r="R2431" s="21" t="str">
        <f t="shared" si="3"/>
        <v>0.3556533636</v>
      </c>
      <c r="S2431" s="9">
        <v>0.3579575110759054</v>
      </c>
      <c r="T2431" s="6">
        <v>0.3556533636104676</v>
      </c>
      <c r="U2431" s="10"/>
      <c r="V2431" s="10"/>
      <c r="W2431" s="10"/>
    </row>
    <row r="2432">
      <c r="A2432" s="17">
        <v>2009.0</v>
      </c>
      <c r="B2432" s="18" t="s">
        <v>182</v>
      </c>
      <c r="C2432" s="18" t="s">
        <v>3660</v>
      </c>
      <c r="D2432" s="19">
        <v>107.0</v>
      </c>
      <c r="E2432" s="19">
        <v>6.0</v>
      </c>
      <c r="F2432" s="19">
        <v>8.0</v>
      </c>
      <c r="G2432" s="19">
        <v>5.0</v>
      </c>
      <c r="H2432" s="19">
        <v>6.0</v>
      </c>
      <c r="I2432" s="19">
        <v>4.0</v>
      </c>
      <c r="J2432" s="19">
        <v>2.0</v>
      </c>
      <c r="K2432" s="19">
        <v>15.0</v>
      </c>
      <c r="L2432" s="19">
        <v>16.0</v>
      </c>
      <c r="M2432" s="19">
        <v>31.0</v>
      </c>
      <c r="N2432" s="20">
        <v>0.4838709533214569</v>
      </c>
      <c r="O2432" s="20">
        <v>0.42691725492477417</v>
      </c>
      <c r="P2432" s="20">
        <v>0.4710063338279724</v>
      </c>
      <c r="Q2432" s="21" t="str">
        <f t="shared" si="1"/>
        <v>0.5032679739</v>
      </c>
      <c r="R2432" s="21" t="str">
        <f t="shared" si="3"/>
        <v>0.4570272044</v>
      </c>
      <c r="S2432" s="9">
        <v>0.45217795285486406</v>
      </c>
      <c r="T2432" s="6">
        <v>0.4570272043834325</v>
      </c>
      <c r="U2432" s="10"/>
      <c r="V2432" s="10"/>
      <c r="W2432" s="10"/>
    </row>
    <row r="2433">
      <c r="A2433" s="17">
        <v>2009.0</v>
      </c>
      <c r="B2433" s="18" t="s">
        <v>1355</v>
      </c>
      <c r="C2433" s="18" t="s">
        <v>3661</v>
      </c>
      <c r="D2433" s="19">
        <v>108.0</v>
      </c>
      <c r="E2433" s="19">
        <v>1.0</v>
      </c>
      <c r="F2433" s="19">
        <v>16.0</v>
      </c>
      <c r="G2433" s="19">
        <v>4.0</v>
      </c>
      <c r="H2433" s="19">
        <v>8.0</v>
      </c>
      <c r="I2433" s="19">
        <v>2.0</v>
      </c>
      <c r="J2433" s="19">
        <v>2.0</v>
      </c>
      <c r="K2433" s="19">
        <v>7.0</v>
      </c>
      <c r="L2433" s="19">
        <v>26.0</v>
      </c>
      <c r="M2433" s="19">
        <v>33.0</v>
      </c>
      <c r="N2433" s="20">
        <v>0.21212121844291687</v>
      </c>
      <c r="O2433" s="20">
        <v>0.49548831582069397</v>
      </c>
      <c r="P2433" s="20">
        <v>0.4877285659313202</v>
      </c>
      <c r="Q2433" s="21" t="str">
        <f t="shared" si="1"/>
        <v>0.2027972028</v>
      </c>
      <c r="R2433" s="21" t="str">
        <f t="shared" si="3"/>
        <v>0.4203756001</v>
      </c>
      <c r="S2433" s="9">
        <v>0.42270660242348007</v>
      </c>
      <c r="T2433" s="6">
        <v>0.42037560009247776</v>
      </c>
      <c r="U2433" s="10"/>
      <c r="V2433" s="10"/>
      <c r="W2433" s="10"/>
    </row>
    <row r="2434">
      <c r="A2434" s="17">
        <v>2009.0</v>
      </c>
      <c r="B2434" s="18" t="s">
        <v>1029</v>
      </c>
      <c r="C2434" s="18" t="s">
        <v>3662</v>
      </c>
      <c r="D2434" s="19">
        <v>109.0</v>
      </c>
      <c r="E2434" s="19">
        <v>7.0</v>
      </c>
      <c r="F2434" s="19">
        <v>8.0</v>
      </c>
      <c r="G2434" s="19">
        <v>6.0</v>
      </c>
      <c r="H2434" s="19">
        <v>6.0</v>
      </c>
      <c r="I2434" s="19">
        <v>0.0</v>
      </c>
      <c r="J2434" s="19">
        <v>0.0</v>
      </c>
      <c r="K2434" s="19">
        <v>13.0</v>
      </c>
      <c r="L2434" s="19">
        <v>14.0</v>
      </c>
      <c r="M2434" s="19">
        <v>27.0</v>
      </c>
      <c r="N2434" s="20">
        <v>0.48148149251937866</v>
      </c>
      <c r="O2434" s="20">
        <v>0.41971173882484436</v>
      </c>
      <c r="P2434" s="20">
        <v>0.47962474822998047</v>
      </c>
      <c r="Q2434" s="21" t="str">
        <f t="shared" si="1"/>
        <v>0.5037593985</v>
      </c>
      <c r="R2434" s="21" t="str">
        <f t="shared" si="3"/>
        <v>0.4557019061</v>
      </c>
      <c r="S2434" s="9">
        <v>0.45013242684028765</v>
      </c>
      <c r="T2434" s="6">
        <v>0.4557019060939774</v>
      </c>
      <c r="U2434" s="10"/>
      <c r="V2434" s="10"/>
      <c r="W2434" s="10"/>
    </row>
    <row r="2435">
      <c r="A2435" s="17">
        <v>2009.0</v>
      </c>
      <c r="B2435" s="18" t="s">
        <v>226</v>
      </c>
      <c r="C2435" s="18" t="s">
        <v>3663</v>
      </c>
      <c r="D2435" s="19">
        <v>110.0</v>
      </c>
      <c r="E2435" s="19">
        <v>2.0</v>
      </c>
      <c r="F2435" s="19">
        <v>7.0</v>
      </c>
      <c r="G2435" s="19">
        <v>11.0</v>
      </c>
      <c r="H2435" s="19">
        <v>9.0</v>
      </c>
      <c r="I2435" s="19">
        <v>0.0</v>
      </c>
      <c r="J2435" s="19">
        <v>1.0</v>
      </c>
      <c r="K2435" s="19">
        <v>13.0</v>
      </c>
      <c r="L2435" s="19">
        <v>17.0</v>
      </c>
      <c r="M2435" s="19">
        <v>30.0</v>
      </c>
      <c r="N2435" s="20">
        <v>0.4333333373069763</v>
      </c>
      <c r="O2435" s="20">
        <v>0.48465660214424133</v>
      </c>
      <c r="P2435" s="20">
        <v>0.4976702034473419</v>
      </c>
      <c r="Q2435" s="21" t="str">
        <f t="shared" si="1"/>
        <v>0.3455882353</v>
      </c>
      <c r="R2435" s="21" t="str">
        <f t="shared" si="3"/>
        <v>0.4531429108</v>
      </c>
      <c r="S2435" s="9">
        <v>0.4750791852672895</v>
      </c>
      <c r="T2435" s="6">
        <v>0.4531429107574856</v>
      </c>
      <c r="U2435" s="10"/>
      <c r="V2435" s="10"/>
      <c r="W2435" s="10"/>
    </row>
    <row r="2436">
      <c r="A2436" s="17">
        <v>2009.0</v>
      </c>
      <c r="B2436" s="18" t="s">
        <v>1397</v>
      </c>
      <c r="C2436" s="18" t="s">
        <v>3664</v>
      </c>
      <c r="D2436" s="19">
        <v>111.0</v>
      </c>
      <c r="E2436" s="19">
        <v>4.0</v>
      </c>
      <c r="F2436" s="19">
        <v>11.0</v>
      </c>
      <c r="G2436" s="19">
        <v>2.0</v>
      </c>
      <c r="H2436" s="19">
        <v>10.0</v>
      </c>
      <c r="I2436" s="19">
        <v>0.0</v>
      </c>
      <c r="J2436" s="19">
        <v>0.0</v>
      </c>
      <c r="K2436" s="19">
        <v>6.0</v>
      </c>
      <c r="L2436" s="19">
        <v>21.0</v>
      </c>
      <c r="M2436" s="19">
        <v>27.0</v>
      </c>
      <c r="N2436" s="20">
        <v>0.2222222238779068</v>
      </c>
      <c r="O2436" s="20">
        <v>0.4251961410045624</v>
      </c>
      <c r="P2436" s="20">
        <v>0.4829598367214203</v>
      </c>
      <c r="Q2436" s="21" t="str">
        <f t="shared" si="1"/>
        <v>0.2481751825</v>
      </c>
      <c r="R2436" s="21" t="str">
        <f t="shared" si="3"/>
        <v>0.3953818253</v>
      </c>
      <c r="S2436" s="9">
        <v>0.38889358523819184</v>
      </c>
      <c r="T2436" s="6">
        <v>0.3953818253030742</v>
      </c>
      <c r="U2436" s="10"/>
      <c r="V2436" s="10"/>
      <c r="W2436" s="10"/>
    </row>
    <row r="2437">
      <c r="A2437" s="17">
        <v>2009.0</v>
      </c>
      <c r="B2437" s="18" t="s">
        <v>523</v>
      </c>
      <c r="C2437" s="18" t="s">
        <v>3665</v>
      </c>
      <c r="D2437" s="19">
        <v>112.0</v>
      </c>
      <c r="E2437" s="19">
        <v>8.0</v>
      </c>
      <c r="F2437" s="19">
        <v>6.0</v>
      </c>
      <c r="G2437" s="19">
        <v>9.0</v>
      </c>
      <c r="H2437" s="19">
        <v>3.0</v>
      </c>
      <c r="I2437" s="19">
        <v>3.0</v>
      </c>
      <c r="J2437" s="19">
        <v>2.0</v>
      </c>
      <c r="K2437" s="19">
        <v>20.0</v>
      </c>
      <c r="L2437" s="19">
        <v>11.0</v>
      </c>
      <c r="M2437" s="19">
        <v>31.0</v>
      </c>
      <c r="N2437" s="20">
        <v>0.6451612710952759</v>
      </c>
      <c r="O2437" s="20">
        <v>0.48090070486068726</v>
      </c>
      <c r="P2437" s="20">
        <v>0.5036039352416992</v>
      </c>
      <c r="Q2437" s="21" t="str">
        <f t="shared" si="1"/>
        <v>0.6666666667</v>
      </c>
      <c r="R2437" s="21" t="str">
        <f t="shared" si="3"/>
        <v>0.5330180029</v>
      </c>
      <c r="S2437" s="9">
        <v>0.5276416588214136</v>
      </c>
      <c r="T2437" s="6">
        <v>0.5330180029074351</v>
      </c>
      <c r="U2437" s="10"/>
      <c r="V2437" s="10"/>
      <c r="W2437" s="10"/>
    </row>
    <row r="2438">
      <c r="A2438" s="17">
        <v>2009.0</v>
      </c>
      <c r="B2438" s="18" t="s">
        <v>132</v>
      </c>
      <c r="C2438" s="18" t="s">
        <v>3666</v>
      </c>
      <c r="D2438" s="19">
        <v>113.0</v>
      </c>
      <c r="E2438" s="19">
        <v>6.0</v>
      </c>
      <c r="F2438" s="19">
        <v>10.0</v>
      </c>
      <c r="G2438" s="19">
        <v>12.0</v>
      </c>
      <c r="H2438" s="19">
        <v>4.0</v>
      </c>
      <c r="I2438" s="19">
        <v>0.0</v>
      </c>
      <c r="J2438" s="19">
        <v>0.0</v>
      </c>
      <c r="K2438" s="19">
        <v>18.0</v>
      </c>
      <c r="L2438" s="19">
        <v>14.0</v>
      </c>
      <c r="M2438" s="19">
        <v>32.0</v>
      </c>
      <c r="N2438" s="20">
        <v>0.5625</v>
      </c>
      <c r="O2438" s="20">
        <v>0.4712701439857483</v>
      </c>
      <c r="P2438" s="20">
        <v>0.4789208769798279</v>
      </c>
      <c r="Q2438" s="21" t="str">
        <f t="shared" si="1"/>
        <v>0.5735294118</v>
      </c>
      <c r="R2438" s="21" t="str">
        <f t="shared" si="3"/>
        <v>0.4987476442</v>
      </c>
      <c r="S2438" s="9">
        <v>0.4959902912378311</v>
      </c>
      <c r="T2438" s="6">
        <v>0.4987476441790076</v>
      </c>
      <c r="U2438" s="10"/>
      <c r="V2438" s="10"/>
      <c r="W2438" s="10"/>
    </row>
    <row r="2439">
      <c r="A2439" s="17">
        <v>2009.0</v>
      </c>
      <c r="B2439" s="18" t="s">
        <v>101</v>
      </c>
      <c r="C2439" s="18" t="s">
        <v>922</v>
      </c>
      <c r="D2439" s="19">
        <v>114.0</v>
      </c>
      <c r="E2439" s="19">
        <v>6.0</v>
      </c>
      <c r="F2439" s="19">
        <v>7.0</v>
      </c>
      <c r="G2439" s="19">
        <v>12.0</v>
      </c>
      <c r="H2439" s="19">
        <v>3.0</v>
      </c>
      <c r="I2439" s="19">
        <v>3.0</v>
      </c>
      <c r="J2439" s="19">
        <v>1.0</v>
      </c>
      <c r="K2439" s="19">
        <v>21.0</v>
      </c>
      <c r="L2439" s="19">
        <v>11.0</v>
      </c>
      <c r="M2439" s="19">
        <v>32.0</v>
      </c>
      <c r="N2439" s="20">
        <v>0.65625</v>
      </c>
      <c r="O2439" s="20">
        <v>0.5039579272270203</v>
      </c>
      <c r="P2439" s="20">
        <v>0.514339029788971</v>
      </c>
      <c r="Q2439" s="21" t="str">
        <f t="shared" si="1"/>
        <v>0.6642857143</v>
      </c>
      <c r="R2439" s="21" t="str">
        <f t="shared" si="3"/>
        <v>0.5466351496</v>
      </c>
      <c r="S2439" s="9">
        <v>0.5446262210607529</v>
      </c>
      <c r="T2439" s="6">
        <v>0.5466351496321814</v>
      </c>
      <c r="U2439" s="10"/>
      <c r="V2439" s="10"/>
      <c r="W2439" s="10"/>
    </row>
    <row r="2440">
      <c r="A2440" s="17">
        <v>2009.0</v>
      </c>
      <c r="B2440" s="18" t="s">
        <v>3667</v>
      </c>
      <c r="C2440" s="18" t="s">
        <v>3668</v>
      </c>
      <c r="D2440" s="19">
        <v>115.0</v>
      </c>
      <c r="E2440" s="19">
        <v>1.0</v>
      </c>
      <c r="F2440" s="19">
        <v>15.0</v>
      </c>
      <c r="G2440" s="19">
        <v>2.0</v>
      </c>
      <c r="H2440" s="19">
        <v>7.0</v>
      </c>
      <c r="I2440" s="19">
        <v>1.0</v>
      </c>
      <c r="J2440" s="19">
        <v>3.0</v>
      </c>
      <c r="K2440" s="19">
        <v>4.0</v>
      </c>
      <c r="L2440" s="19">
        <v>25.0</v>
      </c>
      <c r="M2440" s="19">
        <v>29.0</v>
      </c>
      <c r="N2440" s="20">
        <v>0.13793103396892548</v>
      </c>
      <c r="O2440" s="20">
        <v>0.508008599281311</v>
      </c>
      <c r="P2440" s="20">
        <v>0.481448233127594</v>
      </c>
      <c r="Q2440" s="21" t="str">
        <f t="shared" si="1"/>
        <v>0.1417322835</v>
      </c>
      <c r="R2440" s="21" t="str">
        <f t="shared" si="3"/>
        <v>0.4097994288</v>
      </c>
      <c r="S2440" s="9">
        <v>0.4088491165432437</v>
      </c>
      <c r="T2440" s="6">
        <v>0.40979942878869574</v>
      </c>
      <c r="U2440" s="10"/>
      <c r="V2440" s="10"/>
      <c r="W2440" s="10"/>
    </row>
    <row r="2441">
      <c r="A2441" s="17">
        <v>2009.0</v>
      </c>
      <c r="B2441" s="18" t="s">
        <v>1835</v>
      </c>
      <c r="C2441" s="18" t="s">
        <v>3669</v>
      </c>
      <c r="D2441" s="19">
        <v>116.0</v>
      </c>
      <c r="E2441" s="19">
        <v>0.0</v>
      </c>
      <c r="F2441" s="19">
        <v>14.0</v>
      </c>
      <c r="G2441" s="19">
        <v>8.0</v>
      </c>
      <c r="H2441" s="19">
        <v>5.0</v>
      </c>
      <c r="I2441" s="19">
        <v>0.0</v>
      </c>
      <c r="J2441" s="19">
        <v>4.0</v>
      </c>
      <c r="K2441" s="19">
        <v>8.0</v>
      </c>
      <c r="L2441" s="19">
        <v>23.0</v>
      </c>
      <c r="M2441" s="19">
        <v>31.0</v>
      </c>
      <c r="N2441" s="20">
        <v>0.25806450843811035</v>
      </c>
      <c r="O2441" s="20">
        <v>0.4406735897064209</v>
      </c>
      <c r="P2441" s="20">
        <v>0.4654144048690796</v>
      </c>
      <c r="Q2441" s="21" t="str">
        <f t="shared" si="1"/>
        <v>0.1983471074</v>
      </c>
      <c r="R2441" s="21" t="str">
        <f t="shared" si="3"/>
        <v>0.3862771729</v>
      </c>
      <c r="S2441" s="9">
        <v>0.4012065251027384</v>
      </c>
      <c r="T2441" s="6">
        <v>0.3862771729299845</v>
      </c>
      <c r="U2441" s="10"/>
      <c r="V2441" s="10"/>
      <c r="W2441" s="10"/>
    </row>
    <row r="2442">
      <c r="A2442" s="17">
        <v>2009.0</v>
      </c>
      <c r="B2442" s="18" t="s">
        <v>917</v>
      </c>
      <c r="C2442" s="18" t="s">
        <v>990</v>
      </c>
      <c r="D2442" s="19">
        <v>117.0</v>
      </c>
      <c r="E2442" s="19">
        <v>4.0</v>
      </c>
      <c r="F2442" s="19">
        <v>11.0</v>
      </c>
      <c r="G2442" s="19">
        <v>11.0</v>
      </c>
      <c r="H2442" s="19">
        <v>3.0</v>
      </c>
      <c r="I2442" s="19">
        <v>0.0</v>
      </c>
      <c r="J2442" s="19">
        <v>1.0</v>
      </c>
      <c r="K2442" s="19">
        <v>15.0</v>
      </c>
      <c r="L2442" s="19">
        <v>15.0</v>
      </c>
      <c r="M2442" s="19">
        <v>30.0</v>
      </c>
      <c r="N2442" s="20">
        <v>0.5</v>
      </c>
      <c r="O2442" s="20">
        <v>0.5224969983100891</v>
      </c>
      <c r="P2442" s="20">
        <v>0.4992247223854065</v>
      </c>
      <c r="Q2442" s="21" t="str">
        <f t="shared" si="1"/>
        <v>0.5083333333</v>
      </c>
      <c r="R2442" s="21" t="str">
        <f t="shared" si="3"/>
        <v>0.5131380131</v>
      </c>
      <c r="S2442" s="9">
        <v>0.5110546797513962</v>
      </c>
      <c r="T2442" s="6">
        <v>0.5131380130847295</v>
      </c>
      <c r="U2442" s="10"/>
      <c r="V2442" s="10"/>
      <c r="W2442" s="10"/>
    </row>
    <row r="2443">
      <c r="A2443" s="17">
        <v>2009.0</v>
      </c>
      <c r="B2443" s="18" t="s">
        <v>1838</v>
      </c>
      <c r="C2443" s="18" t="s">
        <v>3670</v>
      </c>
      <c r="D2443" s="19">
        <v>118.0</v>
      </c>
      <c r="E2443" s="19">
        <v>2.0</v>
      </c>
      <c r="F2443" s="19">
        <v>14.0</v>
      </c>
      <c r="G2443" s="19">
        <v>10.0</v>
      </c>
      <c r="H2443" s="19">
        <v>4.0</v>
      </c>
      <c r="I2443" s="19">
        <v>0.0</v>
      </c>
      <c r="J2443" s="19">
        <v>1.0</v>
      </c>
      <c r="K2443" s="19">
        <v>12.0</v>
      </c>
      <c r="L2443" s="19">
        <v>19.0</v>
      </c>
      <c r="M2443" s="19">
        <v>31.0</v>
      </c>
      <c r="N2443" s="20">
        <v>0.3870967626571655</v>
      </c>
      <c r="O2443" s="20">
        <v>0.5283178091049194</v>
      </c>
      <c r="P2443" s="20">
        <v>0.5063256621360779</v>
      </c>
      <c r="Q2443" s="21" t="str">
        <f t="shared" si="1"/>
        <v>0.3697478992</v>
      </c>
      <c r="R2443" s="21" t="str">
        <f t="shared" si="3"/>
        <v>0.4831772949</v>
      </c>
      <c r="S2443" s="9">
        <v>0.4875145136348663</v>
      </c>
      <c r="T2443" s="6">
        <v>0.48317729487639516</v>
      </c>
      <c r="U2443" s="10"/>
      <c r="V2443" s="10"/>
      <c r="W2443" s="10"/>
    </row>
    <row r="2444">
      <c r="A2444" s="17">
        <v>2009.0</v>
      </c>
      <c r="B2444" s="18" t="s">
        <v>207</v>
      </c>
      <c r="C2444" s="18" t="s">
        <v>3671</v>
      </c>
      <c r="D2444" s="19">
        <v>119.0</v>
      </c>
      <c r="E2444" s="19">
        <v>8.0</v>
      </c>
      <c r="F2444" s="19">
        <v>8.0</v>
      </c>
      <c r="G2444" s="19">
        <v>7.0</v>
      </c>
      <c r="H2444" s="19">
        <v>6.0</v>
      </c>
      <c r="I2444" s="19">
        <v>0.0</v>
      </c>
      <c r="J2444" s="19">
        <v>1.0</v>
      </c>
      <c r="K2444" s="19">
        <v>15.0</v>
      </c>
      <c r="L2444" s="19">
        <v>15.0</v>
      </c>
      <c r="M2444" s="19">
        <v>30.0</v>
      </c>
      <c r="N2444" s="20">
        <v>0.5</v>
      </c>
      <c r="O2444" s="20">
        <v>0.4851612448692322</v>
      </c>
      <c r="P2444" s="20">
        <v>0.5148066282272339</v>
      </c>
      <c r="Q2444" s="21" t="str">
        <f t="shared" si="1"/>
        <v>0.5202702703</v>
      </c>
      <c r="R2444" s="21" t="str">
        <f t="shared" si="3"/>
        <v>0.5013498471</v>
      </c>
      <c r="S2444" s="9">
        <v>0.49628227949142456</v>
      </c>
      <c r="T2444" s="6">
        <v>0.5013498470589921</v>
      </c>
      <c r="U2444" s="10"/>
      <c r="V2444" s="10"/>
      <c r="W2444" s="10"/>
    </row>
    <row r="2445">
      <c r="A2445" s="17">
        <v>2009.0</v>
      </c>
      <c r="B2445" s="18" t="s">
        <v>193</v>
      </c>
      <c r="C2445" s="18" t="s">
        <v>3672</v>
      </c>
      <c r="D2445" s="19">
        <v>120.0</v>
      </c>
      <c r="E2445" s="19">
        <v>5.0</v>
      </c>
      <c r="F2445" s="19">
        <v>5.0</v>
      </c>
      <c r="G2445" s="19">
        <v>14.0</v>
      </c>
      <c r="H2445" s="19">
        <v>3.0</v>
      </c>
      <c r="I2445" s="19">
        <v>5.0</v>
      </c>
      <c r="J2445" s="19">
        <v>1.0</v>
      </c>
      <c r="K2445" s="19">
        <v>24.0</v>
      </c>
      <c r="L2445" s="19">
        <v>9.0</v>
      </c>
      <c r="M2445" s="19">
        <v>33.0</v>
      </c>
      <c r="N2445" s="20">
        <v>0.7272727489471436</v>
      </c>
      <c r="O2445" s="20">
        <v>0.5884683728218079</v>
      </c>
      <c r="P2445" s="20">
        <v>0.5346965193748474</v>
      </c>
      <c r="Q2445" s="21" t="str">
        <f t="shared" si="1"/>
        <v>0.7132867133</v>
      </c>
      <c r="R2445" s="21" t="str">
        <f t="shared" si="3"/>
        <v>0.6062299946</v>
      </c>
      <c r="S2445" s="9">
        <v>0.6097264980727977</v>
      </c>
      <c r="T2445" s="6">
        <v>0.6062299945762941</v>
      </c>
      <c r="U2445" s="10"/>
      <c r="V2445" s="10"/>
      <c r="W2445" s="10"/>
    </row>
    <row r="2446">
      <c r="A2446" s="17">
        <v>2009.0</v>
      </c>
      <c r="B2446" s="18" t="s">
        <v>813</v>
      </c>
      <c r="C2446" s="18" t="s">
        <v>921</v>
      </c>
      <c r="D2446" s="19">
        <v>121.0</v>
      </c>
      <c r="E2446" s="19">
        <v>7.0</v>
      </c>
      <c r="F2446" s="19">
        <v>6.0</v>
      </c>
      <c r="G2446" s="19">
        <v>13.0</v>
      </c>
      <c r="H2446" s="19">
        <v>2.0</v>
      </c>
      <c r="I2446" s="19">
        <v>4.0</v>
      </c>
      <c r="J2446" s="19">
        <v>1.0</v>
      </c>
      <c r="K2446" s="19">
        <v>24.0</v>
      </c>
      <c r="L2446" s="19">
        <v>9.0</v>
      </c>
      <c r="M2446" s="19">
        <v>33.0</v>
      </c>
      <c r="N2446" s="20">
        <v>0.7272727489471436</v>
      </c>
      <c r="O2446" s="20">
        <v>0.5383560657501221</v>
      </c>
      <c r="P2446" s="20">
        <v>0.49955686926841736</v>
      </c>
      <c r="Q2446" s="21" t="str">
        <f t="shared" si="1"/>
        <v>0.7448275862</v>
      </c>
      <c r="R2446" s="21" t="str">
        <f t="shared" si="3"/>
        <v>0.5802741467</v>
      </c>
      <c r="S2446" s="9">
        <v>0.5758854320103473</v>
      </c>
      <c r="T2446" s="6">
        <v>0.5802741467438896</v>
      </c>
      <c r="U2446" s="10"/>
      <c r="V2446" s="10"/>
      <c r="W2446" s="10"/>
    </row>
    <row r="2447">
      <c r="A2447" s="17">
        <v>2009.0</v>
      </c>
      <c r="B2447" s="18" t="s">
        <v>127</v>
      </c>
      <c r="C2447" s="18" t="s">
        <v>3673</v>
      </c>
      <c r="D2447" s="19">
        <v>122.0</v>
      </c>
      <c r="E2447" s="19">
        <v>0.0</v>
      </c>
      <c r="F2447" s="19">
        <v>11.0</v>
      </c>
      <c r="G2447" s="19">
        <v>5.0</v>
      </c>
      <c r="H2447" s="19">
        <v>10.0</v>
      </c>
      <c r="I2447" s="19">
        <v>0.0</v>
      </c>
      <c r="J2447" s="19">
        <v>4.0</v>
      </c>
      <c r="K2447" s="19">
        <v>5.0</v>
      </c>
      <c r="L2447" s="19">
        <v>25.0</v>
      </c>
      <c r="M2447" s="19">
        <v>30.0</v>
      </c>
      <c r="N2447" s="20">
        <v>0.1666666716337204</v>
      </c>
      <c r="O2447" s="20">
        <v>0.6129796504974365</v>
      </c>
      <c r="P2447" s="20">
        <v>0.5359704494476318</v>
      </c>
      <c r="Q2447" s="21" t="str">
        <f t="shared" si="1"/>
        <v>0.1086956522</v>
      </c>
      <c r="R2447" s="21" t="str">
        <f t="shared" si="3"/>
        <v>0.4676563507</v>
      </c>
      <c r="S2447" s="9">
        <v>0.4821491042772929</v>
      </c>
      <c r="T2447" s="6">
        <v>0.4676563506541045</v>
      </c>
      <c r="U2447" s="10"/>
      <c r="V2447" s="10"/>
      <c r="W2447" s="10"/>
    </row>
    <row r="2448">
      <c r="A2448" s="17">
        <v>2009.0</v>
      </c>
      <c r="B2448" s="18" t="s">
        <v>1024</v>
      </c>
      <c r="C2448" s="18" t="s">
        <v>3674</v>
      </c>
      <c r="D2448" s="19">
        <v>123.0</v>
      </c>
      <c r="E2448" s="19">
        <v>4.0</v>
      </c>
      <c r="F2448" s="19">
        <v>10.0</v>
      </c>
      <c r="G2448" s="19">
        <v>4.0</v>
      </c>
      <c r="H2448" s="19">
        <v>9.0</v>
      </c>
      <c r="I2448" s="19">
        <v>2.0</v>
      </c>
      <c r="J2448" s="19">
        <v>2.0</v>
      </c>
      <c r="K2448" s="19">
        <v>10.0</v>
      </c>
      <c r="L2448" s="19">
        <v>21.0</v>
      </c>
      <c r="M2448" s="19">
        <v>31.0</v>
      </c>
      <c r="N2448" s="20">
        <v>0.32258063554763794</v>
      </c>
      <c r="O2448" s="20">
        <v>0.5373996496200562</v>
      </c>
      <c r="P2448" s="20">
        <v>0.5141332745552063</v>
      </c>
      <c r="Q2448" s="21" t="str">
        <f t="shared" si="1"/>
        <v>0.3267973856</v>
      </c>
      <c r="R2448" s="21" t="str">
        <f t="shared" si="3"/>
        <v>0.4789324899</v>
      </c>
      <c r="S2448" s="9">
        <v>0.4778783047391522</v>
      </c>
      <c r="T2448" s="6">
        <v>0.4789324898540584</v>
      </c>
      <c r="U2448" s="10"/>
      <c r="V2448" s="10"/>
      <c r="W2448" s="10"/>
    </row>
    <row r="2449">
      <c r="A2449" s="17">
        <v>2009.0</v>
      </c>
      <c r="B2449" s="18" t="s">
        <v>640</v>
      </c>
      <c r="C2449" s="18" t="s">
        <v>3675</v>
      </c>
      <c r="D2449" s="19">
        <v>124.0</v>
      </c>
      <c r="E2449" s="19">
        <v>5.0</v>
      </c>
      <c r="F2449" s="19">
        <v>10.0</v>
      </c>
      <c r="G2449" s="19">
        <v>5.0</v>
      </c>
      <c r="H2449" s="19">
        <v>6.0</v>
      </c>
      <c r="I2449" s="19">
        <v>2.0</v>
      </c>
      <c r="J2449" s="19">
        <v>3.0</v>
      </c>
      <c r="K2449" s="19">
        <v>12.0</v>
      </c>
      <c r="L2449" s="19">
        <v>19.0</v>
      </c>
      <c r="M2449" s="19">
        <v>31.0</v>
      </c>
      <c r="N2449" s="20">
        <v>0.3870967626571655</v>
      </c>
      <c r="O2449" s="20">
        <v>0.4846619665622711</v>
      </c>
      <c r="P2449" s="20">
        <v>0.5036946535110474</v>
      </c>
      <c r="Q2449" s="21" t="str">
        <f t="shared" si="1"/>
        <v>0.4081632653</v>
      </c>
      <c r="R2449" s="21" t="str">
        <f t="shared" si="3"/>
        <v>0.470295463</v>
      </c>
      <c r="S2449" s="9">
        <v>0.4650288402072845</v>
      </c>
      <c r="T2449" s="6">
        <v>0.470295462985428</v>
      </c>
      <c r="U2449" s="10"/>
      <c r="V2449" s="10"/>
      <c r="W2449" s="10"/>
    </row>
    <row r="2450">
      <c r="A2450" s="17">
        <v>2009.0</v>
      </c>
      <c r="B2450" s="18" t="s">
        <v>82</v>
      </c>
      <c r="C2450" s="18" t="s">
        <v>3676</v>
      </c>
      <c r="D2450" s="19">
        <v>125.0</v>
      </c>
      <c r="E2450" s="19">
        <v>1.0</v>
      </c>
      <c r="F2450" s="19">
        <v>11.0</v>
      </c>
      <c r="G2450" s="19">
        <v>13.0</v>
      </c>
      <c r="H2450" s="19">
        <v>4.0</v>
      </c>
      <c r="I2450" s="19">
        <v>1.0</v>
      </c>
      <c r="J2450" s="19">
        <v>2.0</v>
      </c>
      <c r="K2450" s="19">
        <v>15.0</v>
      </c>
      <c r="L2450" s="19">
        <v>17.0</v>
      </c>
      <c r="M2450" s="19">
        <v>32.0</v>
      </c>
      <c r="N2450" s="20">
        <v>0.46875</v>
      </c>
      <c r="O2450" s="20">
        <v>0.5624017715454102</v>
      </c>
      <c r="P2450" s="20">
        <v>0.5285955667495728</v>
      </c>
      <c r="Q2450" s="21" t="str">
        <f t="shared" si="1"/>
        <v>0.4180327869</v>
      </c>
      <c r="R2450" s="21" t="str">
        <f t="shared" si="3"/>
        <v>0.5178579742</v>
      </c>
      <c r="S2450" s="9">
        <v>0.5305372774600983</v>
      </c>
      <c r="T2450" s="6">
        <v>0.5178579741814098</v>
      </c>
      <c r="U2450" s="10"/>
      <c r="V2450" s="10"/>
      <c r="W2450" s="10"/>
    </row>
    <row r="2451">
      <c r="A2451" s="17">
        <v>2009.0</v>
      </c>
      <c r="B2451" s="18" t="s">
        <v>275</v>
      </c>
      <c r="C2451" s="18" t="s">
        <v>3677</v>
      </c>
      <c r="D2451" s="19">
        <v>126.0</v>
      </c>
      <c r="E2451" s="19">
        <v>2.0</v>
      </c>
      <c r="F2451" s="19">
        <v>10.0</v>
      </c>
      <c r="G2451" s="19">
        <v>13.0</v>
      </c>
      <c r="H2451" s="19">
        <v>6.0</v>
      </c>
      <c r="I2451" s="19">
        <v>0.0</v>
      </c>
      <c r="J2451" s="19">
        <v>1.0</v>
      </c>
      <c r="K2451" s="19">
        <v>15.0</v>
      </c>
      <c r="L2451" s="19">
        <v>17.0</v>
      </c>
      <c r="M2451" s="19">
        <v>32.0</v>
      </c>
      <c r="N2451" s="20">
        <v>0.46875</v>
      </c>
      <c r="O2451" s="20">
        <v>0.5223777890205383</v>
      </c>
      <c r="P2451" s="20">
        <v>0.52982097864151</v>
      </c>
      <c r="Q2451" s="21" t="str">
        <f t="shared" si="1"/>
        <v>0.4076923077</v>
      </c>
      <c r="R2451" s="21" t="str">
        <f t="shared" si="3"/>
        <v>0.4955672161</v>
      </c>
      <c r="S2451" s="9">
        <v>0.5108316391706467</v>
      </c>
      <c r="T2451" s="6">
        <v>0.49556721609372356</v>
      </c>
      <c r="U2451" s="10"/>
      <c r="V2451" s="10"/>
      <c r="W2451" s="10"/>
    </row>
    <row r="2452">
      <c r="A2452" s="17">
        <v>2009.0</v>
      </c>
      <c r="B2452" s="18" t="s">
        <v>2382</v>
      </c>
      <c r="C2452" s="18" t="s">
        <v>3678</v>
      </c>
      <c r="D2452" s="19">
        <v>127.0</v>
      </c>
      <c r="E2452" s="19">
        <v>5.0</v>
      </c>
      <c r="F2452" s="19">
        <v>11.0</v>
      </c>
      <c r="G2452" s="19">
        <v>7.0</v>
      </c>
      <c r="H2452" s="19">
        <v>5.0</v>
      </c>
      <c r="I2452" s="19">
        <v>0.0</v>
      </c>
      <c r="J2452" s="19">
        <v>1.0</v>
      </c>
      <c r="K2452" s="19">
        <v>12.0</v>
      </c>
      <c r="L2452" s="19">
        <v>17.0</v>
      </c>
      <c r="M2452" s="19">
        <v>29.0</v>
      </c>
      <c r="N2452" s="20">
        <v>0.4137931168079376</v>
      </c>
      <c r="O2452" s="20">
        <v>0.4656583070755005</v>
      </c>
      <c r="P2452" s="20">
        <v>0.48838478326797485</v>
      </c>
      <c r="Q2452" s="21" t="str">
        <f t="shared" si="1"/>
        <v>0.4341085271</v>
      </c>
      <c r="R2452" s="21" t="str">
        <f t="shared" si="3"/>
        <v>0.4634524811</v>
      </c>
      <c r="S2452" s="9">
        <v>0.4583736252168129</v>
      </c>
      <c r="T2452" s="6">
        <v>0.46345248113768966</v>
      </c>
      <c r="U2452" s="10"/>
      <c r="V2452" s="10"/>
      <c r="W2452" s="10"/>
    </row>
    <row r="2453">
      <c r="A2453" s="17">
        <v>2009.0</v>
      </c>
      <c r="B2453" s="18" t="s">
        <v>338</v>
      </c>
      <c r="C2453" s="18" t="s">
        <v>3679</v>
      </c>
      <c r="D2453" s="19">
        <v>128.0</v>
      </c>
      <c r="E2453" s="19">
        <v>7.0</v>
      </c>
      <c r="F2453" s="19">
        <v>6.0</v>
      </c>
      <c r="G2453" s="19">
        <v>6.0</v>
      </c>
      <c r="H2453" s="19">
        <v>5.0</v>
      </c>
      <c r="I2453" s="19">
        <v>0.0</v>
      </c>
      <c r="J2453" s="19">
        <v>3.0</v>
      </c>
      <c r="K2453" s="19">
        <v>13.0</v>
      </c>
      <c r="L2453" s="19">
        <v>14.0</v>
      </c>
      <c r="M2453" s="19">
        <v>27.0</v>
      </c>
      <c r="N2453" s="20">
        <v>0.48148149251937866</v>
      </c>
      <c r="O2453" s="20">
        <v>0.4154515564441681</v>
      </c>
      <c r="P2453" s="20">
        <v>0.489176481962204</v>
      </c>
      <c r="Q2453" s="21" t="str">
        <f t="shared" si="1"/>
        <v>0.4962962963</v>
      </c>
      <c r="R2453" s="21" t="str">
        <f t="shared" si="3"/>
        <v>0.4540939728</v>
      </c>
      <c r="S2453" s="9">
        <v>0.4503902690830054</v>
      </c>
      <c r="T2453" s="6">
        <v>0.4540939727867091</v>
      </c>
      <c r="U2453" s="10"/>
      <c r="V2453" s="10"/>
      <c r="W2453" s="10"/>
    </row>
    <row r="2454">
      <c r="A2454" s="17">
        <v>2009.0</v>
      </c>
      <c r="B2454" s="18" t="s">
        <v>743</v>
      </c>
      <c r="C2454" s="18" t="s">
        <v>3680</v>
      </c>
      <c r="D2454" s="19">
        <v>129.0</v>
      </c>
      <c r="E2454" s="19">
        <v>6.0</v>
      </c>
      <c r="F2454" s="19">
        <v>13.0</v>
      </c>
      <c r="G2454" s="19">
        <v>9.0</v>
      </c>
      <c r="H2454" s="19">
        <v>0.0</v>
      </c>
      <c r="I2454" s="19">
        <v>3.0</v>
      </c>
      <c r="J2454" s="19">
        <v>2.0</v>
      </c>
      <c r="K2454" s="19">
        <v>18.0</v>
      </c>
      <c r="L2454" s="19">
        <v>15.0</v>
      </c>
      <c r="M2454" s="19">
        <v>33.0</v>
      </c>
      <c r="N2454" s="20">
        <v>0.5454545617103577</v>
      </c>
      <c r="O2454" s="20">
        <v>0.43908876180648804</v>
      </c>
      <c r="P2454" s="20">
        <v>0.47845450043678284</v>
      </c>
      <c r="Q2454" s="21" t="str">
        <f t="shared" si="1"/>
        <v>0.6315789474</v>
      </c>
      <c r="R2454" s="21" t="str">
        <f t="shared" si="3"/>
        <v>0.4970527429</v>
      </c>
      <c r="S2454" s="9">
        <v>0.4755216423760761</v>
      </c>
      <c r="T2454" s="6">
        <v>0.497052742854545</v>
      </c>
      <c r="U2454" s="10"/>
      <c r="V2454" s="10"/>
      <c r="W2454" s="10"/>
    </row>
    <row r="2455">
      <c r="A2455" s="17">
        <v>2009.0</v>
      </c>
      <c r="B2455" s="18" t="s">
        <v>915</v>
      </c>
      <c r="C2455" s="18" t="s">
        <v>916</v>
      </c>
      <c r="D2455" s="19">
        <v>130.0</v>
      </c>
      <c r="E2455" s="19">
        <v>8.0</v>
      </c>
      <c r="F2455" s="19">
        <v>7.0</v>
      </c>
      <c r="G2455" s="19">
        <v>10.0</v>
      </c>
      <c r="H2455" s="19">
        <v>5.0</v>
      </c>
      <c r="I2455" s="19">
        <v>0.0</v>
      </c>
      <c r="J2455" s="19">
        <v>1.0</v>
      </c>
      <c r="K2455" s="19">
        <v>18.0</v>
      </c>
      <c r="L2455" s="19">
        <v>13.0</v>
      </c>
      <c r="M2455" s="19">
        <v>31.0</v>
      </c>
      <c r="N2455" s="20">
        <v>0.5806451439857483</v>
      </c>
      <c r="O2455" s="20">
        <v>0.48979368805885315</v>
      </c>
      <c r="P2455" s="20">
        <v>0.49022242426872253</v>
      </c>
      <c r="Q2455" s="21" t="str">
        <f t="shared" si="1"/>
        <v>0.5850340136</v>
      </c>
      <c r="R2455" s="21" t="str">
        <f t="shared" si="3"/>
        <v>0.5137109535</v>
      </c>
      <c r="S2455" s="9">
        <v>0.5126137404191878</v>
      </c>
      <c r="T2455" s="6">
        <v>0.5137109534979678</v>
      </c>
      <c r="U2455" s="10"/>
      <c r="V2455" s="10"/>
      <c r="W2455" s="10"/>
    </row>
    <row r="2456">
      <c r="A2456" s="17">
        <v>2009.0</v>
      </c>
      <c r="B2456" s="18" t="s">
        <v>1850</v>
      </c>
      <c r="C2456" s="18" t="s">
        <v>3681</v>
      </c>
      <c r="D2456" s="19">
        <v>131.0</v>
      </c>
      <c r="E2456" s="19">
        <v>5.0</v>
      </c>
      <c r="F2456" s="19">
        <v>11.0</v>
      </c>
      <c r="G2456" s="19">
        <v>4.0</v>
      </c>
      <c r="H2456" s="19">
        <v>6.0</v>
      </c>
      <c r="I2456" s="19">
        <v>0.0</v>
      </c>
      <c r="J2456" s="19">
        <v>0.0</v>
      </c>
      <c r="K2456" s="19">
        <v>9.0</v>
      </c>
      <c r="L2456" s="19">
        <v>17.0</v>
      </c>
      <c r="M2456" s="19">
        <v>26.0</v>
      </c>
      <c r="N2456" s="20">
        <v>0.3461538553237915</v>
      </c>
      <c r="O2456" s="20">
        <v>0.4541575610637665</v>
      </c>
      <c r="P2456" s="20">
        <v>0.4770418405532837</v>
      </c>
      <c r="Q2456" s="21" t="str">
        <f t="shared" si="1"/>
        <v>0.3852459016</v>
      </c>
      <c r="R2456" s="21" t="str">
        <f t="shared" si="3"/>
        <v>0.4426507161</v>
      </c>
      <c r="S2456" s="9">
        <v>0.4328777022086657</v>
      </c>
      <c r="T2456" s="6">
        <v>0.44265071608004025</v>
      </c>
      <c r="U2456" s="10"/>
      <c r="V2456" s="10"/>
      <c r="W2456" s="10"/>
    </row>
    <row r="2457">
      <c r="A2457" s="17">
        <v>2009.0</v>
      </c>
      <c r="B2457" s="18" t="s">
        <v>919</v>
      </c>
      <c r="C2457" s="18" t="s">
        <v>989</v>
      </c>
      <c r="D2457" s="19">
        <v>132.0</v>
      </c>
      <c r="E2457" s="19">
        <v>7.0</v>
      </c>
      <c r="F2457" s="19">
        <v>6.0</v>
      </c>
      <c r="G2457" s="19">
        <v>8.0</v>
      </c>
      <c r="H2457" s="19">
        <v>4.0</v>
      </c>
      <c r="I2457" s="19">
        <v>4.0</v>
      </c>
      <c r="J2457" s="19">
        <v>4.0</v>
      </c>
      <c r="K2457" s="19">
        <v>19.0</v>
      </c>
      <c r="L2457" s="19">
        <v>14.0</v>
      </c>
      <c r="M2457" s="19">
        <v>33.0</v>
      </c>
      <c r="N2457" s="20">
        <v>0.5757575631141663</v>
      </c>
      <c r="O2457" s="20">
        <v>0.48003843426704407</v>
      </c>
      <c r="P2457" s="20">
        <v>0.4942460358142853</v>
      </c>
      <c r="Q2457" s="21" t="str">
        <f t="shared" si="1"/>
        <v>0.5849056604</v>
      </c>
      <c r="R2457" s="21" t="str">
        <f t="shared" si="3"/>
        <v>0.5098071412</v>
      </c>
      <c r="S2457" s="9">
        <v>0.5075201200264873</v>
      </c>
      <c r="T2457" s="6">
        <v>0.509807141181433</v>
      </c>
      <c r="U2457" s="10"/>
      <c r="V2457" s="10"/>
      <c r="W2457" s="10"/>
    </row>
    <row r="2458">
      <c r="A2458" s="17">
        <v>2009.0</v>
      </c>
      <c r="B2458" s="18" t="s">
        <v>131</v>
      </c>
      <c r="C2458" s="18" t="s">
        <v>999</v>
      </c>
      <c r="D2458" s="19">
        <v>133.0</v>
      </c>
      <c r="E2458" s="19">
        <v>6.0</v>
      </c>
      <c r="F2458" s="19">
        <v>4.0</v>
      </c>
      <c r="G2458" s="19">
        <v>18.0</v>
      </c>
      <c r="H2458" s="19">
        <v>0.0</v>
      </c>
      <c r="I2458" s="19">
        <v>1.0</v>
      </c>
      <c r="J2458" s="19">
        <v>3.0</v>
      </c>
      <c r="K2458" s="19">
        <v>25.0</v>
      </c>
      <c r="L2458" s="19">
        <v>7.0</v>
      </c>
      <c r="M2458" s="19">
        <v>32.0</v>
      </c>
      <c r="N2458" s="20">
        <v>0.78125</v>
      </c>
      <c r="O2458" s="20">
        <v>0.5949671268463135</v>
      </c>
      <c r="P2458" s="20">
        <v>0.5523260831832886</v>
      </c>
      <c r="Q2458" s="21" t="str">
        <f t="shared" si="1"/>
        <v>0.7890625</v>
      </c>
      <c r="R2458" s="21" t="str">
        <f t="shared" si="3"/>
        <v>0.6328307092</v>
      </c>
      <c r="S2458" s="9">
        <v>0.6308775842189789</v>
      </c>
      <c r="T2458" s="6">
        <v>0.6328307092189789</v>
      </c>
      <c r="U2458" s="10"/>
      <c r="V2458" s="10"/>
      <c r="W2458" s="10"/>
    </row>
    <row r="2459">
      <c r="A2459" s="17">
        <v>2009.0</v>
      </c>
      <c r="B2459" s="18" t="s">
        <v>715</v>
      </c>
      <c r="C2459" s="18" t="s">
        <v>973</v>
      </c>
      <c r="D2459" s="19">
        <v>134.0</v>
      </c>
      <c r="E2459" s="19">
        <v>5.0</v>
      </c>
      <c r="F2459" s="19">
        <v>5.0</v>
      </c>
      <c r="G2459" s="19">
        <v>14.0</v>
      </c>
      <c r="H2459" s="19">
        <v>3.0</v>
      </c>
      <c r="I2459" s="19">
        <v>1.0</v>
      </c>
      <c r="J2459" s="19">
        <v>3.0</v>
      </c>
      <c r="K2459" s="19">
        <v>20.0</v>
      </c>
      <c r="L2459" s="19">
        <v>11.0</v>
      </c>
      <c r="M2459" s="19">
        <v>31.0</v>
      </c>
      <c r="N2459" s="20">
        <v>0.6451612710952759</v>
      </c>
      <c r="O2459" s="20">
        <v>0.5275628566741943</v>
      </c>
      <c r="P2459" s="20">
        <v>0.5282660126686096</v>
      </c>
      <c r="Q2459" s="21" t="str">
        <f t="shared" si="1"/>
        <v>0.6165413534</v>
      </c>
      <c r="R2459" s="21" t="str">
        <f t="shared" si="3"/>
        <v>0.5499832699</v>
      </c>
      <c r="S2459" s="9">
        <v>0.5571382540848947</v>
      </c>
      <c r="T2459" s="6">
        <v>0.5499832698501143</v>
      </c>
      <c r="U2459" s="10"/>
      <c r="V2459" s="10"/>
      <c r="W2459" s="10"/>
    </row>
    <row r="2460">
      <c r="A2460" s="17">
        <v>2009.0</v>
      </c>
      <c r="B2460" s="18" t="s">
        <v>2902</v>
      </c>
      <c r="C2460" s="18" t="s">
        <v>3682</v>
      </c>
      <c r="D2460" s="19">
        <v>135.0</v>
      </c>
      <c r="E2460" s="19">
        <v>1.0</v>
      </c>
      <c r="F2460" s="19">
        <v>14.0</v>
      </c>
      <c r="G2460" s="19">
        <v>5.0</v>
      </c>
      <c r="H2460" s="19">
        <v>8.0</v>
      </c>
      <c r="I2460" s="19">
        <v>0.0</v>
      </c>
      <c r="J2460" s="19">
        <v>0.0</v>
      </c>
      <c r="K2460" s="19">
        <v>6.0</v>
      </c>
      <c r="L2460" s="19">
        <v>22.0</v>
      </c>
      <c r="M2460" s="19">
        <v>28.0</v>
      </c>
      <c r="N2460" s="20">
        <v>0.2142857164144516</v>
      </c>
      <c r="O2460" s="20">
        <v>0.40933892130851746</v>
      </c>
      <c r="P2460" s="20">
        <v>0.4568014144897461</v>
      </c>
      <c r="Q2460" s="21" t="str">
        <f t="shared" si="1"/>
        <v>0.1833333333</v>
      </c>
      <c r="R2460" s="21" t="str">
        <f t="shared" si="3"/>
        <v>0.3647031476</v>
      </c>
      <c r="S2460" s="9">
        <v>0.3724412428481238</v>
      </c>
      <c r="T2460" s="6">
        <v>0.3647031476100286</v>
      </c>
      <c r="U2460" s="10"/>
      <c r="V2460" s="10"/>
      <c r="W2460" s="10"/>
    </row>
    <row r="2461">
      <c r="A2461" s="17">
        <v>2009.0</v>
      </c>
      <c r="B2461" s="18" t="s">
        <v>154</v>
      </c>
      <c r="C2461" s="18" t="s">
        <v>902</v>
      </c>
      <c r="D2461" s="19">
        <v>136.0</v>
      </c>
      <c r="E2461" s="19">
        <v>5.0</v>
      </c>
      <c r="F2461" s="19">
        <v>8.0</v>
      </c>
      <c r="G2461" s="19">
        <v>12.0</v>
      </c>
      <c r="H2461" s="19">
        <v>3.0</v>
      </c>
      <c r="I2461" s="19">
        <v>1.0</v>
      </c>
      <c r="J2461" s="19">
        <v>3.0</v>
      </c>
      <c r="K2461" s="19">
        <v>18.0</v>
      </c>
      <c r="L2461" s="19">
        <v>14.0</v>
      </c>
      <c r="M2461" s="19">
        <v>32.0</v>
      </c>
      <c r="N2461" s="20">
        <v>0.5625</v>
      </c>
      <c r="O2461" s="20">
        <v>0.49740850925445557</v>
      </c>
      <c r="P2461" s="20">
        <v>0.4942363500595093</v>
      </c>
      <c r="Q2461" s="21" t="str">
        <f t="shared" si="1"/>
        <v>0.5588235294</v>
      </c>
      <c r="R2461" s="21" t="str">
        <f t="shared" si="3"/>
        <v>0.5119692245</v>
      </c>
      <c r="S2461" s="9">
        <v>0.5128883421421051</v>
      </c>
      <c r="T2461" s="6">
        <v>0.5119692244950462</v>
      </c>
      <c r="U2461" s="10"/>
      <c r="V2461" s="10"/>
      <c r="W2461" s="10"/>
    </row>
    <row r="2462">
      <c r="A2462" s="17">
        <v>2009.0</v>
      </c>
      <c r="B2462" s="18" t="s">
        <v>135</v>
      </c>
      <c r="C2462" s="18" t="s">
        <v>988</v>
      </c>
      <c r="D2462" s="19">
        <v>137.0</v>
      </c>
      <c r="E2462" s="19">
        <v>4.0</v>
      </c>
      <c r="F2462" s="19">
        <v>6.0</v>
      </c>
      <c r="G2462" s="19">
        <v>12.0</v>
      </c>
      <c r="H2462" s="19">
        <v>6.0</v>
      </c>
      <c r="I2462" s="19">
        <v>4.0</v>
      </c>
      <c r="J2462" s="19">
        <v>1.0</v>
      </c>
      <c r="K2462" s="19">
        <v>20.0</v>
      </c>
      <c r="L2462" s="19">
        <v>13.0</v>
      </c>
      <c r="M2462" s="19">
        <v>33.0</v>
      </c>
      <c r="N2462" s="20">
        <v>0.6060606241226196</v>
      </c>
      <c r="O2462" s="20">
        <v>0.5574392676353455</v>
      </c>
      <c r="P2462" s="20">
        <v>0.5252255797386169</v>
      </c>
      <c r="Q2462" s="21" t="str">
        <f t="shared" si="1"/>
        <v>0.5637583893</v>
      </c>
      <c r="R2462" s="21" t="str">
        <f t="shared" si="3"/>
        <v>0.5509656261</v>
      </c>
      <c r="S2462" s="9">
        <v>0.5615411802674785</v>
      </c>
      <c r="T2462" s="6">
        <v>0.5509656260677632</v>
      </c>
      <c r="U2462" s="10"/>
      <c r="V2462" s="10"/>
      <c r="W2462" s="10"/>
    </row>
    <row r="2463">
      <c r="A2463" s="17">
        <v>2009.0</v>
      </c>
      <c r="B2463" s="18" t="s">
        <v>1260</v>
      </c>
      <c r="C2463" s="18" t="s">
        <v>3683</v>
      </c>
      <c r="D2463" s="19">
        <v>138.0</v>
      </c>
      <c r="E2463" s="19">
        <v>6.0</v>
      </c>
      <c r="F2463" s="19">
        <v>4.0</v>
      </c>
      <c r="G2463" s="19">
        <v>10.0</v>
      </c>
      <c r="H2463" s="19">
        <v>6.0</v>
      </c>
      <c r="I2463" s="19">
        <v>2.0</v>
      </c>
      <c r="J2463" s="19">
        <v>3.0</v>
      </c>
      <c r="K2463" s="19">
        <v>18.0</v>
      </c>
      <c r="L2463" s="19">
        <v>13.0</v>
      </c>
      <c r="M2463" s="19">
        <v>31.0</v>
      </c>
      <c r="N2463" s="20">
        <v>0.5806451439857483</v>
      </c>
      <c r="O2463" s="20">
        <v>0.5227255821228027</v>
      </c>
      <c r="P2463" s="20">
        <v>0.5202715992927551</v>
      </c>
      <c r="Q2463" s="21" t="str">
        <f t="shared" si="1"/>
        <v>0.5430463576</v>
      </c>
      <c r="R2463" s="21" t="str">
        <f t="shared" si="3"/>
        <v>0.5271922803</v>
      </c>
      <c r="S2463" s="9">
        <v>0.5365919812071708</v>
      </c>
      <c r="T2463" s="6">
        <v>0.5271922802885637</v>
      </c>
      <c r="U2463" s="10"/>
      <c r="V2463" s="10"/>
      <c r="W2463" s="10"/>
    </row>
    <row r="2464">
      <c r="A2464" s="17">
        <v>2009.0</v>
      </c>
      <c r="B2464" s="18" t="s">
        <v>1667</v>
      </c>
      <c r="C2464" s="18" t="s">
        <v>3684</v>
      </c>
      <c r="D2464" s="19">
        <v>139.0</v>
      </c>
      <c r="E2464" s="19">
        <v>2.0</v>
      </c>
      <c r="F2464" s="19">
        <v>14.0</v>
      </c>
      <c r="G2464" s="19">
        <v>6.0</v>
      </c>
      <c r="H2464" s="19">
        <v>8.0</v>
      </c>
      <c r="I2464" s="19">
        <v>0.0</v>
      </c>
      <c r="J2464" s="19">
        <v>0.0</v>
      </c>
      <c r="K2464" s="19">
        <v>8.0</v>
      </c>
      <c r="L2464" s="19">
        <v>22.0</v>
      </c>
      <c r="M2464" s="19">
        <v>30.0</v>
      </c>
      <c r="N2464" s="20">
        <v>0.2666666805744171</v>
      </c>
      <c r="O2464" s="20">
        <v>0.4643956422805786</v>
      </c>
      <c r="P2464" s="20">
        <v>0.4766731560230255</v>
      </c>
      <c r="Q2464" s="21" t="str">
        <f t="shared" si="1"/>
        <v>0.2461538462</v>
      </c>
      <c r="R2464" s="21" t="str">
        <f t="shared" si="3"/>
        <v>0.4129045717</v>
      </c>
      <c r="S2464" s="9">
        <v>0.41803277681271234</v>
      </c>
      <c r="T2464" s="6">
        <v>0.4129045716845072</v>
      </c>
      <c r="U2464" s="10"/>
      <c r="V2464" s="10"/>
      <c r="W2464" s="10"/>
    </row>
    <row r="2465">
      <c r="A2465" s="17">
        <v>2009.0</v>
      </c>
      <c r="B2465" s="18" t="s">
        <v>1275</v>
      </c>
      <c r="C2465" s="18" t="s">
        <v>3685</v>
      </c>
      <c r="D2465" s="19">
        <v>140.0</v>
      </c>
      <c r="E2465" s="19">
        <v>5.0</v>
      </c>
      <c r="F2465" s="19">
        <v>9.0</v>
      </c>
      <c r="G2465" s="19">
        <v>5.0</v>
      </c>
      <c r="H2465" s="19">
        <v>5.0</v>
      </c>
      <c r="I2465" s="19">
        <v>1.0</v>
      </c>
      <c r="J2465" s="19">
        <v>1.0</v>
      </c>
      <c r="K2465" s="19">
        <v>11.0</v>
      </c>
      <c r="L2465" s="19">
        <v>15.0</v>
      </c>
      <c r="M2465" s="19">
        <v>26.0</v>
      </c>
      <c r="N2465" s="20">
        <v>0.42307692766189575</v>
      </c>
      <c r="O2465" s="20">
        <v>0.48269686102867126</v>
      </c>
      <c r="P2465" s="20">
        <v>0.4913960099220276</v>
      </c>
      <c r="Q2465" s="21" t="str">
        <f t="shared" si="1"/>
        <v>0.4508196721</v>
      </c>
      <c r="R2465" s="21" t="str">
        <f t="shared" si="3"/>
        <v>0.476902351</v>
      </c>
      <c r="S2465" s="9">
        <v>0.4699666637640733</v>
      </c>
      <c r="T2465" s="6">
        <v>0.4769023510276294</v>
      </c>
      <c r="U2465" s="10"/>
      <c r="V2465" s="10"/>
      <c r="W2465" s="10"/>
    </row>
    <row r="2466">
      <c r="A2466" s="17">
        <v>2009.0</v>
      </c>
      <c r="B2466" s="18" t="s">
        <v>396</v>
      </c>
      <c r="C2466" s="18" t="s">
        <v>3686</v>
      </c>
      <c r="D2466" s="19">
        <v>141.0</v>
      </c>
      <c r="E2466" s="19">
        <v>7.0</v>
      </c>
      <c r="F2466" s="19">
        <v>8.0</v>
      </c>
      <c r="G2466" s="19">
        <v>8.0</v>
      </c>
      <c r="H2466" s="19">
        <v>6.0</v>
      </c>
      <c r="I2466" s="19">
        <v>0.0</v>
      </c>
      <c r="J2466" s="19">
        <v>0.0</v>
      </c>
      <c r="K2466" s="19">
        <v>15.0</v>
      </c>
      <c r="L2466" s="19">
        <v>14.0</v>
      </c>
      <c r="M2466" s="19">
        <v>29.0</v>
      </c>
      <c r="N2466" s="20">
        <v>0.517241358757019</v>
      </c>
      <c r="O2466" s="20">
        <v>0.40479761362075806</v>
      </c>
      <c r="P2466" s="20">
        <v>0.4592978358268738</v>
      </c>
      <c r="Q2466" s="21" t="str">
        <f t="shared" si="1"/>
        <v>0.5251798561</v>
      </c>
      <c r="R2466" s="21" t="str">
        <f t="shared" si="3"/>
        <v>0.4485182298</v>
      </c>
      <c r="S2466" s="9">
        <v>0.44653361059468366</v>
      </c>
      <c r="T2466" s="6">
        <v>0.4485182297958744</v>
      </c>
      <c r="U2466" s="10"/>
      <c r="V2466" s="10"/>
      <c r="W2466" s="10"/>
    </row>
    <row r="2467">
      <c r="A2467" s="17">
        <v>2009.0</v>
      </c>
      <c r="B2467" s="18" t="s">
        <v>436</v>
      </c>
      <c r="C2467" s="18" t="s">
        <v>3687</v>
      </c>
      <c r="D2467" s="19">
        <v>142.0</v>
      </c>
      <c r="E2467" s="19">
        <v>6.0</v>
      </c>
      <c r="F2467" s="19">
        <v>8.0</v>
      </c>
      <c r="G2467" s="19">
        <v>10.0</v>
      </c>
      <c r="H2467" s="19">
        <v>2.0</v>
      </c>
      <c r="I2467" s="19">
        <v>2.0</v>
      </c>
      <c r="J2467" s="19">
        <v>1.0</v>
      </c>
      <c r="K2467" s="19">
        <v>18.0</v>
      </c>
      <c r="L2467" s="19">
        <v>11.0</v>
      </c>
      <c r="M2467" s="19">
        <v>29.0</v>
      </c>
      <c r="N2467" s="20">
        <v>0.6206896305084229</v>
      </c>
      <c r="O2467" s="20">
        <v>0.44208216667175293</v>
      </c>
      <c r="P2467" s="20">
        <v>0.4931204617023468</v>
      </c>
      <c r="Q2467" s="21" t="str">
        <f t="shared" si="1"/>
        <v>0.656</v>
      </c>
      <c r="R2467" s="21" t="str">
        <f t="shared" si="3"/>
        <v>0.5083211988</v>
      </c>
      <c r="S2467" s="9">
        <v>0.4994936125545666</v>
      </c>
      <c r="T2467" s="6">
        <v>0.5083211987614631</v>
      </c>
      <c r="U2467" s="10"/>
      <c r="V2467" s="10"/>
      <c r="W2467" s="10"/>
    </row>
    <row r="2468">
      <c r="A2468" s="17">
        <v>2009.0</v>
      </c>
      <c r="B2468" s="18" t="s">
        <v>618</v>
      </c>
      <c r="C2468" s="18" t="s">
        <v>3688</v>
      </c>
      <c r="D2468" s="19">
        <v>143.0</v>
      </c>
      <c r="E2468" s="19">
        <v>5.0</v>
      </c>
      <c r="F2468" s="19">
        <v>10.0</v>
      </c>
      <c r="G2468" s="19">
        <v>11.0</v>
      </c>
      <c r="H2468" s="19">
        <v>4.0</v>
      </c>
      <c r="I2468" s="19">
        <v>0.0</v>
      </c>
      <c r="J2468" s="19">
        <v>0.0</v>
      </c>
      <c r="K2468" s="19">
        <v>16.0</v>
      </c>
      <c r="L2468" s="19">
        <v>14.0</v>
      </c>
      <c r="M2468" s="19">
        <v>30.0</v>
      </c>
      <c r="N2468" s="20">
        <v>0.5333333611488342</v>
      </c>
      <c r="O2468" s="20">
        <v>0.40930265188217163</v>
      </c>
      <c r="P2468" s="20">
        <v>0.47848013043403625</v>
      </c>
      <c r="Q2468" s="21" t="str">
        <f t="shared" si="1"/>
        <v>0.5396825397</v>
      </c>
      <c r="R2468" s="21" t="str">
        <f t="shared" si="3"/>
        <v>0.4591919935</v>
      </c>
      <c r="S2468" s="9">
        <v>0.4576046918829282</v>
      </c>
      <c r="T2468" s="6">
        <v>0.45919199347022976</v>
      </c>
      <c r="U2468" s="10"/>
      <c r="V2468" s="10"/>
      <c r="W2468" s="10"/>
    </row>
    <row r="2469">
      <c r="A2469" s="17">
        <v>2009.0</v>
      </c>
      <c r="B2469" s="18" t="s">
        <v>754</v>
      </c>
      <c r="C2469" s="18" t="s">
        <v>3689</v>
      </c>
      <c r="D2469" s="19">
        <v>144.0</v>
      </c>
      <c r="E2469" s="19">
        <v>6.0</v>
      </c>
      <c r="F2469" s="19">
        <v>9.0</v>
      </c>
      <c r="G2469" s="19">
        <v>9.0</v>
      </c>
      <c r="H2469" s="19">
        <v>5.0</v>
      </c>
      <c r="I2469" s="19">
        <v>0.0</v>
      </c>
      <c r="J2469" s="19">
        <v>1.0</v>
      </c>
      <c r="K2469" s="19">
        <v>15.0</v>
      </c>
      <c r="L2469" s="19">
        <v>15.0</v>
      </c>
      <c r="M2469" s="19">
        <v>30.0</v>
      </c>
      <c r="N2469" s="20">
        <v>0.5</v>
      </c>
      <c r="O2469" s="20">
        <v>0.5040557384490967</v>
      </c>
      <c r="P2469" s="20">
        <v>0.506195604801178</v>
      </c>
      <c r="Q2469" s="21" t="str">
        <f t="shared" si="1"/>
        <v>0.5073529412</v>
      </c>
      <c r="R2469" s="21" t="str">
        <f t="shared" si="3"/>
        <v>0.5054150057</v>
      </c>
      <c r="S2469" s="9">
        <v>0.5035767704248428</v>
      </c>
      <c r="T2469" s="6">
        <v>0.5054150057189605</v>
      </c>
      <c r="U2469" s="10"/>
      <c r="V2469" s="10"/>
      <c r="W2469" s="10"/>
    </row>
    <row r="2470">
      <c r="A2470" s="17">
        <v>2009.0</v>
      </c>
      <c r="B2470" s="18" t="s">
        <v>1183</v>
      </c>
      <c r="C2470" s="18" t="s">
        <v>3690</v>
      </c>
      <c r="D2470" s="19">
        <v>145.0</v>
      </c>
      <c r="E2470" s="19">
        <v>4.0</v>
      </c>
      <c r="F2470" s="19">
        <v>11.0</v>
      </c>
      <c r="G2470" s="19">
        <v>12.0</v>
      </c>
      <c r="H2470" s="19">
        <v>3.0</v>
      </c>
      <c r="I2470" s="19">
        <v>0.0</v>
      </c>
      <c r="J2470" s="19">
        <v>0.0</v>
      </c>
      <c r="K2470" s="19">
        <v>16.0</v>
      </c>
      <c r="L2470" s="19">
        <v>14.0</v>
      </c>
      <c r="M2470" s="19">
        <v>30.0</v>
      </c>
      <c r="N2470" s="20">
        <v>0.5333333611488342</v>
      </c>
      <c r="O2470" s="20">
        <v>0.40759265422821045</v>
      </c>
      <c r="P2470" s="20">
        <v>0.4685133695602417</v>
      </c>
      <c r="Q2470" s="21" t="str">
        <f t="shared" si="1"/>
        <v>0.5423728814</v>
      </c>
      <c r="R2470" s="21" t="str">
        <f t="shared" si="3"/>
        <v>0.4565178898</v>
      </c>
      <c r="S2470" s="9">
        <v>0.45425800283749895</v>
      </c>
      <c r="T2470" s="6">
        <v>0.45651788984314867</v>
      </c>
      <c r="U2470" s="10"/>
      <c r="V2470" s="10"/>
      <c r="W2470" s="10"/>
    </row>
    <row r="2471">
      <c r="A2471" s="17">
        <v>2009.0</v>
      </c>
      <c r="B2471" s="18" t="s">
        <v>2654</v>
      </c>
      <c r="C2471" s="18" t="s">
        <v>3691</v>
      </c>
      <c r="D2471" s="19">
        <v>146.0</v>
      </c>
      <c r="E2471" s="19">
        <v>3.0</v>
      </c>
      <c r="F2471" s="19">
        <v>11.0</v>
      </c>
      <c r="G2471" s="19">
        <v>9.0</v>
      </c>
      <c r="H2471" s="19">
        <v>2.0</v>
      </c>
      <c r="I2471" s="19">
        <v>1.0</v>
      </c>
      <c r="J2471" s="19">
        <v>1.0</v>
      </c>
      <c r="K2471" s="19">
        <v>13.0</v>
      </c>
      <c r="L2471" s="19">
        <v>14.0</v>
      </c>
      <c r="M2471" s="19">
        <v>27.0</v>
      </c>
      <c r="N2471" s="20">
        <v>0.48148149251937866</v>
      </c>
      <c r="O2471" s="20">
        <v>0.3605387210845947</v>
      </c>
      <c r="P2471" s="20">
        <v>0.4720814824104309</v>
      </c>
      <c r="Q2471" s="21" t="str">
        <f t="shared" si="1"/>
        <v>0.5047619048</v>
      </c>
      <c r="R2471" s="21" t="str">
        <f t="shared" si="3"/>
        <v>0.4244802073</v>
      </c>
      <c r="S2471" s="9">
        <v>0.41866010151527544</v>
      </c>
      <c r="T2471" s="6">
        <v>0.4244802073353813</v>
      </c>
      <c r="U2471" s="10"/>
      <c r="V2471" s="10"/>
      <c r="W2471" s="10"/>
    </row>
    <row r="2472">
      <c r="A2472" s="17">
        <v>2009.0</v>
      </c>
      <c r="B2472" s="18" t="s">
        <v>85</v>
      </c>
      <c r="C2472" s="18" t="s">
        <v>3692</v>
      </c>
      <c r="D2472" s="19">
        <v>147.0</v>
      </c>
      <c r="E2472" s="19">
        <v>5.0</v>
      </c>
      <c r="F2472" s="19">
        <v>11.0</v>
      </c>
      <c r="G2472" s="19">
        <v>8.0</v>
      </c>
      <c r="H2472" s="19">
        <v>4.0</v>
      </c>
      <c r="I2472" s="19">
        <v>2.0</v>
      </c>
      <c r="J2472" s="19">
        <v>2.0</v>
      </c>
      <c r="K2472" s="19">
        <v>15.0</v>
      </c>
      <c r="L2472" s="19">
        <v>17.0</v>
      </c>
      <c r="M2472" s="19">
        <v>32.0</v>
      </c>
      <c r="N2472" s="20">
        <v>0.46875</v>
      </c>
      <c r="O2472" s="20">
        <v>0.4799414575099945</v>
      </c>
      <c r="P2472" s="20">
        <v>0.4914368689060211</v>
      </c>
      <c r="Q2472" s="21" t="str">
        <f t="shared" si="1"/>
        <v>0.4928571429</v>
      </c>
      <c r="R2472" s="21" t="str">
        <f t="shared" si="3"/>
        <v>0.4860442317</v>
      </c>
      <c r="S2472" s="9">
        <v>0.48001744598150253</v>
      </c>
      <c r="T2472" s="6">
        <v>0.48604423169578825</v>
      </c>
      <c r="U2472" s="10"/>
      <c r="V2472" s="10"/>
      <c r="W2472" s="10"/>
    </row>
    <row r="2473">
      <c r="A2473" s="17">
        <v>2009.0</v>
      </c>
      <c r="B2473" s="18" t="s">
        <v>59</v>
      </c>
      <c r="C2473" s="18" t="s">
        <v>3693</v>
      </c>
      <c r="D2473" s="19">
        <v>148.0</v>
      </c>
      <c r="E2473" s="19">
        <v>8.0</v>
      </c>
      <c r="F2473" s="19">
        <v>1.0</v>
      </c>
      <c r="G2473" s="19">
        <v>16.0</v>
      </c>
      <c r="H2473" s="19">
        <v>2.0</v>
      </c>
      <c r="I2473" s="19">
        <v>4.0</v>
      </c>
      <c r="J2473" s="19">
        <v>2.0</v>
      </c>
      <c r="K2473" s="19">
        <v>28.0</v>
      </c>
      <c r="L2473" s="19">
        <v>5.0</v>
      </c>
      <c r="M2473" s="19">
        <v>33.0</v>
      </c>
      <c r="N2473" s="20">
        <v>0.8484848737716675</v>
      </c>
      <c r="O2473" s="20">
        <v>0.6040536165237427</v>
      </c>
      <c r="P2473" s="20">
        <v>0.554059624671936</v>
      </c>
      <c r="Q2473" s="21" t="str">
        <f t="shared" si="1"/>
        <v>0.821192053</v>
      </c>
      <c r="R2473" s="21" t="str">
        <f t="shared" si="3"/>
        <v>0.6458397277</v>
      </c>
      <c r="S2473" s="9">
        <v>0.6526629265510675</v>
      </c>
      <c r="T2473" s="6">
        <v>0.6458397276748884</v>
      </c>
      <c r="U2473" s="10"/>
      <c r="V2473" s="10"/>
      <c r="W2473" s="10"/>
    </row>
    <row r="2474">
      <c r="A2474" s="17">
        <v>2009.0</v>
      </c>
      <c r="B2474" s="18" t="s">
        <v>1036</v>
      </c>
      <c r="C2474" s="18" t="s">
        <v>3694</v>
      </c>
      <c r="D2474" s="19">
        <v>149.0</v>
      </c>
      <c r="E2474" s="19">
        <v>0.0</v>
      </c>
      <c r="F2474" s="19">
        <v>15.0</v>
      </c>
      <c r="G2474" s="19">
        <v>3.0</v>
      </c>
      <c r="H2474" s="19">
        <v>10.0</v>
      </c>
      <c r="I2474" s="19">
        <v>0.0</v>
      </c>
      <c r="J2474" s="19">
        <v>3.0</v>
      </c>
      <c r="K2474" s="19">
        <v>3.0</v>
      </c>
      <c r="L2474" s="19">
        <v>28.0</v>
      </c>
      <c r="M2474" s="19">
        <v>31.0</v>
      </c>
      <c r="N2474" s="20">
        <v>0.09677419066429138</v>
      </c>
      <c r="O2474" s="20">
        <v>0.5150290727615356</v>
      </c>
      <c r="P2474" s="20">
        <v>0.4937133491039276</v>
      </c>
      <c r="Q2474" s="21" t="str">
        <f t="shared" si="1"/>
        <v>0.06474820144</v>
      </c>
      <c r="R2474" s="21" t="str">
        <f t="shared" si="3"/>
        <v>0.397129924</v>
      </c>
      <c r="S2474" s="9">
        <v>0.4051364220438465</v>
      </c>
      <c r="T2474" s="6">
        <v>0.39712992401646197</v>
      </c>
      <c r="U2474" s="10"/>
      <c r="V2474" s="10"/>
      <c r="W2474" s="10"/>
    </row>
    <row r="2475">
      <c r="A2475" s="17">
        <v>2009.0</v>
      </c>
      <c r="B2475" s="18" t="s">
        <v>1290</v>
      </c>
      <c r="C2475" s="18" t="s">
        <v>3695</v>
      </c>
      <c r="D2475" s="19">
        <v>150.0</v>
      </c>
      <c r="E2475" s="19">
        <v>6.0</v>
      </c>
      <c r="F2475" s="19">
        <v>10.0</v>
      </c>
      <c r="G2475" s="19">
        <v>5.0</v>
      </c>
      <c r="H2475" s="19">
        <v>8.0</v>
      </c>
      <c r="I2475" s="19">
        <v>1.0</v>
      </c>
      <c r="J2475" s="19">
        <v>2.0</v>
      </c>
      <c r="K2475" s="19">
        <v>12.0</v>
      </c>
      <c r="L2475" s="19">
        <v>20.0</v>
      </c>
      <c r="M2475" s="19">
        <v>32.0</v>
      </c>
      <c r="N2475" s="20">
        <v>0.375</v>
      </c>
      <c r="O2475" s="20">
        <v>0.5173690915107727</v>
      </c>
      <c r="P2475" s="20">
        <v>0.49527764320373535</v>
      </c>
      <c r="Q2475" s="21" t="str">
        <f t="shared" si="1"/>
        <v>0.3924050633</v>
      </c>
      <c r="R2475" s="21" t="str">
        <f t="shared" si="3"/>
        <v>0.4806052224</v>
      </c>
      <c r="S2475" s="9">
        <v>0.4762539565563202</v>
      </c>
      <c r="T2475" s="6">
        <v>0.48060522237910497</v>
      </c>
      <c r="U2475" s="10"/>
      <c r="V2475" s="10"/>
      <c r="W2475" s="10"/>
    </row>
    <row r="2476">
      <c r="A2476" s="17">
        <v>2009.0</v>
      </c>
      <c r="B2476" s="18" t="s">
        <v>1604</v>
      </c>
      <c r="C2476" s="18" t="s">
        <v>3696</v>
      </c>
      <c r="D2476" s="19">
        <v>151.0</v>
      </c>
      <c r="E2476" s="19">
        <v>5.0</v>
      </c>
      <c r="F2476" s="19">
        <v>9.0</v>
      </c>
      <c r="G2476" s="19">
        <v>8.0</v>
      </c>
      <c r="H2476" s="19">
        <v>7.0</v>
      </c>
      <c r="I2476" s="19">
        <v>1.0</v>
      </c>
      <c r="J2476" s="19">
        <v>1.0</v>
      </c>
      <c r="K2476" s="19">
        <v>14.0</v>
      </c>
      <c r="L2476" s="19">
        <v>17.0</v>
      </c>
      <c r="M2476" s="19">
        <v>31.0</v>
      </c>
      <c r="N2476" s="20">
        <v>0.4516128897666931</v>
      </c>
      <c r="O2476" s="20">
        <v>0.4676501750946045</v>
      </c>
      <c r="P2476" s="20">
        <v>0.4963577687740326</v>
      </c>
      <c r="Q2476" s="21" t="str">
        <f t="shared" si="1"/>
        <v>0.4413793103</v>
      </c>
      <c r="R2476" s="21" t="str">
        <f t="shared" si="3"/>
        <v>0.4682593573</v>
      </c>
      <c r="S2476" s="9">
        <v>0.470817755547262</v>
      </c>
      <c r="T2476" s="6">
        <v>0.4682593573270173</v>
      </c>
      <c r="U2476" s="10"/>
      <c r="V2476" s="10"/>
      <c r="W2476" s="10"/>
    </row>
    <row r="2477">
      <c r="A2477" s="17">
        <v>2009.0</v>
      </c>
      <c r="B2477" s="18" t="s">
        <v>341</v>
      </c>
      <c r="C2477" s="18" t="s">
        <v>980</v>
      </c>
      <c r="D2477" s="19">
        <v>152.0</v>
      </c>
      <c r="E2477" s="19">
        <v>6.0</v>
      </c>
      <c r="F2477" s="19">
        <v>3.0</v>
      </c>
      <c r="G2477" s="19">
        <v>19.0</v>
      </c>
      <c r="H2477" s="19">
        <v>2.0</v>
      </c>
      <c r="I2477" s="19">
        <v>1.0</v>
      </c>
      <c r="J2477" s="19">
        <v>2.0</v>
      </c>
      <c r="K2477" s="19">
        <v>26.0</v>
      </c>
      <c r="L2477" s="19">
        <v>7.0</v>
      </c>
      <c r="M2477" s="19">
        <v>33.0</v>
      </c>
      <c r="N2477" s="20">
        <v>0.7878788113594055</v>
      </c>
      <c r="O2477" s="20">
        <v>0.5422601699829102</v>
      </c>
      <c r="P2477" s="20">
        <v>0.5150529146194458</v>
      </c>
      <c r="Q2477" s="21" t="str">
        <f t="shared" si="1"/>
        <v>0.7591240876</v>
      </c>
      <c r="R2477" s="21" t="str">
        <f t="shared" si="3"/>
        <v>0.5896743355</v>
      </c>
      <c r="S2477" s="9">
        <v>0.5968630106160135</v>
      </c>
      <c r="T2477" s="6">
        <v>0.5896743355441267</v>
      </c>
      <c r="U2477" s="10"/>
      <c r="V2477" s="10"/>
      <c r="W2477" s="10"/>
    </row>
    <row r="2478">
      <c r="A2478" s="17">
        <v>2009.0</v>
      </c>
      <c r="B2478" s="18" t="s">
        <v>1868</v>
      </c>
      <c r="C2478" s="18" t="s">
        <v>3697</v>
      </c>
      <c r="D2478" s="19">
        <v>153.0</v>
      </c>
      <c r="E2478" s="19">
        <v>3.0</v>
      </c>
      <c r="F2478" s="19">
        <v>11.0</v>
      </c>
      <c r="G2478" s="19">
        <v>4.0</v>
      </c>
      <c r="H2478" s="19">
        <v>8.0</v>
      </c>
      <c r="I2478" s="19">
        <v>1.0</v>
      </c>
      <c r="J2478" s="19">
        <v>2.0</v>
      </c>
      <c r="K2478" s="19">
        <v>8.0</v>
      </c>
      <c r="L2478" s="19">
        <v>21.0</v>
      </c>
      <c r="M2478" s="19">
        <v>29.0</v>
      </c>
      <c r="N2478" s="20">
        <v>0.27586206793785095</v>
      </c>
      <c r="O2478" s="20">
        <v>0.4781849980354309</v>
      </c>
      <c r="P2478" s="20">
        <v>0.47932863235473633</v>
      </c>
      <c r="Q2478" s="21" t="str">
        <f t="shared" si="1"/>
        <v>0.2773722628</v>
      </c>
      <c r="R2478" s="21" t="str">
        <f t="shared" si="3"/>
        <v>0.4282677228</v>
      </c>
      <c r="S2478" s="9">
        <v>0.4278901743477789</v>
      </c>
      <c r="T2478" s="6">
        <v>0.42826772279983016</v>
      </c>
      <c r="U2478" s="10"/>
      <c r="V2478" s="10"/>
      <c r="W2478" s="10"/>
    </row>
    <row r="2479">
      <c r="A2479" s="17">
        <v>2009.0</v>
      </c>
      <c r="B2479" s="18" t="s">
        <v>169</v>
      </c>
      <c r="C2479" s="18" t="s">
        <v>3698</v>
      </c>
      <c r="D2479" s="19">
        <v>154.0</v>
      </c>
      <c r="E2479" s="19">
        <v>7.0</v>
      </c>
      <c r="F2479" s="19">
        <v>7.0</v>
      </c>
      <c r="G2479" s="19">
        <v>9.0</v>
      </c>
      <c r="H2479" s="19">
        <v>5.0</v>
      </c>
      <c r="I2479" s="19">
        <v>0.0</v>
      </c>
      <c r="J2479" s="19">
        <v>2.0</v>
      </c>
      <c r="K2479" s="19">
        <v>16.0</v>
      </c>
      <c r="L2479" s="19">
        <v>14.0</v>
      </c>
      <c r="M2479" s="19">
        <v>30.0</v>
      </c>
      <c r="N2479" s="20">
        <v>0.5333333611488342</v>
      </c>
      <c r="O2479" s="20">
        <v>0.4890747368335724</v>
      </c>
      <c r="P2479" s="20">
        <v>0.48429641127586365</v>
      </c>
      <c r="Q2479" s="21" t="str">
        <f t="shared" si="1"/>
        <v>0.5352112676</v>
      </c>
      <c r="R2479" s="21" t="str">
        <f t="shared" si="3"/>
        <v>0.4994142881</v>
      </c>
      <c r="S2479" s="9">
        <v>0.4989448045690854</v>
      </c>
      <c r="T2479" s="6">
        <v>0.49941428813716054</v>
      </c>
      <c r="U2479" s="10"/>
      <c r="V2479" s="10"/>
      <c r="W2479" s="10"/>
    </row>
    <row r="2480">
      <c r="A2480" s="17">
        <v>2009.0</v>
      </c>
      <c r="B2480" s="18" t="s">
        <v>707</v>
      </c>
      <c r="C2480" s="18" t="s">
        <v>3699</v>
      </c>
      <c r="D2480" s="19">
        <v>155.0</v>
      </c>
      <c r="E2480" s="19">
        <v>1.0</v>
      </c>
      <c r="F2480" s="19">
        <v>13.0</v>
      </c>
      <c r="G2480" s="19">
        <v>7.0</v>
      </c>
      <c r="H2480" s="19">
        <v>7.0</v>
      </c>
      <c r="I2480" s="19">
        <v>2.0</v>
      </c>
      <c r="J2480" s="19">
        <v>3.0</v>
      </c>
      <c r="K2480" s="19">
        <v>10.0</v>
      </c>
      <c r="L2480" s="19">
        <v>23.0</v>
      </c>
      <c r="M2480" s="19">
        <v>33.0</v>
      </c>
      <c r="N2480" s="20">
        <v>0.3030303120613098</v>
      </c>
      <c r="O2480" s="20">
        <v>0.5070937871932983</v>
      </c>
      <c r="P2480" s="20">
        <v>0.5019454956054688</v>
      </c>
      <c r="Q2480" s="21" t="str">
        <f t="shared" si="1"/>
        <v>0.2695035461</v>
      </c>
      <c r="R2480" s="21" t="str">
        <f t="shared" si="3"/>
        <v>0.446409154</v>
      </c>
      <c r="S2480" s="9">
        <v>0.4547908432555921</v>
      </c>
      <c r="T2480" s="6">
        <v>0.44640915402283904</v>
      </c>
      <c r="U2480" s="10"/>
      <c r="V2480" s="10"/>
      <c r="W2480" s="10"/>
    </row>
    <row r="2481">
      <c r="A2481" s="17">
        <v>2009.0</v>
      </c>
      <c r="B2481" s="18" t="s">
        <v>138</v>
      </c>
      <c r="C2481" s="18" t="s">
        <v>984</v>
      </c>
      <c r="D2481" s="19">
        <v>156.0</v>
      </c>
      <c r="E2481" s="19">
        <v>7.0</v>
      </c>
      <c r="F2481" s="19">
        <v>4.0</v>
      </c>
      <c r="G2481" s="19">
        <v>16.0</v>
      </c>
      <c r="H2481" s="19">
        <v>2.0</v>
      </c>
      <c r="I2481" s="19">
        <v>1.0</v>
      </c>
      <c r="J2481" s="19">
        <v>3.0</v>
      </c>
      <c r="K2481" s="19">
        <v>24.0</v>
      </c>
      <c r="L2481" s="19">
        <v>9.0</v>
      </c>
      <c r="M2481" s="19">
        <v>33.0</v>
      </c>
      <c r="N2481" s="20">
        <v>0.7272727489471436</v>
      </c>
      <c r="O2481" s="20">
        <v>0.5661545395851135</v>
      </c>
      <c r="P2481" s="20">
        <v>0.5435136556625366</v>
      </c>
      <c r="Q2481" s="21" t="str">
        <f t="shared" si="1"/>
        <v>0.7132867133</v>
      </c>
      <c r="R2481" s="21" t="str">
        <f t="shared" si="3"/>
        <v>0.597277362</v>
      </c>
      <c r="S2481" s="9">
        <v>0.6007738655263728</v>
      </c>
      <c r="T2481" s="6">
        <v>0.5972773620298693</v>
      </c>
      <c r="U2481" s="10"/>
      <c r="V2481" s="10"/>
      <c r="W2481" s="10"/>
    </row>
    <row r="2482">
      <c r="A2482" s="17">
        <v>2009.0</v>
      </c>
      <c r="B2482" s="18" t="s">
        <v>1016</v>
      </c>
      <c r="C2482" s="18" t="s">
        <v>3700</v>
      </c>
      <c r="D2482" s="19">
        <v>157.0</v>
      </c>
      <c r="E2482" s="19">
        <v>2.0</v>
      </c>
      <c r="F2482" s="19">
        <v>9.0</v>
      </c>
      <c r="G2482" s="19">
        <v>10.0</v>
      </c>
      <c r="H2482" s="19">
        <v>3.0</v>
      </c>
      <c r="I2482" s="19">
        <v>0.0</v>
      </c>
      <c r="J2482" s="19">
        <v>5.0</v>
      </c>
      <c r="K2482" s="19">
        <v>12.0</v>
      </c>
      <c r="L2482" s="19">
        <v>17.0</v>
      </c>
      <c r="M2482" s="19">
        <v>29.0</v>
      </c>
      <c r="N2482" s="20">
        <v>0.4137931168079376</v>
      </c>
      <c r="O2482" s="20">
        <v>0.5498676300048828</v>
      </c>
      <c r="P2482" s="20">
        <v>0.5099295973777771</v>
      </c>
      <c r="Q2482" s="21" t="str">
        <f t="shared" si="1"/>
        <v>0.3760683761</v>
      </c>
      <c r="R2482" s="21" t="str">
        <f t="shared" si="3"/>
        <v>0.4964333084</v>
      </c>
      <c r="S2482" s="9">
        <v>0.5058644902089546</v>
      </c>
      <c r="T2482" s="6">
        <v>0.4964333083639797</v>
      </c>
      <c r="U2482" s="10"/>
      <c r="V2482" s="10"/>
      <c r="W2482" s="10"/>
    </row>
    <row r="2483">
      <c r="A2483" s="17">
        <v>2009.0</v>
      </c>
      <c r="B2483" s="18" t="s">
        <v>197</v>
      </c>
      <c r="C2483" s="18" t="s">
        <v>938</v>
      </c>
      <c r="D2483" s="19">
        <v>158.0</v>
      </c>
      <c r="E2483" s="19">
        <v>2.0</v>
      </c>
      <c r="F2483" s="19">
        <v>6.0</v>
      </c>
      <c r="G2483" s="19">
        <v>14.0</v>
      </c>
      <c r="H2483" s="19">
        <v>4.0</v>
      </c>
      <c r="I2483" s="19">
        <v>4.0</v>
      </c>
      <c r="J2483" s="19">
        <v>3.0</v>
      </c>
      <c r="K2483" s="19">
        <v>20.0</v>
      </c>
      <c r="L2483" s="19">
        <v>13.0</v>
      </c>
      <c r="M2483" s="19">
        <v>33.0</v>
      </c>
      <c r="N2483" s="20">
        <v>0.6060606241226196</v>
      </c>
      <c r="O2483" s="20">
        <v>0.5933448672294617</v>
      </c>
      <c r="P2483" s="20">
        <v>0.5455296635627747</v>
      </c>
      <c r="Q2483" s="21" t="str">
        <f t="shared" si="1"/>
        <v>0.5547445255</v>
      </c>
      <c r="R2483" s="21" t="str">
        <f t="shared" si="3"/>
        <v>0.5717409809</v>
      </c>
      <c r="S2483" s="9">
        <v>0.584570001020576</v>
      </c>
      <c r="T2483" s="6">
        <v>0.5717409808922858</v>
      </c>
      <c r="U2483" s="10"/>
      <c r="V2483" s="10"/>
      <c r="W2483" s="10"/>
    </row>
    <row r="2484">
      <c r="A2484" s="17">
        <v>2009.0</v>
      </c>
      <c r="B2484" s="18" t="s">
        <v>702</v>
      </c>
      <c r="C2484" s="18" t="s">
        <v>3701</v>
      </c>
      <c r="D2484" s="19">
        <v>159.0</v>
      </c>
      <c r="E2484" s="19">
        <v>3.0</v>
      </c>
      <c r="F2484" s="19">
        <v>10.0</v>
      </c>
      <c r="G2484" s="19">
        <v>6.0</v>
      </c>
      <c r="H2484" s="19">
        <v>7.0</v>
      </c>
      <c r="I2484" s="19">
        <v>2.0</v>
      </c>
      <c r="J2484" s="19">
        <v>1.0</v>
      </c>
      <c r="K2484" s="19">
        <v>11.0</v>
      </c>
      <c r="L2484" s="19">
        <v>18.0</v>
      </c>
      <c r="M2484" s="19">
        <v>29.0</v>
      </c>
      <c r="N2484" s="20">
        <v>0.37931033968925476</v>
      </c>
      <c r="O2484" s="20">
        <v>0.5648155808448792</v>
      </c>
      <c r="P2484" s="20">
        <v>0.5191283822059631</v>
      </c>
      <c r="Q2484" s="21" t="str">
        <f t="shared" si="1"/>
        <v>0.3684210526</v>
      </c>
      <c r="R2484" s="21" t="str">
        <f t="shared" si="3"/>
        <v>0.5042951491</v>
      </c>
      <c r="S2484" s="9">
        <v>0.5070174721808269</v>
      </c>
      <c r="T2484" s="6">
        <v>0.504295149131825</v>
      </c>
      <c r="U2484" s="10"/>
      <c r="V2484" s="10"/>
      <c r="W2484" s="10"/>
    </row>
    <row r="2485">
      <c r="A2485" s="17">
        <v>2009.0</v>
      </c>
      <c r="B2485" s="18" t="s">
        <v>200</v>
      </c>
      <c r="C2485" s="18" t="s">
        <v>3702</v>
      </c>
      <c r="D2485" s="19">
        <v>160.0</v>
      </c>
      <c r="E2485" s="19">
        <v>2.0</v>
      </c>
      <c r="F2485" s="19">
        <v>13.0</v>
      </c>
      <c r="G2485" s="19">
        <v>7.0</v>
      </c>
      <c r="H2485" s="19">
        <v>5.0</v>
      </c>
      <c r="I2485" s="19">
        <v>0.0</v>
      </c>
      <c r="J2485" s="19">
        <v>0.0</v>
      </c>
      <c r="K2485" s="19">
        <v>9.0</v>
      </c>
      <c r="L2485" s="19">
        <v>18.0</v>
      </c>
      <c r="M2485" s="19">
        <v>27.0</v>
      </c>
      <c r="N2485" s="20">
        <v>0.3333333432674408</v>
      </c>
      <c r="O2485" s="20">
        <v>0.4388832747936249</v>
      </c>
      <c r="P2485" s="20">
        <v>0.48409202694892883</v>
      </c>
      <c r="Q2485" s="21" t="str">
        <f t="shared" si="1"/>
        <v>0.3211009174</v>
      </c>
      <c r="R2485" s="21" t="str">
        <f t="shared" si="3"/>
        <v>0.4207398735</v>
      </c>
      <c r="S2485" s="9">
        <v>0.42379797746737796</v>
      </c>
      <c r="T2485" s="6">
        <v>0.42073987349184283</v>
      </c>
      <c r="U2485" s="10"/>
      <c r="V2485" s="10"/>
      <c r="W2485" s="10"/>
    </row>
    <row r="2486">
      <c r="A2486" s="17">
        <v>2009.0</v>
      </c>
      <c r="B2486" s="18" t="s">
        <v>1629</v>
      </c>
      <c r="C2486" s="18" t="s">
        <v>3703</v>
      </c>
      <c r="D2486" s="19">
        <v>161.0</v>
      </c>
      <c r="E2486" s="19">
        <v>2.0</v>
      </c>
      <c r="F2486" s="19">
        <v>16.0</v>
      </c>
      <c r="G2486" s="19">
        <v>5.0</v>
      </c>
      <c r="H2486" s="19">
        <v>6.0</v>
      </c>
      <c r="I2486" s="19">
        <v>0.0</v>
      </c>
      <c r="J2486" s="19">
        <v>1.0</v>
      </c>
      <c r="K2486" s="19">
        <v>7.0</v>
      </c>
      <c r="L2486" s="19">
        <v>23.0</v>
      </c>
      <c r="M2486" s="19">
        <v>30.0</v>
      </c>
      <c r="N2486" s="20">
        <v>0.23333333432674408</v>
      </c>
      <c r="O2486" s="20">
        <v>0.3848969340324402</v>
      </c>
      <c r="P2486" s="20">
        <v>0.44504788517951965</v>
      </c>
      <c r="Q2486" s="21" t="str">
        <f t="shared" si="1"/>
        <v>0.2338709677</v>
      </c>
      <c r="R2486" s="21" t="str">
        <f t="shared" si="3"/>
        <v>0.3621781802</v>
      </c>
      <c r="S2486" s="9">
        <v>0.36204377164443335</v>
      </c>
      <c r="T2486" s="6">
        <v>0.3621781802465839</v>
      </c>
      <c r="U2486" s="10"/>
      <c r="V2486" s="10"/>
      <c r="W2486" s="10"/>
    </row>
    <row r="2487">
      <c r="A2487" s="17">
        <v>2009.0</v>
      </c>
      <c r="B2487" s="18" t="s">
        <v>141</v>
      </c>
      <c r="C2487" s="18" t="s">
        <v>3704</v>
      </c>
      <c r="D2487" s="19">
        <v>162.0</v>
      </c>
      <c r="E2487" s="19">
        <v>10.0</v>
      </c>
      <c r="F2487" s="19">
        <v>1.0</v>
      </c>
      <c r="G2487" s="19">
        <v>19.0</v>
      </c>
      <c r="H2487" s="19">
        <v>1.0</v>
      </c>
      <c r="I2487" s="19">
        <v>2.0</v>
      </c>
      <c r="J2487" s="19">
        <v>1.0</v>
      </c>
      <c r="K2487" s="19">
        <v>31.0</v>
      </c>
      <c r="L2487" s="19">
        <v>3.0</v>
      </c>
      <c r="M2487" s="19">
        <v>34.0</v>
      </c>
      <c r="N2487" s="20">
        <v>0.9117646813392639</v>
      </c>
      <c r="O2487" s="20">
        <v>0.5707821846008301</v>
      </c>
      <c r="P2487" s="20">
        <v>0.5362510085105896</v>
      </c>
      <c r="Q2487" s="21" t="str">
        <f t="shared" si="1"/>
        <v>0.9013157895</v>
      </c>
      <c r="R2487" s="21" t="str">
        <f t="shared" si="3"/>
        <v>0.6447827918</v>
      </c>
      <c r="S2487" s="9">
        <v>0.6473950208986506</v>
      </c>
      <c r="T2487" s="6">
        <v>0.6447827917964835</v>
      </c>
      <c r="U2487" s="10"/>
      <c r="V2487" s="10"/>
      <c r="W2487" s="10"/>
    </row>
    <row r="2488">
      <c r="A2488" s="17">
        <v>2009.0</v>
      </c>
      <c r="B2488" s="18" t="s">
        <v>1231</v>
      </c>
      <c r="C2488" s="18" t="s">
        <v>3705</v>
      </c>
      <c r="D2488" s="19">
        <v>163.0</v>
      </c>
      <c r="E2488" s="19">
        <v>7.0</v>
      </c>
      <c r="F2488" s="19">
        <v>10.0</v>
      </c>
      <c r="G2488" s="19">
        <v>7.0</v>
      </c>
      <c r="H2488" s="19">
        <v>4.0</v>
      </c>
      <c r="I2488" s="19">
        <v>2.0</v>
      </c>
      <c r="J2488" s="19">
        <v>1.0</v>
      </c>
      <c r="K2488" s="19">
        <v>16.0</v>
      </c>
      <c r="L2488" s="19">
        <v>15.0</v>
      </c>
      <c r="M2488" s="19">
        <v>31.0</v>
      </c>
      <c r="N2488" s="20">
        <v>0.5161290168762207</v>
      </c>
      <c r="O2488" s="20">
        <v>0.46307316422462463</v>
      </c>
      <c r="P2488" s="20">
        <v>0.4921177327632904</v>
      </c>
      <c r="Q2488" s="21" t="str">
        <f t="shared" si="1"/>
        <v>0.5594405594</v>
      </c>
      <c r="R2488" s="21" t="str">
        <f t="shared" si="3"/>
        <v>0.4944261552</v>
      </c>
      <c r="S2488" s="9">
        <v>0.48359827336765104</v>
      </c>
      <c r="T2488" s="6">
        <v>0.4944261551632748</v>
      </c>
      <c r="U2488" s="10"/>
      <c r="V2488" s="10"/>
      <c r="W2488" s="10"/>
    </row>
    <row r="2489">
      <c r="A2489" s="17">
        <v>2009.0</v>
      </c>
      <c r="B2489" s="18" t="s">
        <v>505</v>
      </c>
      <c r="C2489" s="18" t="s">
        <v>925</v>
      </c>
      <c r="D2489" s="19">
        <v>164.0</v>
      </c>
      <c r="E2489" s="19">
        <v>4.0</v>
      </c>
      <c r="F2489" s="19">
        <v>6.0</v>
      </c>
      <c r="G2489" s="19">
        <v>11.0</v>
      </c>
      <c r="H2489" s="19">
        <v>4.0</v>
      </c>
      <c r="I2489" s="19">
        <v>2.0</v>
      </c>
      <c r="J2489" s="19">
        <v>2.0</v>
      </c>
      <c r="K2489" s="19">
        <v>17.0</v>
      </c>
      <c r="L2489" s="19">
        <v>12.0</v>
      </c>
      <c r="M2489" s="19">
        <v>29.0</v>
      </c>
      <c r="N2489" s="20">
        <v>0.5862069129943848</v>
      </c>
      <c r="O2489" s="20">
        <v>0.578942060470581</v>
      </c>
      <c r="P2489" s="20">
        <v>0.54656982421875</v>
      </c>
      <c r="Q2489" s="21" t="str">
        <f t="shared" si="1"/>
        <v>0.5590551181</v>
      </c>
      <c r="R2489" s="21" t="str">
        <f t="shared" si="3"/>
        <v>0.5658772658</v>
      </c>
      <c r="S2489" s="9">
        <v>0.5726652104279091</v>
      </c>
      <c r="T2489" s="6">
        <v>0.5658772658175371</v>
      </c>
      <c r="U2489" s="10"/>
      <c r="V2489" s="10"/>
      <c r="W2489" s="10"/>
    </row>
    <row r="2490">
      <c r="A2490" s="17">
        <v>2009.0</v>
      </c>
      <c r="B2490" s="18" t="s">
        <v>517</v>
      </c>
      <c r="C2490" s="18" t="s">
        <v>3706</v>
      </c>
      <c r="D2490" s="19">
        <v>165.0</v>
      </c>
      <c r="E2490" s="19">
        <v>7.0</v>
      </c>
      <c r="F2490" s="19">
        <v>10.0</v>
      </c>
      <c r="G2490" s="19">
        <v>9.0</v>
      </c>
      <c r="H2490" s="19">
        <v>2.0</v>
      </c>
      <c r="I2490" s="19">
        <v>1.0</v>
      </c>
      <c r="J2490" s="19">
        <v>1.0</v>
      </c>
      <c r="K2490" s="19">
        <v>17.0</v>
      </c>
      <c r="L2490" s="19">
        <v>13.0</v>
      </c>
      <c r="M2490" s="19">
        <v>30.0</v>
      </c>
      <c r="N2490" s="20">
        <v>0.5666666626930237</v>
      </c>
      <c r="O2490" s="20">
        <v>0.5398826599121094</v>
      </c>
      <c r="P2490" s="20">
        <v>0.5029461979866028</v>
      </c>
      <c r="Q2490" s="21" t="str">
        <f t="shared" si="1"/>
        <v>0.6230769231</v>
      </c>
      <c r="R2490" s="21" t="str">
        <f t="shared" si="3"/>
        <v>0.5514471102</v>
      </c>
      <c r="S2490" s="9">
        <v>0.537344546119372</v>
      </c>
      <c r="T2490" s="6">
        <v>0.5514471102219362</v>
      </c>
      <c r="U2490" s="10"/>
      <c r="V2490" s="10"/>
      <c r="W2490" s="10"/>
    </row>
    <row r="2491">
      <c r="A2491" s="17">
        <v>2009.0</v>
      </c>
      <c r="B2491" s="18" t="s">
        <v>398</v>
      </c>
      <c r="C2491" s="18" t="s">
        <v>939</v>
      </c>
      <c r="D2491" s="19">
        <v>166.0</v>
      </c>
      <c r="E2491" s="19">
        <v>3.0</v>
      </c>
      <c r="F2491" s="19">
        <v>8.0</v>
      </c>
      <c r="G2491" s="19">
        <v>13.0</v>
      </c>
      <c r="H2491" s="19">
        <v>3.0</v>
      </c>
      <c r="I2491" s="19">
        <v>3.0</v>
      </c>
      <c r="J2491" s="19">
        <v>2.0</v>
      </c>
      <c r="K2491" s="19">
        <v>19.0</v>
      </c>
      <c r="L2491" s="19">
        <v>13.0</v>
      </c>
      <c r="M2491" s="19">
        <v>32.0</v>
      </c>
      <c r="N2491" s="20">
        <v>0.59375</v>
      </c>
      <c r="O2491" s="20">
        <v>0.60646653175354</v>
      </c>
      <c r="P2491" s="20">
        <v>0.5386379361152649</v>
      </c>
      <c r="Q2491" s="21" t="str">
        <f t="shared" si="1"/>
        <v>0.5769230769</v>
      </c>
      <c r="R2491" s="21" t="str">
        <f t="shared" si="3"/>
        <v>0.5821235191</v>
      </c>
      <c r="S2491" s="9">
        <v>0.5863302499055862</v>
      </c>
      <c r="T2491" s="6">
        <v>0.5821235191363554</v>
      </c>
      <c r="U2491" s="10"/>
      <c r="V2491" s="10"/>
      <c r="W2491" s="10"/>
    </row>
    <row r="2492">
      <c r="A2492" s="17">
        <v>2009.0</v>
      </c>
      <c r="B2492" s="18" t="s">
        <v>204</v>
      </c>
      <c r="C2492" s="18" t="s">
        <v>1003</v>
      </c>
      <c r="D2492" s="19">
        <v>167.0</v>
      </c>
      <c r="E2492" s="19">
        <v>9.0</v>
      </c>
      <c r="F2492" s="19">
        <v>1.0</v>
      </c>
      <c r="G2492" s="19">
        <v>12.0</v>
      </c>
      <c r="H2492" s="19">
        <v>2.0</v>
      </c>
      <c r="I2492" s="19">
        <v>5.0</v>
      </c>
      <c r="J2492" s="19">
        <v>3.0</v>
      </c>
      <c r="K2492" s="19">
        <v>26.0</v>
      </c>
      <c r="L2492" s="19">
        <v>6.0</v>
      </c>
      <c r="M2492" s="19">
        <v>32.0</v>
      </c>
      <c r="N2492" s="20">
        <v>0.8125</v>
      </c>
      <c r="O2492" s="20">
        <v>0.615044355392456</v>
      </c>
      <c r="P2492" s="20">
        <v>0.5487833023071289</v>
      </c>
      <c r="Q2492" s="21" t="str">
        <f t="shared" si="1"/>
        <v>0.7948717949</v>
      </c>
      <c r="R2492" s="21" t="str">
        <f t="shared" si="3"/>
        <v>0.643435952</v>
      </c>
      <c r="S2492" s="9">
        <v>0.6478430032730103</v>
      </c>
      <c r="T2492" s="6">
        <v>0.6434359519909589</v>
      </c>
      <c r="U2492" s="10"/>
      <c r="V2492" s="10"/>
      <c r="W2492" s="10"/>
    </row>
    <row r="2493">
      <c r="A2493" s="17">
        <v>2009.0</v>
      </c>
      <c r="B2493" s="18" t="s">
        <v>88</v>
      </c>
      <c r="C2493" s="18" t="s">
        <v>956</v>
      </c>
      <c r="D2493" s="19">
        <v>168.0</v>
      </c>
      <c r="E2493" s="19">
        <v>4.0</v>
      </c>
      <c r="F2493" s="19">
        <v>6.0</v>
      </c>
      <c r="G2493" s="19">
        <v>15.0</v>
      </c>
      <c r="H2493" s="19">
        <v>3.0</v>
      </c>
      <c r="I2493" s="19">
        <v>2.0</v>
      </c>
      <c r="J2493" s="19">
        <v>1.0</v>
      </c>
      <c r="K2493" s="19">
        <v>21.0</v>
      </c>
      <c r="L2493" s="19">
        <v>10.0</v>
      </c>
      <c r="M2493" s="19">
        <v>31.0</v>
      </c>
      <c r="N2493" s="20">
        <v>0.6774193644523621</v>
      </c>
      <c r="O2493" s="20">
        <v>0.5737637281417847</v>
      </c>
      <c r="P2493" s="20">
        <v>0.5377684831619263</v>
      </c>
      <c r="Q2493" s="21" t="str">
        <f t="shared" si="1"/>
        <v>0.6535433071</v>
      </c>
      <c r="R2493" s="21" t="str">
        <f t="shared" si="3"/>
        <v>0.5847098116</v>
      </c>
      <c r="S2493" s="9">
        <v>0.5906788235710513</v>
      </c>
      <c r="T2493" s="6">
        <v>0.5847098116330275</v>
      </c>
      <c r="U2493" s="10"/>
      <c r="V2493" s="10"/>
      <c r="W2493" s="10"/>
    </row>
    <row r="2494">
      <c r="A2494" s="17">
        <v>2009.0</v>
      </c>
      <c r="B2494" s="18" t="s">
        <v>220</v>
      </c>
      <c r="C2494" s="18" t="s">
        <v>3707</v>
      </c>
      <c r="D2494" s="19">
        <v>169.0</v>
      </c>
      <c r="E2494" s="19">
        <v>3.0</v>
      </c>
      <c r="F2494" s="19">
        <v>7.0</v>
      </c>
      <c r="G2494" s="19">
        <v>12.0</v>
      </c>
      <c r="H2494" s="19">
        <v>4.0</v>
      </c>
      <c r="I2494" s="19">
        <v>1.0</v>
      </c>
      <c r="J2494" s="19">
        <v>4.0</v>
      </c>
      <c r="K2494" s="19">
        <v>16.0</v>
      </c>
      <c r="L2494" s="19">
        <v>15.0</v>
      </c>
      <c r="M2494" s="19">
        <v>31.0</v>
      </c>
      <c r="N2494" s="20">
        <v>0.5161290168762207</v>
      </c>
      <c r="O2494" s="20">
        <v>0.5952708721160889</v>
      </c>
      <c r="P2494" s="20">
        <v>0.5251592993736267</v>
      </c>
      <c r="Q2494" s="21" t="str">
        <f t="shared" si="1"/>
        <v>0.4732824427</v>
      </c>
      <c r="R2494" s="21" t="str">
        <f t="shared" si="3"/>
        <v>0.5472458716</v>
      </c>
      <c r="S2494" s="9">
        <v>0.5579575189659672</v>
      </c>
      <c r="T2494" s="6">
        <v>0.547245871588474</v>
      </c>
      <c r="U2494" s="10"/>
      <c r="V2494" s="10"/>
      <c r="W2494" s="10"/>
    </row>
    <row r="2495">
      <c r="A2495" s="17">
        <v>2009.0</v>
      </c>
      <c r="B2495" s="18" t="s">
        <v>199</v>
      </c>
      <c r="C2495" s="18" t="s">
        <v>959</v>
      </c>
      <c r="D2495" s="19">
        <v>170.0</v>
      </c>
      <c r="E2495" s="19">
        <v>5.0</v>
      </c>
      <c r="F2495" s="19">
        <v>5.0</v>
      </c>
      <c r="G2495" s="19">
        <v>12.0</v>
      </c>
      <c r="H2495" s="19">
        <v>5.0</v>
      </c>
      <c r="I2495" s="19">
        <v>5.0</v>
      </c>
      <c r="J2495" s="19">
        <v>2.0</v>
      </c>
      <c r="K2495" s="19">
        <v>22.0</v>
      </c>
      <c r="L2495" s="19">
        <v>12.0</v>
      </c>
      <c r="M2495" s="19">
        <v>34.0</v>
      </c>
      <c r="N2495" s="20">
        <v>0.6470588445663452</v>
      </c>
      <c r="O2495" s="20">
        <v>0.5682596564292908</v>
      </c>
      <c r="P2495" s="20">
        <v>0.5223941802978516</v>
      </c>
      <c r="Q2495" s="21" t="str">
        <f t="shared" si="1"/>
        <v>0.6153846154</v>
      </c>
      <c r="R2495" s="21" t="str">
        <f t="shared" si="3"/>
        <v>0.5685745271</v>
      </c>
      <c r="S2495" s="9">
        <v>0.5764930791714612</v>
      </c>
      <c r="T2495" s="6">
        <v>0.5685745271352621</v>
      </c>
      <c r="U2495" s="10"/>
      <c r="V2495" s="10"/>
      <c r="W2495" s="10"/>
    </row>
    <row r="2496">
      <c r="A2496" s="17">
        <v>2009.0</v>
      </c>
      <c r="B2496" s="18" t="s">
        <v>145</v>
      </c>
      <c r="C2496" s="18" t="s">
        <v>997</v>
      </c>
      <c r="D2496" s="19">
        <v>171.0</v>
      </c>
      <c r="E2496" s="19">
        <v>5.0</v>
      </c>
      <c r="F2496" s="19">
        <v>4.0</v>
      </c>
      <c r="G2496" s="19">
        <v>18.0</v>
      </c>
      <c r="H2496" s="19">
        <v>0.0</v>
      </c>
      <c r="I2496" s="19">
        <v>5.0</v>
      </c>
      <c r="J2496" s="19">
        <v>2.0</v>
      </c>
      <c r="K2496" s="19">
        <v>28.0</v>
      </c>
      <c r="L2496" s="19">
        <v>6.0</v>
      </c>
      <c r="M2496" s="19">
        <v>34.0</v>
      </c>
      <c r="N2496" s="20">
        <v>0.8235294222831726</v>
      </c>
      <c r="O2496" s="20">
        <v>0.5616729259490967</v>
      </c>
      <c r="P2496" s="20">
        <v>0.5376360416412354</v>
      </c>
      <c r="Q2496" s="21" t="str">
        <f t="shared" si="1"/>
        <v>0.8382352941</v>
      </c>
      <c r="R2496" s="21" t="str">
        <f t="shared" si="3"/>
        <v>0.6248042969</v>
      </c>
      <c r="S2496" s="9">
        <v>0.6211278263260336</v>
      </c>
      <c r="T2496" s="6">
        <v>0.6248042969142689</v>
      </c>
      <c r="U2496" s="10"/>
      <c r="V2496" s="10"/>
      <c r="W2496" s="10"/>
    </row>
    <row r="2497">
      <c r="A2497" s="17">
        <v>2009.0</v>
      </c>
      <c r="B2497" s="18" t="s">
        <v>1884</v>
      </c>
      <c r="C2497" s="18" t="s">
        <v>3708</v>
      </c>
      <c r="D2497" s="19">
        <v>172.0</v>
      </c>
      <c r="E2497" s="19">
        <v>3.0</v>
      </c>
      <c r="F2497" s="19">
        <v>13.0</v>
      </c>
      <c r="G2497" s="19">
        <v>3.0</v>
      </c>
      <c r="H2497" s="19">
        <v>9.0</v>
      </c>
      <c r="I2497" s="19">
        <v>1.0</v>
      </c>
      <c r="J2497" s="19">
        <v>2.0</v>
      </c>
      <c r="K2497" s="19">
        <v>7.0</v>
      </c>
      <c r="L2497" s="19">
        <v>24.0</v>
      </c>
      <c r="M2497" s="19">
        <v>31.0</v>
      </c>
      <c r="N2497" s="20">
        <v>0.22580644488334656</v>
      </c>
      <c r="O2497" s="20">
        <v>0.42852795124053955</v>
      </c>
      <c r="P2497" s="20">
        <v>0.48498106002807617</v>
      </c>
      <c r="Q2497" s="21" t="str">
        <f t="shared" si="1"/>
        <v>0.2380952381</v>
      </c>
      <c r="R2497" s="21" t="str">
        <f t="shared" si="3"/>
        <v>0.3950330502</v>
      </c>
      <c r="S2497" s="9">
        <v>0.39196085353051463</v>
      </c>
      <c r="T2497" s="6">
        <v>0.39503305015109835</v>
      </c>
      <c r="U2497" s="10"/>
      <c r="V2497" s="10"/>
      <c r="W2497" s="10"/>
    </row>
    <row r="2498">
      <c r="A2498" s="17">
        <v>2009.0</v>
      </c>
      <c r="B2498" s="18" t="s">
        <v>668</v>
      </c>
      <c r="C2498" s="18" t="s">
        <v>3709</v>
      </c>
      <c r="D2498" s="19">
        <v>173.0</v>
      </c>
      <c r="E2498" s="19">
        <v>2.0</v>
      </c>
      <c r="F2498" s="19">
        <v>11.0</v>
      </c>
      <c r="G2498" s="19">
        <v>9.0</v>
      </c>
      <c r="H2498" s="19">
        <v>8.0</v>
      </c>
      <c r="I2498" s="19">
        <v>0.0</v>
      </c>
      <c r="J2498" s="19">
        <v>1.0</v>
      </c>
      <c r="K2498" s="19">
        <v>11.0</v>
      </c>
      <c r="L2498" s="19">
        <v>20.0</v>
      </c>
      <c r="M2498" s="19">
        <v>31.0</v>
      </c>
      <c r="N2498" s="20">
        <v>0.35483869910240173</v>
      </c>
      <c r="O2498" s="20">
        <v>0.5405377149581909</v>
      </c>
      <c r="P2498" s="20">
        <v>0.5063170790672302</v>
      </c>
      <c r="Q2498" s="21" t="str">
        <f t="shared" si="1"/>
        <v>0.3037037037</v>
      </c>
      <c r="R2498" s="21" t="str">
        <f t="shared" si="3"/>
        <v>0.4727740532</v>
      </c>
      <c r="S2498" s="9">
        <v>0.4855578046652579</v>
      </c>
      <c r="T2498" s="6">
        <v>0.47277405317182897</v>
      </c>
      <c r="U2498" s="10"/>
      <c r="V2498" s="10"/>
      <c r="W2498" s="10"/>
    </row>
    <row r="2499">
      <c r="A2499" s="17">
        <v>2009.0</v>
      </c>
      <c r="B2499" s="18" t="s">
        <v>468</v>
      </c>
      <c r="C2499" s="18" t="s">
        <v>3710</v>
      </c>
      <c r="D2499" s="19">
        <v>174.0</v>
      </c>
      <c r="E2499" s="19">
        <v>1.0</v>
      </c>
      <c r="F2499" s="19">
        <v>14.0</v>
      </c>
      <c r="G2499" s="19">
        <v>6.0</v>
      </c>
      <c r="H2499" s="19">
        <v>8.0</v>
      </c>
      <c r="I2499" s="19">
        <v>1.0</v>
      </c>
      <c r="J2499" s="19">
        <v>1.0</v>
      </c>
      <c r="K2499" s="19">
        <v>8.0</v>
      </c>
      <c r="L2499" s="19">
        <v>23.0</v>
      </c>
      <c r="M2499" s="19">
        <v>31.0</v>
      </c>
      <c r="N2499" s="20">
        <v>0.25806450843811035</v>
      </c>
      <c r="O2499" s="20">
        <v>0.4488615095615387</v>
      </c>
      <c r="P2499" s="20">
        <v>0.467329740524292</v>
      </c>
      <c r="Q2499" s="21" t="str">
        <f t="shared" si="1"/>
        <v>0.2255639098</v>
      </c>
      <c r="R2499" s="21" t="str">
        <f t="shared" si="3"/>
        <v>0.3976541674</v>
      </c>
      <c r="S2499" s="9">
        <v>0.4057793189441004</v>
      </c>
      <c r="T2499" s="6">
        <v>0.39765416735545134</v>
      </c>
      <c r="U2499" s="10"/>
      <c r="V2499" s="10"/>
      <c r="W2499" s="10"/>
    </row>
    <row r="2500">
      <c r="A2500" s="17">
        <v>2009.0</v>
      </c>
      <c r="B2500" s="18" t="s">
        <v>157</v>
      </c>
      <c r="C2500" s="18" t="s">
        <v>3711</v>
      </c>
      <c r="D2500" s="19">
        <v>175.0</v>
      </c>
      <c r="E2500" s="19">
        <v>5.0</v>
      </c>
      <c r="F2500" s="19">
        <v>9.0</v>
      </c>
      <c r="G2500" s="19">
        <v>11.0</v>
      </c>
      <c r="H2500" s="19">
        <v>3.0</v>
      </c>
      <c r="I2500" s="19">
        <v>0.0</v>
      </c>
      <c r="J2500" s="19">
        <v>0.0</v>
      </c>
      <c r="K2500" s="19">
        <v>16.0</v>
      </c>
      <c r="L2500" s="19">
        <v>12.0</v>
      </c>
      <c r="M2500" s="19">
        <v>28.0</v>
      </c>
      <c r="N2500" s="20">
        <v>0.5714285969734192</v>
      </c>
      <c r="O2500" s="20">
        <v>0.44090554118156433</v>
      </c>
      <c r="P2500" s="20">
        <v>0.4866749346256256</v>
      </c>
      <c r="Q2500" s="21" t="str">
        <f t="shared" si="1"/>
        <v>0.5862068966</v>
      </c>
      <c r="R2500" s="21" t="str">
        <f t="shared" si="3"/>
        <v>0.4886732284</v>
      </c>
      <c r="S2500" s="9">
        <v>0.4849786471043314</v>
      </c>
      <c r="T2500" s="6">
        <v>0.4886732283851196</v>
      </c>
      <c r="U2500" s="10"/>
      <c r="V2500" s="10"/>
      <c r="W2500" s="10"/>
    </row>
    <row r="2501">
      <c r="A2501" s="17">
        <v>2009.0</v>
      </c>
      <c r="B2501" s="18" t="s">
        <v>71</v>
      </c>
      <c r="C2501" s="18" t="s">
        <v>3712</v>
      </c>
      <c r="D2501" s="19">
        <v>176.0</v>
      </c>
      <c r="E2501" s="19">
        <v>7.0</v>
      </c>
      <c r="F2501" s="19">
        <v>10.0</v>
      </c>
      <c r="G2501" s="19">
        <v>6.0</v>
      </c>
      <c r="H2501" s="19">
        <v>5.0</v>
      </c>
      <c r="I2501" s="19">
        <v>0.0</v>
      </c>
      <c r="J2501" s="19">
        <v>2.0</v>
      </c>
      <c r="K2501" s="19">
        <v>13.0</v>
      </c>
      <c r="L2501" s="19">
        <v>17.0</v>
      </c>
      <c r="M2501" s="19">
        <v>30.0</v>
      </c>
      <c r="N2501" s="20">
        <v>0.4333333373069763</v>
      </c>
      <c r="O2501" s="20">
        <v>0.4698731005191803</v>
      </c>
      <c r="P2501" s="20">
        <v>0.4940776228904724</v>
      </c>
      <c r="Q2501" s="21" t="str">
        <f t="shared" si="1"/>
        <v>0.4718309859</v>
      </c>
      <c r="R2501" s="21" t="str">
        <f t="shared" si="3"/>
        <v>0.4764137025</v>
      </c>
      <c r="S2501" s="9">
        <v>0.4667892893155416</v>
      </c>
      <c r="T2501" s="6">
        <v>0.4764137024610815</v>
      </c>
      <c r="U2501" s="10"/>
      <c r="V2501" s="10"/>
      <c r="W2501" s="10"/>
    </row>
    <row r="2502">
      <c r="A2502" s="17">
        <v>2009.0</v>
      </c>
      <c r="B2502" s="18" t="s">
        <v>894</v>
      </c>
      <c r="C2502" s="18" t="s">
        <v>895</v>
      </c>
      <c r="D2502" s="19">
        <v>177.0</v>
      </c>
      <c r="E2502" s="19">
        <v>5.0</v>
      </c>
      <c r="F2502" s="19">
        <v>12.0</v>
      </c>
      <c r="G2502" s="19">
        <v>10.0</v>
      </c>
      <c r="H2502" s="19">
        <v>1.0</v>
      </c>
      <c r="I2502" s="19">
        <v>2.0</v>
      </c>
      <c r="J2502" s="19">
        <v>2.0</v>
      </c>
      <c r="K2502" s="19">
        <v>17.0</v>
      </c>
      <c r="L2502" s="19">
        <v>15.0</v>
      </c>
      <c r="M2502" s="19">
        <v>32.0</v>
      </c>
      <c r="N2502" s="20">
        <v>0.53125</v>
      </c>
      <c r="O2502" s="20">
        <v>0.4962692856788635</v>
      </c>
      <c r="P2502" s="20">
        <v>0.4735587537288666</v>
      </c>
      <c r="Q2502" s="21" t="str">
        <f t="shared" si="1"/>
        <v>0.5859375</v>
      </c>
      <c r="R2502" s="21" t="str">
        <f t="shared" si="3"/>
        <v>0.5130087063</v>
      </c>
      <c r="S2502" s="9">
        <v>0.4993368312716484</v>
      </c>
      <c r="T2502" s="6">
        <v>0.5130087062716484</v>
      </c>
      <c r="U2502" s="10"/>
      <c r="V2502" s="10"/>
      <c r="W2502" s="10"/>
    </row>
    <row r="2503">
      <c r="A2503" s="17">
        <v>2009.0</v>
      </c>
      <c r="B2503" s="18" t="s">
        <v>820</v>
      </c>
      <c r="C2503" s="18" t="s">
        <v>952</v>
      </c>
      <c r="D2503" s="19">
        <v>178.0</v>
      </c>
      <c r="E2503" s="19">
        <v>10.0</v>
      </c>
      <c r="F2503" s="19">
        <v>7.0</v>
      </c>
      <c r="G2503" s="19">
        <v>8.0</v>
      </c>
      <c r="H2503" s="19">
        <v>2.0</v>
      </c>
      <c r="I2503" s="19">
        <v>4.0</v>
      </c>
      <c r="J2503" s="19">
        <v>2.0</v>
      </c>
      <c r="K2503" s="19">
        <v>22.0</v>
      </c>
      <c r="L2503" s="19">
        <v>11.0</v>
      </c>
      <c r="M2503" s="19">
        <v>33.0</v>
      </c>
      <c r="N2503" s="20">
        <v>0.6666666865348816</v>
      </c>
      <c r="O2503" s="20">
        <v>0.4374350607395172</v>
      </c>
      <c r="P2503" s="20">
        <v>0.48723486065864563</v>
      </c>
      <c r="Q2503" s="21" t="str">
        <f t="shared" si="1"/>
        <v>0.7169811321</v>
      </c>
      <c r="R2503" s="21" t="str">
        <f t="shared" si="3"/>
        <v>0.5197715286</v>
      </c>
      <c r="S2503" s="9">
        <v>0.5071929122010866</v>
      </c>
      <c r="T2503" s="6">
        <v>0.519771528553288</v>
      </c>
      <c r="U2503" s="10"/>
      <c r="V2503" s="10"/>
      <c r="W2503" s="10"/>
    </row>
    <row r="2504">
      <c r="A2504" s="17">
        <v>2009.0</v>
      </c>
      <c r="B2504" s="18" t="s">
        <v>705</v>
      </c>
      <c r="C2504" s="18" t="s">
        <v>3713</v>
      </c>
      <c r="D2504" s="19">
        <v>179.0</v>
      </c>
      <c r="E2504" s="19">
        <v>0.0</v>
      </c>
      <c r="F2504" s="19">
        <v>19.0</v>
      </c>
      <c r="G2504" s="19">
        <v>7.0</v>
      </c>
      <c r="H2504" s="19">
        <v>3.0</v>
      </c>
      <c r="I2504" s="19">
        <v>0.0</v>
      </c>
      <c r="J2504" s="19">
        <v>3.0</v>
      </c>
      <c r="K2504" s="19">
        <v>7.0</v>
      </c>
      <c r="L2504" s="19">
        <v>25.0</v>
      </c>
      <c r="M2504" s="19">
        <v>32.0</v>
      </c>
      <c r="N2504" s="20">
        <v>0.21875</v>
      </c>
      <c r="O2504" s="20">
        <v>0.4347980320453644</v>
      </c>
      <c r="P2504" s="20">
        <v>0.4771300256252289</v>
      </c>
      <c r="Q2504" s="21" t="str">
        <f t="shared" si="1"/>
        <v>0.1842105263</v>
      </c>
      <c r="R2504" s="21" t="str">
        <f t="shared" si="3"/>
        <v>0.382734154</v>
      </c>
      <c r="S2504" s="9">
        <v>0.3913690224289894</v>
      </c>
      <c r="T2504" s="6">
        <v>0.38273415400793676</v>
      </c>
      <c r="U2504" s="10"/>
      <c r="V2504" s="10"/>
      <c r="W2504" s="10"/>
    </row>
    <row r="2505">
      <c r="A2505" s="17">
        <v>2009.0</v>
      </c>
      <c r="B2505" s="18" t="s">
        <v>792</v>
      </c>
      <c r="C2505" s="18" t="s">
        <v>920</v>
      </c>
      <c r="D2505" s="19">
        <v>180.0</v>
      </c>
      <c r="E2505" s="19">
        <v>7.0</v>
      </c>
      <c r="F2505" s="19">
        <v>11.0</v>
      </c>
      <c r="G2505" s="19">
        <v>12.0</v>
      </c>
      <c r="H2505" s="19">
        <v>2.0</v>
      </c>
      <c r="I2505" s="19">
        <v>0.0</v>
      </c>
      <c r="J2505" s="19">
        <v>0.0</v>
      </c>
      <c r="K2505" s="19">
        <v>19.0</v>
      </c>
      <c r="L2505" s="19">
        <v>13.0</v>
      </c>
      <c r="M2505" s="19">
        <v>32.0</v>
      </c>
      <c r="N2505" s="20">
        <v>0.59375</v>
      </c>
      <c r="O2505" s="20">
        <v>0.4919878840446472</v>
      </c>
      <c r="P2505" s="20">
        <v>0.4781089425086975</v>
      </c>
      <c r="Q2505" s="21" t="str">
        <f t="shared" si="1"/>
        <v>0.6439393939</v>
      </c>
      <c r="R2505" s="21" t="str">
        <f t="shared" si="3"/>
        <v>0.5265060261</v>
      </c>
      <c r="S2505" s="9">
        <v>0.513958677649498</v>
      </c>
      <c r="T2505" s="6">
        <v>0.5265060261343465</v>
      </c>
      <c r="U2505" s="10"/>
      <c r="V2505" s="10"/>
      <c r="W2505" s="10"/>
    </row>
    <row r="2506">
      <c r="A2506" s="17">
        <v>2009.0</v>
      </c>
      <c r="B2506" s="18" t="s">
        <v>1040</v>
      </c>
      <c r="C2506" s="18" t="s">
        <v>3714</v>
      </c>
      <c r="D2506" s="19">
        <v>181.0</v>
      </c>
      <c r="E2506" s="19">
        <v>6.0</v>
      </c>
      <c r="F2506" s="19">
        <v>7.0</v>
      </c>
      <c r="G2506" s="19">
        <v>9.0</v>
      </c>
      <c r="H2506" s="19">
        <v>6.0</v>
      </c>
      <c r="I2506" s="19">
        <v>2.0</v>
      </c>
      <c r="J2506" s="19">
        <v>1.0</v>
      </c>
      <c r="K2506" s="19">
        <v>17.0</v>
      </c>
      <c r="L2506" s="19">
        <v>14.0</v>
      </c>
      <c r="M2506" s="19">
        <v>31.0</v>
      </c>
      <c r="N2506" s="20">
        <v>0.5483871102333069</v>
      </c>
      <c r="O2506" s="20">
        <v>0.47681713104248047</v>
      </c>
      <c r="P2506" s="20">
        <v>0.4870723783969879</v>
      </c>
      <c r="Q2506" s="21" t="str">
        <f t="shared" si="1"/>
        <v>0.537414966</v>
      </c>
      <c r="R2506" s="21" t="str">
        <f t="shared" si="3"/>
        <v>0.4945304016</v>
      </c>
      <c r="S2506" s="9">
        <v>0.4972734343140356</v>
      </c>
      <c r="T2506" s="6">
        <v>0.49453040161708584</v>
      </c>
      <c r="U2506" s="10"/>
      <c r="V2506" s="10"/>
      <c r="W2506" s="10"/>
    </row>
    <row r="2507">
      <c r="A2507" s="17">
        <v>2009.0</v>
      </c>
      <c r="B2507" s="18" t="s">
        <v>191</v>
      </c>
      <c r="C2507" s="18" t="s">
        <v>3715</v>
      </c>
      <c r="D2507" s="19">
        <v>182.0</v>
      </c>
      <c r="E2507" s="19">
        <v>6.0</v>
      </c>
      <c r="F2507" s="19">
        <v>6.0</v>
      </c>
      <c r="G2507" s="19">
        <v>10.0</v>
      </c>
      <c r="H2507" s="19">
        <v>2.0</v>
      </c>
      <c r="I2507" s="19">
        <v>1.0</v>
      </c>
      <c r="J2507" s="19">
        <v>4.0</v>
      </c>
      <c r="K2507" s="19">
        <v>17.0</v>
      </c>
      <c r="L2507" s="19">
        <v>12.0</v>
      </c>
      <c r="M2507" s="19">
        <v>29.0</v>
      </c>
      <c r="N2507" s="20">
        <v>0.5862069129943848</v>
      </c>
      <c r="O2507" s="20">
        <v>0.47639599442481995</v>
      </c>
      <c r="P2507" s="20">
        <v>0.48647111654281616</v>
      </c>
      <c r="Q2507" s="21" t="str">
        <f t="shared" si="1"/>
        <v>0.5968992248</v>
      </c>
      <c r="R2507" s="21" t="str">
        <f t="shared" si="3"/>
        <v>0.5090405825</v>
      </c>
      <c r="S2507" s="9">
        <v>0.5063675004860451</v>
      </c>
      <c r="T2507" s="6">
        <v>0.5090405825496644</v>
      </c>
      <c r="U2507" s="10"/>
      <c r="V2507" s="10"/>
      <c r="W2507" s="10"/>
    </row>
    <row r="2508">
      <c r="A2508" s="17">
        <v>2009.0</v>
      </c>
      <c r="B2508" s="18" t="s">
        <v>1043</v>
      </c>
      <c r="C2508" s="18" t="s">
        <v>3716</v>
      </c>
      <c r="D2508" s="19">
        <v>183.0</v>
      </c>
      <c r="E2508" s="19">
        <v>3.0</v>
      </c>
      <c r="F2508" s="19">
        <v>13.0</v>
      </c>
      <c r="G2508" s="19">
        <v>9.0</v>
      </c>
      <c r="H2508" s="19">
        <v>4.0</v>
      </c>
      <c r="I2508" s="19">
        <v>1.0</v>
      </c>
      <c r="J2508" s="19">
        <v>1.0</v>
      </c>
      <c r="K2508" s="19">
        <v>13.0</v>
      </c>
      <c r="L2508" s="19">
        <v>18.0</v>
      </c>
      <c r="M2508" s="19">
        <v>31.0</v>
      </c>
      <c r="N2508" s="20">
        <v>0.4193548262119293</v>
      </c>
      <c r="O2508" s="20">
        <v>0.42282164096832275</v>
      </c>
      <c r="P2508" s="20">
        <v>0.49257892370224</v>
      </c>
      <c r="Q2508" s="21" t="str">
        <f t="shared" si="1"/>
        <v>0.424</v>
      </c>
      <c r="R2508" s="21" t="str">
        <f t="shared" si="3"/>
        <v>0.4405555514</v>
      </c>
      <c r="S2508" s="9">
        <v>0.43939426108714075</v>
      </c>
      <c r="T2508" s="6">
        <v>0.44055555140972136</v>
      </c>
      <c r="U2508" s="10"/>
      <c r="V2508" s="10"/>
      <c r="W2508" s="10"/>
    </row>
    <row r="2509">
      <c r="A2509" s="17">
        <v>2009.0</v>
      </c>
      <c r="B2509" s="18" t="s">
        <v>965</v>
      </c>
      <c r="C2509" s="18" t="s">
        <v>966</v>
      </c>
      <c r="D2509" s="19">
        <v>184.0</v>
      </c>
      <c r="E2509" s="19">
        <v>10.0</v>
      </c>
      <c r="F2509" s="19">
        <v>4.0</v>
      </c>
      <c r="G2509" s="19">
        <v>10.0</v>
      </c>
      <c r="H2509" s="19">
        <v>1.0</v>
      </c>
      <c r="I2509" s="19">
        <v>4.0</v>
      </c>
      <c r="J2509" s="19">
        <v>1.0</v>
      </c>
      <c r="K2509" s="19">
        <v>24.0</v>
      </c>
      <c r="L2509" s="19">
        <v>6.0</v>
      </c>
      <c r="M2509" s="19">
        <v>30.0</v>
      </c>
      <c r="N2509" s="20">
        <v>0.800000011920929</v>
      </c>
      <c r="O2509" s="20">
        <v>0.43937811255455017</v>
      </c>
      <c r="P2509" s="20">
        <v>0.47793689370155334</v>
      </c>
      <c r="Q2509" s="21" t="str">
        <f t="shared" si="1"/>
        <v>0.8333333333</v>
      </c>
      <c r="R2509" s="21" t="str">
        <f t="shared" si="3"/>
        <v>0.547506613</v>
      </c>
      <c r="S2509" s="9">
        <v>0.5391732797026634</v>
      </c>
      <c r="T2509" s="6">
        <v>0.5475066130359968</v>
      </c>
      <c r="U2509" s="10"/>
      <c r="V2509" s="10"/>
      <c r="W2509" s="10"/>
    </row>
    <row r="2510">
      <c r="A2510" s="17">
        <v>2009.0</v>
      </c>
      <c r="B2510" s="18" t="s">
        <v>1898</v>
      </c>
      <c r="C2510" s="18" t="s">
        <v>3717</v>
      </c>
      <c r="D2510" s="19">
        <v>185.0</v>
      </c>
      <c r="E2510" s="19">
        <v>1.0</v>
      </c>
      <c r="F2510" s="19">
        <v>11.0</v>
      </c>
      <c r="G2510" s="19">
        <v>7.0</v>
      </c>
      <c r="H2510" s="19">
        <v>5.0</v>
      </c>
      <c r="I2510" s="19">
        <v>1.0</v>
      </c>
      <c r="J2510" s="19">
        <v>4.0</v>
      </c>
      <c r="K2510" s="19">
        <v>9.0</v>
      </c>
      <c r="L2510" s="19">
        <v>20.0</v>
      </c>
      <c r="M2510" s="19">
        <v>29.0</v>
      </c>
      <c r="N2510" s="20">
        <v>0.3103448152542114</v>
      </c>
      <c r="O2510" s="20">
        <v>0.40380415320396423</v>
      </c>
      <c r="P2510" s="20">
        <v>0.470713347196579</v>
      </c>
      <c r="Q2510" s="21" t="str">
        <f t="shared" si="1"/>
        <v>0.2727272727</v>
      </c>
      <c r="R2510" s="21" t="str">
        <f t="shared" si="3"/>
        <v>0.3877622316</v>
      </c>
      <c r="S2510" s="9">
        <v>0.3971666202976786</v>
      </c>
      <c r="T2510" s="6">
        <v>0.38776223158294504</v>
      </c>
      <c r="U2510" s="10"/>
      <c r="V2510" s="10"/>
      <c r="W2510" s="10"/>
    </row>
    <row r="2511">
      <c r="A2511" s="17">
        <v>2009.0</v>
      </c>
      <c r="B2511" s="18" t="s">
        <v>1900</v>
      </c>
      <c r="C2511" s="18" t="s">
        <v>3718</v>
      </c>
      <c r="D2511" s="19">
        <v>186.0</v>
      </c>
      <c r="E2511" s="19">
        <v>7.0</v>
      </c>
      <c r="F2511" s="19">
        <v>7.0</v>
      </c>
      <c r="G2511" s="19">
        <v>12.0</v>
      </c>
      <c r="H2511" s="19">
        <v>3.0</v>
      </c>
      <c r="I2511" s="19">
        <v>0.0</v>
      </c>
      <c r="J2511" s="19">
        <v>1.0</v>
      </c>
      <c r="K2511" s="19">
        <v>19.0</v>
      </c>
      <c r="L2511" s="19">
        <v>11.0</v>
      </c>
      <c r="M2511" s="19">
        <v>30.0</v>
      </c>
      <c r="N2511" s="20">
        <v>0.6333333253860474</v>
      </c>
      <c r="O2511" s="20">
        <v>0.4370003342628479</v>
      </c>
      <c r="P2511" s="20">
        <v>0.47438517212867737</v>
      </c>
      <c r="Q2511" s="21" t="str">
        <f t="shared" si="1"/>
        <v>0.6439393939</v>
      </c>
      <c r="R2511" s="21" t="str">
        <f t="shared" si="3"/>
        <v>0.4980813086</v>
      </c>
      <c r="S2511" s="9">
        <v>0.4954297934969266</v>
      </c>
      <c r="T2511" s="6">
        <v>0.4980813086484418</v>
      </c>
      <c r="U2511" s="10"/>
      <c r="V2511" s="10"/>
      <c r="W2511" s="10"/>
    </row>
    <row r="2512">
      <c r="A2512" s="17">
        <v>2009.0</v>
      </c>
      <c r="B2512" s="18" t="s">
        <v>1357</v>
      </c>
      <c r="C2512" s="18" t="s">
        <v>3719</v>
      </c>
      <c r="D2512" s="19">
        <v>187.0</v>
      </c>
      <c r="E2512" s="19">
        <v>4.0</v>
      </c>
      <c r="F2512" s="19">
        <v>13.0</v>
      </c>
      <c r="G2512" s="19">
        <v>7.0</v>
      </c>
      <c r="H2512" s="19">
        <v>2.0</v>
      </c>
      <c r="I2512" s="19">
        <v>2.0</v>
      </c>
      <c r="J2512" s="19">
        <v>1.0</v>
      </c>
      <c r="K2512" s="19">
        <v>13.0</v>
      </c>
      <c r="L2512" s="19">
        <v>16.0</v>
      </c>
      <c r="M2512" s="19">
        <v>29.0</v>
      </c>
      <c r="N2512" s="20">
        <v>0.4482758641242981</v>
      </c>
      <c r="O2512" s="20">
        <v>0.40357789397239685</v>
      </c>
      <c r="P2512" s="20">
        <v>0.4682391285896301</v>
      </c>
      <c r="Q2512" s="21" t="str">
        <f t="shared" si="1"/>
        <v>0.5042735043</v>
      </c>
      <c r="R2512" s="21" t="str">
        <f t="shared" si="3"/>
        <v>0.4449171052</v>
      </c>
      <c r="S2512" s="9">
        <v>0.43091769465084734</v>
      </c>
      <c r="T2512" s="6">
        <v>0.444917105201982</v>
      </c>
      <c r="U2512" s="10"/>
      <c r="V2512" s="10"/>
      <c r="W2512" s="10"/>
    </row>
    <row r="2513">
      <c r="A2513" s="17">
        <v>2009.0</v>
      </c>
      <c r="B2513" s="18" t="s">
        <v>1550</v>
      </c>
      <c r="C2513" s="18" t="s">
        <v>3720</v>
      </c>
      <c r="D2513" s="19">
        <v>188.0</v>
      </c>
      <c r="E2513" s="19">
        <v>0.0</v>
      </c>
      <c r="F2513" s="19">
        <v>17.0</v>
      </c>
      <c r="G2513" s="19">
        <v>2.0</v>
      </c>
      <c r="H2513" s="19">
        <v>6.0</v>
      </c>
      <c r="I2513" s="19">
        <v>1.0</v>
      </c>
      <c r="J2513" s="19">
        <v>3.0</v>
      </c>
      <c r="K2513" s="19">
        <v>3.0</v>
      </c>
      <c r="L2513" s="19">
        <v>26.0</v>
      </c>
      <c r="M2513" s="19">
        <v>29.0</v>
      </c>
      <c r="N2513" s="20">
        <v>0.1034482792019844</v>
      </c>
      <c r="O2513" s="20">
        <v>0.4415372908115387</v>
      </c>
      <c r="P2513" s="20">
        <v>0.48546358942985535</v>
      </c>
      <c r="Q2513" s="21" t="str">
        <f t="shared" si="1"/>
        <v>0.09243697479</v>
      </c>
      <c r="R2513" s="21" t="str">
        <f t="shared" si="3"/>
        <v>0.3652437865</v>
      </c>
      <c r="S2513" s="9">
        <v>0.3679966117287504</v>
      </c>
      <c r="T2513" s="6">
        <v>0.3652437864607122</v>
      </c>
      <c r="U2513" s="10"/>
      <c r="V2513" s="10"/>
      <c r="W2513" s="10"/>
    </row>
    <row r="2514">
      <c r="A2514" s="17">
        <v>2009.0</v>
      </c>
      <c r="B2514" s="18" t="s">
        <v>203</v>
      </c>
      <c r="C2514" s="18" t="s">
        <v>3721</v>
      </c>
      <c r="D2514" s="19">
        <v>189.0</v>
      </c>
      <c r="E2514" s="19">
        <v>2.0</v>
      </c>
      <c r="F2514" s="19">
        <v>8.0</v>
      </c>
      <c r="G2514" s="19">
        <v>14.0</v>
      </c>
      <c r="H2514" s="19">
        <v>4.0</v>
      </c>
      <c r="I2514" s="19">
        <v>0.0</v>
      </c>
      <c r="J2514" s="19">
        <v>2.0</v>
      </c>
      <c r="K2514" s="19">
        <v>16.0</v>
      </c>
      <c r="L2514" s="19">
        <v>14.0</v>
      </c>
      <c r="M2514" s="19">
        <v>30.0</v>
      </c>
      <c r="N2514" s="20">
        <v>0.5333333611488342</v>
      </c>
      <c r="O2514" s="20">
        <v>0.545941174030304</v>
      </c>
      <c r="P2514" s="20">
        <v>0.5283617377281189</v>
      </c>
      <c r="Q2514" s="21" t="str">
        <f t="shared" si="1"/>
        <v>0.4745762712</v>
      </c>
      <c r="R2514" s="21" t="str">
        <f t="shared" si="3"/>
        <v>0.5237050892</v>
      </c>
      <c r="S2514" s="9">
        <v>0.538394354780515</v>
      </c>
      <c r="T2514" s="6">
        <v>0.5237050892437919</v>
      </c>
      <c r="U2514" s="10"/>
      <c r="V2514" s="10"/>
      <c r="W2514" s="10"/>
    </row>
    <row r="2515">
      <c r="A2515" s="17">
        <v>2009.0</v>
      </c>
      <c r="B2515" s="18" t="s">
        <v>393</v>
      </c>
      <c r="C2515" s="18" t="s">
        <v>899</v>
      </c>
      <c r="D2515" s="19">
        <v>190.0</v>
      </c>
      <c r="E2515" s="19">
        <v>4.0</v>
      </c>
      <c r="F2515" s="19">
        <v>7.0</v>
      </c>
      <c r="G2515" s="19">
        <v>14.0</v>
      </c>
      <c r="H2515" s="19">
        <v>4.0</v>
      </c>
      <c r="I2515" s="19">
        <v>0.0</v>
      </c>
      <c r="J2515" s="19">
        <v>1.0</v>
      </c>
      <c r="K2515" s="19">
        <v>18.0</v>
      </c>
      <c r="L2515" s="19">
        <v>12.0</v>
      </c>
      <c r="M2515" s="19">
        <v>30.0</v>
      </c>
      <c r="N2515" s="20">
        <v>0.6000000238418579</v>
      </c>
      <c r="O2515" s="20">
        <v>0.5646471381187439</v>
      </c>
      <c r="P2515" s="20">
        <v>0.5236964821815491</v>
      </c>
      <c r="Q2515" s="21" t="str">
        <f t="shared" si="1"/>
        <v>0.564516129</v>
      </c>
      <c r="R2515" s="21" t="str">
        <f t="shared" si="3"/>
        <v>0.5543767219</v>
      </c>
      <c r="S2515" s="9">
        <v>0.5632476896047592</v>
      </c>
      <c r="T2515" s="6">
        <v>0.5543767218628237</v>
      </c>
      <c r="U2515" s="10"/>
      <c r="V2515" s="10"/>
      <c r="W2515" s="10"/>
    </row>
    <row r="2516">
      <c r="A2516" s="17">
        <v>2009.0</v>
      </c>
      <c r="B2516" s="18" t="s">
        <v>294</v>
      </c>
      <c r="C2516" s="18" t="s">
        <v>3722</v>
      </c>
      <c r="D2516" s="19">
        <v>191.0</v>
      </c>
      <c r="E2516" s="19">
        <v>8.0</v>
      </c>
      <c r="F2516" s="19">
        <v>5.0</v>
      </c>
      <c r="G2516" s="19">
        <v>12.0</v>
      </c>
      <c r="H2516" s="19">
        <v>7.0</v>
      </c>
      <c r="I2516" s="19">
        <v>0.0</v>
      </c>
      <c r="J2516" s="19">
        <v>0.0</v>
      </c>
      <c r="K2516" s="19">
        <v>20.0</v>
      </c>
      <c r="L2516" s="19">
        <v>12.0</v>
      </c>
      <c r="M2516" s="19">
        <v>32.0</v>
      </c>
      <c r="N2516" s="20">
        <v>0.625</v>
      </c>
      <c r="O2516" s="20">
        <v>0.5477744340896606</v>
      </c>
      <c r="P2516" s="20">
        <v>0.5135757327079773</v>
      </c>
      <c r="Q2516" s="21" t="str">
        <f t="shared" si="1"/>
        <v>0.5897435897</v>
      </c>
      <c r="R2516" s="21" t="str">
        <f t="shared" si="3"/>
        <v>0.5497170477</v>
      </c>
      <c r="S2516" s="9">
        <v>0.5585311502218246</v>
      </c>
      <c r="T2516" s="6">
        <v>0.5497170476577221</v>
      </c>
      <c r="U2516" s="10"/>
      <c r="V2516" s="10"/>
      <c r="W2516" s="10"/>
    </row>
    <row r="2517">
      <c r="A2517" s="17">
        <v>2009.0</v>
      </c>
      <c r="B2517" s="18" t="s">
        <v>1595</v>
      </c>
      <c r="C2517" s="18" t="s">
        <v>3723</v>
      </c>
      <c r="D2517" s="19">
        <v>192.0</v>
      </c>
      <c r="E2517" s="19">
        <v>5.0</v>
      </c>
      <c r="F2517" s="19">
        <v>10.0</v>
      </c>
      <c r="G2517" s="19">
        <v>8.0</v>
      </c>
      <c r="H2517" s="19">
        <v>5.0</v>
      </c>
      <c r="I2517" s="19">
        <v>0.0</v>
      </c>
      <c r="J2517" s="19">
        <v>1.0</v>
      </c>
      <c r="K2517" s="19">
        <v>13.0</v>
      </c>
      <c r="L2517" s="19">
        <v>16.0</v>
      </c>
      <c r="M2517" s="19">
        <v>29.0</v>
      </c>
      <c r="N2517" s="20">
        <v>0.4482758641242981</v>
      </c>
      <c r="O2517" s="20">
        <v>0.4833233654499054</v>
      </c>
      <c r="P2517" s="20">
        <v>0.47731515765190125</v>
      </c>
      <c r="Q2517" s="21" t="str">
        <f t="shared" si="1"/>
        <v>0.4573643411</v>
      </c>
      <c r="R2517" s="21" t="str">
        <f t="shared" si="3"/>
        <v>0.4753315574</v>
      </c>
      <c r="S2517" s="9">
        <v>0.4730594376551694</v>
      </c>
      <c r="T2517" s="6">
        <v>0.4753315574092459</v>
      </c>
      <c r="U2517" s="10"/>
      <c r="V2517" s="10"/>
      <c r="W2517" s="10"/>
    </row>
    <row r="2518">
      <c r="A2518" s="17">
        <v>2009.0</v>
      </c>
      <c r="B2518" s="18" t="s">
        <v>89</v>
      </c>
      <c r="C2518" s="18" t="s">
        <v>951</v>
      </c>
      <c r="D2518" s="19">
        <v>193.0</v>
      </c>
      <c r="E2518" s="19">
        <v>6.0</v>
      </c>
      <c r="F2518" s="19">
        <v>6.0</v>
      </c>
      <c r="G2518" s="19">
        <v>15.0</v>
      </c>
      <c r="H2518" s="19">
        <v>2.0</v>
      </c>
      <c r="I2518" s="19">
        <v>0.0</v>
      </c>
      <c r="J2518" s="19">
        <v>3.0</v>
      </c>
      <c r="K2518" s="19">
        <v>21.0</v>
      </c>
      <c r="L2518" s="19">
        <v>11.0</v>
      </c>
      <c r="M2518" s="19">
        <v>32.0</v>
      </c>
      <c r="N2518" s="20">
        <v>0.65625</v>
      </c>
      <c r="O2518" s="20">
        <v>0.5396729707717896</v>
      </c>
      <c r="P2518" s="20">
        <v>0.5258748531341553</v>
      </c>
      <c r="Q2518" s="21" t="str">
        <f t="shared" si="1"/>
        <v>0.6492537313</v>
      </c>
      <c r="R2518" s="21" t="str">
        <f t="shared" si="3"/>
        <v>0.5636186315</v>
      </c>
      <c r="S2518" s="9">
        <v>0.5653676986694336</v>
      </c>
      <c r="T2518" s="6">
        <v>0.5636186315052545</v>
      </c>
      <c r="U2518" s="10"/>
      <c r="V2518" s="10"/>
      <c r="W2518" s="10"/>
    </row>
    <row r="2519">
      <c r="A2519" s="17">
        <v>2009.0</v>
      </c>
      <c r="B2519" s="18" t="s">
        <v>756</v>
      </c>
      <c r="C2519" s="18" t="s">
        <v>3724</v>
      </c>
      <c r="D2519" s="19">
        <v>194.0</v>
      </c>
      <c r="E2519" s="19">
        <v>4.0</v>
      </c>
      <c r="F2519" s="19">
        <v>10.0</v>
      </c>
      <c r="G2519" s="19">
        <v>12.0</v>
      </c>
      <c r="H2519" s="19">
        <v>4.0</v>
      </c>
      <c r="I2519" s="19">
        <v>1.0</v>
      </c>
      <c r="J2519" s="19">
        <v>1.0</v>
      </c>
      <c r="K2519" s="19">
        <v>17.0</v>
      </c>
      <c r="L2519" s="19">
        <v>15.0</v>
      </c>
      <c r="M2519" s="19">
        <v>32.0</v>
      </c>
      <c r="N2519" s="20">
        <v>0.53125</v>
      </c>
      <c r="O2519" s="20">
        <v>0.5334434509277344</v>
      </c>
      <c r="P2519" s="20">
        <v>0.5054419040679932</v>
      </c>
      <c r="Q2519" s="21" t="str">
        <f t="shared" si="1"/>
        <v>0.5227272727</v>
      </c>
      <c r="R2519" s="21" t="str">
        <f t="shared" si="3"/>
        <v>0.5237640197</v>
      </c>
      <c r="S2519" s="9">
        <v>0.5258947014808655</v>
      </c>
      <c r="T2519" s="6">
        <v>0.5237640196626836</v>
      </c>
      <c r="U2519" s="10"/>
      <c r="V2519" s="10"/>
      <c r="W2519" s="10"/>
    </row>
    <row r="2520">
      <c r="A2520" s="17">
        <v>2009.0</v>
      </c>
      <c r="B2520" s="18" t="s">
        <v>1907</v>
      </c>
      <c r="C2520" s="18" t="s">
        <v>3725</v>
      </c>
      <c r="D2520" s="19">
        <v>195.0</v>
      </c>
      <c r="E2520" s="19">
        <v>2.0</v>
      </c>
      <c r="F2520" s="19">
        <v>13.0</v>
      </c>
      <c r="G2520" s="19">
        <v>8.0</v>
      </c>
      <c r="H2520" s="19">
        <v>6.0</v>
      </c>
      <c r="I2520" s="19">
        <v>0.0</v>
      </c>
      <c r="J2520" s="19">
        <v>0.0</v>
      </c>
      <c r="K2520" s="19">
        <v>10.0</v>
      </c>
      <c r="L2520" s="19">
        <v>19.0</v>
      </c>
      <c r="M2520" s="19">
        <v>29.0</v>
      </c>
      <c r="N2520" s="20">
        <v>0.3448275923728943</v>
      </c>
      <c r="O2520" s="20">
        <v>0.437740683555603</v>
      </c>
      <c r="P2520" s="20">
        <v>0.48854655027389526</v>
      </c>
      <c r="Q2520" s="21" t="str">
        <f t="shared" si="1"/>
        <v>0.3193277311</v>
      </c>
      <c r="R2520" s="21" t="str">
        <f t="shared" si="3"/>
        <v>0.4208389121</v>
      </c>
      <c r="S2520" s="9">
        <v>0.4272138758979995</v>
      </c>
      <c r="T2520" s="6">
        <v>0.42083891211938457</v>
      </c>
      <c r="U2520" s="10"/>
      <c r="V2520" s="10"/>
      <c r="W2520" s="10"/>
    </row>
    <row r="2521">
      <c r="A2521" s="17">
        <v>2009.0</v>
      </c>
      <c r="B2521" s="18" t="s">
        <v>409</v>
      </c>
      <c r="C2521" s="18" t="s">
        <v>3726</v>
      </c>
      <c r="D2521" s="19">
        <v>196.0</v>
      </c>
      <c r="E2521" s="19">
        <v>10.0</v>
      </c>
      <c r="F2521" s="19">
        <v>6.0</v>
      </c>
      <c r="G2521" s="19">
        <v>11.0</v>
      </c>
      <c r="H2521" s="19">
        <v>2.0</v>
      </c>
      <c r="I2521" s="19">
        <v>5.0</v>
      </c>
      <c r="J2521" s="19">
        <v>0.0</v>
      </c>
      <c r="K2521" s="19">
        <v>26.0</v>
      </c>
      <c r="L2521" s="19">
        <v>8.0</v>
      </c>
      <c r="M2521" s="19">
        <v>34.0</v>
      </c>
      <c r="N2521" s="20">
        <v>0.7647058963775635</v>
      </c>
      <c r="O2521" s="20">
        <v>0.5051277875900269</v>
      </c>
      <c r="P2521" s="20">
        <v>0.5046652555465698</v>
      </c>
      <c r="Q2521" s="21" t="str">
        <f t="shared" si="1"/>
        <v>0.8</v>
      </c>
      <c r="R2521" s="21" t="str">
        <f t="shared" si="3"/>
        <v>0.5787302077</v>
      </c>
      <c r="S2521" s="9">
        <v>0.5699066782698912</v>
      </c>
      <c r="T2521" s="6">
        <v>0.578730207681656</v>
      </c>
      <c r="U2521" s="10"/>
      <c r="V2521" s="10"/>
      <c r="W2521" s="10"/>
    </row>
    <row r="2522">
      <c r="A2522" s="17">
        <v>2009.0</v>
      </c>
      <c r="B2522" s="18" t="s">
        <v>1910</v>
      </c>
      <c r="C2522" s="18" t="s">
        <v>3727</v>
      </c>
      <c r="D2522" s="19">
        <v>197.0</v>
      </c>
      <c r="E2522" s="19">
        <v>7.0</v>
      </c>
      <c r="F2522" s="19">
        <v>6.0</v>
      </c>
      <c r="G2522" s="19">
        <v>8.0</v>
      </c>
      <c r="H2522" s="19">
        <v>2.0</v>
      </c>
      <c r="I2522" s="19">
        <v>2.0</v>
      </c>
      <c r="J2522" s="19">
        <v>3.0</v>
      </c>
      <c r="K2522" s="19">
        <v>17.0</v>
      </c>
      <c r="L2522" s="19">
        <v>11.0</v>
      </c>
      <c r="M2522" s="19">
        <v>28.0</v>
      </c>
      <c r="N2522" s="20">
        <v>0.6071428656578064</v>
      </c>
      <c r="O2522" s="20">
        <v>0.4500640034675598</v>
      </c>
      <c r="P2522" s="20">
        <v>0.4791277348995209</v>
      </c>
      <c r="Q2522" s="21" t="str">
        <f t="shared" si="1"/>
        <v>0.6384615385</v>
      </c>
      <c r="R2522" s="21" t="str">
        <f t="shared" si="3"/>
        <v>0.5044293201</v>
      </c>
      <c r="S2522" s="9">
        <v>0.4965996497443744</v>
      </c>
      <c r="T2522" s="6">
        <v>0.5044293200740447</v>
      </c>
      <c r="U2522" s="10"/>
      <c r="V2522" s="10"/>
      <c r="W2522" s="10"/>
    </row>
    <row r="2523">
      <c r="A2523" s="17">
        <v>2009.0</v>
      </c>
      <c r="B2523" s="18" t="s">
        <v>3208</v>
      </c>
      <c r="C2523" s="18" t="s">
        <v>3728</v>
      </c>
      <c r="D2523" s="19">
        <v>198.0</v>
      </c>
      <c r="E2523" s="19">
        <v>0.0</v>
      </c>
      <c r="F2523" s="19">
        <v>15.0</v>
      </c>
      <c r="G2523" s="19">
        <v>1.0</v>
      </c>
      <c r="H2523" s="19">
        <v>13.0</v>
      </c>
      <c r="I2523" s="19">
        <v>0.0</v>
      </c>
      <c r="J2523" s="19">
        <v>2.0</v>
      </c>
      <c r="K2523" s="19">
        <v>1.0</v>
      </c>
      <c r="L2523" s="19">
        <v>30.0</v>
      </c>
      <c r="M2523" s="19">
        <v>31.0</v>
      </c>
      <c r="N2523" s="20">
        <v>0.032258063554763794</v>
      </c>
      <c r="O2523" s="20">
        <v>0.3829861581325531</v>
      </c>
      <c r="P2523" s="20">
        <v>0.45851147174835205</v>
      </c>
      <c r="Q2523" s="21" t="str">
        <f t="shared" si="1"/>
        <v>0.02013422819</v>
      </c>
      <c r="R2523" s="21" t="str">
        <f t="shared" si="3"/>
        <v>0.3111545041</v>
      </c>
      <c r="S2523" s="9">
        <v>0.3141854631323968</v>
      </c>
      <c r="T2523" s="6">
        <v>0.3111545040503444</v>
      </c>
      <c r="U2523" s="10"/>
      <c r="V2523" s="10"/>
      <c r="W2523" s="10"/>
    </row>
    <row r="2524">
      <c r="A2524" s="17">
        <v>2009.0</v>
      </c>
      <c r="B2524" s="18" t="s">
        <v>1308</v>
      </c>
      <c r="C2524" s="18" t="s">
        <v>3729</v>
      </c>
      <c r="D2524" s="19">
        <v>199.0</v>
      </c>
      <c r="E2524" s="19">
        <v>5.0</v>
      </c>
      <c r="F2524" s="19">
        <v>10.0</v>
      </c>
      <c r="G2524" s="19">
        <v>6.0</v>
      </c>
      <c r="H2524" s="19">
        <v>4.0</v>
      </c>
      <c r="I2524" s="19">
        <v>2.0</v>
      </c>
      <c r="J2524" s="19">
        <v>4.0</v>
      </c>
      <c r="K2524" s="19">
        <v>13.0</v>
      </c>
      <c r="L2524" s="19">
        <v>18.0</v>
      </c>
      <c r="M2524" s="19">
        <v>31.0</v>
      </c>
      <c r="N2524" s="20">
        <v>0.4193548262119293</v>
      </c>
      <c r="O2524" s="20">
        <v>0.4007599353790283</v>
      </c>
      <c r="P2524" s="20">
        <v>0.45684462785720825</v>
      </c>
      <c r="Q2524" s="21" t="str">
        <f t="shared" si="1"/>
        <v>0.4468085106</v>
      </c>
      <c r="R2524" s="21" t="str">
        <f t="shared" si="3"/>
        <v>0.4262932523</v>
      </c>
      <c r="S2524" s="9">
        <v>0.4194298343312356</v>
      </c>
      <c r="T2524" s="6">
        <v>0.42629325231339066</v>
      </c>
      <c r="U2524" s="10"/>
      <c r="V2524" s="10"/>
      <c r="W2524" s="10"/>
    </row>
    <row r="2525">
      <c r="A2525" s="17">
        <v>2009.0</v>
      </c>
      <c r="B2525" s="18" t="s">
        <v>264</v>
      </c>
      <c r="C2525" s="18" t="s">
        <v>3730</v>
      </c>
      <c r="D2525" s="19">
        <v>200.0</v>
      </c>
      <c r="E2525" s="19">
        <v>8.0</v>
      </c>
      <c r="F2525" s="19">
        <v>2.0</v>
      </c>
      <c r="G2525" s="19">
        <v>14.0</v>
      </c>
      <c r="H2525" s="19">
        <v>1.0</v>
      </c>
      <c r="I2525" s="19">
        <v>5.0</v>
      </c>
      <c r="J2525" s="19">
        <v>1.0</v>
      </c>
      <c r="K2525" s="19">
        <v>27.0</v>
      </c>
      <c r="L2525" s="19">
        <v>4.0</v>
      </c>
      <c r="M2525" s="19">
        <v>31.0</v>
      </c>
      <c r="N2525" s="20">
        <v>0.8709677457809448</v>
      </c>
      <c r="O2525" s="20">
        <v>0.5881548523902893</v>
      </c>
      <c r="P2525" s="20">
        <v>0.5567229986190796</v>
      </c>
      <c r="Q2525" s="21" t="str">
        <f t="shared" si="1"/>
        <v>0.8723404255</v>
      </c>
      <c r="R2525" s="21" t="str">
        <f t="shared" si="3"/>
        <v>0.6513432822</v>
      </c>
      <c r="S2525" s="9">
        <v>0.6510001113337855</v>
      </c>
      <c r="T2525" s="6">
        <v>0.6513432822328933</v>
      </c>
      <c r="U2525" s="10"/>
      <c r="V2525" s="10"/>
      <c r="W2525" s="10"/>
    </row>
    <row r="2526">
      <c r="A2526" s="17">
        <v>2009.0</v>
      </c>
      <c r="B2526" s="18" t="s">
        <v>1113</v>
      </c>
      <c r="C2526" s="18" t="s">
        <v>3731</v>
      </c>
      <c r="D2526" s="19">
        <v>201.0</v>
      </c>
      <c r="E2526" s="19">
        <v>1.0</v>
      </c>
      <c r="F2526" s="19">
        <v>6.0</v>
      </c>
      <c r="G2526" s="19">
        <v>0.0</v>
      </c>
      <c r="H2526" s="19">
        <v>0.0</v>
      </c>
      <c r="I2526" s="19">
        <v>0.0</v>
      </c>
      <c r="J2526" s="19">
        <v>0.0</v>
      </c>
      <c r="K2526" s="19">
        <v>1.0</v>
      </c>
      <c r="L2526" s="19">
        <v>6.0</v>
      </c>
      <c r="M2526" s="19">
        <v>7.0</v>
      </c>
      <c r="N2526" s="20">
        <v>0.1428571492433548</v>
      </c>
      <c r="O2526" s="20">
        <v>0.5417307019233704</v>
      </c>
      <c r="P2526" s="20">
        <v>0.481052428483963</v>
      </c>
      <c r="Q2526" s="21" t="str">
        <f t="shared" si="1"/>
        <v>0.28</v>
      </c>
      <c r="R2526" s="21" t="str">
        <f t="shared" si="3"/>
        <v>0.4611284581</v>
      </c>
      <c r="S2526" s="9">
        <v>0.42684274379696163</v>
      </c>
      <c r="T2526" s="6">
        <v>0.46112845808267594</v>
      </c>
      <c r="U2526" s="10"/>
      <c r="V2526" s="10"/>
      <c r="W2526" s="10"/>
    </row>
    <row r="2527">
      <c r="A2527" s="17">
        <v>2009.0</v>
      </c>
      <c r="B2527" s="18" t="s">
        <v>1637</v>
      </c>
      <c r="C2527" s="18" t="s">
        <v>3732</v>
      </c>
      <c r="D2527" s="19">
        <v>202.0</v>
      </c>
      <c r="E2527" s="19">
        <v>2.0</v>
      </c>
      <c r="F2527" s="19">
        <v>14.0</v>
      </c>
      <c r="G2527" s="19">
        <v>5.0</v>
      </c>
      <c r="H2527" s="19">
        <v>6.0</v>
      </c>
      <c r="I2527" s="19">
        <v>0.0</v>
      </c>
      <c r="J2527" s="19">
        <v>2.0</v>
      </c>
      <c r="K2527" s="19">
        <v>7.0</v>
      </c>
      <c r="L2527" s="19">
        <v>22.0</v>
      </c>
      <c r="M2527" s="19">
        <v>29.0</v>
      </c>
      <c r="N2527" s="20">
        <v>0.24137930572032928</v>
      </c>
      <c r="O2527" s="20">
        <v>0.4347436726093292</v>
      </c>
      <c r="P2527" s="20">
        <v>0.47946566343307495</v>
      </c>
      <c r="Q2527" s="21" t="str">
        <f t="shared" si="1"/>
        <v>0.2357723577</v>
      </c>
      <c r="R2527" s="21" t="str">
        <f t="shared" si="3"/>
        <v>0.3961813416</v>
      </c>
      <c r="S2527" s="9">
        <v>0.39758307974914026</v>
      </c>
      <c r="T2527" s="6">
        <v>0.3961813415938277</v>
      </c>
      <c r="U2527" s="10"/>
      <c r="V2527" s="10"/>
      <c r="W2527" s="10"/>
    </row>
    <row r="2528">
      <c r="A2528" s="17">
        <v>2009.0</v>
      </c>
      <c r="B2528" s="18" t="s">
        <v>746</v>
      </c>
      <c r="C2528" s="18" t="s">
        <v>3733</v>
      </c>
      <c r="D2528" s="19">
        <v>203.0</v>
      </c>
      <c r="E2528" s="19">
        <v>7.0</v>
      </c>
      <c r="F2528" s="19">
        <v>6.0</v>
      </c>
      <c r="G2528" s="19">
        <v>11.0</v>
      </c>
      <c r="H2528" s="19">
        <v>4.0</v>
      </c>
      <c r="I2528" s="19">
        <v>1.0</v>
      </c>
      <c r="J2528" s="19">
        <v>2.0</v>
      </c>
      <c r="K2528" s="19">
        <v>19.0</v>
      </c>
      <c r="L2528" s="19">
        <v>12.0</v>
      </c>
      <c r="M2528" s="19">
        <v>31.0</v>
      </c>
      <c r="N2528" s="20">
        <v>0.6129032373428345</v>
      </c>
      <c r="O2528" s="20">
        <v>0.4863889813423157</v>
      </c>
      <c r="P2528" s="20">
        <v>0.49404630064964294</v>
      </c>
      <c r="Q2528" s="21" t="str">
        <f t="shared" si="1"/>
        <v>0.6083916084</v>
      </c>
      <c r="R2528" s="21" t="str">
        <f t="shared" si="3"/>
        <v>0.5188039679</v>
      </c>
      <c r="S2528" s="9">
        <v>0.5199318722851815</v>
      </c>
      <c r="T2528" s="6">
        <v>0.5188039679314707</v>
      </c>
      <c r="U2528" s="10"/>
      <c r="V2528" s="10"/>
      <c r="W2528" s="10"/>
    </row>
    <row r="2529">
      <c r="A2529" s="17">
        <v>2009.0</v>
      </c>
      <c r="B2529" s="18" t="s">
        <v>515</v>
      </c>
      <c r="C2529" s="18" t="s">
        <v>907</v>
      </c>
      <c r="D2529" s="19">
        <v>204.0</v>
      </c>
      <c r="E2529" s="19">
        <v>10.0</v>
      </c>
      <c r="F2529" s="19">
        <v>6.0</v>
      </c>
      <c r="G2529" s="19">
        <v>7.0</v>
      </c>
      <c r="H2529" s="19">
        <v>5.0</v>
      </c>
      <c r="I2529" s="19">
        <v>1.0</v>
      </c>
      <c r="J2529" s="19">
        <v>1.0</v>
      </c>
      <c r="K2529" s="19">
        <v>18.0</v>
      </c>
      <c r="L2529" s="19">
        <v>12.0</v>
      </c>
      <c r="M2529" s="19">
        <v>30.0</v>
      </c>
      <c r="N2529" s="20">
        <v>0.6000000238418579</v>
      </c>
      <c r="O2529" s="20">
        <v>0.515412449836731</v>
      </c>
      <c r="P2529" s="20">
        <v>0.513171374797821</v>
      </c>
      <c r="Q2529" s="21" t="str">
        <f t="shared" si="1"/>
        <v>0.6233766234</v>
      </c>
      <c r="R2529" s="21" t="str">
        <f t="shared" si="3"/>
        <v>0.5418432245</v>
      </c>
      <c r="S2529" s="9">
        <v>0.5359990686178208</v>
      </c>
      <c r="T2529" s="6">
        <v>0.5418432244619766</v>
      </c>
      <c r="U2529" s="10"/>
      <c r="V2529" s="10"/>
      <c r="W2529" s="10"/>
    </row>
    <row r="2530">
      <c r="A2530" s="17">
        <v>2009.0</v>
      </c>
      <c r="B2530" s="18" t="s">
        <v>611</v>
      </c>
      <c r="C2530" s="18" t="s">
        <v>3734</v>
      </c>
      <c r="D2530" s="19">
        <v>205.0</v>
      </c>
      <c r="E2530" s="19">
        <v>1.0</v>
      </c>
      <c r="F2530" s="19">
        <v>14.0</v>
      </c>
      <c r="G2530" s="19">
        <v>5.0</v>
      </c>
      <c r="H2530" s="19">
        <v>5.0</v>
      </c>
      <c r="I2530" s="19">
        <v>0.0</v>
      </c>
      <c r="J2530" s="19">
        <v>0.0</v>
      </c>
      <c r="K2530" s="19">
        <v>6.0</v>
      </c>
      <c r="L2530" s="19">
        <v>19.0</v>
      </c>
      <c r="M2530" s="19">
        <v>25.0</v>
      </c>
      <c r="N2530" s="20">
        <v>0.23999999463558197</v>
      </c>
      <c r="O2530" s="20">
        <v>0.5049799084663391</v>
      </c>
      <c r="P2530" s="20">
        <v>0.47354453802108765</v>
      </c>
      <c r="Q2530" s="21" t="str">
        <f t="shared" si="1"/>
        <v>0.2222222222</v>
      </c>
      <c r="R2530" s="21" t="str">
        <f t="shared" si="3"/>
        <v>0.4264316443</v>
      </c>
      <c r="S2530" s="9">
        <v>0.43087608873844147</v>
      </c>
      <c r="T2530" s="6">
        <v>0.42643164429399705</v>
      </c>
      <c r="U2530" s="10"/>
      <c r="V2530" s="10"/>
      <c r="W2530" s="10"/>
    </row>
    <row r="2531">
      <c r="A2531" s="17">
        <v>2009.0</v>
      </c>
      <c r="B2531" s="18" t="s">
        <v>472</v>
      </c>
      <c r="C2531" s="18" t="s">
        <v>955</v>
      </c>
      <c r="D2531" s="19">
        <v>206.0</v>
      </c>
      <c r="E2531" s="19">
        <v>8.0</v>
      </c>
      <c r="F2531" s="19">
        <v>4.0</v>
      </c>
      <c r="G2531" s="19">
        <v>11.0</v>
      </c>
      <c r="H2531" s="19">
        <v>4.0</v>
      </c>
      <c r="I2531" s="19">
        <v>4.0</v>
      </c>
      <c r="J2531" s="19">
        <v>1.0</v>
      </c>
      <c r="K2531" s="19">
        <v>23.0</v>
      </c>
      <c r="L2531" s="19">
        <v>9.0</v>
      </c>
      <c r="M2531" s="19">
        <v>32.0</v>
      </c>
      <c r="N2531" s="20">
        <v>0.71875</v>
      </c>
      <c r="O2531" s="20">
        <v>0.533857524394989</v>
      </c>
      <c r="P2531" s="20">
        <v>0.5179429054260254</v>
      </c>
      <c r="Q2531" s="21" t="str">
        <f t="shared" si="1"/>
        <v>0.7077922078</v>
      </c>
      <c r="R2531" s="21" t="str">
        <f t="shared" si="3"/>
        <v>0.5733625405</v>
      </c>
      <c r="S2531" s="9">
        <v>0.5761019885540009</v>
      </c>
      <c r="T2531" s="6">
        <v>0.5733625405020528</v>
      </c>
      <c r="U2531" s="10"/>
      <c r="V2531" s="10"/>
      <c r="W2531" s="10"/>
    </row>
    <row r="2532">
      <c r="A2532" s="17">
        <v>2009.0</v>
      </c>
      <c r="B2532" s="18" t="s">
        <v>930</v>
      </c>
      <c r="C2532" s="18" t="s">
        <v>931</v>
      </c>
      <c r="D2532" s="19">
        <v>207.0</v>
      </c>
      <c r="E2532" s="19">
        <v>4.0</v>
      </c>
      <c r="F2532" s="19">
        <v>8.0</v>
      </c>
      <c r="G2532" s="19">
        <v>13.0</v>
      </c>
      <c r="H2532" s="19">
        <v>4.0</v>
      </c>
      <c r="I2532" s="19">
        <v>0.0</v>
      </c>
      <c r="J2532" s="19">
        <v>1.0</v>
      </c>
      <c r="K2532" s="19">
        <v>17.0</v>
      </c>
      <c r="L2532" s="19">
        <v>13.0</v>
      </c>
      <c r="M2532" s="19">
        <v>30.0</v>
      </c>
      <c r="N2532" s="20">
        <v>0.5666666626930237</v>
      </c>
      <c r="O2532" s="20">
        <v>0.5617635846138</v>
      </c>
      <c r="P2532" s="20">
        <v>0.5349225401878357</v>
      </c>
      <c r="Q2532" s="21" t="str">
        <f t="shared" si="1"/>
        <v>0.5403225806</v>
      </c>
      <c r="R2532" s="21" t="str">
        <f t="shared" si="3"/>
        <v>0.5496930725</v>
      </c>
      <c r="S2532" s="9">
        <v>0.5562790940205256</v>
      </c>
      <c r="T2532" s="6">
        <v>0.5496930725151492</v>
      </c>
      <c r="U2532" s="10"/>
      <c r="V2532" s="10"/>
      <c r="W2532" s="10"/>
    </row>
    <row r="2533">
      <c r="A2533" s="17">
        <v>2009.0</v>
      </c>
      <c r="B2533" s="18" t="s">
        <v>660</v>
      </c>
      <c r="C2533" s="18" t="s">
        <v>3735</v>
      </c>
      <c r="D2533" s="19">
        <v>208.0</v>
      </c>
      <c r="E2533" s="19">
        <v>3.0</v>
      </c>
      <c r="F2533" s="19">
        <v>12.0</v>
      </c>
      <c r="G2533" s="19">
        <v>3.0</v>
      </c>
      <c r="H2533" s="19">
        <v>7.0</v>
      </c>
      <c r="I2533" s="19">
        <v>2.0</v>
      </c>
      <c r="J2533" s="19">
        <v>1.0</v>
      </c>
      <c r="K2533" s="19">
        <v>8.0</v>
      </c>
      <c r="L2533" s="19">
        <v>20.0</v>
      </c>
      <c r="M2533" s="19">
        <v>28.0</v>
      </c>
      <c r="N2533" s="20">
        <v>0.2857142984867096</v>
      </c>
      <c r="O2533" s="20">
        <v>0.420139342546463</v>
      </c>
      <c r="P2533" s="20">
        <v>0.48718002438545227</v>
      </c>
      <c r="Q2533" s="21" t="str">
        <f t="shared" si="1"/>
        <v>0.3076923077</v>
      </c>
      <c r="R2533" s="21" t="str">
        <f t="shared" si="3"/>
        <v>0.4087877543</v>
      </c>
      <c r="S2533" s="9">
        <v>0.40329324879816597</v>
      </c>
      <c r="T2533" s="6">
        <v>0.4087877542926715</v>
      </c>
      <c r="U2533" s="10"/>
      <c r="V2533" s="10"/>
      <c r="W2533" s="10"/>
    </row>
    <row r="2534">
      <c r="A2534" s="17">
        <v>2009.0</v>
      </c>
      <c r="B2534" s="18" t="s">
        <v>147</v>
      </c>
      <c r="C2534" s="18" t="s">
        <v>1006</v>
      </c>
      <c r="D2534" s="19">
        <v>209.0</v>
      </c>
      <c r="E2534" s="19">
        <v>3.0</v>
      </c>
      <c r="F2534" s="19">
        <v>8.0</v>
      </c>
      <c r="G2534" s="19">
        <v>12.0</v>
      </c>
      <c r="H2534" s="19">
        <v>3.0</v>
      </c>
      <c r="I2534" s="19">
        <v>3.0</v>
      </c>
      <c r="J2534" s="19">
        <v>3.0</v>
      </c>
      <c r="K2534" s="19">
        <v>18.0</v>
      </c>
      <c r="L2534" s="19">
        <v>14.0</v>
      </c>
      <c r="M2534" s="19">
        <v>32.0</v>
      </c>
      <c r="N2534" s="20">
        <v>0.5625</v>
      </c>
      <c r="O2534" s="20">
        <v>0.554154098033905</v>
      </c>
      <c r="P2534" s="20">
        <v>0.5557036995887756</v>
      </c>
      <c r="Q2534" s="21" t="str">
        <f t="shared" si="1"/>
        <v>0.5454545455</v>
      </c>
      <c r="R2534" s="21" t="str">
        <f t="shared" si="3"/>
        <v>0.5523666103</v>
      </c>
      <c r="S2534" s="9">
        <v>0.5566279739141464</v>
      </c>
      <c r="T2534" s="6">
        <v>0.5523666102777828</v>
      </c>
      <c r="U2534" s="10"/>
      <c r="V2534" s="10"/>
      <c r="W2534" s="10"/>
    </row>
    <row r="2535">
      <c r="A2535" s="17">
        <v>2009.0</v>
      </c>
      <c r="B2535" s="18" t="s">
        <v>501</v>
      </c>
      <c r="C2535" s="18" t="s">
        <v>987</v>
      </c>
      <c r="D2535" s="19">
        <v>210.0</v>
      </c>
      <c r="E2535" s="19">
        <v>7.0</v>
      </c>
      <c r="F2535" s="19">
        <v>9.0</v>
      </c>
      <c r="G2535" s="19">
        <v>10.0</v>
      </c>
      <c r="H2535" s="19">
        <v>0.0</v>
      </c>
      <c r="I2535" s="19">
        <v>4.0</v>
      </c>
      <c r="J2535" s="19">
        <v>3.0</v>
      </c>
      <c r="K2535" s="19">
        <v>21.0</v>
      </c>
      <c r="L2535" s="19">
        <v>12.0</v>
      </c>
      <c r="M2535" s="19">
        <v>33.0</v>
      </c>
      <c r="N2535" s="20">
        <v>0.6363636255264282</v>
      </c>
      <c r="O2535" s="20">
        <v>0.448015034198761</v>
      </c>
      <c r="P2535" s="20">
        <v>0.49770495295524597</v>
      </c>
      <c r="Q2535" s="21" t="str">
        <f t="shared" si="1"/>
        <v>0.7021276596</v>
      </c>
      <c r="R2535" s="21" t="str">
        <f t="shared" si="3"/>
        <v>0.5239656702</v>
      </c>
      <c r="S2535" s="9">
        <v>0.507524664429101</v>
      </c>
      <c r="T2535" s="6">
        <v>0.523965670231809</v>
      </c>
      <c r="U2535" s="10"/>
      <c r="V2535" s="10"/>
      <c r="W2535" s="10"/>
    </row>
    <row r="2536">
      <c r="A2536" s="17">
        <v>2009.0</v>
      </c>
      <c r="B2536" s="18" t="s">
        <v>565</v>
      </c>
      <c r="C2536" s="18" t="s">
        <v>3736</v>
      </c>
      <c r="D2536" s="19">
        <v>211.0</v>
      </c>
      <c r="E2536" s="19">
        <v>2.0</v>
      </c>
      <c r="F2536" s="19">
        <v>13.0</v>
      </c>
      <c r="G2536" s="19">
        <v>11.0</v>
      </c>
      <c r="H2536" s="19">
        <v>2.0</v>
      </c>
      <c r="I2536" s="19">
        <v>2.0</v>
      </c>
      <c r="J2536" s="19">
        <v>2.0</v>
      </c>
      <c r="K2536" s="19">
        <v>15.0</v>
      </c>
      <c r="L2536" s="19">
        <v>17.0</v>
      </c>
      <c r="M2536" s="19">
        <v>32.0</v>
      </c>
      <c r="N2536" s="20">
        <v>0.46875</v>
      </c>
      <c r="O2536" s="20">
        <v>0.493399977684021</v>
      </c>
      <c r="P2536" s="20">
        <v>0.4923686981201172</v>
      </c>
      <c r="Q2536" s="21" t="str">
        <f t="shared" si="1"/>
        <v>0.475</v>
      </c>
      <c r="R2536" s="21" t="str">
        <f t="shared" si="3"/>
        <v>0.4885421634</v>
      </c>
      <c r="S2536" s="9">
        <v>0.4869796633720398</v>
      </c>
      <c r="T2536" s="6">
        <v>0.48854216337203976</v>
      </c>
      <c r="U2536" s="10"/>
      <c r="V2536" s="10"/>
      <c r="W2536" s="10"/>
    </row>
    <row r="2537">
      <c r="A2537" s="17">
        <v>2009.0</v>
      </c>
      <c r="B2537" s="18" t="s">
        <v>150</v>
      </c>
      <c r="C2537" s="18" t="s">
        <v>3737</v>
      </c>
      <c r="D2537" s="19">
        <v>212.0</v>
      </c>
      <c r="E2537" s="19">
        <v>4.0</v>
      </c>
      <c r="F2537" s="19">
        <v>6.0</v>
      </c>
      <c r="G2537" s="19">
        <v>15.0</v>
      </c>
      <c r="H2537" s="19">
        <v>3.0</v>
      </c>
      <c r="I2537" s="19">
        <v>3.0</v>
      </c>
      <c r="J2537" s="19">
        <v>1.0</v>
      </c>
      <c r="K2537" s="19">
        <v>22.0</v>
      </c>
      <c r="L2537" s="19">
        <v>10.0</v>
      </c>
      <c r="M2537" s="19">
        <v>32.0</v>
      </c>
      <c r="N2537" s="20">
        <v>0.6875</v>
      </c>
      <c r="O2537" s="20">
        <v>0.5880295634269714</v>
      </c>
      <c r="P2537" s="20">
        <v>0.5453552007675171</v>
      </c>
      <c r="Q2537" s="21" t="str">
        <f t="shared" si="1"/>
        <v>0.6666666667</v>
      </c>
      <c r="R2537" s="21" t="str">
        <f t="shared" si="3"/>
        <v>0.5970202486</v>
      </c>
      <c r="S2537" s="9">
        <v>0.602228581905365</v>
      </c>
      <c r="T2537" s="6">
        <v>0.5970202485720317</v>
      </c>
      <c r="U2537" s="10"/>
      <c r="V2537" s="10"/>
      <c r="W2537" s="10"/>
    </row>
    <row r="2538">
      <c r="A2538" s="17">
        <v>2009.0</v>
      </c>
      <c r="B2538" s="18" t="s">
        <v>206</v>
      </c>
      <c r="C2538" s="18" t="s">
        <v>1004</v>
      </c>
      <c r="D2538" s="19">
        <v>213.0</v>
      </c>
      <c r="E2538" s="19">
        <v>7.0</v>
      </c>
      <c r="F2538" s="19">
        <v>3.0</v>
      </c>
      <c r="G2538" s="19">
        <v>16.0</v>
      </c>
      <c r="H2538" s="19">
        <v>1.0</v>
      </c>
      <c r="I2538" s="19">
        <v>4.0</v>
      </c>
      <c r="J2538" s="19">
        <v>1.0</v>
      </c>
      <c r="K2538" s="19">
        <v>27.0</v>
      </c>
      <c r="L2538" s="19">
        <v>5.0</v>
      </c>
      <c r="M2538" s="19">
        <v>32.0</v>
      </c>
      <c r="N2538" s="20">
        <v>0.84375</v>
      </c>
      <c r="O2538" s="20">
        <v>0.5931000709533691</v>
      </c>
      <c r="P2538" s="20">
        <v>0.5382269024848938</v>
      </c>
      <c r="Q2538" s="21" t="str">
        <f t="shared" si="1"/>
        <v>0.847826087</v>
      </c>
      <c r="R2538" s="21" t="str">
        <f t="shared" si="3"/>
        <v>0.6430632828</v>
      </c>
      <c r="S2538" s="9">
        <v>0.642044261097908</v>
      </c>
      <c r="T2538" s="6">
        <v>0.6430632828370384</v>
      </c>
      <c r="U2538" s="10"/>
      <c r="V2538" s="10"/>
      <c r="W2538" s="10"/>
    </row>
    <row r="2539">
      <c r="A2539" s="17">
        <v>2009.0</v>
      </c>
      <c r="B2539" s="18" t="s">
        <v>153</v>
      </c>
      <c r="C2539" s="18" t="s">
        <v>985</v>
      </c>
      <c r="D2539" s="19">
        <v>214.0</v>
      </c>
      <c r="E2539" s="19">
        <v>4.0</v>
      </c>
      <c r="F2539" s="19">
        <v>6.0</v>
      </c>
      <c r="G2539" s="19">
        <v>14.0</v>
      </c>
      <c r="H2539" s="19">
        <v>2.0</v>
      </c>
      <c r="I2539" s="19">
        <v>4.0</v>
      </c>
      <c r="J2539" s="19">
        <v>3.0</v>
      </c>
      <c r="K2539" s="19">
        <v>22.0</v>
      </c>
      <c r="L2539" s="19">
        <v>11.0</v>
      </c>
      <c r="M2539" s="19">
        <v>33.0</v>
      </c>
      <c r="N2539" s="20">
        <v>0.6666666865348816</v>
      </c>
      <c r="O2539" s="20">
        <v>0.625018298625946</v>
      </c>
      <c r="P2539" s="20">
        <v>0.529447615146637</v>
      </c>
      <c r="Q2539" s="21" t="str">
        <f t="shared" si="1"/>
        <v>0.6569343066</v>
      </c>
      <c r="R2539" s="21" t="str">
        <f t="shared" si="3"/>
        <v>0.6091046297</v>
      </c>
      <c r="S2539" s="9">
        <v>0.6115377197662989</v>
      </c>
      <c r="T2539" s="6">
        <v>0.609104629741968</v>
      </c>
      <c r="U2539" s="10"/>
      <c r="V2539" s="10"/>
      <c r="W2539" s="10"/>
    </row>
    <row r="2540">
      <c r="A2540" s="17">
        <v>2009.0</v>
      </c>
      <c r="B2540" s="18" t="s">
        <v>571</v>
      </c>
      <c r="C2540" s="18" t="s">
        <v>1005</v>
      </c>
      <c r="D2540" s="19">
        <v>215.0</v>
      </c>
      <c r="E2540" s="19">
        <v>7.0</v>
      </c>
      <c r="F2540" s="19">
        <v>6.0</v>
      </c>
      <c r="G2540" s="19">
        <v>13.0</v>
      </c>
      <c r="H2540" s="19">
        <v>3.0</v>
      </c>
      <c r="I2540" s="19">
        <v>1.0</v>
      </c>
      <c r="J2540" s="19">
        <v>1.0</v>
      </c>
      <c r="K2540" s="19">
        <v>21.0</v>
      </c>
      <c r="L2540" s="19">
        <v>10.0</v>
      </c>
      <c r="M2540" s="19">
        <v>31.0</v>
      </c>
      <c r="N2540" s="20">
        <v>0.6774193644523621</v>
      </c>
      <c r="O2540" s="20">
        <v>0.47673770785331726</v>
      </c>
      <c r="P2540" s="20">
        <v>0.4971238374710083</v>
      </c>
      <c r="Q2540" s="21" t="str">
        <f t="shared" si="1"/>
        <v>0.6788321168</v>
      </c>
      <c r="R2540" s="21" t="str">
        <f t="shared" si="3"/>
        <v>0.5323578425</v>
      </c>
      <c r="S2540" s="9">
        <v>0.5320046520040881</v>
      </c>
      <c r="T2540" s="6">
        <v>0.532357842491491</v>
      </c>
      <c r="U2540" s="10"/>
      <c r="V2540" s="10"/>
      <c r="W2540" s="10"/>
    </row>
    <row r="2541">
      <c r="A2541" s="17">
        <v>2009.0</v>
      </c>
      <c r="B2541" s="18" t="s">
        <v>513</v>
      </c>
      <c r="C2541" s="18" t="s">
        <v>3738</v>
      </c>
      <c r="D2541" s="19">
        <v>216.0</v>
      </c>
      <c r="E2541" s="19">
        <v>6.0</v>
      </c>
      <c r="F2541" s="19">
        <v>10.0</v>
      </c>
      <c r="G2541" s="19">
        <v>8.0</v>
      </c>
      <c r="H2541" s="19">
        <v>2.0</v>
      </c>
      <c r="I2541" s="19">
        <v>1.0</v>
      </c>
      <c r="J2541" s="19">
        <v>3.0</v>
      </c>
      <c r="K2541" s="19">
        <v>15.0</v>
      </c>
      <c r="L2541" s="19">
        <v>15.0</v>
      </c>
      <c r="M2541" s="19">
        <v>30.0</v>
      </c>
      <c r="N2541" s="20">
        <v>0.5</v>
      </c>
      <c r="O2541" s="20">
        <v>0.5028862953186035</v>
      </c>
      <c r="P2541" s="20">
        <v>0.4943810999393463</v>
      </c>
      <c r="Q2541" s="21" t="str">
        <f t="shared" si="1"/>
        <v>0.5461538462</v>
      </c>
      <c r="R2541" s="21" t="str">
        <f t="shared" si="3"/>
        <v>0.5115768842</v>
      </c>
      <c r="S2541" s="9">
        <v>0.5000384226441383</v>
      </c>
      <c r="T2541" s="6">
        <v>0.5115768841825998</v>
      </c>
      <c r="U2541" s="10"/>
      <c r="V2541" s="10"/>
      <c r="W2541" s="10"/>
    </row>
    <row r="2542">
      <c r="A2542" s="17">
        <v>2009.0</v>
      </c>
      <c r="B2542" s="18" t="s">
        <v>156</v>
      </c>
      <c r="C2542" s="18" t="s">
        <v>3739</v>
      </c>
      <c r="D2542" s="19">
        <v>217.0</v>
      </c>
      <c r="E2542" s="19">
        <v>1.0</v>
      </c>
      <c r="F2542" s="19">
        <v>10.0</v>
      </c>
      <c r="G2542" s="19">
        <v>6.0</v>
      </c>
      <c r="H2542" s="19">
        <v>9.0</v>
      </c>
      <c r="I2542" s="19">
        <v>1.0</v>
      </c>
      <c r="J2542" s="19">
        <v>4.0</v>
      </c>
      <c r="K2542" s="19">
        <v>8.0</v>
      </c>
      <c r="L2542" s="19">
        <v>23.0</v>
      </c>
      <c r="M2542" s="19">
        <v>31.0</v>
      </c>
      <c r="N2542" s="20">
        <v>0.25806450843811035</v>
      </c>
      <c r="O2542" s="20">
        <v>0.6080194711685181</v>
      </c>
      <c r="P2542" s="20">
        <v>0.5346797108650208</v>
      </c>
      <c r="Q2542" s="21" t="str">
        <f t="shared" si="1"/>
        <v>0.2097902098</v>
      </c>
      <c r="R2542" s="21" t="str">
        <f t="shared" si="3"/>
        <v>0.4901272157</v>
      </c>
      <c r="S2542" s="9">
        <v>0.5021957923327722</v>
      </c>
      <c r="T2542" s="6">
        <v>0.49012721574806667</v>
      </c>
      <c r="U2542" s="10"/>
      <c r="V2542" s="10"/>
      <c r="W2542" s="10"/>
    </row>
    <row r="2543">
      <c r="A2543" s="17">
        <v>2009.0</v>
      </c>
      <c r="B2543" s="18" t="s">
        <v>520</v>
      </c>
      <c r="C2543" s="18" t="s">
        <v>1007</v>
      </c>
      <c r="D2543" s="19">
        <v>218.0</v>
      </c>
      <c r="E2543" s="19">
        <v>4.0</v>
      </c>
      <c r="F2543" s="19">
        <v>9.0</v>
      </c>
      <c r="G2543" s="19">
        <v>8.0</v>
      </c>
      <c r="H2543" s="19">
        <v>7.0</v>
      </c>
      <c r="I2543" s="19">
        <v>0.0</v>
      </c>
      <c r="J2543" s="19">
        <v>1.0</v>
      </c>
      <c r="K2543" s="19">
        <v>12.0</v>
      </c>
      <c r="L2543" s="19">
        <v>17.0</v>
      </c>
      <c r="M2543" s="19">
        <v>29.0</v>
      </c>
      <c r="N2543" s="20">
        <v>0.4137931168079376</v>
      </c>
      <c r="O2543" s="20">
        <v>0.5459573268890381</v>
      </c>
      <c r="P2543" s="20">
        <v>0.5316270589828491</v>
      </c>
      <c r="Q2543" s="21" t="str">
        <f t="shared" si="1"/>
        <v>0.3909774436</v>
      </c>
      <c r="R2543" s="21" t="str">
        <f t="shared" si="3"/>
        <v>0.5036297891</v>
      </c>
      <c r="S2543" s="9">
        <v>0.5093337040523003</v>
      </c>
      <c r="T2543" s="6">
        <v>0.503629789092487</v>
      </c>
      <c r="U2543" s="10"/>
      <c r="V2543" s="10"/>
      <c r="W2543" s="10"/>
    </row>
    <row r="2544">
      <c r="A2544" s="17">
        <v>2009.0</v>
      </c>
      <c r="B2544" s="18" t="s">
        <v>474</v>
      </c>
      <c r="C2544" s="18" t="s">
        <v>993</v>
      </c>
      <c r="D2544" s="19">
        <v>219.0</v>
      </c>
      <c r="E2544" s="19">
        <v>7.0</v>
      </c>
      <c r="F2544" s="19">
        <v>7.0</v>
      </c>
      <c r="G2544" s="19">
        <v>9.0</v>
      </c>
      <c r="H2544" s="19">
        <v>4.0</v>
      </c>
      <c r="I2544" s="19">
        <v>2.0</v>
      </c>
      <c r="J2544" s="19">
        <v>1.0</v>
      </c>
      <c r="K2544" s="19">
        <v>18.0</v>
      </c>
      <c r="L2544" s="19">
        <v>12.0</v>
      </c>
      <c r="M2544" s="19">
        <v>30.0</v>
      </c>
      <c r="N2544" s="20">
        <v>0.6000000238418579</v>
      </c>
      <c r="O2544" s="20">
        <v>0.4630982279777527</v>
      </c>
      <c r="P2544" s="20">
        <v>0.4906313419342041</v>
      </c>
      <c r="Q2544" s="21" t="str">
        <f t="shared" si="1"/>
        <v>0.6142857143</v>
      </c>
      <c r="R2544" s="21" t="str">
        <f t="shared" si="3"/>
        <v>0.507778378</v>
      </c>
      <c r="S2544" s="9">
        <v>0.5042069494724274</v>
      </c>
      <c r="T2544" s="6">
        <v>0.507778378043856</v>
      </c>
      <c r="U2544" s="10"/>
      <c r="V2544" s="10"/>
      <c r="W2544" s="10"/>
    </row>
    <row r="2545">
      <c r="A2545" s="17">
        <v>2009.0</v>
      </c>
      <c r="B2545" s="18" t="s">
        <v>175</v>
      </c>
      <c r="C2545" s="18" t="s">
        <v>3740</v>
      </c>
      <c r="D2545" s="19">
        <v>220.0</v>
      </c>
      <c r="E2545" s="19">
        <v>6.0</v>
      </c>
      <c r="F2545" s="19">
        <v>7.0</v>
      </c>
      <c r="G2545" s="19">
        <v>3.0</v>
      </c>
      <c r="H2545" s="19">
        <v>10.0</v>
      </c>
      <c r="I2545" s="19">
        <v>1.0</v>
      </c>
      <c r="J2545" s="19">
        <v>1.0</v>
      </c>
      <c r="K2545" s="19">
        <v>10.0</v>
      </c>
      <c r="L2545" s="19">
        <v>18.0</v>
      </c>
      <c r="M2545" s="19">
        <v>28.0</v>
      </c>
      <c r="N2545" s="20">
        <v>0.3571428656578064</v>
      </c>
      <c r="O2545" s="20">
        <v>0.4741635024547577</v>
      </c>
      <c r="P2545" s="20">
        <v>0.47808200120925903</v>
      </c>
      <c r="Q2545" s="21" t="str">
        <f t="shared" si="1"/>
        <v>0.3684210526</v>
      </c>
      <c r="R2545" s="21" t="str">
        <f t="shared" si="3"/>
        <v>0.4487075147</v>
      </c>
      <c r="S2545" s="9">
        <v>0.4458879658154079</v>
      </c>
      <c r="T2545" s="6">
        <v>0.44870751468758835</v>
      </c>
      <c r="U2545" s="10"/>
      <c r="V2545" s="10"/>
      <c r="W2545" s="10"/>
    </row>
    <row r="2546">
      <c r="A2546" s="17">
        <v>2009.0</v>
      </c>
      <c r="B2546" s="18" t="s">
        <v>613</v>
      </c>
      <c r="C2546" s="18" t="s">
        <v>992</v>
      </c>
      <c r="D2546" s="19">
        <v>221.0</v>
      </c>
      <c r="E2546" s="19">
        <v>5.0</v>
      </c>
      <c r="F2546" s="19">
        <v>6.0</v>
      </c>
      <c r="G2546" s="19">
        <v>15.0</v>
      </c>
      <c r="H2546" s="19">
        <v>3.0</v>
      </c>
      <c r="I2546" s="19">
        <v>2.0</v>
      </c>
      <c r="J2546" s="19">
        <v>2.0</v>
      </c>
      <c r="K2546" s="19">
        <v>22.0</v>
      </c>
      <c r="L2546" s="19">
        <v>11.0</v>
      </c>
      <c r="M2546" s="19">
        <v>33.0</v>
      </c>
      <c r="N2546" s="20">
        <v>0.6666666865348816</v>
      </c>
      <c r="O2546" s="20">
        <v>0.5237974524497986</v>
      </c>
      <c r="P2546" s="20">
        <v>0.5345410704612732</v>
      </c>
      <c r="Q2546" s="21" t="str">
        <f t="shared" si="1"/>
        <v>0.6474820144</v>
      </c>
      <c r="R2546" s="21" t="str">
        <f t="shared" si="3"/>
        <v>0.5574044974</v>
      </c>
      <c r="S2546" s="9">
        <v>0.5622006605068842</v>
      </c>
      <c r="T2546" s="6">
        <v>0.5574044974373399</v>
      </c>
      <c r="U2546" s="10"/>
      <c r="V2546" s="10"/>
      <c r="W2546" s="10"/>
    </row>
    <row r="2547">
      <c r="A2547" s="17">
        <v>2009.0</v>
      </c>
      <c r="B2547" s="18" t="s">
        <v>172</v>
      </c>
      <c r="C2547" s="18" t="s">
        <v>3741</v>
      </c>
      <c r="D2547" s="19">
        <v>222.0</v>
      </c>
      <c r="E2547" s="19">
        <v>2.0</v>
      </c>
      <c r="F2547" s="19">
        <v>11.0</v>
      </c>
      <c r="G2547" s="19">
        <v>3.0</v>
      </c>
      <c r="H2547" s="19">
        <v>10.0</v>
      </c>
      <c r="I2547" s="19">
        <v>2.0</v>
      </c>
      <c r="J2547" s="19">
        <v>2.0</v>
      </c>
      <c r="K2547" s="19">
        <v>7.0</v>
      </c>
      <c r="L2547" s="19">
        <v>23.0</v>
      </c>
      <c r="M2547" s="19">
        <v>30.0</v>
      </c>
      <c r="N2547" s="20">
        <v>0.23333333432674408</v>
      </c>
      <c r="O2547" s="20">
        <v>0.5109145641326904</v>
      </c>
      <c r="P2547" s="20">
        <v>0.5048040151596069</v>
      </c>
      <c r="Q2547" s="21" t="str">
        <f t="shared" si="1"/>
        <v>0.2260273973</v>
      </c>
      <c r="R2547" s="21" t="str">
        <f t="shared" si="3"/>
        <v>0.4381651352</v>
      </c>
      <c r="S2547" s="9">
        <v>0.4399916191895803</v>
      </c>
      <c r="T2547" s="6">
        <v>0.43816513517131545</v>
      </c>
      <c r="U2547" s="10"/>
      <c r="V2547" s="10"/>
      <c r="W2547" s="10"/>
    </row>
    <row r="2548">
      <c r="A2548" s="17">
        <v>2009.0</v>
      </c>
      <c r="B2548" s="18" t="s">
        <v>209</v>
      </c>
      <c r="C2548" s="18" t="s">
        <v>3742</v>
      </c>
      <c r="D2548" s="19">
        <v>223.0</v>
      </c>
      <c r="E2548" s="19">
        <v>7.0</v>
      </c>
      <c r="F2548" s="19">
        <v>3.0</v>
      </c>
      <c r="G2548" s="19">
        <v>18.0</v>
      </c>
      <c r="H2548" s="19">
        <v>0.0</v>
      </c>
      <c r="I2548" s="19">
        <v>2.0</v>
      </c>
      <c r="J2548" s="19">
        <v>1.0</v>
      </c>
      <c r="K2548" s="19">
        <v>27.0</v>
      </c>
      <c r="L2548" s="19">
        <v>4.0</v>
      </c>
      <c r="M2548" s="19">
        <v>31.0</v>
      </c>
      <c r="N2548" s="20">
        <v>0.8709677457809448</v>
      </c>
      <c r="O2548" s="20">
        <v>0.611884355545044</v>
      </c>
      <c r="P2548" s="20">
        <v>0.5519791841506958</v>
      </c>
      <c r="Q2548" s="21" t="str">
        <f t="shared" si="1"/>
        <v>0.8897637795</v>
      </c>
      <c r="R2548" s="21" t="str">
        <f t="shared" si="3"/>
        <v>0.6663779187</v>
      </c>
      <c r="S2548" s="9">
        <v>0.6616789092940669</v>
      </c>
      <c r="T2548" s="6">
        <v>0.6663779186920857</v>
      </c>
      <c r="U2548" s="10"/>
      <c r="V2548" s="10"/>
      <c r="W2548" s="10"/>
    </row>
    <row r="2549">
      <c r="A2549" s="17">
        <v>2009.0</v>
      </c>
      <c r="B2549" s="18" t="s">
        <v>923</v>
      </c>
      <c r="C2549" s="18" t="s">
        <v>924</v>
      </c>
      <c r="D2549" s="19">
        <v>224.0</v>
      </c>
      <c r="E2549" s="19">
        <v>5.0</v>
      </c>
      <c r="F2549" s="19">
        <v>9.0</v>
      </c>
      <c r="G2549" s="19">
        <v>12.0</v>
      </c>
      <c r="H2549" s="19">
        <v>2.0</v>
      </c>
      <c r="I2549" s="19">
        <v>2.0</v>
      </c>
      <c r="J2549" s="19">
        <v>1.0</v>
      </c>
      <c r="K2549" s="19">
        <v>19.0</v>
      </c>
      <c r="L2549" s="19">
        <v>12.0</v>
      </c>
      <c r="M2549" s="19">
        <v>31.0</v>
      </c>
      <c r="N2549" s="20">
        <v>0.6129032373428345</v>
      </c>
      <c r="O2549" s="20">
        <v>0.4802132248878479</v>
      </c>
      <c r="P2549" s="20">
        <v>0.5000007152557373</v>
      </c>
      <c r="Q2549" s="21" t="str">
        <f t="shared" si="1"/>
        <v>0.6377952756</v>
      </c>
      <c r="R2549" s="21" t="str">
        <f t="shared" si="3"/>
        <v>0.5245556102</v>
      </c>
      <c r="S2549" s="9">
        <v>0.5183325977094712</v>
      </c>
      <c r="T2549" s="6">
        <v>0.524555610155496</v>
      </c>
      <c r="U2549" s="10"/>
      <c r="V2549" s="10"/>
      <c r="W2549" s="10"/>
    </row>
    <row r="2550">
      <c r="A2550" s="17">
        <v>2009.0</v>
      </c>
      <c r="B2550" s="18" t="s">
        <v>826</v>
      </c>
      <c r="C2550" s="18" t="s">
        <v>978</v>
      </c>
      <c r="D2550" s="19">
        <v>225.0</v>
      </c>
      <c r="E2550" s="19">
        <v>7.0</v>
      </c>
      <c r="F2550" s="19">
        <v>7.0</v>
      </c>
      <c r="G2550" s="19">
        <v>11.0</v>
      </c>
      <c r="H2550" s="19">
        <v>1.0</v>
      </c>
      <c r="I2550" s="19">
        <v>4.0</v>
      </c>
      <c r="J2550" s="19">
        <v>1.0</v>
      </c>
      <c r="K2550" s="19">
        <v>22.0</v>
      </c>
      <c r="L2550" s="19">
        <v>9.0</v>
      </c>
      <c r="M2550" s="19">
        <v>31.0</v>
      </c>
      <c r="N2550" s="20">
        <v>0.7096773982048035</v>
      </c>
      <c r="O2550" s="20">
        <v>0.4492003321647644</v>
      </c>
      <c r="P2550" s="20">
        <v>0.48625504970550537</v>
      </c>
      <c r="Q2550" s="21" t="str">
        <f t="shared" si="1"/>
        <v>0.7555555556</v>
      </c>
      <c r="R2550" s="21" t="str">
        <f t="shared" si="3"/>
        <v>0.5350528174</v>
      </c>
      <c r="S2550" s="9">
        <v>0.5235832833474683</v>
      </c>
      <c r="T2550" s="6">
        <v>0.5350528173976474</v>
      </c>
      <c r="U2550" s="10"/>
      <c r="V2550" s="10"/>
      <c r="W2550" s="10"/>
    </row>
    <row r="2551">
      <c r="A2551" s="17">
        <v>2009.0</v>
      </c>
      <c r="B2551" s="18" t="s">
        <v>1933</v>
      </c>
      <c r="C2551" s="18" t="s">
        <v>3743</v>
      </c>
      <c r="D2551" s="19">
        <v>226.0</v>
      </c>
      <c r="E2551" s="19">
        <v>5.0</v>
      </c>
      <c r="F2551" s="19">
        <v>12.0</v>
      </c>
      <c r="G2551" s="19">
        <v>7.0</v>
      </c>
      <c r="H2551" s="19">
        <v>2.0</v>
      </c>
      <c r="I2551" s="19">
        <v>1.0</v>
      </c>
      <c r="J2551" s="19">
        <v>2.0</v>
      </c>
      <c r="K2551" s="19">
        <v>13.0</v>
      </c>
      <c r="L2551" s="19">
        <v>16.0</v>
      </c>
      <c r="M2551" s="19">
        <v>29.0</v>
      </c>
      <c r="N2551" s="20">
        <v>0.4482758641242981</v>
      </c>
      <c r="O2551" s="20">
        <v>0.3984448313713074</v>
      </c>
      <c r="P2551" s="20">
        <v>0.4686117172241211</v>
      </c>
      <c r="Q2551" s="21" t="str">
        <f t="shared" si="1"/>
        <v>0.5041322314</v>
      </c>
      <c r="R2551" s="21" t="str">
        <f t="shared" si="3"/>
        <v>0.4424084028</v>
      </c>
      <c r="S2551" s="9">
        <v>0.42844431050892534</v>
      </c>
      <c r="T2551" s="6">
        <v>0.4424084028429236</v>
      </c>
      <c r="U2551" s="10"/>
      <c r="V2551" s="10"/>
      <c r="W2551" s="10"/>
    </row>
    <row r="2552">
      <c r="A2552" s="17">
        <v>2009.0</v>
      </c>
      <c r="B2552" s="18" t="s">
        <v>3493</v>
      </c>
      <c r="C2552" s="18" t="s">
        <v>3744</v>
      </c>
      <c r="D2552" s="19">
        <v>227.0</v>
      </c>
      <c r="E2552" s="19">
        <v>3.0</v>
      </c>
      <c r="F2552" s="19">
        <v>14.0</v>
      </c>
      <c r="G2552" s="19">
        <v>9.0</v>
      </c>
      <c r="H2552" s="19">
        <v>2.0</v>
      </c>
      <c r="I2552" s="19">
        <v>0.0</v>
      </c>
      <c r="J2552" s="19">
        <v>1.0</v>
      </c>
      <c r="K2552" s="19">
        <v>12.0</v>
      </c>
      <c r="L2552" s="19">
        <v>17.0</v>
      </c>
      <c r="M2552" s="19">
        <v>29.0</v>
      </c>
      <c r="N2552" s="20">
        <v>0.4137931168079376</v>
      </c>
      <c r="O2552" s="20">
        <v>0.47890418767929077</v>
      </c>
      <c r="P2552" s="20">
        <v>0.4928515553474426</v>
      </c>
      <c r="Q2552" s="21" t="str">
        <f t="shared" si="1"/>
        <v>0.4403669725</v>
      </c>
      <c r="R2552" s="21" t="str">
        <f t="shared" si="3"/>
        <v>0.4727567258</v>
      </c>
      <c r="S2552" s="9">
        <v>0.466113258538575</v>
      </c>
      <c r="T2552" s="6">
        <v>0.4727567257957721</v>
      </c>
      <c r="U2552" s="10"/>
      <c r="V2552" s="10"/>
      <c r="W2552" s="10"/>
    </row>
    <row r="2553">
      <c r="A2553" s="17">
        <v>2009.0</v>
      </c>
      <c r="B2553" s="18" t="s">
        <v>60</v>
      </c>
      <c r="C2553" s="18" t="s">
        <v>3745</v>
      </c>
      <c r="D2553" s="19">
        <v>228.0</v>
      </c>
      <c r="E2553" s="19">
        <v>5.0</v>
      </c>
      <c r="F2553" s="19">
        <v>8.0</v>
      </c>
      <c r="G2553" s="19">
        <v>7.0</v>
      </c>
      <c r="H2553" s="19">
        <v>6.0</v>
      </c>
      <c r="I2553" s="19">
        <v>0.0</v>
      </c>
      <c r="J2553" s="19">
        <v>0.0</v>
      </c>
      <c r="K2553" s="19">
        <v>12.0</v>
      </c>
      <c r="L2553" s="19">
        <v>14.0</v>
      </c>
      <c r="M2553" s="19">
        <v>26.0</v>
      </c>
      <c r="N2553" s="20">
        <v>0.4615384638309479</v>
      </c>
      <c r="O2553" s="20">
        <v>0.40362775325775146</v>
      </c>
      <c r="P2553" s="20">
        <v>0.4653078615665436</v>
      </c>
      <c r="Q2553" s="21" t="str">
        <f t="shared" si="1"/>
        <v>0.4590163934</v>
      </c>
      <c r="R2553" s="21" t="str">
        <f t="shared" si="3"/>
        <v>0.4328949404</v>
      </c>
      <c r="S2553" s="9">
        <v>0.43352545740512705</v>
      </c>
      <c r="T2553" s="6">
        <v>0.4328949403811674</v>
      </c>
      <c r="U2553" s="10"/>
      <c r="V2553" s="10"/>
      <c r="W2553" s="10"/>
    </row>
    <row r="2554">
      <c r="A2554" s="17">
        <v>2009.0</v>
      </c>
      <c r="B2554" s="18" t="s">
        <v>285</v>
      </c>
      <c r="C2554" s="18" t="s">
        <v>3746</v>
      </c>
      <c r="D2554" s="19">
        <v>229.0</v>
      </c>
      <c r="E2554" s="19">
        <v>4.0</v>
      </c>
      <c r="F2554" s="19">
        <v>6.0</v>
      </c>
      <c r="G2554" s="19">
        <v>13.0</v>
      </c>
      <c r="H2554" s="19">
        <v>4.0</v>
      </c>
      <c r="I2554" s="19">
        <v>2.0</v>
      </c>
      <c r="J2554" s="19">
        <v>3.0</v>
      </c>
      <c r="K2554" s="19">
        <v>19.0</v>
      </c>
      <c r="L2554" s="19">
        <v>13.0</v>
      </c>
      <c r="M2554" s="19">
        <v>32.0</v>
      </c>
      <c r="N2554" s="20">
        <v>0.59375</v>
      </c>
      <c r="O2554" s="20">
        <v>0.5645135045051575</v>
      </c>
      <c r="P2554" s="20">
        <v>0.5415934920310974</v>
      </c>
      <c r="Q2554" s="21" t="str">
        <f t="shared" si="1"/>
        <v>0.5579710145</v>
      </c>
      <c r="R2554" s="21" t="str">
        <f t="shared" si="3"/>
        <v>0.5571478789</v>
      </c>
      <c r="S2554" s="9">
        <v>0.5660926252603531</v>
      </c>
      <c r="T2554" s="6">
        <v>0.5571478788835416</v>
      </c>
      <c r="U2554" s="10"/>
      <c r="V2554" s="10"/>
      <c r="W2554" s="10"/>
    </row>
    <row r="2555">
      <c r="A2555" s="17">
        <v>2009.0</v>
      </c>
      <c r="B2555" s="18" t="s">
        <v>342</v>
      </c>
      <c r="C2555" s="18" t="s">
        <v>983</v>
      </c>
      <c r="D2555" s="19">
        <v>230.0</v>
      </c>
      <c r="E2555" s="19">
        <v>5.0</v>
      </c>
      <c r="F2555" s="19">
        <v>5.0</v>
      </c>
      <c r="G2555" s="19">
        <v>15.0</v>
      </c>
      <c r="H2555" s="19">
        <v>3.0</v>
      </c>
      <c r="I2555" s="19">
        <v>5.0</v>
      </c>
      <c r="J2555" s="19">
        <v>1.0</v>
      </c>
      <c r="K2555" s="19">
        <v>25.0</v>
      </c>
      <c r="L2555" s="19">
        <v>9.0</v>
      </c>
      <c r="M2555" s="19">
        <v>34.0</v>
      </c>
      <c r="N2555" s="20">
        <v>0.7352941036224365</v>
      </c>
      <c r="O2555" s="20">
        <v>0.5886850953102112</v>
      </c>
      <c r="P2555" s="20">
        <v>0.5390124917030334</v>
      </c>
      <c r="Q2555" s="21" t="str">
        <f t="shared" si="1"/>
        <v>0.7191780822</v>
      </c>
      <c r="R2555" s="21" t="str">
        <f t="shared" si="3"/>
        <v>0.6088901911</v>
      </c>
      <c r="S2555" s="9">
        <v>0.6129191999926287</v>
      </c>
      <c r="T2555" s="6">
        <v>0.6088901911288092</v>
      </c>
      <c r="U2555" s="10"/>
      <c r="V2555" s="10"/>
      <c r="W2555" s="10"/>
    </row>
    <row r="2556">
      <c r="A2556" s="17">
        <v>2009.0</v>
      </c>
      <c r="B2556" s="18" t="s">
        <v>1050</v>
      </c>
      <c r="C2556" s="18" t="s">
        <v>3747</v>
      </c>
      <c r="D2556" s="19">
        <v>231.0</v>
      </c>
      <c r="E2556" s="19">
        <v>9.0</v>
      </c>
      <c r="F2556" s="19">
        <v>7.0</v>
      </c>
      <c r="G2556" s="19">
        <v>6.0</v>
      </c>
      <c r="H2556" s="19">
        <v>7.0</v>
      </c>
      <c r="I2556" s="19">
        <v>0.0</v>
      </c>
      <c r="J2556" s="19">
        <v>2.0</v>
      </c>
      <c r="K2556" s="19">
        <v>15.0</v>
      </c>
      <c r="L2556" s="19">
        <v>16.0</v>
      </c>
      <c r="M2556" s="19">
        <v>31.0</v>
      </c>
      <c r="N2556" s="20">
        <v>0.4838709533214569</v>
      </c>
      <c r="O2556" s="20">
        <v>0.4395124614238739</v>
      </c>
      <c r="P2556" s="20">
        <v>0.45731401443481445</v>
      </c>
      <c r="Q2556" s="21" t="str">
        <f t="shared" si="1"/>
        <v>0.5031055901</v>
      </c>
      <c r="R2556" s="21" t="str">
        <f t="shared" si="3"/>
        <v>0.4598611318</v>
      </c>
      <c r="S2556" s="9">
        <v>0.45505247625612444</v>
      </c>
      <c r="T2556" s="6">
        <v>0.4598611318361685</v>
      </c>
      <c r="U2556" s="10"/>
      <c r="V2556" s="10"/>
      <c r="W2556" s="10"/>
    </row>
    <row r="2557">
      <c r="A2557" s="17">
        <v>2009.0</v>
      </c>
      <c r="B2557" s="18" t="s">
        <v>949</v>
      </c>
      <c r="C2557" s="18" t="s">
        <v>950</v>
      </c>
      <c r="D2557" s="19">
        <v>232.0</v>
      </c>
      <c r="E2557" s="19">
        <v>9.0</v>
      </c>
      <c r="F2557" s="19">
        <v>6.0</v>
      </c>
      <c r="G2557" s="19">
        <v>9.0</v>
      </c>
      <c r="H2557" s="19">
        <v>5.0</v>
      </c>
      <c r="I2557" s="19">
        <v>0.0</v>
      </c>
      <c r="J2557" s="19">
        <v>0.0</v>
      </c>
      <c r="K2557" s="19">
        <v>18.0</v>
      </c>
      <c r="L2557" s="19">
        <v>11.0</v>
      </c>
      <c r="M2557" s="19">
        <v>29.0</v>
      </c>
      <c r="N2557" s="20">
        <v>0.6206896305084229</v>
      </c>
      <c r="O2557" s="20">
        <v>0.4752867519855499</v>
      </c>
      <c r="P2557" s="20">
        <v>0.49521154165267944</v>
      </c>
      <c r="Q2557" s="21" t="str">
        <f t="shared" si="1"/>
        <v>0.6293706294</v>
      </c>
      <c r="R2557" s="21" t="str">
        <f t="shared" si="3"/>
        <v>0.5187889187</v>
      </c>
      <c r="S2557" s="9">
        <v>0.5166186751990482</v>
      </c>
      <c r="T2557" s="6">
        <v>0.5187889187486021</v>
      </c>
      <c r="U2557" s="10"/>
      <c r="V2557" s="10"/>
      <c r="W2557" s="10"/>
    </row>
    <row r="2558">
      <c r="A2558" s="17">
        <v>2009.0</v>
      </c>
      <c r="B2558" s="18" t="s">
        <v>282</v>
      </c>
      <c r="C2558" s="18" t="s">
        <v>900</v>
      </c>
      <c r="D2558" s="19">
        <v>233.0</v>
      </c>
      <c r="E2558" s="19">
        <v>9.0</v>
      </c>
      <c r="F2558" s="19">
        <v>6.0</v>
      </c>
      <c r="G2558" s="19">
        <v>12.0</v>
      </c>
      <c r="H2558" s="19">
        <v>2.0</v>
      </c>
      <c r="I2558" s="19">
        <v>1.0</v>
      </c>
      <c r="J2558" s="19">
        <v>2.0</v>
      </c>
      <c r="K2558" s="19">
        <v>22.0</v>
      </c>
      <c r="L2558" s="19">
        <v>10.0</v>
      </c>
      <c r="M2558" s="19">
        <v>32.0</v>
      </c>
      <c r="N2558" s="20">
        <v>0.6875</v>
      </c>
      <c r="O2558" s="20">
        <v>0.5122013092041016</v>
      </c>
      <c r="P2558" s="20">
        <v>0.5246862769126892</v>
      </c>
      <c r="Q2558" s="21" t="str">
        <f t="shared" si="1"/>
        <v>0.7123287671</v>
      </c>
      <c r="R2558" s="21" t="str">
        <f t="shared" si="3"/>
        <v>0.5653544156</v>
      </c>
      <c r="S2558" s="9">
        <v>0.5591472238302231</v>
      </c>
      <c r="T2558" s="6">
        <v>0.565354415611045</v>
      </c>
      <c r="U2558" s="10"/>
      <c r="V2558" s="10"/>
      <c r="W2558" s="10"/>
    </row>
    <row r="2559">
      <c r="A2559" s="17">
        <v>2009.0</v>
      </c>
      <c r="B2559" s="18" t="s">
        <v>423</v>
      </c>
      <c r="C2559" s="18" t="s">
        <v>3748</v>
      </c>
      <c r="D2559" s="19">
        <v>234.0</v>
      </c>
      <c r="E2559" s="19">
        <v>2.0</v>
      </c>
      <c r="F2559" s="19">
        <v>11.0</v>
      </c>
      <c r="G2559" s="19">
        <v>5.0</v>
      </c>
      <c r="H2559" s="19">
        <v>10.0</v>
      </c>
      <c r="I2559" s="19">
        <v>3.0</v>
      </c>
      <c r="J2559" s="19">
        <v>1.0</v>
      </c>
      <c r="K2559" s="19">
        <v>10.0</v>
      </c>
      <c r="L2559" s="19">
        <v>22.0</v>
      </c>
      <c r="M2559" s="19">
        <v>32.0</v>
      </c>
      <c r="N2559" s="20">
        <v>0.3125</v>
      </c>
      <c r="O2559" s="20">
        <v>0.5328114628791809</v>
      </c>
      <c r="P2559" s="20">
        <v>0.5098002552986145</v>
      </c>
      <c r="Q2559" s="21" t="str">
        <f t="shared" si="1"/>
        <v>0.2894736842</v>
      </c>
      <c r="R2559" s="21" t="str">
        <f t="shared" si="3"/>
        <v>0.4662242163</v>
      </c>
      <c r="S2559" s="9">
        <v>0.4719807952642441</v>
      </c>
      <c r="T2559" s="6">
        <v>0.46622421631687566</v>
      </c>
      <c r="U2559" s="10"/>
      <c r="V2559" s="10"/>
      <c r="W2559" s="10"/>
    </row>
    <row r="2560">
      <c r="A2560" s="17">
        <v>2009.0</v>
      </c>
      <c r="B2560" s="18" t="s">
        <v>91</v>
      </c>
      <c r="C2560" s="18" t="s">
        <v>3749</v>
      </c>
      <c r="D2560" s="19">
        <v>235.0</v>
      </c>
      <c r="E2560" s="19">
        <v>7.0</v>
      </c>
      <c r="F2560" s="19">
        <v>7.0</v>
      </c>
      <c r="G2560" s="19">
        <v>8.0</v>
      </c>
      <c r="H2560" s="19">
        <v>6.0</v>
      </c>
      <c r="I2560" s="19">
        <v>2.0</v>
      </c>
      <c r="J2560" s="19">
        <v>2.0</v>
      </c>
      <c r="K2560" s="19">
        <v>17.0</v>
      </c>
      <c r="L2560" s="19">
        <v>15.0</v>
      </c>
      <c r="M2560" s="19">
        <v>32.0</v>
      </c>
      <c r="N2560" s="20">
        <v>0.53125</v>
      </c>
      <c r="O2560" s="20">
        <v>0.5072298049926758</v>
      </c>
      <c r="P2560" s="20">
        <v>0.5212144255638123</v>
      </c>
      <c r="Q2560" s="21" t="str">
        <f t="shared" si="1"/>
        <v>0.5320512821</v>
      </c>
      <c r="R2560" s="21" t="str">
        <f t="shared" si="3"/>
        <v>0.5169313294</v>
      </c>
      <c r="S2560" s="9">
        <v>0.516731008887291</v>
      </c>
      <c r="T2560" s="6">
        <v>0.5169313294001114</v>
      </c>
      <c r="U2560" s="10"/>
      <c r="V2560" s="10"/>
      <c r="W2560" s="10"/>
    </row>
    <row r="2561">
      <c r="A2561" s="17">
        <v>2009.0</v>
      </c>
      <c r="B2561" s="18" t="s">
        <v>802</v>
      </c>
      <c r="C2561" s="18" t="s">
        <v>897</v>
      </c>
      <c r="D2561" s="19">
        <v>236.0</v>
      </c>
      <c r="E2561" s="19">
        <v>6.0</v>
      </c>
      <c r="F2561" s="19">
        <v>7.0</v>
      </c>
      <c r="G2561" s="19">
        <v>11.0</v>
      </c>
      <c r="H2561" s="19">
        <v>4.0</v>
      </c>
      <c r="I2561" s="19">
        <v>2.0</v>
      </c>
      <c r="J2561" s="19">
        <v>1.0</v>
      </c>
      <c r="K2561" s="19">
        <v>19.0</v>
      </c>
      <c r="L2561" s="19">
        <v>12.0</v>
      </c>
      <c r="M2561" s="19">
        <v>31.0</v>
      </c>
      <c r="N2561" s="20">
        <v>0.6129032373428345</v>
      </c>
      <c r="O2561" s="20">
        <v>0.48149287700653076</v>
      </c>
      <c r="P2561" s="20">
        <v>0.49462080001831055</v>
      </c>
      <c r="Q2561" s="21" t="str">
        <f t="shared" si="1"/>
        <v>0.6115107914</v>
      </c>
      <c r="R2561" s="21" t="str">
        <f t="shared" si="3"/>
        <v>0.5172793363</v>
      </c>
      <c r="S2561" s="9">
        <v>0.5176274449594559</v>
      </c>
      <c r="T2561" s="6">
        <v>0.5172793363495697</v>
      </c>
      <c r="U2561" s="10"/>
      <c r="V2561" s="10"/>
      <c r="W2561" s="10"/>
    </row>
    <row r="2562">
      <c r="A2562" s="17">
        <v>2009.0</v>
      </c>
      <c r="B2562" s="18" t="s">
        <v>805</v>
      </c>
      <c r="C2562" s="18" t="s">
        <v>968</v>
      </c>
      <c r="D2562" s="19">
        <v>237.0</v>
      </c>
      <c r="E2562" s="19">
        <v>9.0</v>
      </c>
      <c r="F2562" s="19">
        <v>7.0</v>
      </c>
      <c r="G2562" s="19">
        <v>14.0</v>
      </c>
      <c r="H2562" s="19">
        <v>2.0</v>
      </c>
      <c r="I2562" s="19">
        <v>1.0</v>
      </c>
      <c r="J2562" s="19">
        <v>1.0</v>
      </c>
      <c r="K2562" s="19">
        <v>24.0</v>
      </c>
      <c r="L2562" s="19">
        <v>10.0</v>
      </c>
      <c r="M2562" s="19">
        <v>34.0</v>
      </c>
      <c r="N2562" s="20">
        <v>0.7058823704719543</v>
      </c>
      <c r="O2562" s="20">
        <v>0.455985963344574</v>
      </c>
      <c r="P2562" s="20">
        <v>0.4822176992893219</v>
      </c>
      <c r="Q2562" s="21" t="str">
        <f t="shared" si="1"/>
        <v>0.7333333333</v>
      </c>
      <c r="R2562" s="21" t="str">
        <f t="shared" si="3"/>
        <v>0.5318807398</v>
      </c>
      <c r="S2562" s="9">
        <v>0.5250179947299116</v>
      </c>
      <c r="T2562" s="6">
        <v>0.5318807398279508</v>
      </c>
      <c r="U2562" s="10"/>
      <c r="V2562" s="10"/>
      <c r="W2562" s="10"/>
    </row>
    <row r="2563">
      <c r="A2563" s="17">
        <v>2009.0</v>
      </c>
      <c r="B2563" s="18" t="s">
        <v>159</v>
      </c>
      <c r="C2563" s="18" t="s">
        <v>3750</v>
      </c>
      <c r="D2563" s="19">
        <v>238.0</v>
      </c>
      <c r="E2563" s="19">
        <v>3.0</v>
      </c>
      <c r="F2563" s="19">
        <v>10.0</v>
      </c>
      <c r="G2563" s="19">
        <v>8.0</v>
      </c>
      <c r="H2563" s="19">
        <v>10.0</v>
      </c>
      <c r="I2563" s="19">
        <v>0.0</v>
      </c>
      <c r="J2563" s="19">
        <v>1.0</v>
      </c>
      <c r="K2563" s="19">
        <v>11.0</v>
      </c>
      <c r="L2563" s="19">
        <v>21.0</v>
      </c>
      <c r="M2563" s="19">
        <v>32.0</v>
      </c>
      <c r="N2563" s="20">
        <v>0.34375</v>
      </c>
      <c r="O2563" s="20">
        <v>0.5483798980712891</v>
      </c>
      <c r="P2563" s="20">
        <v>0.5258573293685913</v>
      </c>
      <c r="Q2563" s="21" t="str">
        <f t="shared" si="1"/>
        <v>0.3</v>
      </c>
      <c r="R2563" s="21" t="str">
        <f t="shared" si="3"/>
        <v>0.4806542814</v>
      </c>
      <c r="S2563" s="9">
        <v>0.49159178137779236</v>
      </c>
      <c r="T2563" s="6">
        <v>0.48065428137779237</v>
      </c>
      <c r="U2563" s="10"/>
      <c r="V2563" s="10"/>
      <c r="W2563" s="10"/>
    </row>
    <row r="2564">
      <c r="A2564" s="17">
        <v>2009.0</v>
      </c>
      <c r="B2564" s="18" t="s">
        <v>324</v>
      </c>
      <c r="C2564" s="18" t="s">
        <v>3751</v>
      </c>
      <c r="D2564" s="19">
        <v>239.0</v>
      </c>
      <c r="E2564" s="19">
        <v>5.0</v>
      </c>
      <c r="F2564" s="19">
        <v>8.0</v>
      </c>
      <c r="G2564" s="19">
        <v>7.0</v>
      </c>
      <c r="H2564" s="19">
        <v>4.0</v>
      </c>
      <c r="I2564" s="19">
        <v>1.0</v>
      </c>
      <c r="J2564" s="19">
        <v>2.0</v>
      </c>
      <c r="K2564" s="19">
        <v>13.0</v>
      </c>
      <c r="L2564" s="19">
        <v>14.0</v>
      </c>
      <c r="M2564" s="19">
        <v>27.0</v>
      </c>
      <c r="N2564" s="20">
        <v>0.48148149251937866</v>
      </c>
      <c r="O2564" s="20">
        <v>0.4225374758243561</v>
      </c>
      <c r="P2564" s="20">
        <v>0.45757636427879333</v>
      </c>
      <c r="Q2564" s="21" t="str">
        <f t="shared" si="1"/>
        <v>0.4959349593</v>
      </c>
      <c r="R2564" s="21" t="str">
        <f t="shared" si="3"/>
        <v>0.4496465688</v>
      </c>
      <c r="S2564" s="9">
        <v>0.4460331993522467</v>
      </c>
      <c r="T2564" s="6">
        <v>0.44964656881927473</v>
      </c>
      <c r="U2564" s="10"/>
      <c r="V2564" s="10"/>
      <c r="W2564" s="10"/>
    </row>
    <row r="2565">
      <c r="A2565" s="17">
        <v>2009.0</v>
      </c>
      <c r="B2565" s="18" t="s">
        <v>1278</v>
      </c>
      <c r="C2565" s="18" t="s">
        <v>3752</v>
      </c>
      <c r="D2565" s="19">
        <v>240.0</v>
      </c>
      <c r="E2565" s="19">
        <v>1.0</v>
      </c>
      <c r="F2565" s="19">
        <v>15.0</v>
      </c>
      <c r="G2565" s="19">
        <v>8.0</v>
      </c>
      <c r="H2565" s="19">
        <v>3.0</v>
      </c>
      <c r="I2565" s="19">
        <v>2.0</v>
      </c>
      <c r="J2565" s="19">
        <v>2.0</v>
      </c>
      <c r="K2565" s="19">
        <v>11.0</v>
      </c>
      <c r="L2565" s="19">
        <v>20.0</v>
      </c>
      <c r="M2565" s="19">
        <v>31.0</v>
      </c>
      <c r="N2565" s="20">
        <v>0.35483869910240173</v>
      </c>
      <c r="O2565" s="20">
        <v>0.4510821998119354</v>
      </c>
      <c r="P2565" s="20">
        <v>0.4770580530166626</v>
      </c>
      <c r="Q2565" s="21" t="str">
        <f t="shared" si="1"/>
        <v>0.3504273504</v>
      </c>
      <c r="R2565" s="21" t="str">
        <f t="shared" si="3"/>
        <v>0.4324124508</v>
      </c>
      <c r="S2565" s="9">
        <v>0.43351529057948823</v>
      </c>
      <c r="T2565" s="6">
        <v>0.432412450766971</v>
      </c>
      <c r="U2565" s="10"/>
      <c r="V2565" s="10"/>
      <c r="W2565" s="10"/>
    </row>
    <row r="2566">
      <c r="A2566" s="17">
        <v>2009.0</v>
      </c>
      <c r="B2566" s="18" t="s">
        <v>217</v>
      </c>
      <c r="C2566" s="18" t="s">
        <v>3753</v>
      </c>
      <c r="D2566" s="19">
        <v>241.0</v>
      </c>
      <c r="E2566" s="19">
        <v>5.0</v>
      </c>
      <c r="F2566" s="19">
        <v>8.0</v>
      </c>
      <c r="G2566" s="19">
        <v>7.0</v>
      </c>
      <c r="H2566" s="19">
        <v>6.0</v>
      </c>
      <c r="I2566" s="19">
        <v>0.0</v>
      </c>
      <c r="J2566" s="19">
        <v>4.0</v>
      </c>
      <c r="K2566" s="19">
        <v>12.0</v>
      </c>
      <c r="L2566" s="19">
        <v>18.0</v>
      </c>
      <c r="M2566" s="19">
        <v>30.0</v>
      </c>
      <c r="N2566" s="20">
        <v>0.4000000059604645</v>
      </c>
      <c r="O2566" s="20">
        <v>0.5584127902984619</v>
      </c>
      <c r="P2566" s="20">
        <v>0.5245685577392578</v>
      </c>
      <c r="Q2566" s="21" t="str">
        <f t="shared" si="1"/>
        <v>0.3943661972</v>
      </c>
      <c r="R2566" s="21" t="str">
        <f t="shared" si="3"/>
        <v>0.5089400839</v>
      </c>
      <c r="S2566" s="9">
        <v>0.5103485345840454</v>
      </c>
      <c r="T2566" s="6">
        <v>0.50894008387982</v>
      </c>
      <c r="U2566" s="10"/>
      <c r="V2566" s="10"/>
      <c r="W2566" s="10"/>
    </row>
    <row r="2567">
      <c r="A2567" s="17">
        <v>2009.0</v>
      </c>
      <c r="B2567" s="18" t="s">
        <v>1945</v>
      </c>
      <c r="C2567" s="18" t="s">
        <v>3754</v>
      </c>
      <c r="D2567" s="19">
        <v>242.0</v>
      </c>
      <c r="E2567" s="19">
        <v>7.0</v>
      </c>
      <c r="F2567" s="19">
        <v>10.0</v>
      </c>
      <c r="G2567" s="19">
        <v>10.0</v>
      </c>
      <c r="H2567" s="19">
        <v>4.0</v>
      </c>
      <c r="I2567" s="19">
        <v>0.0</v>
      </c>
      <c r="J2567" s="19">
        <v>0.0</v>
      </c>
      <c r="K2567" s="19">
        <v>17.0</v>
      </c>
      <c r="L2567" s="19">
        <v>14.0</v>
      </c>
      <c r="M2567" s="19">
        <v>31.0</v>
      </c>
      <c r="N2567" s="20">
        <v>0.5483871102333069</v>
      </c>
      <c r="O2567" s="20">
        <v>0.45677441358566284</v>
      </c>
      <c r="P2567" s="20">
        <v>0.4722007215023041</v>
      </c>
      <c r="Q2567" s="21" t="str">
        <f t="shared" si="1"/>
        <v>0.5766423358</v>
      </c>
      <c r="R2567" s="21" t="str">
        <f t="shared" si="3"/>
        <v>0.4905979711</v>
      </c>
      <c r="S2567" s="9">
        <v>0.4835341613619558</v>
      </c>
      <c r="T2567" s="6">
        <v>0.49059797111001324</v>
      </c>
      <c r="U2567" s="10"/>
      <c r="V2567" s="10"/>
      <c r="W2567" s="10"/>
    </row>
    <row r="2568">
      <c r="A2568" s="17">
        <v>2009.0</v>
      </c>
      <c r="B2568" s="18" t="s">
        <v>332</v>
      </c>
      <c r="C2568" s="18" t="s">
        <v>3755</v>
      </c>
      <c r="D2568" s="19">
        <v>243.0</v>
      </c>
      <c r="E2568" s="19">
        <v>7.0</v>
      </c>
      <c r="F2568" s="19">
        <v>7.0</v>
      </c>
      <c r="G2568" s="19">
        <v>7.0</v>
      </c>
      <c r="H2568" s="19">
        <v>4.0</v>
      </c>
      <c r="I2568" s="19">
        <v>0.0</v>
      </c>
      <c r="J2568" s="19">
        <v>1.0</v>
      </c>
      <c r="K2568" s="19">
        <v>14.0</v>
      </c>
      <c r="L2568" s="19">
        <v>12.0</v>
      </c>
      <c r="M2568" s="19">
        <v>26.0</v>
      </c>
      <c r="N2568" s="20">
        <v>0.5384615659713745</v>
      </c>
      <c r="O2568" s="20">
        <v>0.4860590100288391</v>
      </c>
      <c r="P2568" s="20">
        <v>0.48350808024406433</v>
      </c>
      <c r="Q2568" s="21" t="str">
        <f t="shared" si="1"/>
        <v>0.564516129</v>
      </c>
      <c r="R2568" s="21" t="str">
        <f t="shared" si="3"/>
        <v>0.5050355573</v>
      </c>
      <c r="S2568" s="9">
        <v>0.4985219096908202</v>
      </c>
      <c r="T2568" s="6">
        <v>0.5050355573335001</v>
      </c>
      <c r="U2568" s="10"/>
      <c r="V2568" s="10"/>
      <c r="W2568" s="10"/>
    </row>
    <row r="2569">
      <c r="A2569" s="17">
        <v>2009.0</v>
      </c>
      <c r="B2569" s="18" t="s">
        <v>1948</v>
      </c>
      <c r="C2569" s="18" t="s">
        <v>3756</v>
      </c>
      <c r="D2569" s="19">
        <v>244.0</v>
      </c>
      <c r="E2569" s="19">
        <v>4.0</v>
      </c>
      <c r="F2569" s="19">
        <v>12.0</v>
      </c>
      <c r="G2569" s="19">
        <v>8.0</v>
      </c>
      <c r="H2569" s="19">
        <v>4.0</v>
      </c>
      <c r="I2569" s="19">
        <v>2.0</v>
      </c>
      <c r="J2569" s="19">
        <v>0.0</v>
      </c>
      <c r="K2569" s="19">
        <v>14.0</v>
      </c>
      <c r="L2569" s="19">
        <v>16.0</v>
      </c>
      <c r="M2569" s="19">
        <v>30.0</v>
      </c>
      <c r="N2569" s="20">
        <v>0.46666666865348816</v>
      </c>
      <c r="O2569" s="20">
        <v>0.43788614869117737</v>
      </c>
      <c r="P2569" s="20">
        <v>0.47298958897590637</v>
      </c>
      <c r="Q2569" s="21" t="str">
        <f t="shared" si="1"/>
        <v>0.4920634921</v>
      </c>
      <c r="R2569" s="21" t="str">
        <f t="shared" si="3"/>
        <v>0.4602063446</v>
      </c>
      <c r="S2569" s="9">
        <v>0.453857138256232</v>
      </c>
      <c r="T2569" s="6">
        <v>0.4602063446054383</v>
      </c>
      <c r="U2569" s="10"/>
      <c r="V2569" s="10"/>
      <c r="W2569" s="10"/>
    </row>
    <row r="2570">
      <c r="A2570" s="17">
        <v>2009.0</v>
      </c>
      <c r="B2570" s="18" t="s">
        <v>326</v>
      </c>
      <c r="C2570" s="18" t="s">
        <v>3757</v>
      </c>
      <c r="D2570" s="19">
        <v>245.0</v>
      </c>
      <c r="E2570" s="19">
        <v>4.0</v>
      </c>
      <c r="F2570" s="19">
        <v>7.0</v>
      </c>
      <c r="G2570" s="19">
        <v>7.0</v>
      </c>
      <c r="H2570" s="19">
        <v>6.0</v>
      </c>
      <c r="I2570" s="19">
        <v>3.0</v>
      </c>
      <c r="J2570" s="19">
        <v>3.0</v>
      </c>
      <c r="K2570" s="19">
        <v>14.0</v>
      </c>
      <c r="L2570" s="19">
        <v>16.0</v>
      </c>
      <c r="M2570" s="19">
        <v>30.0</v>
      </c>
      <c r="N2570" s="20">
        <v>0.46666666865348816</v>
      </c>
      <c r="O2570" s="20">
        <v>0.4793282449245453</v>
      </c>
      <c r="P2570" s="20">
        <v>0.5266321897506714</v>
      </c>
      <c r="Q2570" s="21" t="str">
        <f t="shared" si="1"/>
        <v>0.4507042254</v>
      </c>
      <c r="R2570" s="21" t="str">
        <f t="shared" si="3"/>
        <v>0.4839982262</v>
      </c>
      <c r="S2570" s="9">
        <v>0.4879888365666072</v>
      </c>
      <c r="T2570" s="6">
        <v>0.4839982262379687</v>
      </c>
      <c r="U2570" s="10"/>
      <c r="V2570" s="10"/>
      <c r="W2570" s="10"/>
    </row>
    <row r="2571">
      <c r="A2571" s="17">
        <v>2009.0</v>
      </c>
      <c r="B2571" s="18" t="s">
        <v>194</v>
      </c>
      <c r="C2571" s="18" t="s">
        <v>3758</v>
      </c>
      <c r="D2571" s="19">
        <v>246.0</v>
      </c>
      <c r="E2571" s="19">
        <v>6.0</v>
      </c>
      <c r="F2571" s="19">
        <v>5.0</v>
      </c>
      <c r="G2571" s="19">
        <v>12.0</v>
      </c>
      <c r="H2571" s="19">
        <v>2.0</v>
      </c>
      <c r="I2571" s="19">
        <v>4.0</v>
      </c>
      <c r="J2571" s="19">
        <v>2.0</v>
      </c>
      <c r="K2571" s="19">
        <v>22.0</v>
      </c>
      <c r="L2571" s="19">
        <v>9.0</v>
      </c>
      <c r="M2571" s="19">
        <v>31.0</v>
      </c>
      <c r="N2571" s="20">
        <v>0.7096773982048035</v>
      </c>
      <c r="O2571" s="20">
        <v>0.5779356360435486</v>
      </c>
      <c r="P2571" s="20">
        <v>0.5089733004570007</v>
      </c>
      <c r="Q2571" s="21" t="str">
        <f t="shared" si="1"/>
        <v>0.7153284672</v>
      </c>
      <c r="R2571" s="21" t="str">
        <f t="shared" si="3"/>
        <v>0.5950432599</v>
      </c>
      <c r="S2571" s="9">
        <v>0.5936304979747342</v>
      </c>
      <c r="T2571" s="6">
        <v>0.5950432599243456</v>
      </c>
      <c r="U2571" s="10"/>
      <c r="V2571" s="10"/>
      <c r="W2571" s="10"/>
    </row>
    <row r="2572">
      <c r="A2572" s="17">
        <v>2009.0</v>
      </c>
      <c r="B2572" s="18" t="s">
        <v>525</v>
      </c>
      <c r="C2572" s="18" t="s">
        <v>3759</v>
      </c>
      <c r="D2572" s="19">
        <v>247.0</v>
      </c>
      <c r="E2572" s="19">
        <v>3.0</v>
      </c>
      <c r="F2572" s="19">
        <v>13.0</v>
      </c>
      <c r="G2572" s="19">
        <v>5.0</v>
      </c>
      <c r="H2572" s="19">
        <v>5.0</v>
      </c>
      <c r="I2572" s="19">
        <v>1.0</v>
      </c>
      <c r="J2572" s="19">
        <v>1.0</v>
      </c>
      <c r="K2572" s="19">
        <v>9.0</v>
      </c>
      <c r="L2572" s="19">
        <v>19.0</v>
      </c>
      <c r="M2572" s="19">
        <v>28.0</v>
      </c>
      <c r="N2572" s="20">
        <v>0.3214285671710968</v>
      </c>
      <c r="O2572" s="20">
        <v>0.4761974811553955</v>
      </c>
      <c r="P2572" s="20">
        <v>0.5069182515144348</v>
      </c>
      <c r="Q2572" s="21" t="str">
        <f t="shared" si="1"/>
        <v>0.3416666667</v>
      </c>
      <c r="R2572" s="21" t="str">
        <f t="shared" si="3"/>
        <v>0.4502449701</v>
      </c>
      <c r="S2572" s="9">
        <v>0.4451854463134493</v>
      </c>
      <c r="T2572" s="6">
        <v>0.4502449701229731</v>
      </c>
      <c r="U2572" s="10"/>
      <c r="V2572" s="10"/>
      <c r="W2572" s="10"/>
    </row>
    <row r="2573">
      <c r="A2573" s="17">
        <v>2009.0</v>
      </c>
      <c r="B2573" s="18" t="s">
        <v>1123</v>
      </c>
      <c r="C2573" s="18" t="s">
        <v>3760</v>
      </c>
      <c r="D2573" s="19">
        <v>248.0</v>
      </c>
      <c r="E2573" s="19">
        <v>5.0</v>
      </c>
      <c r="F2573" s="19">
        <v>10.0</v>
      </c>
      <c r="G2573" s="19">
        <v>6.0</v>
      </c>
      <c r="H2573" s="19">
        <v>7.0</v>
      </c>
      <c r="I2573" s="19">
        <v>0.0</v>
      </c>
      <c r="J2573" s="19">
        <v>0.0</v>
      </c>
      <c r="K2573" s="19">
        <v>11.0</v>
      </c>
      <c r="L2573" s="19">
        <v>17.0</v>
      </c>
      <c r="M2573" s="19">
        <v>28.0</v>
      </c>
      <c r="N2573" s="20">
        <v>0.3928571343421936</v>
      </c>
      <c r="O2573" s="20">
        <v>0.5187544822692871</v>
      </c>
      <c r="P2573" s="20">
        <v>0.48438161611557007</v>
      </c>
      <c r="Q2573" s="21" t="str">
        <f t="shared" si="1"/>
        <v>0.4015151515</v>
      </c>
      <c r="R2573" s="21" t="str">
        <f t="shared" si="3"/>
        <v>0.480851433</v>
      </c>
      <c r="S2573" s="9">
        <v>0.47868693087782177</v>
      </c>
      <c r="T2573" s="6">
        <v>0.480851433042324</v>
      </c>
      <c r="U2573" s="10"/>
      <c r="V2573" s="10"/>
      <c r="W2573" s="10"/>
    </row>
    <row r="2574">
      <c r="A2574" s="17">
        <v>2009.0</v>
      </c>
      <c r="B2574" s="18" t="s">
        <v>287</v>
      </c>
      <c r="C2574" s="18" t="s">
        <v>3761</v>
      </c>
      <c r="D2574" s="19">
        <v>249.0</v>
      </c>
      <c r="E2574" s="19">
        <v>3.0</v>
      </c>
      <c r="F2574" s="19">
        <v>10.0</v>
      </c>
      <c r="G2574" s="19">
        <v>9.0</v>
      </c>
      <c r="H2574" s="19">
        <v>4.0</v>
      </c>
      <c r="I2574" s="19">
        <v>3.0</v>
      </c>
      <c r="J2574" s="19">
        <v>1.0</v>
      </c>
      <c r="K2574" s="19">
        <v>15.0</v>
      </c>
      <c r="L2574" s="19">
        <v>15.0</v>
      </c>
      <c r="M2574" s="19">
        <v>30.0</v>
      </c>
      <c r="N2574" s="20">
        <v>0.5</v>
      </c>
      <c r="O2574" s="20">
        <v>0.4959745705127716</v>
      </c>
      <c r="P2574" s="20">
        <v>0.47911298274993896</v>
      </c>
      <c r="Q2574" s="21" t="str">
        <f t="shared" si="1"/>
        <v>0.5</v>
      </c>
      <c r="R2574" s="21" t="str">
        <f t="shared" si="3"/>
        <v>0.4927655309</v>
      </c>
      <c r="S2574" s="9">
        <v>0.49276553094387054</v>
      </c>
      <c r="T2574" s="6">
        <v>0.49276553094387054</v>
      </c>
      <c r="U2574" s="10"/>
      <c r="V2574" s="10"/>
      <c r="W2574" s="10"/>
    </row>
    <row r="2575">
      <c r="A2575" s="17">
        <v>2009.0</v>
      </c>
      <c r="B2575" s="18" t="s">
        <v>1138</v>
      </c>
      <c r="C2575" s="18" t="s">
        <v>3762</v>
      </c>
      <c r="D2575" s="19">
        <v>250.0</v>
      </c>
      <c r="E2575" s="19">
        <v>4.0</v>
      </c>
      <c r="F2575" s="19">
        <v>10.0</v>
      </c>
      <c r="G2575" s="19">
        <v>9.0</v>
      </c>
      <c r="H2575" s="19">
        <v>3.0</v>
      </c>
      <c r="I2575" s="19">
        <v>1.0</v>
      </c>
      <c r="J2575" s="19">
        <v>4.0</v>
      </c>
      <c r="K2575" s="19">
        <v>14.0</v>
      </c>
      <c r="L2575" s="19">
        <v>17.0</v>
      </c>
      <c r="M2575" s="19">
        <v>31.0</v>
      </c>
      <c r="N2575" s="20">
        <v>0.4516128897666931</v>
      </c>
      <c r="O2575" s="20">
        <v>0.48282596468925476</v>
      </c>
      <c r="P2575" s="20">
        <v>0.5011740326881409</v>
      </c>
      <c r="Q2575" s="21" t="str">
        <f t="shared" si="1"/>
        <v>0.4580152672</v>
      </c>
      <c r="R2575" s="21" t="str">
        <f t="shared" si="3"/>
        <v>0.4812103073</v>
      </c>
      <c r="S2575" s="9">
        <v>0.4796097163231142</v>
      </c>
      <c r="T2575" s="6">
        <v>0.48121030731055575</v>
      </c>
      <c r="U2575" s="10"/>
      <c r="V2575" s="10"/>
      <c r="W2575" s="10"/>
    </row>
    <row r="2576">
      <c r="A2576" s="17">
        <v>2009.0</v>
      </c>
      <c r="B2576" s="18" t="s">
        <v>1243</v>
      </c>
      <c r="C2576" s="18" t="s">
        <v>3763</v>
      </c>
      <c r="D2576" s="19">
        <v>251.0</v>
      </c>
      <c r="E2576" s="19">
        <v>2.0</v>
      </c>
      <c r="F2576" s="19">
        <v>11.0</v>
      </c>
      <c r="G2576" s="19">
        <v>9.0</v>
      </c>
      <c r="H2576" s="19">
        <v>3.0</v>
      </c>
      <c r="I2576" s="19">
        <v>0.0</v>
      </c>
      <c r="J2576" s="19">
        <v>0.0</v>
      </c>
      <c r="K2576" s="19">
        <v>11.0</v>
      </c>
      <c r="L2576" s="19">
        <v>14.0</v>
      </c>
      <c r="M2576" s="19">
        <v>25.0</v>
      </c>
      <c r="N2576" s="20">
        <v>0.4399999976158142</v>
      </c>
      <c r="O2576" s="20">
        <v>0.440123587846756</v>
      </c>
      <c r="P2576" s="20">
        <v>0.48508697748184204</v>
      </c>
      <c r="Q2576" s="21" t="str">
        <f t="shared" si="1"/>
        <v>0.4315789474</v>
      </c>
      <c r="R2576" s="21" t="str">
        <f t="shared" si="3"/>
        <v>0.4492282751</v>
      </c>
      <c r="S2576" s="9">
        <v>0.4513335382938385</v>
      </c>
      <c r="T2576" s="6">
        <v>0.44922827513594377</v>
      </c>
      <c r="U2576" s="10"/>
      <c r="V2576" s="10"/>
      <c r="W2576" s="10"/>
    </row>
    <row r="2577">
      <c r="A2577" s="17">
        <v>2009.0</v>
      </c>
      <c r="B2577" s="18" t="s">
        <v>1292</v>
      </c>
      <c r="C2577" s="18" t="s">
        <v>3764</v>
      </c>
      <c r="D2577" s="19">
        <v>252.0</v>
      </c>
      <c r="E2577" s="19">
        <v>1.0</v>
      </c>
      <c r="F2577" s="19">
        <v>16.0</v>
      </c>
      <c r="G2577" s="19">
        <v>7.0</v>
      </c>
      <c r="H2577" s="19">
        <v>4.0</v>
      </c>
      <c r="I2577" s="19">
        <v>1.0</v>
      </c>
      <c r="J2577" s="19">
        <v>1.0</v>
      </c>
      <c r="K2577" s="19">
        <v>9.0</v>
      </c>
      <c r="L2577" s="19">
        <v>21.0</v>
      </c>
      <c r="M2577" s="19">
        <v>30.0</v>
      </c>
      <c r="N2577" s="20">
        <v>0.30000001192092896</v>
      </c>
      <c r="O2577" s="20">
        <v>0.4787639379501343</v>
      </c>
      <c r="P2577" s="20">
        <v>0.48299548029899597</v>
      </c>
      <c r="Q2577" s="21" t="str">
        <f t="shared" si="1"/>
        <v>0.2894736842</v>
      </c>
      <c r="R2577" s="21" t="str">
        <f t="shared" si="3"/>
        <v>0.4324992601</v>
      </c>
      <c r="S2577" s="9">
        <v>0.43513083904981614</v>
      </c>
      <c r="T2577" s="6">
        <v>0.4324992601024477</v>
      </c>
      <c r="U2577" s="10"/>
      <c r="V2577" s="10"/>
      <c r="W2577" s="10"/>
    </row>
    <row r="2578">
      <c r="A2578" s="17">
        <v>2009.0</v>
      </c>
      <c r="B2578" s="18" t="s">
        <v>574</v>
      </c>
      <c r="C2578" s="18" t="s">
        <v>3765</v>
      </c>
      <c r="D2578" s="19">
        <v>253.0</v>
      </c>
      <c r="E2578" s="19">
        <v>4.0</v>
      </c>
      <c r="F2578" s="19">
        <v>12.0</v>
      </c>
      <c r="G2578" s="19">
        <v>5.0</v>
      </c>
      <c r="H2578" s="19">
        <v>4.0</v>
      </c>
      <c r="I2578" s="19">
        <v>0.0</v>
      </c>
      <c r="J2578" s="19">
        <v>1.0</v>
      </c>
      <c r="K2578" s="19">
        <v>9.0</v>
      </c>
      <c r="L2578" s="19">
        <v>17.0</v>
      </c>
      <c r="M2578" s="19">
        <v>26.0</v>
      </c>
      <c r="N2578" s="20">
        <v>0.3461538553237915</v>
      </c>
      <c r="O2578" s="20">
        <v>0.4763715863227844</v>
      </c>
      <c r="P2578" s="20">
        <v>0.4810468554496765</v>
      </c>
      <c r="Q2578" s="21" t="str">
        <f t="shared" si="1"/>
        <v>0.3839285714</v>
      </c>
      <c r="R2578" s="21" t="str">
        <f t="shared" si="3"/>
        <v>0.4544296499</v>
      </c>
      <c r="S2578" s="9">
        <v>0.4449859685622729</v>
      </c>
      <c r="T2578" s="6">
        <v>0.4544296498809542</v>
      </c>
      <c r="U2578" s="10"/>
      <c r="V2578" s="10"/>
      <c r="W2578" s="10"/>
    </row>
    <row r="2579">
      <c r="A2579" s="17">
        <v>2009.0</v>
      </c>
      <c r="B2579" s="18" t="s">
        <v>2217</v>
      </c>
      <c r="C2579" s="18" t="s">
        <v>3766</v>
      </c>
      <c r="D2579" s="19">
        <v>254.0</v>
      </c>
      <c r="E2579" s="19">
        <v>0.0</v>
      </c>
      <c r="F2579" s="19">
        <v>15.0</v>
      </c>
      <c r="G2579" s="19">
        <v>1.0</v>
      </c>
      <c r="H2579" s="19">
        <v>11.0</v>
      </c>
      <c r="I2579" s="19">
        <v>1.0</v>
      </c>
      <c r="J2579" s="19">
        <v>1.0</v>
      </c>
      <c r="K2579" s="19">
        <v>2.0</v>
      </c>
      <c r="L2579" s="19">
        <v>27.0</v>
      </c>
      <c r="M2579" s="19">
        <v>29.0</v>
      </c>
      <c r="N2579" s="20">
        <v>0.06896551698446274</v>
      </c>
      <c r="O2579" s="20">
        <v>0.44276219606399536</v>
      </c>
      <c r="P2579" s="20">
        <v>0.46550989151000977</v>
      </c>
      <c r="Q2579" s="21" t="str">
        <f t="shared" si="1"/>
        <v>0.05925925926</v>
      </c>
      <c r="R2579" s="21" t="str">
        <f t="shared" si="3"/>
        <v>0.3525733857</v>
      </c>
      <c r="S2579" s="9">
        <v>0.354999950219845</v>
      </c>
      <c r="T2579" s="6">
        <v>0.35257338572431496</v>
      </c>
      <c r="U2579" s="10"/>
      <c r="V2579" s="10"/>
      <c r="W2579" s="10"/>
    </row>
    <row r="2580">
      <c r="A2580" s="17">
        <v>2009.0</v>
      </c>
      <c r="B2580" s="18" t="s">
        <v>1648</v>
      </c>
      <c r="C2580" s="18" t="s">
        <v>3767</v>
      </c>
      <c r="D2580" s="19">
        <v>255.0</v>
      </c>
      <c r="E2580" s="19">
        <v>4.0</v>
      </c>
      <c r="F2580" s="19">
        <v>5.0</v>
      </c>
      <c r="G2580" s="19">
        <v>1.0</v>
      </c>
      <c r="H2580" s="19">
        <v>0.0</v>
      </c>
      <c r="I2580" s="19">
        <v>1.0</v>
      </c>
      <c r="J2580" s="19">
        <v>2.0</v>
      </c>
      <c r="K2580" s="19">
        <v>6.0</v>
      </c>
      <c r="L2580" s="19">
        <v>7.0</v>
      </c>
      <c r="M2580" s="19">
        <v>13.0</v>
      </c>
      <c r="N2580" s="20">
        <v>0.4615384638309479</v>
      </c>
      <c r="O2580" s="20">
        <v>0.46980810165405273</v>
      </c>
      <c r="P2580" s="20">
        <v>0.500399649143219</v>
      </c>
      <c r="Q2580" s="21" t="str">
        <f t="shared" si="1"/>
        <v>0.5901639344</v>
      </c>
      <c r="R2580" s="21" t="str">
        <f t="shared" si="3"/>
        <v>0.5075449467</v>
      </c>
      <c r="S2580" s="9">
        <v>0.47538857849744653</v>
      </c>
      <c r="T2580" s="6">
        <v>0.5075449467193884</v>
      </c>
      <c r="U2580" s="10"/>
      <c r="V2580" s="10"/>
      <c r="W2580" s="10"/>
    </row>
    <row r="2581">
      <c r="A2581" s="17">
        <v>2009.0</v>
      </c>
      <c r="B2581" s="18" t="s">
        <v>283</v>
      </c>
      <c r="C2581" s="18" t="s">
        <v>3768</v>
      </c>
      <c r="D2581" s="19">
        <v>256.0</v>
      </c>
      <c r="E2581" s="19">
        <v>4.0</v>
      </c>
      <c r="F2581" s="19">
        <v>7.0</v>
      </c>
      <c r="G2581" s="19">
        <v>9.0</v>
      </c>
      <c r="H2581" s="19">
        <v>6.0</v>
      </c>
      <c r="I2581" s="19">
        <v>3.0</v>
      </c>
      <c r="J2581" s="19">
        <v>2.0</v>
      </c>
      <c r="K2581" s="19">
        <v>16.0</v>
      </c>
      <c r="L2581" s="19">
        <v>15.0</v>
      </c>
      <c r="M2581" s="19">
        <v>31.0</v>
      </c>
      <c r="N2581" s="20">
        <v>0.5161290168762207</v>
      </c>
      <c r="O2581" s="20">
        <v>0.5538433790206909</v>
      </c>
      <c r="P2581" s="20">
        <v>0.5423621535301208</v>
      </c>
      <c r="Q2581" s="21" t="str">
        <f t="shared" si="1"/>
        <v>0.4895104895</v>
      </c>
      <c r="R2581" s="21" t="str">
        <f t="shared" si="3"/>
        <v>0.5348898503</v>
      </c>
      <c r="S2581" s="9">
        <v>0.5415444859573918</v>
      </c>
      <c r="T2581" s="6">
        <v>0.534889850270498</v>
      </c>
      <c r="U2581" s="10"/>
      <c r="V2581" s="10"/>
      <c r="W2581" s="10"/>
    </row>
    <row r="2582">
      <c r="A2582" s="17">
        <v>2009.0</v>
      </c>
      <c r="B2582" s="18" t="s">
        <v>796</v>
      </c>
      <c r="C2582" s="18" t="s">
        <v>974</v>
      </c>
      <c r="D2582" s="19">
        <v>257.0</v>
      </c>
      <c r="E2582" s="19">
        <v>6.0</v>
      </c>
      <c r="F2582" s="19">
        <v>7.0</v>
      </c>
      <c r="G2582" s="19">
        <v>9.0</v>
      </c>
      <c r="H2582" s="19">
        <v>0.0</v>
      </c>
      <c r="I2582" s="19">
        <v>5.0</v>
      </c>
      <c r="J2582" s="19">
        <v>0.0</v>
      </c>
      <c r="K2582" s="19">
        <v>20.0</v>
      </c>
      <c r="L2582" s="19">
        <v>7.0</v>
      </c>
      <c r="M2582" s="19">
        <v>27.0</v>
      </c>
      <c r="N2582" s="20">
        <v>0.7407407164573669</v>
      </c>
      <c r="O2582" s="20">
        <v>0.46816107630729675</v>
      </c>
      <c r="P2582" s="20">
        <v>0.4806232452392578</v>
      </c>
      <c r="Q2582" s="21" t="str">
        <f t="shared" si="1"/>
        <v>0.8173913043</v>
      </c>
      <c r="R2582" s="21" t="str">
        <f t="shared" si="3"/>
        <v>0.5585841756</v>
      </c>
      <c r="S2582" s="9">
        <v>0.539421534648648</v>
      </c>
      <c r="T2582" s="6">
        <v>0.5585841755504193</v>
      </c>
      <c r="U2582" s="10"/>
      <c r="V2582" s="10"/>
      <c r="W2582" s="10"/>
    </row>
    <row r="2583">
      <c r="A2583" s="17">
        <v>2009.0</v>
      </c>
      <c r="B2583" s="18" t="s">
        <v>48</v>
      </c>
      <c r="C2583" s="18" t="s">
        <v>970</v>
      </c>
      <c r="D2583" s="19">
        <v>258.0</v>
      </c>
      <c r="E2583" s="19">
        <v>9.0</v>
      </c>
      <c r="F2583" s="19">
        <v>4.0</v>
      </c>
      <c r="G2583" s="19">
        <v>17.0</v>
      </c>
      <c r="H2583" s="19">
        <v>0.0</v>
      </c>
      <c r="I2583" s="19">
        <v>0.0</v>
      </c>
      <c r="J2583" s="19">
        <v>3.0</v>
      </c>
      <c r="K2583" s="19">
        <v>26.0</v>
      </c>
      <c r="L2583" s="19">
        <v>7.0</v>
      </c>
      <c r="M2583" s="19">
        <v>33.0</v>
      </c>
      <c r="N2583" s="20">
        <v>0.7878788113594055</v>
      </c>
      <c r="O2583" s="20">
        <v>0.5632905960083008</v>
      </c>
      <c r="P2583" s="20">
        <v>0.5226166248321533</v>
      </c>
      <c r="Q2583" s="21" t="str">
        <f t="shared" si="1"/>
        <v>0.8085106383</v>
      </c>
      <c r="R2583" s="21" t="str">
        <f t="shared" si="3"/>
        <v>0.6144271138</v>
      </c>
      <c r="S2583" s="9">
        <v>0.6092691511818857</v>
      </c>
      <c r="T2583" s="6">
        <v>0.6144271137866568</v>
      </c>
      <c r="U2583" s="10"/>
      <c r="V2583" s="10"/>
      <c r="W2583" s="10"/>
    </row>
    <row r="2584">
      <c r="A2584" s="17">
        <v>2009.0</v>
      </c>
      <c r="B2584" s="18" t="s">
        <v>1152</v>
      </c>
      <c r="C2584" s="18" t="s">
        <v>3769</v>
      </c>
      <c r="D2584" s="19">
        <v>259.0</v>
      </c>
      <c r="E2584" s="19">
        <v>0.0</v>
      </c>
      <c r="F2584" s="19">
        <v>12.0</v>
      </c>
      <c r="G2584" s="19">
        <v>8.0</v>
      </c>
      <c r="H2584" s="19">
        <v>8.0</v>
      </c>
      <c r="I2584" s="19">
        <v>0.0</v>
      </c>
      <c r="J2584" s="19">
        <v>1.0</v>
      </c>
      <c r="K2584" s="19">
        <v>8.0</v>
      </c>
      <c r="L2584" s="19">
        <v>21.0</v>
      </c>
      <c r="M2584" s="19">
        <v>29.0</v>
      </c>
      <c r="N2584" s="20">
        <v>0.27586206793785095</v>
      </c>
      <c r="O2584" s="20">
        <v>0.5214985013008118</v>
      </c>
      <c r="P2584" s="20">
        <v>0.5138472318649292</v>
      </c>
      <c r="Q2584" s="21" t="str">
        <f t="shared" si="1"/>
        <v>0.1983471074</v>
      </c>
      <c r="R2584" s="21" t="str">
        <f t="shared" si="3"/>
        <v>0.4387978355</v>
      </c>
      <c r="S2584" s="9">
        <v>0.4581765758580175</v>
      </c>
      <c r="T2584" s="6">
        <v>0.4387978354761423</v>
      </c>
      <c r="U2584" s="10"/>
      <c r="V2584" s="10"/>
      <c r="W2584" s="10"/>
    </row>
    <row r="2585">
      <c r="A2585" s="17">
        <v>2009.0</v>
      </c>
      <c r="B2585" s="18" t="s">
        <v>631</v>
      </c>
      <c r="C2585" s="18" t="s">
        <v>3770</v>
      </c>
      <c r="D2585" s="19">
        <v>260.0</v>
      </c>
      <c r="E2585" s="19">
        <v>6.0</v>
      </c>
      <c r="F2585" s="19">
        <v>7.0</v>
      </c>
      <c r="G2585" s="19">
        <v>10.0</v>
      </c>
      <c r="H2585" s="19">
        <v>5.0</v>
      </c>
      <c r="I2585" s="19">
        <v>3.0</v>
      </c>
      <c r="J2585" s="19">
        <v>1.0</v>
      </c>
      <c r="K2585" s="19">
        <v>19.0</v>
      </c>
      <c r="L2585" s="19">
        <v>13.0</v>
      </c>
      <c r="M2585" s="19">
        <v>32.0</v>
      </c>
      <c r="N2585" s="20">
        <v>0.59375</v>
      </c>
      <c r="O2585" s="20">
        <v>0.4736190140247345</v>
      </c>
      <c r="P2585" s="20">
        <v>0.4940349757671356</v>
      </c>
      <c r="Q2585" s="21" t="str">
        <f t="shared" si="1"/>
        <v>0.5878378378</v>
      </c>
      <c r="R2585" s="21" t="str">
        <f t="shared" si="3"/>
        <v>0.5072777104</v>
      </c>
      <c r="S2585" s="9">
        <v>0.5087557509541512</v>
      </c>
      <c r="T2585" s="6">
        <v>0.5072777104136106</v>
      </c>
      <c r="U2585" s="10"/>
      <c r="V2585" s="10"/>
      <c r="W2585" s="10"/>
    </row>
    <row r="2586">
      <c r="A2586" s="17">
        <v>2009.0</v>
      </c>
      <c r="B2586" s="18" t="s">
        <v>104</v>
      </c>
      <c r="C2586" s="18" t="s">
        <v>3771</v>
      </c>
      <c r="D2586" s="19">
        <v>261.0</v>
      </c>
      <c r="E2586" s="19">
        <v>5.0</v>
      </c>
      <c r="F2586" s="19">
        <v>6.0</v>
      </c>
      <c r="G2586" s="19">
        <v>16.0</v>
      </c>
      <c r="H2586" s="19">
        <v>2.0</v>
      </c>
      <c r="I2586" s="19">
        <v>0.0</v>
      </c>
      <c r="J2586" s="19">
        <v>1.0</v>
      </c>
      <c r="K2586" s="19">
        <v>21.0</v>
      </c>
      <c r="L2586" s="19">
        <v>9.0</v>
      </c>
      <c r="M2586" s="19">
        <v>30.0</v>
      </c>
      <c r="N2586" s="20">
        <v>0.699999988079071</v>
      </c>
      <c r="O2586" s="20">
        <v>0.5351060032844543</v>
      </c>
      <c r="P2586" s="20">
        <v>0.5166584253311157</v>
      </c>
      <c r="Q2586" s="21" t="str">
        <f t="shared" si="1"/>
        <v>0.6916666667</v>
      </c>
      <c r="R2586" s="21" t="str">
        <f t="shared" si="3"/>
        <v>0.5696342746</v>
      </c>
      <c r="S2586" s="9">
        <v>0.5717176079750061</v>
      </c>
      <c r="T2586" s="6">
        <v>0.5696342746416728</v>
      </c>
      <c r="U2586" s="10"/>
      <c r="V2586" s="10"/>
      <c r="W2586" s="10"/>
    </row>
    <row r="2587">
      <c r="A2587" s="17">
        <v>2009.0</v>
      </c>
      <c r="B2587" s="18" t="s">
        <v>1012</v>
      </c>
      <c r="C2587" s="18" t="s">
        <v>3772</v>
      </c>
      <c r="D2587" s="19">
        <v>262.0</v>
      </c>
      <c r="E2587" s="19">
        <v>1.0</v>
      </c>
      <c r="F2587" s="19">
        <v>3.0</v>
      </c>
      <c r="G2587" s="19">
        <v>0.0</v>
      </c>
      <c r="H2587" s="19">
        <v>0.0</v>
      </c>
      <c r="I2587" s="19">
        <v>0.0</v>
      </c>
      <c r="J2587" s="19">
        <v>0.0</v>
      </c>
      <c r="K2587" s="19">
        <v>1.0</v>
      </c>
      <c r="L2587" s="19">
        <v>3.0</v>
      </c>
      <c r="M2587" s="19">
        <v>4.0</v>
      </c>
      <c r="N2587" s="20">
        <v>0.25</v>
      </c>
      <c r="O2587" s="20">
        <v>0.5331221222877502</v>
      </c>
      <c r="P2587" s="20">
        <v>0.49735504388809204</v>
      </c>
      <c r="Q2587" s="21" t="str">
        <f t="shared" si="1"/>
        <v>0.4375</v>
      </c>
      <c r="R2587" s="21" t="str">
        <f t="shared" si="3"/>
        <v>0.5002748221</v>
      </c>
      <c r="S2587" s="9">
        <v>0.45339982211589813</v>
      </c>
      <c r="T2587" s="6">
        <v>0.5002748221158981</v>
      </c>
      <c r="U2587" s="10"/>
      <c r="V2587" s="10"/>
      <c r="W2587" s="10"/>
    </row>
    <row r="2588">
      <c r="A2588" s="17">
        <v>2009.0</v>
      </c>
      <c r="B2588" s="18" t="s">
        <v>53</v>
      </c>
      <c r="C2588" s="18" t="s">
        <v>3773</v>
      </c>
      <c r="D2588" s="19">
        <v>263.0</v>
      </c>
      <c r="E2588" s="19">
        <v>1.0</v>
      </c>
      <c r="F2588" s="19">
        <v>12.0</v>
      </c>
      <c r="G2588" s="19">
        <v>7.0</v>
      </c>
      <c r="H2588" s="19">
        <v>7.0</v>
      </c>
      <c r="I2588" s="19">
        <v>1.0</v>
      </c>
      <c r="J2588" s="19">
        <v>3.0</v>
      </c>
      <c r="K2588" s="19">
        <v>9.0</v>
      </c>
      <c r="L2588" s="19">
        <v>22.0</v>
      </c>
      <c r="M2588" s="19">
        <v>31.0</v>
      </c>
      <c r="N2588" s="20">
        <v>0.29032257199287415</v>
      </c>
      <c r="O2588" s="20">
        <v>0.5687552690505981</v>
      </c>
      <c r="P2588" s="20">
        <v>0.5493758916854858</v>
      </c>
      <c r="Q2588" s="21" t="str">
        <f t="shared" si="1"/>
        <v>0.2481203008</v>
      </c>
      <c r="R2588" s="21" t="str">
        <f t="shared" si="3"/>
        <v>0.4837516826</v>
      </c>
      <c r="S2588" s="9">
        <v>0.49430225260796085</v>
      </c>
      <c r="T2588" s="6">
        <v>0.48375168263464047</v>
      </c>
      <c r="U2588" s="10"/>
      <c r="V2588" s="10"/>
      <c r="W2588" s="10"/>
    </row>
    <row r="2589">
      <c r="A2589" s="17">
        <v>2009.0</v>
      </c>
      <c r="B2589" s="18" t="s">
        <v>1061</v>
      </c>
      <c r="C2589" s="18" t="s">
        <v>3774</v>
      </c>
      <c r="D2589" s="19">
        <v>264.0</v>
      </c>
      <c r="E2589" s="19">
        <v>1.0</v>
      </c>
      <c r="F2589" s="19">
        <v>8.0</v>
      </c>
      <c r="G2589" s="19">
        <v>6.0</v>
      </c>
      <c r="H2589" s="19">
        <v>6.0</v>
      </c>
      <c r="I2589" s="19">
        <v>5.0</v>
      </c>
      <c r="J2589" s="19">
        <v>3.0</v>
      </c>
      <c r="K2589" s="19">
        <v>12.0</v>
      </c>
      <c r="L2589" s="19">
        <v>17.0</v>
      </c>
      <c r="M2589" s="19">
        <v>29.0</v>
      </c>
      <c r="N2589" s="20">
        <v>0.4137931168079376</v>
      </c>
      <c r="O2589" s="20">
        <v>0.5535931587219238</v>
      </c>
      <c r="P2589" s="20">
        <v>0.5124137997627258</v>
      </c>
      <c r="Q2589" s="21" t="str">
        <f t="shared" si="1"/>
        <v>0.3816793893</v>
      </c>
      <c r="R2589" s="21" t="str">
        <f t="shared" si="3"/>
        <v>0.5003198766</v>
      </c>
      <c r="S2589" s="9">
        <v>0.5083483051637123</v>
      </c>
      <c r="T2589" s="6">
        <v>0.5003198766298876</v>
      </c>
      <c r="U2589" s="10"/>
      <c r="V2589" s="10"/>
      <c r="W2589" s="10"/>
    </row>
    <row r="2590">
      <c r="A2590" s="17">
        <v>2009.0</v>
      </c>
      <c r="B2590" s="18" t="s">
        <v>628</v>
      </c>
      <c r="C2590" s="18" t="s">
        <v>3775</v>
      </c>
      <c r="D2590" s="19">
        <v>265.0</v>
      </c>
      <c r="E2590" s="19">
        <v>2.0</v>
      </c>
      <c r="F2590" s="19">
        <v>13.0</v>
      </c>
      <c r="G2590" s="19">
        <v>6.0</v>
      </c>
      <c r="H2590" s="19">
        <v>5.0</v>
      </c>
      <c r="I2590" s="19">
        <v>0.0</v>
      </c>
      <c r="J2590" s="19">
        <v>3.0</v>
      </c>
      <c r="K2590" s="19">
        <v>8.0</v>
      </c>
      <c r="L2590" s="19">
        <v>21.0</v>
      </c>
      <c r="M2590" s="19">
        <v>29.0</v>
      </c>
      <c r="N2590" s="20">
        <v>0.27586206793785095</v>
      </c>
      <c r="O2590" s="20">
        <v>0.38081276416778564</v>
      </c>
      <c r="P2590" s="20">
        <v>0.4487078785896301</v>
      </c>
      <c r="Q2590" s="21" t="str">
        <f t="shared" si="1"/>
        <v>0.2644628099</v>
      </c>
      <c r="R2590" s="21" t="str">
        <f t="shared" si="3"/>
        <v>0.3686990542</v>
      </c>
      <c r="S2590" s="9">
        <v>0.3715488689726797</v>
      </c>
      <c r="T2590" s="6">
        <v>0.3686990542106392</v>
      </c>
      <c r="U2590" s="10"/>
      <c r="V2590" s="10"/>
      <c r="W2590" s="10"/>
    </row>
    <row r="2591">
      <c r="A2591" s="17">
        <v>2009.0</v>
      </c>
      <c r="B2591" s="18" t="s">
        <v>1965</v>
      </c>
      <c r="C2591" s="18" t="s">
        <v>3776</v>
      </c>
      <c r="D2591" s="19">
        <v>266.0</v>
      </c>
      <c r="E2591" s="19">
        <v>2.0</v>
      </c>
      <c r="F2591" s="19">
        <v>13.0</v>
      </c>
      <c r="G2591" s="19">
        <v>7.0</v>
      </c>
      <c r="H2591" s="19">
        <v>5.0</v>
      </c>
      <c r="I2591" s="19">
        <v>1.0</v>
      </c>
      <c r="J2591" s="19">
        <v>1.0</v>
      </c>
      <c r="K2591" s="19">
        <v>10.0</v>
      </c>
      <c r="L2591" s="19">
        <v>19.0</v>
      </c>
      <c r="M2591" s="19">
        <v>29.0</v>
      </c>
      <c r="N2591" s="20">
        <v>0.3448275923728943</v>
      </c>
      <c r="O2591" s="20">
        <v>0.4841795861721039</v>
      </c>
      <c r="P2591" s="20">
        <v>0.4609791040420532</v>
      </c>
      <c r="Q2591" s="21" t="str">
        <f t="shared" si="1"/>
        <v>0.3361344538</v>
      </c>
      <c r="R2591" s="21" t="str">
        <f t="shared" si="3"/>
        <v>0.4413681825</v>
      </c>
      <c r="S2591" s="9">
        <v>0.4435414656482894</v>
      </c>
      <c r="T2591" s="6">
        <v>0.44136818254194343</v>
      </c>
      <c r="U2591" s="10"/>
      <c r="V2591" s="10"/>
      <c r="W2591" s="10"/>
    </row>
    <row r="2592">
      <c r="A2592" s="17">
        <v>2009.0</v>
      </c>
      <c r="B2592" s="18" t="s">
        <v>95</v>
      </c>
      <c r="C2592" s="18" t="s">
        <v>3777</v>
      </c>
      <c r="D2592" s="19">
        <v>267.0</v>
      </c>
      <c r="E2592" s="19">
        <v>7.0</v>
      </c>
      <c r="F2592" s="19">
        <v>6.0</v>
      </c>
      <c r="G2592" s="19">
        <v>8.0</v>
      </c>
      <c r="H2592" s="19">
        <v>6.0</v>
      </c>
      <c r="I2592" s="19">
        <v>0.0</v>
      </c>
      <c r="J2592" s="19">
        <v>3.0</v>
      </c>
      <c r="K2592" s="19">
        <v>15.0</v>
      </c>
      <c r="L2592" s="19">
        <v>15.0</v>
      </c>
      <c r="M2592" s="19">
        <v>30.0</v>
      </c>
      <c r="N2592" s="20">
        <v>0.5</v>
      </c>
      <c r="O2592" s="20">
        <v>0.45792925357818604</v>
      </c>
      <c r="P2592" s="20">
        <v>0.5094140768051147</v>
      </c>
      <c r="Q2592" s="21" t="str">
        <f t="shared" si="1"/>
        <v>0.4932432432</v>
      </c>
      <c r="R2592" s="21" t="str">
        <f t="shared" si="3"/>
        <v>0.4796289568</v>
      </c>
      <c r="S2592" s="9">
        <v>0.4813181459903717</v>
      </c>
      <c r="T2592" s="6">
        <v>0.4796289568011825</v>
      </c>
      <c r="U2592" s="10"/>
      <c r="V2592" s="10"/>
      <c r="W2592" s="10"/>
    </row>
    <row r="2593">
      <c r="A2593" s="17">
        <v>2009.0</v>
      </c>
      <c r="B2593" s="18" t="s">
        <v>1643</v>
      </c>
      <c r="C2593" s="18" t="s">
        <v>3778</v>
      </c>
      <c r="D2593" s="19">
        <v>268.0</v>
      </c>
      <c r="E2593" s="19">
        <v>4.0</v>
      </c>
      <c r="F2593" s="19">
        <v>14.0</v>
      </c>
      <c r="G2593" s="19">
        <v>6.0</v>
      </c>
      <c r="H2593" s="19">
        <v>6.0</v>
      </c>
      <c r="I2593" s="19">
        <v>0.0</v>
      </c>
      <c r="J2593" s="19">
        <v>0.0</v>
      </c>
      <c r="K2593" s="19">
        <v>10.0</v>
      </c>
      <c r="L2593" s="19">
        <v>20.0</v>
      </c>
      <c r="M2593" s="19">
        <v>30.0</v>
      </c>
      <c r="N2593" s="20">
        <v>0.3333333432674408</v>
      </c>
      <c r="O2593" s="20">
        <v>0.4639210104942322</v>
      </c>
      <c r="P2593" s="20">
        <v>0.4675943851470947</v>
      </c>
      <c r="Q2593" s="21" t="str">
        <f t="shared" si="1"/>
        <v>0.3538461538</v>
      </c>
      <c r="R2593" s="21" t="str">
        <f t="shared" si="3"/>
        <v>0.43732064</v>
      </c>
      <c r="S2593" s="9">
        <v>0.4321924348672231</v>
      </c>
      <c r="T2593" s="6">
        <v>0.43732063999542825</v>
      </c>
      <c r="U2593" s="10"/>
      <c r="V2593" s="10"/>
      <c r="W2593" s="10"/>
    </row>
    <row r="2594">
      <c r="A2594" s="17">
        <v>2009.0</v>
      </c>
      <c r="B2594" s="18" t="s">
        <v>1612</v>
      </c>
      <c r="C2594" s="18" t="s">
        <v>3779</v>
      </c>
      <c r="D2594" s="19">
        <v>269.0</v>
      </c>
      <c r="E2594" s="19">
        <v>2.0</v>
      </c>
      <c r="F2594" s="19">
        <v>15.0</v>
      </c>
      <c r="G2594" s="19">
        <v>4.0</v>
      </c>
      <c r="H2594" s="19">
        <v>8.0</v>
      </c>
      <c r="I2594" s="19">
        <v>0.0</v>
      </c>
      <c r="J2594" s="19">
        <v>0.0</v>
      </c>
      <c r="K2594" s="19">
        <v>6.0</v>
      </c>
      <c r="L2594" s="19">
        <v>23.0</v>
      </c>
      <c r="M2594" s="19">
        <v>29.0</v>
      </c>
      <c r="N2594" s="20">
        <v>0.2068965584039688</v>
      </c>
      <c r="O2594" s="20">
        <v>0.45692726969718933</v>
      </c>
      <c r="P2594" s="20">
        <v>0.4689956307411194</v>
      </c>
      <c r="Q2594" s="21" t="str">
        <f t="shared" si="1"/>
        <v>0.2047244094</v>
      </c>
      <c r="R2594" s="21" t="str">
        <f t="shared" si="3"/>
        <v>0.3968936449</v>
      </c>
      <c r="S2594" s="9">
        <v>0.397436680464909</v>
      </c>
      <c r="T2594" s="6">
        <v>0.39689364489607926</v>
      </c>
      <c r="U2594" s="10"/>
      <c r="V2594" s="10"/>
      <c r="W2594" s="10"/>
    </row>
    <row r="2595">
      <c r="A2595" s="17">
        <v>2009.0</v>
      </c>
      <c r="B2595" s="18" t="s">
        <v>290</v>
      </c>
      <c r="C2595" s="18" t="s">
        <v>926</v>
      </c>
      <c r="D2595" s="19">
        <v>270.0</v>
      </c>
      <c r="E2595" s="19">
        <v>1.0</v>
      </c>
      <c r="F2595" s="19">
        <v>9.0</v>
      </c>
      <c r="G2595" s="19">
        <v>14.0</v>
      </c>
      <c r="H2595" s="19">
        <v>8.0</v>
      </c>
      <c r="I2595" s="19">
        <v>1.0</v>
      </c>
      <c r="J2595" s="19">
        <v>0.0</v>
      </c>
      <c r="K2595" s="19">
        <v>16.0</v>
      </c>
      <c r="L2595" s="19">
        <v>17.0</v>
      </c>
      <c r="M2595" s="19">
        <v>33.0</v>
      </c>
      <c r="N2595" s="20">
        <v>0.4848484992980957</v>
      </c>
      <c r="O2595" s="20">
        <v>0.5466547608375549</v>
      </c>
      <c r="P2595" s="20">
        <v>0.5370824933052063</v>
      </c>
      <c r="Q2595" s="21" t="str">
        <f t="shared" si="1"/>
        <v>0.3941605839</v>
      </c>
      <c r="R2595" s="21" t="str">
        <f t="shared" si="3"/>
        <v>0.5061381497</v>
      </c>
      <c r="S2595" s="9">
        <v>0.5288101249572003</v>
      </c>
      <c r="T2595" s="6">
        <v>0.5061381497304805</v>
      </c>
      <c r="U2595" s="10"/>
      <c r="V2595" s="10"/>
      <c r="W2595" s="10"/>
    </row>
    <row r="2596">
      <c r="A2596" s="17">
        <v>2009.0</v>
      </c>
      <c r="B2596" s="18" t="s">
        <v>354</v>
      </c>
      <c r="C2596" s="18" t="s">
        <v>3780</v>
      </c>
      <c r="D2596" s="19">
        <v>271.0</v>
      </c>
      <c r="E2596" s="19">
        <v>7.0</v>
      </c>
      <c r="F2596" s="19">
        <v>5.0</v>
      </c>
      <c r="G2596" s="19">
        <v>7.0</v>
      </c>
      <c r="H2596" s="19">
        <v>6.0</v>
      </c>
      <c r="I2596" s="19">
        <v>3.0</v>
      </c>
      <c r="J2596" s="19">
        <v>4.0</v>
      </c>
      <c r="K2596" s="19">
        <v>17.0</v>
      </c>
      <c r="L2596" s="19">
        <v>15.0</v>
      </c>
      <c r="M2596" s="19">
        <v>32.0</v>
      </c>
      <c r="N2596" s="20">
        <v>0.53125</v>
      </c>
      <c r="O2596" s="20">
        <v>0.5420024394989014</v>
      </c>
      <c r="P2596" s="20">
        <v>0.5205252766609192</v>
      </c>
      <c r="Q2596" s="21" t="str">
        <f t="shared" si="1"/>
        <v>0.524691358</v>
      </c>
      <c r="R2596" s="21" t="str">
        <f t="shared" si="3"/>
        <v>0.5323053784</v>
      </c>
      <c r="S2596" s="9">
        <v>0.5339450389146805</v>
      </c>
      <c r="T2596" s="6">
        <v>0.5323053784208533</v>
      </c>
      <c r="U2596" s="10"/>
      <c r="V2596" s="10"/>
      <c r="W2596" s="10"/>
    </row>
    <row r="2597">
      <c r="A2597" s="17">
        <v>2009.0</v>
      </c>
      <c r="B2597" s="18" t="s">
        <v>292</v>
      </c>
      <c r="C2597" s="18" t="s">
        <v>3781</v>
      </c>
      <c r="D2597" s="19">
        <v>272.0</v>
      </c>
      <c r="E2597" s="19">
        <v>2.0</v>
      </c>
      <c r="F2597" s="19">
        <v>9.0</v>
      </c>
      <c r="G2597" s="19">
        <v>13.0</v>
      </c>
      <c r="H2597" s="19">
        <v>3.0</v>
      </c>
      <c r="I2597" s="19">
        <v>2.0</v>
      </c>
      <c r="J2597" s="19">
        <v>2.0</v>
      </c>
      <c r="K2597" s="19">
        <v>17.0</v>
      </c>
      <c r="L2597" s="19">
        <v>14.0</v>
      </c>
      <c r="M2597" s="19">
        <v>31.0</v>
      </c>
      <c r="N2597" s="20">
        <v>0.5483871102333069</v>
      </c>
      <c r="O2597" s="20">
        <v>0.5203425884246826</v>
      </c>
      <c r="P2597" s="20">
        <v>0.515766978263855</v>
      </c>
      <c r="Q2597" s="21" t="str">
        <f t="shared" si="1"/>
        <v>0.520661157</v>
      </c>
      <c r="R2597" s="21" t="str">
        <f t="shared" si="3"/>
        <v>0.519278328</v>
      </c>
      <c r="S2597" s="9">
        <v>0.5262098129718534</v>
      </c>
      <c r="T2597" s="6">
        <v>0.5192783280345035</v>
      </c>
      <c r="U2597" s="10"/>
      <c r="V2597" s="10"/>
      <c r="W2597" s="10"/>
    </row>
    <row r="2598">
      <c r="A2598" s="17">
        <v>2009.0</v>
      </c>
      <c r="B2598" s="18" t="s">
        <v>576</v>
      </c>
      <c r="C2598" s="18" t="s">
        <v>994</v>
      </c>
      <c r="D2598" s="19">
        <v>273.0</v>
      </c>
      <c r="E2598" s="19">
        <v>8.0</v>
      </c>
      <c r="F2598" s="19">
        <v>3.0</v>
      </c>
      <c r="G2598" s="19">
        <v>11.0</v>
      </c>
      <c r="H2598" s="19">
        <v>1.0</v>
      </c>
      <c r="I2598" s="19">
        <v>5.0</v>
      </c>
      <c r="J2598" s="19">
        <v>2.0</v>
      </c>
      <c r="K2598" s="19">
        <v>24.0</v>
      </c>
      <c r="L2598" s="19">
        <v>6.0</v>
      </c>
      <c r="M2598" s="19">
        <v>30.0</v>
      </c>
      <c r="N2598" s="20">
        <v>0.800000011920929</v>
      </c>
      <c r="O2598" s="20">
        <v>0.5012379288673401</v>
      </c>
      <c r="P2598" s="20">
        <v>0.5081992149353027</v>
      </c>
      <c r="Q2598" s="21" t="str">
        <f t="shared" si="1"/>
        <v>0.8142857143</v>
      </c>
      <c r="R2598" s="21" t="str">
        <f t="shared" si="3"/>
        <v>0.5812401967</v>
      </c>
      <c r="S2598" s="9">
        <v>0.5776687681674957</v>
      </c>
      <c r="T2598" s="6">
        <v>0.5812401967389242</v>
      </c>
      <c r="U2598" s="10"/>
      <c r="V2598" s="10"/>
      <c r="W2598" s="10"/>
    </row>
    <row r="2599">
      <c r="A2599" s="17">
        <v>2009.0</v>
      </c>
      <c r="B2599" s="18" t="s">
        <v>1186</v>
      </c>
      <c r="C2599" s="18" t="s">
        <v>3782</v>
      </c>
      <c r="D2599" s="19">
        <v>274.0</v>
      </c>
      <c r="E2599" s="19">
        <v>4.0</v>
      </c>
      <c r="F2599" s="19">
        <v>11.0</v>
      </c>
      <c r="G2599" s="19">
        <v>7.0</v>
      </c>
      <c r="H2599" s="19">
        <v>6.0</v>
      </c>
      <c r="I2599" s="19">
        <v>0.0</v>
      </c>
      <c r="J2599" s="19">
        <v>2.0</v>
      </c>
      <c r="K2599" s="19">
        <v>11.0</v>
      </c>
      <c r="L2599" s="19">
        <v>19.0</v>
      </c>
      <c r="M2599" s="19">
        <v>30.0</v>
      </c>
      <c r="N2599" s="20">
        <v>0.36666667461395264</v>
      </c>
      <c r="O2599" s="20">
        <v>0.4696347415447235</v>
      </c>
      <c r="P2599" s="20">
        <v>0.48318415880203247</v>
      </c>
      <c r="Q2599" s="21" t="str">
        <f t="shared" si="1"/>
        <v>0.3656716418</v>
      </c>
      <c r="R2599" s="21" t="str">
        <f t="shared" si="3"/>
        <v>0.4470313209</v>
      </c>
      <c r="S2599" s="9">
        <v>0.44728007713953655</v>
      </c>
      <c r="T2599" s="6">
        <v>0.4470313209206311</v>
      </c>
      <c r="U2599" s="10"/>
      <c r="V2599" s="10"/>
      <c r="W2599" s="10"/>
    </row>
    <row r="2600">
      <c r="A2600" s="17">
        <v>2009.0</v>
      </c>
      <c r="B2600" s="18" t="s">
        <v>165</v>
      </c>
      <c r="C2600" s="18" t="s">
        <v>991</v>
      </c>
      <c r="D2600" s="19">
        <v>275.0</v>
      </c>
      <c r="E2600" s="19">
        <v>4.0</v>
      </c>
      <c r="F2600" s="19">
        <v>8.0</v>
      </c>
      <c r="G2600" s="19">
        <v>13.0</v>
      </c>
      <c r="H2600" s="19">
        <v>4.0</v>
      </c>
      <c r="I2600" s="19">
        <v>1.0</v>
      </c>
      <c r="J2600" s="19">
        <v>1.0</v>
      </c>
      <c r="K2600" s="19">
        <v>18.0</v>
      </c>
      <c r="L2600" s="19">
        <v>13.0</v>
      </c>
      <c r="M2600" s="19">
        <v>31.0</v>
      </c>
      <c r="N2600" s="20">
        <v>0.5806451439857483</v>
      </c>
      <c r="O2600" s="20">
        <v>0.5126747488975525</v>
      </c>
      <c r="P2600" s="20">
        <v>0.5413938760757446</v>
      </c>
      <c r="Q2600" s="21" t="str">
        <f t="shared" si="1"/>
        <v>0.5581395349</v>
      </c>
      <c r="R2600" s="21" t="str">
        <f t="shared" si="3"/>
        <v>0.5312207272</v>
      </c>
      <c r="S2600" s="9">
        <v>0.536847133790293</v>
      </c>
      <c r="T2600" s="6">
        <v>0.5312207271886427</v>
      </c>
      <c r="U2600" s="10"/>
      <c r="V2600" s="10"/>
      <c r="W2600" s="10"/>
    </row>
    <row r="2601">
      <c r="A2601" s="17">
        <v>2009.0</v>
      </c>
      <c r="B2601" s="18" t="s">
        <v>1975</v>
      </c>
      <c r="C2601" s="18" t="s">
        <v>3783</v>
      </c>
      <c r="D2601" s="19">
        <v>276.0</v>
      </c>
      <c r="E2601" s="19">
        <v>3.0</v>
      </c>
      <c r="F2601" s="19">
        <v>12.0</v>
      </c>
      <c r="G2601" s="19">
        <v>8.0</v>
      </c>
      <c r="H2601" s="19">
        <v>4.0</v>
      </c>
      <c r="I2601" s="19">
        <v>0.0</v>
      </c>
      <c r="J2601" s="19">
        <v>1.0</v>
      </c>
      <c r="K2601" s="19">
        <v>11.0</v>
      </c>
      <c r="L2601" s="19">
        <v>17.0</v>
      </c>
      <c r="M2601" s="19">
        <v>28.0</v>
      </c>
      <c r="N2601" s="20">
        <v>0.3928571343421936</v>
      </c>
      <c r="O2601" s="20">
        <v>0.4934372007846832</v>
      </c>
      <c r="P2601" s="20">
        <v>0.4840361773967743</v>
      </c>
      <c r="Q2601" s="21" t="str">
        <f t="shared" si="1"/>
        <v>0.3947368421</v>
      </c>
      <c r="R2601" s="21" t="str">
        <f t="shared" si="3"/>
        <v>0.4664118553</v>
      </c>
      <c r="S2601" s="9">
        <v>0.4659419304558209</v>
      </c>
      <c r="T2601" s="6">
        <v>0.466411855267851</v>
      </c>
      <c r="U2601" s="10"/>
      <c r="V2601" s="10"/>
      <c r="W2601" s="10"/>
    </row>
    <row r="2602">
      <c r="A2602" s="17">
        <v>2009.0</v>
      </c>
      <c r="B2602" s="18" t="s">
        <v>1048</v>
      </c>
      <c r="C2602" s="18" t="s">
        <v>3784</v>
      </c>
      <c r="D2602" s="19">
        <v>277.0</v>
      </c>
      <c r="E2602" s="19">
        <v>9.0</v>
      </c>
      <c r="F2602" s="19">
        <v>7.0</v>
      </c>
      <c r="G2602" s="19">
        <v>6.0</v>
      </c>
      <c r="H2602" s="19">
        <v>7.0</v>
      </c>
      <c r="I2602" s="19">
        <v>0.0</v>
      </c>
      <c r="J2602" s="19">
        <v>0.0</v>
      </c>
      <c r="K2602" s="19">
        <v>15.0</v>
      </c>
      <c r="L2602" s="19">
        <v>14.0</v>
      </c>
      <c r="M2602" s="19">
        <v>29.0</v>
      </c>
      <c r="N2602" s="20">
        <v>0.517241358757019</v>
      </c>
      <c r="O2602" s="20">
        <v>0.46195027232170105</v>
      </c>
      <c r="P2602" s="20">
        <v>0.46359193325042725</v>
      </c>
      <c r="Q2602" s="21" t="str">
        <f t="shared" si="1"/>
        <v>0.5364238411</v>
      </c>
      <c r="R2602" s="21" t="str">
        <f t="shared" si="3"/>
        <v>0.4809790797</v>
      </c>
      <c r="S2602" s="9">
        <v>0.4761834643010435</v>
      </c>
      <c r="T2602" s="6">
        <v>0.48097907973835796</v>
      </c>
      <c r="U2602" s="10"/>
      <c r="V2602" s="10"/>
      <c r="W2602" s="10"/>
    </row>
    <row r="2603">
      <c r="A2603" s="17">
        <v>2009.0</v>
      </c>
      <c r="B2603" s="18" t="s">
        <v>94</v>
      </c>
      <c r="C2603" s="18" t="s">
        <v>1002</v>
      </c>
      <c r="D2603" s="19">
        <v>278.0</v>
      </c>
      <c r="E2603" s="19">
        <v>5.0</v>
      </c>
      <c r="F2603" s="19">
        <v>5.0</v>
      </c>
      <c r="G2603" s="19">
        <v>15.0</v>
      </c>
      <c r="H2603" s="19">
        <v>3.0</v>
      </c>
      <c r="I2603" s="19">
        <v>5.0</v>
      </c>
      <c r="J2603" s="19">
        <v>1.0</v>
      </c>
      <c r="K2603" s="19">
        <v>25.0</v>
      </c>
      <c r="L2603" s="19">
        <v>9.0</v>
      </c>
      <c r="M2603" s="19">
        <v>34.0</v>
      </c>
      <c r="N2603" s="20">
        <v>0.7352941036224365</v>
      </c>
      <c r="O2603" s="20">
        <v>0.6136622428894043</v>
      </c>
      <c r="P2603" s="20">
        <v>0.5498915314674377</v>
      </c>
      <c r="Q2603" s="21" t="str">
        <f t="shared" si="1"/>
        <v>0.7191780822</v>
      </c>
      <c r="R2603" s="21" t="str">
        <f t="shared" si="3"/>
        <v>0.6240985249</v>
      </c>
      <c r="S2603" s="9">
        <v>0.6281275337233263</v>
      </c>
      <c r="T2603" s="6">
        <v>0.6240985248595068</v>
      </c>
      <c r="U2603" s="10"/>
      <c r="V2603" s="10"/>
      <c r="W2603" s="10"/>
    </row>
    <row r="2604">
      <c r="A2604" s="17">
        <v>2009.0</v>
      </c>
      <c r="B2604" s="18" t="s">
        <v>760</v>
      </c>
      <c r="C2604" s="18" t="s">
        <v>3785</v>
      </c>
      <c r="D2604" s="19">
        <v>279.0</v>
      </c>
      <c r="E2604" s="19">
        <v>6.0</v>
      </c>
      <c r="F2604" s="19">
        <v>11.0</v>
      </c>
      <c r="G2604" s="19">
        <v>6.0</v>
      </c>
      <c r="H2604" s="19">
        <v>3.0</v>
      </c>
      <c r="I2604" s="19">
        <v>3.0</v>
      </c>
      <c r="J2604" s="19">
        <v>1.0</v>
      </c>
      <c r="K2604" s="19">
        <v>15.0</v>
      </c>
      <c r="L2604" s="19">
        <v>15.0</v>
      </c>
      <c r="M2604" s="19">
        <v>30.0</v>
      </c>
      <c r="N2604" s="20">
        <v>0.5</v>
      </c>
      <c r="O2604" s="20">
        <v>0.5003570318222046</v>
      </c>
      <c r="P2604" s="20">
        <v>0.49801620841026306</v>
      </c>
      <c r="Q2604" s="21" t="str">
        <f t="shared" si="1"/>
        <v>0.5597014925</v>
      </c>
      <c r="R2604" s="21" t="str">
        <f t="shared" si="3"/>
        <v>0.5146079411</v>
      </c>
      <c r="S2604" s="9">
        <v>0.49968256801366806</v>
      </c>
      <c r="T2604" s="6">
        <v>0.5146079411479965</v>
      </c>
      <c r="U2604" s="10"/>
      <c r="V2604" s="10"/>
      <c r="W2604" s="10"/>
    </row>
    <row r="2605">
      <c r="A2605" s="17">
        <v>2009.0</v>
      </c>
      <c r="B2605" s="18" t="s">
        <v>518</v>
      </c>
      <c r="C2605" s="18" t="s">
        <v>3786</v>
      </c>
      <c r="D2605" s="19">
        <v>280.0</v>
      </c>
      <c r="E2605" s="19">
        <v>3.0</v>
      </c>
      <c r="F2605" s="19">
        <v>10.0</v>
      </c>
      <c r="G2605" s="19">
        <v>9.0</v>
      </c>
      <c r="H2605" s="19">
        <v>5.0</v>
      </c>
      <c r="I2605" s="19">
        <v>1.0</v>
      </c>
      <c r="J2605" s="19">
        <v>2.0</v>
      </c>
      <c r="K2605" s="19">
        <v>13.0</v>
      </c>
      <c r="L2605" s="19">
        <v>17.0</v>
      </c>
      <c r="M2605" s="19">
        <v>30.0</v>
      </c>
      <c r="N2605" s="20">
        <v>0.4333333373069763</v>
      </c>
      <c r="O2605" s="20">
        <v>0.5231783390045166</v>
      </c>
      <c r="P2605" s="20">
        <v>0.5269517302513123</v>
      </c>
      <c r="Q2605" s="21" t="str">
        <f t="shared" si="1"/>
        <v>0.4140625</v>
      </c>
      <c r="R2605" s="21" t="str">
        <f t="shared" si="3"/>
        <v>0.4968427271</v>
      </c>
      <c r="S2605" s="9">
        <v>0.5016604353984198</v>
      </c>
      <c r="T2605" s="6">
        <v>0.49684272706508636</v>
      </c>
      <c r="U2605" s="10"/>
      <c r="V2605" s="10"/>
      <c r="W2605" s="10"/>
    </row>
    <row r="2606">
      <c r="A2606" s="17">
        <v>2009.0</v>
      </c>
      <c r="B2606" s="18" t="s">
        <v>79</v>
      </c>
      <c r="C2606" s="18" t="s">
        <v>961</v>
      </c>
      <c r="D2606" s="19">
        <v>281.0</v>
      </c>
      <c r="E2606" s="19">
        <v>9.0</v>
      </c>
      <c r="F2606" s="19">
        <v>8.0</v>
      </c>
      <c r="G2606" s="19">
        <v>9.0</v>
      </c>
      <c r="H2606" s="19">
        <v>2.0</v>
      </c>
      <c r="I2606" s="19">
        <v>4.0</v>
      </c>
      <c r="J2606" s="19">
        <v>1.0</v>
      </c>
      <c r="K2606" s="19">
        <v>22.0</v>
      </c>
      <c r="L2606" s="19">
        <v>11.0</v>
      </c>
      <c r="M2606" s="19">
        <v>33.0</v>
      </c>
      <c r="N2606" s="20">
        <v>0.6666666865348816</v>
      </c>
      <c r="O2606" s="20">
        <v>0.5802488327026367</v>
      </c>
      <c r="P2606" s="20">
        <v>0.5227556228637695</v>
      </c>
      <c r="Q2606" s="21" t="str">
        <f t="shared" si="1"/>
        <v>0.7189542484</v>
      </c>
      <c r="R2606" s="21" t="str">
        <f t="shared" si="3"/>
        <v>0.6005518842</v>
      </c>
      <c r="S2606" s="9">
        <v>0.5874799887339274</v>
      </c>
      <c r="T2606" s="6">
        <v>0.600551884158764</v>
      </c>
      <c r="U2606" s="10"/>
      <c r="V2606" s="10"/>
      <c r="W2606" s="10"/>
    </row>
    <row r="2607">
      <c r="A2607" s="17">
        <v>2009.0</v>
      </c>
      <c r="B2607" s="18" t="s">
        <v>270</v>
      </c>
      <c r="C2607" s="18" t="s">
        <v>971</v>
      </c>
      <c r="D2607" s="19">
        <v>282.0</v>
      </c>
      <c r="E2607" s="19">
        <v>6.0</v>
      </c>
      <c r="F2607" s="19">
        <v>5.0</v>
      </c>
      <c r="G2607" s="19">
        <v>10.0</v>
      </c>
      <c r="H2607" s="19">
        <v>5.0</v>
      </c>
      <c r="I2607" s="19">
        <v>5.0</v>
      </c>
      <c r="J2607" s="19">
        <v>2.0</v>
      </c>
      <c r="K2607" s="19">
        <v>21.0</v>
      </c>
      <c r="L2607" s="19">
        <v>12.0</v>
      </c>
      <c r="M2607" s="19">
        <v>33.0</v>
      </c>
      <c r="N2607" s="20">
        <v>0.6363636255264282</v>
      </c>
      <c r="O2607" s="20">
        <v>0.6372630596160889</v>
      </c>
      <c r="P2607" s="20">
        <v>0.5400857925415039</v>
      </c>
      <c r="Q2607" s="21" t="str">
        <f t="shared" si="1"/>
        <v>0.6178343949</v>
      </c>
      <c r="R2607" s="21" t="str">
        <f t="shared" si="3"/>
        <v>0.6081115767</v>
      </c>
      <c r="S2607" s="9">
        <v>0.6127438870343295</v>
      </c>
      <c r="T2607" s="6">
        <v>0.6081115766695351</v>
      </c>
      <c r="U2607" s="10"/>
      <c r="V2607" s="10"/>
      <c r="W2607" s="10"/>
    </row>
    <row r="2608">
      <c r="A2608" s="17">
        <v>2009.0</v>
      </c>
      <c r="B2608" s="18" t="s">
        <v>1232</v>
      </c>
      <c r="C2608" s="18" t="s">
        <v>3787</v>
      </c>
      <c r="D2608" s="19">
        <v>283.0</v>
      </c>
      <c r="E2608" s="19">
        <v>4.0</v>
      </c>
      <c r="F2608" s="19">
        <v>12.0</v>
      </c>
      <c r="G2608" s="19">
        <v>7.0</v>
      </c>
      <c r="H2608" s="19">
        <v>5.0</v>
      </c>
      <c r="I2608" s="19">
        <v>0.0</v>
      </c>
      <c r="J2608" s="19">
        <v>0.0</v>
      </c>
      <c r="K2608" s="19">
        <v>11.0</v>
      </c>
      <c r="L2608" s="19">
        <v>17.0</v>
      </c>
      <c r="M2608" s="19">
        <v>28.0</v>
      </c>
      <c r="N2608" s="20">
        <v>0.3928571343421936</v>
      </c>
      <c r="O2608" s="20">
        <v>0.4363138973712921</v>
      </c>
      <c r="P2608" s="20">
        <v>0.4820008873939514</v>
      </c>
      <c r="Q2608" s="21" t="str">
        <f t="shared" si="1"/>
        <v>0.4083333333</v>
      </c>
      <c r="R2608" s="21" t="str">
        <f t="shared" si="3"/>
        <v>0.4407405039</v>
      </c>
      <c r="S2608" s="9">
        <v>0.4368714562484196</v>
      </c>
      <c r="T2608" s="6">
        <v>0.44074050386746727</v>
      </c>
      <c r="U2608" s="10"/>
      <c r="V2608" s="10"/>
      <c r="W2608" s="10"/>
    </row>
    <row r="2609">
      <c r="A2609" s="17">
        <v>2009.0</v>
      </c>
      <c r="B2609" s="18" t="s">
        <v>97</v>
      </c>
      <c r="C2609" s="18" t="s">
        <v>3788</v>
      </c>
      <c r="D2609" s="19">
        <v>284.0</v>
      </c>
      <c r="E2609" s="19">
        <v>4.0</v>
      </c>
      <c r="F2609" s="19">
        <v>11.0</v>
      </c>
      <c r="G2609" s="19">
        <v>6.0</v>
      </c>
      <c r="H2609" s="19">
        <v>7.0</v>
      </c>
      <c r="I2609" s="19">
        <v>0.0</v>
      </c>
      <c r="J2609" s="19">
        <v>0.0</v>
      </c>
      <c r="K2609" s="19">
        <v>10.0</v>
      </c>
      <c r="L2609" s="19">
        <v>18.0</v>
      </c>
      <c r="M2609" s="19">
        <v>28.0</v>
      </c>
      <c r="N2609" s="20">
        <v>0.3571428656578064</v>
      </c>
      <c r="O2609" s="20">
        <v>0.46793025732040405</v>
      </c>
      <c r="P2609" s="20">
        <v>0.46699845790863037</v>
      </c>
      <c r="Q2609" s="21" t="str">
        <f t="shared" si="1"/>
        <v>0.359375</v>
      </c>
      <c r="R2609" s="21" t="str">
        <f t="shared" si="3"/>
        <v>0.4405584931</v>
      </c>
      <c r="S2609" s="9">
        <v>0.4400004574230739</v>
      </c>
      <c r="T2609" s="6">
        <v>0.4405584931373596</v>
      </c>
      <c r="U2609" s="10"/>
      <c r="V2609" s="10"/>
      <c r="W2609" s="10"/>
    </row>
    <row r="2610">
      <c r="A2610" s="17">
        <v>2009.0</v>
      </c>
      <c r="B2610" s="18" t="s">
        <v>213</v>
      </c>
      <c r="C2610" s="18" t="s">
        <v>979</v>
      </c>
      <c r="D2610" s="19">
        <v>285.0</v>
      </c>
      <c r="E2610" s="19">
        <v>4.0</v>
      </c>
      <c r="F2610" s="19">
        <v>6.0</v>
      </c>
      <c r="G2610" s="19">
        <v>13.0</v>
      </c>
      <c r="H2610" s="19">
        <v>2.0</v>
      </c>
      <c r="I2610" s="19">
        <v>5.0</v>
      </c>
      <c r="J2610" s="19">
        <v>3.0</v>
      </c>
      <c r="K2610" s="19">
        <v>22.0</v>
      </c>
      <c r="L2610" s="19">
        <v>11.0</v>
      </c>
      <c r="M2610" s="19">
        <v>33.0</v>
      </c>
      <c r="N2610" s="20">
        <v>0.6666666865348816</v>
      </c>
      <c r="O2610" s="20">
        <v>0.5710189938545227</v>
      </c>
      <c r="P2610" s="20">
        <v>0.5520683526992798</v>
      </c>
      <c r="Q2610" s="21" t="str">
        <f t="shared" si="1"/>
        <v>0.6618705036</v>
      </c>
      <c r="R2610" s="21" t="str">
        <f t="shared" si="3"/>
        <v>0.588994211</v>
      </c>
      <c r="S2610" s="9">
        <v>0.5901932517687479</v>
      </c>
      <c r="T2610" s="6">
        <v>0.5889942110013618</v>
      </c>
      <c r="U2610" s="10"/>
      <c r="V2610" s="10"/>
      <c r="W2610" s="10"/>
    </row>
    <row r="2611">
      <c r="A2611" s="17">
        <v>2009.0</v>
      </c>
      <c r="B2611" s="18" t="s">
        <v>530</v>
      </c>
      <c r="C2611" s="18" t="s">
        <v>937</v>
      </c>
      <c r="D2611" s="19">
        <v>286.0</v>
      </c>
      <c r="E2611" s="19">
        <v>5.0</v>
      </c>
      <c r="F2611" s="19">
        <v>5.0</v>
      </c>
      <c r="G2611" s="19">
        <v>16.0</v>
      </c>
      <c r="H2611" s="19">
        <v>2.0</v>
      </c>
      <c r="I2611" s="19">
        <v>2.0</v>
      </c>
      <c r="J2611" s="19">
        <v>2.0</v>
      </c>
      <c r="K2611" s="19">
        <v>23.0</v>
      </c>
      <c r="L2611" s="19">
        <v>9.0</v>
      </c>
      <c r="M2611" s="19">
        <v>32.0</v>
      </c>
      <c r="N2611" s="20">
        <v>0.71875</v>
      </c>
      <c r="O2611" s="20">
        <v>0.5520637631416321</v>
      </c>
      <c r="P2611" s="20">
        <v>0.5331271290779114</v>
      </c>
      <c r="Q2611" s="21" t="str">
        <f t="shared" si="1"/>
        <v>0.7045454545</v>
      </c>
      <c r="R2611" s="21" t="str">
        <f t="shared" si="3"/>
        <v>0.5854500275</v>
      </c>
      <c r="S2611" s="9">
        <v>0.5890011638402939</v>
      </c>
      <c r="T2611" s="6">
        <v>0.5854500274766575</v>
      </c>
      <c r="U2611" s="10"/>
      <c r="V2611" s="10"/>
      <c r="W2611" s="10"/>
    </row>
    <row r="2612">
      <c r="A2612" s="17">
        <v>2009.0</v>
      </c>
      <c r="B2612" s="18" t="s">
        <v>2497</v>
      </c>
      <c r="C2612" s="18" t="s">
        <v>3789</v>
      </c>
      <c r="D2612" s="19">
        <v>287.0</v>
      </c>
      <c r="E2612" s="19">
        <v>2.0</v>
      </c>
      <c r="F2612" s="19">
        <v>10.0</v>
      </c>
      <c r="G2612" s="19">
        <v>7.0</v>
      </c>
      <c r="H2612" s="19">
        <v>4.0</v>
      </c>
      <c r="I2612" s="19">
        <v>1.0</v>
      </c>
      <c r="J2612" s="19">
        <v>2.0</v>
      </c>
      <c r="K2612" s="19">
        <v>10.0</v>
      </c>
      <c r="L2612" s="19">
        <v>16.0</v>
      </c>
      <c r="M2612" s="19">
        <v>26.0</v>
      </c>
      <c r="N2612" s="20">
        <v>0.38461539149284363</v>
      </c>
      <c r="O2612" s="20">
        <v>0.4579010307788849</v>
      </c>
      <c r="P2612" s="20">
        <v>0.46983033418655396</v>
      </c>
      <c r="Q2612" s="21" t="str">
        <f t="shared" si="1"/>
        <v>0.3703703704</v>
      </c>
      <c r="R2612" s="21" t="str">
        <f t="shared" si="3"/>
        <v>0.4390006915</v>
      </c>
      <c r="S2612" s="9">
        <v>0.4425619450899271</v>
      </c>
      <c r="T2612" s="6">
        <v>0.43900069152867355</v>
      </c>
      <c r="U2612" s="10"/>
      <c r="V2612" s="10"/>
      <c r="W2612" s="10"/>
    </row>
    <row r="2613">
      <c r="A2613" s="17">
        <v>2009.0</v>
      </c>
      <c r="B2613" s="18" t="s">
        <v>216</v>
      </c>
      <c r="C2613" s="18" t="s">
        <v>3790</v>
      </c>
      <c r="D2613" s="19">
        <v>288.0</v>
      </c>
      <c r="E2613" s="19">
        <v>0.0</v>
      </c>
      <c r="F2613" s="19">
        <v>11.0</v>
      </c>
      <c r="G2613" s="19">
        <v>11.0</v>
      </c>
      <c r="H2613" s="19">
        <v>6.0</v>
      </c>
      <c r="I2613" s="19">
        <v>2.0</v>
      </c>
      <c r="J2613" s="19">
        <v>2.0</v>
      </c>
      <c r="K2613" s="19">
        <v>13.0</v>
      </c>
      <c r="L2613" s="19">
        <v>19.0</v>
      </c>
      <c r="M2613" s="19">
        <v>32.0</v>
      </c>
      <c r="N2613" s="20">
        <v>0.40625</v>
      </c>
      <c r="O2613" s="20">
        <v>0.6071749925613403</v>
      </c>
      <c r="P2613" s="20">
        <v>0.5342589020729065</v>
      </c>
      <c r="Q2613" s="21" t="str">
        <f t="shared" si="1"/>
        <v>0.3359375</v>
      </c>
      <c r="R2613" s="21" t="str">
        <f t="shared" si="3"/>
        <v>0.5211365968</v>
      </c>
      <c r="S2613" s="9">
        <v>0.5387147217988968</v>
      </c>
      <c r="T2613" s="6">
        <v>0.5211365967988968</v>
      </c>
      <c r="U2613" s="10"/>
      <c r="V2613" s="10"/>
      <c r="W2613" s="10"/>
    </row>
    <row r="2614">
      <c r="A2614" s="17">
        <v>2009.0</v>
      </c>
      <c r="B2614" s="18" t="s">
        <v>908</v>
      </c>
      <c r="C2614" s="18" t="s">
        <v>909</v>
      </c>
      <c r="D2614" s="19">
        <v>289.0</v>
      </c>
      <c r="E2614" s="19">
        <v>9.0</v>
      </c>
      <c r="F2614" s="19">
        <v>5.0</v>
      </c>
      <c r="G2614" s="19">
        <v>10.0</v>
      </c>
      <c r="H2614" s="19">
        <v>3.0</v>
      </c>
      <c r="I2614" s="19">
        <v>1.0</v>
      </c>
      <c r="J2614" s="19">
        <v>1.0</v>
      </c>
      <c r="K2614" s="19">
        <v>20.0</v>
      </c>
      <c r="L2614" s="19">
        <v>9.0</v>
      </c>
      <c r="M2614" s="19">
        <v>29.0</v>
      </c>
      <c r="N2614" s="20">
        <v>0.6896551847457886</v>
      </c>
      <c r="O2614" s="20">
        <v>0.42586398124694824</v>
      </c>
      <c r="P2614" s="20">
        <v>0.49171921610832214</v>
      </c>
      <c r="Q2614" s="21" t="str">
        <f t="shared" si="1"/>
        <v>0.7050359712</v>
      </c>
      <c r="R2614" s="21" t="str">
        <f t="shared" si="3"/>
        <v>0.5121207875</v>
      </c>
      <c r="S2614" s="9">
        <v>0.5082755877540029</v>
      </c>
      <c r="T2614" s="6">
        <v>0.5121207874563101</v>
      </c>
      <c r="U2614" s="10"/>
      <c r="V2614" s="10"/>
      <c r="W2614" s="10"/>
    </row>
    <row r="2615">
      <c r="A2615" s="17">
        <v>2009.0</v>
      </c>
      <c r="B2615" s="18" t="s">
        <v>391</v>
      </c>
      <c r="C2615" s="18" t="s">
        <v>3791</v>
      </c>
      <c r="D2615" s="19">
        <v>290.0</v>
      </c>
      <c r="E2615" s="19">
        <v>0.0</v>
      </c>
      <c r="F2615" s="19">
        <v>17.0</v>
      </c>
      <c r="G2615" s="19">
        <v>6.0</v>
      </c>
      <c r="H2615" s="19">
        <v>7.0</v>
      </c>
      <c r="I2615" s="19">
        <v>0.0</v>
      </c>
      <c r="J2615" s="19">
        <v>1.0</v>
      </c>
      <c r="K2615" s="19">
        <v>6.0</v>
      </c>
      <c r="L2615" s="19">
        <v>25.0</v>
      </c>
      <c r="M2615" s="19">
        <v>31.0</v>
      </c>
      <c r="N2615" s="20">
        <v>0.19354838132858276</v>
      </c>
      <c r="O2615" s="20">
        <v>0.48543912172317505</v>
      </c>
      <c r="P2615" s="20">
        <v>0.49566033482551575</v>
      </c>
      <c r="Q2615" s="21" t="str">
        <f t="shared" si="1"/>
        <v>0.1463414634</v>
      </c>
      <c r="R2615" s="21" t="str">
        <f t="shared" si="3"/>
        <v>0.4032200104</v>
      </c>
      <c r="S2615" s="9">
        <v>0.41502174134216</v>
      </c>
      <c r="T2615" s="6">
        <v>0.403220010421625</v>
      </c>
      <c r="U2615" s="10"/>
      <c r="V2615" s="10"/>
      <c r="W2615" s="10"/>
    </row>
    <row r="2616">
      <c r="A2616" s="17">
        <v>2009.0</v>
      </c>
      <c r="B2616" s="18" t="s">
        <v>1523</v>
      </c>
      <c r="C2616" s="18" t="s">
        <v>3792</v>
      </c>
      <c r="D2616" s="19">
        <v>291.0</v>
      </c>
      <c r="E2616" s="19">
        <v>4.0</v>
      </c>
      <c r="F2616" s="19">
        <v>12.0</v>
      </c>
      <c r="G2616" s="19">
        <v>6.0</v>
      </c>
      <c r="H2616" s="19">
        <v>8.0</v>
      </c>
      <c r="I2616" s="19">
        <v>2.0</v>
      </c>
      <c r="J2616" s="19">
        <v>2.0</v>
      </c>
      <c r="K2616" s="19">
        <v>12.0</v>
      </c>
      <c r="L2616" s="19">
        <v>22.0</v>
      </c>
      <c r="M2616" s="19">
        <v>34.0</v>
      </c>
      <c r="N2616" s="20">
        <v>0.3529411852359772</v>
      </c>
      <c r="O2616" s="20">
        <v>0.5096263289451599</v>
      </c>
      <c r="P2616" s="20">
        <v>0.4921235740184784</v>
      </c>
      <c r="Q2616" s="21" t="str">
        <f t="shared" si="1"/>
        <v>0.3544303797</v>
      </c>
      <c r="R2616" s="21" t="str">
        <f t="shared" si="3"/>
        <v>0.4664516529</v>
      </c>
      <c r="S2616" s="9">
        <v>0.46607935209484663</v>
      </c>
      <c r="T2616" s="6">
        <v>0.46645165291390844</v>
      </c>
      <c r="U2616" s="10"/>
      <c r="V2616" s="10"/>
      <c r="W2616" s="10"/>
    </row>
    <row r="2617">
      <c r="A2617" s="17">
        <v>2009.0</v>
      </c>
      <c r="B2617" s="18" t="s">
        <v>928</v>
      </c>
      <c r="C2617" s="18" t="s">
        <v>3793</v>
      </c>
      <c r="D2617" s="19">
        <v>292.0</v>
      </c>
      <c r="E2617" s="19">
        <v>6.0</v>
      </c>
      <c r="F2617" s="19">
        <v>8.0</v>
      </c>
      <c r="G2617" s="19">
        <v>10.0</v>
      </c>
      <c r="H2617" s="19">
        <v>2.0</v>
      </c>
      <c r="I2617" s="19">
        <v>2.0</v>
      </c>
      <c r="J2617" s="19">
        <v>2.0</v>
      </c>
      <c r="K2617" s="19">
        <v>18.0</v>
      </c>
      <c r="L2617" s="19">
        <v>12.0</v>
      </c>
      <c r="M2617" s="19">
        <v>30.0</v>
      </c>
      <c r="N2617" s="20">
        <v>0.6000000238418579</v>
      </c>
      <c r="O2617" s="20">
        <v>0.46873483061790466</v>
      </c>
      <c r="P2617" s="20">
        <v>0.4848456382751465</v>
      </c>
      <c r="Q2617" s="21" t="str">
        <f t="shared" si="1"/>
        <v>0.6307692308</v>
      </c>
      <c r="R2617" s="21" t="str">
        <f t="shared" si="3"/>
        <v>0.5132711326</v>
      </c>
      <c r="S2617" s="9">
        <v>0.505578824877739</v>
      </c>
      <c r="T2617" s="6">
        <v>0.5132711325700466</v>
      </c>
      <c r="U2617" s="10"/>
      <c r="V2617" s="10"/>
      <c r="W2617" s="10"/>
    </row>
    <row r="2618">
      <c r="A2618" s="17">
        <v>2009.0</v>
      </c>
      <c r="B2618" s="18" t="s">
        <v>1394</v>
      </c>
      <c r="C2618" s="18" t="s">
        <v>3794</v>
      </c>
      <c r="D2618" s="19">
        <v>293.0</v>
      </c>
      <c r="E2618" s="19">
        <v>2.0</v>
      </c>
      <c r="F2618" s="19">
        <v>11.0</v>
      </c>
      <c r="G2618" s="19">
        <v>9.0</v>
      </c>
      <c r="H2618" s="19">
        <v>5.0</v>
      </c>
      <c r="I2618" s="19">
        <v>2.0</v>
      </c>
      <c r="J2618" s="19">
        <v>1.0</v>
      </c>
      <c r="K2618" s="19">
        <v>13.0</v>
      </c>
      <c r="L2618" s="19">
        <v>17.0</v>
      </c>
      <c r="M2618" s="19">
        <v>30.0</v>
      </c>
      <c r="N2618" s="20">
        <v>0.4333333373069763</v>
      </c>
      <c r="O2618" s="20">
        <v>0.5114800333976746</v>
      </c>
      <c r="P2618" s="20">
        <v>0.5009735226631165</v>
      </c>
      <c r="Q2618" s="21" t="str">
        <f t="shared" si="1"/>
        <v>0.4112903226</v>
      </c>
      <c r="R2618" s="21" t="str">
        <f t="shared" si="3"/>
        <v>0.483805978</v>
      </c>
      <c r="S2618" s="9">
        <v>0.48931673069794973</v>
      </c>
      <c r="T2618" s="6">
        <v>0.4838059780097777</v>
      </c>
      <c r="U2618" s="10"/>
      <c r="V2618" s="10"/>
      <c r="W2618" s="10"/>
    </row>
    <row r="2619">
      <c r="A2619" s="17">
        <v>2009.0</v>
      </c>
      <c r="B2619" s="18" t="s">
        <v>139</v>
      </c>
      <c r="C2619" s="18" t="s">
        <v>962</v>
      </c>
      <c r="D2619" s="19">
        <v>294.0</v>
      </c>
      <c r="E2619" s="19">
        <v>7.0</v>
      </c>
      <c r="F2619" s="19">
        <v>6.0</v>
      </c>
      <c r="G2619" s="19">
        <v>13.0</v>
      </c>
      <c r="H2619" s="19">
        <v>2.0</v>
      </c>
      <c r="I2619" s="19">
        <v>3.0</v>
      </c>
      <c r="J2619" s="19">
        <v>2.0</v>
      </c>
      <c r="K2619" s="19">
        <v>23.0</v>
      </c>
      <c r="L2619" s="19">
        <v>10.0</v>
      </c>
      <c r="M2619" s="19">
        <v>33.0</v>
      </c>
      <c r="N2619" s="20">
        <v>0.6969696879386902</v>
      </c>
      <c r="O2619" s="20">
        <v>0.5345699191093445</v>
      </c>
      <c r="P2619" s="20">
        <v>0.5272635221481323</v>
      </c>
      <c r="Q2619" s="21" t="str">
        <f t="shared" si="1"/>
        <v>0.7103448276</v>
      </c>
      <c r="R2619" s="21" t="str">
        <f t="shared" si="3"/>
        <v>0.576687047</v>
      </c>
      <c r="S2619" s="9">
        <v>0.5733432643341296</v>
      </c>
      <c r="T2619" s="6">
        <v>0.576687046988257</v>
      </c>
      <c r="U2619" s="10"/>
      <c r="V2619" s="10"/>
      <c r="W2619" s="10"/>
    </row>
    <row r="2620">
      <c r="A2620" s="17">
        <v>2009.0</v>
      </c>
      <c r="B2620" s="18" t="s">
        <v>1992</v>
      </c>
      <c r="C2620" s="18" t="s">
        <v>3795</v>
      </c>
      <c r="D2620" s="19">
        <v>295.0</v>
      </c>
      <c r="E2620" s="19">
        <v>1.0</v>
      </c>
      <c r="F2620" s="19">
        <v>10.0</v>
      </c>
      <c r="G2620" s="19">
        <v>4.0</v>
      </c>
      <c r="H2620" s="19">
        <v>3.0</v>
      </c>
      <c r="I2620" s="19">
        <v>1.0</v>
      </c>
      <c r="J2620" s="19">
        <v>4.0</v>
      </c>
      <c r="K2620" s="19">
        <v>6.0</v>
      </c>
      <c r="L2620" s="19">
        <v>17.0</v>
      </c>
      <c r="M2620" s="19">
        <v>23.0</v>
      </c>
      <c r="N2620" s="20">
        <v>0.260869562625885</v>
      </c>
      <c r="O2620" s="20">
        <v>0.4133743643760681</v>
      </c>
      <c r="P2620" s="20">
        <v>0.463960200548172</v>
      </c>
      <c r="Q2620" s="21" t="str">
        <f t="shared" si="1"/>
        <v>0.2526315789</v>
      </c>
      <c r="R2620" s="21" t="str">
        <f t="shared" si="3"/>
        <v>0.3858351271</v>
      </c>
      <c r="S2620" s="9">
        <v>0.3878946236294249</v>
      </c>
      <c r="T2620" s="6">
        <v>0.38583512706191914</v>
      </c>
      <c r="U2620" s="10"/>
      <c r="V2620" s="10"/>
      <c r="W2620" s="10"/>
    </row>
    <row r="2621">
      <c r="A2621" s="17">
        <v>2009.0</v>
      </c>
      <c r="B2621" s="18" t="s">
        <v>261</v>
      </c>
      <c r="C2621" s="18" t="s">
        <v>3796</v>
      </c>
      <c r="D2621" s="19">
        <v>296.0</v>
      </c>
      <c r="E2621" s="19">
        <v>3.0</v>
      </c>
      <c r="F2621" s="19">
        <v>16.0</v>
      </c>
      <c r="G2621" s="19">
        <v>4.0</v>
      </c>
      <c r="H2621" s="19">
        <v>6.0</v>
      </c>
      <c r="I2621" s="19">
        <v>0.0</v>
      </c>
      <c r="J2621" s="19">
        <v>3.0</v>
      </c>
      <c r="K2621" s="19">
        <v>7.0</v>
      </c>
      <c r="L2621" s="19">
        <v>25.0</v>
      </c>
      <c r="M2621" s="19">
        <v>32.0</v>
      </c>
      <c r="N2621" s="20">
        <v>0.21875</v>
      </c>
      <c r="O2621" s="20">
        <v>0.44428113102912903</v>
      </c>
      <c r="P2621" s="20">
        <v>0.4755721390247345</v>
      </c>
      <c r="Q2621" s="21" t="str">
        <f t="shared" si="1"/>
        <v>0.2391304348</v>
      </c>
      <c r="R2621" s="21" t="str">
        <f t="shared" si="3"/>
        <v>0.400816209</v>
      </c>
      <c r="S2621" s="9">
        <v>0.39572110027074814</v>
      </c>
      <c r="T2621" s="6">
        <v>0.4008162089664003</v>
      </c>
      <c r="U2621" s="10"/>
      <c r="V2621" s="10"/>
      <c r="W2621" s="10"/>
    </row>
    <row r="2622">
      <c r="A2622" s="17">
        <v>2009.0</v>
      </c>
      <c r="B2622" s="18" t="s">
        <v>296</v>
      </c>
      <c r="C2622" s="18" t="s">
        <v>901</v>
      </c>
      <c r="D2622" s="19">
        <v>297.0</v>
      </c>
      <c r="E2622" s="19">
        <v>7.0</v>
      </c>
      <c r="F2622" s="19">
        <v>7.0</v>
      </c>
      <c r="G2622" s="19">
        <v>13.0</v>
      </c>
      <c r="H2622" s="19">
        <v>1.0</v>
      </c>
      <c r="I2622" s="19">
        <v>2.0</v>
      </c>
      <c r="J2622" s="19">
        <v>3.0</v>
      </c>
      <c r="K2622" s="19">
        <v>22.0</v>
      </c>
      <c r="L2622" s="19">
        <v>11.0</v>
      </c>
      <c r="M2622" s="19">
        <v>33.0</v>
      </c>
      <c r="N2622" s="20">
        <v>0.6666666865348816</v>
      </c>
      <c r="O2622" s="20">
        <v>0.5519353747367859</v>
      </c>
      <c r="P2622" s="20">
        <v>0.5244672298431396</v>
      </c>
      <c r="Q2622" s="21" t="str">
        <f t="shared" si="1"/>
        <v>0.695035461</v>
      </c>
      <c r="R2622" s="21" t="str">
        <f t="shared" si="3"/>
        <v>0.5808433601</v>
      </c>
      <c r="S2622" s="9">
        <v>0.5737511614958445</v>
      </c>
      <c r="T2622" s="6">
        <v>0.5808433600774048</v>
      </c>
      <c r="U2622" s="10"/>
      <c r="V2622" s="10"/>
      <c r="W2622" s="10"/>
    </row>
    <row r="2623">
      <c r="A2623" s="17">
        <v>2009.0</v>
      </c>
      <c r="B2623" s="18" t="s">
        <v>1614</v>
      </c>
      <c r="C2623" s="18" t="s">
        <v>3797</v>
      </c>
      <c r="D2623" s="19">
        <v>298.0</v>
      </c>
      <c r="E2623" s="19">
        <v>5.0</v>
      </c>
      <c r="F2623" s="19">
        <v>9.0</v>
      </c>
      <c r="G2623" s="19">
        <v>5.0</v>
      </c>
      <c r="H2623" s="19">
        <v>8.0</v>
      </c>
      <c r="I2623" s="19">
        <v>3.0</v>
      </c>
      <c r="J2623" s="19">
        <v>2.0</v>
      </c>
      <c r="K2623" s="19">
        <v>13.0</v>
      </c>
      <c r="L2623" s="19">
        <v>19.0</v>
      </c>
      <c r="M2623" s="19">
        <v>32.0</v>
      </c>
      <c r="N2623" s="20">
        <v>0.40625</v>
      </c>
      <c r="O2623" s="20">
        <v>0.4364316761493683</v>
      </c>
      <c r="P2623" s="20">
        <v>0.48298922181129456</v>
      </c>
      <c r="Q2623" s="21" t="str">
        <f t="shared" si="1"/>
        <v>0.4113924051</v>
      </c>
      <c r="R2623" s="21" t="str">
        <f t="shared" si="3"/>
        <v>0.4418112448</v>
      </c>
      <c r="S2623" s="9">
        <v>0.4405256435275078</v>
      </c>
      <c r="T2623" s="6">
        <v>0.44181124479333056</v>
      </c>
      <c r="U2623" s="10"/>
      <c r="V2623" s="10"/>
      <c r="W2623" s="10"/>
    </row>
    <row r="2624">
      <c r="A2624" s="17">
        <v>2009.0</v>
      </c>
      <c r="B2624" s="18" t="s">
        <v>1396</v>
      </c>
      <c r="C2624" s="18" t="s">
        <v>3798</v>
      </c>
      <c r="D2624" s="19">
        <v>299.0</v>
      </c>
      <c r="E2624" s="19">
        <v>5.0</v>
      </c>
      <c r="F2624" s="19">
        <v>10.0</v>
      </c>
      <c r="G2624" s="19">
        <v>6.0</v>
      </c>
      <c r="H2624" s="19">
        <v>7.0</v>
      </c>
      <c r="I2624" s="19">
        <v>1.0</v>
      </c>
      <c r="J2624" s="19">
        <v>2.0</v>
      </c>
      <c r="K2624" s="19">
        <v>12.0</v>
      </c>
      <c r="L2624" s="19">
        <v>19.0</v>
      </c>
      <c r="M2624" s="19">
        <v>31.0</v>
      </c>
      <c r="N2624" s="20">
        <v>0.3870967626571655</v>
      </c>
      <c r="O2624" s="20">
        <v>0.45880377292633057</v>
      </c>
      <c r="P2624" s="20">
        <v>0.4953347146511078</v>
      </c>
      <c r="Q2624" s="21" t="str">
        <f t="shared" si="1"/>
        <v>0.3945578231</v>
      </c>
      <c r="R2624" s="21" t="str">
        <f t="shared" si="3"/>
        <v>0.4518750209</v>
      </c>
      <c r="S2624" s="9">
        <v>0.45000975867432935</v>
      </c>
      <c r="T2624" s="6">
        <v>0.45187502090825515</v>
      </c>
      <c r="U2624" s="10"/>
      <c r="V2624" s="10"/>
      <c r="W2624" s="10"/>
    </row>
    <row r="2625">
      <c r="A2625" s="17">
        <v>2009.0</v>
      </c>
      <c r="B2625" s="18" t="s">
        <v>2254</v>
      </c>
      <c r="C2625" s="18" t="s">
        <v>3799</v>
      </c>
      <c r="D2625" s="19">
        <v>300.0</v>
      </c>
      <c r="E2625" s="19">
        <v>6.0</v>
      </c>
      <c r="F2625" s="19">
        <v>10.0</v>
      </c>
      <c r="G2625" s="19">
        <v>10.0</v>
      </c>
      <c r="H2625" s="19">
        <v>2.0</v>
      </c>
      <c r="I2625" s="19">
        <v>0.0</v>
      </c>
      <c r="J2625" s="19">
        <v>1.0</v>
      </c>
      <c r="K2625" s="19">
        <v>16.0</v>
      </c>
      <c r="L2625" s="19">
        <v>13.0</v>
      </c>
      <c r="M2625" s="19">
        <v>29.0</v>
      </c>
      <c r="N2625" s="20">
        <v>0.5517241358757019</v>
      </c>
      <c r="O2625" s="20">
        <v>0.41358649730682373</v>
      </c>
      <c r="P2625" s="20">
        <v>0.4818418025970459</v>
      </c>
      <c r="Q2625" s="21" t="str">
        <f t="shared" si="1"/>
        <v>0.5950413223</v>
      </c>
      <c r="R2625" s="21" t="str">
        <f t="shared" si="3"/>
        <v>0.4760140299</v>
      </c>
      <c r="S2625" s="9">
        <v>0.46518473378543196</v>
      </c>
      <c r="T2625" s="6">
        <v>0.4760140298811857</v>
      </c>
      <c r="U2625" s="10"/>
      <c r="V2625" s="10"/>
      <c r="W2625" s="10"/>
    </row>
    <row r="2626">
      <c r="A2626" s="17">
        <v>2009.0</v>
      </c>
      <c r="B2626" s="18" t="s">
        <v>456</v>
      </c>
      <c r="C2626" s="18" t="s">
        <v>3800</v>
      </c>
      <c r="D2626" s="19">
        <v>301.0</v>
      </c>
      <c r="E2626" s="19">
        <v>3.0</v>
      </c>
      <c r="F2626" s="19">
        <v>8.0</v>
      </c>
      <c r="G2626" s="19">
        <v>12.0</v>
      </c>
      <c r="H2626" s="19">
        <v>3.0</v>
      </c>
      <c r="I2626" s="19">
        <v>1.0</v>
      </c>
      <c r="J2626" s="19">
        <v>3.0</v>
      </c>
      <c r="K2626" s="19">
        <v>16.0</v>
      </c>
      <c r="L2626" s="19">
        <v>14.0</v>
      </c>
      <c r="M2626" s="19">
        <v>30.0</v>
      </c>
      <c r="N2626" s="20">
        <v>0.5333333611488342</v>
      </c>
      <c r="O2626" s="20">
        <v>0.4862883388996124</v>
      </c>
      <c r="P2626" s="20">
        <v>0.513399600982666</v>
      </c>
      <c r="Q2626" s="21" t="str">
        <f t="shared" si="1"/>
        <v>0.5081967213</v>
      </c>
      <c r="R2626" s="21" t="str">
        <f t="shared" si="3"/>
        <v>0.49854325</v>
      </c>
      <c r="S2626" s="9">
        <v>0.504827403028806</v>
      </c>
      <c r="T2626" s="6">
        <v>0.49854325002334154</v>
      </c>
      <c r="U2626" s="10"/>
      <c r="V2626" s="10"/>
      <c r="W2626" s="10"/>
    </row>
    <row r="2627">
      <c r="A2627" s="17">
        <v>2009.0</v>
      </c>
      <c r="B2627" s="18" t="s">
        <v>219</v>
      </c>
      <c r="C2627" s="18" t="s">
        <v>981</v>
      </c>
      <c r="D2627" s="19">
        <v>302.0</v>
      </c>
      <c r="E2627" s="19">
        <v>6.0</v>
      </c>
      <c r="F2627" s="19">
        <v>4.0</v>
      </c>
      <c r="G2627" s="19">
        <v>16.0</v>
      </c>
      <c r="H2627" s="19">
        <v>2.0</v>
      </c>
      <c r="I2627" s="19">
        <v>3.0</v>
      </c>
      <c r="J2627" s="19">
        <v>2.0</v>
      </c>
      <c r="K2627" s="19">
        <v>25.0</v>
      </c>
      <c r="L2627" s="19">
        <v>8.0</v>
      </c>
      <c r="M2627" s="19">
        <v>33.0</v>
      </c>
      <c r="N2627" s="20">
        <v>0.7575757503509521</v>
      </c>
      <c r="O2627" s="20">
        <v>0.5513548254966736</v>
      </c>
      <c r="P2627" s="20">
        <v>0.5416871905326843</v>
      </c>
      <c r="Q2627" s="21" t="str">
        <f t="shared" si="1"/>
        <v>0.7446808511</v>
      </c>
      <c r="R2627" s="21" t="str">
        <f t="shared" si="3"/>
        <v>0.5972694231</v>
      </c>
      <c r="S2627" s="9">
        <v>0.6004931497754473</v>
      </c>
      <c r="T2627" s="6">
        <v>0.5972694231474653</v>
      </c>
      <c r="U2627" s="10"/>
      <c r="V2627" s="10"/>
      <c r="W2627" s="10"/>
    </row>
    <row r="2628">
      <c r="A2628" s="17">
        <v>2009.0</v>
      </c>
      <c r="B2628" s="18" t="s">
        <v>86</v>
      </c>
      <c r="C2628" s="18" t="s">
        <v>3801</v>
      </c>
      <c r="D2628" s="19">
        <v>303.0</v>
      </c>
      <c r="E2628" s="19">
        <v>1.0</v>
      </c>
      <c r="F2628" s="19">
        <v>13.0</v>
      </c>
      <c r="G2628" s="19">
        <v>8.0</v>
      </c>
      <c r="H2628" s="19">
        <v>7.0</v>
      </c>
      <c r="I2628" s="19">
        <v>0.0</v>
      </c>
      <c r="J2628" s="19">
        <v>0.0</v>
      </c>
      <c r="K2628" s="19">
        <v>9.0</v>
      </c>
      <c r="L2628" s="19">
        <v>20.0</v>
      </c>
      <c r="M2628" s="19">
        <v>29.0</v>
      </c>
      <c r="N2628" s="20">
        <v>0.3103448152542114</v>
      </c>
      <c r="O2628" s="20">
        <v>0.5048755407333374</v>
      </c>
      <c r="P2628" s="20">
        <v>0.4903884530067444</v>
      </c>
      <c r="Q2628" s="21" t="str">
        <f t="shared" si="1"/>
        <v>0.2605042017</v>
      </c>
      <c r="R2628" s="21" t="str">
        <f t="shared" si="3"/>
        <v>0.440160934</v>
      </c>
      <c r="S2628" s="9">
        <v>0.4526210905149065</v>
      </c>
      <c r="T2628" s="6">
        <v>0.44016093403852286</v>
      </c>
      <c r="U2628" s="10"/>
      <c r="V2628" s="10"/>
      <c r="W2628" s="10"/>
    </row>
    <row r="2629">
      <c r="A2629" s="17">
        <v>2009.0</v>
      </c>
      <c r="B2629" s="18" t="s">
        <v>1633</v>
      </c>
      <c r="C2629" s="18" t="s">
        <v>3802</v>
      </c>
      <c r="D2629" s="19">
        <v>304.0</v>
      </c>
      <c r="E2629" s="19">
        <v>2.0</v>
      </c>
      <c r="F2629" s="19">
        <v>14.0</v>
      </c>
      <c r="G2629" s="19">
        <v>7.0</v>
      </c>
      <c r="H2629" s="19">
        <v>6.0</v>
      </c>
      <c r="I2629" s="19">
        <v>0.0</v>
      </c>
      <c r="J2629" s="19">
        <v>0.0</v>
      </c>
      <c r="K2629" s="19">
        <v>9.0</v>
      </c>
      <c r="L2629" s="19">
        <v>20.0</v>
      </c>
      <c r="M2629" s="19">
        <v>29.0</v>
      </c>
      <c r="N2629" s="20">
        <v>0.3103448152542114</v>
      </c>
      <c r="O2629" s="20">
        <v>0.4676121473312378</v>
      </c>
      <c r="P2629" s="20">
        <v>0.4891755282878876</v>
      </c>
      <c r="Q2629" s="21" t="str">
        <f t="shared" si="1"/>
        <v>0.2941176471</v>
      </c>
      <c r="R2629" s="21" t="str">
        <f t="shared" si="3"/>
        <v>0.4296293675</v>
      </c>
      <c r="S2629" s="9">
        <v>0.4336861626341425</v>
      </c>
      <c r="T2629" s="6">
        <v>0.4296293675022967</v>
      </c>
      <c r="U2629" s="10"/>
      <c r="V2629" s="10"/>
      <c r="W2629" s="10"/>
    </row>
    <row r="2630">
      <c r="A2630" s="17">
        <v>2009.0</v>
      </c>
      <c r="B2630" s="18" t="s">
        <v>850</v>
      </c>
      <c r="C2630" s="18" t="s">
        <v>3803</v>
      </c>
      <c r="D2630" s="19">
        <v>305.0</v>
      </c>
      <c r="E2630" s="19">
        <v>5.0</v>
      </c>
      <c r="F2630" s="19">
        <v>12.0</v>
      </c>
      <c r="G2630" s="19">
        <v>7.0</v>
      </c>
      <c r="H2630" s="19">
        <v>5.0</v>
      </c>
      <c r="I2630" s="19">
        <v>2.0</v>
      </c>
      <c r="J2630" s="19">
        <v>0.0</v>
      </c>
      <c r="K2630" s="19">
        <v>14.0</v>
      </c>
      <c r="L2630" s="19">
        <v>17.0</v>
      </c>
      <c r="M2630" s="19">
        <v>31.0</v>
      </c>
      <c r="N2630" s="20">
        <v>0.4516128897666931</v>
      </c>
      <c r="O2630" s="20">
        <v>0.5172972679138184</v>
      </c>
      <c r="P2630" s="20">
        <v>0.4868526756763458</v>
      </c>
      <c r="Q2630" s="21" t="str">
        <f t="shared" si="1"/>
        <v>0.4817518248</v>
      </c>
      <c r="R2630" s="21" t="str">
        <f t="shared" si="3"/>
        <v>0.5007997591</v>
      </c>
      <c r="S2630" s="9">
        <v>0.49326502868244726</v>
      </c>
      <c r="T2630" s="6">
        <v>0.5007997590803752</v>
      </c>
      <c r="U2630" s="10"/>
      <c r="V2630" s="10"/>
      <c r="W2630" s="10"/>
    </row>
    <row r="2631">
      <c r="A2631" s="17">
        <v>2009.0</v>
      </c>
      <c r="B2631" s="18" t="s">
        <v>260</v>
      </c>
      <c r="C2631" s="18" t="s">
        <v>3804</v>
      </c>
      <c r="D2631" s="19">
        <v>306.0</v>
      </c>
      <c r="E2631" s="19">
        <v>4.0</v>
      </c>
      <c r="F2631" s="19">
        <v>13.0</v>
      </c>
      <c r="G2631" s="19">
        <v>8.0</v>
      </c>
      <c r="H2631" s="19">
        <v>3.0</v>
      </c>
      <c r="I2631" s="19">
        <v>0.0</v>
      </c>
      <c r="J2631" s="19">
        <v>0.0</v>
      </c>
      <c r="K2631" s="19">
        <v>12.0</v>
      </c>
      <c r="L2631" s="19">
        <v>16.0</v>
      </c>
      <c r="M2631" s="19">
        <v>28.0</v>
      </c>
      <c r="N2631" s="20">
        <v>0.4285714328289032</v>
      </c>
      <c r="O2631" s="20">
        <v>0.48395630717277527</v>
      </c>
      <c r="P2631" s="20">
        <v>0.49811723828315735</v>
      </c>
      <c r="Q2631" s="21" t="str">
        <f t="shared" si="1"/>
        <v>0.4642857143</v>
      </c>
      <c r="R2631" s="21" t="str">
        <f t="shared" si="3"/>
        <v>0.4825788917</v>
      </c>
      <c r="S2631" s="9">
        <v>0.4736503203000341</v>
      </c>
      <c r="T2631" s="6">
        <v>0.4825788917286055</v>
      </c>
      <c r="U2631" s="10"/>
      <c r="V2631" s="10"/>
      <c r="W2631" s="10"/>
    </row>
    <row r="2632">
      <c r="A2632" s="17">
        <v>2009.0</v>
      </c>
      <c r="B2632" s="18" t="s">
        <v>142</v>
      </c>
      <c r="C2632" s="18" t="s">
        <v>3805</v>
      </c>
      <c r="D2632" s="19">
        <v>307.0</v>
      </c>
      <c r="E2632" s="19">
        <v>3.0</v>
      </c>
      <c r="F2632" s="19">
        <v>14.0</v>
      </c>
      <c r="G2632" s="19">
        <v>1.0</v>
      </c>
      <c r="H2632" s="19">
        <v>10.0</v>
      </c>
      <c r="I2632" s="19">
        <v>0.0</v>
      </c>
      <c r="J2632" s="19">
        <v>1.0</v>
      </c>
      <c r="K2632" s="19">
        <v>4.0</v>
      </c>
      <c r="L2632" s="19">
        <v>25.0</v>
      </c>
      <c r="M2632" s="19">
        <v>29.0</v>
      </c>
      <c r="N2632" s="20">
        <v>0.13793103396892548</v>
      </c>
      <c r="O2632" s="20">
        <v>0.4796876907348633</v>
      </c>
      <c r="P2632" s="20">
        <v>0.47962722182273865</v>
      </c>
      <c r="Q2632" s="21" t="str">
        <f t="shared" si="1"/>
        <v>0.170212766</v>
      </c>
      <c r="R2632" s="21" t="str">
        <f t="shared" si="3"/>
        <v>0.4023038423</v>
      </c>
      <c r="S2632" s="9">
        <v>0.39423340944380597</v>
      </c>
      <c r="T2632" s="6">
        <v>0.402303842312478</v>
      </c>
      <c r="U2632" s="10"/>
      <c r="V2632" s="10"/>
      <c r="W2632" s="10"/>
    </row>
    <row r="2633">
      <c r="A2633" s="17">
        <v>2009.0</v>
      </c>
      <c r="B2633" s="18" t="s">
        <v>163</v>
      </c>
      <c r="C2633" s="18" t="s">
        <v>3806</v>
      </c>
      <c r="D2633" s="19">
        <v>308.0</v>
      </c>
      <c r="E2633" s="19">
        <v>1.0</v>
      </c>
      <c r="F2633" s="19">
        <v>14.0</v>
      </c>
      <c r="G2633" s="19">
        <v>5.0</v>
      </c>
      <c r="H2633" s="19">
        <v>9.0</v>
      </c>
      <c r="I2633" s="19">
        <v>1.0</v>
      </c>
      <c r="J2633" s="19">
        <v>2.0</v>
      </c>
      <c r="K2633" s="19">
        <v>7.0</v>
      </c>
      <c r="L2633" s="19">
        <v>25.0</v>
      </c>
      <c r="M2633" s="19">
        <v>32.0</v>
      </c>
      <c r="N2633" s="20">
        <v>0.21875</v>
      </c>
      <c r="O2633" s="20">
        <v>0.5301076173782349</v>
      </c>
      <c r="P2633" s="20">
        <v>0.494517982006073</v>
      </c>
      <c r="Q2633" s="21" t="str">
        <f t="shared" si="1"/>
        <v>0.1901408451</v>
      </c>
      <c r="R2633" s="21" t="str">
        <f t="shared" si="3"/>
        <v>0.4362185155</v>
      </c>
      <c r="S2633" s="9">
        <v>0.4433708041906357</v>
      </c>
      <c r="T2633" s="6">
        <v>0.4362185154582413</v>
      </c>
      <c r="U2633" s="10"/>
      <c r="V2633" s="10"/>
      <c r="W2633" s="10"/>
    </row>
    <row r="2634">
      <c r="A2634" s="17">
        <v>2009.0</v>
      </c>
      <c r="B2634" s="18" t="s">
        <v>280</v>
      </c>
      <c r="C2634" s="18" t="s">
        <v>896</v>
      </c>
      <c r="D2634" s="19">
        <v>309.0</v>
      </c>
      <c r="E2634" s="19">
        <v>6.0</v>
      </c>
      <c r="F2634" s="19">
        <v>6.0</v>
      </c>
      <c r="G2634" s="19">
        <v>15.0</v>
      </c>
      <c r="H2634" s="19">
        <v>4.0</v>
      </c>
      <c r="I2634" s="19">
        <v>0.0</v>
      </c>
      <c r="J2634" s="19">
        <v>0.0</v>
      </c>
      <c r="K2634" s="19">
        <v>21.0</v>
      </c>
      <c r="L2634" s="19">
        <v>10.0</v>
      </c>
      <c r="M2634" s="19">
        <v>31.0</v>
      </c>
      <c r="N2634" s="20">
        <v>0.6774193644523621</v>
      </c>
      <c r="O2634" s="20">
        <v>0.5388028025627136</v>
      </c>
      <c r="P2634" s="20">
        <v>0.5218570232391357</v>
      </c>
      <c r="Q2634" s="21" t="str">
        <f t="shared" si="1"/>
        <v>0.6541353383</v>
      </c>
      <c r="R2634" s="21" t="str">
        <f t="shared" si="3"/>
        <v>0.5633994917</v>
      </c>
      <c r="S2634" s="9">
        <v>0.5692204958008181</v>
      </c>
      <c r="T2634" s="6">
        <v>0.5633994916776068</v>
      </c>
      <c r="U2634" s="10"/>
      <c r="V2634" s="10"/>
      <c r="W2634" s="10"/>
    </row>
    <row r="2635">
      <c r="A2635" s="17">
        <v>2009.0</v>
      </c>
      <c r="B2635" s="18" t="s">
        <v>162</v>
      </c>
      <c r="C2635" s="18" t="s">
        <v>963</v>
      </c>
      <c r="D2635" s="19">
        <v>310.0</v>
      </c>
      <c r="E2635" s="19">
        <v>2.0</v>
      </c>
      <c r="F2635" s="19">
        <v>8.0</v>
      </c>
      <c r="G2635" s="19">
        <v>15.0</v>
      </c>
      <c r="H2635" s="19">
        <v>2.0</v>
      </c>
      <c r="I2635" s="19">
        <v>4.0</v>
      </c>
      <c r="J2635" s="19">
        <v>2.0</v>
      </c>
      <c r="K2635" s="19">
        <v>21.0</v>
      </c>
      <c r="L2635" s="19">
        <v>12.0</v>
      </c>
      <c r="M2635" s="19">
        <v>33.0</v>
      </c>
      <c r="N2635" s="20">
        <v>0.6363636255264282</v>
      </c>
      <c r="O2635" s="20">
        <v>0.5995092391967773</v>
      </c>
      <c r="P2635" s="20">
        <v>0.5347386002540588</v>
      </c>
      <c r="Q2635" s="21" t="str">
        <f t="shared" si="1"/>
        <v>0.6220472441</v>
      </c>
      <c r="R2635" s="21" t="str">
        <f t="shared" si="3"/>
        <v>0.5889510807</v>
      </c>
      <c r="S2635" s="9">
        <v>0.5925301787528124</v>
      </c>
      <c r="T2635" s="6">
        <v>0.5889510806855255</v>
      </c>
      <c r="U2635" s="10"/>
      <c r="V2635" s="10"/>
      <c r="W2635" s="10"/>
    </row>
    <row r="2636">
      <c r="A2636" s="17">
        <v>2009.0</v>
      </c>
      <c r="B2636" s="18" t="s">
        <v>855</v>
      </c>
      <c r="C2636" s="18" t="s">
        <v>3807</v>
      </c>
      <c r="D2636" s="19">
        <v>311.0</v>
      </c>
      <c r="E2636" s="19">
        <v>7.0</v>
      </c>
      <c r="F2636" s="19">
        <v>10.0</v>
      </c>
      <c r="G2636" s="19">
        <v>6.0</v>
      </c>
      <c r="H2636" s="19">
        <v>2.0</v>
      </c>
      <c r="I2636" s="19">
        <v>0.0</v>
      </c>
      <c r="J2636" s="19">
        <v>2.0</v>
      </c>
      <c r="K2636" s="19">
        <v>13.0</v>
      </c>
      <c r="L2636" s="19">
        <v>14.0</v>
      </c>
      <c r="M2636" s="19">
        <v>27.0</v>
      </c>
      <c r="N2636" s="20">
        <v>0.48148149251937866</v>
      </c>
      <c r="O2636" s="20">
        <v>0.45878759026527405</v>
      </c>
      <c r="P2636" s="20">
        <v>0.47410139441490173</v>
      </c>
      <c r="Q2636" s="21" t="str">
        <f t="shared" si="1"/>
        <v>0.5537190083</v>
      </c>
      <c r="R2636" s="21" t="str">
        <f t="shared" si="3"/>
        <v>0.4863488958</v>
      </c>
      <c r="S2636" s="9">
        <v>0.4682895141067328</v>
      </c>
      <c r="T2636" s="6">
        <v>0.48634889580247814</v>
      </c>
      <c r="U2636" s="10"/>
      <c r="V2636" s="10"/>
      <c r="W2636" s="10"/>
    </row>
    <row r="2637">
      <c r="A2637" s="17">
        <v>2009.0</v>
      </c>
      <c r="B2637" s="18" t="s">
        <v>446</v>
      </c>
      <c r="C2637" s="18" t="s">
        <v>3808</v>
      </c>
      <c r="D2637" s="19">
        <v>312.0</v>
      </c>
      <c r="E2637" s="19">
        <v>6.0</v>
      </c>
      <c r="F2637" s="19">
        <v>9.0</v>
      </c>
      <c r="G2637" s="19">
        <v>8.0</v>
      </c>
      <c r="H2637" s="19">
        <v>3.0</v>
      </c>
      <c r="I2637" s="19">
        <v>2.0</v>
      </c>
      <c r="J2637" s="19">
        <v>1.0</v>
      </c>
      <c r="K2637" s="19">
        <v>16.0</v>
      </c>
      <c r="L2637" s="19">
        <v>13.0</v>
      </c>
      <c r="M2637" s="19">
        <v>29.0</v>
      </c>
      <c r="N2637" s="20">
        <v>0.5517241358757019</v>
      </c>
      <c r="O2637" s="20">
        <v>0.4417591691017151</v>
      </c>
      <c r="P2637" s="20">
        <v>0.47846719622612</v>
      </c>
      <c r="Q2637" s="21" t="str">
        <f t="shared" si="1"/>
        <v>0.5891472868</v>
      </c>
      <c r="R2637" s="21" t="str">
        <f t="shared" si="3"/>
        <v>0.4877832053</v>
      </c>
      <c r="S2637" s="9">
        <v>0.47842741809014616</v>
      </c>
      <c r="T2637" s="6">
        <v>0.48778320531281394</v>
      </c>
      <c r="U2637" s="10"/>
      <c r="V2637" s="10"/>
      <c r="W2637" s="10"/>
    </row>
    <row r="2638">
      <c r="A2638" s="17">
        <v>2009.0</v>
      </c>
      <c r="B2638" s="18" t="s">
        <v>128</v>
      </c>
      <c r="C2638" s="18" t="s">
        <v>3809</v>
      </c>
      <c r="D2638" s="19">
        <v>313.0</v>
      </c>
      <c r="E2638" s="19">
        <v>6.0</v>
      </c>
      <c r="F2638" s="19">
        <v>7.0</v>
      </c>
      <c r="G2638" s="19">
        <v>13.0</v>
      </c>
      <c r="H2638" s="19">
        <v>1.0</v>
      </c>
      <c r="I2638" s="19">
        <v>5.0</v>
      </c>
      <c r="J2638" s="19">
        <v>0.0</v>
      </c>
      <c r="K2638" s="19">
        <v>24.0</v>
      </c>
      <c r="L2638" s="19">
        <v>8.0</v>
      </c>
      <c r="M2638" s="19">
        <v>32.0</v>
      </c>
      <c r="N2638" s="20">
        <v>0.75</v>
      </c>
      <c r="O2638" s="20">
        <v>0.6002827882766724</v>
      </c>
      <c r="P2638" s="20">
        <v>0.5324761867523193</v>
      </c>
      <c r="Q2638" s="21" t="str">
        <f t="shared" si="1"/>
        <v>0.7910447761</v>
      </c>
      <c r="R2638" s="21" t="str">
        <f t="shared" si="3"/>
        <v>0.6310216349</v>
      </c>
      <c r="S2638" s="9">
        <v>0.620760440826416</v>
      </c>
      <c r="T2638" s="6">
        <v>0.6310216348562667</v>
      </c>
      <c r="U2638" s="10"/>
      <c r="V2638" s="10"/>
      <c r="W2638" s="10"/>
    </row>
    <row r="2639">
      <c r="A2639" s="17">
        <v>2009.0</v>
      </c>
      <c r="B2639" s="18" t="s">
        <v>70</v>
      </c>
      <c r="C2639" s="18" t="s">
        <v>967</v>
      </c>
      <c r="D2639" s="19">
        <v>314.0</v>
      </c>
      <c r="E2639" s="19">
        <v>11.0</v>
      </c>
      <c r="F2639" s="19">
        <v>3.0</v>
      </c>
      <c r="G2639" s="19">
        <v>16.0</v>
      </c>
      <c r="H2639" s="19">
        <v>0.0</v>
      </c>
      <c r="I2639" s="19">
        <v>2.0</v>
      </c>
      <c r="J2639" s="19">
        <v>1.0</v>
      </c>
      <c r="K2639" s="19">
        <v>29.0</v>
      </c>
      <c r="L2639" s="19">
        <v>4.0</v>
      </c>
      <c r="M2639" s="19">
        <v>33.0</v>
      </c>
      <c r="N2639" s="20">
        <v>0.8787878751754761</v>
      </c>
      <c r="O2639" s="20">
        <v>0.5118545889854431</v>
      </c>
      <c r="P2639" s="20">
        <v>0.4986448287963867</v>
      </c>
      <c r="Q2639" s="21" t="str">
        <f t="shared" si="1"/>
        <v>0.9060402685</v>
      </c>
      <c r="R2639" s="21" t="str">
        <f t="shared" si="3"/>
        <v>0.6070985688</v>
      </c>
      <c r="S2639" s="9">
        <v>0.600285471388788</v>
      </c>
      <c r="T2639" s="6">
        <v>0.6070985688059123</v>
      </c>
      <c r="U2639" s="10"/>
      <c r="V2639" s="10"/>
      <c r="W2639" s="10"/>
    </row>
    <row r="2640">
      <c r="A2640" s="17">
        <v>2009.0</v>
      </c>
      <c r="B2640" s="18" t="s">
        <v>1248</v>
      </c>
      <c r="C2640" s="18" t="s">
        <v>3810</v>
      </c>
      <c r="D2640" s="19">
        <v>315.0</v>
      </c>
      <c r="E2640" s="19">
        <v>4.0</v>
      </c>
      <c r="F2640" s="19">
        <v>7.0</v>
      </c>
      <c r="G2640" s="19">
        <v>10.0</v>
      </c>
      <c r="H2640" s="19">
        <v>4.0</v>
      </c>
      <c r="I2640" s="19">
        <v>1.0</v>
      </c>
      <c r="J2640" s="19">
        <v>0.0</v>
      </c>
      <c r="K2640" s="19">
        <v>15.0</v>
      </c>
      <c r="L2640" s="19">
        <v>11.0</v>
      </c>
      <c r="M2640" s="19">
        <v>26.0</v>
      </c>
      <c r="N2640" s="20">
        <v>0.5769230723381042</v>
      </c>
      <c r="O2640" s="20">
        <v>0.40206587314605713</v>
      </c>
      <c r="P2640" s="20">
        <v>0.4624399244785309</v>
      </c>
      <c r="Q2640" s="21" t="str">
        <f t="shared" si="1"/>
        <v>0.5625</v>
      </c>
      <c r="R2640" s="21" t="str">
        <f t="shared" si="3"/>
        <v>0.4572679177</v>
      </c>
      <c r="S2640" s="9">
        <v>0.4608736869234305</v>
      </c>
      <c r="T2640" s="6">
        <v>0.4572679176926613</v>
      </c>
      <c r="U2640" s="10"/>
      <c r="V2640" s="10"/>
      <c r="W2640" s="10"/>
    </row>
    <row r="2641">
      <c r="A2641" s="17">
        <v>2009.0</v>
      </c>
      <c r="B2641" s="18" t="s">
        <v>444</v>
      </c>
      <c r="C2641" s="18" t="s">
        <v>898</v>
      </c>
      <c r="D2641" s="19">
        <v>316.0</v>
      </c>
      <c r="E2641" s="19">
        <v>6.0</v>
      </c>
      <c r="F2641" s="19">
        <v>5.0</v>
      </c>
      <c r="G2641" s="19">
        <v>11.0</v>
      </c>
      <c r="H2641" s="19">
        <v>4.0</v>
      </c>
      <c r="I2641" s="19">
        <v>2.0</v>
      </c>
      <c r="J2641" s="19">
        <v>3.0</v>
      </c>
      <c r="K2641" s="19">
        <v>19.0</v>
      </c>
      <c r="L2641" s="19">
        <v>12.0</v>
      </c>
      <c r="M2641" s="19">
        <v>31.0</v>
      </c>
      <c r="N2641" s="20">
        <v>0.6129032373428345</v>
      </c>
      <c r="O2641" s="20">
        <v>0.5378134250640869</v>
      </c>
      <c r="P2641" s="20">
        <v>0.5186184644699097</v>
      </c>
      <c r="Q2641" s="21" t="str">
        <f t="shared" si="1"/>
        <v>0.5944055944</v>
      </c>
      <c r="R2641" s="21" t="str">
        <f t="shared" si="3"/>
        <v>0.5471627273</v>
      </c>
      <c r="S2641" s="9">
        <v>0.5517871351011338</v>
      </c>
      <c r="T2641" s="6">
        <v>0.5471627272509194</v>
      </c>
      <c r="U2641" s="10"/>
      <c r="V2641" s="10"/>
      <c r="W2641" s="10"/>
    </row>
    <row r="2642">
      <c r="A2642" s="17">
        <v>2009.0</v>
      </c>
      <c r="B2642" s="18" t="s">
        <v>450</v>
      </c>
      <c r="C2642" s="18" t="s">
        <v>957</v>
      </c>
      <c r="D2642" s="19">
        <v>317.0</v>
      </c>
      <c r="E2642" s="19">
        <v>7.0</v>
      </c>
      <c r="F2642" s="19">
        <v>6.0</v>
      </c>
      <c r="G2642" s="19">
        <v>13.0</v>
      </c>
      <c r="H2642" s="19">
        <v>1.0</v>
      </c>
      <c r="I2642" s="19">
        <v>4.0</v>
      </c>
      <c r="J2642" s="19">
        <v>2.0</v>
      </c>
      <c r="K2642" s="19">
        <v>24.0</v>
      </c>
      <c r="L2642" s="19">
        <v>9.0</v>
      </c>
      <c r="M2642" s="19">
        <v>33.0</v>
      </c>
      <c r="N2642" s="20">
        <v>0.7272727489471436</v>
      </c>
      <c r="O2642" s="20">
        <v>0.5292825698852539</v>
      </c>
      <c r="P2642" s="20">
        <v>0.49941813945770264</v>
      </c>
      <c r="Q2642" s="21" t="str">
        <f t="shared" si="1"/>
        <v>0.7552447552</v>
      </c>
      <c r="R2642" s="21" t="str">
        <f t="shared" si="3"/>
        <v>0.5783070086</v>
      </c>
      <c r="S2642" s="9">
        <v>0.5713140016252345</v>
      </c>
      <c r="T2642" s="6">
        <v>0.5783070086182415</v>
      </c>
      <c r="U2642" s="10"/>
      <c r="V2642" s="10"/>
      <c r="W2642" s="10"/>
    </row>
    <row r="2643">
      <c r="A2643" s="17">
        <v>2009.0</v>
      </c>
      <c r="B2643" s="18" t="s">
        <v>136</v>
      </c>
      <c r="C2643" s="18" t="s">
        <v>3811</v>
      </c>
      <c r="D2643" s="19">
        <v>318.0</v>
      </c>
      <c r="E2643" s="19">
        <v>1.0</v>
      </c>
      <c r="F2643" s="19">
        <v>12.0</v>
      </c>
      <c r="G2643" s="19">
        <v>6.0</v>
      </c>
      <c r="H2643" s="19">
        <v>6.0</v>
      </c>
      <c r="I2643" s="19">
        <v>0.0</v>
      </c>
      <c r="J2643" s="19">
        <v>4.0</v>
      </c>
      <c r="K2643" s="19">
        <v>7.0</v>
      </c>
      <c r="L2643" s="19">
        <v>22.0</v>
      </c>
      <c r="M2643" s="19">
        <v>29.0</v>
      </c>
      <c r="N2643" s="20">
        <v>0.24137930572032928</v>
      </c>
      <c r="O2643" s="20">
        <v>0.5404467582702637</v>
      </c>
      <c r="P2643" s="20">
        <v>0.5108786225318909</v>
      </c>
      <c r="Q2643" s="21" t="str">
        <f t="shared" si="1"/>
        <v>0.2032520325</v>
      </c>
      <c r="R2643" s="21" t="str">
        <f t="shared" si="3"/>
        <v>0.4487560429</v>
      </c>
      <c r="S2643" s="9">
        <v>0.45828786235431146</v>
      </c>
      <c r="T2643" s="6">
        <v>0.4487560428981859</v>
      </c>
      <c r="U2643" s="10"/>
      <c r="V2643" s="10"/>
      <c r="W2643" s="10"/>
    </row>
    <row r="2644">
      <c r="A2644" s="17">
        <v>2009.0</v>
      </c>
      <c r="B2644" s="18" t="s">
        <v>100</v>
      </c>
      <c r="C2644" s="18" t="s">
        <v>3812</v>
      </c>
      <c r="D2644" s="19">
        <v>319.0</v>
      </c>
      <c r="E2644" s="19">
        <v>3.0</v>
      </c>
      <c r="F2644" s="19">
        <v>7.0</v>
      </c>
      <c r="G2644" s="19">
        <v>14.0</v>
      </c>
      <c r="H2644" s="19">
        <v>4.0</v>
      </c>
      <c r="I2644" s="19">
        <v>2.0</v>
      </c>
      <c r="J2644" s="19">
        <v>1.0</v>
      </c>
      <c r="K2644" s="19">
        <v>19.0</v>
      </c>
      <c r="L2644" s="19">
        <v>12.0</v>
      </c>
      <c r="M2644" s="19">
        <v>31.0</v>
      </c>
      <c r="N2644" s="20">
        <v>0.6129032373428345</v>
      </c>
      <c r="O2644" s="20">
        <v>0.5202816128730774</v>
      </c>
      <c r="P2644" s="20">
        <v>0.5294216275215149</v>
      </c>
      <c r="Q2644" s="21" t="str">
        <f t="shared" si="1"/>
        <v>0.5748031496</v>
      </c>
      <c r="R2644" s="21" t="str">
        <f t="shared" si="3"/>
        <v>0.5361970007</v>
      </c>
      <c r="S2644" s="9">
        <v>0.5457220197685303</v>
      </c>
      <c r="T2644" s="6">
        <v>0.5361970007184922</v>
      </c>
      <c r="U2644" s="10"/>
      <c r="V2644" s="10"/>
      <c r="W2644" s="10"/>
    </row>
    <row r="2645">
      <c r="A2645" s="17">
        <v>2009.0</v>
      </c>
      <c r="B2645" s="18" t="s">
        <v>302</v>
      </c>
      <c r="C2645" s="18" t="s">
        <v>936</v>
      </c>
      <c r="D2645" s="19">
        <v>320.0</v>
      </c>
      <c r="E2645" s="19">
        <v>9.0</v>
      </c>
      <c r="F2645" s="19">
        <v>4.0</v>
      </c>
      <c r="G2645" s="19">
        <v>12.0</v>
      </c>
      <c r="H2645" s="19">
        <v>3.0</v>
      </c>
      <c r="I2645" s="19">
        <v>2.0</v>
      </c>
      <c r="J2645" s="19">
        <v>1.0</v>
      </c>
      <c r="K2645" s="19">
        <v>23.0</v>
      </c>
      <c r="L2645" s="19">
        <v>8.0</v>
      </c>
      <c r="M2645" s="19">
        <v>31.0</v>
      </c>
      <c r="N2645" s="20">
        <v>0.7419354915618896</v>
      </c>
      <c r="O2645" s="20">
        <v>0.45779621601104736</v>
      </c>
      <c r="P2645" s="20">
        <v>0.4990048408508301</v>
      </c>
      <c r="Q2645" s="21" t="str">
        <f t="shared" si="1"/>
        <v>0.7414965986</v>
      </c>
      <c r="R2645" s="21" t="str">
        <f t="shared" si="3"/>
        <v>0.5390234679</v>
      </c>
      <c r="S2645" s="9">
        <v>0.5391331891859732</v>
      </c>
      <c r="T2645" s="6">
        <v>0.5390234678780952</v>
      </c>
      <c r="U2645" s="10"/>
      <c r="V2645" s="10"/>
      <c r="W2645" s="10"/>
    </row>
    <row r="2646">
      <c r="A2646" s="17">
        <v>2009.0</v>
      </c>
      <c r="B2646" s="18" t="s">
        <v>168</v>
      </c>
      <c r="C2646" s="18" t="s">
        <v>996</v>
      </c>
      <c r="D2646" s="19">
        <v>321.0</v>
      </c>
      <c r="E2646" s="19">
        <v>8.0</v>
      </c>
      <c r="F2646" s="19">
        <v>3.0</v>
      </c>
      <c r="G2646" s="19">
        <v>17.0</v>
      </c>
      <c r="H2646" s="19">
        <v>2.0</v>
      </c>
      <c r="I2646" s="19">
        <v>1.0</v>
      </c>
      <c r="J2646" s="19">
        <v>2.0</v>
      </c>
      <c r="K2646" s="19">
        <v>26.0</v>
      </c>
      <c r="L2646" s="19">
        <v>7.0</v>
      </c>
      <c r="M2646" s="19">
        <v>33.0</v>
      </c>
      <c r="N2646" s="20">
        <v>0.7878788113594055</v>
      </c>
      <c r="O2646" s="20">
        <v>0.5844660401344299</v>
      </c>
      <c r="P2646" s="20">
        <v>0.5469380021095276</v>
      </c>
      <c r="Q2646" s="21" t="str">
        <f t="shared" si="1"/>
        <v>0.7724137931</v>
      </c>
      <c r="R2646" s="21" t="str">
        <f t="shared" si="3"/>
        <v>0.6220709689</v>
      </c>
      <c r="S2646" s="9">
        <v>0.6259372175642939</v>
      </c>
      <c r="T2646" s="6">
        <v>0.6220709688704589</v>
      </c>
      <c r="U2646" s="10"/>
      <c r="V2646" s="10"/>
      <c r="W2646" s="10"/>
    </row>
    <row r="2647">
      <c r="A2647" s="17">
        <v>2009.0</v>
      </c>
      <c r="B2647" s="18" t="s">
        <v>103</v>
      </c>
      <c r="C2647" s="18" t="s">
        <v>3813</v>
      </c>
      <c r="D2647" s="19">
        <v>322.0</v>
      </c>
      <c r="E2647" s="19">
        <v>1.0</v>
      </c>
      <c r="F2647" s="19">
        <v>9.0</v>
      </c>
      <c r="G2647" s="19">
        <v>9.0</v>
      </c>
      <c r="H2647" s="19">
        <v>8.0</v>
      </c>
      <c r="I2647" s="19">
        <v>0.0</v>
      </c>
      <c r="J2647" s="19">
        <v>1.0</v>
      </c>
      <c r="K2647" s="19">
        <v>10.0</v>
      </c>
      <c r="L2647" s="19">
        <v>18.0</v>
      </c>
      <c r="M2647" s="19">
        <v>28.0</v>
      </c>
      <c r="N2647" s="20">
        <v>0.3571428656578064</v>
      </c>
      <c r="O2647" s="20">
        <v>0.6380594968795776</v>
      </c>
      <c r="P2647" s="20">
        <v>0.538720428943634</v>
      </c>
      <c r="Q2647" s="21" t="str">
        <f t="shared" si="1"/>
        <v>0.2786885246</v>
      </c>
      <c r="R2647" s="21" t="str">
        <f t="shared" si="3"/>
        <v>0.5233819868</v>
      </c>
      <c r="S2647" s="9">
        <v>0.5429955699614116</v>
      </c>
      <c r="T2647" s="6">
        <v>0.5233819868232383</v>
      </c>
      <c r="U2647" s="10"/>
      <c r="V2647" s="10"/>
      <c r="W2647" s="10"/>
    </row>
    <row r="2648">
      <c r="A2648" s="17">
        <v>2009.0</v>
      </c>
      <c r="B2648" s="18" t="s">
        <v>507</v>
      </c>
      <c r="C2648" s="18" t="s">
        <v>3814</v>
      </c>
      <c r="D2648" s="19">
        <v>323.0</v>
      </c>
      <c r="E2648" s="19">
        <v>5.0</v>
      </c>
      <c r="F2648" s="19">
        <v>6.0</v>
      </c>
      <c r="G2648" s="19">
        <v>9.0</v>
      </c>
      <c r="H2648" s="19">
        <v>5.0</v>
      </c>
      <c r="I2648" s="19">
        <v>4.0</v>
      </c>
      <c r="J2648" s="19">
        <v>3.0</v>
      </c>
      <c r="K2648" s="19">
        <v>18.0</v>
      </c>
      <c r="L2648" s="19">
        <v>14.0</v>
      </c>
      <c r="M2648" s="19">
        <v>32.0</v>
      </c>
      <c r="N2648" s="20">
        <v>0.5625</v>
      </c>
      <c r="O2648" s="20">
        <v>0.5927411317825317</v>
      </c>
      <c r="P2648" s="20">
        <v>0.5364389419555664</v>
      </c>
      <c r="Q2648" s="21" t="str">
        <f t="shared" si="1"/>
        <v>0.5466666667</v>
      </c>
      <c r="R2648" s="21" t="str">
        <f t="shared" si="3"/>
        <v>0.567146968</v>
      </c>
      <c r="S2648" s="9">
        <v>0.5711053013801575</v>
      </c>
      <c r="T2648" s="6">
        <v>0.5671469680468242</v>
      </c>
      <c r="U2648" s="10"/>
      <c r="V2648" s="10"/>
      <c r="W2648" s="10"/>
    </row>
    <row r="2649">
      <c r="A2649" s="17">
        <v>2009.0</v>
      </c>
      <c r="B2649" s="18" t="s">
        <v>2269</v>
      </c>
      <c r="C2649" s="18" t="s">
        <v>3815</v>
      </c>
      <c r="D2649" s="19">
        <v>324.0</v>
      </c>
      <c r="E2649" s="19">
        <v>10.0</v>
      </c>
      <c r="F2649" s="19">
        <v>5.0</v>
      </c>
      <c r="G2649" s="19">
        <v>9.0</v>
      </c>
      <c r="H2649" s="19">
        <v>3.0</v>
      </c>
      <c r="I2649" s="19">
        <v>1.0</v>
      </c>
      <c r="J2649" s="19">
        <v>0.0</v>
      </c>
      <c r="K2649" s="19">
        <v>20.0</v>
      </c>
      <c r="L2649" s="19">
        <v>8.0</v>
      </c>
      <c r="M2649" s="19">
        <v>28.0</v>
      </c>
      <c r="N2649" s="20">
        <v>0.7142857313156128</v>
      </c>
      <c r="O2649" s="20">
        <v>0.4283396303653717</v>
      </c>
      <c r="P2649" s="20">
        <v>0.48249781131744385</v>
      </c>
      <c r="Q2649" s="21" t="str">
        <f t="shared" si="1"/>
        <v>0.7391304348</v>
      </c>
      <c r="R2649" s="21" t="str">
        <f t="shared" si="3"/>
        <v>0.5195768767</v>
      </c>
      <c r="S2649" s="9">
        <v>0.5133656965834754</v>
      </c>
      <c r="T2649" s="6">
        <v>0.5195768767076989</v>
      </c>
      <c r="U2649" s="10"/>
      <c r="V2649" s="10"/>
      <c r="W2649" s="10"/>
    </row>
    <row r="2650">
      <c r="A2650" s="17">
        <v>2009.0</v>
      </c>
      <c r="B2650" s="18" t="s">
        <v>1017</v>
      </c>
      <c r="C2650" s="18" t="s">
        <v>3816</v>
      </c>
      <c r="D2650" s="19">
        <v>325.0</v>
      </c>
      <c r="E2650" s="19">
        <v>3.0</v>
      </c>
      <c r="F2650" s="19">
        <v>11.0</v>
      </c>
      <c r="G2650" s="19">
        <v>9.0</v>
      </c>
      <c r="H2650" s="19">
        <v>2.0</v>
      </c>
      <c r="I2650" s="19">
        <v>2.0</v>
      </c>
      <c r="J2650" s="19">
        <v>2.0</v>
      </c>
      <c r="K2650" s="19">
        <v>14.0</v>
      </c>
      <c r="L2650" s="19">
        <v>15.0</v>
      </c>
      <c r="M2650" s="19">
        <v>29.0</v>
      </c>
      <c r="N2650" s="20">
        <v>0.48275861144065857</v>
      </c>
      <c r="O2650" s="20">
        <v>0.47774213552474976</v>
      </c>
      <c r="P2650" s="20">
        <v>0.4862569570541382</v>
      </c>
      <c r="Q2650" s="21" t="str">
        <f t="shared" si="1"/>
        <v>0.5043478261</v>
      </c>
      <c r="R2650" s="21" t="str">
        <f t="shared" si="3"/>
        <v>0.4865222635</v>
      </c>
      <c r="S2650" s="9">
        <v>0.48112496219832324</v>
      </c>
      <c r="T2650" s="6">
        <v>0.4865222635476485</v>
      </c>
      <c r="U2650" s="10"/>
      <c r="V2650" s="10"/>
      <c r="W2650" s="10"/>
    </row>
    <row r="2651">
      <c r="A2651" s="17">
        <v>2009.0</v>
      </c>
      <c r="B2651" s="18" t="s">
        <v>1268</v>
      </c>
      <c r="C2651" s="18" t="s">
        <v>3817</v>
      </c>
      <c r="D2651" s="19">
        <v>326.0</v>
      </c>
      <c r="E2651" s="19">
        <v>3.0</v>
      </c>
      <c r="F2651" s="19">
        <v>12.0</v>
      </c>
      <c r="G2651" s="19">
        <v>4.0</v>
      </c>
      <c r="H2651" s="19">
        <v>6.0</v>
      </c>
      <c r="I2651" s="19">
        <v>1.0</v>
      </c>
      <c r="J2651" s="19">
        <v>2.0</v>
      </c>
      <c r="K2651" s="19">
        <v>8.0</v>
      </c>
      <c r="L2651" s="19">
        <v>20.0</v>
      </c>
      <c r="M2651" s="19">
        <v>28.0</v>
      </c>
      <c r="N2651" s="20">
        <v>0.2857142984867096</v>
      </c>
      <c r="O2651" s="20">
        <v>0.38914012908935547</v>
      </c>
      <c r="P2651" s="20">
        <v>0.46601778268814087</v>
      </c>
      <c r="Q2651" s="21" t="str">
        <f t="shared" si="1"/>
        <v>0.3015873016</v>
      </c>
      <c r="R2651" s="21" t="str">
        <f t="shared" si="3"/>
        <v>0.3864713356</v>
      </c>
      <c r="S2651" s="9">
        <v>0.38250308164528435</v>
      </c>
      <c r="T2651" s="6">
        <v>0.38647133561353836</v>
      </c>
      <c r="U2651" s="10"/>
      <c r="V2651" s="10"/>
      <c r="W2651" s="10"/>
    </row>
    <row r="2652">
      <c r="A2652" s="17">
        <v>2009.0</v>
      </c>
      <c r="B2652" s="18" t="s">
        <v>166</v>
      </c>
      <c r="C2652" s="18" t="s">
        <v>945</v>
      </c>
      <c r="D2652" s="19">
        <v>327.0</v>
      </c>
      <c r="E2652" s="19">
        <v>7.0</v>
      </c>
      <c r="F2652" s="19">
        <v>7.0</v>
      </c>
      <c r="G2652" s="19">
        <v>12.0</v>
      </c>
      <c r="H2652" s="19">
        <v>0.0</v>
      </c>
      <c r="I2652" s="19">
        <v>4.0</v>
      </c>
      <c r="J2652" s="19">
        <v>1.0</v>
      </c>
      <c r="K2652" s="19">
        <v>23.0</v>
      </c>
      <c r="L2652" s="19">
        <v>8.0</v>
      </c>
      <c r="M2652" s="19">
        <v>31.0</v>
      </c>
      <c r="N2652" s="20">
        <v>0.7419354915618896</v>
      </c>
      <c r="O2652" s="20">
        <v>0.5240603089332581</v>
      </c>
      <c r="P2652" s="20">
        <v>0.5006742477416992</v>
      </c>
      <c r="Q2652" s="21" t="str">
        <f t="shared" si="1"/>
        <v>0.8015267176</v>
      </c>
      <c r="R2652" s="21" t="str">
        <f t="shared" si="3"/>
        <v>0.5875803958</v>
      </c>
      <c r="S2652" s="9">
        <v>0.5726825873697958</v>
      </c>
      <c r="T2652" s="6">
        <v>0.5875803957913668</v>
      </c>
      <c r="U2652" s="10"/>
      <c r="V2652" s="10"/>
      <c r="W2652" s="10"/>
    </row>
    <row r="2653">
      <c r="A2653" s="17">
        <v>2009.0</v>
      </c>
      <c r="B2653" s="18" t="s">
        <v>300</v>
      </c>
      <c r="C2653" s="18" t="s">
        <v>3818</v>
      </c>
      <c r="D2653" s="19">
        <v>328.0</v>
      </c>
      <c r="E2653" s="19">
        <v>3.0</v>
      </c>
      <c r="F2653" s="19">
        <v>10.0</v>
      </c>
      <c r="G2653" s="19">
        <v>7.0</v>
      </c>
      <c r="H2653" s="19">
        <v>7.0</v>
      </c>
      <c r="I2653" s="19">
        <v>0.0</v>
      </c>
      <c r="J2653" s="19">
        <v>4.0</v>
      </c>
      <c r="K2653" s="19">
        <v>10.0</v>
      </c>
      <c r="L2653" s="19">
        <v>21.0</v>
      </c>
      <c r="M2653" s="19">
        <v>31.0</v>
      </c>
      <c r="N2653" s="20">
        <v>0.32258063554763794</v>
      </c>
      <c r="O2653" s="20">
        <v>0.4352724552154541</v>
      </c>
      <c r="P2653" s="20">
        <v>0.48302415013313293</v>
      </c>
      <c r="Q2653" s="21" t="str">
        <f t="shared" si="1"/>
        <v>0.2978723404</v>
      </c>
      <c r="R2653" s="21" t="str">
        <f t="shared" si="3"/>
        <v>0.4128603502</v>
      </c>
      <c r="S2653" s="9">
        <v>0.41903742643133285</v>
      </c>
      <c r="T2653" s="6">
        <v>0.41286035024739326</v>
      </c>
      <c r="U2653" s="10"/>
      <c r="V2653" s="10"/>
      <c r="W2653" s="10"/>
    </row>
    <row r="2654">
      <c r="A2654" s="17">
        <v>2009.0</v>
      </c>
      <c r="B2654" s="18" t="s">
        <v>3307</v>
      </c>
      <c r="C2654" s="18" t="s">
        <v>3819</v>
      </c>
      <c r="D2654" s="19">
        <v>329.0</v>
      </c>
      <c r="E2654" s="19">
        <v>5.0</v>
      </c>
      <c r="F2654" s="19">
        <v>10.0</v>
      </c>
      <c r="G2654" s="19">
        <v>1.0</v>
      </c>
      <c r="H2654" s="19">
        <v>8.0</v>
      </c>
      <c r="I2654" s="19">
        <v>0.0</v>
      </c>
      <c r="J2654" s="19">
        <v>4.0</v>
      </c>
      <c r="K2654" s="19">
        <v>6.0</v>
      </c>
      <c r="L2654" s="19">
        <v>22.0</v>
      </c>
      <c r="M2654" s="19">
        <v>28.0</v>
      </c>
      <c r="N2654" s="20">
        <v>0.2142857164144516</v>
      </c>
      <c r="O2654" s="20">
        <v>0.4217558801174164</v>
      </c>
      <c r="P2654" s="20">
        <v>0.4621320068836212</v>
      </c>
      <c r="Q2654" s="21" t="str">
        <f t="shared" si="1"/>
        <v>0.2638888889</v>
      </c>
      <c r="R2654" s="21" t="str">
        <f t="shared" si="3"/>
        <v>0.392383164</v>
      </c>
      <c r="S2654" s="9">
        <v>0.37998237035104204</v>
      </c>
      <c r="T2654" s="6">
        <v>0.3923831640018357</v>
      </c>
      <c r="U2654" s="10"/>
      <c r="V2654" s="10"/>
      <c r="W2654" s="10"/>
    </row>
    <row r="2655">
      <c r="A2655" s="17">
        <v>2009.0</v>
      </c>
      <c r="B2655" s="18" t="s">
        <v>92</v>
      </c>
      <c r="C2655" s="18" t="s">
        <v>3820</v>
      </c>
      <c r="D2655" s="19">
        <v>330.0</v>
      </c>
      <c r="E2655" s="19">
        <v>8.0</v>
      </c>
      <c r="F2655" s="19">
        <v>8.0</v>
      </c>
      <c r="G2655" s="19">
        <v>8.0</v>
      </c>
      <c r="H2655" s="19">
        <v>6.0</v>
      </c>
      <c r="I2655" s="19">
        <v>0.0</v>
      </c>
      <c r="J2655" s="19">
        <v>0.0</v>
      </c>
      <c r="K2655" s="19">
        <v>16.0</v>
      </c>
      <c r="L2655" s="19">
        <v>14.0</v>
      </c>
      <c r="M2655" s="19">
        <v>30.0</v>
      </c>
      <c r="N2655" s="20">
        <v>0.5333333611488342</v>
      </c>
      <c r="O2655" s="20">
        <v>0.3971889615058899</v>
      </c>
      <c r="P2655" s="20">
        <v>0.4589376747608185</v>
      </c>
      <c r="Q2655" s="21" t="str">
        <f t="shared" si="1"/>
        <v>0.5479452055</v>
      </c>
      <c r="R2655" s="21" t="str">
        <f t="shared" si="3"/>
        <v>0.4503152008</v>
      </c>
      <c r="S2655" s="9">
        <v>0.44666223277648287</v>
      </c>
      <c r="T2655" s="6">
        <v>0.4503152008130126</v>
      </c>
      <c r="U2655" s="10"/>
      <c r="V2655" s="10"/>
      <c r="W2655" s="10"/>
    </row>
    <row r="2656">
      <c r="A2656" s="17">
        <v>2009.0</v>
      </c>
      <c r="B2656" s="18" t="s">
        <v>171</v>
      </c>
      <c r="C2656" s="18" t="s">
        <v>3821</v>
      </c>
      <c r="D2656" s="19">
        <v>331.0</v>
      </c>
      <c r="E2656" s="19">
        <v>7.0</v>
      </c>
      <c r="F2656" s="19">
        <v>4.0</v>
      </c>
      <c r="G2656" s="19">
        <v>14.0</v>
      </c>
      <c r="H2656" s="19">
        <v>1.0</v>
      </c>
      <c r="I2656" s="19">
        <v>3.0</v>
      </c>
      <c r="J2656" s="19">
        <v>1.0</v>
      </c>
      <c r="K2656" s="19">
        <v>24.0</v>
      </c>
      <c r="L2656" s="19">
        <v>6.0</v>
      </c>
      <c r="M2656" s="19">
        <v>30.0</v>
      </c>
      <c r="N2656" s="20">
        <v>0.800000011920929</v>
      </c>
      <c r="O2656" s="20">
        <v>0.5520084500312805</v>
      </c>
      <c r="P2656" s="20">
        <v>0.5484110713005066</v>
      </c>
      <c r="Q2656" s="21" t="str">
        <f t="shared" si="1"/>
        <v>0.8153846154</v>
      </c>
      <c r="R2656" s="21" t="str">
        <f t="shared" si="3"/>
        <v>0.6169531467</v>
      </c>
      <c r="S2656" s="9">
        <v>0.6131069928407669</v>
      </c>
      <c r="T2656" s="6">
        <v>0.6169531466869207</v>
      </c>
      <c r="U2656" s="10"/>
      <c r="V2656" s="10"/>
      <c r="W2656" s="10"/>
    </row>
    <row r="2657">
      <c r="A2657" s="17">
        <v>2009.0</v>
      </c>
      <c r="B2657" s="18" t="s">
        <v>453</v>
      </c>
      <c r="C2657" s="18" t="s">
        <v>3822</v>
      </c>
      <c r="D2657" s="19">
        <v>332.0</v>
      </c>
      <c r="E2657" s="19">
        <v>6.0</v>
      </c>
      <c r="F2657" s="19">
        <v>4.0</v>
      </c>
      <c r="G2657" s="19">
        <v>18.0</v>
      </c>
      <c r="H2657" s="19">
        <v>1.0</v>
      </c>
      <c r="I2657" s="19">
        <v>1.0</v>
      </c>
      <c r="J2657" s="19">
        <v>3.0</v>
      </c>
      <c r="K2657" s="19">
        <v>25.0</v>
      </c>
      <c r="L2657" s="19">
        <v>8.0</v>
      </c>
      <c r="M2657" s="19">
        <v>33.0</v>
      </c>
      <c r="N2657" s="20">
        <v>0.7575757503509521</v>
      </c>
      <c r="O2657" s="20">
        <v>0.6015371680259705</v>
      </c>
      <c r="P2657" s="20">
        <v>0.5251546502113342</v>
      </c>
      <c r="Q2657" s="21" t="str">
        <f t="shared" si="1"/>
        <v>0.7481481481</v>
      </c>
      <c r="R2657" s="21" t="str">
        <f t="shared" si="3"/>
        <v>0.6190942836</v>
      </c>
      <c r="S2657" s="9">
        <v>0.6214511859597582</v>
      </c>
      <c r="T2657" s="6">
        <v>0.6190942836028558</v>
      </c>
      <c r="U2657" s="10"/>
      <c r="V2657" s="10"/>
      <c r="W2657" s="10"/>
    </row>
    <row r="2658">
      <c r="A2658" s="17">
        <v>2009.0</v>
      </c>
      <c r="B2658" s="18" t="s">
        <v>739</v>
      </c>
      <c r="C2658" s="18" t="s">
        <v>906</v>
      </c>
      <c r="D2658" s="19">
        <v>333.0</v>
      </c>
      <c r="E2658" s="19">
        <v>5.0</v>
      </c>
      <c r="F2658" s="19">
        <v>6.0</v>
      </c>
      <c r="G2658" s="19">
        <v>9.0</v>
      </c>
      <c r="H2658" s="19">
        <v>7.0</v>
      </c>
      <c r="I2658" s="19">
        <v>3.0</v>
      </c>
      <c r="J2658" s="19">
        <v>2.0</v>
      </c>
      <c r="K2658" s="19">
        <v>17.0</v>
      </c>
      <c r="L2658" s="19">
        <v>15.0</v>
      </c>
      <c r="M2658" s="19">
        <v>32.0</v>
      </c>
      <c r="N2658" s="20">
        <v>0.53125</v>
      </c>
      <c r="O2658" s="20">
        <v>0.5597261786460876</v>
      </c>
      <c r="P2658" s="20">
        <v>0.5423206686973572</v>
      </c>
      <c r="Q2658" s="21" t="str">
        <f t="shared" si="1"/>
        <v>0.5</v>
      </c>
      <c r="R2658" s="21" t="str">
        <f t="shared" si="3"/>
        <v>0.5404432565</v>
      </c>
      <c r="S2658" s="9">
        <v>0.5482557564973831</v>
      </c>
      <c r="T2658" s="6">
        <v>0.5404432564973831</v>
      </c>
      <c r="U2658" s="10"/>
      <c r="V2658" s="10"/>
      <c r="W2658" s="10"/>
    </row>
    <row r="2659">
      <c r="A2659" s="17">
        <v>2009.0</v>
      </c>
      <c r="B2659" s="18" t="s">
        <v>328</v>
      </c>
      <c r="C2659" s="18" t="s">
        <v>904</v>
      </c>
      <c r="D2659" s="19">
        <v>334.0</v>
      </c>
      <c r="E2659" s="19">
        <v>9.0</v>
      </c>
      <c r="F2659" s="19">
        <v>4.0</v>
      </c>
      <c r="G2659" s="19">
        <v>9.0</v>
      </c>
      <c r="H2659" s="19">
        <v>3.0</v>
      </c>
      <c r="I2659" s="19">
        <v>2.0</v>
      </c>
      <c r="J2659" s="19">
        <v>2.0</v>
      </c>
      <c r="K2659" s="19">
        <v>20.0</v>
      </c>
      <c r="L2659" s="19">
        <v>9.0</v>
      </c>
      <c r="M2659" s="19">
        <v>29.0</v>
      </c>
      <c r="N2659" s="20">
        <v>0.6896551847457886</v>
      </c>
      <c r="O2659" s="20">
        <v>0.4723896086215973</v>
      </c>
      <c r="P2659" s="20">
        <v>0.4935190677642822</v>
      </c>
      <c r="Q2659" s="21" t="str">
        <f t="shared" si="1"/>
        <v>0.6993006993</v>
      </c>
      <c r="R2659" s="21" t="str">
        <f t="shared" si="3"/>
        <v>0.5343997461</v>
      </c>
      <c r="S2659" s="9">
        <v>0.5319883643553175</v>
      </c>
      <c r="T2659" s="6">
        <v>0.534399746077044</v>
      </c>
      <c r="U2659" s="10"/>
      <c r="V2659" s="10"/>
      <c r="W2659" s="10"/>
    </row>
    <row r="2660">
      <c r="A2660" s="17">
        <v>2009.0</v>
      </c>
      <c r="B2660" s="18" t="s">
        <v>407</v>
      </c>
      <c r="C2660" s="18" t="s">
        <v>3823</v>
      </c>
      <c r="D2660" s="19">
        <v>335.0</v>
      </c>
      <c r="E2660" s="19">
        <v>7.0</v>
      </c>
      <c r="F2660" s="19">
        <v>5.0</v>
      </c>
      <c r="G2660" s="19">
        <v>11.0</v>
      </c>
      <c r="H2660" s="19">
        <v>3.0</v>
      </c>
      <c r="I2660" s="19">
        <v>5.0</v>
      </c>
      <c r="J2660" s="19">
        <v>3.0</v>
      </c>
      <c r="K2660" s="19">
        <v>23.0</v>
      </c>
      <c r="L2660" s="19">
        <v>11.0</v>
      </c>
      <c r="M2660" s="19">
        <v>34.0</v>
      </c>
      <c r="N2660" s="20">
        <v>0.6764705777168274</v>
      </c>
      <c r="O2660" s="20">
        <v>0.6051685214042664</v>
      </c>
      <c r="P2660" s="20">
        <v>0.5499897003173828</v>
      </c>
      <c r="Q2660" s="21" t="str">
        <f t="shared" si="1"/>
        <v>0.6772151899</v>
      </c>
      <c r="R2660" s="21" t="str">
        <f t="shared" si="3"/>
        <v>0.6093854832</v>
      </c>
      <c r="S2660" s="9">
        <v>0.6091993328403025</v>
      </c>
      <c r="T2660" s="6">
        <v>0.6093854832498333</v>
      </c>
      <c r="U2660" s="10"/>
      <c r="V2660" s="10"/>
      <c r="W2660" s="10"/>
    </row>
    <row r="2661">
      <c r="A2661" s="17">
        <v>2009.0</v>
      </c>
      <c r="B2661" s="18" t="s">
        <v>935</v>
      </c>
      <c r="C2661" s="18" t="s">
        <v>3824</v>
      </c>
      <c r="D2661" s="19">
        <v>336.0</v>
      </c>
      <c r="E2661" s="19">
        <v>7.0</v>
      </c>
      <c r="F2661" s="19">
        <v>7.0</v>
      </c>
      <c r="G2661" s="19">
        <v>13.0</v>
      </c>
      <c r="H2661" s="19">
        <v>1.0</v>
      </c>
      <c r="I2661" s="19">
        <v>2.0</v>
      </c>
      <c r="J2661" s="19">
        <v>1.0</v>
      </c>
      <c r="K2661" s="19">
        <v>22.0</v>
      </c>
      <c r="L2661" s="19">
        <v>9.0</v>
      </c>
      <c r="M2661" s="19">
        <v>31.0</v>
      </c>
      <c r="N2661" s="20">
        <v>0.7096773982048035</v>
      </c>
      <c r="O2661" s="20">
        <v>0.48024657368659973</v>
      </c>
      <c r="P2661" s="20">
        <v>0.5155963897705078</v>
      </c>
      <c r="Q2661" s="21" t="str">
        <f t="shared" si="1"/>
        <v>0.7480916031</v>
      </c>
      <c r="R2661" s="21" t="str">
        <f t="shared" si="3"/>
        <v>0.556045285</v>
      </c>
      <c r="S2661" s="9">
        <v>0.5464417391246366</v>
      </c>
      <c r="T2661" s="6">
        <v>0.5560452850492856</v>
      </c>
      <c r="U2661" s="10"/>
      <c r="V2661" s="10"/>
      <c r="W2661" s="10"/>
    </row>
    <row r="2662">
      <c r="A2662" s="17">
        <v>2009.0</v>
      </c>
      <c r="B2662" s="18" t="s">
        <v>322</v>
      </c>
      <c r="C2662" s="18" t="s">
        <v>3825</v>
      </c>
      <c r="D2662" s="19">
        <v>337.0</v>
      </c>
      <c r="E2662" s="19">
        <v>3.0</v>
      </c>
      <c r="F2662" s="19">
        <v>10.0</v>
      </c>
      <c r="G2662" s="19">
        <v>11.0</v>
      </c>
      <c r="H2662" s="19">
        <v>3.0</v>
      </c>
      <c r="I2662" s="19">
        <v>2.0</v>
      </c>
      <c r="J2662" s="19">
        <v>1.0</v>
      </c>
      <c r="K2662" s="19">
        <v>16.0</v>
      </c>
      <c r="L2662" s="19">
        <v>14.0</v>
      </c>
      <c r="M2662" s="19">
        <v>30.0</v>
      </c>
      <c r="N2662" s="20">
        <v>0.5333333611488342</v>
      </c>
      <c r="O2662" s="20">
        <v>0.5077369213104248</v>
      </c>
      <c r="P2662" s="20">
        <v>0.5078586935997009</v>
      </c>
      <c r="Q2662" s="21" t="str">
        <f t="shared" si="1"/>
        <v>0.5333333333</v>
      </c>
      <c r="R2662" s="21" t="str">
        <f t="shared" si="3"/>
        <v>0.5141664674</v>
      </c>
      <c r="S2662" s="9">
        <v>0.5141664673884709</v>
      </c>
      <c r="T2662" s="6">
        <v>0.5141664673884709</v>
      </c>
      <c r="U2662" s="10"/>
      <c r="V2662" s="10"/>
      <c r="W2662" s="10"/>
    </row>
    <row r="2663">
      <c r="A2663" s="17">
        <v>2009.0</v>
      </c>
      <c r="B2663" s="18" t="s">
        <v>276</v>
      </c>
      <c r="C2663" s="18" t="s">
        <v>3826</v>
      </c>
      <c r="D2663" s="19">
        <v>338.0</v>
      </c>
      <c r="E2663" s="19">
        <v>1.0</v>
      </c>
      <c r="F2663" s="19">
        <v>10.0</v>
      </c>
      <c r="G2663" s="19">
        <v>13.0</v>
      </c>
      <c r="H2663" s="19">
        <v>3.0</v>
      </c>
      <c r="I2663" s="19">
        <v>2.0</v>
      </c>
      <c r="J2663" s="19">
        <v>3.0</v>
      </c>
      <c r="K2663" s="19">
        <v>16.0</v>
      </c>
      <c r="L2663" s="19">
        <v>16.0</v>
      </c>
      <c r="M2663" s="19">
        <v>32.0</v>
      </c>
      <c r="N2663" s="20">
        <v>0.5</v>
      </c>
      <c r="O2663" s="20">
        <v>0.5089440941810608</v>
      </c>
      <c r="P2663" s="20">
        <v>0.5316226482391357</v>
      </c>
      <c r="Q2663" s="21" t="str">
        <f t="shared" si="1"/>
        <v>0.4590163934</v>
      </c>
      <c r="R2663" s="21" t="str">
        <f t="shared" si="3"/>
        <v>0.5021318075</v>
      </c>
      <c r="S2663" s="9">
        <v>0.5123777091503143</v>
      </c>
      <c r="T2663" s="6">
        <v>0.5021318075109701</v>
      </c>
      <c r="U2663" s="10"/>
      <c r="V2663" s="10"/>
      <c r="W2663" s="10"/>
    </row>
    <row r="2664">
      <c r="A2664" s="17">
        <v>2009.0</v>
      </c>
      <c r="B2664" s="18" t="s">
        <v>1020</v>
      </c>
      <c r="C2664" s="18" t="s">
        <v>3827</v>
      </c>
      <c r="D2664" s="19">
        <v>339.0</v>
      </c>
      <c r="E2664" s="19">
        <v>2.0</v>
      </c>
      <c r="F2664" s="19">
        <v>11.0</v>
      </c>
      <c r="G2664" s="19">
        <v>6.0</v>
      </c>
      <c r="H2664" s="19">
        <v>8.0</v>
      </c>
      <c r="I2664" s="19">
        <v>1.0</v>
      </c>
      <c r="J2664" s="19">
        <v>1.0</v>
      </c>
      <c r="K2664" s="19">
        <v>9.0</v>
      </c>
      <c r="L2664" s="19">
        <v>20.0</v>
      </c>
      <c r="M2664" s="19">
        <v>29.0</v>
      </c>
      <c r="N2664" s="20">
        <v>0.3103448152542114</v>
      </c>
      <c r="O2664" s="20">
        <v>0.5208911299705505</v>
      </c>
      <c r="P2664" s="20">
        <v>0.4814554750919342</v>
      </c>
      <c r="Q2664" s="21" t="str">
        <f t="shared" si="1"/>
        <v>0.2824427481</v>
      </c>
      <c r="R2664" s="21" t="str">
        <f t="shared" si="3"/>
        <v>0.4514201208</v>
      </c>
      <c r="S2664" s="9">
        <v>0.45839564065481053</v>
      </c>
      <c r="T2664" s="6">
        <v>0.45142012078115956</v>
      </c>
      <c r="U2664" s="10"/>
      <c r="V2664" s="10"/>
      <c r="W2664" s="10"/>
    </row>
    <row r="2665">
      <c r="A2665" s="17">
        <v>2009.0</v>
      </c>
      <c r="B2665" s="18" t="s">
        <v>122</v>
      </c>
      <c r="C2665" s="18" t="s">
        <v>3828</v>
      </c>
      <c r="D2665" s="19">
        <v>340.0</v>
      </c>
      <c r="E2665" s="19">
        <v>4.0</v>
      </c>
      <c r="F2665" s="19">
        <v>12.0</v>
      </c>
      <c r="G2665" s="19">
        <v>6.0</v>
      </c>
      <c r="H2665" s="19">
        <v>6.0</v>
      </c>
      <c r="I2665" s="19">
        <v>0.0</v>
      </c>
      <c r="J2665" s="19">
        <v>1.0</v>
      </c>
      <c r="K2665" s="19">
        <v>10.0</v>
      </c>
      <c r="L2665" s="19">
        <v>19.0</v>
      </c>
      <c r="M2665" s="19">
        <v>29.0</v>
      </c>
      <c r="N2665" s="20">
        <v>0.3448275923728943</v>
      </c>
      <c r="O2665" s="20">
        <v>0.4819035828113556</v>
      </c>
      <c r="P2665" s="20">
        <v>0.4791781008243561</v>
      </c>
      <c r="Q2665" s="21" t="str">
        <f t="shared" si="1"/>
        <v>0.3565891473</v>
      </c>
      <c r="R2665" s="21" t="str">
        <f t="shared" si="3"/>
        <v>0.4498936034</v>
      </c>
      <c r="S2665" s="9">
        <v>0.44695321316349096</v>
      </c>
      <c r="T2665" s="6">
        <v>0.44989360343347223</v>
      </c>
      <c r="U2665" s="10"/>
      <c r="V2665" s="10"/>
      <c r="W2665" s="10"/>
    </row>
    <row r="2666">
      <c r="A2666" s="17">
        <v>2009.0</v>
      </c>
      <c r="B2666" s="18" t="s">
        <v>222</v>
      </c>
      <c r="C2666" s="18" t="s">
        <v>964</v>
      </c>
      <c r="D2666" s="19">
        <v>341.0</v>
      </c>
      <c r="E2666" s="19">
        <v>4.0</v>
      </c>
      <c r="F2666" s="19">
        <v>7.0</v>
      </c>
      <c r="G2666" s="19">
        <v>13.0</v>
      </c>
      <c r="H2666" s="19">
        <v>3.0</v>
      </c>
      <c r="I2666" s="19">
        <v>2.0</v>
      </c>
      <c r="J2666" s="19">
        <v>2.0</v>
      </c>
      <c r="K2666" s="19">
        <v>19.0</v>
      </c>
      <c r="L2666" s="19">
        <v>12.0</v>
      </c>
      <c r="M2666" s="19">
        <v>31.0</v>
      </c>
      <c r="N2666" s="20">
        <v>0.6129032373428345</v>
      </c>
      <c r="O2666" s="20">
        <v>0.5831992626190186</v>
      </c>
      <c r="P2666" s="20">
        <v>0.5496609210968018</v>
      </c>
      <c r="Q2666" s="21" t="str">
        <f t="shared" si="1"/>
        <v>0.5968992248</v>
      </c>
      <c r="R2666" s="21" t="str">
        <f t="shared" si="3"/>
        <v>0.5782396678</v>
      </c>
      <c r="S2666" s="9">
        <v>0.5822406680353226</v>
      </c>
      <c r="T2666" s="6">
        <v>0.5782396677852601</v>
      </c>
      <c r="U2666" s="10"/>
      <c r="V2666" s="10"/>
      <c r="W2666" s="10"/>
    </row>
    <row r="2667">
      <c r="A2667" s="17">
        <v>2009.0</v>
      </c>
      <c r="B2667" s="18" t="s">
        <v>1087</v>
      </c>
      <c r="C2667" s="18" t="s">
        <v>3829</v>
      </c>
      <c r="D2667" s="19">
        <v>342.0</v>
      </c>
      <c r="E2667" s="19">
        <v>6.0</v>
      </c>
      <c r="F2667" s="19">
        <v>9.0</v>
      </c>
      <c r="G2667" s="19">
        <v>7.0</v>
      </c>
      <c r="H2667" s="19">
        <v>4.0</v>
      </c>
      <c r="I2667" s="19">
        <v>1.0</v>
      </c>
      <c r="J2667" s="19">
        <v>1.0</v>
      </c>
      <c r="K2667" s="19">
        <v>14.0</v>
      </c>
      <c r="L2667" s="19">
        <v>14.0</v>
      </c>
      <c r="M2667" s="19">
        <v>28.0</v>
      </c>
      <c r="N2667" s="20">
        <v>0.5</v>
      </c>
      <c r="O2667" s="20">
        <v>0.4766109585762024</v>
      </c>
      <c r="P2667" s="20">
        <v>0.48401451110839844</v>
      </c>
      <c r="Q2667" s="21" t="str">
        <f t="shared" si="1"/>
        <v>0.53125</v>
      </c>
      <c r="R2667" s="21" t="str">
        <f t="shared" si="3"/>
        <v>0.4921216071</v>
      </c>
      <c r="S2667" s="9">
        <v>0.4843091070652008</v>
      </c>
      <c r="T2667" s="6">
        <v>0.4921216070652008</v>
      </c>
      <c r="U2667" s="10"/>
      <c r="V2667" s="10"/>
      <c r="W2667" s="10"/>
    </row>
    <row r="2668">
      <c r="A2668" s="17">
        <v>2009.0</v>
      </c>
      <c r="B2668" s="18" t="s">
        <v>734</v>
      </c>
      <c r="C2668" s="18" t="s">
        <v>3830</v>
      </c>
      <c r="D2668" s="19">
        <v>343.0</v>
      </c>
      <c r="E2668" s="19">
        <v>5.0</v>
      </c>
      <c r="F2668" s="19">
        <v>9.0</v>
      </c>
      <c r="G2668" s="19">
        <v>11.0</v>
      </c>
      <c r="H2668" s="19">
        <v>4.0</v>
      </c>
      <c r="I2668" s="19">
        <v>4.0</v>
      </c>
      <c r="J2668" s="19">
        <v>0.0</v>
      </c>
      <c r="K2668" s="19">
        <v>20.0</v>
      </c>
      <c r="L2668" s="19">
        <v>13.0</v>
      </c>
      <c r="M2668" s="19">
        <v>33.0</v>
      </c>
      <c r="N2668" s="20">
        <v>0.6060606241226196</v>
      </c>
      <c r="O2668" s="20">
        <v>0.5221267938613892</v>
      </c>
      <c r="P2668" s="20">
        <v>0.5011114478111267</v>
      </c>
      <c r="Q2668" s="21" t="str">
        <f t="shared" si="1"/>
        <v>0.6153846154</v>
      </c>
      <c r="R2668" s="21" t="str">
        <f t="shared" si="3"/>
        <v>0.5401874127</v>
      </c>
      <c r="S2668" s="9">
        <v>0.5378564103986277</v>
      </c>
      <c r="T2668" s="6">
        <v>0.5401874127296301</v>
      </c>
      <c r="U2668" s="10"/>
      <c r="V2668" s="10"/>
      <c r="W2668" s="10"/>
    </row>
    <row r="2669">
      <c r="A2669" s="17">
        <v>2009.0</v>
      </c>
      <c r="B2669" s="18" t="s">
        <v>125</v>
      </c>
      <c r="C2669" s="18" t="s">
        <v>3831</v>
      </c>
      <c r="D2669" s="19">
        <v>344.0</v>
      </c>
      <c r="E2669" s="19">
        <v>3.0</v>
      </c>
      <c r="F2669" s="19">
        <v>9.0</v>
      </c>
      <c r="G2669" s="19">
        <v>10.0</v>
      </c>
      <c r="H2669" s="19">
        <v>3.0</v>
      </c>
      <c r="I2669" s="19">
        <v>3.0</v>
      </c>
      <c r="J2669" s="19">
        <v>1.0</v>
      </c>
      <c r="K2669" s="19">
        <v>16.0</v>
      </c>
      <c r="L2669" s="19">
        <v>13.0</v>
      </c>
      <c r="M2669" s="19">
        <v>29.0</v>
      </c>
      <c r="N2669" s="20">
        <v>0.5517241358757019</v>
      </c>
      <c r="O2669" s="20">
        <v>0.5178452134132385</v>
      </c>
      <c r="P2669" s="20">
        <v>0.5058148503303528</v>
      </c>
      <c r="Q2669" s="21" t="str">
        <f t="shared" si="1"/>
        <v>0.5546218487</v>
      </c>
      <c r="R2669" s="21" t="str">
        <f t="shared" si="3"/>
        <v>0.5240317815</v>
      </c>
      <c r="S2669" s="9">
        <v>0.5233073537719661</v>
      </c>
      <c r="T2669" s="6">
        <v>0.5240317814740814</v>
      </c>
      <c r="U2669" s="10"/>
      <c r="V2669" s="10"/>
      <c r="W2669" s="10"/>
    </row>
    <row r="2670">
      <c r="A2670" s="17">
        <v>2009.0</v>
      </c>
      <c r="B2670" s="18" t="s">
        <v>363</v>
      </c>
      <c r="C2670" s="18" t="s">
        <v>998</v>
      </c>
      <c r="D2670" s="19">
        <v>345.0</v>
      </c>
      <c r="E2670" s="19">
        <v>7.0</v>
      </c>
      <c r="F2670" s="19">
        <v>4.0</v>
      </c>
      <c r="G2670" s="19">
        <v>14.0</v>
      </c>
      <c r="H2670" s="19">
        <v>1.0</v>
      </c>
      <c r="I2670" s="19">
        <v>4.0</v>
      </c>
      <c r="J2670" s="19">
        <v>2.0</v>
      </c>
      <c r="K2670" s="19">
        <v>25.0</v>
      </c>
      <c r="L2670" s="19">
        <v>7.0</v>
      </c>
      <c r="M2670" s="19">
        <v>32.0</v>
      </c>
      <c r="N2670" s="20">
        <v>0.78125</v>
      </c>
      <c r="O2670" s="20">
        <v>0.5694184899330139</v>
      </c>
      <c r="P2670" s="20">
        <v>0.5381694436073303</v>
      </c>
      <c r="Q2670" s="21" t="str">
        <f t="shared" si="1"/>
        <v>0.7928571429</v>
      </c>
      <c r="R2670" s="21" t="str">
        <f t="shared" si="3"/>
        <v>0.6174658916</v>
      </c>
      <c r="S2670" s="9">
        <v>0.6145641058683395</v>
      </c>
      <c r="T2670" s="6">
        <v>0.6174658915826252</v>
      </c>
      <c r="U2670" s="10"/>
      <c r="V2670" s="10"/>
      <c r="W2670" s="10"/>
    </row>
    <row r="2671">
      <c r="A2671" s="17">
        <v>2009.0</v>
      </c>
      <c r="B2671" s="18" t="s">
        <v>160</v>
      </c>
      <c r="C2671" s="18" t="s">
        <v>3832</v>
      </c>
      <c r="D2671" s="19">
        <v>346.0</v>
      </c>
      <c r="E2671" s="19">
        <v>5.0</v>
      </c>
      <c r="F2671" s="19">
        <v>12.0</v>
      </c>
      <c r="G2671" s="19">
        <v>7.0</v>
      </c>
      <c r="H2671" s="19">
        <v>3.0</v>
      </c>
      <c r="I2671" s="19">
        <v>0.0</v>
      </c>
      <c r="J2671" s="19">
        <v>0.0</v>
      </c>
      <c r="K2671" s="19">
        <v>12.0</v>
      </c>
      <c r="L2671" s="19">
        <v>15.0</v>
      </c>
      <c r="M2671" s="19">
        <v>27.0</v>
      </c>
      <c r="N2671" s="20">
        <v>0.4444444477558136</v>
      </c>
      <c r="O2671" s="20">
        <v>0.44712409377098083</v>
      </c>
      <c r="P2671" s="20">
        <v>0.45805108547210693</v>
      </c>
      <c r="Q2671" s="21" t="str">
        <f t="shared" si="1"/>
        <v>0.4955752212</v>
      </c>
      <c r="R2671" s="21" t="str">
        <f t="shared" si="3"/>
        <v>0.4619686236</v>
      </c>
      <c r="S2671" s="9">
        <v>0.44918592936462826</v>
      </c>
      <c r="T2671" s="6">
        <v>0.46196862356325163</v>
      </c>
      <c r="U2671" s="10"/>
      <c r="V2671" s="10"/>
      <c r="W2671" s="10"/>
    </row>
    <row r="2672">
      <c r="A2672" s="17">
        <v>2009.0</v>
      </c>
      <c r="B2672" s="18" t="s">
        <v>1368</v>
      </c>
      <c r="C2672" s="18" t="s">
        <v>3833</v>
      </c>
      <c r="D2672" s="19">
        <v>347.0</v>
      </c>
      <c r="E2672" s="19">
        <v>4.0</v>
      </c>
      <c r="F2672" s="19">
        <v>10.0</v>
      </c>
      <c r="G2672" s="19">
        <v>5.0</v>
      </c>
      <c r="H2672" s="19">
        <v>9.0</v>
      </c>
      <c r="I2672" s="19">
        <v>0.0</v>
      </c>
      <c r="J2672" s="19">
        <v>0.0</v>
      </c>
      <c r="K2672" s="19">
        <v>9.0</v>
      </c>
      <c r="L2672" s="19">
        <v>19.0</v>
      </c>
      <c r="M2672" s="19">
        <v>28.0</v>
      </c>
      <c r="N2672" s="20">
        <v>0.3214285671710968</v>
      </c>
      <c r="O2672" s="20">
        <v>0.5056898593902588</v>
      </c>
      <c r="P2672" s="20">
        <v>0.5003165602684021</v>
      </c>
      <c r="Q2672" s="21" t="str">
        <f t="shared" si="1"/>
        <v>0.3161764706</v>
      </c>
      <c r="R2672" s="21" t="str">
        <f t="shared" si="3"/>
        <v>0.4569681874</v>
      </c>
      <c r="S2672" s="9">
        <v>0.45828121261937277</v>
      </c>
      <c r="T2672" s="6">
        <v>0.45696818740928874</v>
      </c>
      <c r="U2672" s="10"/>
      <c r="V2672" s="10"/>
      <c r="W2672" s="10"/>
    </row>
    <row r="2673">
      <c r="A2673" s="17">
        <v>2010.0</v>
      </c>
      <c r="B2673" s="18" t="s">
        <v>425</v>
      </c>
      <c r="C2673" s="18" t="s">
        <v>3834</v>
      </c>
      <c r="D2673" s="19">
        <v>1.0</v>
      </c>
      <c r="E2673" s="19">
        <v>0.0</v>
      </c>
      <c r="F2673" s="19">
        <v>10.0</v>
      </c>
      <c r="G2673" s="19">
        <v>6.0</v>
      </c>
      <c r="H2673" s="19">
        <v>9.0</v>
      </c>
      <c r="I2673" s="19">
        <v>2.0</v>
      </c>
      <c r="J2673" s="19">
        <v>2.0</v>
      </c>
      <c r="K2673" s="19">
        <v>8.0</v>
      </c>
      <c r="L2673" s="19">
        <v>21.0</v>
      </c>
      <c r="M2673" s="19">
        <v>29.0</v>
      </c>
      <c r="N2673" s="20">
        <v>0.27586206793785095</v>
      </c>
      <c r="O2673" s="20">
        <v>0.5389171242713928</v>
      </c>
      <c r="P2673" s="20">
        <v>0.49517184495925903</v>
      </c>
      <c r="Q2673" s="21" t="str">
        <f t="shared" si="1"/>
        <v>0.213740458</v>
      </c>
      <c r="R2673" s="21" t="str">
        <f t="shared" si="3"/>
        <v>0.4466866379</v>
      </c>
      <c r="S2673" s="9">
        <v>0.4622170406168905</v>
      </c>
      <c r="T2673" s="6">
        <v>0.44668663787932794</v>
      </c>
      <c r="U2673" s="10"/>
      <c r="V2673" s="10"/>
      <c r="W2673" s="10"/>
    </row>
    <row r="2674">
      <c r="A2674" s="17">
        <v>2010.0</v>
      </c>
      <c r="B2674" s="18" t="s">
        <v>616</v>
      </c>
      <c r="C2674" s="18" t="s">
        <v>3835</v>
      </c>
      <c r="D2674" s="19">
        <v>2.0</v>
      </c>
      <c r="E2674" s="19">
        <v>7.0</v>
      </c>
      <c r="F2674" s="19">
        <v>4.0</v>
      </c>
      <c r="G2674" s="19">
        <v>12.0</v>
      </c>
      <c r="H2674" s="19">
        <v>4.0</v>
      </c>
      <c r="I2674" s="19">
        <v>4.0</v>
      </c>
      <c r="J2674" s="19">
        <v>2.0</v>
      </c>
      <c r="K2674" s="19">
        <v>23.0</v>
      </c>
      <c r="L2674" s="19">
        <v>10.0</v>
      </c>
      <c r="M2674" s="19">
        <v>33.0</v>
      </c>
      <c r="N2674" s="20">
        <v>0.6969696879386902</v>
      </c>
      <c r="O2674" s="20">
        <v>0.49696996808052063</v>
      </c>
      <c r="P2674" s="20">
        <v>0.5088574886322021</v>
      </c>
      <c r="Q2674" s="21" t="str">
        <f t="shared" si="1"/>
        <v>0.6774193548</v>
      </c>
      <c r="R2674" s="21" t="str">
        <f t="shared" si="3"/>
        <v>0.5450541949</v>
      </c>
      <c r="S2674" s="9">
        <v>0.5499417804407352</v>
      </c>
      <c r="T2674" s="6">
        <v>0.5450541949079882</v>
      </c>
      <c r="U2674" s="10"/>
      <c r="V2674" s="10"/>
      <c r="W2674" s="10"/>
    </row>
    <row r="2675">
      <c r="A2675" s="17">
        <v>2010.0</v>
      </c>
      <c r="B2675" s="18" t="s">
        <v>106</v>
      </c>
      <c r="C2675" s="18" t="s">
        <v>3836</v>
      </c>
      <c r="D2675" s="19">
        <v>3.0</v>
      </c>
      <c r="E2675" s="19">
        <v>3.0</v>
      </c>
      <c r="F2675" s="19">
        <v>6.0</v>
      </c>
      <c r="G2675" s="19">
        <v>11.0</v>
      </c>
      <c r="H2675" s="19">
        <v>6.0</v>
      </c>
      <c r="I2675" s="19">
        <v>3.0</v>
      </c>
      <c r="J2675" s="19">
        <v>3.0</v>
      </c>
      <c r="K2675" s="19">
        <v>17.0</v>
      </c>
      <c r="L2675" s="19">
        <v>15.0</v>
      </c>
      <c r="M2675" s="19">
        <v>32.0</v>
      </c>
      <c r="N2675" s="20">
        <v>0.53125</v>
      </c>
      <c r="O2675" s="20">
        <v>0.5637486577033997</v>
      </c>
      <c r="P2675" s="20">
        <v>0.5406271815299988</v>
      </c>
      <c r="Q2675" s="21" t="str">
        <f t="shared" si="1"/>
        <v>0.4791666667</v>
      </c>
      <c r="R2675" s="21" t="str">
        <f t="shared" si="3"/>
        <v>0.5368227909</v>
      </c>
      <c r="S2675" s="9">
        <v>0.5498436242341995</v>
      </c>
      <c r="T2675" s="6">
        <v>0.5368227909008663</v>
      </c>
      <c r="U2675" s="10"/>
      <c r="V2675" s="10"/>
      <c r="W2675" s="10"/>
    </row>
    <row r="2676">
      <c r="A2676" s="17">
        <v>2010.0</v>
      </c>
      <c r="B2676" s="18" t="s">
        <v>500</v>
      </c>
      <c r="C2676" s="18" t="s">
        <v>3837</v>
      </c>
      <c r="D2676" s="19">
        <v>4.0</v>
      </c>
      <c r="E2676" s="19">
        <v>3.0</v>
      </c>
      <c r="F2676" s="19">
        <v>9.0</v>
      </c>
      <c r="G2676" s="19">
        <v>5.0</v>
      </c>
      <c r="H2676" s="19">
        <v>4.0</v>
      </c>
      <c r="I2676" s="19">
        <v>0.0</v>
      </c>
      <c r="J2676" s="19">
        <v>2.0</v>
      </c>
      <c r="K2676" s="19">
        <v>8.0</v>
      </c>
      <c r="L2676" s="19">
        <v>15.0</v>
      </c>
      <c r="M2676" s="19">
        <v>23.0</v>
      </c>
      <c r="N2676" s="20">
        <v>0.3478260934352875</v>
      </c>
      <c r="O2676" s="20">
        <v>0.36844199895858765</v>
      </c>
      <c r="P2676" s="20">
        <v>0.4558943510055542</v>
      </c>
      <c r="Q2676" s="21" t="str">
        <f t="shared" si="1"/>
        <v>0.3564356436</v>
      </c>
      <c r="R2676" s="21" t="str">
        <f t="shared" si="3"/>
        <v>0.3873034981</v>
      </c>
      <c r="S2676" s="9">
        <v>0.3851511089698128</v>
      </c>
      <c r="T2676" s="6">
        <v>0.38730349812177145</v>
      </c>
      <c r="U2676" s="10"/>
      <c r="V2676" s="10"/>
      <c r="W2676" s="10"/>
    </row>
    <row r="2677">
      <c r="A2677" s="17">
        <v>2010.0</v>
      </c>
      <c r="B2677" s="18" t="s">
        <v>428</v>
      </c>
      <c r="C2677" s="18" t="s">
        <v>3838</v>
      </c>
      <c r="D2677" s="19">
        <v>5.0</v>
      </c>
      <c r="E2677" s="19">
        <v>6.0</v>
      </c>
      <c r="F2677" s="19">
        <v>11.0</v>
      </c>
      <c r="G2677" s="19">
        <v>6.0</v>
      </c>
      <c r="H2677" s="19">
        <v>3.0</v>
      </c>
      <c r="I2677" s="19">
        <v>1.0</v>
      </c>
      <c r="J2677" s="19">
        <v>1.0</v>
      </c>
      <c r="K2677" s="19">
        <v>13.0</v>
      </c>
      <c r="L2677" s="19">
        <v>15.0</v>
      </c>
      <c r="M2677" s="19">
        <v>28.0</v>
      </c>
      <c r="N2677" s="20">
        <v>0.4642857015132904</v>
      </c>
      <c r="O2677" s="20">
        <v>0.3770063519477844</v>
      </c>
      <c r="P2677" s="20">
        <v>0.46807676553726196</v>
      </c>
      <c r="Q2677" s="21" t="str">
        <f t="shared" si="1"/>
        <v>0.5241935484</v>
      </c>
      <c r="R2677" s="21" t="str">
        <f t="shared" si="3"/>
        <v>0.4365707545</v>
      </c>
      <c r="S2677" s="9">
        <v>0.4215937959296363</v>
      </c>
      <c r="T2677" s="6">
        <v>0.4365707544549819</v>
      </c>
      <c r="U2677" s="10"/>
      <c r="V2677" s="10"/>
      <c r="W2677" s="10"/>
    </row>
    <row r="2678">
      <c r="A2678" s="17">
        <v>2010.0</v>
      </c>
      <c r="B2678" s="18" t="s">
        <v>656</v>
      </c>
      <c r="C2678" s="18" t="s">
        <v>3839</v>
      </c>
      <c r="D2678" s="19">
        <v>6.0</v>
      </c>
      <c r="E2678" s="19">
        <v>3.0</v>
      </c>
      <c r="F2678" s="19">
        <v>15.0</v>
      </c>
      <c r="G2678" s="19">
        <v>4.0</v>
      </c>
      <c r="H2678" s="19">
        <v>9.0</v>
      </c>
      <c r="I2678" s="19">
        <v>0.0</v>
      </c>
      <c r="J2678" s="19">
        <v>1.0</v>
      </c>
      <c r="K2678" s="19">
        <v>7.0</v>
      </c>
      <c r="L2678" s="19">
        <v>25.0</v>
      </c>
      <c r="M2678" s="19">
        <v>32.0</v>
      </c>
      <c r="N2678" s="20">
        <v>0.21875</v>
      </c>
      <c r="O2678" s="20">
        <v>0.47990086674690247</v>
      </c>
      <c r="P2678" s="20">
        <v>0.47175049781799316</v>
      </c>
      <c r="Q2678" s="21" t="str">
        <f t="shared" si="1"/>
        <v>0.2260273973</v>
      </c>
      <c r="R2678" s="21" t="str">
        <f t="shared" si="3"/>
        <v>0.4143949071</v>
      </c>
      <c r="S2678" s="9">
        <v>0.4125755578279495</v>
      </c>
      <c r="T2678" s="6">
        <v>0.414394907143018</v>
      </c>
      <c r="U2678" s="10"/>
      <c r="V2678" s="10"/>
      <c r="W2678" s="10"/>
    </row>
    <row r="2679">
      <c r="A2679" s="17">
        <v>2010.0</v>
      </c>
      <c r="B2679" s="18" t="s">
        <v>46</v>
      </c>
      <c r="C2679" s="18" t="s">
        <v>3840</v>
      </c>
      <c r="D2679" s="19">
        <v>7.0</v>
      </c>
      <c r="E2679" s="19">
        <v>0.0</v>
      </c>
      <c r="F2679" s="19">
        <v>18.0</v>
      </c>
      <c r="G2679" s="19">
        <v>2.0</v>
      </c>
      <c r="H2679" s="19">
        <v>8.0</v>
      </c>
      <c r="I2679" s="19">
        <v>0.0</v>
      </c>
      <c r="J2679" s="19">
        <v>3.0</v>
      </c>
      <c r="K2679" s="19">
        <v>2.0</v>
      </c>
      <c r="L2679" s="19">
        <v>29.0</v>
      </c>
      <c r="M2679" s="19">
        <v>31.0</v>
      </c>
      <c r="N2679" s="20">
        <v>0.06451612710952759</v>
      </c>
      <c r="O2679" s="20">
        <v>0.44151023030281067</v>
      </c>
      <c r="P2679" s="20">
        <v>0.4611625075340271</v>
      </c>
      <c r="Q2679" s="21" t="str">
        <f t="shared" si="1"/>
        <v>0.04580152672</v>
      </c>
      <c r="R2679" s="21" t="str">
        <f t="shared" si="3"/>
        <v>0.3474961237</v>
      </c>
      <c r="S2679" s="9">
        <v>0.3521747742929766</v>
      </c>
      <c r="T2679" s="6">
        <v>0.3474961237143014</v>
      </c>
      <c r="U2679" s="10"/>
      <c r="V2679" s="10"/>
      <c r="W2679" s="10"/>
    </row>
    <row r="2680">
      <c r="A2680" s="17">
        <v>2010.0</v>
      </c>
      <c r="B2680" s="18" t="s">
        <v>861</v>
      </c>
      <c r="C2680" s="18" t="s">
        <v>3841</v>
      </c>
      <c r="D2680" s="19">
        <v>8.0</v>
      </c>
      <c r="E2680" s="19">
        <v>4.0</v>
      </c>
      <c r="F2680" s="19">
        <v>12.0</v>
      </c>
      <c r="G2680" s="19">
        <v>7.0</v>
      </c>
      <c r="H2680" s="19">
        <v>8.0</v>
      </c>
      <c r="I2680" s="19">
        <v>0.0</v>
      </c>
      <c r="J2680" s="19">
        <v>0.0</v>
      </c>
      <c r="K2680" s="19">
        <v>11.0</v>
      </c>
      <c r="L2680" s="19">
        <v>20.0</v>
      </c>
      <c r="M2680" s="19">
        <v>31.0</v>
      </c>
      <c r="N2680" s="20">
        <v>0.35483869910240173</v>
      </c>
      <c r="O2680" s="20">
        <v>0.43091461062431335</v>
      </c>
      <c r="P2680" s="20">
        <v>0.47969740629196167</v>
      </c>
      <c r="Q2680" s="21" t="str">
        <f t="shared" si="1"/>
        <v>0.3475177305</v>
      </c>
      <c r="R2680" s="21" t="str">
        <f t="shared" si="3"/>
        <v>0.4222610895</v>
      </c>
      <c r="S2680" s="9">
        <v>0.42409133430450197</v>
      </c>
      <c r="T2680" s="6">
        <v>0.42226108950926056</v>
      </c>
      <c r="U2680" s="10"/>
      <c r="V2680" s="10"/>
      <c r="W2680" s="10"/>
    </row>
    <row r="2681">
      <c r="A2681" s="17">
        <v>2010.0</v>
      </c>
      <c r="B2681" s="18" t="s">
        <v>717</v>
      </c>
      <c r="C2681" s="18" t="s">
        <v>1101</v>
      </c>
      <c r="D2681" s="19">
        <v>9.0</v>
      </c>
      <c r="E2681" s="19">
        <v>7.0</v>
      </c>
      <c r="F2681" s="19">
        <v>8.0</v>
      </c>
      <c r="G2681" s="19">
        <v>11.0</v>
      </c>
      <c r="H2681" s="19">
        <v>2.0</v>
      </c>
      <c r="I2681" s="19">
        <v>2.0</v>
      </c>
      <c r="J2681" s="19">
        <v>1.0</v>
      </c>
      <c r="K2681" s="19">
        <v>20.0</v>
      </c>
      <c r="L2681" s="19">
        <v>11.0</v>
      </c>
      <c r="M2681" s="19">
        <v>31.0</v>
      </c>
      <c r="N2681" s="20">
        <v>0.6451612710952759</v>
      </c>
      <c r="O2681" s="20">
        <v>0.4888054132461548</v>
      </c>
      <c r="P2681" s="20">
        <v>0.4948770999908447</v>
      </c>
      <c r="Q2681" s="21" t="str">
        <f t="shared" si="1"/>
        <v>0.6814814815</v>
      </c>
      <c r="R2681" s="21" t="str">
        <f t="shared" si="3"/>
        <v>0.538492352</v>
      </c>
      <c r="S2681" s="9">
        <v>0.5294123042014337</v>
      </c>
      <c r="T2681" s="6">
        <v>0.538492351991159</v>
      </c>
      <c r="U2681" s="10"/>
      <c r="V2681" s="10"/>
      <c r="W2681" s="10"/>
    </row>
    <row r="2682">
      <c r="A2682" s="17">
        <v>2010.0</v>
      </c>
      <c r="B2682" s="18" t="s">
        <v>111</v>
      </c>
      <c r="C2682" s="18" t="s">
        <v>3842</v>
      </c>
      <c r="D2682" s="19">
        <v>10.0</v>
      </c>
      <c r="E2682" s="19">
        <v>4.0</v>
      </c>
      <c r="F2682" s="19">
        <v>7.0</v>
      </c>
      <c r="G2682" s="19">
        <v>11.0</v>
      </c>
      <c r="H2682" s="19">
        <v>5.0</v>
      </c>
      <c r="I2682" s="19">
        <v>1.0</v>
      </c>
      <c r="J2682" s="19">
        <v>3.0</v>
      </c>
      <c r="K2682" s="19">
        <v>16.0</v>
      </c>
      <c r="L2682" s="19">
        <v>15.0</v>
      </c>
      <c r="M2682" s="19">
        <v>31.0</v>
      </c>
      <c r="N2682" s="20">
        <v>0.5161290168762207</v>
      </c>
      <c r="O2682" s="20">
        <v>0.5713847279548645</v>
      </c>
      <c r="P2682" s="20">
        <v>0.5371838212013245</v>
      </c>
      <c r="Q2682" s="21" t="str">
        <f t="shared" si="1"/>
        <v>0.4817518248</v>
      </c>
      <c r="R2682" s="21" t="str">
        <f t="shared" si="3"/>
        <v>0.5404262755</v>
      </c>
      <c r="S2682" s="9">
        <v>0.5490205773422795</v>
      </c>
      <c r="T2682" s="6">
        <v>0.540426275482143</v>
      </c>
      <c r="U2682" s="10"/>
      <c r="V2682" s="10"/>
      <c r="W2682" s="10"/>
    </row>
    <row r="2683">
      <c r="A2683" s="17">
        <v>2010.0</v>
      </c>
      <c r="B2683" s="18" t="s">
        <v>63</v>
      </c>
      <c r="C2683" s="18" t="s">
        <v>3843</v>
      </c>
      <c r="D2683" s="19">
        <v>11.0</v>
      </c>
      <c r="E2683" s="19">
        <v>5.0</v>
      </c>
      <c r="F2683" s="19">
        <v>5.0</v>
      </c>
      <c r="G2683" s="19">
        <v>16.0</v>
      </c>
      <c r="H2683" s="19">
        <v>3.0</v>
      </c>
      <c r="I2683" s="19">
        <v>1.0</v>
      </c>
      <c r="J2683" s="19">
        <v>2.0</v>
      </c>
      <c r="K2683" s="19">
        <v>22.0</v>
      </c>
      <c r="L2683" s="19">
        <v>10.0</v>
      </c>
      <c r="M2683" s="19">
        <v>32.0</v>
      </c>
      <c r="N2683" s="20">
        <v>0.6875</v>
      </c>
      <c r="O2683" s="20">
        <v>0.5448660254478455</v>
      </c>
      <c r="P2683" s="20">
        <v>0.526904821395874</v>
      </c>
      <c r="Q2683" s="21" t="str">
        <f t="shared" si="1"/>
        <v>0.6567164179</v>
      </c>
      <c r="R2683" s="21" t="str">
        <f t="shared" si="3"/>
        <v>0.5683383226</v>
      </c>
      <c r="S2683" s="9">
        <v>0.5760342180728912</v>
      </c>
      <c r="T2683" s="6">
        <v>0.5683383225505032</v>
      </c>
      <c r="U2683" s="10"/>
      <c r="V2683" s="10"/>
      <c r="W2683" s="10"/>
    </row>
    <row r="2684">
      <c r="A2684" s="17">
        <v>2010.0</v>
      </c>
      <c r="B2684" s="18" t="s">
        <v>1116</v>
      </c>
      <c r="C2684" s="18" t="s">
        <v>3844</v>
      </c>
      <c r="D2684" s="19">
        <v>12.0</v>
      </c>
      <c r="E2684" s="19">
        <v>0.0</v>
      </c>
      <c r="F2684" s="19">
        <v>14.0</v>
      </c>
      <c r="G2684" s="19">
        <v>6.0</v>
      </c>
      <c r="H2684" s="19">
        <v>6.0</v>
      </c>
      <c r="I2684" s="19">
        <v>0.0</v>
      </c>
      <c r="J2684" s="19">
        <v>2.0</v>
      </c>
      <c r="K2684" s="19">
        <v>6.0</v>
      </c>
      <c r="L2684" s="19">
        <v>22.0</v>
      </c>
      <c r="M2684" s="19">
        <v>28.0</v>
      </c>
      <c r="N2684" s="20">
        <v>0.2142857164144516</v>
      </c>
      <c r="O2684" s="20">
        <v>0.5070279836654663</v>
      </c>
      <c r="P2684" s="20">
        <v>0.4868801236152649</v>
      </c>
      <c r="Q2684" s="21" t="str">
        <f t="shared" si="1"/>
        <v>0.1607142857</v>
      </c>
      <c r="R2684" s="21" t="str">
        <f t="shared" si="3"/>
        <v>0.4154125942</v>
      </c>
      <c r="S2684" s="9">
        <v>0.4288054513079779</v>
      </c>
      <c r="T2684" s="6">
        <v>0.4154125941651208</v>
      </c>
      <c r="U2684" s="10"/>
      <c r="V2684" s="10"/>
      <c r="W2684" s="10"/>
    </row>
    <row r="2685">
      <c r="A2685" s="17">
        <v>2010.0</v>
      </c>
      <c r="B2685" s="18" t="s">
        <v>1009</v>
      </c>
      <c r="C2685" s="18" t="s">
        <v>1074</v>
      </c>
      <c r="D2685" s="19">
        <v>13.0</v>
      </c>
      <c r="E2685" s="19">
        <v>5.0</v>
      </c>
      <c r="F2685" s="19">
        <v>14.0</v>
      </c>
      <c r="G2685" s="19">
        <v>8.0</v>
      </c>
      <c r="H2685" s="19">
        <v>1.0</v>
      </c>
      <c r="I2685" s="19">
        <v>4.0</v>
      </c>
      <c r="J2685" s="19">
        <v>0.0</v>
      </c>
      <c r="K2685" s="19">
        <v>17.0</v>
      </c>
      <c r="L2685" s="19">
        <v>15.0</v>
      </c>
      <c r="M2685" s="19">
        <v>32.0</v>
      </c>
      <c r="N2685" s="20">
        <v>0.53125</v>
      </c>
      <c r="O2685" s="20">
        <v>0.4544384479522705</v>
      </c>
      <c r="P2685" s="20">
        <v>0.4879588484764099</v>
      </c>
      <c r="Q2685" s="21" t="str">
        <f t="shared" si="1"/>
        <v>0.6171875</v>
      </c>
      <c r="R2685" s="21" t="str">
        <f t="shared" si="3"/>
        <v>0.5035058111</v>
      </c>
      <c r="S2685" s="9">
        <v>0.48202143609523773</v>
      </c>
      <c r="T2685" s="6">
        <v>0.5035058110952377</v>
      </c>
      <c r="U2685" s="10"/>
      <c r="V2685" s="10"/>
      <c r="W2685" s="10"/>
    </row>
    <row r="2686">
      <c r="A2686" s="17">
        <v>2010.0</v>
      </c>
      <c r="B2686" s="18" t="s">
        <v>652</v>
      </c>
      <c r="C2686" s="18" t="s">
        <v>3845</v>
      </c>
      <c r="D2686" s="19">
        <v>14.0</v>
      </c>
      <c r="E2686" s="19">
        <v>2.0</v>
      </c>
      <c r="F2686" s="19">
        <v>7.0</v>
      </c>
      <c r="G2686" s="19">
        <v>12.0</v>
      </c>
      <c r="H2686" s="19">
        <v>8.0</v>
      </c>
      <c r="I2686" s="19">
        <v>0.0</v>
      </c>
      <c r="J2686" s="19">
        <v>3.0</v>
      </c>
      <c r="K2686" s="19">
        <v>14.0</v>
      </c>
      <c r="L2686" s="19">
        <v>18.0</v>
      </c>
      <c r="M2686" s="19">
        <v>32.0</v>
      </c>
      <c r="N2686" s="20">
        <v>0.4375</v>
      </c>
      <c r="O2686" s="20">
        <v>0.5710049867630005</v>
      </c>
      <c r="P2686" s="20">
        <v>0.5266487002372742</v>
      </c>
      <c r="Q2686" s="21" t="str">
        <f t="shared" si="1"/>
        <v>0.3521126761</v>
      </c>
      <c r="R2686" s="21" t="str">
        <f t="shared" si="3"/>
        <v>0.5051928375</v>
      </c>
      <c r="S2686" s="9">
        <v>0.5265396684408188</v>
      </c>
      <c r="T2686" s="6">
        <v>0.5051928374549033</v>
      </c>
      <c r="U2686" s="10"/>
      <c r="V2686" s="10"/>
      <c r="W2686" s="10"/>
    </row>
    <row r="2687">
      <c r="A2687" s="17">
        <v>2010.0</v>
      </c>
      <c r="B2687" s="18" t="s">
        <v>1747</v>
      </c>
      <c r="C2687" s="18" t="s">
        <v>3846</v>
      </c>
      <c r="D2687" s="19">
        <v>15.0</v>
      </c>
      <c r="E2687" s="19">
        <v>5.0</v>
      </c>
      <c r="F2687" s="19">
        <v>8.0</v>
      </c>
      <c r="G2687" s="19">
        <v>8.0</v>
      </c>
      <c r="H2687" s="19">
        <v>5.0</v>
      </c>
      <c r="I2687" s="19">
        <v>2.0</v>
      </c>
      <c r="J2687" s="19">
        <v>1.0</v>
      </c>
      <c r="K2687" s="19">
        <v>15.0</v>
      </c>
      <c r="L2687" s="19">
        <v>14.0</v>
      </c>
      <c r="M2687" s="19">
        <v>29.0</v>
      </c>
      <c r="N2687" s="20">
        <v>0.517241358757019</v>
      </c>
      <c r="O2687" s="20">
        <v>0.4574011564254761</v>
      </c>
      <c r="P2687" s="20">
        <v>0.4827421009540558</v>
      </c>
      <c r="Q2687" s="21" t="str">
        <f t="shared" si="1"/>
        <v>0.5187969925</v>
      </c>
      <c r="R2687" s="21" t="str">
        <f t="shared" si="3"/>
        <v>0.4790853516</v>
      </c>
      <c r="S2687" s="9">
        <v>0.47869644827883817</v>
      </c>
      <c r="T2687" s="6">
        <v>0.47908535157155274</v>
      </c>
      <c r="U2687" s="10"/>
      <c r="V2687" s="10"/>
      <c r="W2687" s="10"/>
    </row>
    <row r="2688">
      <c r="A2688" s="17">
        <v>2010.0</v>
      </c>
      <c r="B2688" s="18" t="s">
        <v>1749</v>
      </c>
      <c r="C2688" s="18" t="s">
        <v>3847</v>
      </c>
      <c r="D2688" s="19">
        <v>16.0</v>
      </c>
      <c r="E2688" s="19">
        <v>4.0</v>
      </c>
      <c r="F2688" s="19">
        <v>11.0</v>
      </c>
      <c r="G2688" s="19">
        <v>9.0</v>
      </c>
      <c r="H2688" s="19">
        <v>4.0</v>
      </c>
      <c r="I2688" s="19">
        <v>0.0</v>
      </c>
      <c r="J2688" s="19">
        <v>0.0</v>
      </c>
      <c r="K2688" s="19">
        <v>13.0</v>
      </c>
      <c r="L2688" s="19">
        <v>15.0</v>
      </c>
      <c r="M2688" s="19">
        <v>28.0</v>
      </c>
      <c r="N2688" s="20">
        <v>0.4642857015132904</v>
      </c>
      <c r="O2688" s="20">
        <v>0.4337944984436035</v>
      </c>
      <c r="P2688" s="20">
        <v>0.4591308534145355</v>
      </c>
      <c r="Q2688" s="21" t="str">
        <f t="shared" si="1"/>
        <v>0.474137931</v>
      </c>
      <c r="R2688" s="21" t="str">
        <f t="shared" si="3"/>
        <v>0.4502144453</v>
      </c>
      <c r="S2688" s="9">
        <v>0.44775139114686424</v>
      </c>
      <c r="T2688" s="6">
        <v>0.4502144453340563</v>
      </c>
      <c r="U2688" s="10"/>
      <c r="V2688" s="10"/>
      <c r="W2688" s="10"/>
    </row>
    <row r="2689">
      <c r="A2689" s="17">
        <v>2010.0</v>
      </c>
      <c r="B2689" s="18" t="s">
        <v>355</v>
      </c>
      <c r="C2689" s="18" t="s">
        <v>3848</v>
      </c>
      <c r="D2689" s="19">
        <v>17.0</v>
      </c>
      <c r="E2689" s="19">
        <v>1.0</v>
      </c>
      <c r="F2689" s="19">
        <v>9.0</v>
      </c>
      <c r="G2689" s="19">
        <v>11.0</v>
      </c>
      <c r="H2689" s="19">
        <v>5.0</v>
      </c>
      <c r="I2689" s="19">
        <v>2.0</v>
      </c>
      <c r="J2689" s="19">
        <v>3.0</v>
      </c>
      <c r="K2689" s="19">
        <v>14.0</v>
      </c>
      <c r="L2689" s="19">
        <v>17.0</v>
      </c>
      <c r="M2689" s="19">
        <v>31.0</v>
      </c>
      <c r="N2689" s="20">
        <v>0.4516128897666931</v>
      </c>
      <c r="O2689" s="20">
        <v>0.5562465190887451</v>
      </c>
      <c r="P2689" s="20">
        <v>0.5213844776153564</v>
      </c>
      <c r="Q2689" s="21" t="str">
        <f t="shared" si="1"/>
        <v>0.3937007874</v>
      </c>
      <c r="R2689" s="21" t="str">
        <f t="shared" si="3"/>
        <v>0.5068945758</v>
      </c>
      <c r="S2689" s="9">
        <v>0.5213726047546633</v>
      </c>
      <c r="T2689" s="6">
        <v>0.5068945757986054</v>
      </c>
      <c r="U2689" s="10"/>
      <c r="V2689" s="10"/>
      <c r="W2689" s="10"/>
    </row>
    <row r="2690">
      <c r="A2690" s="17">
        <v>2010.0</v>
      </c>
      <c r="B2690" s="18" t="s">
        <v>345</v>
      </c>
      <c r="C2690" s="18" t="s">
        <v>3849</v>
      </c>
      <c r="D2690" s="19">
        <v>18.0</v>
      </c>
      <c r="E2690" s="19">
        <v>5.0</v>
      </c>
      <c r="F2690" s="19">
        <v>9.0</v>
      </c>
      <c r="G2690" s="19">
        <v>9.0</v>
      </c>
      <c r="H2690" s="19">
        <v>4.0</v>
      </c>
      <c r="I2690" s="19">
        <v>1.0</v>
      </c>
      <c r="J2690" s="19">
        <v>2.0</v>
      </c>
      <c r="K2690" s="19">
        <v>15.0</v>
      </c>
      <c r="L2690" s="19">
        <v>15.0</v>
      </c>
      <c r="M2690" s="19">
        <v>30.0</v>
      </c>
      <c r="N2690" s="20">
        <v>0.5</v>
      </c>
      <c r="O2690" s="20">
        <v>0.5104676485061646</v>
      </c>
      <c r="P2690" s="20">
        <v>0.505301296710968</v>
      </c>
      <c r="Q2690" s="21" t="str">
        <f t="shared" si="1"/>
        <v>0.5075757576</v>
      </c>
      <c r="R2690" s="21" t="str">
        <f t="shared" si="3"/>
        <v>0.5084530878</v>
      </c>
      <c r="S2690" s="9">
        <v>0.5065591484308243</v>
      </c>
      <c r="T2690" s="6">
        <v>0.5084530878247637</v>
      </c>
      <c r="U2690" s="10"/>
      <c r="V2690" s="10"/>
      <c r="W2690" s="10"/>
    </row>
    <row r="2691">
      <c r="A2691" s="17">
        <v>2010.0</v>
      </c>
      <c r="B2691" s="18" t="s">
        <v>52</v>
      </c>
      <c r="C2691" s="18" t="s">
        <v>3850</v>
      </c>
      <c r="D2691" s="19">
        <v>19.0</v>
      </c>
      <c r="E2691" s="19">
        <v>4.0</v>
      </c>
      <c r="F2691" s="19">
        <v>8.0</v>
      </c>
      <c r="G2691" s="19">
        <v>10.0</v>
      </c>
      <c r="H2691" s="19">
        <v>6.0</v>
      </c>
      <c r="I2691" s="19">
        <v>0.0</v>
      </c>
      <c r="J2691" s="19">
        <v>1.0</v>
      </c>
      <c r="K2691" s="19">
        <v>14.0</v>
      </c>
      <c r="L2691" s="19">
        <v>15.0</v>
      </c>
      <c r="M2691" s="19">
        <v>29.0</v>
      </c>
      <c r="N2691" s="20">
        <v>0.48275861144065857</v>
      </c>
      <c r="O2691" s="20">
        <v>0.46407783031463623</v>
      </c>
      <c r="P2691" s="20">
        <v>0.5035831332206726</v>
      </c>
      <c r="Q2691" s="21" t="str">
        <f t="shared" si="1"/>
        <v>0.4496124031</v>
      </c>
      <c r="R2691" s="21" t="str">
        <f t="shared" si="3"/>
        <v>0.4703377992</v>
      </c>
      <c r="S2691" s="9">
        <v>0.4786243536349001</v>
      </c>
      <c r="T2691" s="6">
        <v>0.47033779923768004</v>
      </c>
      <c r="U2691" s="10"/>
      <c r="V2691" s="10"/>
      <c r="W2691" s="10"/>
    </row>
    <row r="2692">
      <c r="A2692" s="17">
        <v>2010.0</v>
      </c>
      <c r="B2692" s="18" t="s">
        <v>834</v>
      </c>
      <c r="C2692" s="18" t="s">
        <v>3851</v>
      </c>
      <c r="D2692" s="19">
        <v>20.0</v>
      </c>
      <c r="E2692" s="19">
        <v>6.0</v>
      </c>
      <c r="F2692" s="19">
        <v>4.0</v>
      </c>
      <c r="G2692" s="19">
        <v>14.0</v>
      </c>
      <c r="H2692" s="19">
        <v>1.0</v>
      </c>
      <c r="I2692" s="19">
        <v>4.0</v>
      </c>
      <c r="J2692" s="19">
        <v>2.0</v>
      </c>
      <c r="K2692" s="19">
        <v>24.0</v>
      </c>
      <c r="L2692" s="19">
        <v>7.0</v>
      </c>
      <c r="M2692" s="19">
        <v>31.0</v>
      </c>
      <c r="N2692" s="20">
        <v>0.774193525314331</v>
      </c>
      <c r="O2692" s="20">
        <v>0.5982010960578918</v>
      </c>
      <c r="P2692" s="20">
        <v>0.5422242879867554</v>
      </c>
      <c r="Q2692" s="21" t="str">
        <f t="shared" si="1"/>
        <v>0.7819548872</v>
      </c>
      <c r="R2692" s="21" t="str">
        <f t="shared" si="3"/>
        <v>0.6301453418</v>
      </c>
      <c r="S2692" s="9">
        <v>0.628205007122409</v>
      </c>
      <c r="T2692" s="6">
        <v>0.630145341830146</v>
      </c>
      <c r="U2692" s="10"/>
      <c r="V2692" s="10"/>
      <c r="W2692" s="10"/>
    </row>
    <row r="2693">
      <c r="A2693" s="17">
        <v>2010.0</v>
      </c>
      <c r="B2693" s="18" t="s">
        <v>401</v>
      </c>
      <c r="C2693" s="18" t="s">
        <v>3852</v>
      </c>
      <c r="D2693" s="19">
        <v>21.0</v>
      </c>
      <c r="E2693" s="19">
        <v>8.0</v>
      </c>
      <c r="F2693" s="19">
        <v>8.0</v>
      </c>
      <c r="G2693" s="19">
        <v>10.0</v>
      </c>
      <c r="H2693" s="19">
        <v>3.0</v>
      </c>
      <c r="I2693" s="19">
        <v>1.0</v>
      </c>
      <c r="J2693" s="19">
        <v>1.0</v>
      </c>
      <c r="K2693" s="19">
        <v>19.0</v>
      </c>
      <c r="L2693" s="19">
        <v>12.0</v>
      </c>
      <c r="M2693" s="19">
        <v>31.0</v>
      </c>
      <c r="N2693" s="20">
        <v>0.6129032373428345</v>
      </c>
      <c r="O2693" s="20">
        <v>0.47910448908805847</v>
      </c>
      <c r="P2693" s="20">
        <v>0.4772895872592926</v>
      </c>
      <c r="Q2693" s="21" t="str">
        <f t="shared" si="1"/>
        <v>0.6453900709</v>
      </c>
      <c r="R2693" s="21" t="str">
        <f t="shared" si="3"/>
        <v>0.5202221591</v>
      </c>
      <c r="S2693" s="9">
        <v>0.5121004478104653</v>
      </c>
      <c r="T2693" s="6">
        <v>0.5202221590893489</v>
      </c>
      <c r="U2693" s="10"/>
      <c r="V2693" s="10"/>
      <c r="W2693" s="10"/>
    </row>
    <row r="2694">
      <c r="A2694" s="17">
        <v>2010.0</v>
      </c>
      <c r="B2694" s="18" t="s">
        <v>1155</v>
      </c>
      <c r="C2694" s="18" t="s">
        <v>3853</v>
      </c>
      <c r="D2694" s="19">
        <v>22.0</v>
      </c>
      <c r="E2694" s="19">
        <v>4.0</v>
      </c>
      <c r="F2694" s="19">
        <v>10.0</v>
      </c>
      <c r="G2694" s="19">
        <v>7.0</v>
      </c>
      <c r="H2694" s="19">
        <v>4.0</v>
      </c>
      <c r="I2694" s="19">
        <v>3.0</v>
      </c>
      <c r="J2694" s="19">
        <v>1.0</v>
      </c>
      <c r="K2694" s="19">
        <v>14.0</v>
      </c>
      <c r="L2694" s="19">
        <v>15.0</v>
      </c>
      <c r="M2694" s="19">
        <v>29.0</v>
      </c>
      <c r="N2694" s="20">
        <v>0.48275861144065857</v>
      </c>
      <c r="O2694" s="20">
        <v>0.4119761288166046</v>
      </c>
      <c r="P2694" s="20">
        <v>0.4545544683933258</v>
      </c>
      <c r="Q2694" s="21" t="str">
        <f t="shared" si="1"/>
        <v>0.5039370079</v>
      </c>
      <c r="R2694" s="21" t="str">
        <f t="shared" si="3"/>
        <v>0.4456109335</v>
      </c>
      <c r="S2694" s="9">
        <v>0.44031633667904757</v>
      </c>
      <c r="T2694" s="6">
        <v>0.4456109334751377</v>
      </c>
      <c r="U2694" s="10"/>
      <c r="V2694" s="10"/>
      <c r="W2694" s="10"/>
    </row>
    <row r="2695">
      <c r="A2695" s="17">
        <v>2010.0</v>
      </c>
      <c r="B2695" s="18" t="s">
        <v>941</v>
      </c>
      <c r="C2695" s="18" t="s">
        <v>3854</v>
      </c>
      <c r="D2695" s="19">
        <v>23.0</v>
      </c>
      <c r="E2695" s="19">
        <v>3.0</v>
      </c>
      <c r="F2695" s="19">
        <v>12.0</v>
      </c>
      <c r="G2695" s="19">
        <v>8.0</v>
      </c>
      <c r="H2695" s="19">
        <v>3.0</v>
      </c>
      <c r="I2695" s="19">
        <v>0.0</v>
      </c>
      <c r="J2695" s="19">
        <v>3.0</v>
      </c>
      <c r="K2695" s="19">
        <v>11.0</v>
      </c>
      <c r="L2695" s="19">
        <v>18.0</v>
      </c>
      <c r="M2695" s="19">
        <v>29.0</v>
      </c>
      <c r="N2695" s="20">
        <v>0.37931033968925476</v>
      </c>
      <c r="O2695" s="20">
        <v>0.4919900894165039</v>
      </c>
      <c r="P2695" s="20">
        <v>0.48203614354133606</v>
      </c>
      <c r="Q2695" s="21" t="str">
        <f t="shared" si="1"/>
        <v>0.3846153846</v>
      </c>
      <c r="R2695" s="21" t="str">
        <f t="shared" si="3"/>
        <v>0.4626579267</v>
      </c>
      <c r="S2695" s="9">
        <v>0.46133166680048254</v>
      </c>
      <c r="T2695" s="6">
        <v>0.4626579267474321</v>
      </c>
      <c r="U2695" s="10"/>
      <c r="V2695" s="10"/>
      <c r="W2695" s="10"/>
    </row>
    <row r="2696">
      <c r="A2696" s="17">
        <v>2010.0</v>
      </c>
      <c r="B2696" s="18" t="s">
        <v>403</v>
      </c>
      <c r="C2696" s="18" t="s">
        <v>3855</v>
      </c>
      <c r="D2696" s="19">
        <v>24.0</v>
      </c>
      <c r="E2696" s="19">
        <v>4.0</v>
      </c>
      <c r="F2696" s="19">
        <v>9.0</v>
      </c>
      <c r="G2696" s="19">
        <v>8.0</v>
      </c>
      <c r="H2696" s="19">
        <v>7.0</v>
      </c>
      <c r="I2696" s="19">
        <v>2.0</v>
      </c>
      <c r="J2696" s="19">
        <v>1.0</v>
      </c>
      <c r="K2696" s="19">
        <v>14.0</v>
      </c>
      <c r="L2696" s="19">
        <v>17.0</v>
      </c>
      <c r="M2696" s="19">
        <v>31.0</v>
      </c>
      <c r="N2696" s="20">
        <v>0.4516128897666931</v>
      </c>
      <c r="O2696" s="20">
        <v>0.48488104343414307</v>
      </c>
      <c r="P2696" s="20">
        <v>0.49591928720474243</v>
      </c>
      <c r="Q2696" s="21" t="str">
        <f t="shared" si="1"/>
        <v>0.4335664336</v>
      </c>
      <c r="R2696" s="21" t="str">
        <f t="shared" si="3"/>
        <v>0.4748119519</v>
      </c>
      <c r="S2696" s="9">
        <v>0.47932356932470876</v>
      </c>
      <c r="T2696" s="6">
        <v>0.4748119519098655</v>
      </c>
      <c r="U2696" s="10"/>
      <c r="V2696" s="10"/>
      <c r="W2696" s="10"/>
    </row>
    <row r="2697">
      <c r="A2697" s="17">
        <v>2010.0</v>
      </c>
      <c r="B2697" s="18" t="s">
        <v>214</v>
      </c>
      <c r="C2697" s="18" t="s">
        <v>3856</v>
      </c>
      <c r="D2697" s="19">
        <v>25.0</v>
      </c>
      <c r="E2697" s="19">
        <v>3.0</v>
      </c>
      <c r="F2697" s="19">
        <v>7.0</v>
      </c>
      <c r="G2697" s="19">
        <v>11.0</v>
      </c>
      <c r="H2697" s="19">
        <v>6.0</v>
      </c>
      <c r="I2697" s="19">
        <v>1.0</v>
      </c>
      <c r="J2697" s="19">
        <v>3.0</v>
      </c>
      <c r="K2697" s="19">
        <v>15.0</v>
      </c>
      <c r="L2697" s="19">
        <v>16.0</v>
      </c>
      <c r="M2697" s="19">
        <v>31.0</v>
      </c>
      <c r="N2697" s="20">
        <v>0.4838709533214569</v>
      </c>
      <c r="O2697" s="20">
        <v>0.5651366710662842</v>
      </c>
      <c r="P2697" s="20">
        <v>0.5299737453460693</v>
      </c>
      <c r="Q2697" s="21" t="str">
        <f t="shared" si="1"/>
        <v>0.4306569343</v>
      </c>
      <c r="R2697" s="21" t="str">
        <f t="shared" si="3"/>
        <v>0.5227260054</v>
      </c>
      <c r="S2697" s="9">
        <v>0.5360295138051433</v>
      </c>
      <c r="T2697" s="6">
        <v>0.5227260054463018</v>
      </c>
      <c r="U2697" s="10"/>
      <c r="V2697" s="10"/>
      <c r="W2697" s="10"/>
    </row>
    <row r="2698">
      <c r="A2698" s="17">
        <v>2010.0</v>
      </c>
      <c r="B2698" s="18" t="s">
        <v>179</v>
      </c>
      <c r="C2698" s="18" t="s">
        <v>1045</v>
      </c>
      <c r="D2698" s="19">
        <v>26.0</v>
      </c>
      <c r="E2698" s="19">
        <v>8.0</v>
      </c>
      <c r="F2698" s="19">
        <v>7.0</v>
      </c>
      <c r="G2698" s="19">
        <v>9.0</v>
      </c>
      <c r="H2698" s="19">
        <v>4.0</v>
      </c>
      <c r="I2698" s="19">
        <v>2.0</v>
      </c>
      <c r="J2698" s="19">
        <v>2.0</v>
      </c>
      <c r="K2698" s="19">
        <v>19.0</v>
      </c>
      <c r="L2698" s="19">
        <v>13.0</v>
      </c>
      <c r="M2698" s="19">
        <v>32.0</v>
      </c>
      <c r="N2698" s="20">
        <v>0.59375</v>
      </c>
      <c r="O2698" s="20">
        <v>0.485424667596817</v>
      </c>
      <c r="P2698" s="20">
        <v>0.5037617683410645</v>
      </c>
      <c r="Q2698" s="21" t="str">
        <f t="shared" si="1"/>
        <v>0.6118421053</v>
      </c>
      <c r="R2698" s="21" t="str">
        <f t="shared" si="3"/>
        <v>0.5216133022</v>
      </c>
      <c r="S2698" s="9">
        <v>0.5170902758836746</v>
      </c>
      <c r="T2698" s="6">
        <v>0.5216133021994641</v>
      </c>
      <c r="U2698" s="10"/>
      <c r="V2698" s="10"/>
      <c r="W2698" s="10"/>
    </row>
    <row r="2699">
      <c r="A2699" s="17">
        <v>2010.0</v>
      </c>
      <c r="B2699" s="18" t="s">
        <v>119</v>
      </c>
      <c r="C2699" s="18" t="s">
        <v>3857</v>
      </c>
      <c r="D2699" s="19">
        <v>27.0</v>
      </c>
      <c r="E2699" s="19">
        <v>5.0</v>
      </c>
      <c r="F2699" s="19">
        <v>11.0</v>
      </c>
      <c r="G2699" s="19">
        <v>8.0</v>
      </c>
      <c r="H2699" s="19">
        <v>5.0</v>
      </c>
      <c r="I2699" s="19">
        <v>0.0</v>
      </c>
      <c r="J2699" s="19">
        <v>0.0</v>
      </c>
      <c r="K2699" s="19">
        <v>13.0</v>
      </c>
      <c r="L2699" s="19">
        <v>16.0</v>
      </c>
      <c r="M2699" s="19">
        <v>29.0</v>
      </c>
      <c r="N2699" s="20">
        <v>0.4482758641242981</v>
      </c>
      <c r="O2699" s="20">
        <v>0.495138555765152</v>
      </c>
      <c r="P2699" s="20">
        <v>0.5035659074783325</v>
      </c>
      <c r="Q2699" s="21" t="str">
        <f t="shared" si="1"/>
        <v>0.4645669291</v>
      </c>
      <c r="R2699" s="21" t="str">
        <f t="shared" si="3"/>
        <v>0.489602487</v>
      </c>
      <c r="S2699" s="9">
        <v>0.4855297202694005</v>
      </c>
      <c r="T2699" s="6">
        <v>0.4896024870356237</v>
      </c>
      <c r="U2699" s="10"/>
      <c r="V2699" s="10"/>
      <c r="W2699" s="10"/>
    </row>
    <row r="2700">
      <c r="A2700" s="17">
        <v>2010.0</v>
      </c>
      <c r="B2700" s="18" t="s">
        <v>663</v>
      </c>
      <c r="C2700" s="18" t="s">
        <v>3858</v>
      </c>
      <c r="D2700" s="19">
        <v>28.0</v>
      </c>
      <c r="E2700" s="19">
        <v>4.0</v>
      </c>
      <c r="F2700" s="19">
        <v>8.0</v>
      </c>
      <c r="G2700" s="19">
        <v>10.0</v>
      </c>
      <c r="H2700" s="19">
        <v>5.0</v>
      </c>
      <c r="I2700" s="19">
        <v>2.0</v>
      </c>
      <c r="J2700" s="19">
        <v>2.0</v>
      </c>
      <c r="K2700" s="19">
        <v>16.0</v>
      </c>
      <c r="L2700" s="19">
        <v>15.0</v>
      </c>
      <c r="M2700" s="19">
        <v>31.0</v>
      </c>
      <c r="N2700" s="20">
        <v>0.5161290168762207</v>
      </c>
      <c r="O2700" s="20">
        <v>0.5603487491607666</v>
      </c>
      <c r="P2700" s="20">
        <v>0.5171393156051636</v>
      </c>
      <c r="Q2700" s="21" t="str">
        <f t="shared" si="1"/>
        <v>0.496350365</v>
      </c>
      <c r="R2700" s="21" t="str">
        <f t="shared" si="3"/>
        <v>0.5335467947</v>
      </c>
      <c r="S2700" s="9">
        <v>0.5384914615461903</v>
      </c>
      <c r="T2700" s="6">
        <v>0.5335467947225501</v>
      </c>
      <c r="U2700" s="10"/>
      <c r="V2700" s="10"/>
      <c r="W2700" s="10"/>
    </row>
    <row r="2701">
      <c r="A2701" s="17">
        <v>2010.0</v>
      </c>
      <c r="B2701" s="18" t="s">
        <v>298</v>
      </c>
      <c r="C2701" s="18" t="s">
        <v>3859</v>
      </c>
      <c r="D2701" s="19">
        <v>29.0</v>
      </c>
      <c r="E2701" s="19">
        <v>6.0</v>
      </c>
      <c r="F2701" s="19">
        <v>10.0</v>
      </c>
      <c r="G2701" s="19">
        <v>3.0</v>
      </c>
      <c r="H2701" s="19">
        <v>9.0</v>
      </c>
      <c r="I2701" s="19">
        <v>0.0</v>
      </c>
      <c r="J2701" s="19">
        <v>1.0</v>
      </c>
      <c r="K2701" s="19">
        <v>9.0</v>
      </c>
      <c r="L2701" s="19">
        <v>20.0</v>
      </c>
      <c r="M2701" s="19">
        <v>29.0</v>
      </c>
      <c r="N2701" s="20">
        <v>0.3103448152542114</v>
      </c>
      <c r="O2701" s="20">
        <v>0.47912243008613586</v>
      </c>
      <c r="P2701" s="20">
        <v>0.4755053222179413</v>
      </c>
      <c r="Q2701" s="21" t="str">
        <f t="shared" si="1"/>
        <v>0.3422818792</v>
      </c>
      <c r="R2701" s="21" t="str">
        <f t="shared" si="3"/>
        <v>0.4440080154</v>
      </c>
      <c r="S2701" s="9">
        <v>0.43602375249410497</v>
      </c>
      <c r="T2701" s="6">
        <v>0.44400801539621093</v>
      </c>
      <c r="U2701" s="10"/>
      <c r="V2701" s="10"/>
      <c r="W2701" s="10"/>
    </row>
    <row r="2702">
      <c r="A2702" s="17">
        <v>2010.0</v>
      </c>
      <c r="B2702" s="18" t="s">
        <v>1373</v>
      </c>
      <c r="C2702" s="18" t="s">
        <v>3860</v>
      </c>
      <c r="D2702" s="19">
        <v>30.0</v>
      </c>
      <c r="E2702" s="19">
        <v>1.0</v>
      </c>
      <c r="F2702" s="19">
        <v>16.0</v>
      </c>
      <c r="G2702" s="19">
        <v>0.0</v>
      </c>
      <c r="H2702" s="19">
        <v>11.0</v>
      </c>
      <c r="I2702" s="19">
        <v>0.0</v>
      </c>
      <c r="J2702" s="19">
        <v>2.0</v>
      </c>
      <c r="K2702" s="19">
        <v>1.0</v>
      </c>
      <c r="L2702" s="19">
        <v>29.0</v>
      </c>
      <c r="M2702" s="19">
        <v>30.0</v>
      </c>
      <c r="N2702" s="20">
        <v>0.03333333507180214</v>
      </c>
      <c r="O2702" s="20">
        <v>0.43382135033607483</v>
      </c>
      <c r="P2702" s="20">
        <v>0.46645447611808777</v>
      </c>
      <c r="Q2702" s="21" t="str">
        <f t="shared" si="1"/>
        <v>0.04929577465</v>
      </c>
      <c r="R2702" s="21" t="str">
        <f t="shared" si="3"/>
        <v>0.3458482379</v>
      </c>
      <c r="S2702" s="9">
        <v>0.34185762753089266</v>
      </c>
      <c r="T2702" s="6">
        <v>0.3458482378595312</v>
      </c>
      <c r="U2702" s="10"/>
      <c r="V2702" s="10"/>
      <c r="W2702" s="10"/>
    </row>
    <row r="2703">
      <c r="A2703" s="17">
        <v>2010.0</v>
      </c>
      <c r="B2703" s="18" t="s">
        <v>568</v>
      </c>
      <c r="C2703" s="18" t="s">
        <v>3861</v>
      </c>
      <c r="D2703" s="19">
        <v>31.0</v>
      </c>
      <c r="E2703" s="19">
        <v>5.0</v>
      </c>
      <c r="F2703" s="19">
        <v>11.0</v>
      </c>
      <c r="G2703" s="19">
        <v>8.0</v>
      </c>
      <c r="H2703" s="19">
        <v>5.0</v>
      </c>
      <c r="I2703" s="19">
        <v>1.0</v>
      </c>
      <c r="J2703" s="19">
        <v>1.0</v>
      </c>
      <c r="K2703" s="19">
        <v>14.0</v>
      </c>
      <c r="L2703" s="19">
        <v>17.0</v>
      </c>
      <c r="M2703" s="19">
        <v>31.0</v>
      </c>
      <c r="N2703" s="20">
        <v>0.4516128897666931</v>
      </c>
      <c r="O2703" s="20">
        <v>0.412302702665329</v>
      </c>
      <c r="P2703" s="20">
        <v>0.4824681878089905</v>
      </c>
      <c r="Q2703" s="21" t="str">
        <f t="shared" si="1"/>
        <v>0.4671532847</v>
      </c>
      <c r="R2703" s="21" t="str">
        <f t="shared" si="3"/>
        <v>0.4435567195</v>
      </c>
      <c r="S2703" s="9">
        <v>0.43967162409136373</v>
      </c>
      <c r="T2703" s="6">
        <v>0.44355671945279534</v>
      </c>
      <c r="U2703" s="10"/>
      <c r="V2703" s="10"/>
      <c r="W2703" s="10"/>
    </row>
    <row r="2704">
      <c r="A2704" s="17">
        <v>2010.0</v>
      </c>
      <c r="B2704" s="18" t="s">
        <v>509</v>
      </c>
      <c r="C2704" s="18" t="s">
        <v>3862</v>
      </c>
      <c r="D2704" s="19">
        <v>32.0</v>
      </c>
      <c r="E2704" s="19">
        <v>8.0</v>
      </c>
      <c r="F2704" s="19">
        <v>6.0</v>
      </c>
      <c r="G2704" s="19">
        <v>8.0</v>
      </c>
      <c r="H2704" s="19">
        <v>4.0</v>
      </c>
      <c r="I2704" s="19">
        <v>1.0</v>
      </c>
      <c r="J2704" s="19">
        <v>2.0</v>
      </c>
      <c r="K2704" s="19">
        <v>17.0</v>
      </c>
      <c r="L2704" s="19">
        <v>12.0</v>
      </c>
      <c r="M2704" s="19">
        <v>29.0</v>
      </c>
      <c r="N2704" s="20">
        <v>0.5862069129943848</v>
      </c>
      <c r="O2704" s="20">
        <v>0.5119251012802124</v>
      </c>
      <c r="P2704" s="20">
        <v>0.4860289692878723</v>
      </c>
      <c r="Q2704" s="21" t="str">
        <f t="shared" si="1"/>
        <v>0.6028368794</v>
      </c>
      <c r="R2704" s="21" t="str">
        <f t="shared" si="3"/>
        <v>0.5281790128</v>
      </c>
      <c r="S2704" s="9">
        <v>0.5240215171000053</v>
      </c>
      <c r="T2704" s="6">
        <v>0.5281790128202304</v>
      </c>
      <c r="U2704" s="10"/>
      <c r="V2704" s="10"/>
      <c r="W2704" s="10"/>
    </row>
    <row r="2705">
      <c r="A2705" s="17">
        <v>2010.0</v>
      </c>
      <c r="B2705" s="18" t="s">
        <v>118</v>
      </c>
      <c r="C2705" s="18" t="s">
        <v>1106</v>
      </c>
      <c r="D2705" s="19">
        <v>33.0</v>
      </c>
      <c r="E2705" s="19">
        <v>12.0</v>
      </c>
      <c r="F2705" s="19">
        <v>1.0</v>
      </c>
      <c r="G2705" s="19">
        <v>15.0</v>
      </c>
      <c r="H2705" s="19">
        <v>0.0</v>
      </c>
      <c r="I2705" s="19">
        <v>1.0</v>
      </c>
      <c r="J2705" s="19">
        <v>3.0</v>
      </c>
      <c r="K2705" s="19">
        <v>28.0</v>
      </c>
      <c r="L2705" s="19">
        <v>4.0</v>
      </c>
      <c r="M2705" s="19">
        <v>32.0</v>
      </c>
      <c r="N2705" s="20">
        <v>0.875</v>
      </c>
      <c r="O2705" s="20">
        <v>0.5536481142044067</v>
      </c>
      <c r="P2705" s="20">
        <v>0.5270319581031799</v>
      </c>
      <c r="Q2705" s="21" t="str">
        <f t="shared" si="1"/>
        <v>0.8815789474</v>
      </c>
      <c r="R2705" s="21" t="str">
        <f t="shared" si="3"/>
        <v>0.6289767835</v>
      </c>
      <c r="S2705" s="9">
        <v>0.6273320466279984</v>
      </c>
      <c r="T2705" s="6">
        <v>0.6289767834701037</v>
      </c>
      <c r="U2705" s="10"/>
      <c r="V2705" s="10"/>
      <c r="W2705" s="10"/>
    </row>
    <row r="2706">
      <c r="A2706" s="17">
        <v>2010.0</v>
      </c>
      <c r="B2706" s="18" t="s">
        <v>115</v>
      </c>
      <c r="C2706" s="18" t="s">
        <v>1090</v>
      </c>
      <c r="D2706" s="19">
        <v>34.0</v>
      </c>
      <c r="E2706" s="19">
        <v>10.0</v>
      </c>
      <c r="F2706" s="19">
        <v>4.0</v>
      </c>
      <c r="G2706" s="19">
        <v>14.0</v>
      </c>
      <c r="H2706" s="19">
        <v>1.0</v>
      </c>
      <c r="I2706" s="19">
        <v>4.0</v>
      </c>
      <c r="J2706" s="19">
        <v>0.0</v>
      </c>
      <c r="K2706" s="19">
        <v>28.0</v>
      </c>
      <c r="L2706" s="19">
        <v>5.0</v>
      </c>
      <c r="M2706" s="19">
        <v>33.0</v>
      </c>
      <c r="N2706" s="20">
        <v>0.8484848737716675</v>
      </c>
      <c r="O2706" s="20">
        <v>0.5198068618774414</v>
      </c>
      <c r="P2706" s="20">
        <v>0.5310072898864746</v>
      </c>
      <c r="Q2706" s="21" t="str">
        <f t="shared" si="1"/>
        <v>0.8741721854</v>
      </c>
      <c r="R2706" s="21" t="str">
        <f t="shared" si="3"/>
        <v>0.6111982998</v>
      </c>
      <c r="S2706" s="9">
        <v>0.6047764655315515</v>
      </c>
      <c r="T2706" s="6">
        <v>0.6111982997679553</v>
      </c>
      <c r="U2706" s="10"/>
      <c r="V2706" s="10"/>
      <c r="W2706" s="10"/>
    </row>
    <row r="2707">
      <c r="A2707" s="17">
        <v>2010.0</v>
      </c>
      <c r="B2707" s="18" t="s">
        <v>311</v>
      </c>
      <c r="C2707" s="18" t="s">
        <v>3863</v>
      </c>
      <c r="D2707" s="19">
        <v>35.0</v>
      </c>
      <c r="E2707" s="19">
        <v>5.0</v>
      </c>
      <c r="F2707" s="19">
        <v>11.0</v>
      </c>
      <c r="G2707" s="19">
        <v>9.0</v>
      </c>
      <c r="H2707" s="19">
        <v>3.0</v>
      </c>
      <c r="I2707" s="19">
        <v>0.0</v>
      </c>
      <c r="J2707" s="19">
        <v>1.0</v>
      </c>
      <c r="K2707" s="19">
        <v>14.0</v>
      </c>
      <c r="L2707" s="19">
        <v>15.0</v>
      </c>
      <c r="M2707" s="19">
        <v>29.0</v>
      </c>
      <c r="N2707" s="20">
        <v>0.48275861144065857</v>
      </c>
      <c r="O2707" s="20">
        <v>0.46476244926452637</v>
      </c>
      <c r="P2707" s="20">
        <v>0.4905664324760437</v>
      </c>
      <c r="Q2707" s="21" t="str">
        <f t="shared" si="1"/>
        <v>0.5123966942</v>
      </c>
      <c r="R2707" s="21" t="str">
        <f t="shared" si="3"/>
        <v>0.4831220063</v>
      </c>
      <c r="S2707" s="9">
        <v>0.4757124879236879</v>
      </c>
      <c r="T2707" s="6">
        <v>0.48312200630499313</v>
      </c>
      <c r="U2707" s="10"/>
      <c r="V2707" s="10"/>
      <c r="W2707" s="10"/>
    </row>
    <row r="2708">
      <c r="A2708" s="17">
        <v>2010.0</v>
      </c>
      <c r="B2708" s="18" t="s">
        <v>1399</v>
      </c>
      <c r="C2708" s="18" t="s">
        <v>3864</v>
      </c>
      <c r="D2708" s="19">
        <v>36.0</v>
      </c>
      <c r="E2708" s="19">
        <v>5.0</v>
      </c>
      <c r="F2708" s="19">
        <v>12.0</v>
      </c>
      <c r="G2708" s="19">
        <v>6.0</v>
      </c>
      <c r="H2708" s="19">
        <v>6.0</v>
      </c>
      <c r="I2708" s="19">
        <v>1.0</v>
      </c>
      <c r="J2708" s="19">
        <v>1.0</v>
      </c>
      <c r="K2708" s="19">
        <v>12.0</v>
      </c>
      <c r="L2708" s="19">
        <v>19.0</v>
      </c>
      <c r="M2708" s="19">
        <v>31.0</v>
      </c>
      <c r="N2708" s="20">
        <v>0.3870967626571655</v>
      </c>
      <c r="O2708" s="20">
        <v>0.438861221075058</v>
      </c>
      <c r="P2708" s="20">
        <v>0.4898788034915924</v>
      </c>
      <c r="Q2708" s="21" t="str">
        <f t="shared" si="1"/>
        <v>0.4113475177</v>
      </c>
      <c r="R2708" s="21" t="str">
        <f t="shared" si="3"/>
        <v>0.4447371908</v>
      </c>
      <c r="S2708" s="9">
        <v>0.4386745049588142</v>
      </c>
      <c r="T2708" s="6">
        <v>0.4447371908430512</v>
      </c>
      <c r="U2708" s="10"/>
      <c r="V2708" s="10"/>
      <c r="W2708" s="10"/>
    </row>
    <row r="2709">
      <c r="A2709" s="17">
        <v>2010.0</v>
      </c>
      <c r="B2709" s="18" t="s">
        <v>174</v>
      </c>
      <c r="C2709" s="18" t="s">
        <v>1092</v>
      </c>
      <c r="D2709" s="19">
        <v>37.0</v>
      </c>
      <c r="E2709" s="19">
        <v>6.0</v>
      </c>
      <c r="F2709" s="19">
        <v>6.0</v>
      </c>
      <c r="G2709" s="19">
        <v>15.0</v>
      </c>
      <c r="H2709" s="19">
        <v>1.0</v>
      </c>
      <c r="I2709" s="19">
        <v>2.0</v>
      </c>
      <c r="J2709" s="19">
        <v>3.0</v>
      </c>
      <c r="K2709" s="19">
        <v>23.0</v>
      </c>
      <c r="L2709" s="19">
        <v>10.0</v>
      </c>
      <c r="M2709" s="19">
        <v>33.0</v>
      </c>
      <c r="N2709" s="20">
        <v>0.6969696879386902</v>
      </c>
      <c r="O2709" s="20">
        <v>0.6115894317626953</v>
      </c>
      <c r="P2709" s="20">
        <v>0.5179092884063721</v>
      </c>
      <c r="Q2709" s="21" t="str">
        <f t="shared" si="1"/>
        <v>0.7080291971</v>
      </c>
      <c r="R2709" s="21" t="str">
        <f t="shared" si="3"/>
        <v>0.6122793373</v>
      </c>
      <c r="S2709" s="9">
        <v>0.609514462225365</v>
      </c>
      <c r="T2709" s="6">
        <v>0.6122793372530136</v>
      </c>
      <c r="U2709" s="10"/>
      <c r="V2709" s="10"/>
      <c r="W2709" s="10"/>
    </row>
    <row r="2710">
      <c r="A2710" s="17">
        <v>2010.0</v>
      </c>
      <c r="B2710" s="18" t="s">
        <v>1767</v>
      </c>
      <c r="C2710" s="18" t="s">
        <v>3865</v>
      </c>
      <c r="D2710" s="19">
        <v>38.0</v>
      </c>
      <c r="E2710" s="19">
        <v>7.0</v>
      </c>
      <c r="F2710" s="19">
        <v>7.0</v>
      </c>
      <c r="G2710" s="19">
        <v>10.0</v>
      </c>
      <c r="H2710" s="19">
        <v>3.0</v>
      </c>
      <c r="I2710" s="19">
        <v>0.0</v>
      </c>
      <c r="J2710" s="19">
        <v>1.0</v>
      </c>
      <c r="K2710" s="19">
        <v>17.0</v>
      </c>
      <c r="L2710" s="19">
        <v>11.0</v>
      </c>
      <c r="M2710" s="19">
        <v>28.0</v>
      </c>
      <c r="N2710" s="20">
        <v>0.6071428656578064</v>
      </c>
      <c r="O2710" s="20">
        <v>0.44409099221229553</v>
      </c>
      <c r="P2710" s="20">
        <v>0.47263893485069275</v>
      </c>
      <c r="Q2710" s="21" t="str">
        <f t="shared" si="1"/>
        <v>0.626984127</v>
      </c>
      <c r="R2710" s="21" t="str">
        <f t="shared" si="3"/>
        <v>0.4969512616</v>
      </c>
      <c r="S2710" s="9">
        <v>0.49199094410453525</v>
      </c>
      <c r="T2710" s="6">
        <v>0.4969512615648527</v>
      </c>
      <c r="U2710" s="10"/>
      <c r="V2710" s="10"/>
      <c r="W2710" s="10"/>
    </row>
    <row r="2711">
      <c r="A2711" s="17">
        <v>2010.0</v>
      </c>
      <c r="B2711" s="18" t="s">
        <v>1375</v>
      </c>
      <c r="C2711" s="18" t="s">
        <v>3866</v>
      </c>
      <c r="D2711" s="19">
        <v>39.0</v>
      </c>
      <c r="E2711" s="19">
        <v>5.0</v>
      </c>
      <c r="F2711" s="19">
        <v>10.0</v>
      </c>
      <c r="G2711" s="19">
        <v>7.0</v>
      </c>
      <c r="H2711" s="19">
        <v>5.0</v>
      </c>
      <c r="I2711" s="19">
        <v>3.0</v>
      </c>
      <c r="J2711" s="19">
        <v>2.0</v>
      </c>
      <c r="K2711" s="19">
        <v>15.0</v>
      </c>
      <c r="L2711" s="19">
        <v>17.0</v>
      </c>
      <c r="M2711" s="19">
        <v>32.0</v>
      </c>
      <c r="N2711" s="20">
        <v>0.46875</v>
      </c>
      <c r="O2711" s="20">
        <v>0.4647153317928314</v>
      </c>
      <c r="P2711" s="20">
        <v>0.4873966574668884</v>
      </c>
      <c r="Q2711" s="21" t="str">
        <f t="shared" si="1"/>
        <v>0.4863013699</v>
      </c>
      <c r="R2711" s="21" t="str">
        <f t="shared" si="3"/>
        <v>0.4757821727</v>
      </c>
      <c r="S2711" s="9">
        <v>0.4713943302631378</v>
      </c>
      <c r="T2711" s="6">
        <v>0.47578217272889123</v>
      </c>
      <c r="U2711" s="10"/>
      <c r="V2711" s="10"/>
      <c r="W2711" s="10"/>
    </row>
    <row r="2712">
      <c r="A2712" s="17">
        <v>2010.0</v>
      </c>
      <c r="B2712" s="18" t="s">
        <v>3089</v>
      </c>
      <c r="C2712" s="18" t="s">
        <v>3867</v>
      </c>
      <c r="D2712" s="19">
        <v>40.0</v>
      </c>
      <c r="E2712" s="19">
        <v>2.0</v>
      </c>
      <c r="F2712" s="19">
        <v>12.0</v>
      </c>
      <c r="G2712" s="19">
        <v>2.0</v>
      </c>
      <c r="H2712" s="19">
        <v>8.0</v>
      </c>
      <c r="I2712" s="19">
        <v>2.0</v>
      </c>
      <c r="J2712" s="19">
        <v>0.0</v>
      </c>
      <c r="K2712" s="19">
        <v>6.0</v>
      </c>
      <c r="L2712" s="19">
        <v>20.0</v>
      </c>
      <c r="M2712" s="19">
        <v>26.0</v>
      </c>
      <c r="N2712" s="20">
        <v>0.23076923191547394</v>
      </c>
      <c r="O2712" s="20">
        <v>0.43692705035209656</v>
      </c>
      <c r="P2712" s="20">
        <v>0.4673291742801666</v>
      </c>
      <c r="Q2712" s="21" t="str">
        <f t="shared" si="1"/>
        <v>0.2459016393</v>
      </c>
      <c r="R2712" s="21" t="str">
        <f t="shared" si="3"/>
        <v>0.3967712286</v>
      </c>
      <c r="S2712" s="9">
        <v>0.39298812643839764</v>
      </c>
      <c r="T2712" s="6">
        <v>0.3967712285821555</v>
      </c>
      <c r="U2712" s="10"/>
      <c r="V2712" s="10"/>
      <c r="W2712" s="10"/>
    </row>
    <row r="2713">
      <c r="A2713" s="17">
        <v>2010.0</v>
      </c>
      <c r="B2713" s="18" t="s">
        <v>1770</v>
      </c>
      <c r="C2713" s="18" t="s">
        <v>3868</v>
      </c>
      <c r="D2713" s="19">
        <v>41.0</v>
      </c>
      <c r="E2713" s="19">
        <v>3.0</v>
      </c>
      <c r="F2713" s="19">
        <v>11.0</v>
      </c>
      <c r="G2713" s="19">
        <v>3.0</v>
      </c>
      <c r="H2713" s="19">
        <v>9.0</v>
      </c>
      <c r="I2713" s="19">
        <v>0.0</v>
      </c>
      <c r="J2713" s="19">
        <v>1.0</v>
      </c>
      <c r="K2713" s="19">
        <v>6.0</v>
      </c>
      <c r="L2713" s="19">
        <v>21.0</v>
      </c>
      <c r="M2713" s="19">
        <v>27.0</v>
      </c>
      <c r="N2713" s="20">
        <v>0.2222222238779068</v>
      </c>
      <c r="O2713" s="20">
        <v>0.4531268775463104</v>
      </c>
      <c r="P2713" s="20">
        <v>0.47938913106918335</v>
      </c>
      <c r="Q2713" s="21" t="str">
        <f t="shared" si="1"/>
        <v>0.2290076336</v>
      </c>
      <c r="R2713" s="21" t="str">
        <f t="shared" si="3"/>
        <v>0.4036626299</v>
      </c>
      <c r="S2713" s="9">
        <v>0.40196627709600663</v>
      </c>
      <c r="T2713" s="6">
        <v>0.4036626299373976</v>
      </c>
      <c r="U2713" s="10"/>
      <c r="V2713" s="10"/>
      <c r="W2713" s="10"/>
    </row>
    <row r="2714">
      <c r="A2714" s="17">
        <v>2010.0</v>
      </c>
      <c r="B2714" s="18" t="s">
        <v>210</v>
      </c>
      <c r="C2714" s="18" t="s">
        <v>3869</v>
      </c>
      <c r="D2714" s="19">
        <v>42.0</v>
      </c>
      <c r="E2714" s="19">
        <v>3.0</v>
      </c>
      <c r="F2714" s="19">
        <v>13.0</v>
      </c>
      <c r="G2714" s="19">
        <v>8.0</v>
      </c>
      <c r="H2714" s="19">
        <v>4.0</v>
      </c>
      <c r="I2714" s="19">
        <v>1.0</v>
      </c>
      <c r="J2714" s="19">
        <v>1.0</v>
      </c>
      <c r="K2714" s="19">
        <v>12.0</v>
      </c>
      <c r="L2714" s="19">
        <v>18.0</v>
      </c>
      <c r="M2714" s="19">
        <v>30.0</v>
      </c>
      <c r="N2714" s="20">
        <v>0.4000000059604645</v>
      </c>
      <c r="O2714" s="20">
        <v>0.3916216194629669</v>
      </c>
      <c r="P2714" s="20">
        <v>0.4532557725906372</v>
      </c>
      <c r="Q2714" s="21" t="str">
        <f t="shared" si="1"/>
        <v>0.4098360656</v>
      </c>
      <c r="R2714" s="21" t="str">
        <f t="shared" si="3"/>
        <v>0.4115837693</v>
      </c>
      <c r="S2714" s="9">
        <v>0.40912475287914274</v>
      </c>
      <c r="T2714" s="6">
        <v>0.4115837692725854</v>
      </c>
      <c r="U2714" s="10"/>
      <c r="V2714" s="10"/>
      <c r="W2714" s="10"/>
    </row>
    <row r="2715">
      <c r="A2715" s="17">
        <v>2010.0</v>
      </c>
      <c r="B2715" s="18" t="s">
        <v>1390</v>
      </c>
      <c r="C2715" s="18" t="s">
        <v>3870</v>
      </c>
      <c r="D2715" s="19">
        <v>43.0</v>
      </c>
      <c r="E2715" s="19">
        <v>2.0</v>
      </c>
      <c r="F2715" s="19">
        <v>14.0</v>
      </c>
      <c r="G2715" s="19">
        <v>7.0</v>
      </c>
      <c r="H2715" s="19">
        <v>3.0</v>
      </c>
      <c r="I2715" s="19">
        <v>0.0</v>
      </c>
      <c r="J2715" s="19">
        <v>0.0</v>
      </c>
      <c r="K2715" s="19">
        <v>9.0</v>
      </c>
      <c r="L2715" s="19">
        <v>17.0</v>
      </c>
      <c r="M2715" s="19">
        <v>26.0</v>
      </c>
      <c r="N2715" s="20">
        <v>0.3461538553237915</v>
      </c>
      <c r="O2715" s="20">
        <v>0.43925154209136963</v>
      </c>
      <c r="P2715" s="20">
        <v>0.4803382158279419</v>
      </c>
      <c r="Q2715" s="21" t="str">
        <f t="shared" si="1"/>
        <v>0.3571428571</v>
      </c>
      <c r="R2715" s="21" t="str">
        <f t="shared" si="3"/>
        <v>0.4289960393</v>
      </c>
      <c r="S2715" s="9">
        <v>0.42624878654113185</v>
      </c>
      <c r="T2715" s="6">
        <v>0.4289960392883846</v>
      </c>
      <c r="U2715" s="10"/>
      <c r="V2715" s="10"/>
      <c r="W2715" s="10"/>
    </row>
    <row r="2716">
      <c r="A2716" s="17">
        <v>2010.0</v>
      </c>
      <c r="B2716" s="18" t="s">
        <v>148</v>
      </c>
      <c r="C2716" s="18" t="s">
        <v>3871</v>
      </c>
      <c r="D2716" s="19">
        <v>44.0</v>
      </c>
      <c r="E2716" s="19">
        <v>7.0</v>
      </c>
      <c r="F2716" s="19">
        <v>7.0</v>
      </c>
      <c r="G2716" s="19">
        <v>10.0</v>
      </c>
      <c r="H2716" s="19">
        <v>5.0</v>
      </c>
      <c r="I2716" s="19">
        <v>2.0</v>
      </c>
      <c r="J2716" s="19">
        <v>0.0</v>
      </c>
      <c r="K2716" s="19">
        <v>19.0</v>
      </c>
      <c r="L2716" s="19">
        <v>12.0</v>
      </c>
      <c r="M2716" s="19">
        <v>31.0</v>
      </c>
      <c r="N2716" s="20">
        <v>0.6129032373428345</v>
      </c>
      <c r="O2716" s="20">
        <v>0.5357934236526489</v>
      </c>
      <c r="P2716" s="20">
        <v>0.5320900678634644</v>
      </c>
      <c r="Q2716" s="21" t="str">
        <f t="shared" si="1"/>
        <v>0.6137931034</v>
      </c>
      <c r="R2716" s="21" t="str">
        <f t="shared" si="3"/>
        <v>0.5543675047</v>
      </c>
      <c r="S2716" s="9">
        <v>0.5541450352438034</v>
      </c>
      <c r="T2716" s="6">
        <v>0.5543675046542595</v>
      </c>
      <c r="U2716" s="10"/>
      <c r="V2716" s="10"/>
      <c r="W2716" s="10"/>
    </row>
    <row r="2717">
      <c r="A2717" s="17">
        <v>2010.0</v>
      </c>
      <c r="B2717" s="18" t="s">
        <v>555</v>
      </c>
      <c r="C2717" s="18" t="s">
        <v>3872</v>
      </c>
      <c r="D2717" s="19">
        <v>45.0</v>
      </c>
      <c r="E2717" s="19">
        <v>2.0</v>
      </c>
      <c r="F2717" s="19">
        <v>11.0</v>
      </c>
      <c r="G2717" s="19">
        <v>9.0</v>
      </c>
      <c r="H2717" s="19">
        <v>5.0</v>
      </c>
      <c r="I2717" s="19">
        <v>2.0</v>
      </c>
      <c r="J2717" s="19">
        <v>2.0</v>
      </c>
      <c r="K2717" s="19">
        <v>13.0</v>
      </c>
      <c r="L2717" s="19">
        <v>18.0</v>
      </c>
      <c r="M2717" s="19">
        <v>31.0</v>
      </c>
      <c r="N2717" s="20">
        <v>0.4193548262119293</v>
      </c>
      <c r="O2717" s="20">
        <v>0.46907004714012146</v>
      </c>
      <c r="P2717" s="20">
        <v>0.4855412542819977</v>
      </c>
      <c r="Q2717" s="21" t="str">
        <f t="shared" si="1"/>
        <v>0.3953488372</v>
      </c>
      <c r="R2717" s="21" t="str">
        <f t="shared" si="3"/>
        <v>0.4547575464</v>
      </c>
      <c r="S2717" s="9">
        <v>0.4607590468179795</v>
      </c>
      <c r="T2717" s="6">
        <v>0.45475754644288574</v>
      </c>
      <c r="U2717" s="10"/>
      <c r="V2717" s="10"/>
      <c r="W2717" s="10"/>
    </row>
    <row r="2718">
      <c r="A2718" s="17">
        <v>2010.0</v>
      </c>
      <c r="B2718" s="18" t="s">
        <v>1380</v>
      </c>
      <c r="C2718" s="18" t="s">
        <v>3873</v>
      </c>
      <c r="D2718" s="19">
        <v>46.0</v>
      </c>
      <c r="E2718" s="19">
        <v>0.0</v>
      </c>
      <c r="F2718" s="19">
        <v>17.0</v>
      </c>
      <c r="G2718" s="19">
        <v>4.0</v>
      </c>
      <c r="H2718" s="19">
        <v>4.0</v>
      </c>
      <c r="I2718" s="19">
        <v>2.0</v>
      </c>
      <c r="J2718" s="19">
        <v>1.0</v>
      </c>
      <c r="K2718" s="19">
        <v>6.0</v>
      </c>
      <c r="L2718" s="19">
        <v>22.0</v>
      </c>
      <c r="M2718" s="19">
        <v>28.0</v>
      </c>
      <c r="N2718" s="20">
        <v>0.2142857164144516</v>
      </c>
      <c r="O2718" s="20">
        <v>0.3640534579753876</v>
      </c>
      <c r="P2718" s="20">
        <v>0.45955318212509155</v>
      </c>
      <c r="Q2718" s="21" t="str">
        <f t="shared" si="1"/>
        <v>0.2075471698</v>
      </c>
      <c r="R2718" s="21" t="str">
        <f t="shared" si="3"/>
        <v>0.348801817</v>
      </c>
      <c r="S2718" s="9">
        <v>0.3504864530903953</v>
      </c>
      <c r="T2718" s="6">
        <v>0.3488018169717969</v>
      </c>
      <c r="U2718" s="10"/>
      <c r="V2718" s="10"/>
      <c r="W2718" s="10"/>
    </row>
    <row r="2719">
      <c r="A2719" s="17">
        <v>2010.0</v>
      </c>
      <c r="B2719" s="18" t="s">
        <v>178</v>
      </c>
      <c r="C2719" s="18" t="s">
        <v>3874</v>
      </c>
      <c r="D2719" s="19">
        <v>47.0</v>
      </c>
      <c r="E2719" s="19">
        <v>2.0</v>
      </c>
      <c r="F2719" s="19">
        <v>9.0</v>
      </c>
      <c r="G2719" s="19">
        <v>12.0</v>
      </c>
      <c r="H2719" s="19">
        <v>4.0</v>
      </c>
      <c r="I2719" s="19">
        <v>4.0</v>
      </c>
      <c r="J2719" s="19">
        <v>2.0</v>
      </c>
      <c r="K2719" s="19">
        <v>18.0</v>
      </c>
      <c r="L2719" s="19">
        <v>15.0</v>
      </c>
      <c r="M2719" s="19">
        <v>33.0</v>
      </c>
      <c r="N2719" s="20">
        <v>0.5454545617103577</v>
      </c>
      <c r="O2719" s="20">
        <v>0.6020002365112305</v>
      </c>
      <c r="P2719" s="20">
        <v>0.5499495267868042</v>
      </c>
      <c r="Q2719" s="21" t="str">
        <f t="shared" si="1"/>
        <v>0.5185185185</v>
      </c>
      <c r="R2719" s="21" t="str">
        <f t="shared" si="3"/>
        <v>0.5681171296</v>
      </c>
      <c r="S2719" s="9">
        <v>0.5748511363159526</v>
      </c>
      <c r="T2719" s="6">
        <v>0.5681171295819459</v>
      </c>
      <c r="U2719" s="10"/>
      <c r="V2719" s="10"/>
      <c r="W2719" s="10"/>
    </row>
    <row r="2720">
      <c r="A2720" s="17">
        <v>2010.0</v>
      </c>
      <c r="B2720" s="18" t="s">
        <v>953</v>
      </c>
      <c r="C2720" s="18" t="s">
        <v>3875</v>
      </c>
      <c r="D2720" s="19">
        <v>48.0</v>
      </c>
      <c r="E2720" s="19">
        <v>5.0</v>
      </c>
      <c r="F2720" s="19">
        <v>8.0</v>
      </c>
      <c r="G2720" s="19">
        <v>6.0</v>
      </c>
      <c r="H2720" s="19">
        <v>6.0</v>
      </c>
      <c r="I2720" s="19">
        <v>3.0</v>
      </c>
      <c r="J2720" s="19">
        <v>2.0</v>
      </c>
      <c r="K2720" s="19">
        <v>14.0</v>
      </c>
      <c r="L2720" s="19">
        <v>16.0</v>
      </c>
      <c r="M2720" s="19">
        <v>30.0</v>
      </c>
      <c r="N2720" s="20">
        <v>0.46666666865348816</v>
      </c>
      <c r="O2720" s="20">
        <v>0.4831598103046417</v>
      </c>
      <c r="P2720" s="20">
        <v>0.4891432523727417</v>
      </c>
      <c r="Q2720" s="21" t="str">
        <f t="shared" si="1"/>
        <v>0.4722222222</v>
      </c>
      <c r="R2720" s="21" t="str">
        <f t="shared" si="3"/>
        <v>0.4819212738</v>
      </c>
      <c r="S2720" s="9">
        <v>0.480532384912173</v>
      </c>
      <c r="T2720" s="6">
        <v>0.48192127380106187</v>
      </c>
      <c r="U2720" s="10"/>
      <c r="V2720" s="10"/>
      <c r="W2720" s="10"/>
    </row>
    <row r="2721">
      <c r="A2721" s="17">
        <v>2010.0</v>
      </c>
      <c r="B2721" s="18" t="s">
        <v>531</v>
      </c>
      <c r="C2721" s="18" t="s">
        <v>3876</v>
      </c>
      <c r="D2721" s="19">
        <v>49.0</v>
      </c>
      <c r="E2721" s="19">
        <v>5.0</v>
      </c>
      <c r="F2721" s="19">
        <v>6.0</v>
      </c>
      <c r="G2721" s="19">
        <v>14.0</v>
      </c>
      <c r="H2721" s="19">
        <v>2.0</v>
      </c>
      <c r="I2721" s="19">
        <v>2.0</v>
      </c>
      <c r="J2721" s="19">
        <v>2.0</v>
      </c>
      <c r="K2721" s="19">
        <v>21.0</v>
      </c>
      <c r="L2721" s="19">
        <v>10.0</v>
      </c>
      <c r="M2721" s="19">
        <v>31.0</v>
      </c>
      <c r="N2721" s="20">
        <v>0.6774193644523621</v>
      </c>
      <c r="O2721" s="20">
        <v>0.5879597067832947</v>
      </c>
      <c r="P2721" s="20">
        <v>0.5345563888549805</v>
      </c>
      <c r="Q2721" s="21" t="str">
        <f t="shared" si="1"/>
        <v>0.6744186047</v>
      </c>
      <c r="R2721" s="21" t="str">
        <f t="shared" si="3"/>
        <v>0.5962236018</v>
      </c>
      <c r="S2721" s="9">
        <v>0.5969737893150698</v>
      </c>
      <c r="T2721" s="6">
        <v>0.5962236017681831</v>
      </c>
      <c r="U2721" s="10"/>
      <c r="V2721" s="10"/>
      <c r="W2721" s="10"/>
    </row>
    <row r="2722">
      <c r="A2722" s="17">
        <v>2010.0</v>
      </c>
      <c r="B2722" s="18" t="s">
        <v>810</v>
      </c>
      <c r="C2722" s="18" t="s">
        <v>3877</v>
      </c>
      <c r="D2722" s="19">
        <v>50.0</v>
      </c>
      <c r="E2722" s="19">
        <v>3.0</v>
      </c>
      <c r="F2722" s="19">
        <v>9.0</v>
      </c>
      <c r="G2722" s="19">
        <v>11.0</v>
      </c>
      <c r="H2722" s="19">
        <v>5.0</v>
      </c>
      <c r="I2722" s="19">
        <v>0.0</v>
      </c>
      <c r="J2722" s="19">
        <v>3.0</v>
      </c>
      <c r="K2722" s="19">
        <v>14.0</v>
      </c>
      <c r="L2722" s="19">
        <v>17.0</v>
      </c>
      <c r="M2722" s="19">
        <v>31.0</v>
      </c>
      <c r="N2722" s="20">
        <v>0.4516128897666931</v>
      </c>
      <c r="O2722" s="20">
        <v>0.5482633113861084</v>
      </c>
      <c r="P2722" s="20">
        <v>0.518837571144104</v>
      </c>
      <c r="Q2722" s="21" t="str">
        <f t="shared" si="1"/>
        <v>0.4122137405</v>
      </c>
      <c r="R2722" s="21" t="str">
        <f t="shared" si="3"/>
        <v>0.5068944836</v>
      </c>
      <c r="S2722" s="9">
        <v>0.5167442742855318</v>
      </c>
      <c r="T2722" s="6">
        <v>0.506894483593584</v>
      </c>
      <c r="U2722" s="10"/>
      <c r="V2722" s="10"/>
      <c r="W2722" s="10"/>
    </row>
    <row r="2723">
      <c r="A2723" s="17">
        <v>2010.0</v>
      </c>
      <c r="B2723" s="18" t="s">
        <v>1026</v>
      </c>
      <c r="C2723" s="18" t="s">
        <v>1027</v>
      </c>
      <c r="D2723" s="19">
        <v>51.0</v>
      </c>
      <c r="E2723" s="19">
        <v>9.0</v>
      </c>
      <c r="F2723" s="19">
        <v>3.0</v>
      </c>
      <c r="G2723" s="19">
        <v>13.0</v>
      </c>
      <c r="H2723" s="19">
        <v>2.0</v>
      </c>
      <c r="I2723" s="19">
        <v>2.0</v>
      </c>
      <c r="J2723" s="19">
        <v>1.0</v>
      </c>
      <c r="K2723" s="19">
        <v>24.0</v>
      </c>
      <c r="L2723" s="19">
        <v>6.0</v>
      </c>
      <c r="M2723" s="19">
        <v>30.0</v>
      </c>
      <c r="N2723" s="20">
        <v>0.800000011920929</v>
      </c>
      <c r="O2723" s="20">
        <v>0.4011259078979492</v>
      </c>
      <c r="P2723" s="20">
        <v>0.4729709327220917</v>
      </c>
      <c r="Q2723" s="21" t="str">
        <f t="shared" si="1"/>
        <v>0.8</v>
      </c>
      <c r="R2723" s="21" t="str">
        <f t="shared" si="3"/>
        <v>0.5188056871</v>
      </c>
      <c r="S2723" s="9">
        <v>0.5188056871294975</v>
      </c>
      <c r="T2723" s="6">
        <v>0.5188056871294975</v>
      </c>
      <c r="U2723" s="10"/>
      <c r="V2723" s="10"/>
      <c r="W2723" s="10"/>
    </row>
    <row r="2724">
      <c r="A2724" s="17">
        <v>2010.0</v>
      </c>
      <c r="B2724" s="18" t="s">
        <v>278</v>
      </c>
      <c r="C2724" s="18" t="s">
        <v>1033</v>
      </c>
      <c r="D2724" s="19">
        <v>52.0</v>
      </c>
      <c r="E2724" s="19">
        <v>7.0</v>
      </c>
      <c r="F2724" s="19">
        <v>8.0</v>
      </c>
      <c r="G2724" s="19">
        <v>12.0</v>
      </c>
      <c r="H2724" s="19">
        <v>1.0</v>
      </c>
      <c r="I2724" s="19">
        <v>2.0</v>
      </c>
      <c r="J2724" s="19">
        <v>2.0</v>
      </c>
      <c r="K2724" s="19">
        <v>21.0</v>
      </c>
      <c r="L2724" s="19">
        <v>11.0</v>
      </c>
      <c r="M2724" s="19">
        <v>32.0</v>
      </c>
      <c r="N2724" s="20">
        <v>0.65625</v>
      </c>
      <c r="O2724" s="20">
        <v>0.4945651888847351</v>
      </c>
      <c r="P2724" s="20">
        <v>0.4944886565208435</v>
      </c>
      <c r="Q2724" s="21" t="str">
        <f t="shared" si="1"/>
        <v>0.6985294118</v>
      </c>
      <c r="R2724" s="21" t="str">
        <f t="shared" si="3"/>
        <v>0.5455371115</v>
      </c>
      <c r="S2724" s="9">
        <v>0.5349672585725784</v>
      </c>
      <c r="T2724" s="6">
        <v>0.545537111513755</v>
      </c>
      <c r="U2724" s="10"/>
      <c r="V2724" s="10"/>
      <c r="W2724" s="10"/>
    </row>
    <row r="2725">
      <c r="A2725" s="17">
        <v>2010.0</v>
      </c>
      <c r="B2725" s="18" t="s">
        <v>1781</v>
      </c>
      <c r="C2725" s="18" t="s">
        <v>3878</v>
      </c>
      <c r="D2725" s="19">
        <v>53.0</v>
      </c>
      <c r="E2725" s="19">
        <v>3.0</v>
      </c>
      <c r="F2725" s="19">
        <v>11.0</v>
      </c>
      <c r="G2725" s="19">
        <v>7.0</v>
      </c>
      <c r="H2725" s="19">
        <v>6.0</v>
      </c>
      <c r="I2725" s="19">
        <v>0.0</v>
      </c>
      <c r="J2725" s="19">
        <v>2.0</v>
      </c>
      <c r="K2725" s="19">
        <v>10.0</v>
      </c>
      <c r="L2725" s="19">
        <v>19.0</v>
      </c>
      <c r="M2725" s="19">
        <v>29.0</v>
      </c>
      <c r="N2725" s="20">
        <v>0.3448275923728943</v>
      </c>
      <c r="O2725" s="20">
        <v>0.45226573944091797</v>
      </c>
      <c r="P2725" s="20">
        <v>0.46562886238098145</v>
      </c>
      <c r="Q2725" s="21" t="str">
        <f t="shared" si="1"/>
        <v>0.3307086614</v>
      </c>
      <c r="R2725" s="21" t="str">
        <f t="shared" si="3"/>
        <v>0.4252172507</v>
      </c>
      <c r="S2725" s="9">
        <v>0.4287469818674285</v>
      </c>
      <c r="T2725" s="6">
        <v>0.425217250670035</v>
      </c>
      <c r="U2725" s="10"/>
      <c r="V2725" s="10"/>
      <c r="W2725" s="10"/>
    </row>
    <row r="2726">
      <c r="A2726" s="17">
        <v>2010.0</v>
      </c>
      <c r="B2726" s="18" t="s">
        <v>348</v>
      </c>
      <c r="C2726" s="18" t="s">
        <v>3879</v>
      </c>
      <c r="D2726" s="19">
        <v>54.0</v>
      </c>
      <c r="E2726" s="19">
        <v>1.0</v>
      </c>
      <c r="F2726" s="19">
        <v>10.0</v>
      </c>
      <c r="G2726" s="19">
        <v>12.0</v>
      </c>
      <c r="H2726" s="19">
        <v>3.0</v>
      </c>
      <c r="I2726" s="19">
        <v>0.0</v>
      </c>
      <c r="J2726" s="19">
        <v>3.0</v>
      </c>
      <c r="K2726" s="19">
        <v>13.0</v>
      </c>
      <c r="L2726" s="19">
        <v>16.0</v>
      </c>
      <c r="M2726" s="19">
        <v>29.0</v>
      </c>
      <c r="N2726" s="20">
        <v>0.4482758641242981</v>
      </c>
      <c r="O2726" s="20">
        <v>0.5761407017707825</v>
      </c>
      <c r="P2726" s="20">
        <v>0.544522225856781</v>
      </c>
      <c r="Q2726" s="21" t="str">
        <f t="shared" si="1"/>
        <v>0.3944954128</v>
      </c>
      <c r="R2726" s="21" t="str">
        <f t="shared" si="3"/>
        <v>0.5228247606</v>
      </c>
      <c r="S2726" s="9">
        <v>0.5362698728668278</v>
      </c>
      <c r="T2726" s="6">
        <v>0.5228247605605957</v>
      </c>
      <c r="U2726" s="10"/>
      <c r="V2726" s="10"/>
      <c r="W2726" s="10"/>
    </row>
    <row r="2727">
      <c r="A2727" s="17">
        <v>2010.0</v>
      </c>
      <c r="B2727" s="18" t="s">
        <v>314</v>
      </c>
      <c r="C2727" s="18" t="s">
        <v>1042</v>
      </c>
      <c r="D2727" s="19">
        <v>55.0</v>
      </c>
      <c r="E2727" s="19">
        <v>3.0</v>
      </c>
      <c r="F2727" s="19">
        <v>10.0</v>
      </c>
      <c r="G2727" s="19">
        <v>10.0</v>
      </c>
      <c r="H2727" s="19">
        <v>4.0</v>
      </c>
      <c r="I2727" s="19">
        <v>2.0</v>
      </c>
      <c r="J2727" s="19">
        <v>1.0</v>
      </c>
      <c r="K2727" s="19">
        <v>15.0</v>
      </c>
      <c r="L2727" s="19">
        <v>15.0</v>
      </c>
      <c r="M2727" s="19">
        <v>30.0</v>
      </c>
      <c r="N2727" s="20">
        <v>0.5</v>
      </c>
      <c r="O2727" s="20">
        <v>0.5420197248458862</v>
      </c>
      <c r="P2727" s="20">
        <v>0.516467273235321</v>
      </c>
      <c r="Q2727" s="21" t="str">
        <f t="shared" si="1"/>
        <v>0.4919354839</v>
      </c>
      <c r="R2727" s="21" t="str">
        <f t="shared" si="3"/>
        <v>0.5231105517</v>
      </c>
      <c r="S2727" s="9">
        <v>0.5251266807317734</v>
      </c>
      <c r="T2727" s="6">
        <v>0.5231105516995154</v>
      </c>
      <c r="U2727" s="10"/>
      <c r="V2727" s="10"/>
      <c r="W2727" s="10"/>
    </row>
    <row r="2728">
      <c r="A2728" s="17">
        <v>2010.0</v>
      </c>
      <c r="B2728" s="18" t="s">
        <v>1493</v>
      </c>
      <c r="C2728" s="18" t="s">
        <v>3880</v>
      </c>
      <c r="D2728" s="19">
        <v>56.0</v>
      </c>
      <c r="E2728" s="19">
        <v>4.0</v>
      </c>
      <c r="F2728" s="19">
        <v>11.0</v>
      </c>
      <c r="G2728" s="19">
        <v>7.0</v>
      </c>
      <c r="H2728" s="19">
        <v>6.0</v>
      </c>
      <c r="I2728" s="19">
        <v>0.0</v>
      </c>
      <c r="J2728" s="19">
        <v>0.0</v>
      </c>
      <c r="K2728" s="19">
        <v>11.0</v>
      </c>
      <c r="L2728" s="19">
        <v>17.0</v>
      </c>
      <c r="M2728" s="19">
        <v>28.0</v>
      </c>
      <c r="N2728" s="20">
        <v>0.3928571343421936</v>
      </c>
      <c r="O2728" s="20">
        <v>0.4671238958835602</v>
      </c>
      <c r="P2728" s="20">
        <v>0.4551444351673126</v>
      </c>
      <c r="Q2728" s="21" t="str">
        <f t="shared" si="1"/>
        <v>0.3951612903</v>
      </c>
      <c r="R2728" s="21" t="str">
        <f t="shared" si="3"/>
        <v>0.4461383793</v>
      </c>
      <c r="S2728" s="9">
        <v>0.44556234244789394</v>
      </c>
      <c r="T2728" s="6">
        <v>0.44613837931425343</v>
      </c>
      <c r="U2728" s="10"/>
      <c r="V2728" s="10"/>
      <c r="W2728" s="10"/>
    </row>
    <row r="2729">
      <c r="A2729" s="17">
        <v>2010.0</v>
      </c>
      <c r="B2729" s="18" t="s">
        <v>181</v>
      </c>
      <c r="C2729" s="18" t="s">
        <v>1103</v>
      </c>
      <c r="D2729" s="19">
        <v>57.0</v>
      </c>
      <c r="E2729" s="19">
        <v>2.0</v>
      </c>
      <c r="F2729" s="19">
        <v>9.0</v>
      </c>
      <c r="G2729" s="19">
        <v>14.0</v>
      </c>
      <c r="H2729" s="19">
        <v>4.0</v>
      </c>
      <c r="I2729" s="19">
        <v>1.0</v>
      </c>
      <c r="J2729" s="19">
        <v>2.0</v>
      </c>
      <c r="K2729" s="19">
        <v>17.0</v>
      </c>
      <c r="L2729" s="19">
        <v>15.0</v>
      </c>
      <c r="M2729" s="19">
        <v>32.0</v>
      </c>
      <c r="N2729" s="20">
        <v>0.53125</v>
      </c>
      <c r="O2729" s="20">
        <v>0.6177968382835388</v>
      </c>
      <c r="P2729" s="20">
        <v>0.5543555617332458</v>
      </c>
      <c r="Q2729" s="21" t="str">
        <f t="shared" si="1"/>
        <v>0.4841269841</v>
      </c>
      <c r="R2729" s="21" t="str">
        <f t="shared" si="3"/>
        <v>0.5685190556</v>
      </c>
      <c r="S2729" s="9">
        <v>0.5802998095750809</v>
      </c>
      <c r="T2729" s="6">
        <v>0.5685190556068269</v>
      </c>
      <c r="U2729" s="10"/>
      <c r="V2729" s="10"/>
      <c r="W2729" s="10"/>
    </row>
    <row r="2730">
      <c r="A2730" s="17">
        <v>2010.0</v>
      </c>
      <c r="B2730" s="18" t="s">
        <v>791</v>
      </c>
      <c r="C2730" s="18" t="s">
        <v>3881</v>
      </c>
      <c r="D2730" s="19">
        <v>58.0</v>
      </c>
      <c r="E2730" s="19">
        <v>1.0</v>
      </c>
      <c r="F2730" s="19">
        <v>15.0</v>
      </c>
      <c r="G2730" s="19">
        <v>4.0</v>
      </c>
      <c r="H2730" s="19">
        <v>6.0</v>
      </c>
      <c r="I2730" s="19">
        <v>0.0</v>
      </c>
      <c r="J2730" s="19">
        <v>1.0</v>
      </c>
      <c r="K2730" s="19">
        <v>5.0</v>
      </c>
      <c r="L2730" s="19">
        <v>22.0</v>
      </c>
      <c r="M2730" s="19">
        <v>27.0</v>
      </c>
      <c r="N2730" s="20">
        <v>0.18518517911434174</v>
      </c>
      <c r="O2730" s="20">
        <v>0.41562679409980774</v>
      </c>
      <c r="P2730" s="20">
        <v>0.472024142742157</v>
      </c>
      <c r="Q2730" s="21" t="str">
        <f t="shared" si="1"/>
        <v>0.1711711712</v>
      </c>
      <c r="R2730" s="21" t="str">
        <f t="shared" si="3"/>
        <v>0.3686122255</v>
      </c>
      <c r="S2730" s="9">
        <v>0.3721157290317394</v>
      </c>
      <c r="T2730" s="6">
        <v>0.3686122255282359</v>
      </c>
      <c r="U2730" s="10"/>
      <c r="V2730" s="10"/>
      <c r="W2730" s="10"/>
    </row>
    <row r="2731">
      <c r="A2731" s="17">
        <v>2010.0</v>
      </c>
      <c r="B2731" s="18" t="s">
        <v>837</v>
      </c>
      <c r="C2731" s="18" t="s">
        <v>1084</v>
      </c>
      <c r="D2731" s="19">
        <v>59.0</v>
      </c>
      <c r="E2731" s="19">
        <v>13.0</v>
      </c>
      <c r="F2731" s="19">
        <v>3.0</v>
      </c>
      <c r="G2731" s="19">
        <v>9.0</v>
      </c>
      <c r="H2731" s="19">
        <v>1.0</v>
      </c>
      <c r="I2731" s="19">
        <v>3.0</v>
      </c>
      <c r="J2731" s="19">
        <v>0.0</v>
      </c>
      <c r="K2731" s="19">
        <v>25.0</v>
      </c>
      <c r="L2731" s="19">
        <v>4.0</v>
      </c>
      <c r="M2731" s="19">
        <v>29.0</v>
      </c>
      <c r="N2731" s="20">
        <v>0.8620689511299133</v>
      </c>
      <c r="O2731" s="20">
        <v>0.4773991107940674</v>
      </c>
      <c r="P2731" s="20">
        <v>0.49962475895881653</v>
      </c>
      <c r="Q2731" s="21" t="str">
        <f t="shared" si="1"/>
        <v>0.8926174497</v>
      </c>
      <c r="R2731" s="21" t="str">
        <f t="shared" si="3"/>
        <v>0.5867601076</v>
      </c>
      <c r="S2731" s="9">
        <v>0.5791229865160481</v>
      </c>
      <c r="T2731" s="6">
        <v>0.5867601075528452</v>
      </c>
      <c r="U2731" s="10"/>
      <c r="V2731" s="10"/>
      <c r="W2731" s="10"/>
    </row>
    <row r="2732">
      <c r="A2732" s="17">
        <v>2010.0</v>
      </c>
      <c r="B2732" s="18" t="s">
        <v>187</v>
      </c>
      <c r="C2732" s="18" t="s">
        <v>1104</v>
      </c>
      <c r="D2732" s="19">
        <v>60.0</v>
      </c>
      <c r="E2732" s="19">
        <v>3.0</v>
      </c>
      <c r="F2732" s="19">
        <v>9.0</v>
      </c>
      <c r="G2732" s="19">
        <v>13.0</v>
      </c>
      <c r="H2732" s="19">
        <v>2.0</v>
      </c>
      <c r="I2732" s="19">
        <v>0.0</v>
      </c>
      <c r="J2732" s="19">
        <v>4.0</v>
      </c>
      <c r="K2732" s="19">
        <v>16.0</v>
      </c>
      <c r="L2732" s="19">
        <v>15.0</v>
      </c>
      <c r="M2732" s="19">
        <v>31.0</v>
      </c>
      <c r="N2732" s="20">
        <v>0.5161290168762207</v>
      </c>
      <c r="O2732" s="20">
        <v>0.5470643639564514</v>
      </c>
      <c r="P2732" s="20">
        <v>0.5123500227928162</v>
      </c>
      <c r="Q2732" s="21" t="str">
        <f t="shared" si="1"/>
        <v>0.4958677686</v>
      </c>
      <c r="R2732" s="21" t="str">
        <f t="shared" si="3"/>
        <v>0.5255866298</v>
      </c>
      <c r="S2732" s="9">
        <v>0.5306519457409459</v>
      </c>
      <c r="T2732" s="6">
        <v>0.5255866298251901</v>
      </c>
      <c r="U2732" s="10"/>
      <c r="V2732" s="10"/>
      <c r="W2732" s="10"/>
    </row>
    <row r="2733">
      <c r="A2733" s="17">
        <v>2010.0</v>
      </c>
      <c r="B2733" s="18" t="s">
        <v>1273</v>
      </c>
      <c r="C2733" s="18" t="s">
        <v>3882</v>
      </c>
      <c r="D2733" s="19">
        <v>61.0</v>
      </c>
      <c r="E2733" s="19">
        <v>2.0</v>
      </c>
      <c r="F2733" s="19">
        <v>16.0</v>
      </c>
      <c r="G2733" s="19">
        <v>5.0</v>
      </c>
      <c r="H2733" s="19">
        <v>6.0</v>
      </c>
      <c r="I2733" s="19">
        <v>0.0</v>
      </c>
      <c r="J2733" s="19">
        <v>0.0</v>
      </c>
      <c r="K2733" s="19">
        <v>7.0</v>
      </c>
      <c r="L2733" s="19">
        <v>22.0</v>
      </c>
      <c r="M2733" s="19">
        <v>29.0</v>
      </c>
      <c r="N2733" s="20">
        <v>0.24137930572032928</v>
      </c>
      <c r="O2733" s="20">
        <v>0.434590607881546</v>
      </c>
      <c r="P2733" s="20">
        <v>0.4902074635028839</v>
      </c>
      <c r="Q2733" s="21" t="str">
        <f t="shared" si="1"/>
        <v>0.243697479</v>
      </c>
      <c r="R2733" s="21" t="str">
        <f t="shared" si="3"/>
        <v>0.4007715396</v>
      </c>
      <c r="S2733" s="9">
        <v>0.4001919974027009</v>
      </c>
      <c r="T2733" s="6">
        <v>0.40077153956439315</v>
      </c>
      <c r="U2733" s="10"/>
      <c r="V2733" s="10"/>
      <c r="W2733" s="10"/>
    </row>
    <row r="2734">
      <c r="A2734" s="17">
        <v>2010.0</v>
      </c>
      <c r="B2734" s="18" t="s">
        <v>521</v>
      </c>
      <c r="C2734" s="18" t="s">
        <v>3883</v>
      </c>
      <c r="D2734" s="19">
        <v>62.0</v>
      </c>
      <c r="E2734" s="19">
        <v>7.0</v>
      </c>
      <c r="F2734" s="19">
        <v>6.0</v>
      </c>
      <c r="G2734" s="19">
        <v>6.0</v>
      </c>
      <c r="H2734" s="19">
        <v>5.0</v>
      </c>
      <c r="I2734" s="19">
        <v>1.0</v>
      </c>
      <c r="J2734" s="19">
        <v>4.0</v>
      </c>
      <c r="K2734" s="19">
        <v>14.0</v>
      </c>
      <c r="L2734" s="19">
        <v>15.0</v>
      </c>
      <c r="M2734" s="19">
        <v>29.0</v>
      </c>
      <c r="N2734" s="20">
        <v>0.48275861144065857</v>
      </c>
      <c r="O2734" s="20">
        <v>0.4648195803165436</v>
      </c>
      <c r="P2734" s="20">
        <v>0.4901972711086273</v>
      </c>
      <c r="Q2734" s="21" t="str">
        <f t="shared" si="1"/>
        <v>0.4965517241</v>
      </c>
      <c r="R2734" s="21" t="str">
        <f t="shared" si="3"/>
        <v>0.479097039</v>
      </c>
      <c r="S2734" s="9">
        <v>0.47564876310784243</v>
      </c>
      <c r="T2734" s="6">
        <v>0.4790970389699114</v>
      </c>
      <c r="U2734" s="10"/>
      <c r="V2734" s="10"/>
      <c r="W2734" s="10"/>
    </row>
    <row r="2735">
      <c r="A2735" s="17">
        <v>2010.0</v>
      </c>
      <c r="B2735" s="18" t="s">
        <v>947</v>
      </c>
      <c r="C2735" s="18" t="s">
        <v>3884</v>
      </c>
      <c r="D2735" s="19">
        <v>63.0</v>
      </c>
      <c r="E2735" s="19">
        <v>2.0</v>
      </c>
      <c r="F2735" s="19">
        <v>13.0</v>
      </c>
      <c r="G2735" s="19">
        <v>7.0</v>
      </c>
      <c r="H2735" s="19">
        <v>6.0</v>
      </c>
      <c r="I2735" s="19">
        <v>2.0</v>
      </c>
      <c r="J2735" s="19">
        <v>2.0</v>
      </c>
      <c r="K2735" s="19">
        <v>11.0</v>
      </c>
      <c r="L2735" s="19">
        <v>21.0</v>
      </c>
      <c r="M2735" s="19">
        <v>32.0</v>
      </c>
      <c r="N2735" s="20">
        <v>0.34375</v>
      </c>
      <c r="O2735" s="20">
        <v>0.4886346757411957</v>
      </c>
      <c r="P2735" s="20">
        <v>0.48671072721481323</v>
      </c>
      <c r="Q2735" s="21" t="str">
        <f t="shared" si="1"/>
        <v>0.3308823529</v>
      </c>
      <c r="R2735" s="21" t="str">
        <f t="shared" si="3"/>
        <v>0.4487156079</v>
      </c>
      <c r="S2735" s="9">
        <v>0.45193251967430115</v>
      </c>
      <c r="T2735" s="6">
        <v>0.44871560790959525</v>
      </c>
      <c r="U2735" s="10"/>
      <c r="V2735" s="10"/>
      <c r="W2735" s="10"/>
    </row>
    <row r="2736">
      <c r="A2736" s="17">
        <v>2010.0</v>
      </c>
      <c r="B2736" s="18" t="s">
        <v>1641</v>
      </c>
      <c r="C2736" s="18" t="s">
        <v>3885</v>
      </c>
      <c r="D2736" s="19">
        <v>64.0</v>
      </c>
      <c r="E2736" s="19">
        <v>4.0</v>
      </c>
      <c r="F2736" s="19">
        <v>12.0</v>
      </c>
      <c r="G2736" s="19">
        <v>3.0</v>
      </c>
      <c r="H2736" s="19">
        <v>8.0</v>
      </c>
      <c r="I2736" s="19">
        <v>0.0</v>
      </c>
      <c r="J2736" s="19">
        <v>1.0</v>
      </c>
      <c r="K2736" s="19">
        <v>7.0</v>
      </c>
      <c r="L2736" s="19">
        <v>21.0</v>
      </c>
      <c r="M2736" s="19">
        <v>28.0</v>
      </c>
      <c r="N2736" s="20">
        <v>0.25</v>
      </c>
      <c r="O2736" s="20">
        <v>0.45656856894493103</v>
      </c>
      <c r="P2736" s="20">
        <v>0.47252750396728516</v>
      </c>
      <c r="Q2736" s="21" t="str">
        <f t="shared" si="1"/>
        <v>0.276119403</v>
      </c>
      <c r="R2736" s="21" t="str">
        <f t="shared" si="3"/>
        <v>0.4154460112</v>
      </c>
      <c r="S2736" s="9">
        <v>0.4089161604642868</v>
      </c>
      <c r="T2736" s="6">
        <v>0.41544601121055547</v>
      </c>
      <c r="U2736" s="10"/>
      <c r="V2736" s="10"/>
      <c r="W2736" s="10"/>
    </row>
    <row r="2737">
      <c r="A2737" s="17">
        <v>2010.0</v>
      </c>
      <c r="B2737" s="18" t="s">
        <v>1619</v>
      </c>
      <c r="C2737" s="18" t="s">
        <v>3886</v>
      </c>
      <c r="D2737" s="19">
        <v>65.0</v>
      </c>
      <c r="E2737" s="19">
        <v>0.0</v>
      </c>
      <c r="F2737" s="19">
        <v>13.0</v>
      </c>
      <c r="G2737" s="19">
        <v>4.0</v>
      </c>
      <c r="H2737" s="19">
        <v>10.0</v>
      </c>
      <c r="I2737" s="19">
        <v>0.0</v>
      </c>
      <c r="J2737" s="19">
        <v>0.0</v>
      </c>
      <c r="K2737" s="19">
        <v>4.0</v>
      </c>
      <c r="L2737" s="19">
        <v>23.0</v>
      </c>
      <c r="M2737" s="19">
        <v>27.0</v>
      </c>
      <c r="N2737" s="20">
        <v>0.14814814925193787</v>
      </c>
      <c r="O2737" s="20">
        <v>0.47906115651130676</v>
      </c>
      <c r="P2737" s="20">
        <v>0.45385605096817017</v>
      </c>
      <c r="Q2737" s="21" t="str">
        <f t="shared" si="1"/>
        <v>0.09917355372</v>
      </c>
      <c r="R2737" s="21" t="str">
        <f t="shared" si="3"/>
        <v>0.3777879794</v>
      </c>
      <c r="S2737" s="9">
        <v>0.39003162803473296</v>
      </c>
      <c r="T2737" s="6">
        <v>0.377787979427448</v>
      </c>
      <c r="U2737" s="10"/>
      <c r="V2737" s="10"/>
      <c r="W2737" s="10"/>
    </row>
    <row r="2738">
      <c r="A2738" s="17">
        <v>2010.0</v>
      </c>
      <c r="B2738" s="18" t="s">
        <v>151</v>
      </c>
      <c r="C2738" s="18" t="s">
        <v>3887</v>
      </c>
      <c r="D2738" s="19">
        <v>66.0</v>
      </c>
      <c r="E2738" s="19">
        <v>5.0</v>
      </c>
      <c r="F2738" s="19">
        <v>5.0</v>
      </c>
      <c r="G2738" s="19">
        <v>8.0</v>
      </c>
      <c r="H2738" s="19">
        <v>4.0</v>
      </c>
      <c r="I2738" s="19">
        <v>1.0</v>
      </c>
      <c r="J2738" s="19">
        <v>6.0</v>
      </c>
      <c r="K2738" s="19">
        <v>14.0</v>
      </c>
      <c r="L2738" s="19">
        <v>15.0</v>
      </c>
      <c r="M2738" s="19">
        <v>29.0</v>
      </c>
      <c r="N2738" s="20">
        <v>0.48275861144065857</v>
      </c>
      <c r="O2738" s="20">
        <v>0.5127255916595459</v>
      </c>
      <c r="P2738" s="20">
        <v>0.5018507242202759</v>
      </c>
      <c r="Q2738" s="21" t="str">
        <f t="shared" si="1"/>
        <v>0.4671532847</v>
      </c>
      <c r="R2738" s="21" t="str">
        <f t="shared" si="3"/>
        <v>0.4986137981</v>
      </c>
      <c r="S2738" s="9">
        <v>0.5025151320572557</v>
      </c>
      <c r="T2738" s="6">
        <v>0.49861379805272515</v>
      </c>
      <c r="U2738" s="10"/>
      <c r="V2738" s="10"/>
      <c r="W2738" s="10"/>
    </row>
    <row r="2739">
      <c r="A2739" s="17">
        <v>2010.0</v>
      </c>
      <c r="B2739" s="18" t="s">
        <v>74</v>
      </c>
      <c r="C2739" s="18" t="s">
        <v>1098</v>
      </c>
      <c r="D2739" s="19">
        <v>67.0</v>
      </c>
      <c r="E2739" s="19">
        <v>4.0</v>
      </c>
      <c r="F2739" s="19">
        <v>7.0</v>
      </c>
      <c r="G2739" s="19">
        <v>15.0</v>
      </c>
      <c r="H2739" s="19">
        <v>2.0</v>
      </c>
      <c r="I2739" s="19">
        <v>1.0</v>
      </c>
      <c r="J2739" s="19">
        <v>3.0</v>
      </c>
      <c r="K2739" s="19">
        <v>20.0</v>
      </c>
      <c r="L2739" s="19">
        <v>12.0</v>
      </c>
      <c r="M2739" s="19">
        <v>32.0</v>
      </c>
      <c r="N2739" s="20">
        <v>0.625</v>
      </c>
      <c r="O2739" s="20">
        <v>0.5820254683494568</v>
      </c>
      <c r="P2739" s="20">
        <v>0.5328656435012817</v>
      </c>
      <c r="Q2739" s="21" t="str">
        <f t="shared" si="1"/>
        <v>0.609375</v>
      </c>
      <c r="R2739" s="21" t="str">
        <f t="shared" si="3"/>
        <v>0.5765728951</v>
      </c>
      <c r="S2739" s="9">
        <v>0.5804791450500488</v>
      </c>
      <c r="T2739" s="6">
        <v>0.5765728950500488</v>
      </c>
      <c r="U2739" s="10"/>
      <c r="V2739" s="10"/>
      <c r="W2739" s="10"/>
    </row>
    <row r="2740">
      <c r="A2740" s="17">
        <v>2010.0</v>
      </c>
      <c r="B2740" s="18" t="s">
        <v>1253</v>
      </c>
      <c r="C2740" s="18" t="s">
        <v>3888</v>
      </c>
      <c r="D2740" s="19">
        <v>68.0</v>
      </c>
      <c r="E2740" s="19">
        <v>2.0</v>
      </c>
      <c r="F2740" s="19">
        <v>12.0</v>
      </c>
      <c r="G2740" s="19">
        <v>5.0</v>
      </c>
      <c r="H2740" s="19">
        <v>10.0</v>
      </c>
      <c r="I2740" s="19">
        <v>0.0</v>
      </c>
      <c r="J2740" s="19">
        <v>2.0</v>
      </c>
      <c r="K2740" s="19">
        <v>7.0</v>
      </c>
      <c r="L2740" s="19">
        <v>24.0</v>
      </c>
      <c r="M2740" s="19">
        <v>31.0</v>
      </c>
      <c r="N2740" s="20">
        <v>0.22580644488334656</v>
      </c>
      <c r="O2740" s="20">
        <v>0.5612655282020569</v>
      </c>
      <c r="P2740" s="20">
        <v>0.49236005544662476</v>
      </c>
      <c r="Q2740" s="21" t="str">
        <f t="shared" si="1"/>
        <v>0.2</v>
      </c>
      <c r="R2740" s="21" t="str">
        <f t="shared" si="3"/>
        <v>0.453722778</v>
      </c>
      <c r="S2740" s="9">
        <v>0.46017439086591044</v>
      </c>
      <c r="T2740" s="6">
        <v>0.4537227779626846</v>
      </c>
      <c r="U2740" s="10"/>
      <c r="V2740" s="10"/>
      <c r="W2740" s="10"/>
    </row>
    <row r="2741">
      <c r="A2741" s="17">
        <v>2010.0</v>
      </c>
      <c r="B2741" s="18" t="s">
        <v>562</v>
      </c>
      <c r="C2741" s="18" t="s">
        <v>3889</v>
      </c>
      <c r="D2741" s="19">
        <v>69.0</v>
      </c>
      <c r="E2741" s="19">
        <v>4.0</v>
      </c>
      <c r="F2741" s="19">
        <v>8.0</v>
      </c>
      <c r="G2741" s="19">
        <v>9.0</v>
      </c>
      <c r="H2741" s="19">
        <v>4.0</v>
      </c>
      <c r="I2741" s="19">
        <v>1.0</v>
      </c>
      <c r="J2741" s="19">
        <v>0.0</v>
      </c>
      <c r="K2741" s="19">
        <v>14.0</v>
      </c>
      <c r="L2741" s="19">
        <v>12.0</v>
      </c>
      <c r="M2741" s="19">
        <v>26.0</v>
      </c>
      <c r="N2741" s="20">
        <v>0.5384615659713745</v>
      </c>
      <c r="O2741" s="20">
        <v>0.4472886323928833</v>
      </c>
      <c r="P2741" s="20">
        <v>0.46646156907081604</v>
      </c>
      <c r="Q2741" s="21" t="str">
        <f t="shared" si="1"/>
        <v>0.5357142857</v>
      </c>
      <c r="R2741" s="21" t="str">
        <f t="shared" si="3"/>
        <v>0.4741882799</v>
      </c>
      <c r="S2741" s="9">
        <v>0.47487509307953024</v>
      </c>
      <c r="T2741" s="6">
        <v>0.47418827989271706</v>
      </c>
      <c r="U2741" s="10"/>
      <c r="V2741" s="10"/>
      <c r="W2741" s="10"/>
    </row>
    <row r="2742">
      <c r="A2742" s="17">
        <v>2010.0</v>
      </c>
      <c r="B2742" s="18" t="s">
        <v>526</v>
      </c>
      <c r="C2742" s="18" t="s">
        <v>3890</v>
      </c>
      <c r="D2742" s="19">
        <v>70.0</v>
      </c>
      <c r="E2742" s="19">
        <v>2.0</v>
      </c>
      <c r="F2742" s="19">
        <v>11.0</v>
      </c>
      <c r="G2742" s="19">
        <v>15.0</v>
      </c>
      <c r="H2742" s="19">
        <v>1.0</v>
      </c>
      <c r="I2742" s="19">
        <v>2.0</v>
      </c>
      <c r="J2742" s="19">
        <v>1.0</v>
      </c>
      <c r="K2742" s="19">
        <v>19.0</v>
      </c>
      <c r="L2742" s="19">
        <v>13.0</v>
      </c>
      <c r="M2742" s="19">
        <v>32.0</v>
      </c>
      <c r="N2742" s="20">
        <v>0.59375</v>
      </c>
      <c r="O2742" s="20">
        <v>0.4710431694984436</v>
      </c>
      <c r="P2742" s="20">
        <v>0.4768426716327667</v>
      </c>
      <c r="Q2742" s="21" t="str">
        <f t="shared" si="1"/>
        <v>0.6052631579</v>
      </c>
      <c r="R2742" s="21" t="str">
        <f t="shared" si="3"/>
        <v>0.5060480421</v>
      </c>
      <c r="S2742" s="9">
        <v>0.5031697526574135</v>
      </c>
      <c r="T2742" s="6">
        <v>0.5060480421310977</v>
      </c>
      <c r="U2742" s="10"/>
      <c r="V2742" s="10"/>
      <c r="W2742" s="10"/>
    </row>
    <row r="2743">
      <c r="A2743" s="17">
        <v>2010.0</v>
      </c>
      <c r="B2743" s="18" t="s">
        <v>265</v>
      </c>
      <c r="C2743" s="18" t="s">
        <v>3891</v>
      </c>
      <c r="D2743" s="19">
        <v>71.0</v>
      </c>
      <c r="E2743" s="19">
        <v>0.0</v>
      </c>
      <c r="F2743" s="19">
        <v>11.0</v>
      </c>
      <c r="G2743" s="19">
        <v>6.0</v>
      </c>
      <c r="H2743" s="19">
        <v>9.0</v>
      </c>
      <c r="I2743" s="19">
        <v>2.0</v>
      </c>
      <c r="J2743" s="19">
        <v>3.0</v>
      </c>
      <c r="K2743" s="19">
        <v>8.0</v>
      </c>
      <c r="L2743" s="19">
        <v>23.0</v>
      </c>
      <c r="M2743" s="19">
        <v>31.0</v>
      </c>
      <c r="N2743" s="20">
        <v>0.25806450843811035</v>
      </c>
      <c r="O2743" s="20">
        <v>0.5714371800422668</v>
      </c>
      <c r="P2743" s="20">
        <v>0.5468370318412781</v>
      </c>
      <c r="Q2743" s="21" t="str">
        <f t="shared" si="1"/>
        <v>0.2014388489</v>
      </c>
      <c r="R2743" s="21" t="str">
        <f t="shared" si="3"/>
        <v>0.4727875602</v>
      </c>
      <c r="S2743" s="9">
        <v>0.486943977013711</v>
      </c>
      <c r="T2743" s="6">
        <v>0.4727875602116688</v>
      </c>
      <c r="U2743" s="10"/>
      <c r="V2743" s="10"/>
      <c r="W2743" s="10"/>
    </row>
    <row r="2744">
      <c r="A2744" s="17">
        <v>2010.0</v>
      </c>
      <c r="B2744" s="18" t="s">
        <v>75</v>
      </c>
      <c r="C2744" s="18" t="s">
        <v>3892</v>
      </c>
      <c r="D2744" s="19">
        <v>72.0</v>
      </c>
      <c r="E2744" s="19">
        <v>6.0</v>
      </c>
      <c r="F2744" s="19">
        <v>8.0</v>
      </c>
      <c r="G2744" s="19">
        <v>10.0</v>
      </c>
      <c r="H2744" s="19">
        <v>5.0</v>
      </c>
      <c r="I2744" s="19">
        <v>3.0</v>
      </c>
      <c r="J2744" s="19">
        <v>1.0</v>
      </c>
      <c r="K2744" s="19">
        <v>19.0</v>
      </c>
      <c r="L2744" s="19">
        <v>14.0</v>
      </c>
      <c r="M2744" s="19">
        <v>33.0</v>
      </c>
      <c r="N2744" s="20">
        <v>0.5757575631141663</v>
      </c>
      <c r="O2744" s="20">
        <v>0.4655858874320984</v>
      </c>
      <c r="P2744" s="20">
        <v>0.49978744983673096</v>
      </c>
      <c r="Q2744" s="21" t="str">
        <f t="shared" si="1"/>
        <v>0.5761589404</v>
      </c>
      <c r="R2744" s="21" t="str">
        <f t="shared" si="3"/>
        <v>0.5017795413</v>
      </c>
      <c r="S2744" s="9">
        <v>0.5016792001146259</v>
      </c>
      <c r="T2744" s="6">
        <v>0.5017795412745697</v>
      </c>
      <c r="U2744" s="10"/>
      <c r="V2744" s="10"/>
      <c r="W2744" s="10"/>
    </row>
    <row r="2745">
      <c r="A2745" s="17">
        <v>2010.0</v>
      </c>
      <c r="B2745" s="18" t="s">
        <v>847</v>
      </c>
      <c r="C2745" s="18" t="s">
        <v>3893</v>
      </c>
      <c r="D2745" s="19">
        <v>73.0</v>
      </c>
      <c r="E2745" s="19">
        <v>4.0</v>
      </c>
      <c r="F2745" s="19">
        <v>8.0</v>
      </c>
      <c r="G2745" s="19">
        <v>8.0</v>
      </c>
      <c r="H2745" s="19">
        <v>8.0</v>
      </c>
      <c r="I2745" s="19">
        <v>2.0</v>
      </c>
      <c r="J2745" s="19">
        <v>3.0</v>
      </c>
      <c r="K2745" s="19">
        <v>14.0</v>
      </c>
      <c r="L2745" s="19">
        <v>19.0</v>
      </c>
      <c r="M2745" s="19">
        <v>33.0</v>
      </c>
      <c r="N2745" s="20">
        <v>0.42424243688583374</v>
      </c>
      <c r="O2745" s="20">
        <v>0.5379018783569336</v>
      </c>
      <c r="P2745" s="20">
        <v>0.5092552304267883</v>
      </c>
      <c r="Q2745" s="21" t="str">
        <f t="shared" si="1"/>
        <v>0.3949044586</v>
      </c>
      <c r="R2745" s="21" t="str">
        <f t="shared" si="3"/>
        <v>0.4949908614</v>
      </c>
      <c r="S2745" s="9">
        <v>0.50232535284577</v>
      </c>
      <c r="T2745" s="6">
        <v>0.4949908614348454</v>
      </c>
      <c r="U2745" s="10"/>
      <c r="V2745" s="10"/>
      <c r="W2745" s="10"/>
    </row>
    <row r="2746">
      <c r="A2746" s="17">
        <v>2010.0</v>
      </c>
      <c r="B2746" s="18" t="s">
        <v>268</v>
      </c>
      <c r="C2746" s="18" t="s">
        <v>3894</v>
      </c>
      <c r="D2746" s="19">
        <v>74.0</v>
      </c>
      <c r="E2746" s="19">
        <v>6.0</v>
      </c>
      <c r="F2746" s="19">
        <v>11.0</v>
      </c>
      <c r="G2746" s="19">
        <v>10.0</v>
      </c>
      <c r="H2746" s="19">
        <v>4.0</v>
      </c>
      <c r="I2746" s="19">
        <v>0.0</v>
      </c>
      <c r="J2746" s="19">
        <v>1.0</v>
      </c>
      <c r="K2746" s="19">
        <v>16.0</v>
      </c>
      <c r="L2746" s="19">
        <v>16.0</v>
      </c>
      <c r="M2746" s="19">
        <v>32.0</v>
      </c>
      <c r="N2746" s="20">
        <v>0.5</v>
      </c>
      <c r="O2746" s="20">
        <v>0.5115954875946045</v>
      </c>
      <c r="P2746" s="20">
        <v>0.513104259967804</v>
      </c>
      <c r="Q2746" s="21" t="str">
        <f t="shared" si="1"/>
        <v>0.5217391304</v>
      </c>
      <c r="R2746" s="21" t="str">
        <f t="shared" si="3"/>
        <v>0.5145085914</v>
      </c>
      <c r="S2746" s="9">
        <v>0.5090738087892532</v>
      </c>
      <c r="T2746" s="6">
        <v>0.5145085913979488</v>
      </c>
      <c r="U2746" s="10"/>
      <c r="V2746" s="10"/>
      <c r="W2746" s="10"/>
    </row>
    <row r="2747">
      <c r="A2747" s="17">
        <v>2010.0</v>
      </c>
      <c r="B2747" s="18" t="s">
        <v>121</v>
      </c>
      <c r="C2747" s="18" t="s">
        <v>1110</v>
      </c>
      <c r="D2747" s="19">
        <v>75.0</v>
      </c>
      <c r="E2747" s="19">
        <v>5.0</v>
      </c>
      <c r="F2747" s="19">
        <v>5.0</v>
      </c>
      <c r="G2747" s="19">
        <v>17.0</v>
      </c>
      <c r="H2747" s="19">
        <v>0.0</v>
      </c>
      <c r="I2747" s="19">
        <v>7.0</v>
      </c>
      <c r="J2747" s="19">
        <v>0.0</v>
      </c>
      <c r="K2747" s="19">
        <v>29.0</v>
      </c>
      <c r="L2747" s="19">
        <v>5.0</v>
      </c>
      <c r="M2747" s="19">
        <v>34.0</v>
      </c>
      <c r="N2747" s="20">
        <v>0.8529411554336548</v>
      </c>
      <c r="O2747" s="20">
        <v>0.6048100590705872</v>
      </c>
      <c r="P2747" s="20">
        <v>0.5480924248695374</v>
      </c>
      <c r="Q2747" s="21" t="str">
        <f t="shared" si="1"/>
        <v>0.8897058824</v>
      </c>
      <c r="R2747" s="21" t="str">
        <f t="shared" si="3"/>
        <v>0.6618546063</v>
      </c>
      <c r="S2747" s="9">
        <v>0.652663429870325</v>
      </c>
      <c r="T2747" s="6">
        <v>0.6618546063409132</v>
      </c>
      <c r="U2747" s="10"/>
      <c r="V2747" s="10"/>
      <c r="W2747" s="10"/>
    </row>
    <row r="2748">
      <c r="A2748" s="17">
        <v>2010.0</v>
      </c>
      <c r="B2748" s="18" t="s">
        <v>932</v>
      </c>
      <c r="C2748" s="18" t="s">
        <v>1046</v>
      </c>
      <c r="D2748" s="19">
        <v>76.0</v>
      </c>
      <c r="E2748" s="19">
        <v>3.0</v>
      </c>
      <c r="F2748" s="19">
        <v>11.0</v>
      </c>
      <c r="G2748" s="19">
        <v>11.0</v>
      </c>
      <c r="H2748" s="19">
        <v>3.0</v>
      </c>
      <c r="I2748" s="19">
        <v>1.0</v>
      </c>
      <c r="J2748" s="19">
        <v>1.0</v>
      </c>
      <c r="K2748" s="19">
        <v>15.0</v>
      </c>
      <c r="L2748" s="19">
        <v>15.0</v>
      </c>
      <c r="M2748" s="19">
        <v>30.0</v>
      </c>
      <c r="N2748" s="20">
        <v>0.5</v>
      </c>
      <c r="O2748" s="20">
        <v>0.5463689565658569</v>
      </c>
      <c r="P2748" s="20">
        <v>0.5228539705276489</v>
      </c>
      <c r="Q2748" s="21" t="str">
        <f t="shared" si="1"/>
        <v>0.5</v>
      </c>
      <c r="R2748" s="21" t="str">
        <f t="shared" si="3"/>
        <v>0.5288979709</v>
      </c>
      <c r="S2748" s="9">
        <v>0.5288979709148407</v>
      </c>
      <c r="T2748" s="6">
        <v>0.5288979709148407</v>
      </c>
      <c r="U2748" s="10"/>
      <c r="V2748" s="10"/>
      <c r="W2748" s="10"/>
    </row>
    <row r="2749">
      <c r="A2749" s="17">
        <v>2010.0</v>
      </c>
      <c r="B2749" s="18" t="s">
        <v>1608</v>
      </c>
      <c r="C2749" s="18" t="s">
        <v>3895</v>
      </c>
      <c r="D2749" s="19">
        <v>77.0</v>
      </c>
      <c r="E2749" s="19">
        <v>7.0</v>
      </c>
      <c r="F2749" s="19">
        <v>7.0</v>
      </c>
      <c r="G2749" s="19">
        <v>10.0</v>
      </c>
      <c r="H2749" s="19">
        <v>4.0</v>
      </c>
      <c r="I2749" s="19">
        <v>0.0</v>
      </c>
      <c r="J2749" s="19">
        <v>1.0</v>
      </c>
      <c r="K2749" s="19">
        <v>17.0</v>
      </c>
      <c r="L2749" s="19">
        <v>12.0</v>
      </c>
      <c r="M2749" s="19">
        <v>29.0</v>
      </c>
      <c r="N2749" s="20">
        <v>0.5862069129943848</v>
      </c>
      <c r="O2749" s="20">
        <v>0.4702986478805542</v>
      </c>
      <c r="P2749" s="20">
        <v>0.47488439083099365</v>
      </c>
      <c r="Q2749" s="21" t="str">
        <f t="shared" si="1"/>
        <v>0.5939849624</v>
      </c>
      <c r="R2749" s="21" t="str">
        <f t="shared" si="3"/>
        <v>0.5023666622</v>
      </c>
      <c r="S2749" s="9">
        <v>0.5004221457859566</v>
      </c>
      <c r="T2749" s="6">
        <v>0.5023666622495293</v>
      </c>
      <c r="U2749" s="10"/>
      <c r="V2749" s="10"/>
      <c r="W2749" s="10"/>
    </row>
    <row r="2750">
      <c r="A2750" s="17">
        <v>2010.0</v>
      </c>
      <c r="B2750" s="18" t="s">
        <v>546</v>
      </c>
      <c r="C2750" s="18" t="s">
        <v>3896</v>
      </c>
      <c r="D2750" s="19">
        <v>78.0</v>
      </c>
      <c r="E2750" s="19">
        <v>4.0</v>
      </c>
      <c r="F2750" s="19">
        <v>10.0</v>
      </c>
      <c r="G2750" s="19">
        <v>13.0</v>
      </c>
      <c r="H2750" s="19">
        <v>2.0</v>
      </c>
      <c r="I2750" s="19">
        <v>1.0</v>
      </c>
      <c r="J2750" s="19">
        <v>0.0</v>
      </c>
      <c r="K2750" s="19">
        <v>18.0</v>
      </c>
      <c r="L2750" s="19">
        <v>12.0</v>
      </c>
      <c r="M2750" s="19">
        <v>30.0</v>
      </c>
      <c r="N2750" s="20">
        <v>0.6000000238418579</v>
      </c>
      <c r="O2750" s="20">
        <v>0.47095176577568054</v>
      </c>
      <c r="P2750" s="20">
        <v>0.4797985851764679</v>
      </c>
      <c r="Q2750" s="21" t="str">
        <f t="shared" si="1"/>
        <v>0.6206896552</v>
      </c>
      <c r="R2750" s="21" t="str">
        <f t="shared" si="3"/>
        <v>0.510597943</v>
      </c>
      <c r="S2750" s="9">
        <v>0.5054255291819573</v>
      </c>
      <c r="T2750" s="6">
        <v>0.5105979429750607</v>
      </c>
      <c r="U2750" s="10"/>
      <c r="V2750" s="10"/>
      <c r="W2750" s="10"/>
    </row>
    <row r="2751">
      <c r="A2751" s="17">
        <v>2010.0</v>
      </c>
      <c r="B2751" s="18" t="s">
        <v>1478</v>
      </c>
      <c r="C2751" s="18" t="s">
        <v>3897</v>
      </c>
      <c r="D2751" s="19">
        <v>79.0</v>
      </c>
      <c r="E2751" s="19">
        <v>5.0</v>
      </c>
      <c r="F2751" s="19">
        <v>9.0</v>
      </c>
      <c r="G2751" s="19">
        <v>9.0</v>
      </c>
      <c r="H2751" s="19">
        <v>4.0</v>
      </c>
      <c r="I2751" s="19">
        <v>1.0</v>
      </c>
      <c r="J2751" s="19">
        <v>2.0</v>
      </c>
      <c r="K2751" s="19">
        <v>15.0</v>
      </c>
      <c r="L2751" s="19">
        <v>15.0</v>
      </c>
      <c r="M2751" s="19">
        <v>30.0</v>
      </c>
      <c r="N2751" s="20">
        <v>0.5</v>
      </c>
      <c r="O2751" s="20">
        <v>0.46013572812080383</v>
      </c>
      <c r="P2751" s="20">
        <v>0.4881916046142578</v>
      </c>
      <c r="Q2751" s="21" t="str">
        <f t="shared" si="1"/>
        <v>0.5075757576</v>
      </c>
      <c r="R2751" s="21" t="str">
        <f t="shared" si="3"/>
        <v>0.4790097046</v>
      </c>
      <c r="S2751" s="9">
        <v>0.47711576521396637</v>
      </c>
      <c r="T2751" s="6">
        <v>0.47900970460790576</v>
      </c>
      <c r="U2751" s="10"/>
      <c r="V2751" s="10"/>
      <c r="W2751" s="10"/>
    </row>
    <row r="2752">
      <c r="A2752" s="17">
        <v>2010.0</v>
      </c>
      <c r="B2752" s="18" t="s">
        <v>330</v>
      </c>
      <c r="C2752" s="18" t="s">
        <v>3898</v>
      </c>
      <c r="D2752" s="19">
        <v>80.0</v>
      </c>
      <c r="E2752" s="19">
        <v>2.0</v>
      </c>
      <c r="F2752" s="19">
        <v>13.0</v>
      </c>
      <c r="G2752" s="19">
        <v>5.0</v>
      </c>
      <c r="H2752" s="19">
        <v>6.0</v>
      </c>
      <c r="I2752" s="19">
        <v>0.0</v>
      </c>
      <c r="J2752" s="19">
        <v>2.0</v>
      </c>
      <c r="K2752" s="19">
        <v>7.0</v>
      </c>
      <c r="L2752" s="19">
        <v>21.0</v>
      </c>
      <c r="M2752" s="19">
        <v>28.0</v>
      </c>
      <c r="N2752" s="20">
        <v>0.25</v>
      </c>
      <c r="O2752" s="20">
        <v>0.5000125169754028</v>
      </c>
      <c r="P2752" s="20">
        <v>0.4778655767440796</v>
      </c>
      <c r="Q2752" s="21" t="str">
        <f t="shared" si="1"/>
        <v>0.2416666667</v>
      </c>
      <c r="R2752" s="21" t="str">
        <f t="shared" si="3"/>
        <v>0.4298893193</v>
      </c>
      <c r="S2752" s="9">
        <v>0.4319726526737213</v>
      </c>
      <c r="T2752" s="6">
        <v>0.429889319340388</v>
      </c>
      <c r="U2752" s="10"/>
      <c r="V2752" s="10"/>
      <c r="W2752" s="10"/>
    </row>
    <row r="2753">
      <c r="A2753" s="17">
        <v>2010.0</v>
      </c>
      <c r="B2753" s="18" t="s">
        <v>1126</v>
      </c>
      <c r="C2753" s="18" t="s">
        <v>3899</v>
      </c>
      <c r="D2753" s="19">
        <v>81.0</v>
      </c>
      <c r="E2753" s="19">
        <v>4.0</v>
      </c>
      <c r="F2753" s="19">
        <v>8.0</v>
      </c>
      <c r="G2753" s="19">
        <v>2.0</v>
      </c>
      <c r="H2753" s="19">
        <v>9.0</v>
      </c>
      <c r="I2753" s="19">
        <v>1.0</v>
      </c>
      <c r="J2753" s="19">
        <v>4.0</v>
      </c>
      <c r="K2753" s="19">
        <v>7.0</v>
      </c>
      <c r="L2753" s="19">
        <v>21.0</v>
      </c>
      <c r="M2753" s="19">
        <v>28.0</v>
      </c>
      <c r="N2753" s="20">
        <v>0.25</v>
      </c>
      <c r="O2753" s="20">
        <v>0.5262420773506165</v>
      </c>
      <c r="P2753" s="20">
        <v>0.5170862078666687</v>
      </c>
      <c r="Q2753" s="21" t="str">
        <f t="shared" si="1"/>
        <v>0.2671232877</v>
      </c>
      <c r="R2753" s="21" t="str">
        <f t="shared" si="3"/>
        <v>0.4591734126</v>
      </c>
      <c r="S2753" s="9">
        <v>0.4548925906419754</v>
      </c>
      <c r="T2753" s="6">
        <v>0.4591734125597836</v>
      </c>
      <c r="U2753" s="10"/>
      <c r="V2753" s="10"/>
      <c r="W2753" s="10"/>
    </row>
    <row r="2754">
      <c r="A2754" s="17">
        <v>2010.0</v>
      </c>
      <c r="B2754" s="18" t="s">
        <v>3638</v>
      </c>
      <c r="C2754" s="18" t="s">
        <v>3900</v>
      </c>
      <c r="D2754" s="19">
        <v>82.0</v>
      </c>
      <c r="E2754" s="19">
        <v>2.0</v>
      </c>
      <c r="F2754" s="19">
        <v>14.0</v>
      </c>
      <c r="G2754" s="19">
        <v>0.0</v>
      </c>
      <c r="H2754" s="19">
        <v>9.0</v>
      </c>
      <c r="I2754" s="19">
        <v>1.0</v>
      </c>
      <c r="J2754" s="19">
        <v>0.0</v>
      </c>
      <c r="K2754" s="19">
        <v>3.0</v>
      </c>
      <c r="L2754" s="19">
        <v>23.0</v>
      </c>
      <c r="M2754" s="19">
        <v>26.0</v>
      </c>
      <c r="N2754" s="20">
        <v>0.11538461595773697</v>
      </c>
      <c r="O2754" s="20">
        <v>0.4821074604988098</v>
      </c>
      <c r="P2754" s="20">
        <v>0.4712894856929779</v>
      </c>
      <c r="Q2754" s="21" t="str">
        <f t="shared" si="1"/>
        <v>0.1532258065</v>
      </c>
      <c r="R2754" s="21" t="str">
        <f t="shared" si="3"/>
        <v>0.3971825533</v>
      </c>
      <c r="S2754" s="9">
        <v>0.38772225551880324</v>
      </c>
      <c r="T2754" s="6">
        <v>0.39718255328555263</v>
      </c>
      <c r="U2754" s="10"/>
      <c r="V2754" s="10"/>
      <c r="W2754" s="10"/>
    </row>
    <row r="2755">
      <c r="A2755" s="17">
        <v>2010.0</v>
      </c>
      <c r="B2755" s="18" t="s">
        <v>1376</v>
      </c>
      <c r="C2755" s="18" t="s">
        <v>3901</v>
      </c>
      <c r="D2755" s="19">
        <v>83.0</v>
      </c>
      <c r="E2755" s="19">
        <v>4.0</v>
      </c>
      <c r="F2755" s="19">
        <v>12.0</v>
      </c>
      <c r="G2755" s="19">
        <v>3.0</v>
      </c>
      <c r="H2755" s="19">
        <v>7.0</v>
      </c>
      <c r="I2755" s="19">
        <v>1.0</v>
      </c>
      <c r="J2755" s="19">
        <v>4.0</v>
      </c>
      <c r="K2755" s="19">
        <v>8.0</v>
      </c>
      <c r="L2755" s="19">
        <v>23.0</v>
      </c>
      <c r="M2755" s="19">
        <v>31.0</v>
      </c>
      <c r="N2755" s="20">
        <v>0.25806450843811035</v>
      </c>
      <c r="O2755" s="20">
        <v>0.4835416376590729</v>
      </c>
      <c r="P2755" s="20">
        <v>0.48566070199012756</v>
      </c>
      <c r="Q2755" s="21" t="str">
        <f t="shared" si="1"/>
        <v>0.2857142857</v>
      </c>
      <c r="R2755" s="21" t="str">
        <f t="shared" si="3"/>
        <v>0.4346145658</v>
      </c>
      <c r="S2755" s="9">
        <v>0.4277021233593264</v>
      </c>
      <c r="T2755" s="6">
        <v>0.4346145657556397</v>
      </c>
      <c r="U2755" s="10"/>
      <c r="V2755" s="10"/>
      <c r="W2755" s="10"/>
    </row>
    <row r="2756">
      <c r="A2756" s="17">
        <v>2010.0</v>
      </c>
      <c r="B2756" s="18" t="s">
        <v>361</v>
      </c>
      <c r="C2756" s="18" t="s">
        <v>1060</v>
      </c>
      <c r="D2756" s="19">
        <v>84.0</v>
      </c>
      <c r="E2756" s="19">
        <v>9.0</v>
      </c>
      <c r="F2756" s="19">
        <v>9.0</v>
      </c>
      <c r="G2756" s="19">
        <v>8.0</v>
      </c>
      <c r="H2756" s="19">
        <v>5.0</v>
      </c>
      <c r="I2756" s="19">
        <v>2.0</v>
      </c>
      <c r="J2756" s="19">
        <v>0.0</v>
      </c>
      <c r="K2756" s="19">
        <v>19.0</v>
      </c>
      <c r="L2756" s="19">
        <v>14.0</v>
      </c>
      <c r="M2756" s="19">
        <v>33.0</v>
      </c>
      <c r="N2756" s="20">
        <v>0.5757575631141663</v>
      </c>
      <c r="O2756" s="20">
        <v>0.5080231428146362</v>
      </c>
      <c r="P2756" s="20">
        <v>0.4852638244628906</v>
      </c>
      <c r="Q2756" s="21" t="str">
        <f t="shared" si="1"/>
        <v>0.6100628931</v>
      </c>
      <c r="R2756" s="21" t="str">
        <f t="shared" si="3"/>
        <v>0.5278432508</v>
      </c>
      <c r="S2756" s="9">
        <v>0.5192669214624347</v>
      </c>
      <c r="T2756" s="6">
        <v>0.527843250793481</v>
      </c>
      <c r="U2756" s="10"/>
      <c r="V2756" s="10"/>
      <c r="W2756" s="10"/>
    </row>
    <row r="2757">
      <c r="A2757" s="17">
        <v>2010.0</v>
      </c>
      <c r="B2757" s="18" t="s">
        <v>913</v>
      </c>
      <c r="C2757" s="18" t="s">
        <v>3902</v>
      </c>
      <c r="D2757" s="19">
        <v>85.0</v>
      </c>
      <c r="E2757" s="19">
        <v>2.0</v>
      </c>
      <c r="F2757" s="19">
        <v>11.0</v>
      </c>
      <c r="G2757" s="19">
        <v>6.0</v>
      </c>
      <c r="H2757" s="19">
        <v>9.0</v>
      </c>
      <c r="I2757" s="19">
        <v>0.0</v>
      </c>
      <c r="J2757" s="19">
        <v>1.0</v>
      </c>
      <c r="K2757" s="19">
        <v>8.0</v>
      </c>
      <c r="L2757" s="19">
        <v>21.0</v>
      </c>
      <c r="M2757" s="19">
        <v>29.0</v>
      </c>
      <c r="N2757" s="20">
        <v>0.27586206793785095</v>
      </c>
      <c r="O2757" s="20">
        <v>0.517101526260376</v>
      </c>
      <c r="P2757" s="20">
        <v>0.5105168223381042</v>
      </c>
      <c r="Q2757" s="21" t="str">
        <f t="shared" si="1"/>
        <v>0.2406015038</v>
      </c>
      <c r="R2757" s="21" t="str">
        <f t="shared" si="3"/>
        <v>0.4463303447</v>
      </c>
      <c r="S2757" s="9">
        <v>0.4551454859560934</v>
      </c>
      <c r="T2757" s="6">
        <v>0.44633034465456367</v>
      </c>
      <c r="U2757" s="10"/>
      <c r="V2757" s="10"/>
      <c r="W2757" s="10"/>
    </row>
    <row r="2758">
      <c r="A2758" s="17">
        <v>2010.0</v>
      </c>
      <c r="B2758" s="18" t="s">
        <v>544</v>
      </c>
      <c r="C2758" s="18" t="s">
        <v>3903</v>
      </c>
      <c r="D2758" s="19">
        <v>86.0</v>
      </c>
      <c r="E2758" s="19">
        <v>4.0</v>
      </c>
      <c r="F2758" s="19">
        <v>12.0</v>
      </c>
      <c r="G2758" s="19">
        <v>7.0</v>
      </c>
      <c r="H2758" s="19">
        <v>7.0</v>
      </c>
      <c r="I2758" s="19">
        <v>0.0</v>
      </c>
      <c r="J2758" s="19">
        <v>2.0</v>
      </c>
      <c r="K2758" s="19">
        <v>11.0</v>
      </c>
      <c r="L2758" s="19">
        <v>21.0</v>
      </c>
      <c r="M2758" s="19">
        <v>32.0</v>
      </c>
      <c r="N2758" s="20">
        <v>0.34375</v>
      </c>
      <c r="O2758" s="20">
        <v>0.47106266021728516</v>
      </c>
      <c r="P2758" s="20">
        <v>0.45488443970680237</v>
      </c>
      <c r="Q2758" s="21" t="str">
        <f t="shared" si="1"/>
        <v>0.3402777778</v>
      </c>
      <c r="R2758" s="21" t="str">
        <f t="shared" si="3"/>
        <v>0.4343218845</v>
      </c>
      <c r="S2758" s="9">
        <v>0.43518994003534317</v>
      </c>
      <c r="T2758" s="6">
        <v>0.43432188447978765</v>
      </c>
      <c r="U2758" s="10"/>
      <c r="V2758" s="10"/>
      <c r="W2758" s="10"/>
    </row>
    <row r="2759">
      <c r="A2759" s="17">
        <v>2010.0</v>
      </c>
      <c r="B2759" s="18" t="s">
        <v>258</v>
      </c>
      <c r="C2759" s="18" t="s">
        <v>1014</v>
      </c>
      <c r="D2759" s="19">
        <v>87.0</v>
      </c>
      <c r="E2759" s="19">
        <v>8.0</v>
      </c>
      <c r="F2759" s="19">
        <v>8.0</v>
      </c>
      <c r="G2759" s="19">
        <v>12.0</v>
      </c>
      <c r="H2759" s="19">
        <v>2.0</v>
      </c>
      <c r="I2759" s="19">
        <v>2.0</v>
      </c>
      <c r="J2759" s="19">
        <v>0.0</v>
      </c>
      <c r="K2759" s="19">
        <v>22.0</v>
      </c>
      <c r="L2759" s="19">
        <v>10.0</v>
      </c>
      <c r="M2759" s="19">
        <v>32.0</v>
      </c>
      <c r="N2759" s="20">
        <v>0.6875</v>
      </c>
      <c r="O2759" s="20">
        <v>0.4983575940132141</v>
      </c>
      <c r="P2759" s="20">
        <v>0.48066800832748413</v>
      </c>
      <c r="Q2759" s="21" t="str">
        <f t="shared" si="1"/>
        <v>0.7285714286</v>
      </c>
      <c r="R2759" s="21" t="str">
        <f t="shared" si="3"/>
        <v>0.5514886562</v>
      </c>
      <c r="S2759" s="9">
        <v>0.5412207990884781</v>
      </c>
      <c r="T2759" s="6">
        <v>0.5514886562313353</v>
      </c>
      <c r="U2759" s="10"/>
      <c r="V2759" s="10"/>
      <c r="W2759" s="10"/>
    </row>
    <row r="2760">
      <c r="A2760" s="17">
        <v>2010.0</v>
      </c>
      <c r="B2760" s="18" t="s">
        <v>107</v>
      </c>
      <c r="C2760" s="18" t="s">
        <v>3904</v>
      </c>
      <c r="D2760" s="19">
        <v>88.0</v>
      </c>
      <c r="E2760" s="19">
        <v>5.0</v>
      </c>
      <c r="F2760" s="19">
        <v>10.0</v>
      </c>
      <c r="G2760" s="19">
        <v>7.0</v>
      </c>
      <c r="H2760" s="19">
        <v>4.0</v>
      </c>
      <c r="I2760" s="19">
        <v>0.0</v>
      </c>
      <c r="J2760" s="19">
        <v>2.0</v>
      </c>
      <c r="K2760" s="19">
        <v>12.0</v>
      </c>
      <c r="L2760" s="19">
        <v>16.0</v>
      </c>
      <c r="M2760" s="19">
        <v>28.0</v>
      </c>
      <c r="N2760" s="20">
        <v>0.4285714328289032</v>
      </c>
      <c r="O2760" s="20">
        <v>0.47234615683555603</v>
      </c>
      <c r="P2760" s="20">
        <v>0.48763903975486755</v>
      </c>
      <c r="Q2760" s="21" t="str">
        <f t="shared" si="1"/>
        <v>0.4516129032</v>
      </c>
      <c r="R2760" s="21" t="str">
        <f t="shared" si="3"/>
        <v>0.4709860642</v>
      </c>
      <c r="S2760" s="9">
        <v>0.46522569549935205</v>
      </c>
      <c r="T2760" s="6">
        <v>0.4709860641629465</v>
      </c>
      <c r="U2760" s="10"/>
      <c r="V2760" s="10"/>
      <c r="W2760" s="10"/>
    </row>
    <row r="2761">
      <c r="A2761" s="17">
        <v>2010.0</v>
      </c>
      <c r="B2761" s="18" t="s">
        <v>1422</v>
      </c>
      <c r="C2761" s="18" t="s">
        <v>3905</v>
      </c>
      <c r="D2761" s="19">
        <v>89.0</v>
      </c>
      <c r="E2761" s="19">
        <v>3.0</v>
      </c>
      <c r="F2761" s="19">
        <v>13.0</v>
      </c>
      <c r="G2761" s="19">
        <v>5.0</v>
      </c>
      <c r="H2761" s="19">
        <v>8.0</v>
      </c>
      <c r="I2761" s="19">
        <v>0.0</v>
      </c>
      <c r="J2761" s="19">
        <v>0.0</v>
      </c>
      <c r="K2761" s="19">
        <v>8.0</v>
      </c>
      <c r="L2761" s="19">
        <v>21.0</v>
      </c>
      <c r="M2761" s="19">
        <v>29.0</v>
      </c>
      <c r="N2761" s="20">
        <v>0.27586206793785095</v>
      </c>
      <c r="O2761" s="20">
        <v>0.41975635290145874</v>
      </c>
      <c r="P2761" s="20">
        <v>0.4708794355392456</v>
      </c>
      <c r="Q2761" s="21" t="str">
        <f t="shared" si="1"/>
        <v>0.2748091603</v>
      </c>
      <c r="R2761" s="21" t="str">
        <f t="shared" si="3"/>
        <v>0.3963003254</v>
      </c>
      <c r="S2761" s="9">
        <v>0.3965635525769201</v>
      </c>
      <c r="T2761" s="6">
        <v>0.39630032541187665</v>
      </c>
      <c r="U2761" s="10"/>
      <c r="V2761" s="10"/>
      <c r="W2761" s="10"/>
    </row>
    <row r="2762">
      <c r="A2762" s="17">
        <v>2010.0</v>
      </c>
      <c r="B2762" s="18" t="s">
        <v>186</v>
      </c>
      <c r="C2762" s="18" t="s">
        <v>1054</v>
      </c>
      <c r="D2762" s="19">
        <v>90.0</v>
      </c>
      <c r="E2762" s="19">
        <v>5.0</v>
      </c>
      <c r="F2762" s="19">
        <v>5.0</v>
      </c>
      <c r="G2762" s="19">
        <v>13.0</v>
      </c>
      <c r="H2762" s="19">
        <v>4.0</v>
      </c>
      <c r="I2762" s="19">
        <v>3.0</v>
      </c>
      <c r="J2762" s="19">
        <v>3.0</v>
      </c>
      <c r="K2762" s="19">
        <v>21.0</v>
      </c>
      <c r="L2762" s="19">
        <v>12.0</v>
      </c>
      <c r="M2762" s="19">
        <v>33.0</v>
      </c>
      <c r="N2762" s="20">
        <v>0.6363636255264282</v>
      </c>
      <c r="O2762" s="20">
        <v>0.5757189989089966</v>
      </c>
      <c r="P2762" s="20">
        <v>0.5337830185890198</v>
      </c>
      <c r="Q2762" s="21" t="str">
        <f t="shared" si="1"/>
        <v>0.6054421769</v>
      </c>
      <c r="R2762" s="21" t="str">
        <f t="shared" si="3"/>
        <v>0.5726657983</v>
      </c>
      <c r="S2762" s="9">
        <v>0.5803961631926623</v>
      </c>
      <c r="T2762" s="6">
        <v>0.5726657983194403</v>
      </c>
      <c r="U2762" s="10"/>
      <c r="V2762" s="10"/>
      <c r="W2762" s="10"/>
    </row>
    <row r="2763">
      <c r="A2763" s="17">
        <v>2010.0</v>
      </c>
      <c r="B2763" s="18" t="s">
        <v>395</v>
      </c>
      <c r="C2763" s="18" t="s">
        <v>3906</v>
      </c>
      <c r="D2763" s="19">
        <v>91.0</v>
      </c>
      <c r="E2763" s="19">
        <v>3.0</v>
      </c>
      <c r="F2763" s="19">
        <v>13.0</v>
      </c>
      <c r="G2763" s="19">
        <v>5.0</v>
      </c>
      <c r="H2763" s="19">
        <v>6.0</v>
      </c>
      <c r="I2763" s="19">
        <v>0.0</v>
      </c>
      <c r="J2763" s="19">
        <v>3.0</v>
      </c>
      <c r="K2763" s="19">
        <v>8.0</v>
      </c>
      <c r="L2763" s="19">
        <v>22.0</v>
      </c>
      <c r="M2763" s="19">
        <v>30.0</v>
      </c>
      <c r="N2763" s="20">
        <v>0.2666666805744171</v>
      </c>
      <c r="O2763" s="20">
        <v>0.42479854822158813</v>
      </c>
      <c r="P2763" s="20">
        <v>0.4809776246547699</v>
      </c>
      <c r="Q2763" s="21" t="str">
        <f t="shared" si="1"/>
        <v>0.2727272727</v>
      </c>
      <c r="R2763" s="21" t="str">
        <f t="shared" si="3"/>
        <v>0.4008254985</v>
      </c>
      <c r="S2763" s="9">
        <v>0.3993103469411532</v>
      </c>
      <c r="T2763" s="6">
        <v>0.4008254984563047</v>
      </c>
      <c r="U2763" s="10"/>
      <c r="V2763" s="10"/>
      <c r="W2763" s="10"/>
    </row>
    <row r="2764">
      <c r="A2764" s="17">
        <v>2010.0</v>
      </c>
      <c r="B2764" s="18" t="s">
        <v>1814</v>
      </c>
      <c r="C2764" s="18" t="s">
        <v>3907</v>
      </c>
      <c r="D2764" s="19">
        <v>92.0</v>
      </c>
      <c r="E2764" s="19">
        <v>3.0</v>
      </c>
      <c r="F2764" s="19">
        <v>15.0</v>
      </c>
      <c r="G2764" s="19">
        <v>3.0</v>
      </c>
      <c r="H2764" s="19">
        <v>9.0</v>
      </c>
      <c r="I2764" s="19">
        <v>0.0</v>
      </c>
      <c r="J2764" s="19">
        <v>1.0</v>
      </c>
      <c r="K2764" s="19">
        <v>6.0</v>
      </c>
      <c r="L2764" s="19">
        <v>25.0</v>
      </c>
      <c r="M2764" s="19">
        <v>31.0</v>
      </c>
      <c r="N2764" s="20">
        <v>0.19354838132858276</v>
      </c>
      <c r="O2764" s="20">
        <v>0.4936676621437073</v>
      </c>
      <c r="P2764" s="20">
        <v>0.4729176461696625</v>
      </c>
      <c r="Q2764" s="21" t="str">
        <f t="shared" si="1"/>
        <v>0.2097902098</v>
      </c>
      <c r="R2764" s="21" t="str">
        <f t="shared" si="3"/>
        <v>0.4175107951</v>
      </c>
      <c r="S2764" s="9">
        <v>0.4134503393884628</v>
      </c>
      <c r="T2764" s="6">
        <v>0.4175107950618217</v>
      </c>
      <c r="U2764" s="10"/>
      <c r="V2764" s="10"/>
      <c r="W2764" s="10"/>
    </row>
    <row r="2765">
      <c r="A2765" s="17">
        <v>2010.0</v>
      </c>
      <c r="B2765" s="18" t="s">
        <v>420</v>
      </c>
      <c r="C2765" s="18" t="s">
        <v>1075</v>
      </c>
      <c r="D2765" s="19">
        <v>93.0</v>
      </c>
      <c r="E2765" s="19">
        <v>6.0</v>
      </c>
      <c r="F2765" s="19">
        <v>5.0</v>
      </c>
      <c r="G2765" s="19">
        <v>13.0</v>
      </c>
      <c r="H2765" s="19">
        <v>3.0</v>
      </c>
      <c r="I2765" s="19">
        <v>3.0</v>
      </c>
      <c r="J2765" s="19">
        <v>1.0</v>
      </c>
      <c r="K2765" s="19">
        <v>22.0</v>
      </c>
      <c r="L2765" s="19">
        <v>9.0</v>
      </c>
      <c r="M2765" s="19">
        <v>31.0</v>
      </c>
      <c r="N2765" s="20">
        <v>0.7096773982048035</v>
      </c>
      <c r="O2765" s="20">
        <v>0.5607168674468994</v>
      </c>
      <c r="P2765" s="20">
        <v>0.5311963558197021</v>
      </c>
      <c r="Q2765" s="21" t="str">
        <f t="shared" si="1"/>
        <v>0.700729927</v>
      </c>
      <c r="R2765" s="21" t="str">
        <f t="shared" si="3"/>
        <v>0.5883400044</v>
      </c>
      <c r="S2765" s="9">
        <v>0.590576877517085</v>
      </c>
      <c r="T2765" s="6">
        <v>0.5883400044302001</v>
      </c>
      <c r="U2765" s="10"/>
      <c r="V2765" s="10"/>
      <c r="W2765" s="10"/>
    </row>
    <row r="2766">
      <c r="A2766" s="17">
        <v>2010.0</v>
      </c>
      <c r="B2766" s="18" t="s">
        <v>1817</v>
      </c>
      <c r="C2766" s="18" t="s">
        <v>3908</v>
      </c>
      <c r="D2766" s="19">
        <v>94.0</v>
      </c>
      <c r="E2766" s="19">
        <v>0.0</v>
      </c>
      <c r="F2766" s="19">
        <v>15.0</v>
      </c>
      <c r="G2766" s="19">
        <v>2.0</v>
      </c>
      <c r="H2766" s="19">
        <v>10.0</v>
      </c>
      <c r="I2766" s="19">
        <v>0.0</v>
      </c>
      <c r="J2766" s="19">
        <v>1.0</v>
      </c>
      <c r="K2766" s="19">
        <v>2.0</v>
      </c>
      <c r="L2766" s="19">
        <v>26.0</v>
      </c>
      <c r="M2766" s="19">
        <v>28.0</v>
      </c>
      <c r="N2766" s="20">
        <v>0.0714285746216774</v>
      </c>
      <c r="O2766" s="20">
        <v>0.5404253005981445</v>
      </c>
      <c r="P2766" s="20">
        <v>0.5117196440696716</v>
      </c>
      <c r="Q2766" s="21" t="str">
        <f t="shared" si="1"/>
        <v>0.04761904762</v>
      </c>
      <c r="R2766" s="21" t="str">
        <f t="shared" si="3"/>
        <v>0.4100473232</v>
      </c>
      <c r="S2766" s="9">
        <v>0.415999704173633</v>
      </c>
      <c r="T2766" s="6">
        <v>0.4100473232212521</v>
      </c>
      <c r="U2766" s="10"/>
      <c r="V2766" s="10"/>
      <c r="W2766" s="10"/>
    </row>
    <row r="2767">
      <c r="A2767" s="17">
        <v>2010.0</v>
      </c>
      <c r="B2767" s="18" t="s">
        <v>78</v>
      </c>
      <c r="C2767" s="18" t="s">
        <v>3909</v>
      </c>
      <c r="D2767" s="19">
        <v>95.0</v>
      </c>
      <c r="E2767" s="19">
        <v>3.0</v>
      </c>
      <c r="F2767" s="19">
        <v>11.0</v>
      </c>
      <c r="G2767" s="19">
        <v>11.0</v>
      </c>
      <c r="H2767" s="19">
        <v>6.0</v>
      </c>
      <c r="I2767" s="19">
        <v>0.0</v>
      </c>
      <c r="J2767" s="19">
        <v>1.0</v>
      </c>
      <c r="K2767" s="19">
        <v>14.0</v>
      </c>
      <c r="L2767" s="19">
        <v>18.0</v>
      </c>
      <c r="M2767" s="19">
        <v>32.0</v>
      </c>
      <c r="N2767" s="20">
        <v>0.4375</v>
      </c>
      <c r="O2767" s="20">
        <v>0.5253520607948303</v>
      </c>
      <c r="P2767" s="20">
        <v>0.5022176504135132</v>
      </c>
      <c r="Q2767" s="21" t="str">
        <f t="shared" si="1"/>
        <v>0.4029850746</v>
      </c>
      <c r="R2767" s="21" t="str">
        <f t="shared" si="3"/>
        <v>0.4889767117</v>
      </c>
      <c r="S2767" s="9">
        <v>0.49760544300079346</v>
      </c>
      <c r="T2767" s="6">
        <v>0.4889767116575099</v>
      </c>
      <c r="U2767" s="10"/>
      <c r="V2767" s="10"/>
      <c r="W2767" s="10"/>
    </row>
    <row r="2768">
      <c r="A2768" s="17">
        <v>2010.0</v>
      </c>
      <c r="B2768" s="18" t="s">
        <v>1128</v>
      </c>
      <c r="C2768" s="18" t="s">
        <v>3910</v>
      </c>
      <c r="D2768" s="19">
        <v>96.0</v>
      </c>
      <c r="E2768" s="19">
        <v>4.0</v>
      </c>
      <c r="F2768" s="19">
        <v>9.0</v>
      </c>
      <c r="G2768" s="19">
        <v>6.0</v>
      </c>
      <c r="H2768" s="19">
        <v>6.0</v>
      </c>
      <c r="I2768" s="19">
        <v>1.0</v>
      </c>
      <c r="J2768" s="19">
        <v>2.0</v>
      </c>
      <c r="K2768" s="19">
        <v>11.0</v>
      </c>
      <c r="L2768" s="19">
        <v>17.0</v>
      </c>
      <c r="M2768" s="19">
        <v>28.0</v>
      </c>
      <c r="N2768" s="20">
        <v>0.3928571343421936</v>
      </c>
      <c r="O2768" s="20">
        <v>0.4179389178752899</v>
      </c>
      <c r="P2768" s="20">
        <v>0.4858538806438446</v>
      </c>
      <c r="Q2768" s="21" t="str">
        <f t="shared" si="1"/>
        <v>0.3923076923</v>
      </c>
      <c r="R2768" s="21" t="str">
        <f t="shared" si="3"/>
        <v>0.4285098522</v>
      </c>
      <c r="S2768" s="9">
        <v>0.4286472148128918</v>
      </c>
      <c r="T2768" s="6">
        <v>0.42850985217552917</v>
      </c>
      <c r="U2768" s="10"/>
      <c r="V2768" s="10"/>
      <c r="W2768" s="10"/>
    </row>
    <row r="2769">
      <c r="A2769" s="17">
        <v>2010.0</v>
      </c>
      <c r="B2769" s="18" t="s">
        <v>418</v>
      </c>
      <c r="C2769" s="18" t="s">
        <v>3911</v>
      </c>
      <c r="D2769" s="19">
        <v>97.0</v>
      </c>
      <c r="E2769" s="19">
        <v>7.0</v>
      </c>
      <c r="F2769" s="19">
        <v>8.0</v>
      </c>
      <c r="G2769" s="19">
        <v>8.0</v>
      </c>
      <c r="H2769" s="19">
        <v>6.0</v>
      </c>
      <c r="I2769" s="19">
        <v>1.0</v>
      </c>
      <c r="J2769" s="19">
        <v>0.0</v>
      </c>
      <c r="K2769" s="19">
        <v>16.0</v>
      </c>
      <c r="L2769" s="19">
        <v>14.0</v>
      </c>
      <c r="M2769" s="19">
        <v>30.0</v>
      </c>
      <c r="N2769" s="20">
        <v>0.5333333611488342</v>
      </c>
      <c r="O2769" s="20">
        <v>0.4955889582633972</v>
      </c>
      <c r="P2769" s="20">
        <v>0.5153118968009949</v>
      </c>
      <c r="Q2769" s="21" t="str">
        <f t="shared" si="1"/>
        <v>0.5416666667</v>
      </c>
      <c r="R2769" s="21" t="str">
        <f t="shared" si="3"/>
        <v>0.51203912</v>
      </c>
      <c r="S2769" s="9">
        <v>0.5099557866652806</v>
      </c>
      <c r="T2769" s="6">
        <v>0.512039119998614</v>
      </c>
      <c r="U2769" s="10"/>
      <c r="V2769" s="10"/>
      <c r="W2769" s="10"/>
    </row>
    <row r="2770">
      <c r="A2770" s="17">
        <v>2010.0</v>
      </c>
      <c r="B2770" s="18" t="s">
        <v>607</v>
      </c>
      <c r="C2770" s="18" t="s">
        <v>3912</v>
      </c>
      <c r="D2770" s="19">
        <v>98.0</v>
      </c>
      <c r="E2770" s="19">
        <v>1.0</v>
      </c>
      <c r="F2770" s="19">
        <v>16.0</v>
      </c>
      <c r="G2770" s="19">
        <v>6.0</v>
      </c>
      <c r="H2770" s="19">
        <v>6.0</v>
      </c>
      <c r="I2770" s="19">
        <v>0.0</v>
      </c>
      <c r="J2770" s="19">
        <v>1.0</v>
      </c>
      <c r="K2770" s="19">
        <v>7.0</v>
      </c>
      <c r="L2770" s="19">
        <v>23.0</v>
      </c>
      <c r="M2770" s="19">
        <v>30.0</v>
      </c>
      <c r="N2770" s="20">
        <v>0.23333333432674408</v>
      </c>
      <c r="O2770" s="20">
        <v>0.5003238916397095</v>
      </c>
      <c r="P2770" s="20">
        <v>0.49686199426651</v>
      </c>
      <c r="Q2770" s="21" t="str">
        <f t="shared" si="1"/>
        <v>0.2083333333</v>
      </c>
      <c r="R2770" s="21" t="str">
        <f t="shared" si="3"/>
        <v>0.4264607777</v>
      </c>
      <c r="S2770" s="9">
        <v>0.4327107777198156</v>
      </c>
      <c r="T2770" s="6">
        <v>0.42646077771981555</v>
      </c>
      <c r="U2770" s="10"/>
      <c r="V2770" s="10"/>
      <c r="W2770" s="10"/>
    </row>
    <row r="2771">
      <c r="A2771" s="17">
        <v>2010.0</v>
      </c>
      <c r="B2771" s="18" t="s">
        <v>1353</v>
      </c>
      <c r="C2771" s="18" t="s">
        <v>3913</v>
      </c>
      <c r="D2771" s="19">
        <v>99.0</v>
      </c>
      <c r="E2771" s="19">
        <v>3.0</v>
      </c>
      <c r="F2771" s="19">
        <v>11.0</v>
      </c>
      <c r="G2771" s="19">
        <v>2.0</v>
      </c>
      <c r="H2771" s="19">
        <v>10.0</v>
      </c>
      <c r="I2771" s="19">
        <v>0.0</v>
      </c>
      <c r="J2771" s="19">
        <v>0.0</v>
      </c>
      <c r="K2771" s="19">
        <v>5.0</v>
      </c>
      <c r="L2771" s="19">
        <v>21.0</v>
      </c>
      <c r="M2771" s="19">
        <v>26.0</v>
      </c>
      <c r="N2771" s="20">
        <v>0.19230769574642181</v>
      </c>
      <c r="O2771" s="20">
        <v>0.4547131657600403</v>
      </c>
      <c r="P2771" s="20">
        <v>0.4889032542705536</v>
      </c>
      <c r="Q2771" s="21" t="str">
        <f t="shared" si="1"/>
        <v>0.2076923077</v>
      </c>
      <c r="R2771" s="21" t="str">
        <f t="shared" si="3"/>
        <v>0.4015054734</v>
      </c>
      <c r="S2771" s="9">
        <v>0.3976593195245816</v>
      </c>
      <c r="T2771" s="6">
        <v>0.40150547337073544</v>
      </c>
      <c r="U2771" s="10"/>
      <c r="V2771" s="10"/>
      <c r="W2771" s="10"/>
    </row>
    <row r="2772">
      <c r="A2772" s="17">
        <v>2010.0</v>
      </c>
      <c r="B2772" s="18" t="s">
        <v>56</v>
      </c>
      <c r="C2772" s="18" t="s">
        <v>3914</v>
      </c>
      <c r="D2772" s="19">
        <v>100.0</v>
      </c>
      <c r="E2772" s="19">
        <v>5.0</v>
      </c>
      <c r="F2772" s="19">
        <v>7.0</v>
      </c>
      <c r="G2772" s="19">
        <v>11.0</v>
      </c>
      <c r="H2772" s="19">
        <v>4.0</v>
      </c>
      <c r="I2772" s="19">
        <v>1.0</v>
      </c>
      <c r="J2772" s="19">
        <v>3.0</v>
      </c>
      <c r="K2772" s="19">
        <v>17.0</v>
      </c>
      <c r="L2772" s="19">
        <v>14.0</v>
      </c>
      <c r="M2772" s="19">
        <v>31.0</v>
      </c>
      <c r="N2772" s="20">
        <v>0.5483871102333069</v>
      </c>
      <c r="O2772" s="20">
        <v>0.49100640416145325</v>
      </c>
      <c r="P2772" s="20">
        <v>0.515014111995697</v>
      </c>
      <c r="Q2772" s="21" t="str">
        <f t="shared" si="1"/>
        <v>0.5328467153</v>
      </c>
      <c r="R2772" s="21" t="str">
        <f t="shared" si="3"/>
        <v>0.5074684089</v>
      </c>
      <c r="S2772" s="9">
        <v>0.5113535042731993</v>
      </c>
      <c r="T2772" s="6">
        <v>0.5074684089117677</v>
      </c>
      <c r="U2772" s="10"/>
      <c r="V2772" s="10"/>
      <c r="W2772" s="10"/>
    </row>
    <row r="2773">
      <c r="A2773" s="17">
        <v>2010.0</v>
      </c>
      <c r="B2773" s="18" t="s">
        <v>271</v>
      </c>
      <c r="C2773" s="18" t="s">
        <v>3915</v>
      </c>
      <c r="D2773" s="19">
        <v>101.0</v>
      </c>
      <c r="E2773" s="19">
        <v>6.0</v>
      </c>
      <c r="F2773" s="19">
        <v>5.0</v>
      </c>
      <c r="G2773" s="19">
        <v>12.0</v>
      </c>
      <c r="H2773" s="19">
        <v>4.0</v>
      </c>
      <c r="I2773" s="19">
        <v>5.0</v>
      </c>
      <c r="J2773" s="19">
        <v>1.0</v>
      </c>
      <c r="K2773" s="19">
        <v>23.0</v>
      </c>
      <c r="L2773" s="19">
        <v>10.0</v>
      </c>
      <c r="M2773" s="19">
        <v>33.0</v>
      </c>
      <c r="N2773" s="20">
        <v>0.6969696879386902</v>
      </c>
      <c r="O2773" s="20">
        <v>0.6518734693527222</v>
      </c>
      <c r="P2773" s="20">
        <v>0.5489278435707092</v>
      </c>
      <c r="Q2773" s="21" t="str">
        <f t="shared" si="1"/>
        <v>0.6821192053</v>
      </c>
      <c r="R2773" s="21" t="str">
        <f t="shared" si="3"/>
        <v>0.6336984969</v>
      </c>
      <c r="S2773" s="9">
        <v>0.6374111198114627</v>
      </c>
      <c r="T2773" s="6">
        <v>0.6336984968935417</v>
      </c>
      <c r="U2773" s="10"/>
      <c r="V2773" s="10"/>
      <c r="W2773" s="10"/>
    </row>
    <row r="2774">
      <c r="A2774" s="17">
        <v>2010.0</v>
      </c>
      <c r="B2774" s="18" t="s">
        <v>190</v>
      </c>
      <c r="C2774" s="18" t="s">
        <v>3916</v>
      </c>
      <c r="D2774" s="19">
        <v>102.0</v>
      </c>
      <c r="E2774" s="19">
        <v>0.0</v>
      </c>
      <c r="F2774" s="19">
        <v>12.0</v>
      </c>
      <c r="G2774" s="19">
        <v>12.0</v>
      </c>
      <c r="H2774" s="19">
        <v>4.0</v>
      </c>
      <c r="I2774" s="19">
        <v>2.0</v>
      </c>
      <c r="J2774" s="19">
        <v>1.0</v>
      </c>
      <c r="K2774" s="19">
        <v>14.0</v>
      </c>
      <c r="L2774" s="19">
        <v>17.0</v>
      </c>
      <c r="M2774" s="19">
        <v>31.0</v>
      </c>
      <c r="N2774" s="20">
        <v>0.4516128897666931</v>
      </c>
      <c r="O2774" s="20">
        <v>0.5941418409347534</v>
      </c>
      <c r="P2774" s="20">
        <v>0.5399244427680969</v>
      </c>
      <c r="Q2774" s="21" t="str">
        <f t="shared" si="1"/>
        <v>0.4</v>
      </c>
      <c r="R2774" s="21" t="str">
        <f t="shared" si="3"/>
        <v>0.5320520312</v>
      </c>
      <c r="S2774" s="9">
        <v>0.5449552569658526</v>
      </c>
      <c r="T2774" s="6">
        <v>0.5320520311594009</v>
      </c>
      <c r="U2774" s="10"/>
      <c r="V2774" s="10"/>
      <c r="W2774" s="10"/>
    </row>
    <row r="2775">
      <c r="A2775" s="17">
        <v>2010.0</v>
      </c>
      <c r="B2775" s="18" t="s">
        <v>98</v>
      </c>
      <c r="C2775" s="18" t="s">
        <v>3917</v>
      </c>
      <c r="D2775" s="19">
        <v>103.0</v>
      </c>
      <c r="E2775" s="19">
        <v>1.0</v>
      </c>
      <c r="F2775" s="19">
        <v>12.0</v>
      </c>
      <c r="G2775" s="19">
        <v>8.0</v>
      </c>
      <c r="H2775" s="19">
        <v>5.0</v>
      </c>
      <c r="I2775" s="19">
        <v>2.0</v>
      </c>
      <c r="J2775" s="19">
        <v>3.0</v>
      </c>
      <c r="K2775" s="19">
        <v>11.0</v>
      </c>
      <c r="L2775" s="19">
        <v>20.0</v>
      </c>
      <c r="M2775" s="19">
        <v>31.0</v>
      </c>
      <c r="N2775" s="20">
        <v>0.35483869910240173</v>
      </c>
      <c r="O2775" s="20">
        <v>0.4883168637752533</v>
      </c>
      <c r="P2775" s="20">
        <v>0.49102383852005005</v>
      </c>
      <c r="Q2775" s="21" t="str">
        <f t="shared" si="1"/>
        <v>0.3228346457</v>
      </c>
      <c r="R2775" s="21" t="str">
        <f t="shared" si="3"/>
        <v>0.4476230529</v>
      </c>
      <c r="S2775" s="9">
        <v>0.45562406893699403</v>
      </c>
      <c r="T2775" s="6">
        <v>0.44762305293496196</v>
      </c>
      <c r="U2775" s="10"/>
      <c r="V2775" s="10"/>
      <c r="W2775" s="10"/>
    </row>
    <row r="2776">
      <c r="A2776" s="17">
        <v>2010.0</v>
      </c>
      <c r="B2776" s="18" t="s">
        <v>273</v>
      </c>
      <c r="C2776" s="18" t="s">
        <v>1080</v>
      </c>
      <c r="D2776" s="19">
        <v>104.0</v>
      </c>
      <c r="E2776" s="19">
        <v>3.0</v>
      </c>
      <c r="F2776" s="19">
        <v>8.0</v>
      </c>
      <c r="G2776" s="19">
        <v>13.0</v>
      </c>
      <c r="H2776" s="19">
        <v>2.0</v>
      </c>
      <c r="I2776" s="19">
        <v>5.0</v>
      </c>
      <c r="J2776" s="19">
        <v>2.0</v>
      </c>
      <c r="K2776" s="19">
        <v>21.0</v>
      </c>
      <c r="L2776" s="19">
        <v>12.0</v>
      </c>
      <c r="M2776" s="19">
        <v>33.0</v>
      </c>
      <c r="N2776" s="20">
        <v>0.6363636255264282</v>
      </c>
      <c r="O2776" s="20">
        <v>0.606273889541626</v>
      </c>
      <c r="P2776" s="20">
        <v>0.5279211401939392</v>
      </c>
      <c r="Q2776" s="21" t="str">
        <f t="shared" si="1"/>
        <v>0.6390977444</v>
      </c>
      <c r="R2776" s="21" t="str">
        <f t="shared" si="3"/>
        <v>0.5948916659</v>
      </c>
      <c r="S2776" s="9">
        <v>0.5942081389102069</v>
      </c>
      <c r="T2776" s="6">
        <v>0.5948916659095234</v>
      </c>
      <c r="U2776" s="10"/>
      <c r="V2776" s="10"/>
      <c r="W2776" s="10"/>
    </row>
    <row r="2777">
      <c r="A2777" s="17">
        <v>2010.0</v>
      </c>
      <c r="B2777" s="18" t="s">
        <v>124</v>
      </c>
      <c r="C2777" s="18" t="s">
        <v>1096</v>
      </c>
      <c r="D2777" s="19">
        <v>105.0</v>
      </c>
      <c r="E2777" s="19">
        <v>6.0</v>
      </c>
      <c r="F2777" s="19">
        <v>3.0</v>
      </c>
      <c r="G2777" s="19">
        <v>13.0</v>
      </c>
      <c r="H2777" s="19">
        <v>1.0</v>
      </c>
      <c r="I2777" s="19">
        <v>6.0</v>
      </c>
      <c r="J2777" s="19">
        <v>2.0</v>
      </c>
      <c r="K2777" s="19">
        <v>25.0</v>
      </c>
      <c r="L2777" s="19">
        <v>6.0</v>
      </c>
      <c r="M2777" s="19">
        <v>31.0</v>
      </c>
      <c r="N2777" s="20">
        <v>0.8064516186714172</v>
      </c>
      <c r="O2777" s="20">
        <v>0.5254008173942566</v>
      </c>
      <c r="P2777" s="20">
        <v>0.5272338390350342</v>
      </c>
      <c r="Q2777" s="21" t="str">
        <f t="shared" si="1"/>
        <v>0.8102189781</v>
      </c>
      <c r="R2777" s="21" t="str">
        <f t="shared" si="3"/>
        <v>0.597063613</v>
      </c>
      <c r="S2777" s="9">
        <v>0.5961217716816933</v>
      </c>
      <c r="T2777" s="6">
        <v>0.5970636129814343</v>
      </c>
      <c r="U2777" s="10"/>
      <c r="V2777" s="10"/>
      <c r="W2777" s="10"/>
    </row>
    <row r="2778">
      <c r="A2778" s="17">
        <v>2010.0</v>
      </c>
      <c r="B2778" s="18" t="s">
        <v>1829</v>
      </c>
      <c r="C2778" s="18" t="s">
        <v>3918</v>
      </c>
      <c r="D2778" s="19">
        <v>106.0</v>
      </c>
      <c r="E2778" s="19">
        <v>2.0</v>
      </c>
      <c r="F2778" s="19">
        <v>13.0</v>
      </c>
      <c r="G2778" s="19">
        <v>3.0</v>
      </c>
      <c r="H2778" s="19">
        <v>7.0</v>
      </c>
      <c r="I2778" s="19">
        <v>1.0</v>
      </c>
      <c r="J2778" s="19">
        <v>1.0</v>
      </c>
      <c r="K2778" s="19">
        <v>6.0</v>
      </c>
      <c r="L2778" s="19">
        <v>21.0</v>
      </c>
      <c r="M2778" s="19">
        <v>27.0</v>
      </c>
      <c r="N2778" s="20">
        <v>0.2222222238779068</v>
      </c>
      <c r="O2778" s="20">
        <v>0.3875335156917572</v>
      </c>
      <c r="P2778" s="20">
        <v>0.453409880399704</v>
      </c>
      <c r="Q2778" s="21" t="str">
        <f t="shared" si="1"/>
        <v>0.2314049587</v>
      </c>
      <c r="R2778" s="21" t="str">
        <f t="shared" si="3"/>
        <v>0.3649704676</v>
      </c>
      <c r="S2778" s="9">
        <v>0.3626747835013602</v>
      </c>
      <c r="T2778" s="6">
        <v>0.36497046761522606</v>
      </c>
      <c r="U2778" s="10"/>
      <c r="V2778" s="10"/>
      <c r="W2778" s="10"/>
    </row>
    <row r="2779">
      <c r="A2779" s="17">
        <v>2010.0</v>
      </c>
      <c r="B2779" s="18" t="s">
        <v>182</v>
      </c>
      <c r="C2779" s="18" t="s">
        <v>3919</v>
      </c>
      <c r="D2779" s="19">
        <v>107.0</v>
      </c>
      <c r="E2779" s="19">
        <v>6.0</v>
      </c>
      <c r="F2779" s="19">
        <v>9.0</v>
      </c>
      <c r="G2779" s="19">
        <v>6.0</v>
      </c>
      <c r="H2779" s="19">
        <v>6.0</v>
      </c>
      <c r="I2779" s="19">
        <v>2.0</v>
      </c>
      <c r="J2779" s="19">
        <v>3.0</v>
      </c>
      <c r="K2779" s="19">
        <v>14.0</v>
      </c>
      <c r="L2779" s="19">
        <v>18.0</v>
      </c>
      <c r="M2779" s="19">
        <v>32.0</v>
      </c>
      <c r="N2779" s="20">
        <v>0.4375</v>
      </c>
      <c r="O2779" s="20">
        <v>0.3939705789089203</v>
      </c>
      <c r="P2779" s="20">
        <v>0.47773557901382446</v>
      </c>
      <c r="Q2779" s="21" t="str">
        <f t="shared" si="1"/>
        <v>0.4545454545</v>
      </c>
      <c r="R2779" s="21" t="str">
        <f t="shared" si="3"/>
        <v>0.4300555478</v>
      </c>
      <c r="S2779" s="9">
        <v>0.42579418420791626</v>
      </c>
      <c r="T2779" s="6">
        <v>0.4300555478442799</v>
      </c>
      <c r="U2779" s="10"/>
      <c r="V2779" s="10"/>
      <c r="W2779" s="10"/>
    </row>
    <row r="2780">
      <c r="A2780" s="17">
        <v>2010.0</v>
      </c>
      <c r="B2780" s="18" t="s">
        <v>1355</v>
      </c>
      <c r="C2780" s="18" t="s">
        <v>3920</v>
      </c>
      <c r="D2780" s="19">
        <v>108.0</v>
      </c>
      <c r="E2780" s="19">
        <v>3.0</v>
      </c>
      <c r="F2780" s="19">
        <v>13.0</v>
      </c>
      <c r="G2780" s="19">
        <v>5.0</v>
      </c>
      <c r="H2780" s="19">
        <v>8.0</v>
      </c>
      <c r="I2780" s="19">
        <v>0.0</v>
      </c>
      <c r="J2780" s="19">
        <v>1.0</v>
      </c>
      <c r="K2780" s="19">
        <v>8.0</v>
      </c>
      <c r="L2780" s="19">
        <v>22.0</v>
      </c>
      <c r="M2780" s="19">
        <v>30.0</v>
      </c>
      <c r="N2780" s="20">
        <v>0.2666666805744171</v>
      </c>
      <c r="O2780" s="20">
        <v>0.45521003007888794</v>
      </c>
      <c r="P2780" s="20">
        <v>0.47683072090148926</v>
      </c>
      <c r="Q2780" s="21" t="str">
        <f t="shared" si="1"/>
        <v>0.2647058824</v>
      </c>
      <c r="R2780" s="21" t="str">
        <f t="shared" si="3"/>
        <v>0.4129891659</v>
      </c>
      <c r="S2780" s="9">
        <v>0.41347936193148294</v>
      </c>
      <c r="T2780" s="6">
        <v>0.41298916585305157</v>
      </c>
      <c r="U2780" s="10"/>
      <c r="V2780" s="10"/>
      <c r="W2780" s="10"/>
    </row>
    <row r="2781">
      <c r="A2781" s="17">
        <v>2010.0</v>
      </c>
      <c r="B2781" s="18" t="s">
        <v>1029</v>
      </c>
      <c r="C2781" s="18" t="s">
        <v>1030</v>
      </c>
      <c r="D2781" s="19">
        <v>109.0</v>
      </c>
      <c r="E2781" s="19">
        <v>10.0</v>
      </c>
      <c r="F2781" s="19">
        <v>5.0</v>
      </c>
      <c r="G2781" s="19">
        <v>10.0</v>
      </c>
      <c r="H2781" s="19">
        <v>2.0</v>
      </c>
      <c r="I2781" s="19">
        <v>0.0</v>
      </c>
      <c r="J2781" s="19">
        <v>0.0</v>
      </c>
      <c r="K2781" s="19">
        <v>20.0</v>
      </c>
      <c r="L2781" s="19">
        <v>7.0</v>
      </c>
      <c r="M2781" s="19">
        <v>27.0</v>
      </c>
      <c r="N2781" s="20">
        <v>0.7407407164573669</v>
      </c>
      <c r="O2781" s="20">
        <v>0.4458490014076233</v>
      </c>
      <c r="P2781" s="20">
        <v>0.4926290214061737</v>
      </c>
      <c r="Q2781" s="21" t="str">
        <f t="shared" si="1"/>
        <v>0.7751937984</v>
      </c>
      <c r="R2781" s="21" t="str">
        <f t="shared" si="3"/>
        <v>0.5398802057</v>
      </c>
      <c r="S2781" s="9">
        <v>0.5312669412405402</v>
      </c>
      <c r="T2781" s="6">
        <v>0.5398802056677582</v>
      </c>
      <c r="U2781" s="10"/>
      <c r="V2781" s="10"/>
      <c r="W2781" s="10"/>
    </row>
    <row r="2782">
      <c r="A2782" s="17">
        <v>2010.0</v>
      </c>
      <c r="B2782" s="18" t="s">
        <v>226</v>
      </c>
      <c r="C2782" s="18" t="s">
        <v>3921</v>
      </c>
      <c r="D2782" s="19">
        <v>110.0</v>
      </c>
      <c r="E2782" s="19">
        <v>0.0</v>
      </c>
      <c r="F2782" s="19">
        <v>9.0</v>
      </c>
      <c r="G2782" s="19">
        <v>9.0</v>
      </c>
      <c r="H2782" s="19">
        <v>11.0</v>
      </c>
      <c r="I2782" s="19">
        <v>0.0</v>
      </c>
      <c r="J2782" s="19">
        <v>0.0</v>
      </c>
      <c r="K2782" s="19">
        <v>9.0</v>
      </c>
      <c r="L2782" s="19">
        <v>20.0</v>
      </c>
      <c r="M2782" s="19">
        <v>29.0</v>
      </c>
      <c r="N2782" s="20">
        <v>0.3103448152542114</v>
      </c>
      <c r="O2782" s="20">
        <v>0.5377885699272156</v>
      </c>
      <c r="P2782" s="20">
        <v>0.4866231083869934</v>
      </c>
      <c r="Q2782" s="21" t="str">
        <f t="shared" si="1"/>
        <v>0.2061068702</v>
      </c>
      <c r="R2782" s="21" t="str">
        <f t="shared" si="3"/>
        <v>0.4420767796</v>
      </c>
      <c r="S2782" s="9">
        <v>0.46813626895690785</v>
      </c>
      <c r="T2782" s="6">
        <v>0.44207677961760805</v>
      </c>
      <c r="U2782" s="10"/>
      <c r="V2782" s="10"/>
      <c r="W2782" s="10"/>
    </row>
    <row r="2783">
      <c r="A2783" s="17">
        <v>2010.0</v>
      </c>
      <c r="B2783" s="18" t="s">
        <v>1397</v>
      </c>
      <c r="C2783" s="18" t="s">
        <v>3922</v>
      </c>
      <c r="D2783" s="19">
        <v>111.0</v>
      </c>
      <c r="E2783" s="19">
        <v>3.0</v>
      </c>
      <c r="F2783" s="19">
        <v>14.0</v>
      </c>
      <c r="G2783" s="19">
        <v>10.0</v>
      </c>
      <c r="H2783" s="19">
        <v>1.0</v>
      </c>
      <c r="I2783" s="19">
        <v>0.0</v>
      </c>
      <c r="J2783" s="19">
        <v>0.0</v>
      </c>
      <c r="K2783" s="19">
        <v>13.0</v>
      </c>
      <c r="L2783" s="19">
        <v>15.0</v>
      </c>
      <c r="M2783" s="19">
        <v>28.0</v>
      </c>
      <c r="N2783" s="20">
        <v>0.4642857015132904</v>
      </c>
      <c r="O2783" s="20">
        <v>0.40146470069885254</v>
      </c>
      <c r="P2783" s="20">
        <v>0.4730202853679657</v>
      </c>
      <c r="Q2783" s="21" t="str">
        <f t="shared" si="1"/>
        <v>0.51</v>
      </c>
      <c r="R2783" s="21" t="str">
        <f t="shared" si="3"/>
        <v>0.4464874217</v>
      </c>
      <c r="S2783" s="9">
        <v>0.4350588502628463</v>
      </c>
      <c r="T2783" s="6">
        <v>0.4464874216914177</v>
      </c>
      <c r="U2783" s="10"/>
      <c r="V2783" s="10"/>
      <c r="W2783" s="10"/>
    </row>
    <row r="2784">
      <c r="A2784" s="17">
        <v>2010.0</v>
      </c>
      <c r="B2784" s="18" t="s">
        <v>523</v>
      </c>
      <c r="C2784" s="18" t="s">
        <v>3923</v>
      </c>
      <c r="D2784" s="19">
        <v>112.0</v>
      </c>
      <c r="E2784" s="19">
        <v>6.0</v>
      </c>
      <c r="F2784" s="19">
        <v>7.0</v>
      </c>
      <c r="G2784" s="19">
        <v>10.0</v>
      </c>
      <c r="H2784" s="19">
        <v>5.0</v>
      </c>
      <c r="I2784" s="19">
        <v>2.0</v>
      </c>
      <c r="J2784" s="19">
        <v>2.0</v>
      </c>
      <c r="K2784" s="19">
        <v>18.0</v>
      </c>
      <c r="L2784" s="19">
        <v>14.0</v>
      </c>
      <c r="M2784" s="19">
        <v>32.0</v>
      </c>
      <c r="N2784" s="20">
        <v>0.5625</v>
      </c>
      <c r="O2784" s="20">
        <v>0.4932803511619568</v>
      </c>
      <c r="P2784" s="20">
        <v>0.5171417593955994</v>
      </c>
      <c r="Q2784" s="21" t="str">
        <f t="shared" si="1"/>
        <v>0.5540540541</v>
      </c>
      <c r="R2784" s="21" t="str">
        <f t="shared" si="3"/>
        <v>0.5144391289</v>
      </c>
      <c r="S2784" s="9">
        <v>0.5165506154298782</v>
      </c>
      <c r="T2784" s="6">
        <v>0.5144391289433917</v>
      </c>
      <c r="U2784" s="10"/>
      <c r="V2784" s="10"/>
      <c r="W2784" s="10"/>
    </row>
    <row r="2785">
      <c r="A2785" s="17">
        <v>2010.0</v>
      </c>
      <c r="B2785" s="18" t="s">
        <v>132</v>
      </c>
      <c r="C2785" s="18" t="s">
        <v>3924</v>
      </c>
      <c r="D2785" s="19">
        <v>113.0</v>
      </c>
      <c r="E2785" s="19">
        <v>3.0</v>
      </c>
      <c r="F2785" s="19">
        <v>14.0</v>
      </c>
      <c r="G2785" s="19">
        <v>5.0</v>
      </c>
      <c r="H2785" s="19">
        <v>7.0</v>
      </c>
      <c r="I2785" s="19">
        <v>1.0</v>
      </c>
      <c r="J2785" s="19">
        <v>1.0</v>
      </c>
      <c r="K2785" s="19">
        <v>9.0</v>
      </c>
      <c r="L2785" s="19">
        <v>22.0</v>
      </c>
      <c r="M2785" s="19">
        <v>31.0</v>
      </c>
      <c r="N2785" s="20">
        <v>0.29032257199287415</v>
      </c>
      <c r="O2785" s="20">
        <v>0.4833427369594574</v>
      </c>
      <c r="P2785" s="20">
        <v>0.47214630246162415</v>
      </c>
      <c r="Q2785" s="21" t="str">
        <f t="shared" si="1"/>
        <v>0.299270073</v>
      </c>
      <c r="R2785" s="21" t="str">
        <f t="shared" si="3"/>
        <v>0.4345254623</v>
      </c>
      <c r="S2785" s="9">
        <v>0.43228858925642505</v>
      </c>
      <c r="T2785" s="6">
        <v>0.4345254623433099</v>
      </c>
      <c r="U2785" s="10"/>
      <c r="V2785" s="10"/>
      <c r="W2785" s="10"/>
    </row>
    <row r="2786">
      <c r="A2786" s="17">
        <v>2010.0</v>
      </c>
      <c r="B2786" s="18" t="s">
        <v>101</v>
      </c>
      <c r="C2786" s="18" t="s">
        <v>1076</v>
      </c>
      <c r="D2786" s="19">
        <v>114.0</v>
      </c>
      <c r="E2786" s="19">
        <v>3.0</v>
      </c>
      <c r="F2786" s="19">
        <v>9.0</v>
      </c>
      <c r="G2786" s="19">
        <v>10.0</v>
      </c>
      <c r="H2786" s="19">
        <v>5.0</v>
      </c>
      <c r="I2786" s="19">
        <v>5.0</v>
      </c>
      <c r="J2786" s="19">
        <v>1.0</v>
      </c>
      <c r="K2786" s="19">
        <v>18.0</v>
      </c>
      <c r="L2786" s="19">
        <v>15.0</v>
      </c>
      <c r="M2786" s="19">
        <v>33.0</v>
      </c>
      <c r="N2786" s="20">
        <v>0.5454545617103577</v>
      </c>
      <c r="O2786" s="20">
        <v>0.53330397605896</v>
      </c>
      <c r="P2786" s="20">
        <v>0.5164595246315002</v>
      </c>
      <c r="Q2786" s="21" t="str">
        <f t="shared" si="1"/>
        <v>0.5314685315</v>
      </c>
      <c r="R2786" s="21" t="str">
        <f t="shared" si="3"/>
        <v>0.5286340021</v>
      </c>
      <c r="S2786" s="9">
        <v>0.5321305055509914</v>
      </c>
      <c r="T2786" s="6">
        <v>0.528634002054488</v>
      </c>
      <c r="U2786" s="10"/>
      <c r="V2786" s="10"/>
      <c r="W2786" s="10"/>
    </row>
    <row r="2787">
      <c r="A2787" s="17">
        <v>2010.0</v>
      </c>
      <c r="B2787" s="18" t="s">
        <v>3667</v>
      </c>
      <c r="C2787" s="18" t="s">
        <v>3925</v>
      </c>
      <c r="D2787" s="19">
        <v>115.0</v>
      </c>
      <c r="E2787" s="19">
        <v>4.0</v>
      </c>
      <c r="F2787" s="19">
        <v>11.0</v>
      </c>
      <c r="G2787" s="19">
        <v>6.0</v>
      </c>
      <c r="H2787" s="19">
        <v>8.0</v>
      </c>
      <c r="I2787" s="19">
        <v>2.0</v>
      </c>
      <c r="J2787" s="19">
        <v>1.0</v>
      </c>
      <c r="K2787" s="19">
        <v>12.0</v>
      </c>
      <c r="L2787" s="19">
        <v>20.0</v>
      </c>
      <c r="M2787" s="19">
        <v>32.0</v>
      </c>
      <c r="N2787" s="20">
        <v>0.375</v>
      </c>
      <c r="O2787" s="20">
        <v>0.3731186091899872</v>
      </c>
      <c r="P2787" s="20">
        <v>0.4565693140029907</v>
      </c>
      <c r="Q2787" s="21" t="str">
        <f t="shared" si="1"/>
        <v>0.3733333333</v>
      </c>
      <c r="R2787" s="21" t="str">
        <f t="shared" si="3"/>
        <v>0.3940349664</v>
      </c>
      <c r="S2787" s="9">
        <v>0.39445163309574127</v>
      </c>
      <c r="T2787" s="6">
        <v>0.3940349664290746</v>
      </c>
      <c r="U2787" s="10"/>
      <c r="V2787" s="10"/>
      <c r="W2787" s="10"/>
    </row>
    <row r="2788">
      <c r="A2788" s="17">
        <v>2010.0</v>
      </c>
      <c r="B2788" s="18" t="s">
        <v>1835</v>
      </c>
      <c r="C2788" s="18" t="s">
        <v>3926</v>
      </c>
      <c r="D2788" s="19">
        <v>116.0</v>
      </c>
      <c r="E2788" s="19">
        <v>2.0</v>
      </c>
      <c r="F2788" s="19">
        <v>15.0</v>
      </c>
      <c r="G2788" s="19">
        <v>4.0</v>
      </c>
      <c r="H2788" s="19">
        <v>5.0</v>
      </c>
      <c r="I2788" s="19">
        <v>1.0</v>
      </c>
      <c r="J2788" s="19">
        <v>5.0</v>
      </c>
      <c r="K2788" s="19">
        <v>7.0</v>
      </c>
      <c r="L2788" s="19">
        <v>25.0</v>
      </c>
      <c r="M2788" s="19">
        <v>32.0</v>
      </c>
      <c r="N2788" s="20">
        <v>0.21875</v>
      </c>
      <c r="O2788" s="20">
        <v>0.43007907271385193</v>
      </c>
      <c r="P2788" s="20">
        <v>0.4594784379005432</v>
      </c>
      <c r="Q2788" s="21" t="str">
        <f t="shared" si="1"/>
        <v>0.2279411765</v>
      </c>
      <c r="R2788" s="21" t="str">
        <f t="shared" si="3"/>
        <v>0.3868944399</v>
      </c>
      <c r="S2788" s="9">
        <v>0.38459664583206177</v>
      </c>
      <c r="T2788" s="6">
        <v>0.38689443994970885</v>
      </c>
      <c r="U2788" s="10"/>
      <c r="V2788" s="10"/>
      <c r="W2788" s="10"/>
    </row>
    <row r="2789">
      <c r="A2789" s="17">
        <v>2010.0</v>
      </c>
      <c r="B2789" s="18" t="s">
        <v>917</v>
      </c>
      <c r="C2789" s="18" t="s">
        <v>3927</v>
      </c>
      <c r="D2789" s="19">
        <v>117.0</v>
      </c>
      <c r="E2789" s="19">
        <v>6.0</v>
      </c>
      <c r="F2789" s="19">
        <v>10.0</v>
      </c>
      <c r="G2789" s="19">
        <v>7.0</v>
      </c>
      <c r="H2789" s="19">
        <v>6.0</v>
      </c>
      <c r="I2789" s="19">
        <v>0.0</v>
      </c>
      <c r="J2789" s="19">
        <v>0.0</v>
      </c>
      <c r="K2789" s="19">
        <v>13.0</v>
      </c>
      <c r="L2789" s="19">
        <v>16.0</v>
      </c>
      <c r="M2789" s="19">
        <v>29.0</v>
      </c>
      <c r="N2789" s="20">
        <v>0.4482758641242981</v>
      </c>
      <c r="O2789" s="20">
        <v>0.510814905166626</v>
      </c>
      <c r="P2789" s="20">
        <v>0.5063159465789795</v>
      </c>
      <c r="Q2789" s="21" t="str">
        <f t="shared" si="1"/>
        <v>0.4666666667</v>
      </c>
      <c r="R2789" s="21" t="str">
        <f t="shared" si="3"/>
        <v>0.4986531059</v>
      </c>
      <c r="S2789" s="9">
        <v>0.49405540474529924</v>
      </c>
      <c r="T2789" s="6">
        <v>0.49865310589472456</v>
      </c>
      <c r="U2789" s="10"/>
      <c r="V2789" s="10"/>
      <c r="W2789" s="10"/>
    </row>
    <row r="2790">
      <c r="A2790" s="17">
        <v>2010.0</v>
      </c>
      <c r="B2790" s="18" t="s">
        <v>1838</v>
      </c>
      <c r="C2790" s="18" t="s">
        <v>3928</v>
      </c>
      <c r="D2790" s="19">
        <v>118.0</v>
      </c>
      <c r="E2790" s="19">
        <v>1.0</v>
      </c>
      <c r="F2790" s="19">
        <v>16.0</v>
      </c>
      <c r="G2790" s="19">
        <v>4.0</v>
      </c>
      <c r="H2790" s="19">
        <v>6.0</v>
      </c>
      <c r="I2790" s="19">
        <v>0.0</v>
      </c>
      <c r="J2790" s="19">
        <v>0.0</v>
      </c>
      <c r="K2790" s="19">
        <v>5.0</v>
      </c>
      <c r="L2790" s="19">
        <v>22.0</v>
      </c>
      <c r="M2790" s="19">
        <v>27.0</v>
      </c>
      <c r="N2790" s="20">
        <v>0.18518517911434174</v>
      </c>
      <c r="O2790" s="20">
        <v>0.4885554611682892</v>
      </c>
      <c r="P2790" s="20">
        <v>0.5016899704933167</v>
      </c>
      <c r="Q2790" s="21" t="str">
        <f t="shared" si="1"/>
        <v>0.1743119266</v>
      </c>
      <c r="R2790" s="21" t="str">
        <f t="shared" si="3"/>
        <v>0.4132782049</v>
      </c>
      <c r="S2790" s="9">
        <v>0.41599651950377003</v>
      </c>
      <c r="T2790" s="6">
        <v>0.4132782048588499</v>
      </c>
      <c r="U2790" s="10"/>
      <c r="V2790" s="10"/>
      <c r="W2790" s="10"/>
    </row>
    <row r="2791">
      <c r="A2791" s="17">
        <v>2010.0</v>
      </c>
      <c r="B2791" s="18" t="s">
        <v>207</v>
      </c>
      <c r="C2791" s="18" t="s">
        <v>3929</v>
      </c>
      <c r="D2791" s="19">
        <v>119.0</v>
      </c>
      <c r="E2791" s="19">
        <v>1.0</v>
      </c>
      <c r="F2791" s="19">
        <v>15.0</v>
      </c>
      <c r="G2791" s="19">
        <v>6.0</v>
      </c>
      <c r="H2791" s="19">
        <v>7.0</v>
      </c>
      <c r="I2791" s="19">
        <v>0.0</v>
      </c>
      <c r="J2791" s="19">
        <v>0.0</v>
      </c>
      <c r="K2791" s="19">
        <v>7.0</v>
      </c>
      <c r="L2791" s="19">
        <v>22.0</v>
      </c>
      <c r="M2791" s="19">
        <v>29.0</v>
      </c>
      <c r="N2791" s="20">
        <v>0.24137930572032928</v>
      </c>
      <c r="O2791" s="20">
        <v>0.4850781559944153</v>
      </c>
      <c r="P2791" s="20">
        <v>0.5110164880752563</v>
      </c>
      <c r="Q2791" s="21" t="str">
        <f t="shared" si="1"/>
        <v>0.2100840336</v>
      </c>
      <c r="R2791" s="21" t="str">
        <f t="shared" si="3"/>
        <v>0.4228142084</v>
      </c>
      <c r="S2791" s="9">
        <v>0.43063802760222863</v>
      </c>
      <c r="T2791" s="6">
        <v>0.4228142084193831</v>
      </c>
      <c r="U2791" s="10"/>
      <c r="V2791" s="10"/>
      <c r="W2791" s="10"/>
    </row>
    <row r="2792">
      <c r="A2792" s="17">
        <v>2010.0</v>
      </c>
      <c r="B2792" s="18" t="s">
        <v>193</v>
      </c>
      <c r="C2792" s="18" t="s">
        <v>1049</v>
      </c>
      <c r="D2792" s="19">
        <v>120.0</v>
      </c>
      <c r="E2792" s="19">
        <v>6.0</v>
      </c>
      <c r="F2792" s="19">
        <v>4.0</v>
      </c>
      <c r="G2792" s="19">
        <v>12.0</v>
      </c>
      <c r="H2792" s="19">
        <v>4.0</v>
      </c>
      <c r="I2792" s="19">
        <v>1.0</v>
      </c>
      <c r="J2792" s="19">
        <v>6.0</v>
      </c>
      <c r="K2792" s="19">
        <v>19.0</v>
      </c>
      <c r="L2792" s="19">
        <v>14.0</v>
      </c>
      <c r="M2792" s="19">
        <v>33.0</v>
      </c>
      <c r="N2792" s="20">
        <v>0.5757575631141663</v>
      </c>
      <c r="O2792" s="20">
        <v>0.5758489370346069</v>
      </c>
      <c r="P2792" s="20">
        <v>0.5388908386230469</v>
      </c>
      <c r="Q2792" s="21" t="str">
        <f t="shared" si="1"/>
        <v>0.5424836601</v>
      </c>
      <c r="R2792" s="21" t="str">
        <f t="shared" si="3"/>
        <v>0.5582680932</v>
      </c>
      <c r="S2792" s="9">
        <v>0.5665865721124591</v>
      </c>
      <c r="T2792" s="6">
        <v>0.5582680932057449</v>
      </c>
      <c r="U2792" s="10"/>
      <c r="V2792" s="10"/>
      <c r="W2792" s="10"/>
    </row>
    <row r="2793">
      <c r="A2793" s="17">
        <v>2010.0</v>
      </c>
      <c r="B2793" s="18" t="s">
        <v>813</v>
      </c>
      <c r="C2793" s="18" t="s">
        <v>1032</v>
      </c>
      <c r="D2793" s="19">
        <v>121.0</v>
      </c>
      <c r="E2793" s="19">
        <v>6.0</v>
      </c>
      <c r="F2793" s="19">
        <v>7.0</v>
      </c>
      <c r="G2793" s="19">
        <v>15.0</v>
      </c>
      <c r="H2793" s="19">
        <v>2.0</v>
      </c>
      <c r="I2793" s="19">
        <v>1.0</v>
      </c>
      <c r="J2793" s="19">
        <v>1.0</v>
      </c>
      <c r="K2793" s="19">
        <v>22.0</v>
      </c>
      <c r="L2793" s="19">
        <v>10.0</v>
      </c>
      <c r="M2793" s="19">
        <v>32.0</v>
      </c>
      <c r="N2793" s="20">
        <v>0.6875</v>
      </c>
      <c r="O2793" s="20">
        <v>0.5103881359100342</v>
      </c>
      <c r="P2793" s="20">
        <v>0.505972146987915</v>
      </c>
      <c r="Q2793" s="21" t="str">
        <f t="shared" si="1"/>
        <v>0.696969697</v>
      </c>
      <c r="R2793" s="21" t="str">
        <f t="shared" si="3"/>
        <v>0.5559295289</v>
      </c>
      <c r="S2793" s="9">
        <v>0.5535621047019958</v>
      </c>
      <c r="T2793" s="6">
        <v>0.55592952894442</v>
      </c>
      <c r="U2793" s="10"/>
      <c r="V2793" s="10"/>
      <c r="W2793" s="10"/>
    </row>
    <row r="2794">
      <c r="A2794" s="17">
        <v>2010.0</v>
      </c>
      <c r="B2794" s="18" t="s">
        <v>127</v>
      </c>
      <c r="C2794" s="18" t="s">
        <v>3930</v>
      </c>
      <c r="D2794" s="19">
        <v>122.0</v>
      </c>
      <c r="E2794" s="19">
        <v>1.0</v>
      </c>
      <c r="F2794" s="19">
        <v>8.0</v>
      </c>
      <c r="G2794" s="19">
        <v>8.0</v>
      </c>
      <c r="H2794" s="19">
        <v>9.0</v>
      </c>
      <c r="I2794" s="19">
        <v>1.0</v>
      </c>
      <c r="J2794" s="19">
        <v>4.0</v>
      </c>
      <c r="K2794" s="19">
        <v>10.0</v>
      </c>
      <c r="L2794" s="19">
        <v>21.0</v>
      </c>
      <c r="M2794" s="19">
        <v>31.0</v>
      </c>
      <c r="N2794" s="20">
        <v>0.32258063554763794</v>
      </c>
      <c r="O2794" s="20">
        <v>0.5447131991386414</v>
      </c>
      <c r="P2794" s="20">
        <v>0.5228156447410583</v>
      </c>
      <c r="Q2794" s="21" t="str">
        <f t="shared" si="1"/>
        <v>0.2517482517</v>
      </c>
      <c r="R2794" s="21" t="str">
        <f t="shared" si="3"/>
        <v>0.4659975737</v>
      </c>
      <c r="S2794" s="9">
        <v>0.48370567204490783</v>
      </c>
      <c r="T2794" s="6">
        <v>0.4659975736916482</v>
      </c>
      <c r="U2794" s="10"/>
      <c r="V2794" s="10"/>
      <c r="W2794" s="10"/>
    </row>
    <row r="2795">
      <c r="A2795" s="17">
        <v>2010.0</v>
      </c>
      <c r="B2795" s="18" t="s">
        <v>1024</v>
      </c>
      <c r="C2795" s="18" t="s">
        <v>1025</v>
      </c>
      <c r="D2795" s="19">
        <v>123.0</v>
      </c>
      <c r="E2795" s="19">
        <v>5.0</v>
      </c>
      <c r="F2795" s="19">
        <v>9.0</v>
      </c>
      <c r="G2795" s="19">
        <v>10.0</v>
      </c>
      <c r="H2795" s="19">
        <v>3.0</v>
      </c>
      <c r="I2795" s="19">
        <v>1.0</v>
      </c>
      <c r="J2795" s="19">
        <v>2.0</v>
      </c>
      <c r="K2795" s="19">
        <v>16.0</v>
      </c>
      <c r="L2795" s="19">
        <v>14.0</v>
      </c>
      <c r="M2795" s="19">
        <v>30.0</v>
      </c>
      <c r="N2795" s="20">
        <v>0.5333333611488342</v>
      </c>
      <c r="O2795" s="20">
        <v>0.5633111596107483</v>
      </c>
      <c r="P2795" s="20">
        <v>0.5058754086494446</v>
      </c>
      <c r="Q2795" s="21" t="str">
        <f t="shared" si="1"/>
        <v>0.546875</v>
      </c>
      <c r="R2795" s="21" t="str">
        <f t="shared" si="3"/>
        <v>0.544843182</v>
      </c>
      <c r="S2795" s="9">
        <v>0.5414577653010686</v>
      </c>
      <c r="T2795" s="6">
        <v>0.5448431819677353</v>
      </c>
      <c r="U2795" s="10"/>
      <c r="V2795" s="10"/>
      <c r="W2795" s="10"/>
    </row>
    <row r="2796">
      <c r="A2796" s="17">
        <v>2010.0</v>
      </c>
      <c r="B2796" s="18" t="s">
        <v>640</v>
      </c>
      <c r="C2796" s="18" t="s">
        <v>3931</v>
      </c>
      <c r="D2796" s="19">
        <v>124.0</v>
      </c>
      <c r="E2796" s="19">
        <v>8.0</v>
      </c>
      <c r="F2796" s="19">
        <v>4.0</v>
      </c>
      <c r="G2796" s="19">
        <v>11.0</v>
      </c>
      <c r="H2796" s="19">
        <v>3.0</v>
      </c>
      <c r="I2796" s="19">
        <v>2.0</v>
      </c>
      <c r="J2796" s="19">
        <v>3.0</v>
      </c>
      <c r="K2796" s="19">
        <v>21.0</v>
      </c>
      <c r="L2796" s="19">
        <v>10.0</v>
      </c>
      <c r="M2796" s="19">
        <v>31.0</v>
      </c>
      <c r="N2796" s="20">
        <v>0.6774193644523621</v>
      </c>
      <c r="O2796" s="20">
        <v>0.503592312335968</v>
      </c>
      <c r="P2796" s="20">
        <v>0.5062267780303955</v>
      </c>
      <c r="Q2796" s="21" t="str">
        <f t="shared" si="1"/>
        <v>0.6734693878</v>
      </c>
      <c r="R2796" s="21" t="str">
        <f t="shared" si="3"/>
        <v>0.5467201976</v>
      </c>
      <c r="S2796" s="9">
        <v>0.5477076893852603</v>
      </c>
      <c r="T2796" s="6">
        <v>0.5467201976143584</v>
      </c>
      <c r="U2796" s="10"/>
      <c r="V2796" s="10"/>
      <c r="W2796" s="10"/>
    </row>
    <row r="2797">
      <c r="A2797" s="17">
        <v>2010.0</v>
      </c>
      <c r="B2797" s="18" t="s">
        <v>82</v>
      </c>
      <c r="C2797" s="18" t="s">
        <v>3932</v>
      </c>
      <c r="D2797" s="19">
        <v>125.0</v>
      </c>
      <c r="E2797" s="19">
        <v>1.0</v>
      </c>
      <c r="F2797" s="19">
        <v>10.0</v>
      </c>
      <c r="G2797" s="19">
        <v>9.0</v>
      </c>
      <c r="H2797" s="19">
        <v>9.0</v>
      </c>
      <c r="I2797" s="19">
        <v>0.0</v>
      </c>
      <c r="J2797" s="19">
        <v>3.0</v>
      </c>
      <c r="K2797" s="19">
        <v>10.0</v>
      </c>
      <c r="L2797" s="19">
        <v>22.0</v>
      </c>
      <c r="M2797" s="19">
        <v>32.0</v>
      </c>
      <c r="N2797" s="20">
        <v>0.3125</v>
      </c>
      <c r="O2797" s="20">
        <v>0.5643768310546875</v>
      </c>
      <c r="P2797" s="20">
        <v>0.5206385254859924</v>
      </c>
      <c r="Q2797" s="21" t="str">
        <f t="shared" si="1"/>
        <v>0.2394366197</v>
      </c>
      <c r="R2797" s="21" t="str">
        <f t="shared" si="3"/>
        <v>0.4722072018</v>
      </c>
      <c r="S2797" s="9">
        <v>0.49047304689884186</v>
      </c>
      <c r="T2797" s="6">
        <v>0.4722072018284193</v>
      </c>
      <c r="U2797" s="10"/>
      <c r="V2797" s="10"/>
      <c r="W2797" s="10"/>
    </row>
    <row r="2798">
      <c r="A2798" s="17">
        <v>2010.0</v>
      </c>
      <c r="B2798" s="18" t="s">
        <v>275</v>
      </c>
      <c r="C2798" s="18" t="s">
        <v>3933</v>
      </c>
      <c r="D2798" s="19">
        <v>126.0</v>
      </c>
      <c r="E2798" s="19">
        <v>3.0</v>
      </c>
      <c r="F2798" s="19">
        <v>7.0</v>
      </c>
      <c r="G2798" s="19">
        <v>11.0</v>
      </c>
      <c r="H2798" s="19">
        <v>7.0</v>
      </c>
      <c r="I2798" s="19">
        <v>1.0</v>
      </c>
      <c r="J2798" s="19">
        <v>3.0</v>
      </c>
      <c r="K2798" s="19">
        <v>15.0</v>
      </c>
      <c r="L2798" s="19">
        <v>17.0</v>
      </c>
      <c r="M2798" s="19">
        <v>32.0</v>
      </c>
      <c r="N2798" s="20">
        <v>0.46875</v>
      </c>
      <c r="O2798" s="20">
        <v>0.5686318278312683</v>
      </c>
      <c r="P2798" s="20">
        <v>0.5420786738395691</v>
      </c>
      <c r="Q2798" s="21" t="str">
        <f t="shared" si="1"/>
        <v>0.4097222222</v>
      </c>
      <c r="R2798" s="21" t="str">
        <f t="shared" si="3"/>
        <v>0.5222661379</v>
      </c>
      <c r="S2798" s="9">
        <v>0.5370230823755264</v>
      </c>
      <c r="T2798" s="6">
        <v>0.522266137931082</v>
      </c>
      <c r="U2798" s="10"/>
      <c r="V2798" s="10"/>
      <c r="W2798" s="10"/>
    </row>
    <row r="2799">
      <c r="A2799" s="17">
        <v>2010.0</v>
      </c>
      <c r="B2799" s="18" t="s">
        <v>2382</v>
      </c>
      <c r="C2799" s="18" t="s">
        <v>3934</v>
      </c>
      <c r="D2799" s="19">
        <v>127.0</v>
      </c>
      <c r="E2799" s="19">
        <v>5.0</v>
      </c>
      <c r="F2799" s="19">
        <v>10.0</v>
      </c>
      <c r="G2799" s="19">
        <v>8.0</v>
      </c>
      <c r="H2799" s="19">
        <v>4.0</v>
      </c>
      <c r="I2799" s="19">
        <v>1.0</v>
      </c>
      <c r="J2799" s="19">
        <v>1.0</v>
      </c>
      <c r="K2799" s="19">
        <v>14.0</v>
      </c>
      <c r="L2799" s="19">
        <v>15.0</v>
      </c>
      <c r="M2799" s="19">
        <v>29.0</v>
      </c>
      <c r="N2799" s="20">
        <v>0.48275861144065857</v>
      </c>
      <c r="O2799" s="20">
        <v>0.43736353516578674</v>
      </c>
      <c r="P2799" s="20">
        <v>0.48605507612228394</v>
      </c>
      <c r="Q2799" s="21" t="str">
        <f t="shared" si="1"/>
        <v>0.5039370079</v>
      </c>
      <c r="R2799" s="21" t="str">
        <f t="shared" si="3"/>
        <v>0.4661797886</v>
      </c>
      <c r="S2799" s="9">
        <v>0.46088519178587817</v>
      </c>
      <c r="T2799" s="6">
        <v>0.4661797885819683</v>
      </c>
      <c r="U2799" s="10"/>
      <c r="V2799" s="10"/>
      <c r="W2799" s="10"/>
    </row>
    <row r="2800">
      <c r="A2800" s="17">
        <v>2010.0</v>
      </c>
      <c r="B2800" s="18" t="s">
        <v>338</v>
      </c>
      <c r="C2800" s="18" t="s">
        <v>1034</v>
      </c>
      <c r="D2800" s="19">
        <v>128.0</v>
      </c>
      <c r="E2800" s="19">
        <v>9.0</v>
      </c>
      <c r="F2800" s="19">
        <v>5.0</v>
      </c>
      <c r="G2800" s="19">
        <v>9.0</v>
      </c>
      <c r="H2800" s="19">
        <v>2.0</v>
      </c>
      <c r="I2800" s="19">
        <v>4.0</v>
      </c>
      <c r="J2800" s="19">
        <v>3.0</v>
      </c>
      <c r="K2800" s="19">
        <v>22.0</v>
      </c>
      <c r="L2800" s="19">
        <v>10.0</v>
      </c>
      <c r="M2800" s="19">
        <v>32.0</v>
      </c>
      <c r="N2800" s="20">
        <v>0.6875</v>
      </c>
      <c r="O2800" s="20">
        <v>0.4926832318305969</v>
      </c>
      <c r="P2800" s="20">
        <v>0.5057489275932312</v>
      </c>
      <c r="Q2800" s="21" t="str">
        <f t="shared" si="1"/>
        <v>0.7142857143</v>
      </c>
      <c r="R2800" s="21" t="str">
        <f t="shared" si="3"/>
        <v>0.5513502764</v>
      </c>
      <c r="S2800" s="9">
        <v>0.5446538478136063</v>
      </c>
      <c r="T2800" s="6">
        <v>0.5513502763850349</v>
      </c>
      <c r="U2800" s="10"/>
      <c r="V2800" s="10"/>
      <c r="W2800" s="10"/>
    </row>
    <row r="2801">
      <c r="A2801" s="17">
        <v>2010.0</v>
      </c>
      <c r="B2801" s="18" t="s">
        <v>743</v>
      </c>
      <c r="C2801" s="18" t="s">
        <v>1019</v>
      </c>
      <c r="D2801" s="19">
        <v>129.0</v>
      </c>
      <c r="E2801" s="19">
        <v>9.0</v>
      </c>
      <c r="F2801" s="19">
        <v>7.0</v>
      </c>
      <c r="G2801" s="19">
        <v>8.0</v>
      </c>
      <c r="H2801" s="19">
        <v>3.0</v>
      </c>
      <c r="I2801" s="19">
        <v>1.0</v>
      </c>
      <c r="J2801" s="19">
        <v>2.0</v>
      </c>
      <c r="K2801" s="19">
        <v>18.0</v>
      </c>
      <c r="L2801" s="19">
        <v>12.0</v>
      </c>
      <c r="M2801" s="19">
        <v>30.0</v>
      </c>
      <c r="N2801" s="20">
        <v>0.6000000238418579</v>
      </c>
      <c r="O2801" s="20">
        <v>0.4206843078136444</v>
      </c>
      <c r="P2801" s="20">
        <v>0.46220308542251587</v>
      </c>
      <c r="Q2801" s="21" t="str">
        <f t="shared" si="1"/>
        <v>0.6388888889</v>
      </c>
      <c r="R2801" s="21" t="str">
        <f t="shared" si="3"/>
        <v>0.4856151475</v>
      </c>
      <c r="S2801" s="9">
        <v>0.4758929252624512</v>
      </c>
      <c r="T2801" s="6">
        <v>0.4856151474846734</v>
      </c>
      <c r="U2801" s="10"/>
      <c r="V2801" s="10"/>
      <c r="W2801" s="10"/>
    </row>
    <row r="2802">
      <c r="A2802" s="17">
        <v>2010.0</v>
      </c>
      <c r="B2802" s="18" t="s">
        <v>915</v>
      </c>
      <c r="C2802" s="18" t="s">
        <v>1008</v>
      </c>
      <c r="D2802" s="19">
        <v>130.0</v>
      </c>
      <c r="E2802" s="19">
        <v>9.0</v>
      </c>
      <c r="F2802" s="19">
        <v>9.0</v>
      </c>
      <c r="G2802" s="19">
        <v>8.0</v>
      </c>
      <c r="H2802" s="19">
        <v>3.0</v>
      </c>
      <c r="I2802" s="19">
        <v>2.0</v>
      </c>
      <c r="J2802" s="19">
        <v>0.0</v>
      </c>
      <c r="K2802" s="19">
        <v>19.0</v>
      </c>
      <c r="L2802" s="19">
        <v>12.0</v>
      </c>
      <c r="M2802" s="19">
        <v>31.0</v>
      </c>
      <c r="N2802" s="20">
        <v>0.6129032373428345</v>
      </c>
      <c r="O2802" s="20">
        <v>0.4579352140426636</v>
      </c>
      <c r="P2802" s="20">
        <v>0.48620671033859253</v>
      </c>
      <c r="Q2802" s="21" t="str">
        <f t="shared" si="1"/>
        <v>0.6689655172</v>
      </c>
      <c r="R2802" s="21" t="str">
        <f t="shared" si="3"/>
        <v>0.5177606639</v>
      </c>
      <c r="S2802" s="9">
        <v>0.5037450910575928</v>
      </c>
      <c r="T2802" s="6">
        <v>0.5177606639163248</v>
      </c>
      <c r="U2802" s="10"/>
      <c r="V2802" s="10"/>
      <c r="W2802" s="10"/>
    </row>
    <row r="2803">
      <c r="A2803" s="17">
        <v>2010.0</v>
      </c>
      <c r="B2803" s="18" t="s">
        <v>1850</v>
      </c>
      <c r="C2803" s="18" t="s">
        <v>3935</v>
      </c>
      <c r="D2803" s="19">
        <v>131.0</v>
      </c>
      <c r="E2803" s="19">
        <v>1.0</v>
      </c>
      <c r="F2803" s="19">
        <v>12.0</v>
      </c>
      <c r="G2803" s="19">
        <v>8.0</v>
      </c>
      <c r="H2803" s="19">
        <v>7.0</v>
      </c>
      <c r="I2803" s="19">
        <v>0.0</v>
      </c>
      <c r="J2803" s="19">
        <v>0.0</v>
      </c>
      <c r="K2803" s="19">
        <v>9.0</v>
      </c>
      <c r="L2803" s="19">
        <v>19.0</v>
      </c>
      <c r="M2803" s="19">
        <v>28.0</v>
      </c>
      <c r="N2803" s="20">
        <v>0.3214285671710968</v>
      </c>
      <c r="O2803" s="20">
        <v>0.4530973732471466</v>
      </c>
      <c r="P2803" s="20">
        <v>0.4879862070083618</v>
      </c>
      <c r="Q2803" s="21" t="str">
        <f t="shared" si="1"/>
        <v>0.2672413793</v>
      </c>
      <c r="R2803" s="21" t="str">
        <f t="shared" si="3"/>
        <v>0.4153555832</v>
      </c>
      <c r="S2803" s="9">
        <v>0.4289023812328066</v>
      </c>
      <c r="T2803" s="6">
        <v>0.41535558320324995</v>
      </c>
      <c r="U2803" s="10"/>
      <c r="V2803" s="10"/>
      <c r="W2803" s="10"/>
    </row>
    <row r="2804">
      <c r="A2804" s="17">
        <v>2010.0</v>
      </c>
      <c r="B2804" s="18" t="s">
        <v>919</v>
      </c>
      <c r="C2804" s="18" t="s">
        <v>3936</v>
      </c>
      <c r="D2804" s="19">
        <v>132.0</v>
      </c>
      <c r="E2804" s="19">
        <v>2.0</v>
      </c>
      <c r="F2804" s="19">
        <v>13.0</v>
      </c>
      <c r="G2804" s="19">
        <v>9.0</v>
      </c>
      <c r="H2804" s="19">
        <v>5.0</v>
      </c>
      <c r="I2804" s="19">
        <v>2.0</v>
      </c>
      <c r="J2804" s="19">
        <v>2.0</v>
      </c>
      <c r="K2804" s="19">
        <v>13.0</v>
      </c>
      <c r="L2804" s="19">
        <v>20.0</v>
      </c>
      <c r="M2804" s="19">
        <v>33.0</v>
      </c>
      <c r="N2804" s="20">
        <v>0.39393940567970276</v>
      </c>
      <c r="O2804" s="20">
        <v>0.46706491708755493</v>
      </c>
      <c r="P2804" s="20">
        <v>0.49344775080680847</v>
      </c>
      <c r="Q2804" s="21" t="str">
        <f t="shared" si="1"/>
        <v>0.3777777778</v>
      </c>
      <c r="R2804" s="21" t="str">
        <f t="shared" si="3"/>
        <v>0.4513388407</v>
      </c>
      <c r="S2804" s="9">
        <v>0.4553792447303281</v>
      </c>
      <c r="T2804" s="6">
        <v>0.451338840689924</v>
      </c>
      <c r="U2804" s="10"/>
      <c r="V2804" s="10"/>
      <c r="W2804" s="10"/>
    </row>
    <row r="2805">
      <c r="A2805" s="17">
        <v>2010.0</v>
      </c>
      <c r="B2805" s="18" t="s">
        <v>131</v>
      </c>
      <c r="C2805" s="18" t="s">
        <v>3937</v>
      </c>
      <c r="D2805" s="19">
        <v>133.0</v>
      </c>
      <c r="E2805" s="19">
        <v>9.0</v>
      </c>
      <c r="F2805" s="19">
        <v>2.0</v>
      </c>
      <c r="G2805" s="19">
        <v>18.0</v>
      </c>
      <c r="H2805" s="19">
        <v>0.0</v>
      </c>
      <c r="I2805" s="19">
        <v>5.0</v>
      </c>
      <c r="J2805" s="19">
        <v>0.0</v>
      </c>
      <c r="K2805" s="19">
        <v>32.0</v>
      </c>
      <c r="L2805" s="19">
        <v>2.0</v>
      </c>
      <c r="M2805" s="19">
        <v>34.0</v>
      </c>
      <c r="N2805" s="20">
        <v>0.9411764740943909</v>
      </c>
      <c r="O2805" s="20">
        <v>0.6164578199386597</v>
      </c>
      <c r="P2805" s="20">
        <v>0.5482062101364136</v>
      </c>
      <c r="Q2805" s="21" t="str">
        <f t="shared" si="1"/>
        <v>0.9594594595</v>
      </c>
      <c r="R2805" s="21" t="str">
        <f t="shared" si="3"/>
        <v>0.6851453274</v>
      </c>
      <c r="S2805" s="9">
        <v>0.6805745801504921</v>
      </c>
      <c r="T2805" s="6">
        <v>0.685145327368298</v>
      </c>
      <c r="U2805" s="10"/>
      <c r="V2805" s="10"/>
      <c r="W2805" s="10"/>
    </row>
    <row r="2806">
      <c r="A2806" s="17">
        <v>2010.0</v>
      </c>
      <c r="B2806" s="18" t="s">
        <v>715</v>
      </c>
      <c r="C2806" s="18" t="s">
        <v>3938</v>
      </c>
      <c r="D2806" s="19">
        <v>134.0</v>
      </c>
      <c r="E2806" s="19">
        <v>7.0</v>
      </c>
      <c r="F2806" s="19">
        <v>2.0</v>
      </c>
      <c r="G2806" s="19">
        <v>12.0</v>
      </c>
      <c r="H2806" s="19">
        <v>3.0</v>
      </c>
      <c r="I2806" s="19">
        <v>6.0</v>
      </c>
      <c r="J2806" s="19">
        <v>2.0</v>
      </c>
      <c r="K2806" s="19">
        <v>25.0</v>
      </c>
      <c r="L2806" s="19">
        <v>7.0</v>
      </c>
      <c r="M2806" s="19">
        <v>32.0</v>
      </c>
      <c r="N2806" s="20">
        <v>0.78125</v>
      </c>
      <c r="O2806" s="20">
        <v>0.636736273765564</v>
      </c>
      <c r="P2806" s="20">
        <v>0.5410125851631165</v>
      </c>
      <c r="Q2806" s="21" t="str">
        <f t="shared" si="1"/>
        <v>0.7565789474</v>
      </c>
      <c r="R2806" s="21" t="str">
        <f t="shared" si="3"/>
        <v>0.64276602</v>
      </c>
      <c r="S2806" s="9">
        <v>0.6489337831735611</v>
      </c>
      <c r="T2806" s="6">
        <v>0.6427660200156664</v>
      </c>
      <c r="U2806" s="10"/>
      <c r="V2806" s="10"/>
      <c r="W2806" s="10"/>
    </row>
    <row r="2807">
      <c r="A2807" s="17">
        <v>2010.0</v>
      </c>
      <c r="B2807" s="18" t="s">
        <v>2902</v>
      </c>
      <c r="C2807" s="18" t="s">
        <v>3939</v>
      </c>
      <c r="D2807" s="19">
        <v>135.0</v>
      </c>
      <c r="E2807" s="19">
        <v>3.0</v>
      </c>
      <c r="F2807" s="19">
        <v>12.0</v>
      </c>
      <c r="G2807" s="19">
        <v>6.0</v>
      </c>
      <c r="H2807" s="19">
        <v>6.0</v>
      </c>
      <c r="I2807" s="19">
        <v>2.0</v>
      </c>
      <c r="J2807" s="19">
        <v>2.0</v>
      </c>
      <c r="K2807" s="19">
        <v>11.0</v>
      </c>
      <c r="L2807" s="19">
        <v>20.0</v>
      </c>
      <c r="M2807" s="19">
        <v>31.0</v>
      </c>
      <c r="N2807" s="20">
        <v>0.35483869910240173</v>
      </c>
      <c r="O2807" s="20">
        <v>0.4371796250343323</v>
      </c>
      <c r="P2807" s="20">
        <v>0.4840904474258423</v>
      </c>
      <c r="Q2807" s="21" t="str">
        <f t="shared" si="1"/>
        <v>0.3576642336</v>
      </c>
      <c r="R2807" s="21" t="str">
        <f t="shared" si="3"/>
        <v>0.4290284828</v>
      </c>
      <c r="S2807" s="9">
        <v>0.4283221017929816</v>
      </c>
      <c r="T2807" s="6">
        <v>0.42902848276778727</v>
      </c>
      <c r="U2807" s="10"/>
      <c r="V2807" s="10"/>
      <c r="W2807" s="10"/>
    </row>
    <row r="2808">
      <c r="A2808" s="17">
        <v>2010.0</v>
      </c>
      <c r="B2808" s="18" t="s">
        <v>154</v>
      </c>
      <c r="C2808" s="18" t="s">
        <v>1100</v>
      </c>
      <c r="D2808" s="19">
        <v>136.0</v>
      </c>
      <c r="E2808" s="19">
        <v>9.0</v>
      </c>
      <c r="F2808" s="19">
        <v>5.0</v>
      </c>
      <c r="G2808" s="19">
        <v>12.0</v>
      </c>
      <c r="H2808" s="19">
        <v>2.0</v>
      </c>
      <c r="I2808" s="19">
        <v>1.0</v>
      </c>
      <c r="J2808" s="19">
        <v>2.0</v>
      </c>
      <c r="K2808" s="19">
        <v>22.0</v>
      </c>
      <c r="L2808" s="19">
        <v>9.0</v>
      </c>
      <c r="M2808" s="19">
        <v>31.0</v>
      </c>
      <c r="N2808" s="20">
        <v>0.7096773982048035</v>
      </c>
      <c r="O2808" s="20">
        <v>0.5510110259056091</v>
      </c>
      <c r="P2808" s="20">
        <v>0.5045047402381897</v>
      </c>
      <c r="Q2808" s="21" t="str">
        <f t="shared" si="1"/>
        <v>0.7272727273</v>
      </c>
      <c r="R2808" s="21" t="str">
        <f t="shared" si="3"/>
        <v>0.5834498798</v>
      </c>
      <c r="S2808" s="9">
        <v>0.5790510528510617</v>
      </c>
      <c r="T2808" s="6">
        <v>0.5834498798305338</v>
      </c>
      <c r="U2808" s="10"/>
      <c r="V2808" s="10"/>
      <c r="W2808" s="10"/>
    </row>
    <row r="2809">
      <c r="A2809" s="17">
        <v>2010.0</v>
      </c>
      <c r="B2809" s="18" t="s">
        <v>135</v>
      </c>
      <c r="C2809" s="18" t="s">
        <v>3940</v>
      </c>
      <c r="D2809" s="19">
        <v>137.0</v>
      </c>
      <c r="E2809" s="19">
        <v>7.0</v>
      </c>
      <c r="F2809" s="19">
        <v>2.0</v>
      </c>
      <c r="G2809" s="19">
        <v>18.0</v>
      </c>
      <c r="H2809" s="19">
        <v>0.0</v>
      </c>
      <c r="I2809" s="19">
        <v>7.0</v>
      </c>
      <c r="J2809" s="19">
        <v>0.0</v>
      </c>
      <c r="K2809" s="19">
        <v>32.0</v>
      </c>
      <c r="L2809" s="19">
        <v>2.0</v>
      </c>
      <c r="M2809" s="19">
        <v>34.0</v>
      </c>
      <c r="N2809" s="20">
        <v>0.9411764740943909</v>
      </c>
      <c r="O2809" s="20">
        <v>0.5736314058303833</v>
      </c>
      <c r="P2809" s="20">
        <v>0.5503665208816528</v>
      </c>
      <c r="Q2809" s="21" t="str">
        <f t="shared" si="1"/>
        <v>0.9583333333</v>
      </c>
      <c r="R2809" s="21" t="str">
        <f t="shared" si="3"/>
        <v>0.6639906665</v>
      </c>
      <c r="S2809" s="9">
        <v>0.6597014507826637</v>
      </c>
      <c r="T2809" s="6">
        <v>0.6639906664689381</v>
      </c>
      <c r="U2809" s="10"/>
      <c r="V2809" s="10"/>
      <c r="W2809" s="10"/>
    </row>
    <row r="2810">
      <c r="A2810" s="17">
        <v>2010.0</v>
      </c>
      <c r="B2810" s="18" t="s">
        <v>1260</v>
      </c>
      <c r="C2810" s="18" t="s">
        <v>3941</v>
      </c>
      <c r="D2810" s="19">
        <v>138.0</v>
      </c>
      <c r="E2810" s="19">
        <v>4.0</v>
      </c>
      <c r="F2810" s="19">
        <v>8.0</v>
      </c>
      <c r="G2810" s="19">
        <v>6.0</v>
      </c>
      <c r="H2810" s="19">
        <v>7.0</v>
      </c>
      <c r="I2810" s="19">
        <v>2.0</v>
      </c>
      <c r="J2810" s="19">
        <v>3.0</v>
      </c>
      <c r="K2810" s="19">
        <v>12.0</v>
      </c>
      <c r="L2810" s="19">
        <v>18.0</v>
      </c>
      <c r="M2810" s="19">
        <v>30.0</v>
      </c>
      <c r="N2810" s="20">
        <v>0.4000000059604645</v>
      </c>
      <c r="O2810" s="20">
        <v>0.5433194637298584</v>
      </c>
      <c r="P2810" s="20">
        <v>0.5224791169166565</v>
      </c>
      <c r="Q2810" s="21" t="str">
        <f t="shared" si="1"/>
        <v>0.3888888889</v>
      </c>
      <c r="R2810" s="21" t="str">
        <f t="shared" si="3"/>
        <v>0.4995017333</v>
      </c>
      <c r="S2810" s="9">
        <v>0.5022795110940933</v>
      </c>
      <c r="T2810" s="6">
        <v>0.49950173331631553</v>
      </c>
      <c r="U2810" s="10"/>
      <c r="V2810" s="10"/>
      <c r="W2810" s="10"/>
    </row>
    <row r="2811">
      <c r="A2811" s="17">
        <v>2010.0</v>
      </c>
      <c r="B2811" s="18" t="s">
        <v>1667</v>
      </c>
      <c r="C2811" s="18" t="s">
        <v>3942</v>
      </c>
      <c r="D2811" s="19">
        <v>139.0</v>
      </c>
      <c r="E2811" s="19">
        <v>6.0</v>
      </c>
      <c r="F2811" s="19">
        <v>10.0</v>
      </c>
      <c r="G2811" s="19">
        <v>13.0</v>
      </c>
      <c r="H2811" s="19">
        <v>3.0</v>
      </c>
      <c r="I2811" s="19">
        <v>0.0</v>
      </c>
      <c r="J2811" s="19">
        <v>0.0</v>
      </c>
      <c r="K2811" s="19">
        <v>19.0</v>
      </c>
      <c r="L2811" s="19">
        <v>13.0</v>
      </c>
      <c r="M2811" s="19">
        <v>32.0</v>
      </c>
      <c r="N2811" s="20">
        <v>0.59375</v>
      </c>
      <c r="O2811" s="20">
        <v>0.4148786962032318</v>
      </c>
      <c r="P2811" s="20">
        <v>0.4618608057498932</v>
      </c>
      <c r="Q2811" s="21" t="str">
        <f t="shared" si="1"/>
        <v>0.6136363636</v>
      </c>
      <c r="R2811" s="21" t="str">
        <f t="shared" si="3"/>
        <v>0.4763136404</v>
      </c>
      <c r="S2811" s="9">
        <v>0.4713420495390892</v>
      </c>
      <c r="T2811" s="6">
        <v>0.47631364044818014</v>
      </c>
      <c r="U2811" s="10"/>
      <c r="V2811" s="10"/>
      <c r="W2811" s="10"/>
    </row>
    <row r="2812">
      <c r="A2812" s="17">
        <v>2010.0</v>
      </c>
      <c r="B2812" s="18" t="s">
        <v>1275</v>
      </c>
      <c r="C2812" s="18" t="s">
        <v>3943</v>
      </c>
      <c r="D2812" s="19">
        <v>140.0</v>
      </c>
      <c r="E2812" s="19">
        <v>1.0</v>
      </c>
      <c r="F2812" s="19">
        <v>13.0</v>
      </c>
      <c r="G2812" s="19">
        <v>9.0</v>
      </c>
      <c r="H2812" s="19">
        <v>5.0</v>
      </c>
      <c r="I2812" s="19">
        <v>0.0</v>
      </c>
      <c r="J2812" s="19">
        <v>0.0</v>
      </c>
      <c r="K2812" s="19">
        <v>10.0</v>
      </c>
      <c r="L2812" s="19">
        <v>18.0</v>
      </c>
      <c r="M2812" s="19">
        <v>28.0</v>
      </c>
      <c r="N2812" s="20">
        <v>0.3571428656578064</v>
      </c>
      <c r="O2812" s="20">
        <v>0.4480084776878357</v>
      </c>
      <c r="P2812" s="20">
        <v>0.4722737967967987</v>
      </c>
      <c r="Q2812" s="21" t="str">
        <f t="shared" si="1"/>
        <v>0.3148148148</v>
      </c>
      <c r="R2812" s="21" t="str">
        <f t="shared" si="3"/>
        <v>0.4207763917</v>
      </c>
      <c r="S2812" s="9">
        <v>0.4313584023288318</v>
      </c>
      <c r="T2812" s="6">
        <v>0.42077639174682124</v>
      </c>
      <c r="U2812" s="10"/>
      <c r="V2812" s="10"/>
      <c r="W2812" s="10"/>
    </row>
    <row r="2813">
      <c r="A2813" s="17">
        <v>2010.0</v>
      </c>
      <c r="B2813" s="18" t="s">
        <v>396</v>
      </c>
      <c r="C2813" s="18" t="s">
        <v>1058</v>
      </c>
      <c r="D2813" s="19">
        <v>141.0</v>
      </c>
      <c r="E2813" s="19">
        <v>7.0</v>
      </c>
      <c r="F2813" s="19">
        <v>8.0</v>
      </c>
      <c r="G2813" s="19">
        <v>15.0</v>
      </c>
      <c r="H2813" s="19">
        <v>2.0</v>
      </c>
      <c r="I2813" s="19">
        <v>0.0</v>
      </c>
      <c r="J2813" s="19">
        <v>0.0</v>
      </c>
      <c r="K2813" s="19">
        <v>22.0</v>
      </c>
      <c r="L2813" s="19">
        <v>10.0</v>
      </c>
      <c r="M2813" s="19">
        <v>32.0</v>
      </c>
      <c r="N2813" s="20">
        <v>0.6875</v>
      </c>
      <c r="O2813" s="20">
        <v>0.44137534499168396</v>
      </c>
      <c r="P2813" s="20">
        <v>0.46273794770240784</v>
      </c>
      <c r="Q2813" s="21" t="str">
        <f t="shared" si="1"/>
        <v>0.7121212121</v>
      </c>
      <c r="R2813" s="21" t="str">
        <f t="shared" si="3"/>
        <v>0.5144024625</v>
      </c>
      <c r="S2813" s="9">
        <v>0.5082471594214439</v>
      </c>
      <c r="T2813" s="6">
        <v>0.5144024624517469</v>
      </c>
      <c r="U2813" s="10"/>
      <c r="V2813" s="10"/>
      <c r="W2813" s="10"/>
    </row>
    <row r="2814">
      <c r="A2814" s="17">
        <v>2010.0</v>
      </c>
      <c r="B2814" s="18" t="s">
        <v>436</v>
      </c>
      <c r="C2814" s="18" t="s">
        <v>3944</v>
      </c>
      <c r="D2814" s="19">
        <v>142.0</v>
      </c>
      <c r="E2814" s="19">
        <v>5.0</v>
      </c>
      <c r="F2814" s="19">
        <v>9.0</v>
      </c>
      <c r="G2814" s="19">
        <v>5.0</v>
      </c>
      <c r="H2814" s="19">
        <v>6.0</v>
      </c>
      <c r="I2814" s="19">
        <v>2.0</v>
      </c>
      <c r="J2814" s="19">
        <v>1.0</v>
      </c>
      <c r="K2814" s="19">
        <v>12.0</v>
      </c>
      <c r="L2814" s="19">
        <v>16.0</v>
      </c>
      <c r="M2814" s="19">
        <v>28.0</v>
      </c>
      <c r="N2814" s="20">
        <v>0.4285714328289032</v>
      </c>
      <c r="O2814" s="20">
        <v>0.45495715737342834</v>
      </c>
      <c r="P2814" s="20">
        <v>0.4823237657546997</v>
      </c>
      <c r="Q2814" s="21" t="str">
        <f t="shared" si="1"/>
        <v>0.447761194</v>
      </c>
      <c r="R2814" s="21" t="str">
        <f t="shared" si="3"/>
        <v>0.4599998186</v>
      </c>
      <c r="S2814" s="9">
        <v>0.45520237726824625</v>
      </c>
      <c r="T2814" s="6">
        <v>0.4599998186328518</v>
      </c>
      <c r="U2814" s="10"/>
      <c r="V2814" s="10"/>
      <c r="W2814" s="10"/>
    </row>
    <row r="2815">
      <c r="A2815" s="17">
        <v>2010.0</v>
      </c>
      <c r="B2815" s="18" t="s">
        <v>618</v>
      </c>
      <c r="C2815" s="18" t="s">
        <v>3945</v>
      </c>
      <c r="D2815" s="19">
        <v>143.0</v>
      </c>
      <c r="E2815" s="19">
        <v>8.0</v>
      </c>
      <c r="F2815" s="19">
        <v>7.0</v>
      </c>
      <c r="G2815" s="19">
        <v>8.0</v>
      </c>
      <c r="H2815" s="19">
        <v>5.0</v>
      </c>
      <c r="I2815" s="19">
        <v>0.0</v>
      </c>
      <c r="J2815" s="19">
        <v>1.0</v>
      </c>
      <c r="K2815" s="19">
        <v>16.0</v>
      </c>
      <c r="L2815" s="19">
        <v>13.0</v>
      </c>
      <c r="M2815" s="19">
        <v>29.0</v>
      </c>
      <c r="N2815" s="20">
        <v>0.5517241358757019</v>
      </c>
      <c r="O2815" s="20">
        <v>0.4300638735294342</v>
      </c>
      <c r="P2815" s="20">
        <v>0.49215078353881836</v>
      </c>
      <c r="Q2815" s="21" t="str">
        <f t="shared" si="1"/>
        <v>0.5673758865</v>
      </c>
      <c r="R2815" s="21" t="str">
        <f t="shared" si="3"/>
        <v>0.4799136043</v>
      </c>
      <c r="S2815" s="9">
        <v>0.4760006671321803</v>
      </c>
      <c r="T2815" s="6">
        <v>0.47991360428062735</v>
      </c>
      <c r="U2815" s="10"/>
      <c r="V2815" s="10"/>
      <c r="W2815" s="10"/>
    </row>
    <row r="2816">
      <c r="A2816" s="17">
        <v>2010.0</v>
      </c>
      <c r="B2816" s="18" t="s">
        <v>754</v>
      </c>
      <c r="C2816" s="18" t="s">
        <v>3946</v>
      </c>
      <c r="D2816" s="19">
        <v>144.0</v>
      </c>
      <c r="E2816" s="19">
        <v>6.0</v>
      </c>
      <c r="F2816" s="19">
        <v>10.0</v>
      </c>
      <c r="G2816" s="19">
        <v>6.0</v>
      </c>
      <c r="H2816" s="19">
        <v>3.0</v>
      </c>
      <c r="I2816" s="19">
        <v>3.0</v>
      </c>
      <c r="J2816" s="19">
        <v>3.0</v>
      </c>
      <c r="K2816" s="19">
        <v>15.0</v>
      </c>
      <c r="L2816" s="19">
        <v>16.0</v>
      </c>
      <c r="M2816" s="19">
        <v>31.0</v>
      </c>
      <c r="N2816" s="20">
        <v>0.4838709533214569</v>
      </c>
      <c r="O2816" s="20">
        <v>0.5444139242172241</v>
      </c>
      <c r="P2816" s="20">
        <v>0.5149272084236145</v>
      </c>
      <c r="Q2816" s="21" t="str">
        <f t="shared" si="1"/>
        <v>0.5319148936</v>
      </c>
      <c r="R2816" s="21" t="str">
        <f t="shared" si="3"/>
        <v>0.5339174876</v>
      </c>
      <c r="S2816" s="9">
        <v>0.5219065061499996</v>
      </c>
      <c r="T2816" s="6">
        <v>0.533917487618771</v>
      </c>
      <c r="U2816" s="10"/>
      <c r="V2816" s="10"/>
      <c r="W2816" s="10"/>
    </row>
    <row r="2817">
      <c r="A2817" s="17">
        <v>2010.0</v>
      </c>
      <c r="B2817" s="18" t="s">
        <v>1183</v>
      </c>
      <c r="C2817" s="18" t="s">
        <v>3947</v>
      </c>
      <c r="D2817" s="19">
        <v>145.0</v>
      </c>
      <c r="E2817" s="19">
        <v>4.0</v>
      </c>
      <c r="F2817" s="19">
        <v>13.0</v>
      </c>
      <c r="G2817" s="19">
        <v>10.0</v>
      </c>
      <c r="H2817" s="19">
        <v>3.0</v>
      </c>
      <c r="I2817" s="19">
        <v>0.0</v>
      </c>
      <c r="J2817" s="19">
        <v>1.0</v>
      </c>
      <c r="K2817" s="19">
        <v>14.0</v>
      </c>
      <c r="L2817" s="19">
        <v>17.0</v>
      </c>
      <c r="M2817" s="19">
        <v>31.0</v>
      </c>
      <c r="N2817" s="20">
        <v>0.4516128897666931</v>
      </c>
      <c r="O2817" s="20">
        <v>0.44449061155319214</v>
      </c>
      <c r="P2817" s="20">
        <v>0.45754697918891907</v>
      </c>
      <c r="Q2817" s="21" t="str">
        <f t="shared" si="1"/>
        <v>0.4715447154</v>
      </c>
      <c r="R2817" s="21" t="str">
        <f t="shared" si="3"/>
        <v>0.4545182294</v>
      </c>
      <c r="S2817" s="9">
        <v>0.44953527638027746</v>
      </c>
      <c r="T2817" s="6">
        <v>0.4545182294356145</v>
      </c>
      <c r="U2817" s="10"/>
      <c r="V2817" s="10"/>
      <c r="W2817" s="10"/>
    </row>
    <row r="2818">
      <c r="A2818" s="17">
        <v>2010.0</v>
      </c>
      <c r="B2818" s="18" t="s">
        <v>2654</v>
      </c>
      <c r="C2818" s="18" t="s">
        <v>3948</v>
      </c>
      <c r="D2818" s="19">
        <v>146.0</v>
      </c>
      <c r="E2818" s="19">
        <v>3.0</v>
      </c>
      <c r="F2818" s="19">
        <v>14.0</v>
      </c>
      <c r="G2818" s="19">
        <v>5.0</v>
      </c>
      <c r="H2818" s="19">
        <v>3.0</v>
      </c>
      <c r="I2818" s="19">
        <v>0.0</v>
      </c>
      <c r="J2818" s="19">
        <v>2.0</v>
      </c>
      <c r="K2818" s="19">
        <v>8.0</v>
      </c>
      <c r="L2818" s="19">
        <v>19.0</v>
      </c>
      <c r="M2818" s="19">
        <v>27.0</v>
      </c>
      <c r="N2818" s="20">
        <v>0.29629629850387573</v>
      </c>
      <c r="O2818" s="20">
        <v>0.45857512950897217</v>
      </c>
      <c r="P2818" s="20">
        <v>0.4630628228187561</v>
      </c>
      <c r="Q2818" s="21" t="str">
        <f t="shared" si="1"/>
        <v>0.3302752294</v>
      </c>
      <c r="R2818" s="21" t="str">
        <f t="shared" si="3"/>
        <v>0.4276220778</v>
      </c>
      <c r="S2818" s="9">
        <v>0.4191273445332492</v>
      </c>
      <c r="T2818" s="6">
        <v>0.42762207779862466</v>
      </c>
      <c r="U2818" s="10"/>
      <c r="V2818" s="10"/>
      <c r="W2818" s="10"/>
    </row>
    <row r="2819">
      <c r="A2819" s="17">
        <v>2010.0</v>
      </c>
      <c r="B2819" s="18" t="s">
        <v>85</v>
      </c>
      <c r="C2819" s="18" t="s">
        <v>1102</v>
      </c>
      <c r="D2819" s="19">
        <v>147.0</v>
      </c>
      <c r="E2819" s="19">
        <v>9.0</v>
      </c>
      <c r="F2819" s="19">
        <v>7.0</v>
      </c>
      <c r="G2819" s="19">
        <v>11.0</v>
      </c>
      <c r="H2819" s="19">
        <v>2.0</v>
      </c>
      <c r="I2819" s="19">
        <v>3.0</v>
      </c>
      <c r="J2819" s="19">
        <v>1.0</v>
      </c>
      <c r="K2819" s="19">
        <v>23.0</v>
      </c>
      <c r="L2819" s="19">
        <v>10.0</v>
      </c>
      <c r="M2819" s="19">
        <v>33.0</v>
      </c>
      <c r="N2819" s="20">
        <v>0.6969696879386902</v>
      </c>
      <c r="O2819" s="20">
        <v>0.48579204082489014</v>
      </c>
      <c r="P2819" s="20">
        <v>0.507194995880127</v>
      </c>
      <c r="Q2819" s="21" t="str">
        <f t="shared" si="1"/>
        <v>0.7350993377</v>
      </c>
      <c r="R2819" s="21" t="str">
        <f t="shared" si="3"/>
        <v>0.5534696038</v>
      </c>
      <c r="S2819" s="9">
        <v>0.5439371936249011</v>
      </c>
      <c r="T2819" s="6">
        <v>0.5534696038195629</v>
      </c>
      <c r="U2819" s="10"/>
      <c r="V2819" s="10"/>
      <c r="W2819" s="10"/>
    </row>
    <row r="2820">
      <c r="A2820" s="17">
        <v>2010.0</v>
      </c>
      <c r="B2820" s="18" t="s">
        <v>59</v>
      </c>
      <c r="C2820" s="18" t="s">
        <v>1072</v>
      </c>
      <c r="D2820" s="19">
        <v>148.0</v>
      </c>
      <c r="E2820" s="19">
        <v>4.0</v>
      </c>
      <c r="F2820" s="19">
        <v>7.0</v>
      </c>
      <c r="G2820" s="19">
        <v>15.0</v>
      </c>
      <c r="H2820" s="19">
        <v>4.0</v>
      </c>
      <c r="I2820" s="19">
        <v>1.0</v>
      </c>
      <c r="J2820" s="19">
        <v>1.0</v>
      </c>
      <c r="K2820" s="19">
        <v>20.0</v>
      </c>
      <c r="L2820" s="19">
        <v>12.0</v>
      </c>
      <c r="M2820" s="19">
        <v>32.0</v>
      </c>
      <c r="N2820" s="20">
        <v>0.625</v>
      </c>
      <c r="O2820" s="20">
        <v>0.61819988489151</v>
      </c>
      <c r="P2820" s="20">
        <v>0.5453580617904663</v>
      </c>
      <c r="Q2820" s="21" t="str">
        <f t="shared" si="1"/>
        <v>0.5909090909</v>
      </c>
      <c r="R2820" s="21" t="str">
        <f t="shared" si="3"/>
        <v>0.5931667306</v>
      </c>
      <c r="S2820" s="9">
        <v>0.6016894578933716</v>
      </c>
      <c r="T2820" s="6">
        <v>0.5931667306206443</v>
      </c>
      <c r="U2820" s="10"/>
      <c r="V2820" s="10"/>
      <c r="W2820" s="10"/>
    </row>
    <row r="2821">
      <c r="A2821" s="17">
        <v>2010.0</v>
      </c>
      <c r="B2821" s="18" t="s">
        <v>1036</v>
      </c>
      <c r="C2821" s="18" t="s">
        <v>3949</v>
      </c>
      <c r="D2821" s="19">
        <v>149.0</v>
      </c>
      <c r="E2821" s="19">
        <v>6.0</v>
      </c>
      <c r="F2821" s="19">
        <v>8.0</v>
      </c>
      <c r="G2821" s="19">
        <v>8.0</v>
      </c>
      <c r="H2821" s="19">
        <v>5.0</v>
      </c>
      <c r="I2821" s="19">
        <v>3.0</v>
      </c>
      <c r="J2821" s="19">
        <v>2.0</v>
      </c>
      <c r="K2821" s="19">
        <v>17.0</v>
      </c>
      <c r="L2821" s="19">
        <v>15.0</v>
      </c>
      <c r="M2821" s="19">
        <v>32.0</v>
      </c>
      <c r="N2821" s="20">
        <v>0.53125</v>
      </c>
      <c r="O2821" s="20">
        <v>0.47950518131256104</v>
      </c>
      <c r="P2821" s="20">
        <v>0.498832643032074</v>
      </c>
      <c r="Q2821" s="21" t="str">
        <f t="shared" si="1"/>
        <v>0.54</v>
      </c>
      <c r="R2821" s="21" t="str">
        <f t="shared" si="3"/>
        <v>0.4994607514</v>
      </c>
      <c r="S2821" s="9">
        <v>0.497273251414299</v>
      </c>
      <c r="T2821" s="6">
        <v>0.499460751414299</v>
      </c>
      <c r="U2821" s="10"/>
      <c r="V2821" s="10"/>
      <c r="W2821" s="10"/>
    </row>
    <row r="2822">
      <c r="A2822" s="17">
        <v>2010.0</v>
      </c>
      <c r="B2822" s="18" t="s">
        <v>1290</v>
      </c>
      <c r="C2822" s="18" t="s">
        <v>3950</v>
      </c>
      <c r="D2822" s="19">
        <v>150.0</v>
      </c>
      <c r="E2822" s="19">
        <v>7.0</v>
      </c>
      <c r="F2822" s="19">
        <v>9.0</v>
      </c>
      <c r="G2822" s="19">
        <v>6.0</v>
      </c>
      <c r="H2822" s="19">
        <v>7.0</v>
      </c>
      <c r="I2822" s="19">
        <v>0.0</v>
      </c>
      <c r="J2822" s="19">
        <v>1.0</v>
      </c>
      <c r="K2822" s="19">
        <v>13.0</v>
      </c>
      <c r="L2822" s="19">
        <v>17.0</v>
      </c>
      <c r="M2822" s="19">
        <v>30.0</v>
      </c>
      <c r="N2822" s="20">
        <v>0.4333333373069763</v>
      </c>
      <c r="O2822" s="20">
        <v>0.4700309634208679</v>
      </c>
      <c r="P2822" s="20">
        <v>0.4834098219871521</v>
      </c>
      <c r="Q2822" s="21" t="str">
        <f t="shared" si="1"/>
        <v>0.4527027027</v>
      </c>
      <c r="R2822" s="21" t="str">
        <f t="shared" si="3"/>
        <v>0.4690436129</v>
      </c>
      <c r="S2822" s="9">
        <v>0.4642012705405553</v>
      </c>
      <c r="T2822" s="6">
        <v>0.46904361288289764</v>
      </c>
      <c r="U2822" s="10"/>
      <c r="V2822" s="10"/>
      <c r="W2822" s="10"/>
    </row>
    <row r="2823">
      <c r="A2823" s="17">
        <v>2010.0</v>
      </c>
      <c r="B2823" s="18" t="s">
        <v>1604</v>
      </c>
      <c r="C2823" s="18" t="s">
        <v>3951</v>
      </c>
      <c r="D2823" s="19">
        <v>151.0</v>
      </c>
      <c r="E2823" s="19">
        <v>5.0</v>
      </c>
      <c r="F2823" s="19">
        <v>10.0</v>
      </c>
      <c r="G2823" s="19">
        <v>7.0</v>
      </c>
      <c r="H2823" s="19">
        <v>6.0</v>
      </c>
      <c r="I2823" s="19">
        <v>0.0</v>
      </c>
      <c r="J2823" s="19">
        <v>0.0</v>
      </c>
      <c r="K2823" s="19">
        <v>12.0</v>
      </c>
      <c r="L2823" s="19">
        <v>16.0</v>
      </c>
      <c r="M2823" s="19">
        <v>28.0</v>
      </c>
      <c r="N2823" s="20">
        <v>0.4285714328289032</v>
      </c>
      <c r="O2823" s="20">
        <v>0.46717602014541626</v>
      </c>
      <c r="P2823" s="20">
        <v>0.5154896378517151</v>
      </c>
      <c r="Q2823" s="21" t="str">
        <f t="shared" si="1"/>
        <v>0.4375</v>
      </c>
      <c r="R2823" s="21" t="str">
        <f t="shared" si="3"/>
        <v>0.4718354195</v>
      </c>
      <c r="S2823" s="9">
        <v>0.46960327667849405</v>
      </c>
      <c r="T2823" s="6">
        <v>0.4718354195356369</v>
      </c>
      <c r="U2823" s="10"/>
      <c r="V2823" s="10"/>
      <c r="W2823" s="10"/>
    </row>
    <row r="2824">
      <c r="A2824" s="17">
        <v>2010.0</v>
      </c>
      <c r="B2824" s="18" t="s">
        <v>341</v>
      </c>
      <c r="C2824" s="18" t="s">
        <v>3952</v>
      </c>
      <c r="D2824" s="19">
        <v>152.0</v>
      </c>
      <c r="E2824" s="19">
        <v>0.0</v>
      </c>
      <c r="F2824" s="19">
        <v>9.0</v>
      </c>
      <c r="G2824" s="19">
        <v>11.0</v>
      </c>
      <c r="H2824" s="19">
        <v>7.0</v>
      </c>
      <c r="I2824" s="19">
        <v>0.0</v>
      </c>
      <c r="J2824" s="19">
        <v>4.0</v>
      </c>
      <c r="K2824" s="19">
        <v>11.0</v>
      </c>
      <c r="L2824" s="19">
        <v>20.0</v>
      </c>
      <c r="M2824" s="19">
        <v>31.0</v>
      </c>
      <c r="N2824" s="20">
        <v>0.35483869910240173</v>
      </c>
      <c r="O2824" s="20">
        <v>0.5345960855484009</v>
      </c>
      <c r="P2824" s="20">
        <v>0.5297110080718994</v>
      </c>
      <c r="Q2824" s="21" t="str">
        <f t="shared" si="1"/>
        <v>0.2558139535</v>
      </c>
      <c r="R2824" s="21" t="str">
        <f t="shared" si="3"/>
        <v>0.4636792832</v>
      </c>
      <c r="S2824" s="9">
        <v>0.48843547221153016</v>
      </c>
      <c r="T2824" s="6">
        <v>0.4636792831642683</v>
      </c>
      <c r="U2824" s="10"/>
      <c r="V2824" s="10"/>
      <c r="W2824" s="10"/>
    </row>
    <row r="2825">
      <c r="A2825" s="17">
        <v>2010.0</v>
      </c>
      <c r="B2825" s="18" t="s">
        <v>1868</v>
      </c>
      <c r="C2825" s="18" t="s">
        <v>3953</v>
      </c>
      <c r="D2825" s="19">
        <v>153.0</v>
      </c>
      <c r="E2825" s="19">
        <v>10.0</v>
      </c>
      <c r="F2825" s="19">
        <v>7.0</v>
      </c>
      <c r="G2825" s="19">
        <v>8.0</v>
      </c>
      <c r="H2825" s="19">
        <v>3.0</v>
      </c>
      <c r="I2825" s="19">
        <v>0.0</v>
      </c>
      <c r="J2825" s="19">
        <v>1.0</v>
      </c>
      <c r="K2825" s="19">
        <v>18.0</v>
      </c>
      <c r="L2825" s="19">
        <v>11.0</v>
      </c>
      <c r="M2825" s="19">
        <v>29.0</v>
      </c>
      <c r="N2825" s="20">
        <v>0.6206896305084229</v>
      </c>
      <c r="O2825" s="20">
        <v>0.4526163637638092</v>
      </c>
      <c r="P2825" s="20">
        <v>0.4783625900745392</v>
      </c>
      <c r="Q2825" s="21" t="str">
        <f t="shared" si="1"/>
        <v>0.6666666667</v>
      </c>
      <c r="R2825" s="21" t="str">
        <f t="shared" si="3"/>
        <v>0.5125654961</v>
      </c>
      <c r="S2825" s="9">
        <v>0.5010712431936428</v>
      </c>
      <c r="T2825" s="6">
        <v>0.5125654960672061</v>
      </c>
      <c r="U2825" s="10"/>
      <c r="V2825" s="10"/>
      <c r="W2825" s="10"/>
    </row>
    <row r="2826">
      <c r="A2826" s="17">
        <v>2010.0</v>
      </c>
      <c r="B2826" s="18" t="s">
        <v>169</v>
      </c>
      <c r="C2826" s="18" t="s">
        <v>3954</v>
      </c>
      <c r="D2826" s="19">
        <v>154.0</v>
      </c>
      <c r="E2826" s="19">
        <v>4.0</v>
      </c>
      <c r="F2826" s="19">
        <v>12.0</v>
      </c>
      <c r="G2826" s="19">
        <v>6.0</v>
      </c>
      <c r="H2826" s="19">
        <v>8.0</v>
      </c>
      <c r="I2826" s="19">
        <v>1.0</v>
      </c>
      <c r="J2826" s="19">
        <v>0.0</v>
      </c>
      <c r="K2826" s="19">
        <v>11.0</v>
      </c>
      <c r="L2826" s="19">
        <v>20.0</v>
      </c>
      <c r="M2826" s="19">
        <v>31.0</v>
      </c>
      <c r="N2826" s="20">
        <v>0.35483869910240173</v>
      </c>
      <c r="O2826" s="20">
        <v>0.5054072141647339</v>
      </c>
      <c r="P2826" s="20">
        <v>0.48434898257255554</v>
      </c>
      <c r="Q2826" s="21" t="str">
        <f t="shared" si="1"/>
        <v>0.3566433566</v>
      </c>
      <c r="R2826" s="21" t="str">
        <f t="shared" si="3"/>
        <v>0.4629516919</v>
      </c>
      <c r="S2826" s="9">
        <v>0.4625005301448607</v>
      </c>
      <c r="T2826" s="6">
        <v>0.462951691886345</v>
      </c>
      <c r="U2826" s="10"/>
      <c r="V2826" s="10"/>
      <c r="W2826" s="10"/>
    </row>
    <row r="2827">
      <c r="A2827" s="17">
        <v>2010.0</v>
      </c>
      <c r="B2827" s="18" t="s">
        <v>707</v>
      </c>
      <c r="C2827" s="18" t="s">
        <v>3955</v>
      </c>
      <c r="D2827" s="19">
        <v>155.0</v>
      </c>
      <c r="E2827" s="19">
        <v>0.0</v>
      </c>
      <c r="F2827" s="19">
        <v>16.0</v>
      </c>
      <c r="G2827" s="19">
        <v>1.0</v>
      </c>
      <c r="H2827" s="19">
        <v>12.0</v>
      </c>
      <c r="I2827" s="19">
        <v>0.0</v>
      </c>
      <c r="J2827" s="19">
        <v>1.0</v>
      </c>
      <c r="K2827" s="19">
        <v>1.0</v>
      </c>
      <c r="L2827" s="19">
        <v>29.0</v>
      </c>
      <c r="M2827" s="19">
        <v>30.0</v>
      </c>
      <c r="N2827" s="20">
        <v>0.03333333507180214</v>
      </c>
      <c r="O2827" s="20">
        <v>0.5051665902137756</v>
      </c>
      <c r="P2827" s="20">
        <v>0.4764140248298645</v>
      </c>
      <c r="Q2827" s="21" t="str">
        <f t="shared" si="1"/>
        <v>0.02142857143</v>
      </c>
      <c r="R2827" s="21" t="str">
        <f t="shared" si="3"/>
        <v>0.3770439442</v>
      </c>
      <c r="S2827" s="9">
        <v>0.3800201346476873</v>
      </c>
      <c r="T2827" s="6">
        <v>0.3770439441714968</v>
      </c>
      <c r="U2827" s="10"/>
      <c r="V2827" s="10"/>
      <c r="W2827" s="10"/>
    </row>
    <row r="2828">
      <c r="A2828" s="17">
        <v>2010.0</v>
      </c>
      <c r="B2828" s="18" t="s">
        <v>138</v>
      </c>
      <c r="C2828" s="18" t="s">
        <v>3956</v>
      </c>
      <c r="D2828" s="19">
        <v>156.0</v>
      </c>
      <c r="E2828" s="19">
        <v>6.0</v>
      </c>
      <c r="F2828" s="19">
        <v>5.0</v>
      </c>
      <c r="G2828" s="19">
        <v>13.0</v>
      </c>
      <c r="H2828" s="19">
        <v>4.0</v>
      </c>
      <c r="I2828" s="19">
        <v>3.0</v>
      </c>
      <c r="J2828" s="19">
        <v>2.0</v>
      </c>
      <c r="K2828" s="19">
        <v>22.0</v>
      </c>
      <c r="L2828" s="19">
        <v>11.0</v>
      </c>
      <c r="M2828" s="19">
        <v>33.0</v>
      </c>
      <c r="N2828" s="20">
        <v>0.6666666865348816</v>
      </c>
      <c r="O2828" s="20">
        <v>0.5658835768699646</v>
      </c>
      <c r="P2828" s="20">
        <v>0.5456600785255432</v>
      </c>
      <c r="Q2828" s="21" t="str">
        <f t="shared" si="1"/>
        <v>0.644295302</v>
      </c>
      <c r="R2828" s="21" t="str">
        <f t="shared" si="3"/>
        <v>0.5804306336</v>
      </c>
      <c r="S2828" s="9">
        <v>0.5860234747330347</v>
      </c>
      <c r="T2828" s="6">
        <v>0.5804306335697238</v>
      </c>
      <c r="U2828" s="10"/>
      <c r="V2828" s="10"/>
      <c r="W2828" s="10"/>
    </row>
    <row r="2829">
      <c r="A2829" s="17">
        <v>2010.0</v>
      </c>
      <c r="B2829" s="18" t="s">
        <v>1016</v>
      </c>
      <c r="C2829" s="18" t="s">
        <v>3957</v>
      </c>
      <c r="D2829" s="19">
        <v>157.0</v>
      </c>
      <c r="E2829" s="19">
        <v>8.0</v>
      </c>
      <c r="F2829" s="19">
        <v>4.0</v>
      </c>
      <c r="G2829" s="19">
        <v>11.0</v>
      </c>
      <c r="H2829" s="19">
        <v>3.0</v>
      </c>
      <c r="I2829" s="19">
        <v>1.0</v>
      </c>
      <c r="J2829" s="19">
        <v>2.0</v>
      </c>
      <c r="K2829" s="19">
        <v>20.0</v>
      </c>
      <c r="L2829" s="19">
        <v>9.0</v>
      </c>
      <c r="M2829" s="19">
        <v>29.0</v>
      </c>
      <c r="N2829" s="20">
        <v>0.6896551847457886</v>
      </c>
      <c r="O2829" s="20">
        <v>0.5294229388237</v>
      </c>
      <c r="P2829" s="20">
        <v>0.5139726996421814</v>
      </c>
      <c r="Q2829" s="21" t="str">
        <f t="shared" si="1"/>
        <v>0.6861313869</v>
      </c>
      <c r="R2829" s="21" t="str">
        <f t="shared" si="3"/>
        <v>0.564737491</v>
      </c>
      <c r="S2829" s="9">
        <v>0.5656184374258436</v>
      </c>
      <c r="T2829" s="6">
        <v>0.5647374910377237</v>
      </c>
      <c r="U2829" s="10"/>
      <c r="V2829" s="10"/>
      <c r="W2829" s="10"/>
    </row>
    <row r="2830">
      <c r="A2830" s="17">
        <v>2010.0</v>
      </c>
      <c r="B2830" s="18" t="s">
        <v>197</v>
      </c>
      <c r="C2830" s="18" t="s">
        <v>3958</v>
      </c>
      <c r="D2830" s="19">
        <v>158.0</v>
      </c>
      <c r="E2830" s="19">
        <v>7.0</v>
      </c>
      <c r="F2830" s="19">
        <v>3.0</v>
      </c>
      <c r="G2830" s="19">
        <v>15.0</v>
      </c>
      <c r="H2830" s="19">
        <v>1.0</v>
      </c>
      <c r="I2830" s="19">
        <v>0.0</v>
      </c>
      <c r="J2830" s="19">
        <v>4.0</v>
      </c>
      <c r="K2830" s="19">
        <v>22.0</v>
      </c>
      <c r="L2830" s="19">
        <v>8.0</v>
      </c>
      <c r="M2830" s="19">
        <v>30.0</v>
      </c>
      <c r="N2830" s="20">
        <v>0.7333333492279053</v>
      </c>
      <c r="O2830" s="20">
        <v>0.5899912714958191</v>
      </c>
      <c r="P2830" s="20">
        <v>0.5355401039123535</v>
      </c>
      <c r="Q2830" s="21" t="str">
        <f t="shared" si="1"/>
        <v>0.7230769231</v>
      </c>
      <c r="R2830" s="21" t="str">
        <f t="shared" si="3"/>
        <v>0.6096498925</v>
      </c>
      <c r="S2830" s="9">
        <v>0.6122139950593313</v>
      </c>
      <c r="T2830" s="6">
        <v>0.6096498924952287</v>
      </c>
      <c r="U2830" s="10"/>
      <c r="V2830" s="10"/>
      <c r="W2830" s="10"/>
    </row>
    <row r="2831">
      <c r="A2831" s="17">
        <v>2010.0</v>
      </c>
      <c r="B2831" s="18" t="s">
        <v>702</v>
      </c>
      <c r="C2831" s="18" t="s">
        <v>3959</v>
      </c>
      <c r="D2831" s="19">
        <v>159.0</v>
      </c>
      <c r="E2831" s="19">
        <v>3.0</v>
      </c>
      <c r="F2831" s="19">
        <v>11.0</v>
      </c>
      <c r="G2831" s="19">
        <v>6.0</v>
      </c>
      <c r="H2831" s="19">
        <v>6.0</v>
      </c>
      <c r="I2831" s="19">
        <v>2.0</v>
      </c>
      <c r="J2831" s="19">
        <v>3.0</v>
      </c>
      <c r="K2831" s="19">
        <v>11.0</v>
      </c>
      <c r="L2831" s="19">
        <v>20.0</v>
      </c>
      <c r="M2831" s="19">
        <v>31.0</v>
      </c>
      <c r="N2831" s="20">
        <v>0.35483869910240173</v>
      </c>
      <c r="O2831" s="20">
        <v>0.5552619099617004</v>
      </c>
      <c r="P2831" s="20">
        <v>0.5265666842460632</v>
      </c>
      <c r="Q2831" s="21" t="str">
        <f t="shared" si="1"/>
        <v>0.3525179856</v>
      </c>
      <c r="R2831" s="21" t="str">
        <f t="shared" si="3"/>
        <v>0.4974021224</v>
      </c>
      <c r="S2831" s="9">
        <v>0.4979823034617209</v>
      </c>
      <c r="T2831" s="6">
        <v>0.49740212244524373</v>
      </c>
      <c r="U2831" s="10"/>
      <c r="V2831" s="10"/>
      <c r="W2831" s="10"/>
    </row>
    <row r="2832">
      <c r="A2832" s="17">
        <v>2010.0</v>
      </c>
      <c r="B2832" s="18" t="s">
        <v>200</v>
      </c>
      <c r="C2832" s="18" t="s">
        <v>3960</v>
      </c>
      <c r="D2832" s="19">
        <v>160.0</v>
      </c>
      <c r="E2832" s="19">
        <v>3.0</v>
      </c>
      <c r="F2832" s="19">
        <v>13.0</v>
      </c>
      <c r="G2832" s="19">
        <v>4.0</v>
      </c>
      <c r="H2832" s="19">
        <v>5.0</v>
      </c>
      <c r="I2832" s="19">
        <v>0.0</v>
      </c>
      <c r="J2832" s="19">
        <v>2.0</v>
      </c>
      <c r="K2832" s="19">
        <v>7.0</v>
      </c>
      <c r="L2832" s="19">
        <v>20.0</v>
      </c>
      <c r="M2832" s="19">
        <v>27.0</v>
      </c>
      <c r="N2832" s="20">
        <v>0.25925925374031067</v>
      </c>
      <c r="O2832" s="20">
        <v>0.42650458216667175</v>
      </c>
      <c r="P2832" s="20">
        <v>0.4754921793937683</v>
      </c>
      <c r="Q2832" s="21" t="str">
        <f t="shared" si="1"/>
        <v>0.2820512821</v>
      </c>
      <c r="R2832" s="21" t="str">
        <f t="shared" si="3"/>
        <v>0.4026381564</v>
      </c>
      <c r="S2832" s="9">
        <v>0.3969401507465928</v>
      </c>
      <c r="T2832" s="6">
        <v>0.40263815644459844</v>
      </c>
      <c r="U2832" s="10"/>
      <c r="V2832" s="10"/>
      <c r="W2832" s="10"/>
    </row>
    <row r="2833">
      <c r="A2833" s="17">
        <v>2010.0</v>
      </c>
      <c r="B2833" s="18" t="s">
        <v>1629</v>
      </c>
      <c r="C2833" s="18" t="s">
        <v>3961</v>
      </c>
      <c r="D2833" s="19">
        <v>161.0</v>
      </c>
      <c r="E2833" s="19">
        <v>4.0</v>
      </c>
      <c r="F2833" s="19">
        <v>12.0</v>
      </c>
      <c r="G2833" s="19">
        <v>6.0</v>
      </c>
      <c r="H2833" s="19">
        <v>6.0</v>
      </c>
      <c r="I2833" s="19">
        <v>1.0</v>
      </c>
      <c r="J2833" s="19">
        <v>3.0</v>
      </c>
      <c r="K2833" s="19">
        <v>11.0</v>
      </c>
      <c r="L2833" s="19">
        <v>21.0</v>
      </c>
      <c r="M2833" s="19">
        <v>32.0</v>
      </c>
      <c r="N2833" s="20">
        <v>0.34375</v>
      </c>
      <c r="O2833" s="20">
        <v>0.4192618131637573</v>
      </c>
      <c r="P2833" s="20">
        <v>0.4599905014038086</v>
      </c>
      <c r="Q2833" s="21" t="str">
        <f t="shared" si="1"/>
        <v>0.3541666667</v>
      </c>
      <c r="R2833" s="21" t="str">
        <f t="shared" si="3"/>
        <v>0.4131701986</v>
      </c>
      <c r="S2833" s="9">
        <v>0.4105660319328308</v>
      </c>
      <c r="T2833" s="6">
        <v>0.4131701985994975</v>
      </c>
      <c r="U2833" s="10"/>
      <c r="V2833" s="10"/>
      <c r="W2833" s="10"/>
    </row>
    <row r="2834">
      <c r="A2834" s="17">
        <v>2010.0</v>
      </c>
      <c r="B2834" s="18" t="s">
        <v>141</v>
      </c>
      <c r="C2834" s="18" t="s">
        <v>1078</v>
      </c>
      <c r="D2834" s="19">
        <v>162.0</v>
      </c>
      <c r="E2834" s="19">
        <v>6.0</v>
      </c>
      <c r="F2834" s="19">
        <v>3.0</v>
      </c>
      <c r="G2834" s="19">
        <v>16.0</v>
      </c>
      <c r="H2834" s="19">
        <v>3.0</v>
      </c>
      <c r="I2834" s="19">
        <v>1.0</v>
      </c>
      <c r="J2834" s="19">
        <v>3.0</v>
      </c>
      <c r="K2834" s="19">
        <v>23.0</v>
      </c>
      <c r="L2834" s="19">
        <v>9.0</v>
      </c>
      <c r="M2834" s="19">
        <v>32.0</v>
      </c>
      <c r="N2834" s="20">
        <v>0.71875</v>
      </c>
      <c r="O2834" s="20">
        <v>0.55302894115448</v>
      </c>
      <c r="P2834" s="20">
        <v>0.5075930953025818</v>
      </c>
      <c r="Q2834" s="21" t="str">
        <f t="shared" si="1"/>
        <v>0.6785714286</v>
      </c>
      <c r="R2834" s="21" t="str">
        <f t="shared" si="3"/>
        <v>0.5730556015</v>
      </c>
      <c r="S2834" s="9">
        <v>0.5831002444028854</v>
      </c>
      <c r="T2834" s="6">
        <v>0.5730556015457426</v>
      </c>
      <c r="U2834" s="10"/>
      <c r="V2834" s="10"/>
      <c r="W2834" s="10"/>
    </row>
    <row r="2835">
      <c r="A2835" s="17">
        <v>2010.0</v>
      </c>
      <c r="B2835" s="18" t="s">
        <v>1231</v>
      </c>
      <c r="C2835" s="18" t="s">
        <v>3962</v>
      </c>
      <c r="D2835" s="19">
        <v>163.0</v>
      </c>
      <c r="E2835" s="19">
        <v>4.0</v>
      </c>
      <c r="F2835" s="19">
        <v>11.0</v>
      </c>
      <c r="G2835" s="19">
        <v>8.0</v>
      </c>
      <c r="H2835" s="19">
        <v>6.0</v>
      </c>
      <c r="I2835" s="19">
        <v>2.0</v>
      </c>
      <c r="J2835" s="19">
        <v>0.0</v>
      </c>
      <c r="K2835" s="19">
        <v>14.0</v>
      </c>
      <c r="L2835" s="19">
        <v>17.0</v>
      </c>
      <c r="M2835" s="19">
        <v>31.0</v>
      </c>
      <c r="N2835" s="20">
        <v>0.4516128897666931</v>
      </c>
      <c r="O2835" s="20">
        <v>0.47164130210876465</v>
      </c>
      <c r="P2835" s="20">
        <v>0.49112188816070557</v>
      </c>
      <c r="Q2835" s="21" t="str">
        <f t="shared" si="1"/>
        <v>0.4525547445</v>
      </c>
      <c r="R2835" s="21" t="str">
        <f t="shared" si="3"/>
        <v>0.4717398092</v>
      </c>
      <c r="S2835" s="9">
        <v>0.47150434890101034</v>
      </c>
      <c r="T2835" s="6">
        <v>0.47173980922594555</v>
      </c>
      <c r="U2835" s="10"/>
      <c r="V2835" s="10"/>
      <c r="W2835" s="10"/>
    </row>
    <row r="2836">
      <c r="A2836" s="17">
        <v>2010.0</v>
      </c>
      <c r="B2836" s="18" t="s">
        <v>505</v>
      </c>
      <c r="C2836" s="18" t="s">
        <v>3963</v>
      </c>
      <c r="D2836" s="19">
        <v>164.0</v>
      </c>
      <c r="E2836" s="19">
        <v>2.0</v>
      </c>
      <c r="F2836" s="19">
        <v>8.0</v>
      </c>
      <c r="G2836" s="19">
        <v>11.0</v>
      </c>
      <c r="H2836" s="19">
        <v>4.0</v>
      </c>
      <c r="I2836" s="19">
        <v>6.0</v>
      </c>
      <c r="J2836" s="19">
        <v>1.0</v>
      </c>
      <c r="K2836" s="19">
        <v>19.0</v>
      </c>
      <c r="L2836" s="19">
        <v>13.0</v>
      </c>
      <c r="M2836" s="19">
        <v>32.0</v>
      </c>
      <c r="N2836" s="20">
        <v>0.59375</v>
      </c>
      <c r="O2836" s="20">
        <v>0.5293489098548889</v>
      </c>
      <c r="P2836" s="20">
        <v>0.5191416144371033</v>
      </c>
      <c r="Q2836" s="21" t="str">
        <f t="shared" si="1"/>
        <v>0.5746268657</v>
      </c>
      <c r="R2836" s="21" t="str">
        <f t="shared" si="3"/>
        <v>0.538116575</v>
      </c>
      <c r="S2836" s="9">
        <v>0.5428973585367203</v>
      </c>
      <c r="T2836" s="6">
        <v>0.5381165749546307</v>
      </c>
      <c r="U2836" s="10"/>
      <c r="V2836" s="10"/>
      <c r="W2836" s="10"/>
    </row>
    <row r="2837">
      <c r="A2837" s="17">
        <v>2010.0</v>
      </c>
      <c r="B2837" s="18" t="s">
        <v>517</v>
      </c>
      <c r="C2837" s="18" t="s">
        <v>3964</v>
      </c>
      <c r="D2837" s="19">
        <v>165.0</v>
      </c>
      <c r="E2837" s="19">
        <v>2.0</v>
      </c>
      <c r="F2837" s="19">
        <v>13.0</v>
      </c>
      <c r="G2837" s="19">
        <v>10.0</v>
      </c>
      <c r="H2837" s="19">
        <v>3.0</v>
      </c>
      <c r="I2837" s="19">
        <v>2.0</v>
      </c>
      <c r="J2837" s="19">
        <v>2.0</v>
      </c>
      <c r="K2837" s="19">
        <v>14.0</v>
      </c>
      <c r="L2837" s="19">
        <v>18.0</v>
      </c>
      <c r="M2837" s="19">
        <v>32.0</v>
      </c>
      <c r="N2837" s="20">
        <v>0.4375</v>
      </c>
      <c r="O2837" s="20">
        <v>0.5541694164276123</v>
      </c>
      <c r="P2837" s="20">
        <v>0.5152754783630371</v>
      </c>
      <c r="Q2837" s="21" t="str">
        <f t="shared" si="1"/>
        <v>0.435483871</v>
      </c>
      <c r="R2837" s="21" t="str">
        <f t="shared" si="3"/>
        <v>0.5147745455</v>
      </c>
      <c r="S2837" s="9">
        <v>0.5152785778045654</v>
      </c>
      <c r="T2837" s="6">
        <v>0.5147745455465009</v>
      </c>
      <c r="U2837" s="10"/>
      <c r="V2837" s="10"/>
      <c r="W2837" s="10"/>
    </row>
    <row r="2838">
      <c r="A2838" s="17">
        <v>2010.0</v>
      </c>
      <c r="B2838" s="18" t="s">
        <v>398</v>
      </c>
      <c r="C2838" s="18" t="s">
        <v>3965</v>
      </c>
      <c r="D2838" s="19">
        <v>166.0</v>
      </c>
      <c r="E2838" s="19">
        <v>3.0</v>
      </c>
      <c r="F2838" s="19">
        <v>8.0</v>
      </c>
      <c r="G2838" s="19">
        <v>9.0</v>
      </c>
      <c r="H2838" s="19">
        <v>6.0</v>
      </c>
      <c r="I2838" s="19">
        <v>2.0</v>
      </c>
      <c r="J2838" s="19">
        <v>3.0</v>
      </c>
      <c r="K2838" s="19">
        <v>14.0</v>
      </c>
      <c r="L2838" s="19">
        <v>17.0</v>
      </c>
      <c r="M2838" s="19">
        <v>31.0</v>
      </c>
      <c r="N2838" s="20">
        <v>0.4516128897666931</v>
      </c>
      <c r="O2838" s="20">
        <v>0.5602954626083374</v>
      </c>
      <c r="P2838" s="20">
        <v>0.5382044911384583</v>
      </c>
      <c r="Q2838" s="21" t="str">
        <f t="shared" si="1"/>
        <v>0.4172661871</v>
      </c>
      <c r="R2838" s="21" t="str">
        <f t="shared" si="3"/>
        <v>0.5190154009</v>
      </c>
      <c r="S2838" s="9">
        <v>0.5276020798952349</v>
      </c>
      <c r="T2838" s="6">
        <v>0.5190154008513732</v>
      </c>
      <c r="U2838" s="10"/>
      <c r="V2838" s="10"/>
      <c r="W2838" s="10"/>
    </row>
    <row r="2839">
      <c r="A2839" s="17">
        <v>2010.0</v>
      </c>
      <c r="B2839" s="18" t="s">
        <v>204</v>
      </c>
      <c r="C2839" s="18" t="s">
        <v>1093</v>
      </c>
      <c r="D2839" s="19">
        <v>167.0</v>
      </c>
      <c r="E2839" s="19">
        <v>8.0</v>
      </c>
      <c r="F2839" s="19">
        <v>4.0</v>
      </c>
      <c r="G2839" s="19">
        <v>15.0</v>
      </c>
      <c r="H2839" s="19">
        <v>2.0</v>
      </c>
      <c r="I2839" s="19">
        <v>1.0</v>
      </c>
      <c r="J2839" s="19">
        <v>2.0</v>
      </c>
      <c r="K2839" s="19">
        <v>24.0</v>
      </c>
      <c r="L2839" s="19">
        <v>8.0</v>
      </c>
      <c r="M2839" s="19">
        <v>32.0</v>
      </c>
      <c r="N2839" s="20">
        <v>0.75</v>
      </c>
      <c r="O2839" s="20">
        <v>0.5621290802955627</v>
      </c>
      <c r="P2839" s="20">
        <v>0.5298375487327576</v>
      </c>
      <c r="Q2839" s="21" t="str">
        <f t="shared" si="1"/>
        <v>0.7464788732</v>
      </c>
      <c r="R2839" s="21" t="str">
        <f t="shared" si="3"/>
        <v>0.6001436456</v>
      </c>
      <c r="S2839" s="9">
        <v>0.6010239273309708</v>
      </c>
      <c r="T2839" s="6">
        <v>0.6001436456408299</v>
      </c>
      <c r="U2839" s="10"/>
      <c r="V2839" s="10"/>
      <c r="W2839" s="10"/>
    </row>
    <row r="2840">
      <c r="A2840" s="17">
        <v>2010.0</v>
      </c>
      <c r="B2840" s="18" t="s">
        <v>88</v>
      </c>
      <c r="C2840" s="18" t="s">
        <v>1089</v>
      </c>
      <c r="D2840" s="19">
        <v>168.0</v>
      </c>
      <c r="E2840" s="19">
        <v>3.0</v>
      </c>
      <c r="F2840" s="19">
        <v>7.0</v>
      </c>
      <c r="G2840" s="19">
        <v>14.0</v>
      </c>
      <c r="H2840" s="19">
        <v>3.0</v>
      </c>
      <c r="I2840" s="19">
        <v>4.0</v>
      </c>
      <c r="J2840" s="19">
        <v>3.0</v>
      </c>
      <c r="K2840" s="19">
        <v>21.0</v>
      </c>
      <c r="L2840" s="19">
        <v>13.0</v>
      </c>
      <c r="M2840" s="19">
        <v>34.0</v>
      </c>
      <c r="N2840" s="20">
        <v>0.6176470518112183</v>
      </c>
      <c r="O2840" s="20">
        <v>0.579977810382843</v>
      </c>
      <c r="P2840" s="20">
        <v>0.5210424661636353</v>
      </c>
      <c r="Q2840" s="21" t="str">
        <f t="shared" si="1"/>
        <v>0.5928571429</v>
      </c>
      <c r="R2840" s="21" t="str">
        <f t="shared" si="3"/>
        <v>0.5684638074</v>
      </c>
      <c r="S2840" s="9">
        <v>0.5746612864382127</v>
      </c>
      <c r="T2840" s="6">
        <v>0.5684638074466161</v>
      </c>
      <c r="U2840" s="10"/>
      <c r="V2840" s="10"/>
      <c r="W2840" s="10"/>
    </row>
    <row r="2841">
      <c r="A2841" s="17">
        <v>2010.0</v>
      </c>
      <c r="B2841" s="18" t="s">
        <v>220</v>
      </c>
      <c r="C2841" s="18" t="s">
        <v>3966</v>
      </c>
      <c r="D2841" s="19">
        <v>169.0</v>
      </c>
      <c r="E2841" s="19">
        <v>6.0</v>
      </c>
      <c r="F2841" s="19">
        <v>4.0</v>
      </c>
      <c r="G2841" s="19">
        <v>12.0</v>
      </c>
      <c r="H2841" s="19">
        <v>4.0</v>
      </c>
      <c r="I2841" s="19">
        <v>3.0</v>
      </c>
      <c r="J2841" s="19">
        <v>2.0</v>
      </c>
      <c r="K2841" s="19">
        <v>21.0</v>
      </c>
      <c r="L2841" s="19">
        <v>10.0</v>
      </c>
      <c r="M2841" s="19">
        <v>31.0</v>
      </c>
      <c r="N2841" s="20">
        <v>0.6774193644523621</v>
      </c>
      <c r="O2841" s="20">
        <v>0.5462909936904907</v>
      </c>
      <c r="P2841" s="20">
        <v>0.5356613993644714</v>
      </c>
      <c r="Q2841" s="21" t="str">
        <f t="shared" si="1"/>
        <v>0.6503496503</v>
      </c>
      <c r="R2841" s="21" t="str">
        <f t="shared" si="3"/>
        <v>0.5696482593</v>
      </c>
      <c r="S2841" s="9">
        <v>0.5764156853960406</v>
      </c>
      <c r="T2841" s="6">
        <v>0.5696482592737757</v>
      </c>
      <c r="U2841" s="10"/>
      <c r="V2841" s="10"/>
      <c r="W2841" s="10"/>
    </row>
    <row r="2842">
      <c r="A2842" s="17">
        <v>2010.0</v>
      </c>
      <c r="B2842" s="18" t="s">
        <v>199</v>
      </c>
      <c r="C2842" s="18" t="s">
        <v>3967</v>
      </c>
      <c r="D2842" s="19">
        <v>170.0</v>
      </c>
      <c r="E2842" s="19">
        <v>5.0</v>
      </c>
      <c r="F2842" s="19">
        <v>6.0</v>
      </c>
      <c r="G2842" s="19">
        <v>12.0</v>
      </c>
      <c r="H2842" s="19">
        <v>3.0</v>
      </c>
      <c r="I2842" s="19">
        <v>6.0</v>
      </c>
      <c r="J2842" s="19">
        <v>2.0</v>
      </c>
      <c r="K2842" s="19">
        <v>23.0</v>
      </c>
      <c r="L2842" s="19">
        <v>11.0</v>
      </c>
      <c r="M2842" s="19">
        <v>34.0</v>
      </c>
      <c r="N2842" s="20">
        <v>0.6764705777168274</v>
      </c>
      <c r="O2842" s="20">
        <v>0.5468064546585083</v>
      </c>
      <c r="P2842" s="20">
        <v>0.5296274423599243</v>
      </c>
      <c r="Q2842" s="21" t="str">
        <f t="shared" si="1"/>
        <v>0.6733333333</v>
      </c>
      <c r="R2842" s="21" t="str">
        <f t="shared" si="3"/>
        <v>0.5741434213</v>
      </c>
      <c r="S2842" s="9">
        <v>0.5749277349780588</v>
      </c>
      <c r="T2842" s="6">
        <v>0.5741434212525686</v>
      </c>
      <c r="U2842" s="10"/>
      <c r="V2842" s="10"/>
      <c r="W2842" s="10"/>
    </row>
    <row r="2843">
      <c r="A2843" s="17">
        <v>2010.0</v>
      </c>
      <c r="B2843" s="18" t="s">
        <v>145</v>
      </c>
      <c r="C2843" s="18" t="s">
        <v>1073</v>
      </c>
      <c r="D2843" s="19">
        <v>171.0</v>
      </c>
      <c r="E2843" s="19">
        <v>4.0</v>
      </c>
      <c r="F2843" s="19">
        <v>6.0</v>
      </c>
      <c r="G2843" s="19">
        <v>16.0</v>
      </c>
      <c r="H2843" s="19">
        <v>2.0</v>
      </c>
      <c r="I2843" s="19">
        <v>2.0</v>
      </c>
      <c r="J2843" s="19">
        <v>2.0</v>
      </c>
      <c r="K2843" s="19">
        <v>22.0</v>
      </c>
      <c r="L2843" s="19">
        <v>10.0</v>
      </c>
      <c r="M2843" s="19">
        <v>32.0</v>
      </c>
      <c r="N2843" s="20">
        <v>0.6875</v>
      </c>
      <c r="O2843" s="20">
        <v>0.5615812540054321</v>
      </c>
      <c r="P2843" s="20">
        <v>0.5401516556739807</v>
      </c>
      <c r="Q2843" s="21" t="str">
        <f t="shared" si="1"/>
        <v>0.671875</v>
      </c>
      <c r="R2843" s="21" t="str">
        <f t="shared" si="3"/>
        <v>0.5837972909</v>
      </c>
      <c r="S2843" s="9">
        <v>0.5877035409212112</v>
      </c>
      <c r="T2843" s="6">
        <v>0.5837972909212112</v>
      </c>
      <c r="U2843" s="10"/>
      <c r="V2843" s="10"/>
      <c r="W2843" s="10"/>
    </row>
    <row r="2844">
      <c r="A2844" s="17">
        <v>2010.0</v>
      </c>
      <c r="B2844" s="18" t="s">
        <v>1884</v>
      </c>
      <c r="C2844" s="18" t="s">
        <v>3968</v>
      </c>
      <c r="D2844" s="19">
        <v>172.0</v>
      </c>
      <c r="E2844" s="19">
        <v>5.0</v>
      </c>
      <c r="F2844" s="19">
        <v>10.0</v>
      </c>
      <c r="G2844" s="19">
        <v>5.0</v>
      </c>
      <c r="H2844" s="19">
        <v>7.0</v>
      </c>
      <c r="I2844" s="19">
        <v>0.0</v>
      </c>
      <c r="J2844" s="19">
        <v>1.0</v>
      </c>
      <c r="K2844" s="19">
        <v>10.0</v>
      </c>
      <c r="L2844" s="19">
        <v>18.0</v>
      </c>
      <c r="M2844" s="19">
        <v>28.0</v>
      </c>
      <c r="N2844" s="20">
        <v>0.3571428656578064</v>
      </c>
      <c r="O2844" s="20">
        <v>0.4324570596218109</v>
      </c>
      <c r="P2844" s="20">
        <v>0.4757508933544159</v>
      </c>
      <c r="Q2844" s="21" t="str">
        <f t="shared" si="1"/>
        <v>0.3731343284</v>
      </c>
      <c r="R2844" s="21" t="str">
        <f t="shared" si="3"/>
        <v>0.4284498352</v>
      </c>
      <c r="S2844" s="9">
        <v>0.42445196743522373</v>
      </c>
      <c r="T2844" s="6">
        <v>0.42844983523906166</v>
      </c>
      <c r="U2844" s="10"/>
      <c r="V2844" s="10"/>
      <c r="W2844" s="10"/>
    </row>
    <row r="2845">
      <c r="A2845" s="17">
        <v>2010.0</v>
      </c>
      <c r="B2845" s="18" t="s">
        <v>668</v>
      </c>
      <c r="C2845" s="18" t="s">
        <v>3969</v>
      </c>
      <c r="D2845" s="19">
        <v>173.0</v>
      </c>
      <c r="E2845" s="19">
        <v>4.0</v>
      </c>
      <c r="F2845" s="19">
        <v>9.0</v>
      </c>
      <c r="G2845" s="19">
        <v>15.0</v>
      </c>
      <c r="H2845" s="19">
        <v>2.0</v>
      </c>
      <c r="I2845" s="19">
        <v>1.0</v>
      </c>
      <c r="J2845" s="19">
        <v>1.0</v>
      </c>
      <c r="K2845" s="19">
        <v>20.0</v>
      </c>
      <c r="L2845" s="19">
        <v>12.0</v>
      </c>
      <c r="M2845" s="19">
        <v>32.0</v>
      </c>
      <c r="N2845" s="20">
        <v>0.625</v>
      </c>
      <c r="O2845" s="20">
        <v>0.5136224031448364</v>
      </c>
      <c r="P2845" s="20">
        <v>0.5183842778205872</v>
      </c>
      <c r="Q2845" s="21" t="str">
        <f t="shared" si="1"/>
        <v>0.6290322581</v>
      </c>
      <c r="R2845" s="21" t="str">
        <f t="shared" si="3"/>
        <v>0.5436653355</v>
      </c>
      <c r="S2845" s="9">
        <v>0.542657271027565</v>
      </c>
      <c r="T2845" s="6">
        <v>0.543665335543694</v>
      </c>
      <c r="U2845" s="10"/>
      <c r="V2845" s="10"/>
      <c r="W2845" s="10"/>
    </row>
    <row r="2846">
      <c r="A2846" s="17">
        <v>2010.0</v>
      </c>
      <c r="B2846" s="18" t="s">
        <v>468</v>
      </c>
      <c r="C2846" s="18" t="s">
        <v>3970</v>
      </c>
      <c r="D2846" s="19">
        <v>174.0</v>
      </c>
      <c r="E2846" s="19">
        <v>4.0</v>
      </c>
      <c r="F2846" s="19">
        <v>11.0</v>
      </c>
      <c r="G2846" s="19">
        <v>8.0</v>
      </c>
      <c r="H2846" s="19">
        <v>6.0</v>
      </c>
      <c r="I2846" s="19">
        <v>0.0</v>
      </c>
      <c r="J2846" s="19">
        <v>2.0</v>
      </c>
      <c r="K2846" s="19">
        <v>12.0</v>
      </c>
      <c r="L2846" s="19">
        <v>19.0</v>
      </c>
      <c r="M2846" s="19">
        <v>31.0</v>
      </c>
      <c r="N2846" s="20">
        <v>0.3870967626571655</v>
      </c>
      <c r="O2846" s="20">
        <v>0.4301832914352417</v>
      </c>
      <c r="P2846" s="20">
        <v>0.46648716926574707</v>
      </c>
      <c r="Q2846" s="21" t="str">
        <f t="shared" si="1"/>
        <v>0.3795620438</v>
      </c>
      <c r="R2846" s="21" t="str">
        <f t="shared" si="3"/>
        <v>0.426603949</v>
      </c>
      <c r="S2846" s="9">
        <v>0.42848763158244474</v>
      </c>
      <c r="T2846" s="6">
        <v>0.4266039489829627</v>
      </c>
      <c r="U2846" s="10"/>
      <c r="V2846" s="10"/>
      <c r="W2846" s="10"/>
    </row>
    <row r="2847">
      <c r="A2847" s="17">
        <v>2010.0</v>
      </c>
      <c r="B2847" s="18" t="s">
        <v>157</v>
      </c>
      <c r="C2847" s="18" t="s">
        <v>1065</v>
      </c>
      <c r="D2847" s="19">
        <v>175.0</v>
      </c>
      <c r="E2847" s="19">
        <v>7.0</v>
      </c>
      <c r="F2847" s="19">
        <v>7.0</v>
      </c>
      <c r="G2847" s="19">
        <v>12.0</v>
      </c>
      <c r="H2847" s="19">
        <v>2.0</v>
      </c>
      <c r="I2847" s="19">
        <v>1.0</v>
      </c>
      <c r="J2847" s="19">
        <v>0.0</v>
      </c>
      <c r="K2847" s="19">
        <v>20.0</v>
      </c>
      <c r="L2847" s="19">
        <v>9.0</v>
      </c>
      <c r="M2847" s="19">
        <v>29.0</v>
      </c>
      <c r="N2847" s="20">
        <v>0.6896551847457886</v>
      </c>
      <c r="O2847" s="20">
        <v>0.4824865162372589</v>
      </c>
      <c r="P2847" s="20">
        <v>0.48501351475715637</v>
      </c>
      <c r="Q2847" s="21" t="str">
        <f t="shared" si="1"/>
        <v>0.72</v>
      </c>
      <c r="R2847" s="21" t="str">
        <f t="shared" si="3"/>
        <v>0.5424966368</v>
      </c>
      <c r="S2847" s="9">
        <v>0.5349104299113668</v>
      </c>
      <c r="T2847" s="6">
        <v>0.5424966368079185</v>
      </c>
      <c r="U2847" s="10"/>
      <c r="V2847" s="10"/>
      <c r="W2847" s="10"/>
    </row>
    <row r="2848">
      <c r="A2848" s="17">
        <v>2010.0</v>
      </c>
      <c r="B2848" s="18" t="s">
        <v>71</v>
      </c>
      <c r="C2848" s="18" t="s">
        <v>3971</v>
      </c>
      <c r="D2848" s="19">
        <v>176.0</v>
      </c>
      <c r="E2848" s="19">
        <v>6.0</v>
      </c>
      <c r="F2848" s="19">
        <v>9.0</v>
      </c>
      <c r="G2848" s="19">
        <v>7.0</v>
      </c>
      <c r="H2848" s="19">
        <v>5.0</v>
      </c>
      <c r="I2848" s="19">
        <v>0.0</v>
      </c>
      <c r="J2848" s="19">
        <v>0.0</v>
      </c>
      <c r="K2848" s="19">
        <v>13.0</v>
      </c>
      <c r="L2848" s="19">
        <v>14.0</v>
      </c>
      <c r="M2848" s="19">
        <v>27.0</v>
      </c>
      <c r="N2848" s="20">
        <v>0.48148149251937866</v>
      </c>
      <c r="O2848" s="20">
        <v>0.4629364013671875</v>
      </c>
      <c r="P2848" s="20">
        <v>0.4929228127002716</v>
      </c>
      <c r="Q2848" s="21" t="str">
        <f t="shared" si="1"/>
        <v>0.504</v>
      </c>
      <c r="R2848" s="21" t="str">
        <f t="shared" si="3"/>
        <v>0.4806989039</v>
      </c>
      <c r="S2848" s="9">
        <v>0.475069274229032</v>
      </c>
      <c r="T2848" s="6">
        <v>0.48069890385866165</v>
      </c>
      <c r="U2848" s="10"/>
      <c r="V2848" s="10"/>
      <c r="W2848" s="10"/>
    </row>
    <row r="2849">
      <c r="A2849" s="17">
        <v>2010.0</v>
      </c>
      <c r="B2849" s="18" t="s">
        <v>894</v>
      </c>
      <c r="C2849" s="18" t="s">
        <v>1097</v>
      </c>
      <c r="D2849" s="19">
        <v>177.0</v>
      </c>
      <c r="E2849" s="19">
        <v>7.0</v>
      </c>
      <c r="F2849" s="19">
        <v>6.0</v>
      </c>
      <c r="G2849" s="19">
        <v>12.0</v>
      </c>
      <c r="H2849" s="19">
        <v>2.0</v>
      </c>
      <c r="I2849" s="19">
        <v>2.0</v>
      </c>
      <c r="J2849" s="19">
        <v>2.0</v>
      </c>
      <c r="K2849" s="19">
        <v>21.0</v>
      </c>
      <c r="L2849" s="19">
        <v>10.0</v>
      </c>
      <c r="M2849" s="19">
        <v>31.0</v>
      </c>
      <c r="N2849" s="20">
        <v>0.6774193644523621</v>
      </c>
      <c r="O2849" s="20">
        <v>0.5111168622970581</v>
      </c>
      <c r="P2849" s="20">
        <v>0.48549121618270874</v>
      </c>
      <c r="Q2849" s="21" t="str">
        <f t="shared" si="1"/>
        <v>0.6934306569</v>
      </c>
      <c r="R2849" s="21" t="str">
        <f t="shared" si="3"/>
        <v>0.5502888994</v>
      </c>
      <c r="S2849" s="9">
        <v>0.5462860739038836</v>
      </c>
      <c r="T2849" s="6">
        <v>0.5502888994277829</v>
      </c>
      <c r="U2849" s="10"/>
      <c r="V2849" s="10"/>
      <c r="W2849" s="10"/>
    </row>
    <row r="2850">
      <c r="A2850" s="17">
        <v>2010.0</v>
      </c>
      <c r="B2850" s="18" t="s">
        <v>820</v>
      </c>
      <c r="C2850" s="18" t="s">
        <v>1086</v>
      </c>
      <c r="D2850" s="19">
        <v>178.0</v>
      </c>
      <c r="E2850" s="19">
        <v>12.0</v>
      </c>
      <c r="F2850" s="19">
        <v>7.0</v>
      </c>
      <c r="G2850" s="19">
        <v>11.0</v>
      </c>
      <c r="H2850" s="19">
        <v>1.0</v>
      </c>
      <c r="I2850" s="19">
        <v>4.0</v>
      </c>
      <c r="J2850" s="19">
        <v>1.0</v>
      </c>
      <c r="K2850" s="19">
        <v>27.0</v>
      </c>
      <c r="L2850" s="19">
        <v>9.0</v>
      </c>
      <c r="M2850" s="19">
        <v>36.0</v>
      </c>
      <c r="N2850" s="20">
        <v>0.75</v>
      </c>
      <c r="O2850" s="20">
        <v>0.44313907623291016</v>
      </c>
      <c r="P2850" s="20">
        <v>0.471580445766449</v>
      </c>
      <c r="Q2850" s="21" t="str">
        <f t="shared" si="1"/>
        <v>0.8058823529</v>
      </c>
      <c r="R2850" s="21" t="str">
        <f t="shared" si="3"/>
        <v>0.5409352378</v>
      </c>
      <c r="S2850" s="9">
        <v>0.5269646495580673</v>
      </c>
      <c r="T2850" s="6">
        <v>0.5409352377933614</v>
      </c>
      <c r="U2850" s="10"/>
      <c r="V2850" s="10"/>
      <c r="W2850" s="10"/>
    </row>
    <row r="2851">
      <c r="A2851" s="17">
        <v>2010.0</v>
      </c>
      <c r="B2851" s="18" t="s">
        <v>705</v>
      </c>
      <c r="C2851" s="18" t="s">
        <v>3972</v>
      </c>
      <c r="D2851" s="19">
        <v>179.0</v>
      </c>
      <c r="E2851" s="19">
        <v>3.0</v>
      </c>
      <c r="F2851" s="19">
        <v>15.0</v>
      </c>
      <c r="G2851" s="19">
        <v>5.0</v>
      </c>
      <c r="H2851" s="19">
        <v>3.0</v>
      </c>
      <c r="I2851" s="19">
        <v>0.0</v>
      </c>
      <c r="J2851" s="19">
        <v>5.0</v>
      </c>
      <c r="K2851" s="19">
        <v>8.0</v>
      </c>
      <c r="L2851" s="19">
        <v>23.0</v>
      </c>
      <c r="M2851" s="19">
        <v>31.0</v>
      </c>
      <c r="N2851" s="20">
        <v>0.25806450843811035</v>
      </c>
      <c r="O2851" s="20">
        <v>0.41547664999961853</v>
      </c>
      <c r="P2851" s="20">
        <v>0.4665946066379547</v>
      </c>
      <c r="Q2851" s="21" t="str">
        <f t="shared" si="1"/>
        <v>0.2834645669</v>
      </c>
      <c r="R2851" s="21" t="str">
        <f t="shared" si="3"/>
        <v>0.3952531184</v>
      </c>
      <c r="S2851" s="9">
        <v>0.388903105691556</v>
      </c>
      <c r="T2851" s="6">
        <v>0.3952531183915814</v>
      </c>
      <c r="U2851" s="10"/>
      <c r="V2851" s="10"/>
      <c r="W2851" s="10"/>
    </row>
    <row r="2852">
      <c r="A2852" s="17">
        <v>2010.0</v>
      </c>
      <c r="B2852" s="18" t="s">
        <v>792</v>
      </c>
      <c r="C2852" s="18" t="s">
        <v>3973</v>
      </c>
      <c r="D2852" s="19">
        <v>180.0</v>
      </c>
      <c r="E2852" s="19">
        <v>6.0</v>
      </c>
      <c r="F2852" s="19">
        <v>12.0</v>
      </c>
      <c r="G2852" s="19">
        <v>10.0</v>
      </c>
      <c r="H2852" s="19">
        <v>3.0</v>
      </c>
      <c r="I2852" s="19">
        <v>0.0</v>
      </c>
      <c r="J2852" s="19">
        <v>0.0</v>
      </c>
      <c r="K2852" s="19">
        <v>16.0</v>
      </c>
      <c r="L2852" s="19">
        <v>15.0</v>
      </c>
      <c r="M2852" s="19">
        <v>31.0</v>
      </c>
      <c r="N2852" s="20">
        <v>0.5161290168762207</v>
      </c>
      <c r="O2852" s="20">
        <v>0.4922622740268707</v>
      </c>
      <c r="P2852" s="20">
        <v>0.47419291734695435</v>
      </c>
      <c r="Q2852" s="21" t="str">
        <f t="shared" si="1"/>
        <v>0.5581395349</v>
      </c>
      <c r="R2852" s="21" t="str">
        <f t="shared" si="3"/>
        <v>0.5042142501</v>
      </c>
      <c r="S2852" s="9">
        <v>0.4937116244146901</v>
      </c>
      <c r="T2852" s="6">
        <v>0.5042142500711042</v>
      </c>
      <c r="U2852" s="10"/>
      <c r="V2852" s="10"/>
      <c r="W2852" s="10"/>
    </row>
    <row r="2853">
      <c r="A2853" s="17">
        <v>2010.0</v>
      </c>
      <c r="B2853" s="18" t="s">
        <v>1040</v>
      </c>
      <c r="C2853" s="18" t="s">
        <v>1041</v>
      </c>
      <c r="D2853" s="19">
        <v>181.0</v>
      </c>
      <c r="E2853" s="19">
        <v>7.0</v>
      </c>
      <c r="F2853" s="19">
        <v>7.0</v>
      </c>
      <c r="G2853" s="19">
        <v>10.0</v>
      </c>
      <c r="H2853" s="19">
        <v>4.0</v>
      </c>
      <c r="I2853" s="19">
        <v>0.0</v>
      </c>
      <c r="J2853" s="19">
        <v>2.0</v>
      </c>
      <c r="K2853" s="19">
        <v>17.0</v>
      </c>
      <c r="L2853" s="19">
        <v>13.0</v>
      </c>
      <c r="M2853" s="19">
        <v>30.0</v>
      </c>
      <c r="N2853" s="20">
        <v>0.5666666626930237</v>
      </c>
      <c r="O2853" s="20">
        <v>0.46818792819976807</v>
      </c>
      <c r="P2853" s="20">
        <v>0.48178204894065857</v>
      </c>
      <c r="Q2853" s="21" t="str">
        <f t="shared" si="1"/>
        <v>0.5724637681</v>
      </c>
      <c r="R2853" s="21" t="str">
        <f t="shared" si="3"/>
        <v>0.4976554184</v>
      </c>
      <c r="S2853" s="9">
        <v>0.49620614300171534</v>
      </c>
      <c r="T2853" s="6">
        <v>0.49765541836403415</v>
      </c>
      <c r="U2853" s="10"/>
      <c r="V2853" s="10"/>
      <c r="W2853" s="10"/>
    </row>
    <row r="2854">
      <c r="A2854" s="17">
        <v>2010.0</v>
      </c>
      <c r="B2854" s="18" t="s">
        <v>191</v>
      </c>
      <c r="C2854" s="18" t="s">
        <v>1070</v>
      </c>
      <c r="D2854" s="19">
        <v>182.0</v>
      </c>
      <c r="E2854" s="19">
        <v>11.0</v>
      </c>
      <c r="F2854" s="19">
        <v>4.0</v>
      </c>
      <c r="G2854" s="19">
        <v>13.0</v>
      </c>
      <c r="H2854" s="19">
        <v>0.0</v>
      </c>
      <c r="I2854" s="19">
        <v>4.0</v>
      </c>
      <c r="J2854" s="19">
        <v>0.0</v>
      </c>
      <c r="K2854" s="19">
        <v>28.0</v>
      </c>
      <c r="L2854" s="19">
        <v>4.0</v>
      </c>
      <c r="M2854" s="19">
        <v>32.0</v>
      </c>
      <c r="N2854" s="20">
        <v>0.875</v>
      </c>
      <c r="O2854" s="20">
        <v>0.449334979057312</v>
      </c>
      <c r="P2854" s="20">
        <v>0.4819979667663574</v>
      </c>
      <c r="Q2854" s="21" t="str">
        <f t="shared" si="1"/>
        <v>0.9189189189</v>
      </c>
      <c r="R2854" s="21" t="str">
        <f t="shared" si="3"/>
        <v>0.5748967109</v>
      </c>
      <c r="S2854" s="9">
        <v>0.5639169812202454</v>
      </c>
      <c r="T2854" s="6">
        <v>0.5748967109499751</v>
      </c>
      <c r="U2854" s="10"/>
      <c r="V2854" s="10"/>
      <c r="W2854" s="10"/>
    </row>
    <row r="2855">
      <c r="A2855" s="17">
        <v>2010.0</v>
      </c>
      <c r="B2855" s="18" t="s">
        <v>1043</v>
      </c>
      <c r="C2855" s="18" t="s">
        <v>3974</v>
      </c>
      <c r="D2855" s="19">
        <v>183.0</v>
      </c>
      <c r="E2855" s="19">
        <v>9.0</v>
      </c>
      <c r="F2855" s="19">
        <v>4.0</v>
      </c>
      <c r="G2855" s="19">
        <v>11.0</v>
      </c>
      <c r="H2855" s="19">
        <v>1.0</v>
      </c>
      <c r="I2855" s="19">
        <v>3.0</v>
      </c>
      <c r="J2855" s="19">
        <v>2.0</v>
      </c>
      <c r="K2855" s="19">
        <v>23.0</v>
      </c>
      <c r="L2855" s="19">
        <v>7.0</v>
      </c>
      <c r="M2855" s="19">
        <v>30.0</v>
      </c>
      <c r="N2855" s="20">
        <v>0.7666666507720947</v>
      </c>
      <c r="O2855" s="20">
        <v>0.4097200334072113</v>
      </c>
      <c r="P2855" s="20">
        <v>0.4938103258609772</v>
      </c>
      <c r="Q2855" s="21" t="str">
        <f t="shared" si="1"/>
        <v>0.7928571429</v>
      </c>
      <c r="R2855" s="21" t="str">
        <f t="shared" si="3"/>
        <v>0.5265268839</v>
      </c>
      <c r="S2855" s="9">
        <v>0.5199792648355166</v>
      </c>
      <c r="T2855" s="6">
        <v>0.5265268838831356</v>
      </c>
      <c r="U2855" s="10"/>
      <c r="V2855" s="10"/>
      <c r="W2855" s="10"/>
    </row>
    <row r="2856">
      <c r="A2856" s="17">
        <v>2010.0</v>
      </c>
      <c r="B2856" s="18" t="s">
        <v>965</v>
      </c>
      <c r="C2856" s="18" t="s">
        <v>3975</v>
      </c>
      <c r="D2856" s="19">
        <v>184.0</v>
      </c>
      <c r="E2856" s="19">
        <v>5.0</v>
      </c>
      <c r="F2856" s="19">
        <v>9.0</v>
      </c>
      <c r="G2856" s="19">
        <v>4.0</v>
      </c>
      <c r="H2856" s="19">
        <v>8.0</v>
      </c>
      <c r="I2856" s="19">
        <v>0.0</v>
      </c>
      <c r="J2856" s="19">
        <v>1.0</v>
      </c>
      <c r="K2856" s="19">
        <v>9.0</v>
      </c>
      <c r="L2856" s="19">
        <v>18.0</v>
      </c>
      <c r="M2856" s="19">
        <v>27.0</v>
      </c>
      <c r="N2856" s="20">
        <v>0.3333333432674408</v>
      </c>
      <c r="O2856" s="20">
        <v>0.4599968492984772</v>
      </c>
      <c r="P2856" s="20">
        <v>0.4775603115558624</v>
      </c>
      <c r="Q2856" s="21" t="str">
        <f t="shared" si="1"/>
        <v>0.3481481481</v>
      </c>
      <c r="R2856" s="21" t="str">
        <f t="shared" si="3"/>
        <v>0.4364255396</v>
      </c>
      <c r="S2856" s="9">
        <v>0.4327218358715375</v>
      </c>
      <c r="T2856" s="6">
        <v>0.4364255395752412</v>
      </c>
      <c r="U2856" s="10"/>
      <c r="V2856" s="10"/>
      <c r="W2856" s="10"/>
    </row>
    <row r="2857">
      <c r="A2857" s="17">
        <v>2010.0</v>
      </c>
      <c r="B2857" s="18" t="s">
        <v>1898</v>
      </c>
      <c r="C2857" s="18" t="s">
        <v>3976</v>
      </c>
      <c r="D2857" s="19">
        <v>185.0</v>
      </c>
      <c r="E2857" s="19">
        <v>3.0</v>
      </c>
      <c r="F2857" s="19">
        <v>13.0</v>
      </c>
      <c r="G2857" s="19">
        <v>7.0</v>
      </c>
      <c r="H2857" s="19">
        <v>7.0</v>
      </c>
      <c r="I2857" s="19">
        <v>0.0</v>
      </c>
      <c r="J2857" s="19">
        <v>0.0</v>
      </c>
      <c r="K2857" s="19">
        <v>10.0</v>
      </c>
      <c r="L2857" s="19">
        <v>20.0</v>
      </c>
      <c r="M2857" s="19">
        <v>30.0</v>
      </c>
      <c r="N2857" s="20">
        <v>0.3333333432674408</v>
      </c>
      <c r="O2857" s="20">
        <v>0.4687400162220001</v>
      </c>
      <c r="P2857" s="20">
        <v>0.49745675921440125</v>
      </c>
      <c r="Q2857" s="21" t="str">
        <f t="shared" si="1"/>
        <v>0.3230769231</v>
      </c>
      <c r="R2857" s="21" t="str">
        <f t="shared" si="3"/>
        <v>0.4395034287</v>
      </c>
      <c r="S2857" s="9">
        <v>0.4420675312479337</v>
      </c>
      <c r="T2857" s="6">
        <v>0.43950342868383113</v>
      </c>
      <c r="U2857" s="10"/>
      <c r="V2857" s="10"/>
      <c r="W2857" s="10"/>
    </row>
    <row r="2858">
      <c r="A2858" s="17">
        <v>2010.0</v>
      </c>
      <c r="B2858" s="18" t="s">
        <v>1900</v>
      </c>
      <c r="C2858" s="18" t="s">
        <v>3977</v>
      </c>
      <c r="D2858" s="19">
        <v>186.0</v>
      </c>
      <c r="E2858" s="19">
        <v>3.0</v>
      </c>
      <c r="F2858" s="19">
        <v>12.0</v>
      </c>
      <c r="G2858" s="19">
        <v>10.0</v>
      </c>
      <c r="H2858" s="19">
        <v>4.0</v>
      </c>
      <c r="I2858" s="19">
        <v>0.0</v>
      </c>
      <c r="J2858" s="19">
        <v>1.0</v>
      </c>
      <c r="K2858" s="19">
        <v>13.0</v>
      </c>
      <c r="L2858" s="19">
        <v>17.0</v>
      </c>
      <c r="M2858" s="19">
        <v>30.0</v>
      </c>
      <c r="N2858" s="20">
        <v>0.4333333373069763</v>
      </c>
      <c r="O2858" s="20">
        <v>0.4362615644931793</v>
      </c>
      <c r="P2858" s="20">
        <v>0.4591025114059448</v>
      </c>
      <c r="Q2858" s="21" t="str">
        <f t="shared" si="1"/>
        <v>0.425</v>
      </c>
      <c r="R2858" s="21" t="str">
        <f t="shared" si="3"/>
        <v>0.4391564101</v>
      </c>
      <c r="S2858" s="9">
        <v>0.4412397434314092</v>
      </c>
      <c r="T2858" s="6">
        <v>0.4391564100980759</v>
      </c>
      <c r="U2858" s="10"/>
      <c r="V2858" s="10"/>
      <c r="W2858" s="10"/>
    </row>
    <row r="2859">
      <c r="A2859" s="17">
        <v>2010.0</v>
      </c>
      <c r="B2859" s="18" t="s">
        <v>1357</v>
      </c>
      <c r="C2859" s="18" t="s">
        <v>3978</v>
      </c>
      <c r="D2859" s="19">
        <v>187.0</v>
      </c>
      <c r="E2859" s="19">
        <v>3.0</v>
      </c>
      <c r="F2859" s="19">
        <v>15.0</v>
      </c>
      <c r="G2859" s="19">
        <v>4.0</v>
      </c>
      <c r="H2859" s="19">
        <v>6.0</v>
      </c>
      <c r="I2859" s="19">
        <v>1.0</v>
      </c>
      <c r="J2859" s="19">
        <v>1.0</v>
      </c>
      <c r="K2859" s="19">
        <v>8.0</v>
      </c>
      <c r="L2859" s="19">
        <v>22.0</v>
      </c>
      <c r="M2859" s="19">
        <v>30.0</v>
      </c>
      <c r="N2859" s="20">
        <v>0.2666666805744171</v>
      </c>
      <c r="O2859" s="20">
        <v>0.4537454843521118</v>
      </c>
      <c r="P2859" s="20">
        <v>0.470630943775177</v>
      </c>
      <c r="Q2859" s="21" t="str">
        <f t="shared" si="1"/>
        <v>0.2923076923</v>
      </c>
      <c r="R2859" s="21" t="str">
        <f t="shared" si="3"/>
        <v>0.4176074012</v>
      </c>
      <c r="S2859" s="9">
        <v>0.4111971447865168</v>
      </c>
      <c r="T2859" s="6">
        <v>0.4176074011967732</v>
      </c>
      <c r="U2859" s="10"/>
      <c r="V2859" s="10"/>
      <c r="W2859" s="10"/>
    </row>
    <row r="2860">
      <c r="A2860" s="17">
        <v>2010.0</v>
      </c>
      <c r="B2860" s="18" t="s">
        <v>1550</v>
      </c>
      <c r="C2860" s="18" t="s">
        <v>3979</v>
      </c>
      <c r="D2860" s="19">
        <v>188.0</v>
      </c>
      <c r="E2860" s="19">
        <v>0.0</v>
      </c>
      <c r="F2860" s="19">
        <v>16.0</v>
      </c>
      <c r="G2860" s="19">
        <v>3.0</v>
      </c>
      <c r="H2860" s="19">
        <v>4.0</v>
      </c>
      <c r="I2860" s="19">
        <v>0.0</v>
      </c>
      <c r="J2860" s="19">
        <v>2.0</v>
      </c>
      <c r="K2860" s="19">
        <v>3.0</v>
      </c>
      <c r="L2860" s="19">
        <v>22.0</v>
      </c>
      <c r="M2860" s="19">
        <v>25.0</v>
      </c>
      <c r="N2860" s="20">
        <v>0.11999999731779099</v>
      </c>
      <c r="O2860" s="20">
        <v>0.397299587726593</v>
      </c>
      <c r="P2860" s="20">
        <v>0.48366859555244446</v>
      </c>
      <c r="Q2860" s="21" t="str">
        <f t="shared" si="1"/>
        <v>0.09473684211</v>
      </c>
      <c r="R2860" s="21" t="str">
        <f t="shared" si="3"/>
        <v>0.3432511533</v>
      </c>
      <c r="S2860" s="9">
        <v>0.34956694275140765</v>
      </c>
      <c r="T2860" s="6">
        <v>0.3432511532777234</v>
      </c>
      <c r="U2860" s="10"/>
      <c r="V2860" s="10"/>
      <c r="W2860" s="10"/>
    </row>
    <row r="2861">
      <c r="A2861" s="17">
        <v>2010.0</v>
      </c>
      <c r="B2861" s="18" t="s">
        <v>203</v>
      </c>
      <c r="C2861" s="18" t="s">
        <v>1023</v>
      </c>
      <c r="D2861" s="19">
        <v>189.0</v>
      </c>
      <c r="E2861" s="19">
        <v>4.0</v>
      </c>
      <c r="F2861" s="19">
        <v>7.0</v>
      </c>
      <c r="G2861" s="19">
        <v>10.0</v>
      </c>
      <c r="H2861" s="19">
        <v>7.0</v>
      </c>
      <c r="I2861" s="19">
        <v>5.0</v>
      </c>
      <c r="J2861" s="19">
        <v>1.0</v>
      </c>
      <c r="K2861" s="19">
        <v>19.0</v>
      </c>
      <c r="L2861" s="19">
        <v>15.0</v>
      </c>
      <c r="M2861" s="19">
        <v>34.0</v>
      </c>
      <c r="N2861" s="20">
        <v>0.5588235259056091</v>
      </c>
      <c r="O2861" s="20">
        <v>0.5481715202331543</v>
      </c>
      <c r="P2861" s="20">
        <v>0.5329530239105225</v>
      </c>
      <c r="Q2861" s="21" t="str">
        <f t="shared" si="1"/>
        <v>0.5253164557</v>
      </c>
      <c r="R2861" s="21" t="str">
        <f t="shared" si="3"/>
        <v>0.53865313</v>
      </c>
      <c r="S2861" s="9">
        <v>0.5470298984471489</v>
      </c>
      <c r="T2861" s="6">
        <v>0.5386531300182584</v>
      </c>
      <c r="U2861" s="10"/>
      <c r="V2861" s="10"/>
      <c r="W2861" s="10"/>
    </row>
    <row r="2862">
      <c r="A2862" s="17">
        <v>2010.0</v>
      </c>
      <c r="B2862" s="18" t="s">
        <v>393</v>
      </c>
      <c r="C2862" s="18" t="s">
        <v>3980</v>
      </c>
      <c r="D2862" s="19">
        <v>190.0</v>
      </c>
      <c r="E2862" s="19">
        <v>1.0</v>
      </c>
      <c r="F2862" s="19">
        <v>10.0</v>
      </c>
      <c r="G2862" s="19">
        <v>12.0</v>
      </c>
      <c r="H2862" s="19">
        <v>6.0</v>
      </c>
      <c r="I2862" s="19">
        <v>2.0</v>
      </c>
      <c r="J2862" s="19">
        <v>2.0</v>
      </c>
      <c r="K2862" s="19">
        <v>15.0</v>
      </c>
      <c r="L2862" s="19">
        <v>18.0</v>
      </c>
      <c r="M2862" s="19">
        <v>33.0</v>
      </c>
      <c r="N2862" s="20">
        <v>0.4545454680919647</v>
      </c>
      <c r="O2862" s="20">
        <v>0.5597401857376099</v>
      </c>
      <c r="P2862" s="20">
        <v>0.5274521112442017</v>
      </c>
      <c r="Q2862" s="21" t="str">
        <f t="shared" si="1"/>
        <v>0.3925925926</v>
      </c>
      <c r="R2862" s="21" t="str">
        <f t="shared" si="3"/>
        <v>0.5098812688</v>
      </c>
      <c r="S2862" s="9">
        <v>0.525369484316219</v>
      </c>
      <c r="T2862" s="6">
        <v>0.5098812688280034</v>
      </c>
      <c r="U2862" s="10"/>
      <c r="V2862" s="10"/>
      <c r="W2862" s="10"/>
    </row>
    <row r="2863">
      <c r="A2863" s="17">
        <v>2010.0</v>
      </c>
      <c r="B2863" s="18" t="s">
        <v>294</v>
      </c>
      <c r="C2863" s="18" t="s">
        <v>1052</v>
      </c>
      <c r="D2863" s="19">
        <v>191.0</v>
      </c>
      <c r="E2863" s="19">
        <v>4.0</v>
      </c>
      <c r="F2863" s="19">
        <v>9.0</v>
      </c>
      <c r="G2863" s="19">
        <v>14.0</v>
      </c>
      <c r="H2863" s="19">
        <v>2.0</v>
      </c>
      <c r="I2863" s="19">
        <v>1.0</v>
      </c>
      <c r="J2863" s="19">
        <v>1.0</v>
      </c>
      <c r="K2863" s="19">
        <v>19.0</v>
      </c>
      <c r="L2863" s="19">
        <v>12.0</v>
      </c>
      <c r="M2863" s="19">
        <v>31.0</v>
      </c>
      <c r="N2863" s="20">
        <v>0.6129032373428345</v>
      </c>
      <c r="O2863" s="20">
        <v>0.554993212223053</v>
      </c>
      <c r="P2863" s="20">
        <v>0.5140202045440674</v>
      </c>
      <c r="Q2863" s="21" t="str">
        <f t="shared" si="1"/>
        <v>0.6198347107</v>
      </c>
      <c r="R2863" s="21" t="str">
        <f t="shared" si="3"/>
        <v>0.5609603349</v>
      </c>
      <c r="S2863" s="9">
        <v>0.5592274636991562</v>
      </c>
      <c r="T2863" s="6">
        <v>0.5609603349334937</v>
      </c>
      <c r="U2863" s="10"/>
      <c r="V2863" s="10"/>
      <c r="W2863" s="10"/>
    </row>
    <row r="2864">
      <c r="A2864" s="17">
        <v>2010.0</v>
      </c>
      <c r="B2864" s="18" t="s">
        <v>1595</v>
      </c>
      <c r="C2864" s="18" t="s">
        <v>3981</v>
      </c>
      <c r="D2864" s="19">
        <v>192.0</v>
      </c>
      <c r="E2864" s="19">
        <v>3.0</v>
      </c>
      <c r="F2864" s="19">
        <v>12.0</v>
      </c>
      <c r="G2864" s="19">
        <v>8.0</v>
      </c>
      <c r="H2864" s="19">
        <v>4.0</v>
      </c>
      <c r="I2864" s="19">
        <v>1.0</v>
      </c>
      <c r="J2864" s="19">
        <v>1.0</v>
      </c>
      <c r="K2864" s="19">
        <v>12.0</v>
      </c>
      <c r="L2864" s="19">
        <v>17.0</v>
      </c>
      <c r="M2864" s="19">
        <v>29.0</v>
      </c>
      <c r="N2864" s="20">
        <v>0.4137931168079376</v>
      </c>
      <c r="O2864" s="20">
        <v>0.4605933129787445</v>
      </c>
      <c r="P2864" s="20">
        <v>0.4754991829395294</v>
      </c>
      <c r="Q2864" s="21" t="str">
        <f t="shared" si="1"/>
        <v>0.4201680672</v>
      </c>
      <c r="R2864" s="21" t="str">
        <f t="shared" si="3"/>
        <v>0.454213469</v>
      </c>
      <c r="S2864" s="9">
        <v>0.45261972808632356</v>
      </c>
      <c r="T2864" s="6">
        <v>0.4542134690309773</v>
      </c>
      <c r="U2864" s="10"/>
      <c r="V2864" s="10"/>
      <c r="W2864" s="10"/>
    </row>
    <row r="2865">
      <c r="A2865" s="17">
        <v>2010.0</v>
      </c>
      <c r="B2865" s="18" t="s">
        <v>89</v>
      </c>
      <c r="C2865" s="18" t="s">
        <v>3982</v>
      </c>
      <c r="D2865" s="19">
        <v>193.0</v>
      </c>
      <c r="E2865" s="19">
        <v>10.0</v>
      </c>
      <c r="F2865" s="19">
        <v>2.0</v>
      </c>
      <c r="G2865" s="19">
        <v>17.0</v>
      </c>
      <c r="H2865" s="19">
        <v>1.0</v>
      </c>
      <c r="I2865" s="19">
        <v>2.0</v>
      </c>
      <c r="J2865" s="19">
        <v>1.0</v>
      </c>
      <c r="K2865" s="19">
        <v>29.0</v>
      </c>
      <c r="L2865" s="19">
        <v>4.0</v>
      </c>
      <c r="M2865" s="19">
        <v>33.0</v>
      </c>
      <c r="N2865" s="20">
        <v>0.8787878751754761</v>
      </c>
      <c r="O2865" s="20">
        <v>0.548408031463623</v>
      </c>
      <c r="P2865" s="20">
        <v>0.538520097732544</v>
      </c>
      <c r="Q2865" s="21" t="str">
        <f t="shared" si="1"/>
        <v>0.8791946309</v>
      </c>
      <c r="R2865" s="21" t="str">
        <f t="shared" si="3"/>
        <v>0.6286326979</v>
      </c>
      <c r="S2865" s="9">
        <v>0.6285310098619172</v>
      </c>
      <c r="T2865" s="6">
        <v>0.6286326978830683</v>
      </c>
      <c r="U2865" s="10"/>
      <c r="V2865" s="10"/>
      <c r="W2865" s="10"/>
    </row>
    <row r="2866">
      <c r="A2866" s="17">
        <v>2010.0</v>
      </c>
      <c r="B2866" s="18" t="s">
        <v>756</v>
      </c>
      <c r="C2866" s="18" t="s">
        <v>1077</v>
      </c>
      <c r="D2866" s="19">
        <v>194.0</v>
      </c>
      <c r="E2866" s="19">
        <v>8.0</v>
      </c>
      <c r="F2866" s="19">
        <v>8.0</v>
      </c>
      <c r="G2866" s="19">
        <v>11.0</v>
      </c>
      <c r="H2866" s="19">
        <v>3.0</v>
      </c>
      <c r="I2866" s="19">
        <v>2.0</v>
      </c>
      <c r="J2866" s="19">
        <v>0.0</v>
      </c>
      <c r="K2866" s="19">
        <v>21.0</v>
      </c>
      <c r="L2866" s="19">
        <v>11.0</v>
      </c>
      <c r="M2866" s="19">
        <v>32.0</v>
      </c>
      <c r="N2866" s="20">
        <v>0.65625</v>
      </c>
      <c r="O2866" s="20">
        <v>0.5601173639297485</v>
      </c>
      <c r="P2866" s="20">
        <v>0.49932152032852173</v>
      </c>
      <c r="Q2866" s="21" t="str">
        <f t="shared" si="1"/>
        <v>0.6875</v>
      </c>
      <c r="R2866" s="21" t="str">
        <f t="shared" si="3"/>
        <v>0.576764062</v>
      </c>
      <c r="S2866" s="9">
        <v>0.5689515620470047</v>
      </c>
      <c r="T2866" s="6">
        <v>0.5767640620470047</v>
      </c>
      <c r="U2866" s="10"/>
      <c r="V2866" s="10"/>
      <c r="W2866" s="10"/>
    </row>
    <row r="2867">
      <c r="A2867" s="17">
        <v>2010.0</v>
      </c>
      <c r="B2867" s="18" t="s">
        <v>1907</v>
      </c>
      <c r="C2867" s="18" t="s">
        <v>3983</v>
      </c>
      <c r="D2867" s="19">
        <v>195.0</v>
      </c>
      <c r="E2867" s="19">
        <v>2.0</v>
      </c>
      <c r="F2867" s="19">
        <v>11.0</v>
      </c>
      <c r="G2867" s="19">
        <v>4.0</v>
      </c>
      <c r="H2867" s="19">
        <v>7.0</v>
      </c>
      <c r="I2867" s="19">
        <v>0.0</v>
      </c>
      <c r="J2867" s="19">
        <v>4.0</v>
      </c>
      <c r="K2867" s="19">
        <v>6.0</v>
      </c>
      <c r="L2867" s="19">
        <v>22.0</v>
      </c>
      <c r="M2867" s="19">
        <v>28.0</v>
      </c>
      <c r="N2867" s="20">
        <v>0.2142857164144516</v>
      </c>
      <c r="O2867" s="20">
        <v>0.44565707445144653</v>
      </c>
      <c r="P2867" s="20">
        <v>0.473931223154068</v>
      </c>
      <c r="Q2867" s="21" t="str">
        <f t="shared" si="1"/>
        <v>0.203125</v>
      </c>
      <c r="R2867" s="21" t="str">
        <f t="shared" si="3"/>
        <v>0.392092593</v>
      </c>
      <c r="S2867" s="9">
        <v>0.3948827715856688</v>
      </c>
      <c r="T2867" s="6">
        <v>0.39209259301424026</v>
      </c>
      <c r="U2867" s="10"/>
      <c r="V2867" s="10"/>
      <c r="W2867" s="10"/>
    </row>
    <row r="2868">
      <c r="A2868" s="17">
        <v>2010.0</v>
      </c>
      <c r="B2868" s="18" t="s">
        <v>409</v>
      </c>
      <c r="C2868" s="18" t="s">
        <v>3984</v>
      </c>
      <c r="D2868" s="19">
        <v>196.0</v>
      </c>
      <c r="E2868" s="19">
        <v>6.0</v>
      </c>
      <c r="F2868" s="19">
        <v>8.0</v>
      </c>
      <c r="G2868" s="19">
        <v>8.0</v>
      </c>
      <c r="H2868" s="19">
        <v>3.0</v>
      </c>
      <c r="I2868" s="19">
        <v>4.0</v>
      </c>
      <c r="J2868" s="19">
        <v>4.0</v>
      </c>
      <c r="K2868" s="19">
        <v>18.0</v>
      </c>
      <c r="L2868" s="19">
        <v>15.0</v>
      </c>
      <c r="M2868" s="19">
        <v>33.0</v>
      </c>
      <c r="N2868" s="20">
        <v>0.5454545617103577</v>
      </c>
      <c r="O2868" s="20">
        <v>0.5073561072349548</v>
      </c>
      <c r="P2868" s="20">
        <v>0.499603271484375</v>
      </c>
      <c r="Q2868" s="21" t="str">
        <f t="shared" si="1"/>
        <v>0.5695364238</v>
      </c>
      <c r="R2868" s="21" t="str">
        <f t="shared" si="3"/>
        <v>0.5209629774</v>
      </c>
      <c r="S2868" s="9">
        <v>0.5149425078522075</v>
      </c>
      <c r="T2868" s="6">
        <v>0.520962977448836</v>
      </c>
      <c r="U2868" s="10"/>
      <c r="V2868" s="10"/>
      <c r="W2868" s="10"/>
    </row>
    <row r="2869">
      <c r="A2869" s="17">
        <v>2010.0</v>
      </c>
      <c r="B2869" s="18" t="s">
        <v>1910</v>
      </c>
      <c r="C2869" s="18" t="s">
        <v>3985</v>
      </c>
      <c r="D2869" s="19">
        <v>197.0</v>
      </c>
      <c r="E2869" s="19">
        <v>2.0</v>
      </c>
      <c r="F2869" s="19">
        <v>11.0</v>
      </c>
      <c r="G2869" s="19">
        <v>6.0</v>
      </c>
      <c r="H2869" s="19">
        <v>2.0</v>
      </c>
      <c r="I2869" s="19">
        <v>0.0</v>
      </c>
      <c r="J2869" s="19">
        <v>5.0</v>
      </c>
      <c r="K2869" s="19">
        <v>8.0</v>
      </c>
      <c r="L2869" s="19">
        <v>18.0</v>
      </c>
      <c r="M2869" s="19">
        <v>26.0</v>
      </c>
      <c r="N2869" s="20">
        <v>0.3076923191547394</v>
      </c>
      <c r="O2869" s="20">
        <v>0.4679088294506073</v>
      </c>
      <c r="P2869" s="20">
        <v>0.48512089252471924</v>
      </c>
      <c r="Q2869" s="21" t="str">
        <f t="shared" si="1"/>
        <v>0.3076923077</v>
      </c>
      <c r="R2869" s="21" t="str">
        <f t="shared" si="3"/>
        <v>0.4321577148</v>
      </c>
      <c r="S2869" s="9">
        <v>0.4321577147795604</v>
      </c>
      <c r="T2869" s="6">
        <v>0.4321577147795604</v>
      </c>
      <c r="U2869" s="10"/>
      <c r="V2869" s="10"/>
      <c r="W2869" s="10"/>
    </row>
    <row r="2870">
      <c r="A2870" s="17">
        <v>2010.0</v>
      </c>
      <c r="B2870" s="18" t="s">
        <v>3208</v>
      </c>
      <c r="C2870" s="18" t="s">
        <v>3986</v>
      </c>
      <c r="D2870" s="19">
        <v>198.0</v>
      </c>
      <c r="E2870" s="19">
        <v>1.0</v>
      </c>
      <c r="F2870" s="19">
        <v>15.0</v>
      </c>
      <c r="G2870" s="19">
        <v>5.0</v>
      </c>
      <c r="H2870" s="19">
        <v>5.0</v>
      </c>
      <c r="I2870" s="19">
        <v>1.0</v>
      </c>
      <c r="J2870" s="19">
        <v>1.0</v>
      </c>
      <c r="K2870" s="19">
        <v>7.0</v>
      </c>
      <c r="L2870" s="19">
        <v>21.0</v>
      </c>
      <c r="M2870" s="19">
        <v>28.0</v>
      </c>
      <c r="N2870" s="20">
        <v>0.25</v>
      </c>
      <c r="O2870" s="20">
        <v>0.37688156962394714</v>
      </c>
      <c r="P2870" s="20">
        <v>0.45198091864585876</v>
      </c>
      <c r="Q2870" s="21" t="str">
        <f t="shared" si="1"/>
        <v>0.2410714286</v>
      </c>
      <c r="R2870" s="21" t="str">
        <f t="shared" si="3"/>
        <v>0.3617038716</v>
      </c>
      <c r="S2870" s="9">
        <v>0.36393601447343826</v>
      </c>
      <c r="T2870" s="6">
        <v>0.3617038716162954</v>
      </c>
      <c r="U2870" s="10"/>
      <c r="V2870" s="10"/>
      <c r="W2870" s="10"/>
    </row>
    <row r="2871">
      <c r="A2871" s="17">
        <v>2010.0</v>
      </c>
      <c r="B2871" s="18" t="s">
        <v>1308</v>
      </c>
      <c r="C2871" s="18" t="s">
        <v>3987</v>
      </c>
      <c r="D2871" s="19">
        <v>199.0</v>
      </c>
      <c r="E2871" s="19">
        <v>5.0</v>
      </c>
      <c r="F2871" s="19">
        <v>11.0</v>
      </c>
      <c r="G2871" s="19">
        <v>6.0</v>
      </c>
      <c r="H2871" s="19">
        <v>4.0</v>
      </c>
      <c r="I2871" s="19">
        <v>0.0</v>
      </c>
      <c r="J2871" s="19">
        <v>4.0</v>
      </c>
      <c r="K2871" s="19">
        <v>11.0</v>
      </c>
      <c r="L2871" s="19">
        <v>19.0</v>
      </c>
      <c r="M2871" s="19">
        <v>30.0</v>
      </c>
      <c r="N2871" s="20">
        <v>0.36666667461395264</v>
      </c>
      <c r="O2871" s="20">
        <v>0.4488530158996582</v>
      </c>
      <c r="P2871" s="20">
        <v>0.46645450592041016</v>
      </c>
      <c r="Q2871" s="21" t="str">
        <f t="shared" si="1"/>
        <v>0.3955223881</v>
      </c>
      <c r="R2871" s="21" t="str">
        <f t="shared" si="3"/>
        <v>0.4399207314</v>
      </c>
      <c r="S2871" s="9">
        <v>0.4327068010965983</v>
      </c>
      <c r="T2871" s="6">
        <v>0.439920731444857</v>
      </c>
      <c r="U2871" s="10"/>
      <c r="V2871" s="10"/>
      <c r="W2871" s="10"/>
    </row>
    <row r="2872">
      <c r="A2872" s="17">
        <v>2010.0</v>
      </c>
      <c r="B2872" s="18" t="s">
        <v>264</v>
      </c>
      <c r="C2872" s="18" t="s">
        <v>1091</v>
      </c>
      <c r="D2872" s="19">
        <v>200.0</v>
      </c>
      <c r="E2872" s="19">
        <v>2.0</v>
      </c>
      <c r="F2872" s="19">
        <v>8.0</v>
      </c>
      <c r="G2872" s="19">
        <v>13.0</v>
      </c>
      <c r="H2872" s="19">
        <v>5.0</v>
      </c>
      <c r="I2872" s="19">
        <v>1.0</v>
      </c>
      <c r="J2872" s="19">
        <v>3.0</v>
      </c>
      <c r="K2872" s="19">
        <v>16.0</v>
      </c>
      <c r="L2872" s="19">
        <v>16.0</v>
      </c>
      <c r="M2872" s="19">
        <v>32.0</v>
      </c>
      <c r="N2872" s="20">
        <v>0.5</v>
      </c>
      <c r="O2872" s="20">
        <v>0.5956518650054932</v>
      </c>
      <c r="P2872" s="20">
        <v>0.5386395454406738</v>
      </c>
      <c r="Q2872" s="21" t="str">
        <f t="shared" si="1"/>
        <v>0.4393939394</v>
      </c>
      <c r="R2872" s="21" t="str">
        <f t="shared" si="3"/>
        <v>0.5423343037</v>
      </c>
      <c r="S2872" s="9">
        <v>0.557485818862915</v>
      </c>
      <c r="T2872" s="6">
        <v>0.5423343037113999</v>
      </c>
      <c r="U2872" s="10"/>
      <c r="V2872" s="10"/>
      <c r="W2872" s="10"/>
    </row>
    <row r="2873">
      <c r="A2873" s="17">
        <v>2010.0</v>
      </c>
      <c r="B2873" s="18" t="s">
        <v>1113</v>
      </c>
      <c r="C2873" s="18" t="s">
        <v>3988</v>
      </c>
      <c r="D2873" s="19">
        <v>201.0</v>
      </c>
      <c r="E2873" s="19">
        <v>3.0</v>
      </c>
      <c r="F2873" s="19">
        <v>10.0</v>
      </c>
      <c r="G2873" s="19">
        <v>3.0</v>
      </c>
      <c r="H2873" s="19">
        <v>8.0</v>
      </c>
      <c r="I2873" s="19">
        <v>0.0</v>
      </c>
      <c r="J2873" s="19">
        <v>4.0</v>
      </c>
      <c r="K2873" s="19">
        <v>6.0</v>
      </c>
      <c r="L2873" s="19">
        <v>22.0</v>
      </c>
      <c r="M2873" s="19">
        <v>28.0</v>
      </c>
      <c r="N2873" s="20">
        <v>0.2142857164144516</v>
      </c>
      <c r="O2873" s="20">
        <v>0.39383259415626526</v>
      </c>
      <c r="P2873" s="20">
        <v>0.45786213874816895</v>
      </c>
      <c r="Q2873" s="21" t="str">
        <f t="shared" si="1"/>
        <v>0.2205882353</v>
      </c>
      <c r="R2873" s="21" t="str">
        <f t="shared" si="3"/>
        <v>0.3665288906</v>
      </c>
      <c r="S2873" s="9">
        <v>0.3649532603366034</v>
      </c>
      <c r="T2873" s="6">
        <v>0.36652889058870425</v>
      </c>
      <c r="U2873" s="10"/>
      <c r="V2873" s="10"/>
      <c r="W2873" s="10"/>
    </row>
    <row r="2874">
      <c r="A2874" s="17">
        <v>2010.0</v>
      </c>
      <c r="B2874" s="18" t="s">
        <v>1637</v>
      </c>
      <c r="C2874" s="18" t="s">
        <v>3989</v>
      </c>
      <c r="D2874" s="19">
        <v>202.0</v>
      </c>
      <c r="E2874" s="19">
        <v>5.0</v>
      </c>
      <c r="F2874" s="19">
        <v>10.0</v>
      </c>
      <c r="G2874" s="19">
        <v>4.0</v>
      </c>
      <c r="H2874" s="19">
        <v>7.0</v>
      </c>
      <c r="I2874" s="19">
        <v>3.0</v>
      </c>
      <c r="J2874" s="19">
        <v>1.0</v>
      </c>
      <c r="K2874" s="19">
        <v>12.0</v>
      </c>
      <c r="L2874" s="19">
        <v>18.0</v>
      </c>
      <c r="M2874" s="19">
        <v>30.0</v>
      </c>
      <c r="N2874" s="20">
        <v>0.4000000059604645</v>
      </c>
      <c r="O2874" s="20">
        <v>0.4635878801345825</v>
      </c>
      <c r="P2874" s="20">
        <v>0.4796300232410431</v>
      </c>
      <c r="Q2874" s="21" t="str">
        <f t="shared" si="1"/>
        <v>0.4246575342</v>
      </c>
      <c r="R2874" s="21" t="str">
        <f t="shared" si="3"/>
        <v>0.4578658294</v>
      </c>
      <c r="S2874" s="9">
        <v>0.451701445877552</v>
      </c>
      <c r="T2874" s="6">
        <v>0.4578658294391959</v>
      </c>
      <c r="U2874" s="10"/>
      <c r="V2874" s="10"/>
      <c r="W2874" s="10"/>
    </row>
    <row r="2875">
      <c r="A2875" s="17">
        <v>2010.0</v>
      </c>
      <c r="B2875" s="18" t="s">
        <v>746</v>
      </c>
      <c r="C2875" s="18" t="s">
        <v>1059</v>
      </c>
      <c r="D2875" s="19">
        <v>203.0</v>
      </c>
      <c r="E2875" s="19">
        <v>9.0</v>
      </c>
      <c r="F2875" s="19">
        <v>6.0</v>
      </c>
      <c r="G2875" s="19">
        <v>10.0</v>
      </c>
      <c r="H2875" s="19">
        <v>2.0</v>
      </c>
      <c r="I2875" s="19">
        <v>3.0</v>
      </c>
      <c r="J2875" s="19">
        <v>0.0</v>
      </c>
      <c r="K2875" s="19">
        <v>22.0</v>
      </c>
      <c r="L2875" s="19">
        <v>8.0</v>
      </c>
      <c r="M2875" s="19">
        <v>30.0</v>
      </c>
      <c r="N2875" s="20">
        <v>0.7333333492279053</v>
      </c>
      <c r="O2875" s="20">
        <v>0.4500580430030823</v>
      </c>
      <c r="P2875" s="20">
        <v>0.4739341139793396</v>
      </c>
      <c r="Q2875" s="21" t="str">
        <f t="shared" si="1"/>
        <v>0.7714285714</v>
      </c>
      <c r="R2875" s="21" t="str">
        <f t="shared" si="3"/>
        <v>0.5363696929</v>
      </c>
      <c r="S2875" s="9">
        <v>0.5268458833297094</v>
      </c>
      <c r="T2875" s="6">
        <v>0.5363696928535189</v>
      </c>
      <c r="U2875" s="10"/>
      <c r="V2875" s="10"/>
      <c r="W2875" s="10"/>
    </row>
    <row r="2876">
      <c r="A2876" s="17">
        <v>2010.0</v>
      </c>
      <c r="B2876" s="18" t="s">
        <v>515</v>
      </c>
      <c r="C2876" s="18" t="s">
        <v>1011</v>
      </c>
      <c r="D2876" s="19">
        <v>204.0</v>
      </c>
      <c r="E2876" s="19">
        <v>8.0</v>
      </c>
      <c r="F2876" s="19">
        <v>5.0</v>
      </c>
      <c r="G2876" s="19">
        <v>9.0</v>
      </c>
      <c r="H2876" s="19">
        <v>4.0</v>
      </c>
      <c r="I2876" s="19">
        <v>3.0</v>
      </c>
      <c r="J2876" s="19">
        <v>3.0</v>
      </c>
      <c r="K2876" s="19">
        <v>20.0</v>
      </c>
      <c r="L2876" s="19">
        <v>12.0</v>
      </c>
      <c r="M2876" s="19">
        <v>32.0</v>
      </c>
      <c r="N2876" s="20">
        <v>0.625</v>
      </c>
      <c r="O2876" s="20">
        <v>0.5472531318664551</v>
      </c>
      <c r="P2876" s="20">
        <v>0.5172603726387024</v>
      </c>
      <c r="Q2876" s="21" t="str">
        <f t="shared" si="1"/>
        <v>0.6282051282</v>
      </c>
      <c r="R2876" s="21" t="str">
        <f t="shared" si="3"/>
        <v>0.5599929411</v>
      </c>
      <c r="S2876" s="9">
        <v>0.5591916590929031</v>
      </c>
      <c r="T2876" s="6">
        <v>0.5599929411441852</v>
      </c>
      <c r="U2876" s="10"/>
      <c r="V2876" s="10"/>
      <c r="W2876" s="10"/>
    </row>
    <row r="2877">
      <c r="A2877" s="17">
        <v>2010.0</v>
      </c>
      <c r="B2877" s="18" t="s">
        <v>611</v>
      </c>
      <c r="C2877" s="18" t="s">
        <v>3990</v>
      </c>
      <c r="D2877" s="19">
        <v>205.0</v>
      </c>
      <c r="E2877" s="19">
        <v>6.0</v>
      </c>
      <c r="F2877" s="19">
        <v>10.0</v>
      </c>
      <c r="G2877" s="19">
        <v>6.0</v>
      </c>
      <c r="H2877" s="19">
        <v>4.0</v>
      </c>
      <c r="I2877" s="19">
        <v>0.0</v>
      </c>
      <c r="J2877" s="19">
        <v>0.0</v>
      </c>
      <c r="K2877" s="19">
        <v>12.0</v>
      </c>
      <c r="L2877" s="19">
        <v>14.0</v>
      </c>
      <c r="M2877" s="19">
        <v>26.0</v>
      </c>
      <c r="N2877" s="20">
        <v>0.4615384638309479</v>
      </c>
      <c r="O2877" s="20">
        <v>0.46206024289131165</v>
      </c>
      <c r="P2877" s="20">
        <v>0.5008925795555115</v>
      </c>
      <c r="Q2877" s="21" t="str">
        <f t="shared" si="1"/>
        <v>0.5084745763</v>
      </c>
      <c r="R2877" s="21" t="str">
        <f t="shared" si="3"/>
        <v>0.4833719104</v>
      </c>
      <c r="S2877" s="9">
        <v>0.4716378817191491</v>
      </c>
      <c r="T2877" s="6">
        <v>0.4833719104023303</v>
      </c>
      <c r="U2877" s="10"/>
      <c r="V2877" s="10"/>
      <c r="W2877" s="10"/>
    </row>
    <row r="2878">
      <c r="A2878" s="17">
        <v>2010.0</v>
      </c>
      <c r="B2878" s="18" t="s">
        <v>472</v>
      </c>
      <c r="C2878" s="18" t="s">
        <v>1064</v>
      </c>
      <c r="D2878" s="19">
        <v>206.0</v>
      </c>
      <c r="E2878" s="19">
        <v>9.0</v>
      </c>
      <c r="F2878" s="19">
        <v>3.0</v>
      </c>
      <c r="G2878" s="19">
        <v>14.0</v>
      </c>
      <c r="H2878" s="19">
        <v>0.0</v>
      </c>
      <c r="I2878" s="19">
        <v>5.0</v>
      </c>
      <c r="J2878" s="19">
        <v>1.0</v>
      </c>
      <c r="K2878" s="19">
        <v>28.0</v>
      </c>
      <c r="L2878" s="19">
        <v>4.0</v>
      </c>
      <c r="M2878" s="19">
        <v>32.0</v>
      </c>
      <c r="N2878" s="20">
        <v>0.875</v>
      </c>
      <c r="O2878" s="20">
        <v>0.5251669883728027</v>
      </c>
      <c r="P2878" s="20">
        <v>0.5280681848526001</v>
      </c>
      <c r="Q2878" s="21" t="str">
        <f t="shared" si="1"/>
        <v>0.9027777778</v>
      </c>
      <c r="R2878" s="21" t="str">
        <f t="shared" si="3"/>
        <v>0.6202949848</v>
      </c>
      <c r="S2878" s="9">
        <v>0.6133505403995514</v>
      </c>
      <c r="T2878" s="6">
        <v>0.6202949848439958</v>
      </c>
      <c r="U2878" s="10"/>
      <c r="V2878" s="10"/>
      <c r="W2878" s="10"/>
    </row>
    <row r="2879">
      <c r="A2879" s="17">
        <v>2010.0</v>
      </c>
      <c r="B2879" s="18" t="s">
        <v>930</v>
      </c>
      <c r="C2879" s="18" t="s">
        <v>1047</v>
      </c>
      <c r="D2879" s="19">
        <v>207.0</v>
      </c>
      <c r="E2879" s="19">
        <v>2.0</v>
      </c>
      <c r="F2879" s="19">
        <v>8.0</v>
      </c>
      <c r="G2879" s="19">
        <v>15.0</v>
      </c>
      <c r="H2879" s="19">
        <v>4.0</v>
      </c>
      <c r="I2879" s="19">
        <v>3.0</v>
      </c>
      <c r="J2879" s="19">
        <v>1.0</v>
      </c>
      <c r="K2879" s="19">
        <v>20.0</v>
      </c>
      <c r="L2879" s="19">
        <v>13.0</v>
      </c>
      <c r="M2879" s="19">
        <v>33.0</v>
      </c>
      <c r="N2879" s="20">
        <v>0.6060606241226196</v>
      </c>
      <c r="O2879" s="20">
        <v>0.5051479339599609</v>
      </c>
      <c r="P2879" s="20">
        <v>0.5189090371131897</v>
      </c>
      <c r="Q2879" s="21" t="str">
        <f t="shared" si="1"/>
        <v>0.5648854962</v>
      </c>
      <c r="R2879" s="21" t="str">
        <f t="shared" si="3"/>
        <v>0.5235226003</v>
      </c>
      <c r="S2879" s="9">
        <v>0.5338163777734294</v>
      </c>
      <c r="T2879" s="6">
        <v>0.5235226003040795</v>
      </c>
      <c r="U2879" s="10"/>
      <c r="V2879" s="10"/>
      <c r="W2879" s="10"/>
    </row>
    <row r="2880">
      <c r="A2880" s="17">
        <v>2010.0</v>
      </c>
      <c r="B2880" s="18" t="s">
        <v>660</v>
      </c>
      <c r="C2880" s="18" t="s">
        <v>3991</v>
      </c>
      <c r="D2880" s="19">
        <v>208.0</v>
      </c>
      <c r="E2880" s="19">
        <v>3.0</v>
      </c>
      <c r="F2880" s="19">
        <v>12.0</v>
      </c>
      <c r="G2880" s="19">
        <v>4.0</v>
      </c>
      <c r="H2880" s="19">
        <v>6.0</v>
      </c>
      <c r="I2880" s="19">
        <v>0.0</v>
      </c>
      <c r="J2880" s="19">
        <v>0.0</v>
      </c>
      <c r="K2880" s="19">
        <v>7.0</v>
      </c>
      <c r="L2880" s="19">
        <v>18.0</v>
      </c>
      <c r="M2880" s="19">
        <v>25.0</v>
      </c>
      <c r="N2880" s="20">
        <v>0.2800000011920929</v>
      </c>
      <c r="O2880" s="20">
        <v>0.42092475295066833</v>
      </c>
      <c r="P2880" s="20">
        <v>0.47703588008880615</v>
      </c>
      <c r="Q2880" s="21" t="str">
        <f t="shared" si="1"/>
        <v>0.2972972973</v>
      </c>
      <c r="R2880" s="21" t="str">
        <f t="shared" si="3"/>
        <v>0.4040456708</v>
      </c>
      <c r="S2880" s="9">
        <v>0.3997213464975357</v>
      </c>
      <c r="T2880" s="6">
        <v>0.40404567082186005</v>
      </c>
      <c r="U2880" s="10"/>
      <c r="V2880" s="10"/>
      <c r="W2880" s="10"/>
    </row>
    <row r="2881">
      <c r="A2881" s="17">
        <v>2010.0</v>
      </c>
      <c r="B2881" s="18" t="s">
        <v>147</v>
      </c>
      <c r="C2881" s="18" t="s">
        <v>3992</v>
      </c>
      <c r="D2881" s="19">
        <v>209.0</v>
      </c>
      <c r="E2881" s="19">
        <v>3.0</v>
      </c>
      <c r="F2881" s="19">
        <v>6.0</v>
      </c>
      <c r="G2881" s="19">
        <v>17.0</v>
      </c>
      <c r="H2881" s="19">
        <v>3.0</v>
      </c>
      <c r="I2881" s="19">
        <v>3.0</v>
      </c>
      <c r="J2881" s="19">
        <v>2.0</v>
      </c>
      <c r="K2881" s="19">
        <v>23.0</v>
      </c>
      <c r="L2881" s="19">
        <v>11.0</v>
      </c>
      <c r="M2881" s="19">
        <v>34.0</v>
      </c>
      <c r="N2881" s="20">
        <v>0.6764705777168274</v>
      </c>
      <c r="O2881" s="20">
        <v>0.5713616609573364</v>
      </c>
      <c r="P2881" s="20">
        <v>0.5425208806991577</v>
      </c>
      <c r="Q2881" s="21" t="str">
        <f t="shared" si="1"/>
        <v>0.6397058824</v>
      </c>
      <c r="R2881" s="21" t="str">
        <f t="shared" si="3"/>
        <v>0.5812375212</v>
      </c>
      <c r="S2881" s="9">
        <v>0.5904286977122812</v>
      </c>
      <c r="T2881" s="6">
        <v>0.5812375212416929</v>
      </c>
      <c r="U2881" s="10"/>
      <c r="V2881" s="10"/>
      <c r="W2881" s="10"/>
    </row>
    <row r="2882">
      <c r="A2882" s="17">
        <v>2010.0</v>
      </c>
      <c r="B2882" s="18" t="s">
        <v>501</v>
      </c>
      <c r="C2882" s="18" t="s">
        <v>1081</v>
      </c>
      <c r="D2882" s="19">
        <v>210.0</v>
      </c>
      <c r="E2882" s="19">
        <v>10.0</v>
      </c>
      <c r="F2882" s="19">
        <v>7.0</v>
      </c>
      <c r="G2882" s="19">
        <v>11.0</v>
      </c>
      <c r="H2882" s="19">
        <v>1.0</v>
      </c>
      <c r="I2882" s="19">
        <v>3.0</v>
      </c>
      <c r="J2882" s="19">
        <v>0.0</v>
      </c>
      <c r="K2882" s="19">
        <v>24.0</v>
      </c>
      <c r="L2882" s="19">
        <v>8.0</v>
      </c>
      <c r="M2882" s="19">
        <v>32.0</v>
      </c>
      <c r="N2882" s="20">
        <v>0.75</v>
      </c>
      <c r="O2882" s="20">
        <v>0.5133673548698425</v>
      </c>
      <c r="P2882" s="20">
        <v>0.49605822563171387</v>
      </c>
      <c r="Q2882" s="21" t="str">
        <f t="shared" si="1"/>
        <v>0.8082191781</v>
      </c>
      <c r="R2882" s="21" t="str">
        <f t="shared" si="3"/>
        <v>0.5827530284</v>
      </c>
      <c r="S2882" s="9">
        <v>0.5681982338428497</v>
      </c>
      <c r="T2882" s="6">
        <v>0.5827530283633977</v>
      </c>
      <c r="U2882" s="10"/>
      <c r="V2882" s="10"/>
      <c r="W2882" s="10"/>
    </row>
    <row r="2883">
      <c r="A2883" s="17">
        <v>2010.0</v>
      </c>
      <c r="B2883" s="18" t="s">
        <v>565</v>
      </c>
      <c r="C2883" s="18" t="s">
        <v>1057</v>
      </c>
      <c r="D2883" s="19">
        <v>211.0</v>
      </c>
      <c r="E2883" s="19">
        <v>5.0</v>
      </c>
      <c r="F2883" s="19">
        <v>9.0</v>
      </c>
      <c r="G2883" s="19">
        <v>12.0</v>
      </c>
      <c r="H2883" s="19">
        <v>4.0</v>
      </c>
      <c r="I2883" s="19">
        <v>3.0</v>
      </c>
      <c r="J2883" s="19">
        <v>1.0</v>
      </c>
      <c r="K2883" s="19">
        <v>20.0</v>
      </c>
      <c r="L2883" s="19">
        <v>14.0</v>
      </c>
      <c r="M2883" s="19">
        <v>34.0</v>
      </c>
      <c r="N2883" s="20">
        <v>0.5882353186607361</v>
      </c>
      <c r="O2883" s="20">
        <v>0.536603569984436</v>
      </c>
      <c r="P2883" s="20">
        <v>0.5009145140647888</v>
      </c>
      <c r="Q2883" s="21" t="str">
        <f t="shared" si="1"/>
        <v>0.5890410959</v>
      </c>
      <c r="R2883" s="21" t="str">
        <f t="shared" si="3"/>
        <v>0.5407906875</v>
      </c>
      <c r="S2883" s="9">
        <v>0.540589237037827</v>
      </c>
      <c r="T2883" s="6">
        <v>0.540790687481018</v>
      </c>
      <c r="U2883" s="10"/>
      <c r="V2883" s="10"/>
      <c r="W2883" s="10"/>
    </row>
    <row r="2884">
      <c r="A2884" s="17">
        <v>2010.0</v>
      </c>
      <c r="B2884" s="18" t="s">
        <v>150</v>
      </c>
      <c r="C2884" s="18" t="s">
        <v>3993</v>
      </c>
      <c r="D2884" s="19">
        <v>212.0</v>
      </c>
      <c r="E2884" s="19">
        <v>6.0</v>
      </c>
      <c r="F2884" s="19">
        <v>5.0</v>
      </c>
      <c r="G2884" s="19">
        <v>17.0</v>
      </c>
      <c r="H2884" s="19">
        <v>1.0</v>
      </c>
      <c r="I2884" s="19">
        <v>4.0</v>
      </c>
      <c r="J2884" s="19">
        <v>1.0</v>
      </c>
      <c r="K2884" s="19">
        <v>27.0</v>
      </c>
      <c r="L2884" s="19">
        <v>7.0</v>
      </c>
      <c r="M2884" s="19">
        <v>34.0</v>
      </c>
      <c r="N2884" s="20">
        <v>0.7941176295280457</v>
      </c>
      <c r="O2884" s="20">
        <v>0.5505284667015076</v>
      </c>
      <c r="P2884" s="20">
        <v>0.531782329082489</v>
      </c>
      <c r="Q2884" s="21" t="str">
        <f t="shared" si="1"/>
        <v>0.8071428571</v>
      </c>
      <c r="R2884" s="21" t="str">
        <f t="shared" si="3"/>
        <v>0.6099955299</v>
      </c>
      <c r="S2884" s="9">
        <v>0.6067392273860819</v>
      </c>
      <c r="T2884" s="6">
        <v>0.6099955299070903</v>
      </c>
      <c r="U2884" s="10"/>
      <c r="V2884" s="10"/>
      <c r="W2884" s="10"/>
    </row>
    <row r="2885">
      <c r="A2885" s="17">
        <v>2010.0</v>
      </c>
      <c r="B2885" s="18" t="s">
        <v>206</v>
      </c>
      <c r="C2885" s="18" t="s">
        <v>3994</v>
      </c>
      <c r="D2885" s="19">
        <v>213.0</v>
      </c>
      <c r="E2885" s="19">
        <v>1.0</v>
      </c>
      <c r="F2885" s="19">
        <v>10.0</v>
      </c>
      <c r="G2885" s="19">
        <v>11.0</v>
      </c>
      <c r="H2885" s="19">
        <v>4.0</v>
      </c>
      <c r="I2885" s="19">
        <v>1.0</v>
      </c>
      <c r="J2885" s="19">
        <v>4.0</v>
      </c>
      <c r="K2885" s="19">
        <v>13.0</v>
      </c>
      <c r="L2885" s="19">
        <v>18.0</v>
      </c>
      <c r="M2885" s="19">
        <v>31.0</v>
      </c>
      <c r="N2885" s="20">
        <v>0.4193548262119293</v>
      </c>
      <c r="O2885" s="20">
        <v>0.5935837626457214</v>
      </c>
      <c r="P2885" s="20">
        <v>0.5391150712966919</v>
      </c>
      <c r="Q2885" s="21" t="str">
        <f t="shared" si="1"/>
        <v>0.3658536585</v>
      </c>
      <c r="R2885" s="21" t="str">
        <f t="shared" si="3"/>
        <v>0.5230340638</v>
      </c>
      <c r="S2885" s="9">
        <v>0.5364093588244531</v>
      </c>
      <c r="T2885" s="6">
        <v>0.52303406378118</v>
      </c>
      <c r="U2885" s="10"/>
      <c r="V2885" s="10"/>
      <c r="W2885" s="10"/>
    </row>
    <row r="2886">
      <c r="A2886" s="17">
        <v>2010.0</v>
      </c>
      <c r="B2886" s="18" t="s">
        <v>153</v>
      </c>
      <c r="C2886" s="18" t="s">
        <v>3995</v>
      </c>
      <c r="D2886" s="19">
        <v>214.0</v>
      </c>
      <c r="E2886" s="19">
        <v>3.0</v>
      </c>
      <c r="F2886" s="19">
        <v>7.0</v>
      </c>
      <c r="G2886" s="19">
        <v>15.0</v>
      </c>
      <c r="H2886" s="19">
        <v>1.0</v>
      </c>
      <c r="I2886" s="19">
        <v>4.0</v>
      </c>
      <c r="J2886" s="19">
        <v>2.0</v>
      </c>
      <c r="K2886" s="19">
        <v>22.0</v>
      </c>
      <c r="L2886" s="19">
        <v>10.0</v>
      </c>
      <c r="M2886" s="19">
        <v>32.0</v>
      </c>
      <c r="N2886" s="20">
        <v>0.6875</v>
      </c>
      <c r="O2886" s="20">
        <v>0.5846306085586548</v>
      </c>
      <c r="P2886" s="20">
        <v>0.5295529961585999</v>
      </c>
      <c r="Q2886" s="21" t="str">
        <f t="shared" si="1"/>
        <v>0.6935483871</v>
      </c>
      <c r="R2886" s="21" t="str">
        <f t="shared" si="3"/>
        <v>0.5980906501</v>
      </c>
      <c r="S2886" s="9">
        <v>0.5965785533189774</v>
      </c>
      <c r="T2886" s="6">
        <v>0.5980906500931709</v>
      </c>
      <c r="U2886" s="10"/>
      <c r="V2886" s="10"/>
      <c r="W2886" s="10"/>
    </row>
    <row r="2887">
      <c r="A2887" s="17">
        <v>2010.0</v>
      </c>
      <c r="B2887" s="18" t="s">
        <v>571</v>
      </c>
      <c r="C2887" s="18" t="s">
        <v>1066</v>
      </c>
      <c r="D2887" s="19">
        <v>215.0</v>
      </c>
      <c r="E2887" s="19">
        <v>8.0</v>
      </c>
      <c r="F2887" s="19">
        <v>6.0</v>
      </c>
      <c r="G2887" s="19">
        <v>15.0</v>
      </c>
      <c r="H2887" s="19">
        <v>0.0</v>
      </c>
      <c r="I2887" s="19">
        <v>3.0</v>
      </c>
      <c r="J2887" s="19">
        <v>2.0</v>
      </c>
      <c r="K2887" s="19">
        <v>26.0</v>
      </c>
      <c r="L2887" s="19">
        <v>8.0</v>
      </c>
      <c r="M2887" s="19">
        <v>34.0</v>
      </c>
      <c r="N2887" s="20">
        <v>0.7647058963775635</v>
      </c>
      <c r="O2887" s="20">
        <v>0.5505663752555847</v>
      </c>
      <c r="P2887" s="20">
        <v>0.5184556841850281</v>
      </c>
      <c r="Q2887" s="21" t="str">
        <f t="shared" si="1"/>
        <v>0.8055555556</v>
      </c>
      <c r="R2887" s="21" t="str">
        <f t="shared" si="3"/>
        <v>0.6062859976</v>
      </c>
      <c r="S2887" s="9">
        <v>0.5960735792622847</v>
      </c>
      <c r="T2887" s="6">
        <v>0.6062859975629382</v>
      </c>
      <c r="U2887" s="10"/>
      <c r="V2887" s="10"/>
      <c r="W2887" s="10"/>
    </row>
    <row r="2888">
      <c r="A2888" s="17">
        <v>2010.0</v>
      </c>
      <c r="B2888" s="18" t="s">
        <v>513</v>
      </c>
      <c r="C2888" s="18" t="s">
        <v>3996</v>
      </c>
      <c r="D2888" s="19">
        <v>216.0</v>
      </c>
      <c r="E2888" s="19">
        <v>8.0</v>
      </c>
      <c r="F2888" s="19">
        <v>8.0</v>
      </c>
      <c r="G2888" s="19">
        <v>9.0</v>
      </c>
      <c r="H2888" s="19">
        <v>3.0</v>
      </c>
      <c r="I2888" s="19">
        <v>2.0</v>
      </c>
      <c r="J2888" s="19">
        <v>2.0</v>
      </c>
      <c r="K2888" s="19">
        <v>19.0</v>
      </c>
      <c r="L2888" s="19">
        <v>13.0</v>
      </c>
      <c r="M2888" s="19">
        <v>32.0</v>
      </c>
      <c r="N2888" s="20">
        <v>0.59375</v>
      </c>
      <c r="O2888" s="20">
        <v>0.4873606860637665</v>
      </c>
      <c r="P2888" s="20">
        <v>0.5048178434371948</v>
      </c>
      <c r="Q2888" s="21" t="str">
        <f t="shared" si="1"/>
        <v>0.6283783784</v>
      </c>
      <c r="R2888" s="21" t="str">
        <f t="shared" si="3"/>
        <v>0.5269793985</v>
      </c>
      <c r="S2888" s="9">
        <v>0.518322303891182</v>
      </c>
      <c r="T2888" s="6">
        <v>0.5269793984857766</v>
      </c>
      <c r="U2888" s="10"/>
      <c r="V2888" s="10"/>
      <c r="W2888" s="10"/>
    </row>
    <row r="2889">
      <c r="A2889" s="17">
        <v>2010.0</v>
      </c>
      <c r="B2889" s="18" t="s">
        <v>156</v>
      </c>
      <c r="C2889" s="18" t="s">
        <v>3997</v>
      </c>
      <c r="D2889" s="19">
        <v>217.0</v>
      </c>
      <c r="E2889" s="19">
        <v>4.0</v>
      </c>
      <c r="F2889" s="19">
        <v>7.0</v>
      </c>
      <c r="G2889" s="19">
        <v>11.0</v>
      </c>
      <c r="H2889" s="19">
        <v>8.0</v>
      </c>
      <c r="I2889" s="19">
        <v>1.0</v>
      </c>
      <c r="J2889" s="19">
        <v>1.0</v>
      </c>
      <c r="K2889" s="19">
        <v>16.0</v>
      </c>
      <c r="L2889" s="19">
        <v>16.0</v>
      </c>
      <c r="M2889" s="19">
        <v>32.0</v>
      </c>
      <c r="N2889" s="20">
        <v>0.5</v>
      </c>
      <c r="O2889" s="20">
        <v>0.5476725697517395</v>
      </c>
      <c r="P2889" s="20">
        <v>0.5145016312599182</v>
      </c>
      <c r="Q2889" s="21" t="str">
        <f t="shared" si="1"/>
        <v>0.4459459459</v>
      </c>
      <c r="R2889" s="21" t="str">
        <f t="shared" si="3"/>
        <v>0.5139481792</v>
      </c>
      <c r="S2889" s="9">
        <v>0.5274616926908493</v>
      </c>
      <c r="T2889" s="6">
        <v>0.5139481791773358</v>
      </c>
      <c r="U2889" s="10"/>
      <c r="V2889" s="10"/>
      <c r="W2889" s="10"/>
    </row>
    <row r="2890">
      <c r="A2890" s="17">
        <v>2010.0</v>
      </c>
      <c r="B2890" s="18" t="s">
        <v>520</v>
      </c>
      <c r="C2890" s="18" t="s">
        <v>3998</v>
      </c>
      <c r="D2890" s="19">
        <v>218.0</v>
      </c>
      <c r="E2890" s="19">
        <v>4.0</v>
      </c>
      <c r="F2890" s="19">
        <v>9.0</v>
      </c>
      <c r="G2890" s="19">
        <v>9.0</v>
      </c>
      <c r="H2890" s="19">
        <v>6.0</v>
      </c>
      <c r="I2890" s="19">
        <v>1.0</v>
      </c>
      <c r="J2890" s="19">
        <v>2.0</v>
      </c>
      <c r="K2890" s="19">
        <v>14.0</v>
      </c>
      <c r="L2890" s="19">
        <v>17.0</v>
      </c>
      <c r="M2890" s="19">
        <v>31.0</v>
      </c>
      <c r="N2890" s="20">
        <v>0.4516128897666931</v>
      </c>
      <c r="O2890" s="20">
        <v>0.5106455683708191</v>
      </c>
      <c r="P2890" s="20">
        <v>0.5166324973106384</v>
      </c>
      <c r="Q2890" s="21" t="str">
        <f t="shared" si="1"/>
        <v>0.4316546763</v>
      </c>
      <c r="R2890" s="21" t="str">
        <f t="shared" si="3"/>
        <v>0.4923945776</v>
      </c>
      <c r="S2890" s="9">
        <v>0.4973841343195208</v>
      </c>
      <c r="T2890" s="6">
        <v>0.49239457757781735</v>
      </c>
      <c r="U2890" s="10"/>
      <c r="V2890" s="10"/>
      <c r="W2890" s="10"/>
    </row>
    <row r="2891">
      <c r="A2891" s="17">
        <v>2010.0</v>
      </c>
      <c r="B2891" s="18" t="s">
        <v>474</v>
      </c>
      <c r="C2891" s="18" t="s">
        <v>1037</v>
      </c>
      <c r="D2891" s="19">
        <v>219.0</v>
      </c>
      <c r="E2891" s="19">
        <v>9.0</v>
      </c>
      <c r="F2891" s="19">
        <v>6.0</v>
      </c>
      <c r="G2891" s="19">
        <v>11.0</v>
      </c>
      <c r="H2891" s="19">
        <v>4.0</v>
      </c>
      <c r="I2891" s="19">
        <v>0.0</v>
      </c>
      <c r="J2891" s="19">
        <v>1.0</v>
      </c>
      <c r="K2891" s="19">
        <v>20.0</v>
      </c>
      <c r="L2891" s="19">
        <v>11.0</v>
      </c>
      <c r="M2891" s="19">
        <v>31.0</v>
      </c>
      <c r="N2891" s="20">
        <v>0.6451612710952759</v>
      </c>
      <c r="O2891" s="20">
        <v>0.46773824095726013</v>
      </c>
      <c r="P2891" s="20">
        <v>0.5058096647262573</v>
      </c>
      <c r="Q2891" s="21" t="str">
        <f t="shared" si="1"/>
        <v>0.6530612245</v>
      </c>
      <c r="R2891" s="21" t="str">
        <f t="shared" si="3"/>
        <v>0.5235868428</v>
      </c>
      <c r="S2891" s="9">
        <v>0.5216118592408395</v>
      </c>
      <c r="T2891" s="6">
        <v>0.5235868427826433</v>
      </c>
      <c r="U2891" s="10"/>
      <c r="V2891" s="10"/>
      <c r="W2891" s="10"/>
    </row>
    <row r="2892">
      <c r="A2892" s="17">
        <v>2010.0</v>
      </c>
      <c r="B2892" s="18" t="s">
        <v>175</v>
      </c>
      <c r="C2892" s="18" t="s">
        <v>3999</v>
      </c>
      <c r="D2892" s="19">
        <v>220.0</v>
      </c>
      <c r="E2892" s="19">
        <v>3.0</v>
      </c>
      <c r="F2892" s="19">
        <v>12.0</v>
      </c>
      <c r="G2892" s="19">
        <v>3.0</v>
      </c>
      <c r="H2892" s="19">
        <v>10.0</v>
      </c>
      <c r="I2892" s="19">
        <v>0.0</v>
      </c>
      <c r="J2892" s="19">
        <v>0.0</v>
      </c>
      <c r="K2892" s="19">
        <v>6.0</v>
      </c>
      <c r="L2892" s="19">
        <v>22.0</v>
      </c>
      <c r="M2892" s="19">
        <v>28.0</v>
      </c>
      <c r="N2892" s="20">
        <v>0.2142857164144516</v>
      </c>
      <c r="O2892" s="20">
        <v>0.47311851382255554</v>
      </c>
      <c r="P2892" s="20">
        <v>0.4959876239299774</v>
      </c>
      <c r="Q2892" s="21" t="str">
        <f t="shared" si="1"/>
        <v>0.2205882353</v>
      </c>
      <c r="R2892" s="21" t="str">
        <f t="shared" si="3"/>
        <v>0.4157032217</v>
      </c>
      <c r="S2892" s="9">
        <v>0.4141275914652007</v>
      </c>
      <c r="T2892" s="6">
        <v>0.4157032217173015</v>
      </c>
      <c r="U2892" s="10"/>
      <c r="V2892" s="10"/>
      <c r="W2892" s="10"/>
    </row>
    <row r="2893">
      <c r="A2893" s="17">
        <v>2010.0</v>
      </c>
      <c r="B2893" s="18" t="s">
        <v>613</v>
      </c>
      <c r="C2893" s="18" t="s">
        <v>4000</v>
      </c>
      <c r="D2893" s="19">
        <v>221.0</v>
      </c>
      <c r="E2893" s="19">
        <v>3.0</v>
      </c>
      <c r="F2893" s="19">
        <v>8.0</v>
      </c>
      <c r="G2893" s="19">
        <v>7.0</v>
      </c>
      <c r="H2893" s="19">
        <v>9.0</v>
      </c>
      <c r="I2893" s="19">
        <v>1.0</v>
      </c>
      <c r="J2893" s="19">
        <v>3.0</v>
      </c>
      <c r="K2893" s="19">
        <v>11.0</v>
      </c>
      <c r="L2893" s="19">
        <v>20.0</v>
      </c>
      <c r="M2893" s="19">
        <v>31.0</v>
      </c>
      <c r="N2893" s="20">
        <v>0.35483869910240173</v>
      </c>
      <c r="O2893" s="20">
        <v>0.5475376844406128</v>
      </c>
      <c r="P2893" s="20">
        <v>0.5169596076011658</v>
      </c>
      <c r="Q2893" s="21" t="str">
        <f t="shared" si="1"/>
        <v>0.3154362416</v>
      </c>
      <c r="R2893" s="21" t="str">
        <f t="shared" si="3"/>
        <v>0.4818678045</v>
      </c>
      <c r="S2893" s="9">
        <v>0.4917184215399527</v>
      </c>
      <c r="T2893" s="6">
        <v>0.4818678045232824</v>
      </c>
      <c r="U2893" s="10"/>
      <c r="V2893" s="10"/>
      <c r="W2893" s="10"/>
    </row>
    <row r="2894">
      <c r="A2894" s="17">
        <v>2010.0</v>
      </c>
      <c r="B2894" s="18" t="s">
        <v>172</v>
      </c>
      <c r="C2894" s="18" t="s">
        <v>4001</v>
      </c>
      <c r="D2894" s="19">
        <v>222.0</v>
      </c>
      <c r="E2894" s="19">
        <v>0.0</v>
      </c>
      <c r="F2894" s="19">
        <v>12.0</v>
      </c>
      <c r="G2894" s="19">
        <v>4.0</v>
      </c>
      <c r="H2894" s="19">
        <v>10.0</v>
      </c>
      <c r="I2894" s="19">
        <v>2.0</v>
      </c>
      <c r="J2894" s="19">
        <v>1.0</v>
      </c>
      <c r="K2894" s="19">
        <v>6.0</v>
      </c>
      <c r="L2894" s="19">
        <v>23.0</v>
      </c>
      <c r="M2894" s="19">
        <v>29.0</v>
      </c>
      <c r="N2894" s="20">
        <v>0.2068965584039688</v>
      </c>
      <c r="O2894" s="20">
        <v>0.48663589358329773</v>
      </c>
      <c r="P2894" s="20">
        <v>0.5087929368019104</v>
      </c>
      <c r="Q2894" s="21" t="str">
        <f t="shared" si="1"/>
        <v>0.1654135338</v>
      </c>
      <c r="R2894" s="21" t="str">
        <f t="shared" si="3"/>
        <v>0.4118695645</v>
      </c>
      <c r="S2894" s="9">
        <v>0.42224031892316094</v>
      </c>
      <c r="T2894" s="6">
        <v>0.41186956445077305</v>
      </c>
      <c r="U2894" s="10"/>
      <c r="V2894" s="10"/>
      <c r="W2894" s="10"/>
    </row>
    <row r="2895">
      <c r="A2895" s="17">
        <v>2010.0</v>
      </c>
      <c r="B2895" s="18" t="s">
        <v>209</v>
      </c>
      <c r="C2895" s="18" t="s">
        <v>4002</v>
      </c>
      <c r="D2895" s="19">
        <v>223.0</v>
      </c>
      <c r="E2895" s="19">
        <v>5.0</v>
      </c>
      <c r="F2895" s="19">
        <v>4.0</v>
      </c>
      <c r="G2895" s="19">
        <v>17.0</v>
      </c>
      <c r="H2895" s="19">
        <v>1.0</v>
      </c>
      <c r="I2895" s="19">
        <v>2.0</v>
      </c>
      <c r="J2895" s="19">
        <v>3.0</v>
      </c>
      <c r="K2895" s="19">
        <v>24.0</v>
      </c>
      <c r="L2895" s="19">
        <v>8.0</v>
      </c>
      <c r="M2895" s="19">
        <v>32.0</v>
      </c>
      <c r="N2895" s="20">
        <v>0.75</v>
      </c>
      <c r="O2895" s="20">
        <v>0.6014506816864014</v>
      </c>
      <c r="P2895" s="20">
        <v>0.552245020866394</v>
      </c>
      <c r="Q2895" s="21" t="str">
        <f t="shared" si="1"/>
        <v>0.7384615385</v>
      </c>
      <c r="R2895" s="21" t="str">
        <f t="shared" si="3"/>
        <v>0.6234019807</v>
      </c>
      <c r="S2895" s="9">
        <v>0.6262865960597992</v>
      </c>
      <c r="T2895" s="6">
        <v>0.6234019806751838</v>
      </c>
      <c r="U2895" s="10"/>
      <c r="V2895" s="10"/>
      <c r="W2895" s="10"/>
    </row>
    <row r="2896">
      <c r="A2896" s="17">
        <v>2010.0</v>
      </c>
      <c r="B2896" s="18" t="s">
        <v>923</v>
      </c>
      <c r="C2896" s="18" t="s">
        <v>1044</v>
      </c>
      <c r="D2896" s="19">
        <v>224.0</v>
      </c>
      <c r="E2896" s="19">
        <v>5.0</v>
      </c>
      <c r="F2896" s="19">
        <v>6.0</v>
      </c>
      <c r="G2896" s="19">
        <v>11.0</v>
      </c>
      <c r="H2896" s="19">
        <v>2.0</v>
      </c>
      <c r="I2896" s="19">
        <v>3.0</v>
      </c>
      <c r="J2896" s="19">
        <v>2.0</v>
      </c>
      <c r="K2896" s="19">
        <v>19.0</v>
      </c>
      <c r="L2896" s="19">
        <v>10.0</v>
      </c>
      <c r="M2896" s="19">
        <v>29.0</v>
      </c>
      <c r="N2896" s="20">
        <v>0.6551724076271057</v>
      </c>
      <c r="O2896" s="20">
        <v>0.5181301236152649</v>
      </c>
      <c r="P2896" s="20">
        <v>0.5185750722885132</v>
      </c>
      <c r="Q2896" s="21" t="str">
        <f t="shared" si="1"/>
        <v>0.664</v>
      </c>
      <c r="R2896" s="21" t="str">
        <f t="shared" si="3"/>
        <v>0.5547088299</v>
      </c>
      <c r="S2896" s="9">
        <v>0.5525019333280365</v>
      </c>
      <c r="T2896" s="6">
        <v>0.5547088298797608</v>
      </c>
      <c r="U2896" s="10"/>
      <c r="V2896" s="10"/>
      <c r="W2896" s="10"/>
    </row>
    <row r="2897">
      <c r="A2897" s="17">
        <v>2010.0</v>
      </c>
      <c r="B2897" s="18" t="s">
        <v>826</v>
      </c>
      <c r="C2897" s="18" t="s">
        <v>4003</v>
      </c>
      <c r="D2897" s="19">
        <v>225.0</v>
      </c>
      <c r="E2897" s="19">
        <v>5.0</v>
      </c>
      <c r="F2897" s="19">
        <v>12.0</v>
      </c>
      <c r="G2897" s="19">
        <v>6.0</v>
      </c>
      <c r="H2897" s="19">
        <v>4.0</v>
      </c>
      <c r="I2897" s="19">
        <v>0.0</v>
      </c>
      <c r="J2897" s="19">
        <v>3.0</v>
      </c>
      <c r="K2897" s="19">
        <v>11.0</v>
      </c>
      <c r="L2897" s="19">
        <v>19.0</v>
      </c>
      <c r="M2897" s="19">
        <v>30.0</v>
      </c>
      <c r="N2897" s="20">
        <v>0.36666667461395264</v>
      </c>
      <c r="O2897" s="20">
        <v>0.49506813287734985</v>
      </c>
      <c r="P2897" s="20">
        <v>0.4876878261566162</v>
      </c>
      <c r="Q2897" s="21" t="str">
        <f t="shared" si="1"/>
        <v>0.4015151515</v>
      </c>
      <c r="R2897" s="21" t="str">
        <f t="shared" si="3"/>
        <v>0.4698348109</v>
      </c>
      <c r="S2897" s="9">
        <v>0.46112268964449565</v>
      </c>
      <c r="T2897" s="6">
        <v>0.4698348108566169</v>
      </c>
      <c r="U2897" s="10"/>
      <c r="V2897" s="10"/>
      <c r="W2897" s="10"/>
    </row>
    <row r="2898">
      <c r="A2898" s="17">
        <v>2010.0</v>
      </c>
      <c r="B2898" s="18" t="s">
        <v>1933</v>
      </c>
      <c r="C2898" s="18" t="s">
        <v>4004</v>
      </c>
      <c r="D2898" s="19">
        <v>226.0</v>
      </c>
      <c r="E2898" s="19">
        <v>5.0</v>
      </c>
      <c r="F2898" s="19">
        <v>10.0</v>
      </c>
      <c r="G2898" s="19">
        <v>7.0</v>
      </c>
      <c r="H2898" s="19">
        <v>3.0</v>
      </c>
      <c r="I2898" s="19">
        <v>0.0</v>
      </c>
      <c r="J2898" s="19">
        <v>1.0</v>
      </c>
      <c r="K2898" s="19">
        <v>12.0</v>
      </c>
      <c r="L2898" s="19">
        <v>14.0</v>
      </c>
      <c r="M2898" s="19">
        <v>26.0</v>
      </c>
      <c r="N2898" s="20">
        <v>0.4615384638309479</v>
      </c>
      <c r="O2898" s="20">
        <v>0.3878280222415924</v>
      </c>
      <c r="P2898" s="20">
        <v>0.47482240200042725</v>
      </c>
      <c r="Q2898" s="21" t="str">
        <f t="shared" si="1"/>
        <v>0.5</v>
      </c>
      <c r="R2898" s="21" t="str">
        <f t="shared" si="3"/>
        <v>0.4376196116</v>
      </c>
      <c r="S2898" s="9">
        <v>0.42800422700551843</v>
      </c>
      <c r="T2898" s="6">
        <v>0.437619611620903</v>
      </c>
      <c r="U2898" s="10"/>
      <c r="V2898" s="10"/>
      <c r="W2898" s="10"/>
    </row>
    <row r="2899">
      <c r="A2899" s="17">
        <v>2010.0</v>
      </c>
      <c r="B2899" s="18" t="s">
        <v>3493</v>
      </c>
      <c r="C2899" s="18" t="s">
        <v>4005</v>
      </c>
      <c r="D2899" s="19">
        <v>227.0</v>
      </c>
      <c r="E2899" s="19">
        <v>1.0</v>
      </c>
      <c r="F2899" s="19">
        <v>18.0</v>
      </c>
      <c r="G2899" s="19">
        <v>2.0</v>
      </c>
      <c r="H2899" s="19">
        <v>7.0</v>
      </c>
      <c r="I2899" s="19">
        <v>1.0</v>
      </c>
      <c r="J2899" s="19">
        <v>1.0</v>
      </c>
      <c r="K2899" s="19">
        <v>4.0</v>
      </c>
      <c r="L2899" s="19">
        <v>26.0</v>
      </c>
      <c r="M2899" s="19">
        <v>30.0</v>
      </c>
      <c r="N2899" s="20">
        <v>0.13333334028720856</v>
      </c>
      <c r="O2899" s="20">
        <v>0.4600237011909485</v>
      </c>
      <c r="P2899" s="20">
        <v>0.49329057335853577</v>
      </c>
      <c r="Q2899" s="21" t="str">
        <f t="shared" si="1"/>
        <v>0.1428571429</v>
      </c>
      <c r="R2899" s="21" t="str">
        <f t="shared" si="3"/>
        <v>0.3890487796</v>
      </c>
      <c r="S2899" s="9">
        <v>0.3866678272684415</v>
      </c>
      <c r="T2899" s="6">
        <v>0.3890487796493939</v>
      </c>
      <c r="U2899" s="10"/>
      <c r="V2899" s="10"/>
      <c r="W2899" s="10"/>
    </row>
    <row r="2900">
      <c r="A2900" s="17">
        <v>2010.0</v>
      </c>
      <c r="B2900" s="18" t="s">
        <v>60</v>
      </c>
      <c r="C2900" s="18" t="s">
        <v>1099</v>
      </c>
      <c r="D2900" s="19">
        <v>228.0</v>
      </c>
      <c r="E2900" s="19">
        <v>10.0</v>
      </c>
      <c r="F2900" s="19">
        <v>5.0</v>
      </c>
      <c r="G2900" s="19">
        <v>9.0</v>
      </c>
      <c r="H2900" s="19">
        <v>3.0</v>
      </c>
      <c r="I2900" s="19">
        <v>0.0</v>
      </c>
      <c r="J2900" s="19">
        <v>0.0</v>
      </c>
      <c r="K2900" s="19">
        <v>19.0</v>
      </c>
      <c r="L2900" s="19">
        <v>8.0</v>
      </c>
      <c r="M2900" s="19">
        <v>27.0</v>
      </c>
      <c r="N2900" s="20">
        <v>0.7037037014961243</v>
      </c>
      <c r="O2900" s="20">
        <v>0.43383026123046875</v>
      </c>
      <c r="P2900" s="20">
        <v>0.4838879704475403</v>
      </c>
      <c r="Q2900" s="21" t="str">
        <f t="shared" si="1"/>
        <v>0.7293233083</v>
      </c>
      <c r="R2900" s="21" t="str">
        <f t="shared" si="3"/>
        <v>0.5202179503</v>
      </c>
      <c r="S2900" s="9">
        <v>0.5138130491530454</v>
      </c>
      <c r="T2900" s="6">
        <v>0.5202179502947886</v>
      </c>
      <c r="U2900" s="10"/>
      <c r="V2900" s="10"/>
      <c r="W2900" s="10"/>
    </row>
    <row r="2901">
      <c r="A2901" s="17">
        <v>2010.0</v>
      </c>
      <c r="B2901" s="18" t="s">
        <v>285</v>
      </c>
      <c r="C2901" s="18" t="s">
        <v>4006</v>
      </c>
      <c r="D2901" s="19">
        <v>229.0</v>
      </c>
      <c r="E2901" s="19">
        <v>4.0</v>
      </c>
      <c r="F2901" s="19">
        <v>9.0</v>
      </c>
      <c r="G2901" s="19">
        <v>8.0</v>
      </c>
      <c r="H2901" s="19">
        <v>9.0</v>
      </c>
      <c r="I2901" s="19">
        <v>0.0</v>
      </c>
      <c r="J2901" s="19">
        <v>1.0</v>
      </c>
      <c r="K2901" s="19">
        <v>12.0</v>
      </c>
      <c r="L2901" s="19">
        <v>19.0</v>
      </c>
      <c r="M2901" s="19">
        <v>31.0</v>
      </c>
      <c r="N2901" s="20">
        <v>0.3870967626571655</v>
      </c>
      <c r="O2901" s="20">
        <v>0.5815405249595642</v>
      </c>
      <c r="P2901" s="20">
        <v>0.5461832284927368</v>
      </c>
      <c r="Q2901" s="21" t="str">
        <f t="shared" si="1"/>
        <v>0.3537414966</v>
      </c>
      <c r="R2901" s="21" t="str">
        <f t="shared" si="3"/>
        <v>0.5157514438</v>
      </c>
      <c r="S2901" s="9">
        <v>0.5240902631513534</v>
      </c>
      <c r="T2901" s="6">
        <v>0.5157514437526262</v>
      </c>
      <c r="U2901" s="10"/>
      <c r="V2901" s="10"/>
      <c r="W2901" s="10"/>
    </row>
    <row r="2902">
      <c r="A2902" s="17">
        <v>2010.0</v>
      </c>
      <c r="B2902" s="18" t="s">
        <v>342</v>
      </c>
      <c r="C2902" s="18" t="s">
        <v>1107</v>
      </c>
      <c r="D2902" s="19">
        <v>230.0</v>
      </c>
      <c r="E2902" s="19">
        <v>8.0</v>
      </c>
      <c r="F2902" s="19">
        <v>2.0</v>
      </c>
      <c r="G2902" s="19">
        <v>14.0</v>
      </c>
      <c r="H2902" s="19">
        <v>2.0</v>
      </c>
      <c r="I2902" s="19">
        <v>5.0</v>
      </c>
      <c r="J2902" s="19">
        <v>1.0</v>
      </c>
      <c r="K2902" s="19">
        <v>27.0</v>
      </c>
      <c r="L2902" s="19">
        <v>5.0</v>
      </c>
      <c r="M2902" s="19">
        <v>32.0</v>
      </c>
      <c r="N2902" s="20">
        <v>0.84375</v>
      </c>
      <c r="O2902" s="20">
        <v>0.5568094849586487</v>
      </c>
      <c r="P2902" s="20">
        <v>0.5401767492294312</v>
      </c>
      <c r="Q2902" s="21" t="str">
        <f t="shared" si="1"/>
        <v>0.8310810811</v>
      </c>
      <c r="R2902" s="21" t="str">
        <f t="shared" si="3"/>
        <v>0.6212192001</v>
      </c>
      <c r="S2902" s="9">
        <v>0.6243864297866821</v>
      </c>
      <c r="T2902" s="6">
        <v>0.6212192000569524</v>
      </c>
      <c r="U2902" s="10"/>
      <c r="V2902" s="10"/>
      <c r="W2902" s="10"/>
    </row>
    <row r="2903">
      <c r="A2903" s="17">
        <v>2010.0</v>
      </c>
      <c r="B2903" s="18" t="s">
        <v>1050</v>
      </c>
      <c r="C2903" s="18" t="s">
        <v>1051</v>
      </c>
      <c r="D2903" s="19">
        <v>231.0</v>
      </c>
      <c r="E2903" s="19">
        <v>8.0</v>
      </c>
      <c r="F2903" s="19">
        <v>8.0</v>
      </c>
      <c r="G2903" s="19">
        <v>14.0</v>
      </c>
      <c r="H2903" s="19">
        <v>1.0</v>
      </c>
      <c r="I2903" s="19">
        <v>1.0</v>
      </c>
      <c r="J2903" s="19">
        <v>0.0</v>
      </c>
      <c r="K2903" s="19">
        <v>23.0</v>
      </c>
      <c r="L2903" s="19">
        <v>9.0</v>
      </c>
      <c r="M2903" s="19">
        <v>32.0</v>
      </c>
      <c r="N2903" s="20">
        <v>0.71875</v>
      </c>
      <c r="O2903" s="20">
        <v>0.418038547039032</v>
      </c>
      <c r="P2903" s="20">
        <v>0.45561718940734863</v>
      </c>
      <c r="Q2903" s="21" t="str">
        <f t="shared" si="1"/>
        <v>0.7686567164</v>
      </c>
      <c r="R2903" s="21" t="str">
        <f t="shared" si="3"/>
        <v>0.51508775</v>
      </c>
      <c r="S2903" s="9">
        <v>0.5026110708713531</v>
      </c>
      <c r="T2903" s="6">
        <v>0.5150877499758308</v>
      </c>
      <c r="U2903" s="10"/>
      <c r="V2903" s="10"/>
      <c r="W2903" s="10"/>
    </row>
    <row r="2904">
      <c r="A2904" s="17">
        <v>2010.0</v>
      </c>
      <c r="B2904" s="18" t="s">
        <v>949</v>
      </c>
      <c r="C2904" s="18" t="s">
        <v>4007</v>
      </c>
      <c r="D2904" s="19">
        <v>232.0</v>
      </c>
      <c r="E2904" s="19">
        <v>6.0</v>
      </c>
      <c r="F2904" s="19">
        <v>8.0</v>
      </c>
      <c r="G2904" s="19">
        <v>11.0</v>
      </c>
      <c r="H2904" s="19">
        <v>3.0</v>
      </c>
      <c r="I2904" s="19">
        <v>0.0</v>
      </c>
      <c r="J2904" s="19">
        <v>1.0</v>
      </c>
      <c r="K2904" s="19">
        <v>17.0</v>
      </c>
      <c r="L2904" s="19">
        <v>12.0</v>
      </c>
      <c r="M2904" s="19">
        <v>29.0</v>
      </c>
      <c r="N2904" s="20">
        <v>0.5862069129943848</v>
      </c>
      <c r="O2904" s="20">
        <v>0.4670264720916748</v>
      </c>
      <c r="P2904" s="20">
        <v>0.49257466197013855</v>
      </c>
      <c r="Q2904" s="21" t="str">
        <f t="shared" si="1"/>
        <v>0.6</v>
      </c>
      <c r="R2904" s="21" t="str">
        <f t="shared" si="3"/>
        <v>0.5066569015</v>
      </c>
      <c r="S2904" s="9">
        <v>0.5032086256763031</v>
      </c>
      <c r="T2904" s="6">
        <v>0.5066569015383721</v>
      </c>
      <c r="U2904" s="10"/>
      <c r="V2904" s="10"/>
      <c r="W2904" s="10"/>
    </row>
    <row r="2905">
      <c r="A2905" s="17">
        <v>2010.0</v>
      </c>
      <c r="B2905" s="18" t="s">
        <v>282</v>
      </c>
      <c r="C2905" s="18" t="s">
        <v>1105</v>
      </c>
      <c r="D2905" s="19">
        <v>233.0</v>
      </c>
      <c r="E2905" s="19">
        <v>8.0</v>
      </c>
      <c r="F2905" s="19">
        <v>6.0</v>
      </c>
      <c r="G2905" s="19">
        <v>13.0</v>
      </c>
      <c r="H2905" s="19">
        <v>2.0</v>
      </c>
      <c r="I2905" s="19">
        <v>2.0</v>
      </c>
      <c r="J2905" s="19">
        <v>1.0</v>
      </c>
      <c r="K2905" s="19">
        <v>23.0</v>
      </c>
      <c r="L2905" s="19">
        <v>9.0</v>
      </c>
      <c r="M2905" s="19">
        <v>32.0</v>
      </c>
      <c r="N2905" s="20">
        <v>0.71875</v>
      </c>
      <c r="O2905" s="20">
        <v>0.5499969720840454</v>
      </c>
      <c r="P2905" s="20">
        <v>0.5272989273071289</v>
      </c>
      <c r="Q2905" s="21" t="str">
        <f t="shared" si="1"/>
        <v>0.7394366197</v>
      </c>
      <c r="R2905" s="21" t="str">
        <f t="shared" si="3"/>
        <v>0.5916823728</v>
      </c>
      <c r="S2905" s="9">
        <v>0.5865107178688049</v>
      </c>
      <c r="T2905" s="6">
        <v>0.5916823727983824</v>
      </c>
      <c r="U2905" s="10"/>
      <c r="V2905" s="10"/>
      <c r="W2905" s="10"/>
    </row>
    <row r="2906">
      <c r="A2906" s="17">
        <v>2010.0</v>
      </c>
      <c r="B2906" s="18" t="s">
        <v>423</v>
      </c>
      <c r="C2906" s="18" t="s">
        <v>4008</v>
      </c>
      <c r="D2906" s="19">
        <v>234.0</v>
      </c>
      <c r="E2906" s="19">
        <v>1.0</v>
      </c>
      <c r="F2906" s="19">
        <v>12.0</v>
      </c>
      <c r="G2906" s="19">
        <v>6.0</v>
      </c>
      <c r="H2906" s="19">
        <v>10.0</v>
      </c>
      <c r="I2906" s="19">
        <v>0.0</v>
      </c>
      <c r="J2906" s="19">
        <v>1.0</v>
      </c>
      <c r="K2906" s="19">
        <v>7.0</v>
      </c>
      <c r="L2906" s="19">
        <v>23.0</v>
      </c>
      <c r="M2906" s="19">
        <v>30.0</v>
      </c>
      <c r="N2906" s="20">
        <v>0.23333333432674408</v>
      </c>
      <c r="O2906" s="20">
        <v>0.46795418858528137</v>
      </c>
      <c r="P2906" s="20">
        <v>0.49942946434020996</v>
      </c>
      <c r="Q2906" s="21" t="str">
        <f t="shared" si="1"/>
        <v>0.1838235294</v>
      </c>
      <c r="R2906" s="21" t="str">
        <f t="shared" si="3"/>
        <v>0.4047903427</v>
      </c>
      <c r="S2906" s="9">
        <v>0.4171677937110265</v>
      </c>
      <c r="T2906" s="6">
        <v>0.40479034273063436</v>
      </c>
      <c r="U2906" s="10"/>
      <c r="V2906" s="10"/>
      <c r="W2906" s="10"/>
    </row>
    <row r="2907">
      <c r="A2907" s="17">
        <v>2010.0</v>
      </c>
      <c r="B2907" s="18" t="s">
        <v>91</v>
      </c>
      <c r="C2907" s="18" t="s">
        <v>4009</v>
      </c>
      <c r="D2907" s="19">
        <v>235.0</v>
      </c>
      <c r="E2907" s="19">
        <v>7.0</v>
      </c>
      <c r="F2907" s="19">
        <v>6.0</v>
      </c>
      <c r="G2907" s="19">
        <v>14.0</v>
      </c>
      <c r="H2907" s="19">
        <v>1.0</v>
      </c>
      <c r="I2907" s="19">
        <v>5.0</v>
      </c>
      <c r="J2907" s="19">
        <v>1.0</v>
      </c>
      <c r="K2907" s="19">
        <v>26.0</v>
      </c>
      <c r="L2907" s="19">
        <v>8.0</v>
      </c>
      <c r="M2907" s="19">
        <v>34.0</v>
      </c>
      <c r="N2907" s="20">
        <v>0.7647058963775635</v>
      </c>
      <c r="O2907" s="20">
        <v>0.5592511296272278</v>
      </c>
      <c r="P2907" s="20">
        <v>0.5295470952987671</v>
      </c>
      <c r="Q2907" s="21" t="str">
        <f t="shared" si="1"/>
        <v>0.7945205479</v>
      </c>
      <c r="R2907" s="21" t="str">
        <f t="shared" si="3"/>
        <v>0.6106424756</v>
      </c>
      <c r="S2907" s="9">
        <v>0.603188809226541</v>
      </c>
      <c r="T2907" s="6">
        <v>0.610642475624607</v>
      </c>
      <c r="U2907" s="10"/>
      <c r="V2907" s="10"/>
      <c r="W2907" s="10"/>
    </row>
    <row r="2908">
      <c r="A2908" s="17">
        <v>2010.0</v>
      </c>
      <c r="B2908" s="18" t="s">
        <v>802</v>
      </c>
      <c r="C2908" s="18" t="s">
        <v>4010</v>
      </c>
      <c r="D2908" s="19">
        <v>236.0</v>
      </c>
      <c r="E2908" s="19">
        <v>8.0</v>
      </c>
      <c r="F2908" s="19">
        <v>9.0</v>
      </c>
      <c r="G2908" s="19">
        <v>7.0</v>
      </c>
      <c r="H2908" s="19">
        <v>6.0</v>
      </c>
      <c r="I2908" s="19">
        <v>2.0</v>
      </c>
      <c r="J2908" s="19">
        <v>1.0</v>
      </c>
      <c r="K2908" s="19">
        <v>17.0</v>
      </c>
      <c r="L2908" s="19">
        <v>16.0</v>
      </c>
      <c r="M2908" s="19">
        <v>33.0</v>
      </c>
      <c r="N2908" s="20">
        <v>0.5151515007019043</v>
      </c>
      <c r="O2908" s="20">
        <v>0.5143998265266418</v>
      </c>
      <c r="P2908" s="20">
        <v>0.4999702274799347</v>
      </c>
      <c r="Q2908" s="21" t="str">
        <f t="shared" si="1"/>
        <v>0.5403726708</v>
      </c>
      <c r="R2908" s="21" t="str">
        <f t="shared" si="3"/>
        <v>0.5172856378</v>
      </c>
      <c r="S2908" s="9">
        <v>0.5109803489211834</v>
      </c>
      <c r="T2908" s="6">
        <v>0.517285637835168</v>
      </c>
      <c r="U2908" s="10"/>
      <c r="V2908" s="10"/>
      <c r="W2908" s="10"/>
    </row>
    <row r="2909">
      <c r="A2909" s="17">
        <v>2010.0</v>
      </c>
      <c r="B2909" s="18" t="s">
        <v>805</v>
      </c>
      <c r="C2909" s="18" t="s">
        <v>1071</v>
      </c>
      <c r="D2909" s="19">
        <v>237.0</v>
      </c>
      <c r="E2909" s="19">
        <v>10.0</v>
      </c>
      <c r="F2909" s="19">
        <v>7.0</v>
      </c>
      <c r="G2909" s="19">
        <v>12.0</v>
      </c>
      <c r="H2909" s="19">
        <v>3.0</v>
      </c>
      <c r="I2909" s="19">
        <v>1.0</v>
      </c>
      <c r="J2909" s="19">
        <v>1.0</v>
      </c>
      <c r="K2909" s="19">
        <v>23.0</v>
      </c>
      <c r="L2909" s="19">
        <v>11.0</v>
      </c>
      <c r="M2909" s="19">
        <v>34.0</v>
      </c>
      <c r="N2909" s="20">
        <v>0.6764705777168274</v>
      </c>
      <c r="O2909" s="20">
        <v>0.4564613103866577</v>
      </c>
      <c r="P2909" s="20">
        <v>0.4815972149372101</v>
      </c>
      <c r="Q2909" s="21" t="str">
        <f t="shared" si="1"/>
        <v>0.7025316456</v>
      </c>
      <c r="R2909" s="21" t="str">
        <f t="shared" si="3"/>
        <v>0.5242628703</v>
      </c>
      <c r="S2909" s="9">
        <v>0.517747605986455</v>
      </c>
      <c r="T2909" s="6">
        <v>0.5242628703200365</v>
      </c>
      <c r="U2909" s="10"/>
      <c r="V2909" s="10"/>
      <c r="W2909" s="10"/>
    </row>
    <row r="2910">
      <c r="A2910" s="17">
        <v>2010.0</v>
      </c>
      <c r="B2910" s="18" t="s">
        <v>159</v>
      </c>
      <c r="C2910" s="18" t="s">
        <v>4011</v>
      </c>
      <c r="D2910" s="19">
        <v>238.0</v>
      </c>
      <c r="E2910" s="19">
        <v>1.0</v>
      </c>
      <c r="F2910" s="19">
        <v>9.0</v>
      </c>
      <c r="G2910" s="19">
        <v>12.0</v>
      </c>
      <c r="H2910" s="19">
        <v>6.0</v>
      </c>
      <c r="I2910" s="19">
        <v>1.0</v>
      </c>
      <c r="J2910" s="19">
        <v>2.0</v>
      </c>
      <c r="K2910" s="19">
        <v>14.0</v>
      </c>
      <c r="L2910" s="19">
        <v>17.0</v>
      </c>
      <c r="M2910" s="19">
        <v>31.0</v>
      </c>
      <c r="N2910" s="20">
        <v>0.4516128897666931</v>
      </c>
      <c r="O2910" s="20">
        <v>0.5471482872962952</v>
      </c>
      <c r="P2910" s="20">
        <v>0.5459301471710205</v>
      </c>
      <c r="Q2910" s="21" t="str">
        <f t="shared" si="1"/>
        <v>0.3779527559</v>
      </c>
      <c r="R2910" s="21" t="str">
        <f t="shared" si="3"/>
        <v>0.5045448694</v>
      </c>
      <c r="S2910" s="9">
        <v>0.5229599062473543</v>
      </c>
      <c r="T2910" s="6">
        <v>0.5045448694172807</v>
      </c>
      <c r="U2910" s="10"/>
      <c r="V2910" s="10"/>
      <c r="W2910" s="10"/>
    </row>
    <row r="2911">
      <c r="A2911" s="17">
        <v>2010.0</v>
      </c>
      <c r="B2911" s="18" t="s">
        <v>324</v>
      </c>
      <c r="C2911" s="18" t="s">
        <v>4012</v>
      </c>
      <c r="D2911" s="19">
        <v>239.0</v>
      </c>
      <c r="E2911" s="19">
        <v>7.0</v>
      </c>
      <c r="F2911" s="19">
        <v>10.0</v>
      </c>
      <c r="G2911" s="19">
        <v>7.0</v>
      </c>
      <c r="H2911" s="19">
        <v>3.0</v>
      </c>
      <c r="I2911" s="19">
        <v>1.0</v>
      </c>
      <c r="J2911" s="19">
        <v>1.0</v>
      </c>
      <c r="K2911" s="19">
        <v>15.0</v>
      </c>
      <c r="L2911" s="19">
        <v>14.0</v>
      </c>
      <c r="M2911" s="19">
        <v>29.0</v>
      </c>
      <c r="N2911" s="20">
        <v>0.517241358757019</v>
      </c>
      <c r="O2911" s="20">
        <v>0.4239118695259094</v>
      </c>
      <c r="P2911" s="20">
        <v>0.4561921954154968</v>
      </c>
      <c r="Q2911" s="21" t="str">
        <f t="shared" si="1"/>
        <v>0.572519084</v>
      </c>
      <c r="R2911" s="21" t="str">
        <f t="shared" si="3"/>
        <v>0.4691337546</v>
      </c>
      <c r="S2911" s="9">
        <v>0.4553143284444151</v>
      </c>
      <c r="T2911" s="6">
        <v>0.4691337546091954</v>
      </c>
      <c r="U2911" s="10"/>
      <c r="V2911" s="10"/>
      <c r="W2911" s="10"/>
    </row>
    <row r="2912">
      <c r="A2912" s="17">
        <v>2010.0</v>
      </c>
      <c r="B2912" s="18" t="s">
        <v>1278</v>
      </c>
      <c r="C2912" s="18" t="s">
        <v>4013</v>
      </c>
      <c r="D2912" s="19">
        <v>240.0</v>
      </c>
      <c r="E2912" s="19">
        <v>5.0</v>
      </c>
      <c r="F2912" s="19">
        <v>7.0</v>
      </c>
      <c r="G2912" s="19">
        <v>7.0</v>
      </c>
      <c r="H2912" s="19">
        <v>5.0</v>
      </c>
      <c r="I2912" s="19">
        <v>0.0</v>
      </c>
      <c r="J2912" s="19">
        <v>4.0</v>
      </c>
      <c r="K2912" s="19">
        <v>12.0</v>
      </c>
      <c r="L2912" s="19">
        <v>16.0</v>
      </c>
      <c r="M2912" s="19">
        <v>28.0</v>
      </c>
      <c r="N2912" s="20">
        <v>0.4285714328289032</v>
      </c>
      <c r="O2912" s="20">
        <v>0.45930472016334534</v>
      </c>
      <c r="P2912" s="20">
        <v>0.49442821741104126</v>
      </c>
      <c r="Q2912" s="21" t="str">
        <f t="shared" si="1"/>
        <v>0.4242424242</v>
      </c>
      <c r="R2912" s="21" t="str">
        <f t="shared" si="3"/>
        <v>0.4593200205</v>
      </c>
      <c r="S2912" s="9">
        <v>0.46040227157729013</v>
      </c>
      <c r="T2912" s="6">
        <v>0.45932002049503906</v>
      </c>
      <c r="U2912" s="10"/>
      <c r="V2912" s="10"/>
      <c r="W2912" s="10"/>
    </row>
    <row r="2913">
      <c r="A2913" s="17">
        <v>2010.0</v>
      </c>
      <c r="B2913" s="18" t="s">
        <v>217</v>
      </c>
      <c r="C2913" s="18" t="s">
        <v>4014</v>
      </c>
      <c r="D2913" s="19">
        <v>241.0</v>
      </c>
      <c r="E2913" s="19">
        <v>3.0</v>
      </c>
      <c r="F2913" s="19">
        <v>9.0</v>
      </c>
      <c r="G2913" s="19">
        <v>9.0</v>
      </c>
      <c r="H2913" s="19">
        <v>5.0</v>
      </c>
      <c r="I2913" s="19">
        <v>2.0</v>
      </c>
      <c r="J2913" s="19">
        <v>1.0</v>
      </c>
      <c r="K2913" s="19">
        <v>14.0</v>
      </c>
      <c r="L2913" s="19">
        <v>15.0</v>
      </c>
      <c r="M2913" s="19">
        <v>29.0</v>
      </c>
      <c r="N2913" s="20">
        <v>0.48275861144065857</v>
      </c>
      <c r="O2913" s="20">
        <v>0.5123153924942017</v>
      </c>
      <c r="P2913" s="20">
        <v>0.5098714828491211</v>
      </c>
      <c r="Q2913" s="21" t="str">
        <f t="shared" si="1"/>
        <v>0.464</v>
      </c>
      <c r="R2913" s="21" t="str">
        <f t="shared" si="3"/>
        <v>0.499625567</v>
      </c>
      <c r="S2913" s="9">
        <v>0.5043152221317949</v>
      </c>
      <c r="T2913" s="6">
        <v>0.4996255669593811</v>
      </c>
      <c r="U2913" s="10"/>
      <c r="V2913" s="10"/>
      <c r="W2913" s="10"/>
    </row>
    <row r="2914">
      <c r="A2914" s="17">
        <v>2010.0</v>
      </c>
      <c r="B2914" s="18" t="s">
        <v>1945</v>
      </c>
      <c r="C2914" s="18" t="s">
        <v>4015</v>
      </c>
      <c r="D2914" s="19">
        <v>242.0</v>
      </c>
      <c r="E2914" s="19">
        <v>4.0</v>
      </c>
      <c r="F2914" s="19">
        <v>11.0</v>
      </c>
      <c r="G2914" s="19">
        <v>9.0</v>
      </c>
      <c r="H2914" s="19">
        <v>4.0</v>
      </c>
      <c r="I2914" s="19">
        <v>1.0</v>
      </c>
      <c r="J2914" s="19">
        <v>0.0</v>
      </c>
      <c r="K2914" s="19">
        <v>14.0</v>
      </c>
      <c r="L2914" s="19">
        <v>15.0</v>
      </c>
      <c r="M2914" s="19">
        <v>29.0</v>
      </c>
      <c r="N2914" s="20">
        <v>0.48275861144065857</v>
      </c>
      <c r="O2914" s="20">
        <v>0.39912301301956177</v>
      </c>
      <c r="P2914" s="20">
        <v>0.4624895751476288</v>
      </c>
      <c r="Q2914" s="21" t="str">
        <f t="shared" si="1"/>
        <v>0.4958677686</v>
      </c>
      <c r="R2914" s="21" t="str">
        <f t="shared" si="3"/>
        <v>0.4391508424</v>
      </c>
      <c r="S2914" s="9">
        <v>0.4358735554691019</v>
      </c>
      <c r="T2914" s="6">
        <v>0.43915084244544844</v>
      </c>
      <c r="U2914" s="10"/>
      <c r="V2914" s="10"/>
      <c r="W2914" s="10"/>
    </row>
    <row r="2915">
      <c r="A2915" s="17">
        <v>2010.0</v>
      </c>
      <c r="B2915" s="18" t="s">
        <v>332</v>
      </c>
      <c r="C2915" s="18" t="s">
        <v>1053</v>
      </c>
      <c r="D2915" s="19">
        <v>243.0</v>
      </c>
      <c r="E2915" s="19">
        <v>7.0</v>
      </c>
      <c r="F2915" s="19">
        <v>6.0</v>
      </c>
      <c r="G2915" s="19">
        <v>9.0</v>
      </c>
      <c r="H2915" s="19">
        <v>1.0</v>
      </c>
      <c r="I2915" s="19">
        <v>5.0</v>
      </c>
      <c r="J2915" s="19">
        <v>0.0</v>
      </c>
      <c r="K2915" s="19">
        <v>21.0</v>
      </c>
      <c r="L2915" s="19">
        <v>7.0</v>
      </c>
      <c r="M2915" s="19">
        <v>28.0</v>
      </c>
      <c r="N2915" s="20">
        <v>0.75</v>
      </c>
      <c r="O2915" s="20">
        <v>0.486850768327713</v>
      </c>
      <c r="P2915" s="20">
        <v>0.4789454936981201</v>
      </c>
      <c r="Q2915" s="21" t="str">
        <f t="shared" si="1"/>
        <v>0.8015873016</v>
      </c>
      <c r="R2915" s="21" t="str">
        <f t="shared" si="3"/>
        <v>0.563558583</v>
      </c>
      <c r="S2915" s="9">
        <v>0.5506617575883865</v>
      </c>
      <c r="T2915" s="6">
        <v>0.5635585829852119</v>
      </c>
      <c r="U2915" s="10"/>
      <c r="V2915" s="10"/>
      <c r="W2915" s="10"/>
    </row>
    <row r="2916">
      <c r="A2916" s="17">
        <v>2010.0</v>
      </c>
      <c r="B2916" s="18" t="s">
        <v>1948</v>
      </c>
      <c r="C2916" s="18" t="s">
        <v>4016</v>
      </c>
      <c r="D2916" s="19">
        <v>244.0</v>
      </c>
      <c r="E2916" s="19">
        <v>4.0</v>
      </c>
      <c r="F2916" s="19">
        <v>10.0</v>
      </c>
      <c r="G2916" s="19">
        <v>4.0</v>
      </c>
      <c r="H2916" s="19">
        <v>7.0</v>
      </c>
      <c r="I2916" s="19">
        <v>0.0</v>
      </c>
      <c r="J2916" s="19">
        <v>3.0</v>
      </c>
      <c r="K2916" s="19">
        <v>8.0</v>
      </c>
      <c r="L2916" s="19">
        <v>20.0</v>
      </c>
      <c r="M2916" s="19">
        <v>28.0</v>
      </c>
      <c r="N2916" s="20">
        <v>0.2857142984867096</v>
      </c>
      <c r="O2916" s="20">
        <v>0.4800509512424469</v>
      </c>
      <c r="P2916" s="20">
        <v>0.4971413314342499</v>
      </c>
      <c r="Q2916" s="21" t="str">
        <f t="shared" si="1"/>
        <v>0.2985074627</v>
      </c>
      <c r="R2916" s="21" t="str">
        <f t="shared" si="3"/>
        <v>0.4389376742</v>
      </c>
      <c r="S2916" s="9">
        <v>0.4357393799083573</v>
      </c>
      <c r="T2916" s="6">
        <v>0.4389376741514277</v>
      </c>
      <c r="U2916" s="10"/>
      <c r="V2916" s="10"/>
      <c r="W2916" s="10"/>
    </row>
    <row r="2917">
      <c r="A2917" s="17">
        <v>2010.0</v>
      </c>
      <c r="B2917" s="18" t="s">
        <v>326</v>
      </c>
      <c r="C2917" s="18" t="s">
        <v>4017</v>
      </c>
      <c r="D2917" s="19">
        <v>245.0</v>
      </c>
      <c r="E2917" s="19">
        <v>3.0</v>
      </c>
      <c r="F2917" s="19">
        <v>8.0</v>
      </c>
      <c r="G2917" s="19">
        <v>4.0</v>
      </c>
      <c r="H2917" s="19">
        <v>9.0</v>
      </c>
      <c r="I2917" s="19">
        <v>3.0</v>
      </c>
      <c r="J2917" s="19">
        <v>4.0</v>
      </c>
      <c r="K2917" s="19">
        <v>10.0</v>
      </c>
      <c r="L2917" s="19">
        <v>21.0</v>
      </c>
      <c r="M2917" s="19">
        <v>31.0</v>
      </c>
      <c r="N2917" s="20">
        <v>0.32258063554763794</v>
      </c>
      <c r="O2917" s="20">
        <v>0.509065568447113</v>
      </c>
      <c r="P2917" s="20">
        <v>0.5103772878646851</v>
      </c>
      <c r="Q2917" s="21" t="str">
        <f t="shared" si="1"/>
        <v>0.3096774194</v>
      </c>
      <c r="R2917" s="21" t="str">
        <f t="shared" si="3"/>
        <v>0.459546461</v>
      </c>
      <c r="S2917" s="9">
        <v>0.46277226748005035</v>
      </c>
      <c r="T2917" s="6">
        <v>0.45954646102843744</v>
      </c>
      <c r="U2917" s="10"/>
      <c r="V2917" s="10"/>
      <c r="W2917" s="10"/>
    </row>
    <row r="2918">
      <c r="A2918" s="17">
        <v>2010.0</v>
      </c>
      <c r="B2918" s="18" t="s">
        <v>194</v>
      </c>
      <c r="C2918" s="18" t="s">
        <v>1068</v>
      </c>
      <c r="D2918" s="19">
        <v>246.0</v>
      </c>
      <c r="E2918" s="19">
        <v>9.0</v>
      </c>
      <c r="F2918" s="19">
        <v>7.0</v>
      </c>
      <c r="G2918" s="19">
        <v>12.0</v>
      </c>
      <c r="H2918" s="19">
        <v>1.0</v>
      </c>
      <c r="I2918" s="19">
        <v>2.0</v>
      </c>
      <c r="J2918" s="19">
        <v>0.0</v>
      </c>
      <c r="K2918" s="19">
        <v>23.0</v>
      </c>
      <c r="L2918" s="19">
        <v>8.0</v>
      </c>
      <c r="M2918" s="19">
        <v>31.0</v>
      </c>
      <c r="N2918" s="20">
        <v>0.7419354915618896</v>
      </c>
      <c r="O2918" s="20">
        <v>0.5696297287940979</v>
      </c>
      <c r="P2918" s="20">
        <v>0.5203405022621155</v>
      </c>
      <c r="Q2918" s="21" t="str">
        <f t="shared" si="1"/>
        <v>0.795620438</v>
      </c>
      <c r="R2918" s="21" t="str">
        <f t="shared" si="3"/>
        <v>0.6138050995</v>
      </c>
      <c r="S2918" s="9">
        <v>0.6003838609303198</v>
      </c>
      <c r="T2918" s="6">
        <v>0.6138050994516289</v>
      </c>
      <c r="U2918" s="10"/>
      <c r="V2918" s="10"/>
      <c r="W2918" s="10"/>
    </row>
    <row r="2919">
      <c r="A2919" s="17">
        <v>2010.0</v>
      </c>
      <c r="B2919" s="18" t="s">
        <v>525</v>
      </c>
      <c r="C2919" s="18" t="s">
        <v>4018</v>
      </c>
      <c r="D2919" s="19">
        <v>247.0</v>
      </c>
      <c r="E2919" s="19">
        <v>3.0</v>
      </c>
      <c r="F2919" s="19">
        <v>10.0</v>
      </c>
      <c r="G2919" s="19">
        <v>7.0</v>
      </c>
      <c r="H2919" s="19">
        <v>4.0</v>
      </c>
      <c r="I2919" s="19">
        <v>0.0</v>
      </c>
      <c r="J2919" s="19">
        <v>4.0</v>
      </c>
      <c r="K2919" s="19">
        <v>10.0</v>
      </c>
      <c r="L2919" s="19">
        <v>18.0</v>
      </c>
      <c r="M2919" s="19">
        <v>28.0</v>
      </c>
      <c r="N2919" s="20">
        <v>0.3571428656578064</v>
      </c>
      <c r="O2919" s="20">
        <v>0.525222897529602</v>
      </c>
      <c r="P2919" s="20">
        <v>0.5081853866577148</v>
      </c>
      <c r="Q2919" s="21" t="str">
        <f t="shared" si="1"/>
        <v>0.35</v>
      </c>
      <c r="R2919" s="21" t="str">
        <f t="shared" si="3"/>
        <v>0.4771577954</v>
      </c>
      <c r="S2919" s="9">
        <v>0.47894350971494404</v>
      </c>
      <c r="T2919" s="6">
        <v>0.4771577954292297</v>
      </c>
      <c r="U2919" s="10"/>
      <c r="V2919" s="10"/>
      <c r="W2919" s="10"/>
    </row>
    <row r="2920">
      <c r="A2920" s="17">
        <v>2010.0</v>
      </c>
      <c r="B2920" s="18" t="s">
        <v>1123</v>
      </c>
      <c r="C2920" s="18" t="s">
        <v>4019</v>
      </c>
      <c r="D2920" s="19">
        <v>248.0</v>
      </c>
      <c r="E2920" s="19">
        <v>4.0</v>
      </c>
      <c r="F2920" s="19">
        <v>12.0</v>
      </c>
      <c r="G2920" s="19">
        <v>9.0</v>
      </c>
      <c r="H2920" s="19">
        <v>4.0</v>
      </c>
      <c r="I2920" s="19">
        <v>0.0</v>
      </c>
      <c r="J2920" s="19">
        <v>1.0</v>
      </c>
      <c r="K2920" s="19">
        <v>13.0</v>
      </c>
      <c r="L2920" s="19">
        <v>17.0</v>
      </c>
      <c r="M2920" s="19">
        <v>30.0</v>
      </c>
      <c r="N2920" s="20">
        <v>0.4333333373069763</v>
      </c>
      <c r="O2920" s="20">
        <v>0.5257434844970703</v>
      </c>
      <c r="P2920" s="20">
        <v>0.4889816343784332</v>
      </c>
      <c r="Q2920" s="21" t="str">
        <f t="shared" si="1"/>
        <v>0.4435483871</v>
      </c>
      <c r="R2920" s="21" t="str">
        <f t="shared" si="3"/>
        <v>0.4960042476</v>
      </c>
      <c r="S2920" s="9">
        <v>0.4934504841764768</v>
      </c>
      <c r="T2920" s="6">
        <v>0.496004247617337</v>
      </c>
      <c r="U2920" s="10"/>
      <c r="V2920" s="10"/>
      <c r="W2920" s="10"/>
    </row>
    <row r="2921">
      <c r="A2921" s="17">
        <v>2010.0</v>
      </c>
      <c r="B2921" s="18" t="s">
        <v>287</v>
      </c>
      <c r="C2921" s="18" t="s">
        <v>1079</v>
      </c>
      <c r="D2921" s="19">
        <v>249.0</v>
      </c>
      <c r="E2921" s="19">
        <v>6.0</v>
      </c>
      <c r="F2921" s="19">
        <v>7.0</v>
      </c>
      <c r="G2921" s="19">
        <v>10.0</v>
      </c>
      <c r="H2921" s="19">
        <v>2.0</v>
      </c>
      <c r="I2921" s="19">
        <v>3.0</v>
      </c>
      <c r="J2921" s="19">
        <v>0.0</v>
      </c>
      <c r="K2921" s="19">
        <v>19.0</v>
      </c>
      <c r="L2921" s="19">
        <v>9.0</v>
      </c>
      <c r="M2921" s="19">
        <v>28.0</v>
      </c>
      <c r="N2921" s="20">
        <v>0.6785714030265808</v>
      </c>
      <c r="O2921" s="20">
        <v>0.4835992753505707</v>
      </c>
      <c r="P2921" s="20">
        <v>0.4953841269016266</v>
      </c>
      <c r="Q2921" s="21" t="str">
        <f t="shared" si="1"/>
        <v>0.7131147541</v>
      </c>
      <c r="R2921" s="21" t="str">
        <f t="shared" si="3"/>
        <v>0.5439243579</v>
      </c>
      <c r="S2921" s="9">
        <v>0.5352885265435492</v>
      </c>
      <c r="T2921" s="6">
        <v>0.5439243579252822</v>
      </c>
      <c r="U2921" s="10"/>
      <c r="V2921" s="10"/>
      <c r="W2921" s="10"/>
    </row>
    <row r="2922">
      <c r="A2922" s="17">
        <v>2010.0</v>
      </c>
      <c r="B2922" s="18" t="s">
        <v>1138</v>
      </c>
      <c r="C2922" s="18" t="s">
        <v>4020</v>
      </c>
      <c r="D2922" s="19">
        <v>250.0</v>
      </c>
      <c r="E2922" s="19">
        <v>5.0</v>
      </c>
      <c r="F2922" s="19">
        <v>8.0</v>
      </c>
      <c r="G2922" s="19">
        <v>4.0</v>
      </c>
      <c r="H2922" s="19">
        <v>12.0</v>
      </c>
      <c r="I2922" s="19">
        <v>0.0</v>
      </c>
      <c r="J2922" s="19">
        <v>1.0</v>
      </c>
      <c r="K2922" s="19">
        <v>9.0</v>
      </c>
      <c r="L2922" s="19">
        <v>21.0</v>
      </c>
      <c r="M2922" s="19">
        <v>30.0</v>
      </c>
      <c r="N2922" s="20">
        <v>0.30000001192092896</v>
      </c>
      <c r="O2922" s="20">
        <v>0.5189701914787292</v>
      </c>
      <c r="P2922" s="20">
        <v>0.4923669695854187</v>
      </c>
      <c r="Q2922" s="21" t="str">
        <f t="shared" si="1"/>
        <v>0.29375</v>
      </c>
      <c r="R2922" s="21" t="str">
        <f t="shared" si="3"/>
        <v>0.4560143381</v>
      </c>
      <c r="S2922" s="9">
        <v>0.4575768381357193</v>
      </c>
      <c r="T2922" s="6">
        <v>0.45601433813571934</v>
      </c>
      <c r="U2922" s="10"/>
      <c r="V2922" s="10"/>
      <c r="W2922" s="10"/>
    </row>
    <row r="2923">
      <c r="A2923" s="17">
        <v>2010.0</v>
      </c>
      <c r="B2923" s="18" t="s">
        <v>1243</v>
      </c>
      <c r="C2923" s="18" t="s">
        <v>4021</v>
      </c>
      <c r="D2923" s="19">
        <v>251.0</v>
      </c>
      <c r="E2923" s="19">
        <v>2.0</v>
      </c>
      <c r="F2923" s="19">
        <v>11.0</v>
      </c>
      <c r="G2923" s="19">
        <v>5.0</v>
      </c>
      <c r="H2923" s="19">
        <v>3.0</v>
      </c>
      <c r="I2923" s="19">
        <v>0.0</v>
      </c>
      <c r="J2923" s="19">
        <v>1.0</v>
      </c>
      <c r="K2923" s="19">
        <v>7.0</v>
      </c>
      <c r="L2923" s="19">
        <v>15.0</v>
      </c>
      <c r="M2923" s="19">
        <v>22.0</v>
      </c>
      <c r="N2923" s="20">
        <v>0.3181818127632141</v>
      </c>
      <c r="O2923" s="20">
        <v>0.400970458984375</v>
      </c>
      <c r="P2923" s="20">
        <v>0.485741525888443</v>
      </c>
      <c r="Q2923" s="21" t="str">
        <f t="shared" si="1"/>
        <v>0.3295454545</v>
      </c>
      <c r="R2923" s="21" t="str">
        <f t="shared" si="3"/>
        <v>0.4043069746</v>
      </c>
      <c r="S2923" s="9">
        <v>0.4014660655097528</v>
      </c>
      <c r="T2923" s="6">
        <v>0.4043069746006619</v>
      </c>
      <c r="U2923" s="10"/>
      <c r="V2923" s="10"/>
      <c r="W2923" s="10"/>
    </row>
    <row r="2924">
      <c r="A2924" s="17">
        <v>2010.0</v>
      </c>
      <c r="B2924" s="18" t="s">
        <v>1292</v>
      </c>
      <c r="C2924" s="18" t="s">
        <v>4022</v>
      </c>
      <c r="D2924" s="19">
        <v>252.0</v>
      </c>
      <c r="E2924" s="19">
        <v>3.0</v>
      </c>
      <c r="F2924" s="19">
        <v>14.0</v>
      </c>
      <c r="G2924" s="19">
        <v>3.0</v>
      </c>
      <c r="H2924" s="19">
        <v>9.0</v>
      </c>
      <c r="I2924" s="19">
        <v>0.0</v>
      </c>
      <c r="J2924" s="19">
        <v>0.0</v>
      </c>
      <c r="K2924" s="19">
        <v>6.0</v>
      </c>
      <c r="L2924" s="19">
        <v>23.0</v>
      </c>
      <c r="M2924" s="19">
        <v>29.0</v>
      </c>
      <c r="N2924" s="20">
        <v>0.2068965584039688</v>
      </c>
      <c r="O2924" s="20">
        <v>0.47165554761886597</v>
      </c>
      <c r="P2924" s="20">
        <v>0.4891712963581085</v>
      </c>
      <c r="Q2924" s="21" t="str">
        <f t="shared" si="1"/>
        <v>0.2222222222</v>
      </c>
      <c r="R2924" s="21" t="str">
        <f t="shared" si="3"/>
        <v>0.4136761535</v>
      </c>
      <c r="S2924" s="9">
        <v>0.4098447358299946</v>
      </c>
      <c r="T2924" s="6">
        <v>0.4136761534545157</v>
      </c>
      <c r="U2924" s="10"/>
      <c r="V2924" s="10"/>
      <c r="W2924" s="10"/>
    </row>
    <row r="2925">
      <c r="A2925" s="17">
        <v>2010.0</v>
      </c>
      <c r="B2925" s="18" t="s">
        <v>574</v>
      </c>
      <c r="C2925" s="18" t="s">
        <v>4023</v>
      </c>
      <c r="D2925" s="19">
        <v>253.0</v>
      </c>
      <c r="E2925" s="19">
        <v>4.0</v>
      </c>
      <c r="F2925" s="19">
        <v>9.0</v>
      </c>
      <c r="G2925" s="19">
        <v>10.0</v>
      </c>
      <c r="H2925" s="19">
        <v>1.0</v>
      </c>
      <c r="I2925" s="19">
        <v>1.0</v>
      </c>
      <c r="J2925" s="19">
        <v>2.0</v>
      </c>
      <c r="K2925" s="19">
        <v>15.0</v>
      </c>
      <c r="L2925" s="19">
        <v>12.0</v>
      </c>
      <c r="M2925" s="19">
        <v>27.0</v>
      </c>
      <c r="N2925" s="20">
        <v>0.5555555820465088</v>
      </c>
      <c r="O2925" s="20">
        <v>0.4458480477333069</v>
      </c>
      <c r="P2925" s="20">
        <v>0.46275725960731506</v>
      </c>
      <c r="Q2925" s="21" t="str">
        <f t="shared" si="1"/>
        <v>0.5887850467</v>
      </c>
      <c r="R2925" s="21" t="str">
        <f t="shared" si="3"/>
        <v>0.4858096005</v>
      </c>
      <c r="S2925" s="9">
        <v>0.4775022276573711</v>
      </c>
      <c r="T2925" s="6">
        <v>0.4858096004507252</v>
      </c>
      <c r="U2925" s="10"/>
      <c r="V2925" s="10"/>
      <c r="W2925" s="10"/>
    </row>
    <row r="2926">
      <c r="A2926" s="17">
        <v>2010.0</v>
      </c>
      <c r="B2926" s="18" t="s">
        <v>2217</v>
      </c>
      <c r="C2926" s="18" t="s">
        <v>4024</v>
      </c>
      <c r="D2926" s="19">
        <v>254.0</v>
      </c>
      <c r="E2926" s="19">
        <v>2.0</v>
      </c>
      <c r="F2926" s="19">
        <v>12.0</v>
      </c>
      <c r="G2926" s="19">
        <v>3.0</v>
      </c>
      <c r="H2926" s="19">
        <v>10.0</v>
      </c>
      <c r="I2926" s="19">
        <v>1.0</v>
      </c>
      <c r="J2926" s="19">
        <v>1.0</v>
      </c>
      <c r="K2926" s="19">
        <v>6.0</v>
      </c>
      <c r="L2926" s="19">
        <v>23.0</v>
      </c>
      <c r="M2926" s="19">
        <v>29.0</v>
      </c>
      <c r="N2926" s="20">
        <v>0.2068965584039688</v>
      </c>
      <c r="O2926" s="20">
        <v>0.46231895685195923</v>
      </c>
      <c r="P2926" s="20">
        <v>0.49003589153289795</v>
      </c>
      <c r="Q2926" s="21" t="str">
        <f t="shared" si="1"/>
        <v>0.2014388489</v>
      </c>
      <c r="R2926" s="21" t="str">
        <f t="shared" si="3"/>
        <v>0.4040281635</v>
      </c>
      <c r="S2926" s="9">
        <v>0.4053925892402386</v>
      </c>
      <c r="T2926" s="6">
        <v>0.40402816353941995</v>
      </c>
      <c r="U2926" s="10"/>
      <c r="V2926" s="10"/>
      <c r="W2926" s="10"/>
    </row>
    <row r="2927">
      <c r="A2927" s="17">
        <v>2010.0</v>
      </c>
      <c r="B2927" s="18" t="s">
        <v>1648</v>
      </c>
      <c r="C2927" s="18" t="s">
        <v>4025</v>
      </c>
      <c r="D2927" s="19">
        <v>255.0</v>
      </c>
      <c r="E2927" s="19">
        <v>6.0</v>
      </c>
      <c r="F2927" s="19">
        <v>10.0</v>
      </c>
      <c r="G2927" s="19">
        <v>10.0</v>
      </c>
      <c r="H2927" s="19">
        <v>3.0</v>
      </c>
      <c r="I2927" s="19">
        <v>1.0</v>
      </c>
      <c r="J2927" s="19">
        <v>1.0</v>
      </c>
      <c r="K2927" s="19">
        <v>17.0</v>
      </c>
      <c r="L2927" s="19">
        <v>14.0</v>
      </c>
      <c r="M2927" s="19">
        <v>31.0</v>
      </c>
      <c r="N2927" s="20">
        <v>0.5483871102333069</v>
      </c>
      <c r="O2927" s="20">
        <v>0.4432537853717804</v>
      </c>
      <c r="P2927" s="20">
        <v>0.4866518974304199</v>
      </c>
      <c r="Q2927" s="21" t="str">
        <f t="shared" si="1"/>
        <v>0.5789473684</v>
      </c>
      <c r="R2927" s="21" t="str">
        <f t="shared" si="3"/>
        <v>0.4880267091</v>
      </c>
      <c r="S2927" s="9">
        <v>0.48038664123704355</v>
      </c>
      <c r="T2927" s="6">
        <v>0.48802670914875834</v>
      </c>
      <c r="U2927" s="10"/>
      <c r="V2927" s="10"/>
      <c r="W2927" s="10"/>
    </row>
    <row r="2928">
      <c r="A2928" s="17">
        <v>2010.0</v>
      </c>
      <c r="B2928" s="18" t="s">
        <v>283</v>
      </c>
      <c r="C2928" s="18" t="s">
        <v>4026</v>
      </c>
      <c r="D2928" s="19">
        <v>256.0</v>
      </c>
      <c r="E2928" s="19">
        <v>5.0</v>
      </c>
      <c r="F2928" s="19">
        <v>6.0</v>
      </c>
      <c r="G2928" s="19">
        <v>13.0</v>
      </c>
      <c r="H2928" s="19">
        <v>4.0</v>
      </c>
      <c r="I2928" s="19">
        <v>1.0</v>
      </c>
      <c r="J2928" s="19">
        <v>2.0</v>
      </c>
      <c r="K2928" s="19">
        <v>19.0</v>
      </c>
      <c r="L2928" s="19">
        <v>12.0</v>
      </c>
      <c r="M2928" s="19">
        <v>31.0</v>
      </c>
      <c r="N2928" s="20">
        <v>0.6129032373428345</v>
      </c>
      <c r="O2928" s="20">
        <v>0.5787290930747986</v>
      </c>
      <c r="P2928" s="20">
        <v>0.539810299873352</v>
      </c>
      <c r="Q2928" s="21" t="str">
        <f t="shared" si="1"/>
        <v>0.5851851852</v>
      </c>
      <c r="R2928" s="21" t="str">
        <f t="shared" si="3"/>
        <v>0.5706134178</v>
      </c>
      <c r="S2928" s="9">
        <v>0.5775429279573502</v>
      </c>
      <c r="T2928" s="6">
        <v>0.5706134178020337</v>
      </c>
      <c r="U2928" s="10"/>
      <c r="V2928" s="10"/>
      <c r="W2928" s="10"/>
    </row>
    <row r="2929">
      <c r="A2929" s="17">
        <v>2010.0</v>
      </c>
      <c r="B2929" s="18" t="s">
        <v>796</v>
      </c>
      <c r="C2929" s="18" t="s">
        <v>4027</v>
      </c>
      <c r="D2929" s="19">
        <v>257.0</v>
      </c>
      <c r="E2929" s="19">
        <v>6.0</v>
      </c>
      <c r="F2929" s="19">
        <v>6.0</v>
      </c>
      <c r="G2929" s="19">
        <v>10.0</v>
      </c>
      <c r="H2929" s="19">
        <v>2.0</v>
      </c>
      <c r="I2929" s="19">
        <v>4.0</v>
      </c>
      <c r="J2929" s="19">
        <v>1.0</v>
      </c>
      <c r="K2929" s="19">
        <v>20.0</v>
      </c>
      <c r="L2929" s="19">
        <v>9.0</v>
      </c>
      <c r="M2929" s="19">
        <v>29.0</v>
      </c>
      <c r="N2929" s="20">
        <v>0.6896551847457886</v>
      </c>
      <c r="O2929" s="20">
        <v>0.43422916531562805</v>
      </c>
      <c r="P2929" s="20">
        <v>0.47056683897972107</v>
      </c>
      <c r="Q2929" s="21" t="str">
        <f t="shared" si="1"/>
        <v>0.7131782946</v>
      </c>
      <c r="R2929" s="21" t="str">
        <f t="shared" si="3"/>
        <v>0.513050866</v>
      </c>
      <c r="S2929" s="9">
        <v>0.5071700855061926</v>
      </c>
      <c r="T2929" s="6">
        <v>0.5130508660461551</v>
      </c>
      <c r="U2929" s="10"/>
      <c r="V2929" s="10"/>
      <c r="W2929" s="10"/>
    </row>
    <row r="2930">
      <c r="A2930" s="17">
        <v>2010.0</v>
      </c>
      <c r="B2930" s="18" t="s">
        <v>48</v>
      </c>
      <c r="C2930" s="18" t="s">
        <v>1082</v>
      </c>
      <c r="D2930" s="19">
        <v>258.0</v>
      </c>
      <c r="E2930" s="19">
        <v>9.0</v>
      </c>
      <c r="F2930" s="19">
        <v>5.0</v>
      </c>
      <c r="G2930" s="19">
        <v>17.0</v>
      </c>
      <c r="H2930" s="19">
        <v>0.0</v>
      </c>
      <c r="I2930" s="19">
        <v>1.0</v>
      </c>
      <c r="J2930" s="19">
        <v>1.0</v>
      </c>
      <c r="K2930" s="19">
        <v>27.0</v>
      </c>
      <c r="L2930" s="19">
        <v>6.0</v>
      </c>
      <c r="M2930" s="19">
        <v>33.0</v>
      </c>
      <c r="N2930" s="20">
        <v>0.8181818127632141</v>
      </c>
      <c r="O2930" s="20">
        <v>0.5209073424339294</v>
      </c>
      <c r="P2930" s="20">
        <v>0.5184852480888367</v>
      </c>
      <c r="Q2930" s="21" t="str">
        <f t="shared" si="1"/>
        <v>0.8561151079</v>
      </c>
      <c r="R2930" s="21" t="str">
        <f t="shared" si="3"/>
        <v>0.6041037602</v>
      </c>
      <c r="S2930" s="9">
        <v>0.5946204377846285</v>
      </c>
      <c r="T2930" s="6">
        <v>0.6041037602175912</v>
      </c>
      <c r="U2930" s="10"/>
      <c r="V2930" s="10"/>
      <c r="W2930" s="10"/>
    </row>
    <row r="2931">
      <c r="A2931" s="17">
        <v>2010.0</v>
      </c>
      <c r="B2931" s="18" t="s">
        <v>1152</v>
      </c>
      <c r="C2931" s="18" t="s">
        <v>4028</v>
      </c>
      <c r="D2931" s="19">
        <v>259.0</v>
      </c>
      <c r="E2931" s="19">
        <v>3.0</v>
      </c>
      <c r="F2931" s="19">
        <v>6.0</v>
      </c>
      <c r="G2931" s="19">
        <v>9.0</v>
      </c>
      <c r="H2931" s="19">
        <v>7.0</v>
      </c>
      <c r="I2931" s="19">
        <v>0.0</v>
      </c>
      <c r="J2931" s="19">
        <v>4.0</v>
      </c>
      <c r="K2931" s="19">
        <v>12.0</v>
      </c>
      <c r="L2931" s="19">
        <v>17.0</v>
      </c>
      <c r="M2931" s="19">
        <v>29.0</v>
      </c>
      <c r="N2931" s="20">
        <v>0.4137931168079376</v>
      </c>
      <c r="O2931" s="20">
        <v>0.5182989835739136</v>
      </c>
      <c r="P2931" s="20">
        <v>0.5040488839149475</v>
      </c>
      <c r="Q2931" s="21" t="str">
        <f t="shared" si="1"/>
        <v>0.3555555556</v>
      </c>
      <c r="R2931" s="21" t="str">
        <f t="shared" si="3"/>
        <v>0.4740506017</v>
      </c>
      <c r="S2931" s="9">
        <v>0.4886099886277626</v>
      </c>
      <c r="T2931" s="6">
        <v>0.4740506016545825</v>
      </c>
      <c r="U2931" s="10"/>
      <c r="V2931" s="10"/>
      <c r="W2931" s="10"/>
    </row>
    <row r="2932">
      <c r="A2932" s="17">
        <v>2010.0</v>
      </c>
      <c r="B2932" s="18" t="s">
        <v>631</v>
      </c>
      <c r="C2932" s="18" t="s">
        <v>4029</v>
      </c>
      <c r="D2932" s="19">
        <v>260.0</v>
      </c>
      <c r="E2932" s="19">
        <v>6.0</v>
      </c>
      <c r="F2932" s="19">
        <v>8.0</v>
      </c>
      <c r="G2932" s="19">
        <v>7.0</v>
      </c>
      <c r="H2932" s="19">
        <v>6.0</v>
      </c>
      <c r="I2932" s="19">
        <v>2.0</v>
      </c>
      <c r="J2932" s="19">
        <v>1.0</v>
      </c>
      <c r="K2932" s="19">
        <v>15.0</v>
      </c>
      <c r="L2932" s="19">
        <v>15.0</v>
      </c>
      <c r="M2932" s="19">
        <v>30.0</v>
      </c>
      <c r="N2932" s="20">
        <v>0.5</v>
      </c>
      <c r="O2932" s="20">
        <v>0.45592308044433594</v>
      </c>
      <c r="P2932" s="20">
        <v>0.4825773239135742</v>
      </c>
      <c r="Q2932" s="21" t="str">
        <f t="shared" si="1"/>
        <v>0.5069444444</v>
      </c>
      <c r="R2932" s="21" t="str">
        <f t="shared" si="3"/>
        <v>0.4753419823</v>
      </c>
      <c r="S2932" s="9">
        <v>0.4736058712005615</v>
      </c>
      <c r="T2932" s="6">
        <v>0.47534198231167263</v>
      </c>
      <c r="U2932" s="10"/>
      <c r="V2932" s="10"/>
      <c r="W2932" s="10"/>
    </row>
    <row r="2933">
      <c r="A2933" s="17">
        <v>2010.0</v>
      </c>
      <c r="B2933" s="18" t="s">
        <v>104</v>
      </c>
      <c r="C2933" s="18" t="s">
        <v>4030</v>
      </c>
      <c r="D2933" s="19">
        <v>261.0</v>
      </c>
      <c r="E2933" s="19">
        <v>2.0</v>
      </c>
      <c r="F2933" s="19">
        <v>9.0</v>
      </c>
      <c r="G2933" s="19">
        <v>11.0</v>
      </c>
      <c r="H2933" s="19">
        <v>5.0</v>
      </c>
      <c r="I2933" s="19">
        <v>2.0</v>
      </c>
      <c r="J2933" s="19">
        <v>2.0</v>
      </c>
      <c r="K2933" s="19">
        <v>15.0</v>
      </c>
      <c r="L2933" s="19">
        <v>16.0</v>
      </c>
      <c r="M2933" s="19">
        <v>31.0</v>
      </c>
      <c r="N2933" s="20">
        <v>0.4838709533214569</v>
      </c>
      <c r="O2933" s="20">
        <v>0.5928645133972168</v>
      </c>
      <c r="P2933" s="20">
        <v>0.5328642129898071</v>
      </c>
      <c r="Q2933" s="21" t="str">
        <f t="shared" si="1"/>
        <v>0.4418604651</v>
      </c>
      <c r="R2933" s="21" t="str">
        <f t="shared" si="3"/>
        <v>0.5401134262</v>
      </c>
      <c r="S2933" s="9">
        <v>0.550616051881544</v>
      </c>
      <c r="T2933" s="6">
        <v>0.5401134262251299</v>
      </c>
      <c r="U2933" s="10"/>
      <c r="V2933" s="10"/>
      <c r="W2933" s="10"/>
    </row>
    <row r="2934">
      <c r="A2934" s="17">
        <v>2010.0</v>
      </c>
      <c r="B2934" s="18" t="s">
        <v>1012</v>
      </c>
      <c r="C2934" s="18" t="s">
        <v>1013</v>
      </c>
      <c r="D2934" s="19">
        <v>262.0</v>
      </c>
      <c r="E2934" s="19">
        <v>6.0</v>
      </c>
      <c r="F2934" s="19">
        <v>6.0</v>
      </c>
      <c r="G2934" s="19">
        <v>8.0</v>
      </c>
      <c r="H2934" s="19">
        <v>2.0</v>
      </c>
      <c r="I2934" s="19">
        <v>4.0</v>
      </c>
      <c r="J2934" s="19">
        <v>1.0</v>
      </c>
      <c r="K2934" s="19">
        <v>18.0</v>
      </c>
      <c r="L2934" s="19">
        <v>9.0</v>
      </c>
      <c r="M2934" s="19">
        <v>27.0</v>
      </c>
      <c r="N2934" s="20">
        <v>0.6666666865348816</v>
      </c>
      <c r="O2934" s="20">
        <v>0.3665468692779541</v>
      </c>
      <c r="P2934" s="20">
        <v>0.4797441065311432</v>
      </c>
      <c r="Q2934" s="21" t="str">
        <f t="shared" si="1"/>
        <v>0.6991869919</v>
      </c>
      <c r="R2934" s="21" t="str">
        <f t="shared" si="3"/>
        <v>0.4780062092</v>
      </c>
      <c r="S2934" s="9">
        <v>0.4698761279384295</v>
      </c>
      <c r="T2934" s="6">
        <v>0.47800620923924253</v>
      </c>
      <c r="U2934" s="10"/>
      <c r="V2934" s="10"/>
      <c r="W2934" s="10"/>
    </row>
    <row r="2935">
      <c r="A2935" s="17">
        <v>2010.0</v>
      </c>
      <c r="B2935" s="18" t="s">
        <v>53</v>
      </c>
      <c r="C2935" s="18" t="s">
        <v>4031</v>
      </c>
      <c r="D2935" s="19">
        <v>263.0</v>
      </c>
      <c r="E2935" s="19">
        <v>4.0</v>
      </c>
      <c r="F2935" s="19">
        <v>6.0</v>
      </c>
      <c r="G2935" s="19">
        <v>11.0</v>
      </c>
      <c r="H2935" s="19">
        <v>4.0</v>
      </c>
      <c r="I2935" s="19">
        <v>5.0</v>
      </c>
      <c r="J2935" s="19">
        <v>2.0</v>
      </c>
      <c r="K2935" s="19">
        <v>20.0</v>
      </c>
      <c r="L2935" s="19">
        <v>12.0</v>
      </c>
      <c r="M2935" s="19">
        <v>32.0</v>
      </c>
      <c r="N2935" s="20">
        <v>0.625</v>
      </c>
      <c r="O2935" s="20">
        <v>0.5408384799957275</v>
      </c>
      <c r="P2935" s="20">
        <v>0.5558261871337891</v>
      </c>
      <c r="Q2935" s="21" t="str">
        <f t="shared" si="1"/>
        <v>0.6056338028</v>
      </c>
      <c r="R2935" s="21" t="str">
        <f t="shared" si="3"/>
        <v>0.5607842375</v>
      </c>
      <c r="S2935" s="9">
        <v>0.565625786781311</v>
      </c>
      <c r="T2935" s="6">
        <v>0.5607842374855364</v>
      </c>
      <c r="U2935" s="10"/>
      <c r="V2935" s="10"/>
      <c r="W2935" s="10"/>
    </row>
    <row r="2936">
      <c r="A2936" s="17">
        <v>2010.0</v>
      </c>
      <c r="B2936" s="18" t="s">
        <v>1061</v>
      </c>
      <c r="C2936" s="18" t="s">
        <v>1062</v>
      </c>
      <c r="D2936" s="19">
        <v>264.0</v>
      </c>
      <c r="E2936" s="19">
        <v>6.0</v>
      </c>
      <c r="F2936" s="19">
        <v>7.0</v>
      </c>
      <c r="G2936" s="19">
        <v>7.0</v>
      </c>
      <c r="H2936" s="19">
        <v>3.0</v>
      </c>
      <c r="I2936" s="19">
        <v>3.0</v>
      </c>
      <c r="J2936" s="19">
        <v>3.0</v>
      </c>
      <c r="K2936" s="19">
        <v>16.0</v>
      </c>
      <c r="L2936" s="19">
        <v>13.0</v>
      </c>
      <c r="M2936" s="19">
        <v>29.0</v>
      </c>
      <c r="N2936" s="20">
        <v>0.5517241358757019</v>
      </c>
      <c r="O2936" s="20">
        <v>0.5127806067466736</v>
      </c>
      <c r="P2936" s="20">
        <v>0.5016930103302002</v>
      </c>
      <c r="Q2936" s="21" t="str">
        <f t="shared" si="1"/>
        <v>0.5777777778</v>
      </c>
      <c r="R2936" s="21" t="str">
        <f t="shared" si="3"/>
        <v>0.5262580004</v>
      </c>
      <c r="S2936" s="9">
        <v>0.5197445904386455</v>
      </c>
      <c r="T2936" s="6">
        <v>0.5262580004003312</v>
      </c>
      <c r="U2936" s="10"/>
      <c r="V2936" s="10"/>
      <c r="W2936" s="10"/>
    </row>
    <row r="2937">
      <c r="A2937" s="17">
        <v>2010.0</v>
      </c>
      <c r="B2937" s="18" t="s">
        <v>628</v>
      </c>
      <c r="C2937" s="18" t="s">
        <v>4032</v>
      </c>
      <c r="D2937" s="19">
        <v>265.0</v>
      </c>
      <c r="E2937" s="19">
        <v>1.0</v>
      </c>
      <c r="F2937" s="19">
        <v>14.0</v>
      </c>
      <c r="G2937" s="19">
        <v>4.0</v>
      </c>
      <c r="H2937" s="19">
        <v>7.0</v>
      </c>
      <c r="I2937" s="19">
        <v>0.0</v>
      </c>
      <c r="J2937" s="19">
        <v>3.0</v>
      </c>
      <c r="K2937" s="19">
        <v>5.0</v>
      </c>
      <c r="L2937" s="19">
        <v>24.0</v>
      </c>
      <c r="M2937" s="19">
        <v>29.0</v>
      </c>
      <c r="N2937" s="20">
        <v>0.17241379618644714</v>
      </c>
      <c r="O2937" s="20">
        <v>0.40269461274147034</v>
      </c>
      <c r="P2937" s="20">
        <v>0.4499211013317108</v>
      </c>
      <c r="Q2937" s="21" t="str">
        <f t="shared" si="1"/>
        <v>0.152</v>
      </c>
      <c r="R2937" s="21" t="str">
        <f t="shared" si="3"/>
        <v>0.3518275817</v>
      </c>
      <c r="S2937" s="9">
        <v>0.35693102997952497</v>
      </c>
      <c r="T2937" s="6">
        <v>0.3518275817036629</v>
      </c>
      <c r="U2937" s="10"/>
      <c r="V2937" s="10"/>
      <c r="W2937" s="10"/>
    </row>
    <row r="2938">
      <c r="A2938" s="17">
        <v>2010.0</v>
      </c>
      <c r="B2938" s="18" t="s">
        <v>1965</v>
      </c>
      <c r="C2938" s="18" t="s">
        <v>4033</v>
      </c>
      <c r="D2938" s="19">
        <v>266.0</v>
      </c>
      <c r="E2938" s="19">
        <v>0.0</v>
      </c>
      <c r="F2938" s="19">
        <v>13.0</v>
      </c>
      <c r="G2938" s="19">
        <v>4.0</v>
      </c>
      <c r="H2938" s="19">
        <v>8.0</v>
      </c>
      <c r="I2938" s="19">
        <v>1.0</v>
      </c>
      <c r="J2938" s="19">
        <v>1.0</v>
      </c>
      <c r="K2938" s="19">
        <v>5.0</v>
      </c>
      <c r="L2938" s="19">
        <v>22.0</v>
      </c>
      <c r="M2938" s="19">
        <v>27.0</v>
      </c>
      <c r="N2938" s="20">
        <v>0.18518517911434174</v>
      </c>
      <c r="O2938" s="20">
        <v>0.46911296248435974</v>
      </c>
      <c r="P2938" s="20">
        <v>0.48020845651626587</v>
      </c>
      <c r="Q2938" s="21" t="str">
        <f t="shared" si="1"/>
        <v>0.1452991453</v>
      </c>
      <c r="R2938" s="21" t="str">
        <f t="shared" si="3"/>
        <v>0.3909333817</v>
      </c>
      <c r="S2938" s="9">
        <v>0.4009048916675426</v>
      </c>
      <c r="T2938" s="6">
        <v>0.39093338169603264</v>
      </c>
      <c r="U2938" s="10"/>
      <c r="V2938" s="10"/>
      <c r="W2938" s="10"/>
    </row>
    <row r="2939">
      <c r="A2939" s="17">
        <v>2010.0</v>
      </c>
      <c r="B2939" s="18" t="s">
        <v>95</v>
      </c>
      <c r="C2939" s="18" t="s">
        <v>4034</v>
      </c>
      <c r="D2939" s="19">
        <v>267.0</v>
      </c>
      <c r="E2939" s="19">
        <v>3.0</v>
      </c>
      <c r="F2939" s="19">
        <v>10.0</v>
      </c>
      <c r="G2939" s="19">
        <v>9.0</v>
      </c>
      <c r="H2939" s="19">
        <v>4.0</v>
      </c>
      <c r="I2939" s="19">
        <v>2.0</v>
      </c>
      <c r="J2939" s="19">
        <v>2.0</v>
      </c>
      <c r="K2939" s="19">
        <v>14.0</v>
      </c>
      <c r="L2939" s="19">
        <v>16.0</v>
      </c>
      <c r="M2939" s="19">
        <v>30.0</v>
      </c>
      <c r="N2939" s="20">
        <v>0.46666666865348816</v>
      </c>
      <c r="O2939" s="20">
        <v>0.5223541855812073</v>
      </c>
      <c r="P2939" s="20">
        <v>0.5287802219390869</v>
      </c>
      <c r="Q2939" s="21" t="str">
        <f t="shared" si="1"/>
        <v>0.4603174603</v>
      </c>
      <c r="R2939" s="21" t="str">
        <f t="shared" si="3"/>
        <v>0.5084515134</v>
      </c>
      <c r="S2939" s="9">
        <v>0.5100388149420421</v>
      </c>
      <c r="T2939" s="6">
        <v>0.5084515133547405</v>
      </c>
      <c r="U2939" s="10"/>
      <c r="V2939" s="10"/>
      <c r="W2939" s="10"/>
    </row>
    <row r="2940">
      <c r="A2940" s="17">
        <v>2010.0</v>
      </c>
      <c r="B2940" s="18" t="s">
        <v>1643</v>
      </c>
      <c r="C2940" s="18" t="s">
        <v>4035</v>
      </c>
      <c r="D2940" s="19">
        <v>268.0</v>
      </c>
      <c r="E2940" s="19">
        <v>6.0</v>
      </c>
      <c r="F2940" s="19">
        <v>10.0</v>
      </c>
      <c r="G2940" s="19">
        <v>5.0</v>
      </c>
      <c r="H2940" s="19">
        <v>8.0</v>
      </c>
      <c r="I2940" s="19">
        <v>0.0</v>
      </c>
      <c r="J2940" s="19">
        <v>0.0</v>
      </c>
      <c r="K2940" s="19">
        <v>11.0</v>
      </c>
      <c r="L2940" s="19">
        <v>18.0</v>
      </c>
      <c r="M2940" s="19">
        <v>29.0</v>
      </c>
      <c r="N2940" s="20">
        <v>0.37931033968925476</v>
      </c>
      <c r="O2940" s="20">
        <v>0.4083687663078308</v>
      </c>
      <c r="P2940" s="20">
        <v>0.4669521450996399</v>
      </c>
      <c r="Q2940" s="21" t="str">
        <f t="shared" si="1"/>
        <v>0.3986013986</v>
      </c>
      <c r="R2940" s="21" t="str">
        <f t="shared" si="3"/>
        <v>0.4205727691</v>
      </c>
      <c r="S2940" s="9">
        <v>0.41575000563572195</v>
      </c>
      <c r="T2940" s="6">
        <v>0.420572769079175</v>
      </c>
      <c r="U2940" s="10"/>
      <c r="V2940" s="10"/>
      <c r="W2940" s="10"/>
    </row>
    <row r="2941">
      <c r="A2941" s="17">
        <v>2010.0</v>
      </c>
      <c r="B2941" s="18" t="s">
        <v>1612</v>
      </c>
      <c r="C2941" s="18" t="s">
        <v>4036</v>
      </c>
      <c r="D2941" s="19">
        <v>269.0</v>
      </c>
      <c r="E2941" s="19">
        <v>2.0</v>
      </c>
      <c r="F2941" s="19">
        <v>14.0</v>
      </c>
      <c r="G2941" s="19">
        <v>9.0</v>
      </c>
      <c r="H2941" s="19">
        <v>5.0</v>
      </c>
      <c r="I2941" s="19">
        <v>0.0</v>
      </c>
      <c r="J2941" s="19">
        <v>0.0</v>
      </c>
      <c r="K2941" s="19">
        <v>11.0</v>
      </c>
      <c r="L2941" s="19">
        <v>19.0</v>
      </c>
      <c r="M2941" s="19">
        <v>30.0</v>
      </c>
      <c r="N2941" s="20">
        <v>0.36666667461395264</v>
      </c>
      <c r="O2941" s="20">
        <v>0.44666579365730286</v>
      </c>
      <c r="P2941" s="20">
        <v>0.46137484908103943</v>
      </c>
      <c r="Q2941" s="21" t="str">
        <f t="shared" si="1"/>
        <v>0.3474576271</v>
      </c>
      <c r="R2941" s="21" t="str">
        <f t="shared" si="3"/>
        <v>0.4255410159</v>
      </c>
      <c r="S2941" s="9">
        <v>0.43034327576557796</v>
      </c>
      <c r="T2941" s="6">
        <v>0.4255410158785723</v>
      </c>
      <c r="U2941" s="10"/>
      <c r="V2941" s="10"/>
      <c r="W2941" s="10"/>
    </row>
    <row r="2942">
      <c r="A2942" s="17">
        <v>2010.0</v>
      </c>
      <c r="B2942" s="18" t="s">
        <v>290</v>
      </c>
      <c r="C2942" s="18" t="s">
        <v>1038</v>
      </c>
      <c r="D2942" s="19">
        <v>270.0</v>
      </c>
      <c r="E2942" s="19">
        <v>4.0</v>
      </c>
      <c r="F2942" s="19">
        <v>7.0</v>
      </c>
      <c r="G2942" s="19">
        <v>11.0</v>
      </c>
      <c r="H2942" s="19">
        <v>8.0</v>
      </c>
      <c r="I2942" s="19">
        <v>2.0</v>
      </c>
      <c r="J2942" s="19">
        <v>0.0</v>
      </c>
      <c r="K2942" s="19">
        <v>17.0</v>
      </c>
      <c r="L2942" s="19">
        <v>15.0</v>
      </c>
      <c r="M2942" s="19">
        <v>32.0</v>
      </c>
      <c r="N2942" s="20">
        <v>0.53125</v>
      </c>
      <c r="O2942" s="20">
        <v>0.5832293033599854</v>
      </c>
      <c r="P2942" s="20">
        <v>0.5533497333526611</v>
      </c>
      <c r="Q2942" s="21" t="str">
        <f t="shared" si="1"/>
        <v>0.4797297297</v>
      </c>
      <c r="R2942" s="21" t="str">
        <f t="shared" si="3"/>
        <v>0.5498845175</v>
      </c>
      <c r="S2942" s="9">
        <v>0.562764585018158</v>
      </c>
      <c r="T2942" s="6">
        <v>0.5498845174505904</v>
      </c>
      <c r="U2942" s="10"/>
      <c r="V2942" s="10"/>
      <c r="W2942" s="10"/>
    </row>
    <row r="2943">
      <c r="A2943" s="17">
        <v>2010.0</v>
      </c>
      <c r="B2943" s="18" t="s">
        <v>354</v>
      </c>
      <c r="C2943" s="18" t="s">
        <v>4037</v>
      </c>
      <c r="D2943" s="19">
        <v>271.0</v>
      </c>
      <c r="E2943" s="19">
        <v>2.0</v>
      </c>
      <c r="F2943" s="19">
        <v>12.0</v>
      </c>
      <c r="G2943" s="19">
        <v>8.0</v>
      </c>
      <c r="H2943" s="19">
        <v>5.0</v>
      </c>
      <c r="I2943" s="19">
        <v>1.0</v>
      </c>
      <c r="J2943" s="19">
        <v>3.0</v>
      </c>
      <c r="K2943" s="19">
        <v>11.0</v>
      </c>
      <c r="L2943" s="19">
        <v>20.0</v>
      </c>
      <c r="M2943" s="19">
        <v>31.0</v>
      </c>
      <c r="N2943" s="20">
        <v>0.35483869910240173</v>
      </c>
      <c r="O2943" s="20">
        <v>0.5616953372955322</v>
      </c>
      <c r="P2943" s="20">
        <v>0.5282629728317261</v>
      </c>
      <c r="Q2943" s="21" t="str">
        <f t="shared" si="1"/>
        <v>0.3333333333</v>
      </c>
      <c r="R2943" s="21" t="str">
        <f t="shared" si="3"/>
        <v>0.4962467452</v>
      </c>
      <c r="S2943" s="9">
        <v>0.5016230892750525</v>
      </c>
      <c r="T2943" s="6">
        <v>0.496246745189031</v>
      </c>
      <c r="U2943" s="10"/>
      <c r="V2943" s="10"/>
      <c r="W2943" s="10"/>
    </row>
    <row r="2944">
      <c r="A2944" s="17">
        <v>2010.0</v>
      </c>
      <c r="B2944" s="18" t="s">
        <v>292</v>
      </c>
      <c r="C2944" s="18" t="s">
        <v>1111</v>
      </c>
      <c r="D2944" s="19">
        <v>272.0</v>
      </c>
      <c r="E2944" s="19">
        <v>5.0</v>
      </c>
      <c r="F2944" s="19">
        <v>5.0</v>
      </c>
      <c r="G2944" s="19">
        <v>14.0</v>
      </c>
      <c r="H2944" s="19">
        <v>3.0</v>
      </c>
      <c r="I2944" s="19">
        <v>0.0</v>
      </c>
      <c r="J2944" s="19">
        <v>3.0</v>
      </c>
      <c r="K2944" s="19">
        <v>19.0</v>
      </c>
      <c r="L2944" s="19">
        <v>11.0</v>
      </c>
      <c r="M2944" s="19">
        <v>30.0</v>
      </c>
      <c r="N2944" s="20">
        <v>0.6333333253860474</v>
      </c>
      <c r="O2944" s="20">
        <v>0.5288617610931396</v>
      </c>
      <c r="P2944" s="20">
        <v>0.5242792367935181</v>
      </c>
      <c r="Q2944" s="21" t="str">
        <f t="shared" si="1"/>
        <v>0.6015625</v>
      </c>
      <c r="R2944" s="21" t="str">
        <f t="shared" si="3"/>
        <v>0.5458913147</v>
      </c>
      <c r="S2944" s="9">
        <v>0.5538340230782827</v>
      </c>
      <c r="T2944" s="6">
        <v>0.5458913147449493</v>
      </c>
      <c r="U2944" s="10"/>
      <c r="V2944" s="10"/>
      <c r="W2944" s="10"/>
    </row>
    <row r="2945">
      <c r="A2945" s="17">
        <v>2010.0</v>
      </c>
      <c r="B2945" s="18" t="s">
        <v>576</v>
      </c>
      <c r="C2945" s="18" t="s">
        <v>1067</v>
      </c>
      <c r="D2945" s="19">
        <v>273.0</v>
      </c>
      <c r="E2945" s="19">
        <v>9.0</v>
      </c>
      <c r="F2945" s="19">
        <v>2.0</v>
      </c>
      <c r="G2945" s="19">
        <v>13.0</v>
      </c>
      <c r="H2945" s="19">
        <v>2.0</v>
      </c>
      <c r="I2945" s="19">
        <v>3.0</v>
      </c>
      <c r="J2945" s="19">
        <v>1.0</v>
      </c>
      <c r="K2945" s="19">
        <v>25.0</v>
      </c>
      <c r="L2945" s="19">
        <v>5.0</v>
      </c>
      <c r="M2945" s="19">
        <v>30.0</v>
      </c>
      <c r="N2945" s="20">
        <v>0.8333333134651184</v>
      </c>
      <c r="O2945" s="20">
        <v>0.5241175293922424</v>
      </c>
      <c r="P2945" s="20">
        <v>0.5162221193313599</v>
      </c>
      <c r="Q2945" s="21" t="str">
        <f t="shared" si="1"/>
        <v>0.823943662</v>
      </c>
      <c r="R2945" s="21" t="str">
        <f t="shared" si="3"/>
        <v>0.59710021</v>
      </c>
      <c r="S2945" s="9">
        <v>0.5994476278622946</v>
      </c>
      <c r="T2945" s="6">
        <v>0.5971002100219189</v>
      </c>
      <c r="U2945" s="10"/>
      <c r="V2945" s="10"/>
      <c r="W2945" s="10"/>
    </row>
    <row r="2946">
      <c r="A2946" s="17">
        <v>2010.0</v>
      </c>
      <c r="B2946" s="18" t="s">
        <v>1186</v>
      </c>
      <c r="C2946" s="18" t="s">
        <v>4038</v>
      </c>
      <c r="D2946" s="19">
        <v>274.0</v>
      </c>
      <c r="E2946" s="19">
        <v>9.0</v>
      </c>
      <c r="F2946" s="19">
        <v>6.0</v>
      </c>
      <c r="G2946" s="19">
        <v>7.0</v>
      </c>
      <c r="H2946" s="19">
        <v>7.0</v>
      </c>
      <c r="I2946" s="19">
        <v>0.0</v>
      </c>
      <c r="J2946" s="19">
        <v>1.0</v>
      </c>
      <c r="K2946" s="19">
        <v>16.0</v>
      </c>
      <c r="L2946" s="19">
        <v>14.0</v>
      </c>
      <c r="M2946" s="19">
        <v>30.0</v>
      </c>
      <c r="N2946" s="20">
        <v>0.5333333611488342</v>
      </c>
      <c r="O2946" s="20">
        <v>0.47947484254837036</v>
      </c>
      <c r="P2946" s="20">
        <v>0.48296037316322327</v>
      </c>
      <c r="Q2946" s="21" t="str">
        <f t="shared" si="1"/>
        <v>0.5384615385</v>
      </c>
      <c r="R2946" s="21" t="str">
        <f t="shared" si="3"/>
        <v>0.4950928992</v>
      </c>
      <c r="S2946" s="9">
        <v>0.4938108478983243</v>
      </c>
      <c r="T2946" s="6">
        <v>0.49509289918037563</v>
      </c>
      <c r="U2946" s="10"/>
      <c r="V2946" s="10"/>
      <c r="W2946" s="10"/>
    </row>
    <row r="2947">
      <c r="A2947" s="17">
        <v>2010.0</v>
      </c>
      <c r="B2947" s="18" t="s">
        <v>165</v>
      </c>
      <c r="C2947" s="18" t="s">
        <v>4039</v>
      </c>
      <c r="D2947" s="19">
        <v>275.0</v>
      </c>
      <c r="E2947" s="19">
        <v>2.0</v>
      </c>
      <c r="F2947" s="19">
        <v>10.0</v>
      </c>
      <c r="G2947" s="19">
        <v>10.0</v>
      </c>
      <c r="H2947" s="19">
        <v>6.0</v>
      </c>
      <c r="I2947" s="19">
        <v>2.0</v>
      </c>
      <c r="J2947" s="19">
        <v>2.0</v>
      </c>
      <c r="K2947" s="19">
        <v>14.0</v>
      </c>
      <c r="L2947" s="19">
        <v>18.0</v>
      </c>
      <c r="M2947" s="19">
        <v>32.0</v>
      </c>
      <c r="N2947" s="20">
        <v>0.4375</v>
      </c>
      <c r="O2947" s="20">
        <v>0.545067310333252</v>
      </c>
      <c r="P2947" s="20">
        <v>0.5265357494354248</v>
      </c>
      <c r="Q2947" s="21" t="str">
        <f t="shared" si="1"/>
        <v>0.3970588235</v>
      </c>
      <c r="R2947" s="21" t="str">
        <f t="shared" si="3"/>
        <v>0.5034322984</v>
      </c>
      <c r="S2947" s="9">
        <v>0.5135425925254822</v>
      </c>
      <c r="T2947" s="6">
        <v>0.5034322984078351</v>
      </c>
      <c r="U2947" s="10"/>
      <c r="V2947" s="10"/>
      <c r="W2947" s="10"/>
    </row>
    <row r="2948">
      <c r="A2948" s="17">
        <v>2010.0</v>
      </c>
      <c r="B2948" s="18" t="s">
        <v>1975</v>
      </c>
      <c r="C2948" s="18" t="s">
        <v>4040</v>
      </c>
      <c r="D2948" s="19">
        <v>276.0</v>
      </c>
      <c r="E2948" s="19">
        <v>2.0</v>
      </c>
      <c r="F2948" s="19">
        <v>13.0</v>
      </c>
      <c r="G2948" s="19">
        <v>3.0</v>
      </c>
      <c r="H2948" s="19">
        <v>9.0</v>
      </c>
      <c r="I2948" s="19">
        <v>0.0</v>
      </c>
      <c r="J2948" s="19">
        <v>0.0</v>
      </c>
      <c r="K2948" s="19">
        <v>5.0</v>
      </c>
      <c r="L2948" s="19">
        <v>22.0</v>
      </c>
      <c r="M2948" s="19">
        <v>27.0</v>
      </c>
      <c r="N2948" s="20">
        <v>0.18518517911434174</v>
      </c>
      <c r="O2948" s="20">
        <v>0.45286643505096436</v>
      </c>
      <c r="P2948" s="20">
        <v>0.4817028045654297</v>
      </c>
      <c r="Q2948" s="21" t="str">
        <f t="shared" si="1"/>
        <v>0.184</v>
      </c>
      <c r="R2948" s="21" t="str">
        <f t="shared" si="3"/>
        <v>0.3928589187</v>
      </c>
      <c r="S2948" s="9">
        <v>0.3931552149631359</v>
      </c>
      <c r="T2948" s="6">
        <v>0.3928589186668396</v>
      </c>
      <c r="U2948" s="10"/>
      <c r="V2948" s="10"/>
      <c r="W2948" s="10"/>
    </row>
    <row r="2949">
      <c r="A2949" s="17">
        <v>2010.0</v>
      </c>
      <c r="B2949" s="18" t="s">
        <v>1048</v>
      </c>
      <c r="C2949" s="18" t="s">
        <v>4041</v>
      </c>
      <c r="D2949" s="19">
        <v>277.0</v>
      </c>
      <c r="E2949" s="19">
        <v>9.0</v>
      </c>
      <c r="F2949" s="19">
        <v>7.0</v>
      </c>
      <c r="G2949" s="19">
        <v>11.0</v>
      </c>
      <c r="H2949" s="19">
        <v>1.0</v>
      </c>
      <c r="I2949" s="19">
        <v>1.0</v>
      </c>
      <c r="J2949" s="19">
        <v>1.0</v>
      </c>
      <c r="K2949" s="19">
        <v>21.0</v>
      </c>
      <c r="L2949" s="19">
        <v>9.0</v>
      </c>
      <c r="M2949" s="19">
        <v>30.0</v>
      </c>
      <c r="N2949" s="20">
        <v>0.699999988079071</v>
      </c>
      <c r="O2949" s="20">
        <v>0.4206675887107849</v>
      </c>
      <c r="P2949" s="20">
        <v>0.46721503138542175</v>
      </c>
      <c r="Q2949" s="21" t="str">
        <f t="shared" si="1"/>
        <v>0.7537313433</v>
      </c>
      <c r="R2949" s="21" t="str">
        <f t="shared" si="3"/>
        <v>0.515570388</v>
      </c>
      <c r="S2949" s="9">
        <v>0.5021375522017479</v>
      </c>
      <c r="T2949" s="6">
        <v>0.5155703880226434</v>
      </c>
      <c r="U2949" s="10"/>
      <c r="V2949" s="10"/>
      <c r="W2949" s="10"/>
    </row>
    <row r="2950">
      <c r="A2950" s="17">
        <v>2010.0</v>
      </c>
      <c r="B2950" s="18" t="s">
        <v>94</v>
      </c>
      <c r="C2950" s="18" t="s">
        <v>4042</v>
      </c>
      <c r="D2950" s="19">
        <v>278.0</v>
      </c>
      <c r="E2950" s="19">
        <v>8.0</v>
      </c>
      <c r="F2950" s="19">
        <v>1.0</v>
      </c>
      <c r="G2950" s="19">
        <v>17.0</v>
      </c>
      <c r="H2950" s="19">
        <v>2.0</v>
      </c>
      <c r="I2950" s="19">
        <v>3.0</v>
      </c>
      <c r="J2950" s="19">
        <v>1.0</v>
      </c>
      <c r="K2950" s="19">
        <v>28.0</v>
      </c>
      <c r="L2950" s="19">
        <v>4.0</v>
      </c>
      <c r="M2950" s="19">
        <v>32.0</v>
      </c>
      <c r="N2950" s="20">
        <v>0.875</v>
      </c>
      <c r="O2950" s="20">
        <v>0.5992112159729004</v>
      </c>
      <c r="P2950" s="20">
        <v>0.5499393939971924</v>
      </c>
      <c r="Q2950" s="21" t="str">
        <f t="shared" si="1"/>
        <v>0.8472222222</v>
      </c>
      <c r="R2950" s="21" t="str">
        <f t="shared" si="3"/>
        <v>0.648896012</v>
      </c>
      <c r="S2950" s="9">
        <v>0.6558404564857483</v>
      </c>
      <c r="T2950" s="6">
        <v>0.6488960120413039</v>
      </c>
      <c r="U2950" s="10"/>
      <c r="V2950" s="10"/>
      <c r="W2950" s="10"/>
    </row>
    <row r="2951">
      <c r="A2951" s="17">
        <v>2010.0</v>
      </c>
      <c r="B2951" s="18" t="s">
        <v>760</v>
      </c>
      <c r="C2951" s="18" t="s">
        <v>4043</v>
      </c>
      <c r="D2951" s="19">
        <v>279.0</v>
      </c>
      <c r="E2951" s="19">
        <v>5.0</v>
      </c>
      <c r="F2951" s="19">
        <v>11.0</v>
      </c>
      <c r="G2951" s="19">
        <v>7.0</v>
      </c>
      <c r="H2951" s="19">
        <v>2.0</v>
      </c>
      <c r="I2951" s="19">
        <v>2.0</v>
      </c>
      <c r="J2951" s="19">
        <v>2.0</v>
      </c>
      <c r="K2951" s="19">
        <v>14.0</v>
      </c>
      <c r="L2951" s="19">
        <v>15.0</v>
      </c>
      <c r="M2951" s="19">
        <v>29.0</v>
      </c>
      <c r="N2951" s="20">
        <v>0.48275861144065857</v>
      </c>
      <c r="O2951" s="20">
        <v>0.5018999576568604</v>
      </c>
      <c r="P2951" s="20">
        <v>0.4768853187561035</v>
      </c>
      <c r="Q2951" s="21" t="str">
        <f t="shared" si="1"/>
        <v>0.5365853659</v>
      </c>
      <c r="R2951" s="21" t="str">
        <f t="shared" si="3"/>
        <v>0.50431765</v>
      </c>
      <c r="S2951" s="9">
        <v>0.49086096368986987</v>
      </c>
      <c r="T2951" s="6">
        <v>0.5043176499808707</v>
      </c>
      <c r="U2951" s="10"/>
      <c r="V2951" s="10"/>
      <c r="W2951" s="10"/>
    </row>
    <row r="2952">
      <c r="A2952" s="17">
        <v>2010.0</v>
      </c>
      <c r="B2952" s="18" t="s">
        <v>518</v>
      </c>
      <c r="C2952" s="18" t="s">
        <v>4044</v>
      </c>
      <c r="D2952" s="19">
        <v>280.0</v>
      </c>
      <c r="E2952" s="19">
        <v>3.0</v>
      </c>
      <c r="F2952" s="19">
        <v>10.0</v>
      </c>
      <c r="G2952" s="19">
        <v>7.0</v>
      </c>
      <c r="H2952" s="19">
        <v>8.0</v>
      </c>
      <c r="I2952" s="19">
        <v>1.0</v>
      </c>
      <c r="J2952" s="19">
        <v>1.0</v>
      </c>
      <c r="K2952" s="19">
        <v>11.0</v>
      </c>
      <c r="L2952" s="19">
        <v>19.0</v>
      </c>
      <c r="M2952" s="19">
        <v>30.0</v>
      </c>
      <c r="N2952" s="20">
        <v>0.36666667461395264</v>
      </c>
      <c r="O2952" s="20">
        <v>0.5496442914009094</v>
      </c>
      <c r="P2952" s="20">
        <v>0.5163701176643372</v>
      </c>
      <c r="Q2952" s="21" t="str">
        <f t="shared" si="1"/>
        <v>0.3405797101</v>
      </c>
      <c r="R2952" s="21" t="str">
        <f t="shared" si="3"/>
        <v>0.4890596027</v>
      </c>
      <c r="S2952" s="9">
        <v>0.4955813417832057</v>
      </c>
      <c r="T2952" s="6">
        <v>0.4890596026527709</v>
      </c>
      <c r="U2952" s="10"/>
      <c r="V2952" s="10"/>
      <c r="W2952" s="10"/>
    </row>
    <row r="2953">
      <c r="A2953" s="17">
        <v>2010.0</v>
      </c>
      <c r="B2953" s="18" t="s">
        <v>79</v>
      </c>
      <c r="C2953" s="18" t="s">
        <v>4045</v>
      </c>
      <c r="D2953" s="19">
        <v>281.0</v>
      </c>
      <c r="E2953" s="19">
        <v>12.0</v>
      </c>
      <c r="F2953" s="19">
        <v>3.0</v>
      </c>
      <c r="G2953" s="19">
        <v>14.0</v>
      </c>
      <c r="H2953" s="19">
        <v>2.0</v>
      </c>
      <c r="I2953" s="19">
        <v>3.0</v>
      </c>
      <c r="J2953" s="19">
        <v>0.0</v>
      </c>
      <c r="K2953" s="19">
        <v>29.0</v>
      </c>
      <c r="L2953" s="19">
        <v>5.0</v>
      </c>
      <c r="M2953" s="19">
        <v>34.0</v>
      </c>
      <c r="N2953" s="20">
        <v>0.8529411554336548</v>
      </c>
      <c r="O2953" s="20">
        <v>0.5605857372283936</v>
      </c>
      <c r="P2953" s="20">
        <v>0.5426227450370789</v>
      </c>
      <c r="Q2953" s="21" t="str">
        <f t="shared" si="1"/>
        <v>0.8597560976</v>
      </c>
      <c r="R2953" s="21" t="str">
        <f t="shared" si="3"/>
        <v>0.6308875793</v>
      </c>
      <c r="S2953" s="9">
        <v>0.6291838489911136</v>
      </c>
      <c r="T2953" s="6">
        <v>0.6308875792637104</v>
      </c>
      <c r="U2953" s="10"/>
      <c r="V2953" s="10"/>
      <c r="W2953" s="10"/>
    </row>
    <row r="2954">
      <c r="A2954" s="17">
        <v>2010.0</v>
      </c>
      <c r="B2954" s="18" t="s">
        <v>270</v>
      </c>
      <c r="C2954" s="18" t="s">
        <v>1108</v>
      </c>
      <c r="D2954" s="19">
        <v>282.0</v>
      </c>
      <c r="E2954" s="19">
        <v>5.0</v>
      </c>
      <c r="F2954" s="19">
        <v>5.0</v>
      </c>
      <c r="G2954" s="19">
        <v>15.0</v>
      </c>
      <c r="H2954" s="19">
        <v>1.0</v>
      </c>
      <c r="I2954" s="19">
        <v>5.0</v>
      </c>
      <c r="J2954" s="19">
        <v>2.0</v>
      </c>
      <c r="K2954" s="19">
        <v>25.0</v>
      </c>
      <c r="L2954" s="19">
        <v>8.0</v>
      </c>
      <c r="M2954" s="19">
        <v>33.0</v>
      </c>
      <c r="N2954" s="20">
        <v>0.7575757503509521</v>
      </c>
      <c r="O2954" s="20">
        <v>0.5924506783485413</v>
      </c>
      <c r="P2954" s="20">
        <v>0.5452467203140259</v>
      </c>
      <c r="Q2954" s="21" t="str">
        <f t="shared" si="1"/>
        <v>0.7664233577</v>
      </c>
      <c r="R2954" s="21" t="str">
        <f t="shared" si="3"/>
        <v>0.6241428587</v>
      </c>
      <c r="S2954" s="9">
        <v>0.6219309586467165</v>
      </c>
      <c r="T2954" s="6">
        <v>0.6241428586688356</v>
      </c>
      <c r="U2954" s="10"/>
      <c r="V2954" s="10"/>
      <c r="W2954" s="10"/>
    </row>
    <row r="2955">
      <c r="A2955" s="17">
        <v>2010.0</v>
      </c>
      <c r="B2955" s="18" t="s">
        <v>1232</v>
      </c>
      <c r="C2955" s="18" t="s">
        <v>4046</v>
      </c>
      <c r="D2955" s="19">
        <v>283.0</v>
      </c>
      <c r="E2955" s="19">
        <v>3.0</v>
      </c>
      <c r="F2955" s="19">
        <v>16.0</v>
      </c>
      <c r="G2955" s="19">
        <v>5.0</v>
      </c>
      <c r="H2955" s="19">
        <v>6.0</v>
      </c>
      <c r="I2955" s="19">
        <v>1.0</v>
      </c>
      <c r="J2955" s="19">
        <v>1.0</v>
      </c>
      <c r="K2955" s="19">
        <v>9.0</v>
      </c>
      <c r="L2955" s="19">
        <v>23.0</v>
      </c>
      <c r="M2955" s="19">
        <v>32.0</v>
      </c>
      <c r="N2955" s="20">
        <v>0.28125</v>
      </c>
      <c r="O2955" s="20">
        <v>0.4892861545085907</v>
      </c>
      <c r="P2955" s="20">
        <v>0.48721420764923096</v>
      </c>
      <c r="Q2955" s="21" t="str">
        <f t="shared" si="1"/>
        <v>0.3014705882</v>
      </c>
      <c r="R2955" s="21" t="str">
        <f t="shared" si="3"/>
        <v>0.4418142762</v>
      </c>
      <c r="S2955" s="9">
        <v>0.4367591291666031</v>
      </c>
      <c r="T2955" s="6">
        <v>0.4418142762254266</v>
      </c>
      <c r="U2955" s="10"/>
      <c r="V2955" s="10"/>
      <c r="W2955" s="10"/>
    </row>
    <row r="2956">
      <c r="A2956" s="17">
        <v>2010.0</v>
      </c>
      <c r="B2956" s="18" t="s">
        <v>97</v>
      </c>
      <c r="C2956" s="18" t="s">
        <v>4047</v>
      </c>
      <c r="D2956" s="19">
        <v>284.0</v>
      </c>
      <c r="E2956" s="19">
        <v>6.0</v>
      </c>
      <c r="F2956" s="19">
        <v>11.0</v>
      </c>
      <c r="G2956" s="19">
        <v>7.0</v>
      </c>
      <c r="H2956" s="19">
        <v>5.0</v>
      </c>
      <c r="I2956" s="19">
        <v>0.0</v>
      </c>
      <c r="J2956" s="19">
        <v>1.0</v>
      </c>
      <c r="K2956" s="19">
        <v>13.0</v>
      </c>
      <c r="L2956" s="19">
        <v>17.0</v>
      </c>
      <c r="M2956" s="19">
        <v>30.0</v>
      </c>
      <c r="N2956" s="20">
        <v>0.4333333373069763</v>
      </c>
      <c r="O2956" s="20">
        <v>0.48942673206329346</v>
      </c>
      <c r="P2956" s="20">
        <v>0.4917986989021301</v>
      </c>
      <c r="Q2956" s="21" t="str">
        <f t="shared" si="1"/>
        <v>0.4632352941</v>
      </c>
      <c r="R2956" s="21" t="str">
        <f t="shared" si="3"/>
        <v>0.4834718643</v>
      </c>
      <c r="S2956" s="9">
        <v>0.4759963740905126</v>
      </c>
      <c r="T2956" s="6">
        <v>0.48347186428659106</v>
      </c>
      <c r="U2956" s="10"/>
      <c r="V2956" s="10"/>
      <c r="W2956" s="10"/>
    </row>
    <row r="2957">
      <c r="A2957" s="17">
        <v>2010.0</v>
      </c>
      <c r="B2957" s="18" t="s">
        <v>213</v>
      </c>
      <c r="C2957" s="18" t="s">
        <v>4048</v>
      </c>
      <c r="D2957" s="19">
        <v>285.0</v>
      </c>
      <c r="E2957" s="19">
        <v>5.0</v>
      </c>
      <c r="F2957" s="19">
        <v>6.0</v>
      </c>
      <c r="G2957" s="19">
        <v>15.0</v>
      </c>
      <c r="H2957" s="19">
        <v>2.0</v>
      </c>
      <c r="I2957" s="19">
        <v>4.0</v>
      </c>
      <c r="J2957" s="19">
        <v>1.0</v>
      </c>
      <c r="K2957" s="19">
        <v>24.0</v>
      </c>
      <c r="L2957" s="19">
        <v>9.0</v>
      </c>
      <c r="M2957" s="19">
        <v>33.0</v>
      </c>
      <c r="N2957" s="20">
        <v>0.7272727489471436</v>
      </c>
      <c r="O2957" s="20">
        <v>0.5599208474159241</v>
      </c>
      <c r="P2957" s="20">
        <v>0.5505884885787964</v>
      </c>
      <c r="Q2957" s="21" t="str">
        <f t="shared" si="1"/>
        <v>0.7299270073</v>
      </c>
      <c r="R2957" s="21" t="str">
        <f t="shared" si="3"/>
        <v>0.6000892977</v>
      </c>
      <c r="S2957" s="9">
        <v>0.599425727670843</v>
      </c>
      <c r="T2957" s="6">
        <v>0.6000892976774787</v>
      </c>
      <c r="U2957" s="10"/>
      <c r="V2957" s="10"/>
      <c r="W2957" s="10"/>
    </row>
    <row r="2958">
      <c r="A2958" s="17">
        <v>2010.0</v>
      </c>
      <c r="B2958" s="18" t="s">
        <v>530</v>
      </c>
      <c r="C2958" s="18" t="s">
        <v>1095</v>
      </c>
      <c r="D2958" s="19">
        <v>286.0</v>
      </c>
      <c r="E2958" s="19">
        <v>5.0</v>
      </c>
      <c r="F2958" s="19">
        <v>5.0</v>
      </c>
      <c r="G2958" s="19">
        <v>14.0</v>
      </c>
      <c r="H2958" s="19">
        <v>1.0</v>
      </c>
      <c r="I2958" s="19">
        <v>3.0</v>
      </c>
      <c r="J2958" s="19">
        <v>3.0</v>
      </c>
      <c r="K2958" s="19">
        <v>22.0</v>
      </c>
      <c r="L2958" s="19">
        <v>9.0</v>
      </c>
      <c r="M2958" s="19">
        <v>31.0</v>
      </c>
      <c r="N2958" s="20">
        <v>0.7096773982048035</v>
      </c>
      <c r="O2958" s="20">
        <v>0.6192333102226257</v>
      </c>
      <c r="P2958" s="20">
        <v>0.5410434007644653</v>
      </c>
      <c r="Q2958" s="21" t="str">
        <f t="shared" si="1"/>
        <v>0.7131782946</v>
      </c>
      <c r="R2958" s="21" t="str">
        <f t="shared" si="3"/>
        <v>0.6231720789</v>
      </c>
      <c r="S2958" s="9">
        <v>0.6222968601411389</v>
      </c>
      <c r="T2958" s="6">
        <v>0.62317207894584</v>
      </c>
      <c r="U2958" s="10"/>
      <c r="V2958" s="10"/>
      <c r="W2958" s="10"/>
    </row>
    <row r="2959">
      <c r="A2959" s="17">
        <v>2010.0</v>
      </c>
      <c r="B2959" s="18" t="s">
        <v>2497</v>
      </c>
      <c r="C2959" s="18" t="s">
        <v>4049</v>
      </c>
      <c r="D2959" s="19">
        <v>287.0</v>
      </c>
      <c r="E2959" s="19">
        <v>4.0</v>
      </c>
      <c r="F2959" s="19">
        <v>10.0</v>
      </c>
      <c r="G2959" s="19">
        <v>7.0</v>
      </c>
      <c r="H2959" s="19">
        <v>3.0</v>
      </c>
      <c r="I2959" s="19">
        <v>0.0</v>
      </c>
      <c r="J2959" s="19">
        <v>3.0</v>
      </c>
      <c r="K2959" s="19">
        <v>11.0</v>
      </c>
      <c r="L2959" s="19">
        <v>16.0</v>
      </c>
      <c r="M2959" s="19">
        <v>27.0</v>
      </c>
      <c r="N2959" s="20">
        <v>0.40740740299224854</v>
      </c>
      <c r="O2959" s="20">
        <v>0.45105233788490295</v>
      </c>
      <c r="P2959" s="20">
        <v>0.47867250442504883</v>
      </c>
      <c r="Q2959" s="21" t="str">
        <f t="shared" si="1"/>
        <v>0.4260869565</v>
      </c>
      <c r="R2959" s="21" t="str">
        <f t="shared" si="3"/>
        <v>0.4517160342</v>
      </c>
      <c r="S2959" s="9">
        <v>0.44704614690056554</v>
      </c>
      <c r="T2959" s="6">
        <v>0.45171603417914846</v>
      </c>
      <c r="U2959" s="10"/>
      <c r="V2959" s="10"/>
      <c r="W2959" s="10"/>
    </row>
    <row r="2960">
      <c r="A2960" s="17">
        <v>2010.0</v>
      </c>
      <c r="B2960" s="18" t="s">
        <v>216</v>
      </c>
      <c r="C2960" s="18" t="s">
        <v>1022</v>
      </c>
      <c r="D2960" s="19">
        <v>288.0</v>
      </c>
      <c r="E2960" s="19">
        <v>3.0</v>
      </c>
      <c r="F2960" s="19">
        <v>9.0</v>
      </c>
      <c r="G2960" s="19">
        <v>13.0</v>
      </c>
      <c r="H2960" s="19">
        <v>5.0</v>
      </c>
      <c r="I2960" s="19">
        <v>1.0</v>
      </c>
      <c r="J2960" s="19">
        <v>1.0</v>
      </c>
      <c r="K2960" s="19">
        <v>17.0</v>
      </c>
      <c r="L2960" s="19">
        <v>15.0</v>
      </c>
      <c r="M2960" s="19">
        <v>32.0</v>
      </c>
      <c r="N2960" s="20">
        <v>0.53125</v>
      </c>
      <c r="O2960" s="20">
        <v>0.6051105856895447</v>
      </c>
      <c r="P2960" s="20">
        <v>0.5330182909965515</v>
      </c>
      <c r="Q2960" s="21" t="str">
        <f t="shared" si="1"/>
        <v>0.4924242424</v>
      </c>
      <c r="R2960" s="21" t="str">
        <f t="shared" si="3"/>
        <v>0.5589159262</v>
      </c>
      <c r="S2960" s="9">
        <v>0.5686223655939102</v>
      </c>
      <c r="T2960" s="6">
        <v>0.5589159261999708</v>
      </c>
      <c r="U2960" s="10"/>
      <c r="V2960" s="10"/>
      <c r="W2960" s="10"/>
    </row>
    <row r="2961">
      <c r="A2961" s="17">
        <v>2010.0</v>
      </c>
      <c r="B2961" s="18" t="s">
        <v>908</v>
      </c>
      <c r="C2961" s="18" t="s">
        <v>4050</v>
      </c>
      <c r="D2961" s="19">
        <v>289.0</v>
      </c>
      <c r="E2961" s="19">
        <v>0.0</v>
      </c>
      <c r="F2961" s="19">
        <v>16.0</v>
      </c>
      <c r="G2961" s="19">
        <v>2.0</v>
      </c>
      <c r="H2961" s="19">
        <v>9.0</v>
      </c>
      <c r="I2961" s="19">
        <v>0.0</v>
      </c>
      <c r="J2961" s="19">
        <v>0.0</v>
      </c>
      <c r="K2961" s="19">
        <v>2.0</v>
      </c>
      <c r="L2961" s="19">
        <v>25.0</v>
      </c>
      <c r="M2961" s="19">
        <v>27.0</v>
      </c>
      <c r="N2961" s="20">
        <v>0.07407407462596893</v>
      </c>
      <c r="O2961" s="20">
        <v>0.45838239789009094</v>
      </c>
      <c r="P2961" s="20">
        <v>0.48956388235092163</v>
      </c>
      <c r="Q2961" s="21" t="str">
        <f t="shared" si="1"/>
        <v>0.05128205128</v>
      </c>
      <c r="R2961" s="21" t="str">
        <f t="shared" si="3"/>
        <v>0.3644026824</v>
      </c>
      <c r="S2961" s="9">
        <v>0.37010068805129437</v>
      </c>
      <c r="T2961" s="6">
        <v>0.3644026823532887</v>
      </c>
      <c r="U2961" s="10"/>
      <c r="V2961" s="10"/>
      <c r="W2961" s="10"/>
    </row>
    <row r="2962">
      <c r="A2962" s="17">
        <v>2010.0</v>
      </c>
      <c r="B2962" s="18" t="s">
        <v>391</v>
      </c>
      <c r="C2962" s="18" t="s">
        <v>4051</v>
      </c>
      <c r="D2962" s="19">
        <v>290.0</v>
      </c>
      <c r="E2962" s="19">
        <v>0.0</v>
      </c>
      <c r="F2962" s="19">
        <v>15.0</v>
      </c>
      <c r="G2962" s="19">
        <v>3.0</v>
      </c>
      <c r="H2962" s="19">
        <v>11.0</v>
      </c>
      <c r="I2962" s="19">
        <v>0.0</v>
      </c>
      <c r="J2962" s="19">
        <v>2.0</v>
      </c>
      <c r="K2962" s="19">
        <v>3.0</v>
      </c>
      <c r="L2962" s="19">
        <v>28.0</v>
      </c>
      <c r="M2962" s="19">
        <v>31.0</v>
      </c>
      <c r="N2962" s="20">
        <v>0.09677419066429138</v>
      </c>
      <c r="O2962" s="20">
        <v>0.5003783106803894</v>
      </c>
      <c r="P2962" s="20">
        <v>0.5051765441894531</v>
      </c>
      <c r="Q2962" s="21" t="str">
        <f t="shared" si="1"/>
        <v>0.06382978723</v>
      </c>
      <c r="R2962" s="21" t="str">
        <f t="shared" si="3"/>
        <v>0.3924407382</v>
      </c>
      <c r="S2962" s="9">
        <v>0.40067683977465474</v>
      </c>
      <c r="T2962" s="6">
        <v>0.3924407381960686</v>
      </c>
      <c r="U2962" s="10"/>
      <c r="V2962" s="10"/>
      <c r="W2962" s="10"/>
    </row>
    <row r="2963">
      <c r="A2963" s="17">
        <v>2010.0</v>
      </c>
      <c r="B2963" s="18" t="s">
        <v>1523</v>
      </c>
      <c r="C2963" s="18" t="s">
        <v>4052</v>
      </c>
      <c r="D2963" s="19">
        <v>291.0</v>
      </c>
      <c r="E2963" s="19">
        <v>3.0</v>
      </c>
      <c r="F2963" s="19">
        <v>11.0</v>
      </c>
      <c r="G2963" s="19">
        <v>6.0</v>
      </c>
      <c r="H2963" s="19">
        <v>9.0</v>
      </c>
      <c r="I2963" s="19">
        <v>1.0</v>
      </c>
      <c r="J2963" s="19">
        <v>1.0</v>
      </c>
      <c r="K2963" s="19">
        <v>10.0</v>
      </c>
      <c r="L2963" s="19">
        <v>21.0</v>
      </c>
      <c r="M2963" s="19">
        <v>31.0</v>
      </c>
      <c r="N2963" s="20">
        <v>0.32258063554763794</v>
      </c>
      <c r="O2963" s="20">
        <v>0.470013290643692</v>
      </c>
      <c r="P2963" s="20">
        <v>0.5040352940559387</v>
      </c>
      <c r="Q2963" s="21" t="str">
        <f t="shared" si="1"/>
        <v>0.3034482759</v>
      </c>
      <c r="R2963" s="21" t="str">
        <f t="shared" si="3"/>
        <v>0.4368775378</v>
      </c>
      <c r="S2963" s="9">
        <v>0.44166063012615325</v>
      </c>
      <c r="T2963" s="6">
        <v>0.4368775378013479</v>
      </c>
      <c r="U2963" s="10"/>
      <c r="V2963" s="10"/>
      <c r="W2963" s="10"/>
    </row>
    <row r="2964">
      <c r="A2964" s="17">
        <v>2010.0</v>
      </c>
      <c r="B2964" s="18" t="s">
        <v>928</v>
      </c>
      <c r="C2964" s="18" t="s">
        <v>1039</v>
      </c>
      <c r="D2964" s="19">
        <v>292.0</v>
      </c>
      <c r="E2964" s="19">
        <v>6.0</v>
      </c>
      <c r="F2964" s="19">
        <v>9.0</v>
      </c>
      <c r="G2964" s="19">
        <v>8.0</v>
      </c>
      <c r="H2964" s="19">
        <v>2.0</v>
      </c>
      <c r="I2964" s="19">
        <v>3.0</v>
      </c>
      <c r="J2964" s="19">
        <v>1.0</v>
      </c>
      <c r="K2964" s="19">
        <v>17.0</v>
      </c>
      <c r="L2964" s="19">
        <v>12.0</v>
      </c>
      <c r="M2964" s="19">
        <v>29.0</v>
      </c>
      <c r="N2964" s="20">
        <v>0.5862069129943848</v>
      </c>
      <c r="O2964" s="20">
        <v>0.4986242949962616</v>
      </c>
      <c r="P2964" s="20">
        <v>0.49213486909866333</v>
      </c>
      <c r="Q2964" s="21" t="str">
        <f t="shared" si="1"/>
        <v>0.6377952756</v>
      </c>
      <c r="R2964" s="21" t="str">
        <f t="shared" si="3"/>
        <v>0.5317946837</v>
      </c>
      <c r="S2964" s="9">
        <v>0.5188975889107277</v>
      </c>
      <c r="T2964" s="6">
        <v>0.5317946836704344</v>
      </c>
      <c r="U2964" s="10"/>
      <c r="V2964" s="10"/>
      <c r="W2964" s="10"/>
    </row>
    <row r="2965">
      <c r="A2965" s="17">
        <v>2010.0</v>
      </c>
      <c r="B2965" s="18" t="s">
        <v>1394</v>
      </c>
      <c r="C2965" s="18" t="s">
        <v>4053</v>
      </c>
      <c r="D2965" s="19">
        <v>293.0</v>
      </c>
      <c r="E2965" s="19">
        <v>2.0</v>
      </c>
      <c r="F2965" s="19">
        <v>9.0</v>
      </c>
      <c r="G2965" s="19">
        <v>5.0</v>
      </c>
      <c r="H2965" s="19">
        <v>10.0</v>
      </c>
      <c r="I2965" s="19">
        <v>1.0</v>
      </c>
      <c r="J2965" s="19">
        <v>3.0</v>
      </c>
      <c r="K2965" s="19">
        <v>8.0</v>
      </c>
      <c r="L2965" s="19">
        <v>22.0</v>
      </c>
      <c r="M2965" s="19">
        <v>30.0</v>
      </c>
      <c r="N2965" s="20">
        <v>0.2666666805744171</v>
      </c>
      <c r="O2965" s="20">
        <v>0.484855979681015</v>
      </c>
      <c r="P2965" s="20">
        <v>0.5048863887786865</v>
      </c>
      <c r="Q2965" s="21" t="str">
        <f t="shared" si="1"/>
        <v>0.2328767123</v>
      </c>
      <c r="R2965" s="21" t="str">
        <f t="shared" si="3"/>
        <v>0.4268687651</v>
      </c>
      <c r="S2965" s="9">
        <v>0.4353162537018458</v>
      </c>
      <c r="T2965" s="6">
        <v>0.42686876511737093</v>
      </c>
      <c r="U2965" s="10"/>
      <c r="V2965" s="10"/>
      <c r="W2965" s="10"/>
    </row>
    <row r="2966">
      <c r="A2966" s="17">
        <v>2010.0</v>
      </c>
      <c r="B2966" s="18" t="s">
        <v>139</v>
      </c>
      <c r="C2966" s="18" t="s">
        <v>1035</v>
      </c>
      <c r="D2966" s="19">
        <v>294.0</v>
      </c>
      <c r="E2966" s="19">
        <v>5.0</v>
      </c>
      <c r="F2966" s="19">
        <v>6.0</v>
      </c>
      <c r="G2966" s="19">
        <v>15.0</v>
      </c>
      <c r="H2966" s="19">
        <v>2.0</v>
      </c>
      <c r="I2966" s="19">
        <v>2.0</v>
      </c>
      <c r="J2966" s="19">
        <v>3.0</v>
      </c>
      <c r="K2966" s="19">
        <v>22.0</v>
      </c>
      <c r="L2966" s="19">
        <v>11.0</v>
      </c>
      <c r="M2966" s="19">
        <v>33.0</v>
      </c>
      <c r="N2966" s="20">
        <v>0.6666666865348816</v>
      </c>
      <c r="O2966" s="20">
        <v>0.5428496599197388</v>
      </c>
      <c r="P2966" s="20">
        <v>0.5136675834655762</v>
      </c>
      <c r="Q2966" s="21" t="str">
        <f t="shared" si="1"/>
        <v>0.6569343066</v>
      </c>
      <c r="R2966" s="21" t="str">
        <f t="shared" si="3"/>
        <v>0.5640753025</v>
      </c>
      <c r="S2966" s="9">
        <v>0.5665083924929301</v>
      </c>
      <c r="T2966" s="6">
        <v>0.5640753024685992</v>
      </c>
      <c r="U2966" s="10"/>
      <c r="V2966" s="10"/>
      <c r="W2966" s="10"/>
    </row>
    <row r="2967">
      <c r="A2967" s="17">
        <v>2010.0</v>
      </c>
      <c r="B2967" s="18" t="s">
        <v>1992</v>
      </c>
      <c r="C2967" s="18" t="s">
        <v>4054</v>
      </c>
      <c r="D2967" s="19">
        <v>295.0</v>
      </c>
      <c r="E2967" s="19">
        <v>2.0</v>
      </c>
      <c r="F2967" s="19">
        <v>18.0</v>
      </c>
      <c r="G2967" s="19">
        <v>3.0</v>
      </c>
      <c r="H2967" s="19">
        <v>7.0</v>
      </c>
      <c r="I2967" s="19">
        <v>1.0</v>
      </c>
      <c r="J2967" s="19">
        <v>2.0</v>
      </c>
      <c r="K2967" s="19">
        <v>6.0</v>
      </c>
      <c r="L2967" s="19">
        <v>27.0</v>
      </c>
      <c r="M2967" s="19">
        <v>33.0</v>
      </c>
      <c r="N2967" s="20">
        <v>0.1818181872367859</v>
      </c>
      <c r="O2967" s="20">
        <v>0.43213197588920593</v>
      </c>
      <c r="P2967" s="20">
        <v>0.4671231508255005</v>
      </c>
      <c r="Q2967" s="21" t="str">
        <f t="shared" si="1"/>
        <v>0.1985815603</v>
      </c>
      <c r="R2967" s="21" t="str">
        <f t="shared" si="3"/>
        <v>0.3824921657</v>
      </c>
      <c r="S2967" s="9">
        <v>0.37830132110552356</v>
      </c>
      <c r="T2967" s="6">
        <v>0.3824921657219001</v>
      </c>
      <c r="U2967" s="10"/>
      <c r="V2967" s="10"/>
      <c r="W2967" s="10"/>
    </row>
    <row r="2968">
      <c r="A2968" s="17">
        <v>2010.0</v>
      </c>
      <c r="B2968" s="18" t="s">
        <v>261</v>
      </c>
      <c r="C2968" s="18" t="s">
        <v>4055</v>
      </c>
      <c r="D2968" s="19">
        <v>296.0</v>
      </c>
      <c r="E2968" s="19">
        <v>5.0</v>
      </c>
      <c r="F2968" s="19">
        <v>11.0</v>
      </c>
      <c r="G2968" s="19">
        <v>7.0</v>
      </c>
      <c r="H2968" s="19">
        <v>3.0</v>
      </c>
      <c r="I2968" s="19">
        <v>3.0</v>
      </c>
      <c r="J2968" s="19">
        <v>2.0</v>
      </c>
      <c r="K2968" s="19">
        <v>15.0</v>
      </c>
      <c r="L2968" s="19">
        <v>16.0</v>
      </c>
      <c r="M2968" s="19">
        <v>31.0</v>
      </c>
      <c r="N2968" s="20">
        <v>0.4838709533214569</v>
      </c>
      <c r="O2968" s="20">
        <v>0.4403403401374817</v>
      </c>
      <c r="P2968" s="20">
        <v>0.4586094915866852</v>
      </c>
      <c r="Q2968" s="21" t="str">
        <f t="shared" si="1"/>
        <v>0.5259259259</v>
      </c>
      <c r="R2968" s="21" t="str">
        <f t="shared" si="3"/>
        <v>0.4663040244</v>
      </c>
      <c r="S2968" s="9">
        <v>0.455790284900896</v>
      </c>
      <c r="T2968" s="6">
        <v>0.4663040244468936</v>
      </c>
      <c r="U2968" s="10"/>
      <c r="V2968" s="10"/>
      <c r="W2968" s="10"/>
    </row>
    <row r="2969">
      <c r="A2969" s="17">
        <v>2010.0</v>
      </c>
      <c r="B2969" s="18" t="s">
        <v>296</v>
      </c>
      <c r="C2969" s="18" t="s">
        <v>4056</v>
      </c>
      <c r="D2969" s="19">
        <v>297.0</v>
      </c>
      <c r="E2969" s="19">
        <v>9.0</v>
      </c>
      <c r="F2969" s="19">
        <v>4.0</v>
      </c>
      <c r="G2969" s="19">
        <v>12.0</v>
      </c>
      <c r="H2969" s="19">
        <v>3.0</v>
      </c>
      <c r="I2969" s="19">
        <v>2.0</v>
      </c>
      <c r="J2969" s="19">
        <v>1.0</v>
      </c>
      <c r="K2969" s="19">
        <v>23.0</v>
      </c>
      <c r="L2969" s="19">
        <v>8.0</v>
      </c>
      <c r="M2969" s="19">
        <v>31.0</v>
      </c>
      <c r="N2969" s="20">
        <v>0.7419354915618896</v>
      </c>
      <c r="O2969" s="20">
        <v>0.539707362651825</v>
      </c>
      <c r="P2969" s="20">
        <v>0.5171757340431213</v>
      </c>
      <c r="Q2969" s="21" t="str">
        <f t="shared" si="1"/>
        <v>0.7414965986</v>
      </c>
      <c r="R2969" s="21" t="str">
        <f t="shared" si="3"/>
        <v>0.5845217645</v>
      </c>
      <c r="S2969" s="9">
        <v>0.5846314858044348</v>
      </c>
      <c r="T2969" s="6">
        <v>0.5845217644965568</v>
      </c>
      <c r="U2969" s="10"/>
      <c r="V2969" s="10"/>
      <c r="W2969" s="10"/>
    </row>
    <row r="2970">
      <c r="A2970" s="17">
        <v>2010.0</v>
      </c>
      <c r="B2970" s="18" t="s">
        <v>1614</v>
      </c>
      <c r="C2970" s="18" t="s">
        <v>4057</v>
      </c>
      <c r="D2970" s="19">
        <v>298.0</v>
      </c>
      <c r="E2970" s="19">
        <v>4.0</v>
      </c>
      <c r="F2970" s="19">
        <v>11.0</v>
      </c>
      <c r="G2970" s="19">
        <v>6.0</v>
      </c>
      <c r="H2970" s="19">
        <v>5.0</v>
      </c>
      <c r="I2970" s="19">
        <v>2.0</v>
      </c>
      <c r="J2970" s="19">
        <v>2.0</v>
      </c>
      <c r="K2970" s="19">
        <v>12.0</v>
      </c>
      <c r="L2970" s="19">
        <v>18.0</v>
      </c>
      <c r="M2970" s="19">
        <v>30.0</v>
      </c>
      <c r="N2970" s="20">
        <v>0.4000000059604645</v>
      </c>
      <c r="O2970" s="20">
        <v>0.45576730370521545</v>
      </c>
      <c r="P2970" s="20">
        <v>0.4851855933666229</v>
      </c>
      <c r="Q2970" s="21" t="str">
        <f t="shared" si="1"/>
        <v>0.4179104478</v>
      </c>
      <c r="R2970" s="21" t="str">
        <f t="shared" si="3"/>
        <v>0.4536576621</v>
      </c>
      <c r="S2970" s="9">
        <v>0.44918005019426344</v>
      </c>
      <c r="T2970" s="6">
        <v>0.453657662134562</v>
      </c>
      <c r="U2970" s="10"/>
      <c r="V2970" s="10"/>
      <c r="W2970" s="10"/>
    </row>
    <row r="2971">
      <c r="A2971" s="17">
        <v>2010.0</v>
      </c>
      <c r="B2971" s="18" t="s">
        <v>1396</v>
      </c>
      <c r="C2971" s="18" t="s">
        <v>4058</v>
      </c>
      <c r="D2971" s="19">
        <v>299.0</v>
      </c>
      <c r="E2971" s="19">
        <v>3.0</v>
      </c>
      <c r="F2971" s="19">
        <v>11.0</v>
      </c>
      <c r="G2971" s="19">
        <v>8.0</v>
      </c>
      <c r="H2971" s="19">
        <v>5.0</v>
      </c>
      <c r="I2971" s="19">
        <v>1.0</v>
      </c>
      <c r="J2971" s="19">
        <v>2.0</v>
      </c>
      <c r="K2971" s="19">
        <v>12.0</v>
      </c>
      <c r="L2971" s="19">
        <v>18.0</v>
      </c>
      <c r="M2971" s="19">
        <v>30.0</v>
      </c>
      <c r="N2971" s="20">
        <v>0.4000000059604645</v>
      </c>
      <c r="O2971" s="20">
        <v>0.42765572667121887</v>
      </c>
      <c r="P2971" s="20">
        <v>0.4816993176937103</v>
      </c>
      <c r="Q2971" s="21" t="str">
        <f t="shared" si="1"/>
        <v>0.390625</v>
      </c>
      <c r="R2971" s="21" t="str">
        <f t="shared" si="3"/>
        <v>0.4319089428</v>
      </c>
      <c r="S2971" s="9">
        <v>0.434252692759037</v>
      </c>
      <c r="T2971" s="6">
        <v>0.431908942759037</v>
      </c>
      <c r="U2971" s="10"/>
      <c r="V2971" s="10"/>
      <c r="W2971" s="10"/>
    </row>
    <row r="2972">
      <c r="A2972" s="17">
        <v>2010.0</v>
      </c>
      <c r="B2972" s="18" t="s">
        <v>2254</v>
      </c>
      <c r="C2972" s="18" t="s">
        <v>4059</v>
      </c>
      <c r="D2972" s="19">
        <v>300.0</v>
      </c>
      <c r="E2972" s="19">
        <v>4.0</v>
      </c>
      <c r="F2972" s="19">
        <v>11.0</v>
      </c>
      <c r="G2972" s="19">
        <v>6.0</v>
      </c>
      <c r="H2972" s="19">
        <v>6.0</v>
      </c>
      <c r="I2972" s="19">
        <v>0.0</v>
      </c>
      <c r="J2972" s="19">
        <v>0.0</v>
      </c>
      <c r="K2972" s="19">
        <v>10.0</v>
      </c>
      <c r="L2972" s="19">
        <v>17.0</v>
      </c>
      <c r="M2972" s="19">
        <v>27.0</v>
      </c>
      <c r="N2972" s="20">
        <v>0.37037035822868347</v>
      </c>
      <c r="O2972" s="20">
        <v>0.4562475383281708</v>
      </c>
      <c r="P2972" s="20">
        <v>0.4885810911655426</v>
      </c>
      <c r="Q2972" s="21" t="str">
        <f t="shared" si="1"/>
        <v>0.3801652893</v>
      </c>
      <c r="R2972" s="21" t="str">
        <f t="shared" si="3"/>
        <v>0.4453103643</v>
      </c>
      <c r="S2972" s="9">
        <v>0.4428616345480636</v>
      </c>
      <c r="T2972" s="6">
        <v>0.44531036426952064</v>
      </c>
      <c r="U2972" s="10"/>
      <c r="V2972" s="10"/>
      <c r="W2972" s="10"/>
    </row>
    <row r="2973">
      <c r="A2973" s="17">
        <v>2010.0</v>
      </c>
      <c r="B2973" s="18" t="s">
        <v>456</v>
      </c>
      <c r="C2973" s="18" t="s">
        <v>4060</v>
      </c>
      <c r="D2973" s="19">
        <v>301.0</v>
      </c>
      <c r="E2973" s="19">
        <v>3.0</v>
      </c>
      <c r="F2973" s="19">
        <v>9.0</v>
      </c>
      <c r="G2973" s="19">
        <v>7.0</v>
      </c>
      <c r="H2973" s="19">
        <v>6.0</v>
      </c>
      <c r="I2973" s="19">
        <v>3.0</v>
      </c>
      <c r="J2973" s="19">
        <v>2.0</v>
      </c>
      <c r="K2973" s="19">
        <v>13.0</v>
      </c>
      <c r="L2973" s="19">
        <v>17.0</v>
      </c>
      <c r="M2973" s="19">
        <v>30.0</v>
      </c>
      <c r="N2973" s="20">
        <v>0.4333333373069763</v>
      </c>
      <c r="O2973" s="20">
        <v>0.5058797597885132</v>
      </c>
      <c r="P2973" s="20">
        <v>0.5215575098991394</v>
      </c>
      <c r="Q2973" s="21" t="str">
        <f t="shared" si="1"/>
        <v>0.4191176471</v>
      </c>
      <c r="R2973" s="21" t="str">
        <f t="shared" si="3"/>
        <v>0.4881086691</v>
      </c>
      <c r="S2973" s="9">
        <v>0.4916625907023748</v>
      </c>
      <c r="T2973" s="6">
        <v>0.4881086691337473</v>
      </c>
      <c r="U2973" s="10"/>
      <c r="V2973" s="10"/>
      <c r="W2973" s="10"/>
    </row>
    <row r="2974">
      <c r="A2974" s="17">
        <v>2010.0</v>
      </c>
      <c r="B2974" s="18" t="s">
        <v>219</v>
      </c>
      <c r="C2974" s="18" t="s">
        <v>4061</v>
      </c>
      <c r="D2974" s="19">
        <v>302.0</v>
      </c>
      <c r="E2974" s="19">
        <v>3.0</v>
      </c>
      <c r="F2974" s="19">
        <v>7.0</v>
      </c>
      <c r="G2974" s="19">
        <v>10.0</v>
      </c>
      <c r="H2974" s="19">
        <v>6.0</v>
      </c>
      <c r="I2974" s="19">
        <v>1.0</v>
      </c>
      <c r="J2974" s="19">
        <v>5.0</v>
      </c>
      <c r="K2974" s="19">
        <v>14.0</v>
      </c>
      <c r="L2974" s="19">
        <v>18.0</v>
      </c>
      <c r="M2974" s="19">
        <v>32.0</v>
      </c>
      <c r="N2974" s="20">
        <v>0.4375</v>
      </c>
      <c r="O2974" s="20">
        <v>0.5705395936965942</v>
      </c>
      <c r="P2974" s="20">
        <v>0.5338252782821655</v>
      </c>
      <c r="Q2974" s="21" t="str">
        <f t="shared" si="1"/>
        <v>0.3888888889</v>
      </c>
      <c r="R2974" s="21" t="str">
        <f t="shared" si="3"/>
        <v>0.5159483386</v>
      </c>
      <c r="S2974" s="9">
        <v>0.5281011164188385</v>
      </c>
      <c r="T2974" s="6">
        <v>0.5159483386410607</v>
      </c>
      <c r="U2974" s="10"/>
      <c r="V2974" s="10"/>
      <c r="W2974" s="10"/>
    </row>
    <row r="2975">
      <c r="A2975" s="17">
        <v>2010.0</v>
      </c>
      <c r="B2975" s="18" t="s">
        <v>86</v>
      </c>
      <c r="C2975" s="18" t="s">
        <v>4062</v>
      </c>
      <c r="D2975" s="19">
        <v>303.0</v>
      </c>
      <c r="E2975" s="19">
        <v>3.0</v>
      </c>
      <c r="F2975" s="19">
        <v>12.0</v>
      </c>
      <c r="G2975" s="19">
        <v>9.0</v>
      </c>
      <c r="H2975" s="19">
        <v>3.0</v>
      </c>
      <c r="I2975" s="19">
        <v>0.0</v>
      </c>
      <c r="J2975" s="19">
        <v>1.0</v>
      </c>
      <c r="K2975" s="19">
        <v>12.0</v>
      </c>
      <c r="L2975" s="19">
        <v>16.0</v>
      </c>
      <c r="M2975" s="19">
        <v>28.0</v>
      </c>
      <c r="N2975" s="20">
        <v>0.4285714328289032</v>
      </c>
      <c r="O2975" s="20">
        <v>0.4454305171966553</v>
      </c>
      <c r="P2975" s="20">
        <v>0.48112934827804565</v>
      </c>
      <c r="Q2975" s="21" t="str">
        <f t="shared" si="1"/>
        <v>0.4363636364</v>
      </c>
      <c r="R2975" s="21" t="str">
        <f t="shared" si="3"/>
        <v>0.4520885048</v>
      </c>
      <c r="S2975" s="9">
        <v>0.4501404528106962</v>
      </c>
      <c r="T2975" s="6">
        <v>0.4520885047587481</v>
      </c>
      <c r="U2975" s="10"/>
      <c r="V2975" s="10"/>
      <c r="W2975" s="10"/>
    </row>
    <row r="2976">
      <c r="A2976" s="17">
        <v>2010.0</v>
      </c>
      <c r="B2976" s="18" t="s">
        <v>1633</v>
      </c>
      <c r="C2976" s="18" t="s">
        <v>4063</v>
      </c>
      <c r="D2976" s="19">
        <v>304.0</v>
      </c>
      <c r="E2976" s="19">
        <v>3.0</v>
      </c>
      <c r="F2976" s="19">
        <v>12.0</v>
      </c>
      <c r="G2976" s="19">
        <v>6.0</v>
      </c>
      <c r="H2976" s="19">
        <v>6.0</v>
      </c>
      <c r="I2976" s="19">
        <v>1.0</v>
      </c>
      <c r="J2976" s="19">
        <v>1.0</v>
      </c>
      <c r="K2976" s="19">
        <v>10.0</v>
      </c>
      <c r="L2976" s="19">
        <v>19.0</v>
      </c>
      <c r="M2976" s="19">
        <v>29.0</v>
      </c>
      <c r="N2976" s="20">
        <v>0.3448275923728943</v>
      </c>
      <c r="O2976" s="20">
        <v>0.45286571979522705</v>
      </c>
      <c r="P2976" s="20">
        <v>0.477664589881897</v>
      </c>
      <c r="Q2976" s="21" t="str">
        <f t="shared" si="1"/>
        <v>0.3464566929</v>
      </c>
      <c r="R2976" s="21" t="str">
        <f t="shared" si="3"/>
        <v>0.4324631806</v>
      </c>
      <c r="S2976" s="9">
        <v>0.4320559039198119</v>
      </c>
      <c r="T2976" s="6">
        <v>0.43246318059643424</v>
      </c>
      <c r="U2976" s="10"/>
      <c r="V2976" s="10"/>
      <c r="W2976" s="10"/>
    </row>
    <row r="2977">
      <c r="A2977" s="17">
        <v>2010.0</v>
      </c>
      <c r="B2977" s="18" t="s">
        <v>850</v>
      </c>
      <c r="C2977" s="18" t="s">
        <v>4064</v>
      </c>
      <c r="D2977" s="19">
        <v>305.0</v>
      </c>
      <c r="E2977" s="19">
        <v>4.0</v>
      </c>
      <c r="F2977" s="19">
        <v>12.0</v>
      </c>
      <c r="G2977" s="19">
        <v>0.0</v>
      </c>
      <c r="H2977" s="19">
        <v>13.0</v>
      </c>
      <c r="I2977" s="19">
        <v>0.0</v>
      </c>
      <c r="J2977" s="19">
        <v>1.0</v>
      </c>
      <c r="K2977" s="19">
        <v>4.0</v>
      </c>
      <c r="L2977" s="19">
        <v>26.0</v>
      </c>
      <c r="M2977" s="19">
        <v>30.0</v>
      </c>
      <c r="N2977" s="20">
        <v>0.13333334028720856</v>
      </c>
      <c r="O2977" s="20">
        <v>0.44202718138694763</v>
      </c>
      <c r="P2977" s="20">
        <v>0.46627354621887207</v>
      </c>
      <c r="Q2977" s="21" t="str">
        <f t="shared" si="1"/>
        <v>0.175</v>
      </c>
      <c r="R2977" s="21" t="str">
        <f t="shared" si="3"/>
        <v>0.3813319772</v>
      </c>
      <c r="S2977" s="9">
        <v>0.37091531058152516</v>
      </c>
      <c r="T2977" s="6">
        <v>0.38133197724819184</v>
      </c>
      <c r="U2977" s="10"/>
      <c r="V2977" s="10"/>
      <c r="W2977" s="10"/>
    </row>
    <row r="2978">
      <c r="A2978" s="17">
        <v>2010.0</v>
      </c>
      <c r="B2978" s="18" t="s">
        <v>260</v>
      </c>
      <c r="C2978" s="18" t="s">
        <v>4065</v>
      </c>
      <c r="D2978" s="19">
        <v>306.0</v>
      </c>
      <c r="E2978" s="19">
        <v>4.0</v>
      </c>
      <c r="F2978" s="19">
        <v>10.0</v>
      </c>
      <c r="G2978" s="19">
        <v>8.0</v>
      </c>
      <c r="H2978" s="19">
        <v>5.0</v>
      </c>
      <c r="I2978" s="19">
        <v>0.0</v>
      </c>
      <c r="J2978" s="19">
        <v>1.0</v>
      </c>
      <c r="K2978" s="19">
        <v>12.0</v>
      </c>
      <c r="L2978" s="19">
        <v>16.0</v>
      </c>
      <c r="M2978" s="19">
        <v>28.0</v>
      </c>
      <c r="N2978" s="20">
        <v>0.4285714328289032</v>
      </c>
      <c r="O2978" s="20">
        <v>0.4960102140903473</v>
      </c>
      <c r="P2978" s="20">
        <v>0.47687581181526184</v>
      </c>
      <c r="Q2978" s="21" t="str">
        <f t="shared" si="1"/>
        <v>0.4262295082</v>
      </c>
      <c r="R2978" s="21" t="str">
        <f t="shared" si="3"/>
        <v>0.473781437</v>
      </c>
      <c r="S2978" s="9">
        <v>0.47436691714184626</v>
      </c>
      <c r="T2978" s="6">
        <v>0.47378143704816944</v>
      </c>
      <c r="U2978" s="10"/>
      <c r="V2978" s="10"/>
      <c r="W2978" s="10"/>
    </row>
    <row r="2979">
      <c r="A2979" s="17">
        <v>2010.0</v>
      </c>
      <c r="B2979" s="18" t="s">
        <v>142</v>
      </c>
      <c r="C2979" s="18" t="s">
        <v>4066</v>
      </c>
      <c r="D2979" s="19">
        <v>307.0</v>
      </c>
      <c r="E2979" s="19">
        <v>3.0</v>
      </c>
      <c r="F2979" s="19">
        <v>11.0</v>
      </c>
      <c r="G2979" s="19">
        <v>4.0</v>
      </c>
      <c r="H2979" s="19">
        <v>11.0</v>
      </c>
      <c r="I2979" s="19">
        <v>1.0</v>
      </c>
      <c r="J2979" s="19">
        <v>1.0</v>
      </c>
      <c r="K2979" s="19">
        <v>8.0</v>
      </c>
      <c r="L2979" s="19">
        <v>23.0</v>
      </c>
      <c r="M2979" s="19">
        <v>31.0</v>
      </c>
      <c r="N2979" s="20">
        <v>0.25806450843811035</v>
      </c>
      <c r="O2979" s="20">
        <v>0.5249316692352295</v>
      </c>
      <c r="P2979" s="20">
        <v>0.5076456069946289</v>
      </c>
      <c r="Q2979" s="21" t="str">
        <f t="shared" si="1"/>
        <v>0.2483660131</v>
      </c>
      <c r="R2979" s="21" t="str">
        <f t="shared" si="3"/>
        <v>0.4514687396</v>
      </c>
      <c r="S2979" s="9">
        <v>0.45389336539853004</v>
      </c>
      <c r="T2979" s="6">
        <v>0.45146873963424583</v>
      </c>
      <c r="U2979" s="10"/>
      <c r="V2979" s="10"/>
      <c r="W2979" s="10"/>
    </row>
    <row r="2980">
      <c r="A2980" s="17">
        <v>2010.0</v>
      </c>
      <c r="B2980" s="18" t="s">
        <v>163</v>
      </c>
      <c r="C2980" s="18" t="s">
        <v>4067</v>
      </c>
      <c r="D2980" s="19">
        <v>308.0</v>
      </c>
      <c r="E2980" s="19">
        <v>4.0</v>
      </c>
      <c r="F2980" s="19">
        <v>10.0</v>
      </c>
      <c r="G2980" s="19">
        <v>4.0</v>
      </c>
      <c r="H2980" s="19">
        <v>9.0</v>
      </c>
      <c r="I2980" s="19">
        <v>1.0</v>
      </c>
      <c r="J2980" s="19">
        <v>3.0</v>
      </c>
      <c r="K2980" s="19">
        <v>9.0</v>
      </c>
      <c r="L2980" s="19">
        <v>22.0</v>
      </c>
      <c r="M2980" s="19">
        <v>31.0</v>
      </c>
      <c r="N2980" s="20">
        <v>0.29032257199287415</v>
      </c>
      <c r="O2980" s="20">
        <v>0.5091012120246887</v>
      </c>
      <c r="P2980" s="20">
        <v>0.5127375721931458</v>
      </c>
      <c r="Q2980" s="21" t="str">
        <f t="shared" si="1"/>
        <v>0.2941176471</v>
      </c>
      <c r="R2980" s="21" t="str">
        <f t="shared" si="3"/>
        <v>0.4562644108</v>
      </c>
      <c r="S2980" s="9">
        <v>0.4553156442219211</v>
      </c>
      <c r="T2980" s="6">
        <v>0.4562644108253367</v>
      </c>
      <c r="U2980" s="10"/>
      <c r="V2980" s="10"/>
      <c r="W2980" s="10"/>
    </row>
    <row r="2981">
      <c r="A2981" s="17">
        <v>2010.0</v>
      </c>
      <c r="B2981" s="18" t="s">
        <v>280</v>
      </c>
      <c r="C2981" s="18" t="s">
        <v>4068</v>
      </c>
      <c r="D2981" s="19">
        <v>309.0</v>
      </c>
      <c r="E2981" s="19">
        <v>9.0</v>
      </c>
      <c r="F2981" s="19">
        <v>3.0</v>
      </c>
      <c r="G2981" s="19">
        <v>14.0</v>
      </c>
      <c r="H2981" s="19">
        <v>4.0</v>
      </c>
      <c r="I2981" s="19">
        <v>1.0</v>
      </c>
      <c r="J2981" s="19">
        <v>1.0</v>
      </c>
      <c r="K2981" s="19">
        <v>24.0</v>
      </c>
      <c r="L2981" s="19">
        <v>8.0</v>
      </c>
      <c r="M2981" s="19">
        <v>32.0</v>
      </c>
      <c r="N2981" s="20">
        <v>0.75</v>
      </c>
      <c r="O2981" s="20">
        <v>0.5350425243377686</v>
      </c>
      <c r="P2981" s="20">
        <v>0.5392518043518066</v>
      </c>
      <c r="Q2981" s="21" t="str">
        <f t="shared" si="1"/>
        <v>0.7236842105</v>
      </c>
      <c r="R2981" s="21" t="str">
        <f t="shared" si="3"/>
        <v>0.5832552659</v>
      </c>
      <c r="S2981" s="9">
        <v>0.5898342132568359</v>
      </c>
      <c r="T2981" s="6">
        <v>0.5832552658884149</v>
      </c>
      <c r="U2981" s="10"/>
      <c r="V2981" s="10"/>
      <c r="W2981" s="10"/>
    </row>
    <row r="2982">
      <c r="A2982" s="17">
        <v>2010.0</v>
      </c>
      <c r="B2982" s="18" t="s">
        <v>162</v>
      </c>
      <c r="C2982" s="18" t="s">
        <v>4069</v>
      </c>
      <c r="D2982" s="19">
        <v>310.0</v>
      </c>
      <c r="E2982" s="19">
        <v>2.0</v>
      </c>
      <c r="F2982" s="19">
        <v>9.0</v>
      </c>
      <c r="G2982" s="19">
        <v>11.0</v>
      </c>
      <c r="H2982" s="19">
        <v>5.0</v>
      </c>
      <c r="I2982" s="19">
        <v>3.0</v>
      </c>
      <c r="J2982" s="19">
        <v>0.0</v>
      </c>
      <c r="K2982" s="19">
        <v>16.0</v>
      </c>
      <c r="L2982" s="19">
        <v>14.0</v>
      </c>
      <c r="M2982" s="19">
        <v>30.0</v>
      </c>
      <c r="N2982" s="20">
        <v>0.5333333611488342</v>
      </c>
      <c r="O2982" s="20">
        <v>0.5394495129585266</v>
      </c>
      <c r="P2982" s="20">
        <v>0.5305601954460144</v>
      </c>
      <c r="Q2982" s="21" t="str">
        <f t="shared" si="1"/>
        <v>0.5</v>
      </c>
      <c r="R2982" s="21" t="str">
        <f t="shared" si="3"/>
        <v>0.5273648053</v>
      </c>
      <c r="S2982" s="9">
        <v>0.5356981386741002</v>
      </c>
      <c r="T2982" s="6">
        <v>0.5273648053407669</v>
      </c>
      <c r="U2982" s="10"/>
      <c r="V2982" s="10"/>
      <c r="W2982" s="10"/>
    </row>
    <row r="2983">
      <c r="A2983" s="17">
        <v>2010.0</v>
      </c>
      <c r="B2983" s="18" t="s">
        <v>855</v>
      </c>
      <c r="C2983" s="18" t="s">
        <v>4070</v>
      </c>
      <c r="D2983" s="19">
        <v>311.0</v>
      </c>
      <c r="E2983" s="19">
        <v>4.0</v>
      </c>
      <c r="F2983" s="19">
        <v>7.0</v>
      </c>
      <c r="G2983" s="19">
        <v>6.0</v>
      </c>
      <c r="H2983" s="19">
        <v>5.0</v>
      </c>
      <c r="I2983" s="19">
        <v>1.0</v>
      </c>
      <c r="J2983" s="19">
        <v>2.0</v>
      </c>
      <c r="K2983" s="19">
        <v>11.0</v>
      </c>
      <c r="L2983" s="19">
        <v>14.0</v>
      </c>
      <c r="M2983" s="19">
        <v>25.0</v>
      </c>
      <c r="N2983" s="20">
        <v>0.4399999976158142</v>
      </c>
      <c r="O2983" s="20">
        <v>0.46288979053497314</v>
      </c>
      <c r="P2983" s="20">
        <v>0.4562653601169586</v>
      </c>
      <c r="Q2983" s="21" t="str">
        <f t="shared" si="1"/>
        <v>0.4358974359</v>
      </c>
      <c r="R2983" s="21" t="str">
        <f t="shared" si="3"/>
        <v>0.4544855943</v>
      </c>
      <c r="S2983" s="9">
        <v>0.4555112352967262</v>
      </c>
      <c r="T2983" s="6">
        <v>0.4544855942710852</v>
      </c>
      <c r="U2983" s="10"/>
      <c r="V2983" s="10"/>
      <c r="W2983" s="10"/>
    </row>
    <row r="2984">
      <c r="A2984" s="17">
        <v>2010.0</v>
      </c>
      <c r="B2984" s="18" t="s">
        <v>446</v>
      </c>
      <c r="C2984" s="18" t="s">
        <v>4071</v>
      </c>
      <c r="D2984" s="19">
        <v>312.0</v>
      </c>
      <c r="E2984" s="19">
        <v>6.0</v>
      </c>
      <c r="F2984" s="19">
        <v>7.0</v>
      </c>
      <c r="G2984" s="19">
        <v>8.0</v>
      </c>
      <c r="H2984" s="19">
        <v>3.0</v>
      </c>
      <c r="I2984" s="19">
        <v>2.0</v>
      </c>
      <c r="J2984" s="19">
        <v>1.0</v>
      </c>
      <c r="K2984" s="19">
        <v>16.0</v>
      </c>
      <c r="L2984" s="19">
        <v>11.0</v>
      </c>
      <c r="M2984" s="19">
        <v>27.0</v>
      </c>
      <c r="N2984" s="20">
        <v>0.5925925970077515</v>
      </c>
      <c r="O2984" s="20">
        <v>0.43758609890937805</v>
      </c>
      <c r="P2984" s="20">
        <v>0.47250896692276</v>
      </c>
      <c r="Q2984" s="21" t="str">
        <f t="shared" si="1"/>
        <v>0.6178861789</v>
      </c>
      <c r="R2984" s="21" t="str">
        <f t="shared" si="3"/>
        <v>0.4913918359</v>
      </c>
      <c r="S2984" s="9">
        <v>0.48506843933352717</v>
      </c>
      <c r="T2984" s="6">
        <v>0.49139183590082613</v>
      </c>
      <c r="U2984" s="10"/>
      <c r="V2984" s="10"/>
      <c r="W2984" s="10"/>
    </row>
    <row r="2985">
      <c r="A2985" s="17">
        <v>2010.0</v>
      </c>
      <c r="B2985" s="18" t="s">
        <v>128</v>
      </c>
      <c r="C2985" s="18" t="s">
        <v>4072</v>
      </c>
      <c r="D2985" s="19">
        <v>313.0</v>
      </c>
      <c r="E2985" s="19">
        <v>4.0</v>
      </c>
      <c r="F2985" s="19">
        <v>8.0</v>
      </c>
      <c r="G2985" s="19">
        <v>9.0</v>
      </c>
      <c r="H2985" s="19">
        <v>8.0</v>
      </c>
      <c r="I2985" s="19">
        <v>1.0</v>
      </c>
      <c r="J2985" s="19">
        <v>1.0</v>
      </c>
      <c r="K2985" s="19">
        <v>14.0</v>
      </c>
      <c r="L2985" s="19">
        <v>17.0</v>
      </c>
      <c r="M2985" s="19">
        <v>31.0</v>
      </c>
      <c r="N2985" s="20">
        <v>0.4516128897666931</v>
      </c>
      <c r="O2985" s="20">
        <v>0.5426815748214722</v>
      </c>
      <c r="P2985" s="20">
        <v>0.5253587961196899</v>
      </c>
      <c r="Q2985" s="21" t="str">
        <f t="shared" si="1"/>
        <v>0.4137931034</v>
      </c>
      <c r="R2985" s="21" t="str">
        <f t="shared" si="3"/>
        <v>0.5061287623</v>
      </c>
      <c r="S2985" s="9">
        <v>0.5155837122471102</v>
      </c>
      <c r="T2985" s="6">
        <v>0.5061287623027275</v>
      </c>
      <c r="U2985" s="10"/>
      <c r="V2985" s="10"/>
      <c r="W2985" s="10"/>
    </row>
    <row r="2986">
      <c r="A2986" s="17">
        <v>2010.0</v>
      </c>
      <c r="B2986" s="18" t="s">
        <v>70</v>
      </c>
      <c r="C2986" s="18" t="s">
        <v>1085</v>
      </c>
      <c r="D2986" s="19">
        <v>314.0</v>
      </c>
      <c r="E2986" s="19">
        <v>8.0</v>
      </c>
      <c r="F2986" s="19">
        <v>5.0</v>
      </c>
      <c r="G2986" s="19">
        <v>16.0</v>
      </c>
      <c r="H2986" s="19">
        <v>1.0</v>
      </c>
      <c r="I2986" s="19">
        <v>2.0</v>
      </c>
      <c r="J2986" s="19">
        <v>1.0</v>
      </c>
      <c r="K2986" s="19">
        <v>26.0</v>
      </c>
      <c r="L2986" s="19">
        <v>7.0</v>
      </c>
      <c r="M2986" s="19">
        <v>33.0</v>
      </c>
      <c r="N2986" s="20">
        <v>0.7878788113594055</v>
      </c>
      <c r="O2986" s="20">
        <v>0.5446096062660217</v>
      </c>
      <c r="P2986" s="20">
        <v>0.5064184665679932</v>
      </c>
      <c r="Q2986" s="21" t="str">
        <f t="shared" si="1"/>
        <v>0.8085106383</v>
      </c>
      <c r="R2986" s="21" t="str">
        <f t="shared" si="3"/>
        <v>0.6010370793</v>
      </c>
      <c r="S2986" s="9">
        <v>0.5958791167447062</v>
      </c>
      <c r="T2986" s="6">
        <v>0.6010370793494773</v>
      </c>
      <c r="U2986" s="10"/>
      <c r="V2986" s="10"/>
      <c r="W2986" s="10"/>
    </row>
    <row r="2987">
      <c r="A2987" s="17">
        <v>2010.0</v>
      </c>
      <c r="B2987" s="18" t="s">
        <v>1248</v>
      </c>
      <c r="C2987" s="18" t="s">
        <v>4073</v>
      </c>
      <c r="D2987" s="19">
        <v>315.0</v>
      </c>
      <c r="E2987" s="19">
        <v>0.0</v>
      </c>
      <c r="F2987" s="19">
        <v>12.0</v>
      </c>
      <c r="G2987" s="19">
        <v>7.0</v>
      </c>
      <c r="H2987" s="19">
        <v>4.0</v>
      </c>
      <c r="I2987" s="19">
        <v>1.0</v>
      </c>
      <c r="J2987" s="19">
        <v>2.0</v>
      </c>
      <c r="K2987" s="19">
        <v>8.0</v>
      </c>
      <c r="L2987" s="19">
        <v>18.0</v>
      </c>
      <c r="M2987" s="19">
        <v>26.0</v>
      </c>
      <c r="N2987" s="20">
        <v>0.3076923191547394</v>
      </c>
      <c r="O2987" s="20">
        <v>0.35184237360954285</v>
      </c>
      <c r="P2987" s="20">
        <v>0.45394015312194824</v>
      </c>
      <c r="Q2987" s="21" t="str">
        <f t="shared" si="1"/>
        <v>0.26</v>
      </c>
      <c r="R2987" s="21" t="str">
        <f t="shared" si="3"/>
        <v>0.3544062251</v>
      </c>
      <c r="S2987" s="9">
        <v>0.3663293020083354</v>
      </c>
      <c r="T2987" s="6">
        <v>0.3544062250852585</v>
      </c>
      <c r="U2987" s="10"/>
      <c r="V2987" s="10"/>
      <c r="W2987" s="10"/>
    </row>
    <row r="2988">
      <c r="A2988" s="17">
        <v>2010.0</v>
      </c>
      <c r="B2988" s="18" t="s">
        <v>444</v>
      </c>
      <c r="C2988" s="18" t="s">
        <v>1055</v>
      </c>
      <c r="D2988" s="19">
        <v>316.0</v>
      </c>
      <c r="E2988" s="19">
        <v>8.0</v>
      </c>
      <c r="F2988" s="19">
        <v>2.0</v>
      </c>
      <c r="G2988" s="19">
        <v>15.0</v>
      </c>
      <c r="H2988" s="19">
        <v>2.0</v>
      </c>
      <c r="I2988" s="19">
        <v>3.0</v>
      </c>
      <c r="J2988" s="19">
        <v>2.0</v>
      </c>
      <c r="K2988" s="19">
        <v>26.0</v>
      </c>
      <c r="L2988" s="19">
        <v>6.0</v>
      </c>
      <c r="M2988" s="19">
        <v>32.0</v>
      </c>
      <c r="N2988" s="20">
        <v>0.8125</v>
      </c>
      <c r="O2988" s="20">
        <v>0.5314512848854065</v>
      </c>
      <c r="P2988" s="20">
        <v>0.5119321942329407</v>
      </c>
      <c r="Q2988" s="21" t="str">
        <f t="shared" si="1"/>
        <v>0.7945205479</v>
      </c>
      <c r="R2988" s="21" t="str">
        <f t="shared" si="3"/>
        <v>0.592338828</v>
      </c>
      <c r="S2988" s="9">
        <v>0.5968336910009384</v>
      </c>
      <c r="T2988" s="6">
        <v>0.5923388279872398</v>
      </c>
      <c r="U2988" s="10"/>
      <c r="V2988" s="10"/>
      <c r="W2988" s="10"/>
    </row>
    <row r="2989">
      <c r="A2989" s="17">
        <v>2010.0</v>
      </c>
      <c r="B2989" s="18" t="s">
        <v>450</v>
      </c>
      <c r="C2989" s="18" t="s">
        <v>1015</v>
      </c>
      <c r="D2989" s="19">
        <v>317.0</v>
      </c>
      <c r="E2989" s="19">
        <v>5.0</v>
      </c>
      <c r="F2989" s="19">
        <v>7.0</v>
      </c>
      <c r="G2989" s="19">
        <v>15.0</v>
      </c>
      <c r="H2989" s="19">
        <v>1.0</v>
      </c>
      <c r="I2989" s="19">
        <v>2.0</v>
      </c>
      <c r="J2989" s="19">
        <v>1.0</v>
      </c>
      <c r="K2989" s="19">
        <v>22.0</v>
      </c>
      <c r="L2989" s="19">
        <v>9.0</v>
      </c>
      <c r="M2989" s="19">
        <v>31.0</v>
      </c>
      <c r="N2989" s="20">
        <v>0.7096773982048035</v>
      </c>
      <c r="O2989" s="20">
        <v>0.5120540261268616</v>
      </c>
      <c r="P2989" s="20">
        <v>0.5099910497665405</v>
      </c>
      <c r="Q2989" s="21" t="str">
        <f t="shared" si="1"/>
        <v>0.7317073171</v>
      </c>
      <c r="R2989" s="21" t="str">
        <f t="shared" si="3"/>
        <v>0.5664516048</v>
      </c>
      <c r="S2989" s="9">
        <v>0.5609441303437757</v>
      </c>
      <c r="T2989" s="6">
        <v>0.5664516047733587</v>
      </c>
      <c r="U2989" s="10"/>
      <c r="V2989" s="10"/>
      <c r="W2989" s="10"/>
    </row>
    <row r="2990">
      <c r="A2990" s="17">
        <v>2010.0</v>
      </c>
      <c r="B2990" s="18" t="s">
        <v>136</v>
      </c>
      <c r="C2990" s="18" t="s">
        <v>4074</v>
      </c>
      <c r="D2990" s="19">
        <v>318.0</v>
      </c>
      <c r="E2990" s="19">
        <v>5.0</v>
      </c>
      <c r="F2990" s="19">
        <v>12.0</v>
      </c>
      <c r="G2990" s="19">
        <v>7.0</v>
      </c>
      <c r="H2990" s="19">
        <v>4.0</v>
      </c>
      <c r="I2990" s="19">
        <v>0.0</v>
      </c>
      <c r="J2990" s="19">
        <v>1.0</v>
      </c>
      <c r="K2990" s="19">
        <v>12.0</v>
      </c>
      <c r="L2990" s="19">
        <v>17.0</v>
      </c>
      <c r="M2990" s="19">
        <v>29.0</v>
      </c>
      <c r="N2990" s="20">
        <v>0.4137931168079376</v>
      </c>
      <c r="O2990" s="20">
        <v>0.5113689303398132</v>
      </c>
      <c r="P2990" s="20">
        <v>0.5078981518745422</v>
      </c>
      <c r="Q2990" s="21" t="str">
        <f t="shared" si="1"/>
        <v>0.448</v>
      </c>
      <c r="R2990" s="21" t="str">
        <f t="shared" si="3"/>
        <v>0.4946590031</v>
      </c>
      <c r="S2990" s="9">
        <v>0.4861072790006111</v>
      </c>
      <c r="T2990" s="6">
        <v>0.49465900313854216</v>
      </c>
      <c r="U2990" s="10"/>
      <c r="V2990" s="10"/>
      <c r="W2990" s="10"/>
    </row>
    <row r="2991">
      <c r="A2991" s="17">
        <v>2010.0</v>
      </c>
      <c r="B2991" s="18" t="s">
        <v>100</v>
      </c>
      <c r="C2991" s="18" t="s">
        <v>4075</v>
      </c>
      <c r="D2991" s="19">
        <v>319.0</v>
      </c>
      <c r="E2991" s="19">
        <v>7.0</v>
      </c>
      <c r="F2991" s="19">
        <v>3.0</v>
      </c>
      <c r="G2991" s="19">
        <v>14.0</v>
      </c>
      <c r="H2991" s="19">
        <v>2.0</v>
      </c>
      <c r="I2991" s="19">
        <v>2.0</v>
      </c>
      <c r="J2991" s="19">
        <v>3.0</v>
      </c>
      <c r="K2991" s="19">
        <v>23.0</v>
      </c>
      <c r="L2991" s="19">
        <v>8.0</v>
      </c>
      <c r="M2991" s="19">
        <v>31.0</v>
      </c>
      <c r="N2991" s="20">
        <v>0.7419354915618896</v>
      </c>
      <c r="O2991" s="20">
        <v>0.5817331075668335</v>
      </c>
      <c r="P2991" s="20">
        <v>0.5423374772071838</v>
      </c>
      <c r="Q2991" s="21" t="str">
        <f t="shared" si="1"/>
        <v>0.726618705</v>
      </c>
      <c r="R2991" s="21" t="str">
        <f t="shared" si="3"/>
        <v>0.6081055993</v>
      </c>
      <c r="S2991" s="9">
        <v>0.6119347940529547</v>
      </c>
      <c r="T2991" s="6">
        <v>0.6081055993442055</v>
      </c>
      <c r="U2991" s="10"/>
      <c r="V2991" s="10"/>
      <c r="W2991" s="10"/>
    </row>
    <row r="2992">
      <c r="A2992" s="17">
        <v>2010.0</v>
      </c>
      <c r="B2992" s="18" t="s">
        <v>302</v>
      </c>
      <c r="C2992" s="18" t="s">
        <v>1083</v>
      </c>
      <c r="D2992" s="19">
        <v>320.0</v>
      </c>
      <c r="E2992" s="19">
        <v>12.0</v>
      </c>
      <c r="F2992" s="19">
        <v>6.0</v>
      </c>
      <c r="G2992" s="19">
        <v>10.0</v>
      </c>
      <c r="H2992" s="19">
        <v>2.0</v>
      </c>
      <c r="I2992" s="19">
        <v>3.0</v>
      </c>
      <c r="J2992" s="19">
        <v>1.0</v>
      </c>
      <c r="K2992" s="19">
        <v>25.0</v>
      </c>
      <c r="L2992" s="19">
        <v>9.0</v>
      </c>
      <c r="M2992" s="19">
        <v>34.0</v>
      </c>
      <c r="N2992" s="20">
        <v>0.7352941036224365</v>
      </c>
      <c r="O2992" s="20">
        <v>0.42516565322875977</v>
      </c>
      <c r="P2992" s="20">
        <v>0.4812578856945038</v>
      </c>
      <c r="Q2992" s="21" t="str">
        <f t="shared" si="1"/>
        <v>0.7771084337</v>
      </c>
      <c r="R2992" s="21" t="str">
        <f t="shared" si="3"/>
        <v>0.5271744065</v>
      </c>
      <c r="S2992" s="9">
        <v>0.5167208274497705</v>
      </c>
      <c r="T2992" s="6">
        <v>0.5271744064717407</v>
      </c>
      <c r="U2992" s="10"/>
      <c r="V2992" s="10"/>
      <c r="W2992" s="10"/>
    </row>
    <row r="2993">
      <c r="A2993" s="17">
        <v>2010.0</v>
      </c>
      <c r="B2993" s="18" t="s">
        <v>168</v>
      </c>
      <c r="C2993" s="18" t="s">
        <v>4076</v>
      </c>
      <c r="D2993" s="19">
        <v>321.0</v>
      </c>
      <c r="E2993" s="19">
        <v>6.0</v>
      </c>
      <c r="F2993" s="19">
        <v>4.0</v>
      </c>
      <c r="G2993" s="19">
        <v>12.0</v>
      </c>
      <c r="H2993" s="19">
        <v>2.0</v>
      </c>
      <c r="I2993" s="19">
        <v>6.0</v>
      </c>
      <c r="J2993" s="19">
        <v>1.0</v>
      </c>
      <c r="K2993" s="19">
        <v>24.0</v>
      </c>
      <c r="L2993" s="19">
        <v>7.0</v>
      </c>
      <c r="M2993" s="19">
        <v>31.0</v>
      </c>
      <c r="N2993" s="20">
        <v>0.774193525314331</v>
      </c>
      <c r="O2993" s="20">
        <v>0.5771175026893616</v>
      </c>
      <c r="P2993" s="20">
        <v>0.5661826729774475</v>
      </c>
      <c r="Q2993" s="21" t="str">
        <f t="shared" si="1"/>
        <v>0.7769784173</v>
      </c>
      <c r="R2993" s="21" t="str">
        <f t="shared" si="3"/>
        <v>0.6243490239</v>
      </c>
      <c r="S2993" s="9">
        <v>0.6236528066858169</v>
      </c>
      <c r="T2993" s="6">
        <v>0.6243490239055894</v>
      </c>
      <c r="U2993" s="10"/>
      <c r="V2993" s="10"/>
      <c r="W2993" s="10"/>
    </row>
    <row r="2994">
      <c r="A2994" s="17">
        <v>2010.0</v>
      </c>
      <c r="B2994" s="18" t="s">
        <v>103</v>
      </c>
      <c r="C2994" s="18" t="s">
        <v>4077</v>
      </c>
      <c r="D2994" s="19">
        <v>322.0</v>
      </c>
      <c r="E2994" s="19">
        <v>2.0</v>
      </c>
      <c r="F2994" s="19">
        <v>8.0</v>
      </c>
      <c r="G2994" s="19">
        <v>11.0</v>
      </c>
      <c r="H2994" s="19">
        <v>6.0</v>
      </c>
      <c r="I2994" s="19">
        <v>2.0</v>
      </c>
      <c r="J2994" s="19">
        <v>2.0</v>
      </c>
      <c r="K2994" s="19">
        <v>15.0</v>
      </c>
      <c r="L2994" s="19">
        <v>16.0</v>
      </c>
      <c r="M2994" s="19">
        <v>31.0</v>
      </c>
      <c r="N2994" s="20">
        <v>0.4838709533214569</v>
      </c>
      <c r="O2994" s="20">
        <v>0.561230480670929</v>
      </c>
      <c r="P2994" s="20">
        <v>0.5300252437591553</v>
      </c>
      <c r="Q2994" s="21" t="str">
        <f t="shared" si="1"/>
        <v>0.4285714286</v>
      </c>
      <c r="R2994" s="21" t="str">
        <f t="shared" si="3"/>
        <v>0.5202644084</v>
      </c>
      <c r="S2994" s="9">
        <v>0.5340892932107372</v>
      </c>
      <c r="T2994" s="6">
        <v>0.5202644084181104</v>
      </c>
      <c r="U2994" s="10"/>
      <c r="V2994" s="10"/>
      <c r="W2994" s="10"/>
    </row>
    <row r="2995">
      <c r="A2995" s="17">
        <v>2010.0</v>
      </c>
      <c r="B2995" s="18" t="s">
        <v>507</v>
      </c>
      <c r="C2995" s="18" t="s">
        <v>4078</v>
      </c>
      <c r="D2995" s="19">
        <v>323.0</v>
      </c>
      <c r="E2995" s="19">
        <v>6.0</v>
      </c>
      <c r="F2995" s="19">
        <v>6.0</v>
      </c>
      <c r="G2995" s="19">
        <v>15.0</v>
      </c>
      <c r="H2995" s="19">
        <v>1.0</v>
      </c>
      <c r="I2995" s="19">
        <v>2.0</v>
      </c>
      <c r="J2995" s="19">
        <v>1.0</v>
      </c>
      <c r="K2995" s="19">
        <v>23.0</v>
      </c>
      <c r="L2995" s="19">
        <v>8.0</v>
      </c>
      <c r="M2995" s="19">
        <v>31.0</v>
      </c>
      <c r="N2995" s="20">
        <v>0.7419354915618896</v>
      </c>
      <c r="O2995" s="20">
        <v>0.5007412433624268</v>
      </c>
      <c r="P2995" s="20">
        <v>0.5355435609817505</v>
      </c>
      <c r="Q2995" s="21" t="str">
        <f t="shared" si="1"/>
        <v>0.7637795276</v>
      </c>
      <c r="R2995" s="21" t="str">
        <f t="shared" si="3"/>
        <v>0.5752013938</v>
      </c>
      <c r="S2995" s="9">
        <v>0.569740382894393</v>
      </c>
      <c r="T2995" s="6">
        <v>0.5752013938164148</v>
      </c>
      <c r="U2995" s="10"/>
      <c r="V2995" s="10"/>
      <c r="W2995" s="10"/>
    </row>
    <row r="2996">
      <c r="A2996" s="17">
        <v>2010.0</v>
      </c>
      <c r="B2996" s="18" t="s">
        <v>2269</v>
      </c>
      <c r="C2996" s="18" t="s">
        <v>4079</v>
      </c>
      <c r="D2996" s="19">
        <v>324.0</v>
      </c>
      <c r="E2996" s="19">
        <v>2.0</v>
      </c>
      <c r="F2996" s="19">
        <v>13.0</v>
      </c>
      <c r="G2996" s="19">
        <v>4.0</v>
      </c>
      <c r="H2996" s="19">
        <v>6.0</v>
      </c>
      <c r="I2996" s="19">
        <v>0.0</v>
      </c>
      <c r="J2996" s="19">
        <v>0.0</v>
      </c>
      <c r="K2996" s="19">
        <v>6.0</v>
      </c>
      <c r="L2996" s="19">
        <v>19.0</v>
      </c>
      <c r="M2996" s="19">
        <v>25.0</v>
      </c>
      <c r="N2996" s="20">
        <v>0.23999999463558197</v>
      </c>
      <c r="O2996" s="20">
        <v>0.46564045548439026</v>
      </c>
      <c r="P2996" s="20">
        <v>0.4743438959121704</v>
      </c>
      <c r="Q2996" s="21" t="str">
        <f t="shared" si="1"/>
        <v>0.2429906542</v>
      </c>
      <c r="R2996" s="21" t="str">
        <f t="shared" si="3"/>
        <v>0.4121538653</v>
      </c>
      <c r="S2996" s="9">
        <v>0.41140620172023773</v>
      </c>
      <c r="T2996" s="6">
        <v>0.4121538652716396</v>
      </c>
      <c r="U2996" s="10"/>
      <c r="V2996" s="10"/>
      <c r="W2996" s="10"/>
    </row>
    <row r="2997">
      <c r="A2997" s="17">
        <v>2010.0</v>
      </c>
      <c r="B2997" s="18" t="s">
        <v>1017</v>
      </c>
      <c r="C2997" s="18" t="s">
        <v>1018</v>
      </c>
      <c r="D2997" s="19">
        <v>325.0</v>
      </c>
      <c r="E2997" s="19">
        <v>7.0</v>
      </c>
      <c r="F2997" s="19">
        <v>8.0</v>
      </c>
      <c r="G2997" s="19">
        <v>11.0</v>
      </c>
      <c r="H2997" s="19">
        <v>2.0</v>
      </c>
      <c r="I2997" s="19">
        <v>1.0</v>
      </c>
      <c r="J2997" s="19">
        <v>1.0</v>
      </c>
      <c r="K2997" s="19">
        <v>19.0</v>
      </c>
      <c r="L2997" s="19">
        <v>11.0</v>
      </c>
      <c r="M2997" s="19">
        <v>30.0</v>
      </c>
      <c r="N2997" s="20">
        <v>0.6333333253860474</v>
      </c>
      <c r="O2997" s="20">
        <v>0.4635727107524872</v>
      </c>
      <c r="P2997" s="20">
        <v>0.5066109895706177</v>
      </c>
      <c r="Q2997" s="21" t="str">
        <f t="shared" si="1"/>
        <v>0.6692307692</v>
      </c>
      <c r="R2997" s="21" t="str">
        <f t="shared" si="3"/>
        <v>0.5257467951</v>
      </c>
      <c r="S2997" s="9">
        <v>0.5167724361022313</v>
      </c>
      <c r="T2997" s="6">
        <v>0.5257467950765903</v>
      </c>
      <c r="U2997" s="10"/>
      <c r="V2997" s="10"/>
      <c r="W2997" s="10"/>
    </row>
    <row r="2998">
      <c r="A2998" s="17">
        <v>2010.0</v>
      </c>
      <c r="B2998" s="18" t="s">
        <v>1268</v>
      </c>
      <c r="C2998" s="18" t="s">
        <v>4080</v>
      </c>
      <c r="D2998" s="19">
        <v>326.0</v>
      </c>
      <c r="E2998" s="19">
        <v>5.0</v>
      </c>
      <c r="F2998" s="19">
        <v>9.0</v>
      </c>
      <c r="G2998" s="19">
        <v>5.0</v>
      </c>
      <c r="H2998" s="19">
        <v>7.0</v>
      </c>
      <c r="I2998" s="19">
        <v>0.0</v>
      </c>
      <c r="J2998" s="19">
        <v>1.0</v>
      </c>
      <c r="K2998" s="19">
        <v>10.0</v>
      </c>
      <c r="L2998" s="19">
        <v>17.0</v>
      </c>
      <c r="M2998" s="19">
        <v>27.0</v>
      </c>
      <c r="N2998" s="20">
        <v>0.37037035822868347</v>
      </c>
      <c r="O2998" s="20">
        <v>0.4322463870048523</v>
      </c>
      <c r="P2998" s="20">
        <v>0.4727914333343506</v>
      </c>
      <c r="Q2998" s="21" t="str">
        <f t="shared" si="1"/>
        <v>0.3816793893</v>
      </c>
      <c r="R2998" s="21" t="str">
        <f t="shared" si="3"/>
        <v>0.4297408992</v>
      </c>
      <c r="S2998" s="9">
        <v>0.42691364442860635</v>
      </c>
      <c r="T2998" s="6">
        <v>0.42974089916425806</v>
      </c>
      <c r="U2998" s="10"/>
      <c r="V2998" s="10"/>
      <c r="W2998" s="10"/>
    </row>
    <row r="2999">
      <c r="A2999" s="17">
        <v>2010.0</v>
      </c>
      <c r="B2999" s="18" t="s">
        <v>166</v>
      </c>
      <c r="C2999" s="18" t="s">
        <v>4081</v>
      </c>
      <c r="D2999" s="19">
        <v>327.0</v>
      </c>
      <c r="E2999" s="19">
        <v>5.0</v>
      </c>
      <c r="F2999" s="19">
        <v>8.0</v>
      </c>
      <c r="G2999" s="19">
        <v>12.0</v>
      </c>
      <c r="H2999" s="19">
        <v>4.0</v>
      </c>
      <c r="I2999" s="19">
        <v>4.0</v>
      </c>
      <c r="J2999" s="19">
        <v>1.0</v>
      </c>
      <c r="K2999" s="19">
        <v>21.0</v>
      </c>
      <c r="L2999" s="19">
        <v>13.0</v>
      </c>
      <c r="M2999" s="19">
        <v>34.0</v>
      </c>
      <c r="N2999" s="20">
        <v>0.6176470518112183</v>
      </c>
      <c r="O2999" s="20">
        <v>0.4848613142967224</v>
      </c>
      <c r="P2999" s="20">
        <v>0.5013828873634338</v>
      </c>
      <c r="Q2999" s="21" t="str">
        <f t="shared" si="1"/>
        <v>0.6148648649</v>
      </c>
      <c r="R2999" s="21" t="str">
        <f t="shared" si="3"/>
        <v>0.5214925952</v>
      </c>
      <c r="S2999" s="9">
        <v>0.522188143695102</v>
      </c>
      <c r="T2999" s="6">
        <v>0.5214925952054359</v>
      </c>
      <c r="U2999" s="10"/>
      <c r="V2999" s="10"/>
      <c r="W2999" s="10"/>
    </row>
    <row r="3000">
      <c r="A3000" s="17">
        <v>2010.0</v>
      </c>
      <c r="B3000" s="18" t="s">
        <v>300</v>
      </c>
      <c r="C3000" s="18" t="s">
        <v>4082</v>
      </c>
      <c r="D3000" s="19">
        <v>328.0</v>
      </c>
      <c r="E3000" s="19">
        <v>3.0</v>
      </c>
      <c r="F3000" s="19">
        <v>10.0</v>
      </c>
      <c r="G3000" s="19">
        <v>11.0</v>
      </c>
      <c r="H3000" s="19">
        <v>3.0</v>
      </c>
      <c r="I3000" s="19">
        <v>3.0</v>
      </c>
      <c r="J3000" s="19">
        <v>2.0</v>
      </c>
      <c r="K3000" s="19">
        <v>17.0</v>
      </c>
      <c r="L3000" s="19">
        <v>15.0</v>
      </c>
      <c r="M3000" s="19">
        <v>32.0</v>
      </c>
      <c r="N3000" s="20">
        <v>0.53125</v>
      </c>
      <c r="O3000" s="20">
        <v>0.5125842094421387</v>
      </c>
      <c r="P3000" s="20">
        <v>0.5023507475852966</v>
      </c>
      <c r="Q3000" s="21" t="str">
        <f t="shared" si="1"/>
        <v>0.5307692308</v>
      </c>
      <c r="R3000" s="21" t="str">
        <f t="shared" si="3"/>
        <v>0.5145720993</v>
      </c>
      <c r="S3000" s="9">
        <v>0.5146922916173935</v>
      </c>
      <c r="T3000" s="6">
        <v>0.5145720993097012</v>
      </c>
      <c r="U3000" s="10"/>
      <c r="V3000" s="10"/>
      <c r="W3000" s="10"/>
    </row>
    <row r="3001">
      <c r="A3001" s="17">
        <v>2010.0</v>
      </c>
      <c r="B3001" s="18" t="s">
        <v>3307</v>
      </c>
      <c r="C3001" s="18" t="s">
        <v>4083</v>
      </c>
      <c r="D3001" s="19">
        <v>329.0</v>
      </c>
      <c r="E3001" s="19">
        <v>4.0</v>
      </c>
      <c r="F3001" s="19">
        <v>10.0</v>
      </c>
      <c r="G3001" s="19">
        <v>4.0</v>
      </c>
      <c r="H3001" s="19">
        <v>5.0</v>
      </c>
      <c r="I3001" s="19">
        <v>0.0</v>
      </c>
      <c r="J3001" s="19">
        <v>2.0</v>
      </c>
      <c r="K3001" s="19">
        <v>8.0</v>
      </c>
      <c r="L3001" s="19">
        <v>17.0</v>
      </c>
      <c r="M3001" s="19">
        <v>25.0</v>
      </c>
      <c r="N3001" s="20">
        <v>0.3199999928474426</v>
      </c>
      <c r="O3001" s="20">
        <v>0.43874940276145935</v>
      </c>
      <c r="P3001" s="20">
        <v>0.47621622681617737</v>
      </c>
      <c r="Q3001" s="21" t="str">
        <f t="shared" si="1"/>
        <v>0.347826087</v>
      </c>
      <c r="R3001" s="21" t="str">
        <f t="shared" si="3"/>
        <v>0.4253852798</v>
      </c>
      <c r="S3001" s="9">
        <v>0.41842875808477403</v>
      </c>
      <c r="T3001" s="6">
        <v>0.42538527982390445</v>
      </c>
      <c r="U3001" s="10"/>
      <c r="V3001" s="10"/>
      <c r="W3001" s="10"/>
    </row>
    <row r="3002">
      <c r="A3002" s="17">
        <v>2010.0</v>
      </c>
      <c r="B3002" s="18" t="s">
        <v>92</v>
      </c>
      <c r="C3002" s="18" t="s">
        <v>4084</v>
      </c>
      <c r="D3002" s="19">
        <v>330.0</v>
      </c>
      <c r="E3002" s="19">
        <v>2.0</v>
      </c>
      <c r="F3002" s="19">
        <v>14.0</v>
      </c>
      <c r="G3002" s="19">
        <v>2.0</v>
      </c>
      <c r="H3002" s="19">
        <v>11.0</v>
      </c>
      <c r="I3002" s="19">
        <v>1.0</v>
      </c>
      <c r="J3002" s="19">
        <v>1.0</v>
      </c>
      <c r="K3002" s="19">
        <v>5.0</v>
      </c>
      <c r="L3002" s="19">
        <v>26.0</v>
      </c>
      <c r="M3002" s="19">
        <v>31.0</v>
      </c>
      <c r="N3002" s="20">
        <v>0.16129031777381897</v>
      </c>
      <c r="O3002" s="20">
        <v>0.458871990442276</v>
      </c>
      <c r="P3002" s="20">
        <v>0.44069212675094604</v>
      </c>
      <c r="Q3002" s="21" t="str">
        <f t="shared" si="1"/>
        <v>0.1677852349</v>
      </c>
      <c r="R3002" s="21" t="str">
        <f t="shared" si="3"/>
        <v>0.3815553356</v>
      </c>
      <c r="S3002" s="9">
        <v>0.3799316075540358</v>
      </c>
      <c r="T3002" s="6">
        <v>0.38155533563370675</v>
      </c>
      <c r="U3002" s="10"/>
      <c r="V3002" s="10"/>
      <c r="W3002" s="10"/>
    </row>
    <row r="3003">
      <c r="A3003" s="17">
        <v>2010.0</v>
      </c>
      <c r="B3003" s="18" t="s">
        <v>171</v>
      </c>
      <c r="C3003" s="18" t="s">
        <v>1069</v>
      </c>
      <c r="D3003" s="19">
        <v>331.0</v>
      </c>
      <c r="E3003" s="19">
        <v>5.0</v>
      </c>
      <c r="F3003" s="19">
        <v>7.0</v>
      </c>
      <c r="G3003" s="19">
        <v>13.0</v>
      </c>
      <c r="H3003" s="19">
        <v>2.0</v>
      </c>
      <c r="I3003" s="19">
        <v>1.0</v>
      </c>
      <c r="J3003" s="19">
        <v>1.0</v>
      </c>
      <c r="K3003" s="19">
        <v>19.0</v>
      </c>
      <c r="L3003" s="19">
        <v>10.0</v>
      </c>
      <c r="M3003" s="19">
        <v>29.0</v>
      </c>
      <c r="N3003" s="20">
        <v>0.6551724076271057</v>
      </c>
      <c r="O3003" s="20">
        <v>0.5817226767539978</v>
      </c>
      <c r="P3003" s="20">
        <v>0.5376354455947876</v>
      </c>
      <c r="Q3003" s="21" t="str">
        <f t="shared" si="1"/>
        <v>0.6638655462</v>
      </c>
      <c r="R3003" s="21" t="str">
        <f t="shared" si="3"/>
        <v>0.5912365863</v>
      </c>
      <c r="S3003" s="9">
        <v>0.5890633032239716</v>
      </c>
      <c r="T3003" s="6">
        <v>0.5912365863303177</v>
      </c>
      <c r="U3003" s="10"/>
      <c r="V3003" s="10"/>
      <c r="W3003" s="10"/>
    </row>
    <row r="3004">
      <c r="A3004" s="17">
        <v>2010.0</v>
      </c>
      <c r="B3004" s="18" t="s">
        <v>453</v>
      </c>
      <c r="C3004" s="18" t="s">
        <v>1063</v>
      </c>
      <c r="D3004" s="19">
        <v>332.0</v>
      </c>
      <c r="E3004" s="19">
        <v>4.0</v>
      </c>
      <c r="F3004" s="19">
        <v>6.0</v>
      </c>
      <c r="G3004" s="19">
        <v>17.0</v>
      </c>
      <c r="H3004" s="19">
        <v>2.0</v>
      </c>
      <c r="I3004" s="19">
        <v>3.0</v>
      </c>
      <c r="J3004" s="19">
        <v>1.0</v>
      </c>
      <c r="K3004" s="19">
        <v>24.0</v>
      </c>
      <c r="L3004" s="19">
        <v>9.0</v>
      </c>
      <c r="M3004" s="19">
        <v>33.0</v>
      </c>
      <c r="N3004" s="20">
        <v>0.7272727489471436</v>
      </c>
      <c r="O3004" s="20">
        <v>0.5529888272285461</v>
      </c>
      <c r="P3004" s="20">
        <v>0.5375714302062988</v>
      </c>
      <c r="Q3004" s="21" t="str">
        <f t="shared" si="1"/>
        <v>0.7175572519</v>
      </c>
      <c r="R3004" s="21" t="str">
        <f t="shared" si="3"/>
        <v>0.5902765841</v>
      </c>
      <c r="S3004" s="9">
        <v>0.5927054529840297</v>
      </c>
      <c r="T3004" s="6">
        <v>0.590276584142947</v>
      </c>
      <c r="U3004" s="10"/>
      <c r="V3004" s="10"/>
      <c r="W3004" s="10"/>
    </row>
    <row r="3005">
      <c r="A3005" s="17">
        <v>2010.0</v>
      </c>
      <c r="B3005" s="18" t="s">
        <v>739</v>
      </c>
      <c r="C3005" s="18" t="s">
        <v>4085</v>
      </c>
      <c r="D3005" s="19">
        <v>333.0</v>
      </c>
      <c r="E3005" s="19">
        <v>2.0</v>
      </c>
      <c r="F3005" s="19">
        <v>9.0</v>
      </c>
      <c r="G3005" s="19">
        <v>8.0</v>
      </c>
      <c r="H3005" s="19">
        <v>5.0</v>
      </c>
      <c r="I3005" s="19">
        <v>5.0</v>
      </c>
      <c r="J3005" s="19">
        <v>1.0</v>
      </c>
      <c r="K3005" s="19">
        <v>15.0</v>
      </c>
      <c r="L3005" s="19">
        <v>15.0</v>
      </c>
      <c r="M3005" s="19">
        <v>30.0</v>
      </c>
      <c r="N3005" s="20">
        <v>0.5</v>
      </c>
      <c r="O3005" s="20">
        <v>0.5003769397735596</v>
      </c>
      <c r="P3005" s="20">
        <v>0.5282781720161438</v>
      </c>
      <c r="Q3005" s="21" t="str">
        <f t="shared" si="1"/>
        <v>0.4846153846</v>
      </c>
      <c r="R3005" s="21" t="str">
        <f t="shared" si="3"/>
        <v>0.503411859</v>
      </c>
      <c r="S3005" s="9">
        <v>0.5072580128908157</v>
      </c>
      <c r="T3005" s="6">
        <v>0.5034118590446619</v>
      </c>
      <c r="U3005" s="10"/>
      <c r="V3005" s="10"/>
      <c r="W3005" s="10"/>
    </row>
    <row r="3006">
      <c r="A3006" s="17">
        <v>2010.0</v>
      </c>
      <c r="B3006" s="18" t="s">
        <v>328</v>
      </c>
      <c r="C3006" s="18" t="s">
        <v>1031</v>
      </c>
      <c r="D3006" s="19">
        <v>334.0</v>
      </c>
      <c r="E3006" s="19">
        <v>5.0</v>
      </c>
      <c r="F3006" s="19">
        <v>8.0</v>
      </c>
      <c r="G3006" s="19">
        <v>11.0</v>
      </c>
      <c r="H3006" s="19">
        <v>2.0</v>
      </c>
      <c r="I3006" s="19">
        <v>2.0</v>
      </c>
      <c r="J3006" s="19">
        <v>0.0</v>
      </c>
      <c r="K3006" s="19">
        <v>18.0</v>
      </c>
      <c r="L3006" s="19">
        <v>10.0</v>
      </c>
      <c r="M3006" s="19">
        <v>28.0</v>
      </c>
      <c r="N3006" s="20">
        <v>0.6428571343421936</v>
      </c>
      <c r="O3006" s="20">
        <v>0.5167654752731323</v>
      </c>
      <c r="P3006" s="20">
        <v>0.48655593395233154</v>
      </c>
      <c r="Q3006" s="21" t="str">
        <f t="shared" si="1"/>
        <v>0.6724137931</v>
      </c>
      <c r="R3006" s="21" t="str">
        <f t="shared" si="3"/>
        <v>0.5481251694</v>
      </c>
      <c r="S3006" s="9">
        <v>0.5407360068389347</v>
      </c>
      <c r="T3006" s="6">
        <v>0.5481251694005111</v>
      </c>
      <c r="U3006" s="10"/>
      <c r="V3006" s="10"/>
      <c r="W3006" s="10"/>
    </row>
    <row r="3007">
      <c r="A3007" s="17">
        <v>2010.0</v>
      </c>
      <c r="B3007" s="18" t="s">
        <v>407</v>
      </c>
      <c r="C3007" s="18" t="s">
        <v>1109</v>
      </c>
      <c r="D3007" s="19">
        <v>335.0</v>
      </c>
      <c r="E3007" s="19">
        <v>7.0</v>
      </c>
      <c r="F3007" s="19">
        <v>4.0</v>
      </c>
      <c r="G3007" s="19">
        <v>12.0</v>
      </c>
      <c r="H3007" s="19">
        <v>2.0</v>
      </c>
      <c r="I3007" s="19">
        <v>8.0</v>
      </c>
      <c r="J3007" s="19">
        <v>0.0</v>
      </c>
      <c r="K3007" s="19">
        <v>27.0</v>
      </c>
      <c r="L3007" s="19">
        <v>6.0</v>
      </c>
      <c r="M3007" s="19">
        <v>33.0</v>
      </c>
      <c r="N3007" s="20">
        <v>0.8181818127632141</v>
      </c>
      <c r="O3007" s="20">
        <v>0.6238489747047424</v>
      </c>
      <c r="P3007" s="20">
        <v>0.5605961680412292</v>
      </c>
      <c r="Q3007" s="21" t="str">
        <f t="shared" si="1"/>
        <v>0.8278145695</v>
      </c>
      <c r="R3007" s="21" t="str">
        <f t="shared" si="3"/>
        <v>0.6590271717</v>
      </c>
      <c r="S3007" s="9">
        <v>0.6566189839081331</v>
      </c>
      <c r="T3007" s="6">
        <v>0.6590271717467845</v>
      </c>
      <c r="U3007" s="10"/>
      <c r="V3007" s="10"/>
      <c r="W3007" s="10"/>
    </row>
    <row r="3008">
      <c r="A3008" s="17">
        <v>2010.0</v>
      </c>
      <c r="B3008" s="18" t="s">
        <v>935</v>
      </c>
      <c r="C3008" s="18" t="s">
        <v>1028</v>
      </c>
      <c r="D3008" s="19">
        <v>336.0</v>
      </c>
      <c r="E3008" s="19">
        <v>8.0</v>
      </c>
      <c r="F3008" s="19">
        <v>6.0</v>
      </c>
      <c r="G3008" s="19">
        <v>10.0</v>
      </c>
      <c r="H3008" s="19">
        <v>4.0</v>
      </c>
      <c r="I3008" s="19">
        <v>1.0</v>
      </c>
      <c r="J3008" s="19">
        <v>2.0</v>
      </c>
      <c r="K3008" s="19">
        <v>19.0</v>
      </c>
      <c r="L3008" s="19">
        <v>12.0</v>
      </c>
      <c r="M3008" s="19">
        <v>31.0</v>
      </c>
      <c r="N3008" s="20">
        <v>0.6129032373428345</v>
      </c>
      <c r="O3008" s="20">
        <v>0.5015832185745239</v>
      </c>
      <c r="P3008" s="20">
        <v>0.5035402774810791</v>
      </c>
      <c r="Q3008" s="21" t="str">
        <f t="shared" si="1"/>
        <v>0.619047619</v>
      </c>
      <c r="R3008" s="21" t="str">
        <f t="shared" si="3"/>
        <v>0.5314385834</v>
      </c>
      <c r="S3008" s="9">
        <v>0.5299024851091446</v>
      </c>
      <c r="T3008" s="6">
        <v>0.5314385834194365</v>
      </c>
      <c r="U3008" s="10"/>
      <c r="V3008" s="10"/>
      <c r="W3008" s="10"/>
    </row>
    <row r="3009">
      <c r="A3009" s="17">
        <v>2010.0</v>
      </c>
      <c r="B3009" s="18" t="s">
        <v>322</v>
      </c>
      <c r="C3009" s="18" t="s">
        <v>4086</v>
      </c>
      <c r="D3009" s="19">
        <v>337.0</v>
      </c>
      <c r="E3009" s="19">
        <v>7.0</v>
      </c>
      <c r="F3009" s="19">
        <v>8.0</v>
      </c>
      <c r="G3009" s="19">
        <v>8.0</v>
      </c>
      <c r="H3009" s="19">
        <v>4.0</v>
      </c>
      <c r="I3009" s="19">
        <v>3.0</v>
      </c>
      <c r="J3009" s="19">
        <v>2.0</v>
      </c>
      <c r="K3009" s="19">
        <v>18.0</v>
      </c>
      <c r="L3009" s="19">
        <v>14.0</v>
      </c>
      <c r="M3009" s="19">
        <v>32.0</v>
      </c>
      <c r="N3009" s="20">
        <v>0.5625</v>
      </c>
      <c r="O3009" s="20">
        <v>0.4932814836502075</v>
      </c>
      <c r="P3009" s="20">
        <v>0.5082257390022278</v>
      </c>
      <c r="Q3009" s="21" t="str">
        <f t="shared" si="1"/>
        <v>0.5866666667</v>
      </c>
      <c r="R3009" s="21" t="str">
        <f t="shared" si="3"/>
        <v>0.5203638432</v>
      </c>
      <c r="S3009" s="9">
        <v>0.5143221765756607</v>
      </c>
      <c r="T3009" s="6">
        <v>0.5203638432423273</v>
      </c>
      <c r="U3009" s="10"/>
      <c r="V3009" s="10"/>
      <c r="W3009" s="10"/>
    </row>
    <row r="3010">
      <c r="A3010" s="17">
        <v>2010.0</v>
      </c>
      <c r="B3010" s="18" t="s">
        <v>276</v>
      </c>
      <c r="C3010" s="18" t="s">
        <v>4087</v>
      </c>
      <c r="D3010" s="19">
        <v>338.0</v>
      </c>
      <c r="E3010" s="19">
        <v>5.0</v>
      </c>
      <c r="F3010" s="19">
        <v>7.0</v>
      </c>
      <c r="G3010" s="19">
        <v>16.0</v>
      </c>
      <c r="H3010" s="19">
        <v>0.0</v>
      </c>
      <c r="I3010" s="19">
        <v>3.0</v>
      </c>
      <c r="J3010" s="19">
        <v>2.0</v>
      </c>
      <c r="K3010" s="19">
        <v>24.0</v>
      </c>
      <c r="L3010" s="19">
        <v>9.0</v>
      </c>
      <c r="M3010" s="19">
        <v>33.0</v>
      </c>
      <c r="N3010" s="20">
        <v>0.7272727489471436</v>
      </c>
      <c r="O3010" s="20">
        <v>0.5342293381690979</v>
      </c>
      <c r="P3010" s="20">
        <v>0.5198904275894165</v>
      </c>
      <c r="Q3010" s="21" t="str">
        <f t="shared" si="1"/>
        <v>0.7596899225</v>
      </c>
      <c r="R3010" s="21" t="str">
        <f t="shared" si="3"/>
        <v>0.5870097566</v>
      </c>
      <c r="S3010" s="9">
        <v>0.578905457800085</v>
      </c>
      <c r="T3010" s="6">
        <v>0.5870097566020581</v>
      </c>
      <c r="U3010" s="10"/>
      <c r="V3010" s="10"/>
      <c r="W3010" s="10"/>
    </row>
    <row r="3011">
      <c r="A3011" s="17">
        <v>2010.0</v>
      </c>
      <c r="B3011" s="18" t="s">
        <v>1020</v>
      </c>
      <c r="C3011" s="18" t="s">
        <v>1021</v>
      </c>
      <c r="D3011" s="19">
        <v>339.0</v>
      </c>
      <c r="E3011" s="19">
        <v>10.0</v>
      </c>
      <c r="F3011" s="19">
        <v>6.0</v>
      </c>
      <c r="G3011" s="19">
        <v>9.0</v>
      </c>
      <c r="H3011" s="19">
        <v>3.0</v>
      </c>
      <c r="I3011" s="19">
        <v>2.0</v>
      </c>
      <c r="J3011" s="19">
        <v>1.0</v>
      </c>
      <c r="K3011" s="19">
        <v>21.0</v>
      </c>
      <c r="L3011" s="19">
        <v>10.0</v>
      </c>
      <c r="M3011" s="19">
        <v>31.0</v>
      </c>
      <c r="N3011" s="20">
        <v>0.6774193644523621</v>
      </c>
      <c r="O3011" s="20">
        <v>0.5359241962432861</v>
      </c>
      <c r="P3011" s="20">
        <v>0.510699987411499</v>
      </c>
      <c r="Q3011" s="21" t="str">
        <f t="shared" si="1"/>
        <v>0.7086092715</v>
      </c>
      <c r="R3011" s="21" t="str">
        <f t="shared" si="3"/>
        <v>0.5727894129</v>
      </c>
      <c r="S3011" s="9">
        <v>0.5649919336841952</v>
      </c>
      <c r="T3011" s="6">
        <v>0.5727894128553125</v>
      </c>
      <c r="U3011" s="10"/>
      <c r="V3011" s="10"/>
      <c r="W3011" s="10"/>
    </row>
    <row r="3012">
      <c r="A3012" s="17">
        <v>2010.0</v>
      </c>
      <c r="B3012" s="18" t="s">
        <v>122</v>
      </c>
      <c r="C3012" s="18" t="s">
        <v>1010</v>
      </c>
      <c r="D3012" s="19">
        <v>340.0</v>
      </c>
      <c r="E3012" s="19">
        <v>6.0</v>
      </c>
      <c r="F3012" s="19">
        <v>11.0</v>
      </c>
      <c r="G3012" s="19">
        <v>10.0</v>
      </c>
      <c r="H3012" s="19">
        <v>2.0</v>
      </c>
      <c r="I3012" s="19">
        <v>1.0</v>
      </c>
      <c r="J3012" s="19">
        <v>0.0</v>
      </c>
      <c r="K3012" s="19">
        <v>17.0</v>
      </c>
      <c r="L3012" s="19">
        <v>13.0</v>
      </c>
      <c r="M3012" s="19">
        <v>30.0</v>
      </c>
      <c r="N3012" s="20">
        <v>0.5666666626930237</v>
      </c>
      <c r="O3012" s="20">
        <v>0.46796196699142456</v>
      </c>
      <c r="P3012" s="20">
        <v>0.48471271991729736</v>
      </c>
      <c r="Q3012" s="21" t="str">
        <f t="shared" si="1"/>
        <v>0.6209677419</v>
      </c>
      <c r="R3012" s="21" t="str">
        <f t="shared" si="3"/>
        <v>0.510401099</v>
      </c>
      <c r="S3012" s="9">
        <v>0.4968258301417033</v>
      </c>
      <c r="T3012" s="6">
        <v>0.5104010989589076</v>
      </c>
      <c r="U3012" s="10"/>
      <c r="V3012" s="10"/>
      <c r="W3012" s="10"/>
    </row>
    <row r="3013">
      <c r="A3013" s="17">
        <v>2010.0</v>
      </c>
      <c r="B3013" s="18" t="s">
        <v>222</v>
      </c>
      <c r="C3013" s="18" t="s">
        <v>4088</v>
      </c>
      <c r="D3013" s="19">
        <v>341.0</v>
      </c>
      <c r="E3013" s="19">
        <v>5.0</v>
      </c>
      <c r="F3013" s="19">
        <v>5.0</v>
      </c>
      <c r="G3013" s="19">
        <v>16.0</v>
      </c>
      <c r="H3013" s="19">
        <v>1.0</v>
      </c>
      <c r="I3013" s="19">
        <v>2.0</v>
      </c>
      <c r="J3013" s="19">
        <v>2.0</v>
      </c>
      <c r="K3013" s="19">
        <v>23.0</v>
      </c>
      <c r="L3013" s="19">
        <v>8.0</v>
      </c>
      <c r="M3013" s="19">
        <v>31.0</v>
      </c>
      <c r="N3013" s="20">
        <v>0.7419354915618896</v>
      </c>
      <c r="O3013" s="20">
        <v>0.5876862406730652</v>
      </c>
      <c r="P3013" s="20">
        <v>0.5300865173339844</v>
      </c>
      <c r="Q3013" s="21" t="str">
        <f t="shared" si="1"/>
        <v>0.744</v>
      </c>
      <c r="R3013" s="21" t="str">
        <f t="shared" si="3"/>
        <v>0.6123647497</v>
      </c>
      <c r="S3013" s="9">
        <v>0.6118486206377707</v>
      </c>
      <c r="T3013" s="6">
        <v>0.6123647496700287</v>
      </c>
      <c r="U3013" s="10"/>
      <c r="V3013" s="10"/>
      <c r="W3013" s="10"/>
    </row>
    <row r="3014">
      <c r="A3014" s="17">
        <v>2010.0</v>
      </c>
      <c r="B3014" s="18" t="s">
        <v>1087</v>
      </c>
      <c r="C3014" s="18" t="s">
        <v>1088</v>
      </c>
      <c r="D3014" s="19">
        <v>342.0</v>
      </c>
      <c r="E3014" s="19">
        <v>10.0</v>
      </c>
      <c r="F3014" s="19">
        <v>6.0</v>
      </c>
      <c r="G3014" s="19">
        <v>10.0</v>
      </c>
      <c r="H3014" s="19">
        <v>1.0</v>
      </c>
      <c r="I3014" s="19">
        <v>5.0</v>
      </c>
      <c r="J3014" s="19">
        <v>1.0</v>
      </c>
      <c r="K3014" s="19">
        <v>25.0</v>
      </c>
      <c r="L3014" s="19">
        <v>8.0</v>
      </c>
      <c r="M3014" s="19">
        <v>33.0</v>
      </c>
      <c r="N3014" s="20">
        <v>0.7575757503509521</v>
      </c>
      <c r="O3014" s="20">
        <v>0.47310367226600647</v>
      </c>
      <c r="P3014" s="20">
        <v>0.5066813230514526</v>
      </c>
      <c r="Q3014" s="21" t="str">
        <f t="shared" si="1"/>
        <v>0.8064516129</v>
      </c>
      <c r="R3014" s="21" t="str">
        <f t="shared" si="3"/>
        <v>0.5648350701</v>
      </c>
      <c r="S3014" s="9">
        <v>0.5526161062898058</v>
      </c>
      <c r="T3014" s="6">
        <v>0.5648350701216729</v>
      </c>
      <c r="U3014" s="10"/>
      <c r="V3014" s="10"/>
      <c r="W3014" s="10"/>
    </row>
    <row r="3015">
      <c r="A3015" s="17">
        <v>2010.0</v>
      </c>
      <c r="B3015" s="18" t="s">
        <v>734</v>
      </c>
      <c r="C3015" s="18" t="s">
        <v>4089</v>
      </c>
      <c r="D3015" s="19">
        <v>343.0</v>
      </c>
      <c r="E3015" s="19">
        <v>5.0</v>
      </c>
      <c r="F3015" s="19">
        <v>11.0</v>
      </c>
      <c r="G3015" s="19">
        <v>12.0</v>
      </c>
      <c r="H3015" s="19">
        <v>1.0</v>
      </c>
      <c r="I3015" s="19">
        <v>3.0</v>
      </c>
      <c r="J3015" s="19">
        <v>0.0</v>
      </c>
      <c r="K3015" s="19">
        <v>20.0</v>
      </c>
      <c r="L3015" s="19">
        <v>12.0</v>
      </c>
      <c r="M3015" s="19">
        <v>32.0</v>
      </c>
      <c r="N3015" s="20">
        <v>0.625</v>
      </c>
      <c r="O3015" s="20">
        <v>0.5135464072227478</v>
      </c>
      <c r="P3015" s="20">
        <v>0.5062236189842224</v>
      </c>
      <c r="Q3015" s="21" t="str">
        <f t="shared" si="1"/>
        <v>0.6825396825</v>
      </c>
      <c r="R3015" s="21" t="str">
        <f t="shared" si="3"/>
        <v>0.553964029</v>
      </c>
      <c r="S3015" s="9">
        <v>0.5395791083574295</v>
      </c>
      <c r="T3015" s="6">
        <v>0.5539640289923502</v>
      </c>
      <c r="U3015" s="10"/>
      <c r="V3015" s="10"/>
      <c r="W3015" s="10"/>
    </row>
    <row r="3016">
      <c r="A3016" s="17">
        <v>2010.0</v>
      </c>
      <c r="B3016" s="18" t="s">
        <v>125</v>
      </c>
      <c r="C3016" s="18" t="s">
        <v>4090</v>
      </c>
      <c r="D3016" s="19">
        <v>344.0</v>
      </c>
      <c r="E3016" s="19">
        <v>0.0</v>
      </c>
      <c r="F3016" s="19">
        <v>11.0</v>
      </c>
      <c r="G3016" s="19">
        <v>7.0</v>
      </c>
      <c r="H3016" s="19">
        <v>9.0</v>
      </c>
      <c r="I3016" s="19">
        <v>1.0</v>
      </c>
      <c r="J3016" s="19">
        <v>1.0</v>
      </c>
      <c r="K3016" s="19">
        <v>8.0</v>
      </c>
      <c r="L3016" s="19">
        <v>21.0</v>
      </c>
      <c r="M3016" s="19">
        <v>29.0</v>
      </c>
      <c r="N3016" s="20">
        <v>0.27586206793785095</v>
      </c>
      <c r="O3016" s="20">
        <v>0.5641670227050781</v>
      </c>
      <c r="P3016" s="20">
        <v>0.49712640047073364</v>
      </c>
      <c r="Q3016" s="21" t="str">
        <f t="shared" si="1"/>
        <v>0.2047244094</v>
      </c>
      <c r="R3016" s="21" t="str">
        <f t="shared" si="3"/>
        <v>0.4575462138</v>
      </c>
      <c r="S3016" s="9">
        <v>0.4753306287116018</v>
      </c>
      <c r="T3016" s="6">
        <v>0.4575462138324272</v>
      </c>
      <c r="U3016" s="10"/>
      <c r="V3016" s="10"/>
      <c r="W3016" s="10"/>
    </row>
    <row r="3017">
      <c r="A3017" s="17">
        <v>2010.0</v>
      </c>
      <c r="B3017" s="18" t="s">
        <v>363</v>
      </c>
      <c r="C3017" s="18" t="s">
        <v>1094</v>
      </c>
      <c r="D3017" s="19">
        <v>345.0</v>
      </c>
      <c r="E3017" s="19">
        <v>7.0</v>
      </c>
      <c r="F3017" s="19">
        <v>5.0</v>
      </c>
      <c r="G3017" s="19">
        <v>15.0</v>
      </c>
      <c r="H3017" s="19">
        <v>0.0</v>
      </c>
      <c r="I3017" s="19">
        <v>2.0</v>
      </c>
      <c r="J3017" s="19">
        <v>3.0</v>
      </c>
      <c r="K3017" s="19">
        <v>24.0</v>
      </c>
      <c r="L3017" s="19">
        <v>8.0</v>
      </c>
      <c r="M3017" s="19">
        <v>32.0</v>
      </c>
      <c r="N3017" s="20">
        <v>0.75</v>
      </c>
      <c r="O3017" s="20">
        <v>0.5668059587478638</v>
      </c>
      <c r="P3017" s="20">
        <v>0.5478140115737915</v>
      </c>
      <c r="Q3017" s="21" t="str">
        <f t="shared" si="1"/>
        <v>0.776119403</v>
      </c>
      <c r="R3017" s="21" t="str">
        <f t="shared" si="3"/>
        <v>0.614386333</v>
      </c>
      <c r="S3017" s="9">
        <v>0.6078564822673798</v>
      </c>
      <c r="T3017" s="6">
        <v>0.6143863330136484</v>
      </c>
      <c r="U3017" s="10"/>
      <c r="V3017" s="10"/>
      <c r="W3017" s="10"/>
    </row>
    <row r="3018">
      <c r="A3018" s="17">
        <v>2010.0</v>
      </c>
      <c r="B3018" s="18" t="s">
        <v>160</v>
      </c>
      <c r="C3018" s="18" t="s">
        <v>4091</v>
      </c>
      <c r="D3018" s="19">
        <v>346.0</v>
      </c>
      <c r="E3018" s="19">
        <v>4.0</v>
      </c>
      <c r="F3018" s="19">
        <v>10.0</v>
      </c>
      <c r="G3018" s="19">
        <v>5.0</v>
      </c>
      <c r="H3018" s="19">
        <v>6.0</v>
      </c>
      <c r="I3018" s="19">
        <v>2.0</v>
      </c>
      <c r="J3018" s="19">
        <v>3.0</v>
      </c>
      <c r="K3018" s="19">
        <v>11.0</v>
      </c>
      <c r="L3018" s="19">
        <v>19.0</v>
      </c>
      <c r="M3018" s="19">
        <v>30.0</v>
      </c>
      <c r="N3018" s="20">
        <v>0.36666667461395264</v>
      </c>
      <c r="O3018" s="20">
        <v>0.44945037364959717</v>
      </c>
      <c r="P3018" s="20">
        <v>0.46884337067604065</v>
      </c>
      <c r="Q3018" s="21" t="str">
        <f t="shared" si="1"/>
        <v>0.3785714286</v>
      </c>
      <c r="R3018" s="21" t="str">
        <f t="shared" si="3"/>
        <v>0.4365788866</v>
      </c>
      <c r="S3018" s="9">
        <v>0.4336026961604754</v>
      </c>
      <c r="T3018" s="6">
        <v>0.4365788866366659</v>
      </c>
      <c r="U3018" s="10"/>
      <c r="V3018" s="10"/>
      <c r="W3018" s="10"/>
    </row>
    <row r="3019">
      <c r="A3019" s="17">
        <v>2010.0</v>
      </c>
      <c r="B3019" s="18" t="s">
        <v>1368</v>
      </c>
      <c r="C3019" s="18" t="s">
        <v>4092</v>
      </c>
      <c r="D3019" s="19">
        <v>347.0</v>
      </c>
      <c r="E3019" s="19">
        <v>2.0</v>
      </c>
      <c r="F3019" s="19">
        <v>13.0</v>
      </c>
      <c r="G3019" s="19">
        <v>4.0</v>
      </c>
      <c r="H3019" s="19">
        <v>9.0</v>
      </c>
      <c r="I3019" s="19">
        <v>0.0</v>
      </c>
      <c r="J3019" s="19">
        <v>0.0</v>
      </c>
      <c r="K3019" s="19">
        <v>6.0</v>
      </c>
      <c r="L3019" s="19">
        <v>22.0</v>
      </c>
      <c r="M3019" s="19">
        <v>28.0</v>
      </c>
      <c r="N3019" s="20">
        <v>0.2142857164144516</v>
      </c>
      <c r="O3019" s="20">
        <v>0.5144354701042175</v>
      </c>
      <c r="P3019" s="20">
        <v>0.49424517154693604</v>
      </c>
      <c r="Q3019" s="21" t="str">
        <f t="shared" si="1"/>
        <v>0.203125</v>
      </c>
      <c r="R3019" s="21" t="str">
        <f t="shared" si="3"/>
        <v>0.4315602779</v>
      </c>
      <c r="S3019" s="9">
        <v>0.4343504565102713</v>
      </c>
      <c r="T3019" s="6">
        <v>0.4315602779388428</v>
      </c>
      <c r="U3019" s="10"/>
      <c r="V3019" s="10"/>
      <c r="W3019" s="10"/>
    </row>
    <row r="3020">
      <c r="A3020" s="17">
        <v>2011.0</v>
      </c>
      <c r="B3020" s="18" t="s">
        <v>425</v>
      </c>
      <c r="C3020" s="18" t="s">
        <v>1188</v>
      </c>
      <c r="D3020" s="19">
        <v>1.0</v>
      </c>
      <c r="E3020" s="19">
        <v>3.0</v>
      </c>
      <c r="F3020" s="19">
        <v>10.0</v>
      </c>
      <c r="G3020" s="19">
        <v>10.0</v>
      </c>
      <c r="H3020" s="19">
        <v>4.0</v>
      </c>
      <c r="I3020" s="19">
        <v>1.0</v>
      </c>
      <c r="J3020" s="19">
        <v>0.0</v>
      </c>
      <c r="K3020" s="19">
        <v>14.0</v>
      </c>
      <c r="L3020" s="19">
        <v>14.0</v>
      </c>
      <c r="M3020" s="19">
        <v>28.0</v>
      </c>
      <c r="N3020" s="20">
        <v>0.5</v>
      </c>
      <c r="O3020" s="20">
        <v>0.5580975413322449</v>
      </c>
      <c r="P3020" s="20">
        <v>0.5089586973190308</v>
      </c>
      <c r="Q3020" s="21" t="str">
        <f t="shared" si="1"/>
        <v>0.4912280702</v>
      </c>
      <c r="R3020" s="21" t="str">
        <f t="shared" si="3"/>
        <v>0.5290954625</v>
      </c>
      <c r="S3020" s="9">
        <v>0.5312884449958801</v>
      </c>
      <c r="T3020" s="6">
        <v>0.5290954625397397</v>
      </c>
      <c r="U3020" s="10"/>
      <c r="V3020" s="10"/>
      <c r="W3020" s="10"/>
    </row>
    <row r="3021">
      <c r="A3021" s="17">
        <v>2011.0</v>
      </c>
      <c r="B3021" s="18" t="s">
        <v>616</v>
      </c>
      <c r="C3021" s="18" t="s">
        <v>1185</v>
      </c>
      <c r="D3021" s="19">
        <v>2.0</v>
      </c>
      <c r="E3021" s="19">
        <v>4.0</v>
      </c>
      <c r="F3021" s="19">
        <v>9.0</v>
      </c>
      <c r="G3021" s="19">
        <v>13.0</v>
      </c>
      <c r="H3021" s="19">
        <v>2.0</v>
      </c>
      <c r="I3021" s="19">
        <v>5.0</v>
      </c>
      <c r="J3021" s="19">
        <v>1.0</v>
      </c>
      <c r="K3021" s="19">
        <v>22.0</v>
      </c>
      <c r="L3021" s="19">
        <v>12.0</v>
      </c>
      <c r="M3021" s="19">
        <v>34.0</v>
      </c>
      <c r="N3021" s="20">
        <v>0.6470588445663452</v>
      </c>
      <c r="O3021" s="20">
        <v>0.48961079120635986</v>
      </c>
      <c r="P3021" s="20">
        <v>0.4894137680530548</v>
      </c>
      <c r="Q3021" s="21" t="str">
        <f t="shared" si="1"/>
        <v>0.6666666667</v>
      </c>
      <c r="R3021" s="21" t="str">
        <f t="shared" si="3"/>
        <v>0.5338255043</v>
      </c>
      <c r="S3021" s="9">
        <v>0.5289235434987966</v>
      </c>
      <c r="T3021" s="6">
        <v>0.5338255042831103</v>
      </c>
      <c r="U3021" s="10"/>
      <c r="V3021" s="10"/>
      <c r="W3021" s="10"/>
    </row>
    <row r="3022">
      <c r="A3022" s="17">
        <v>2011.0</v>
      </c>
      <c r="B3022" s="18" t="s">
        <v>106</v>
      </c>
      <c r="C3022" s="18" t="s">
        <v>1224</v>
      </c>
      <c r="D3022" s="19">
        <v>3.0</v>
      </c>
      <c r="E3022" s="19">
        <v>4.0</v>
      </c>
      <c r="F3022" s="19">
        <v>6.0</v>
      </c>
      <c r="G3022" s="19">
        <v>16.0</v>
      </c>
      <c r="H3022" s="19">
        <v>0.0</v>
      </c>
      <c r="I3022" s="19">
        <v>1.0</v>
      </c>
      <c r="J3022" s="19">
        <v>5.0</v>
      </c>
      <c r="K3022" s="19">
        <v>21.0</v>
      </c>
      <c r="L3022" s="19">
        <v>11.0</v>
      </c>
      <c r="M3022" s="19">
        <v>32.0</v>
      </c>
      <c r="N3022" s="20">
        <v>0.65625</v>
      </c>
      <c r="O3022" s="20">
        <v>0.5169975757598877</v>
      </c>
      <c r="P3022" s="20">
        <v>0.5293321013450623</v>
      </c>
      <c r="Q3022" s="21" t="str">
        <f t="shared" si="1"/>
        <v>0.6532258065</v>
      </c>
      <c r="R3022" s="21" t="str">
        <f t="shared" si="3"/>
        <v>0.5541382648</v>
      </c>
      <c r="S3022" s="9">
        <v>0.5548943132162094</v>
      </c>
      <c r="T3022" s="6">
        <v>0.5541382648291127</v>
      </c>
      <c r="U3022" s="10"/>
      <c r="V3022" s="10"/>
      <c r="W3022" s="10"/>
    </row>
    <row r="3023">
      <c r="A3023" s="17">
        <v>2011.0</v>
      </c>
      <c r="B3023" s="18" t="s">
        <v>500</v>
      </c>
      <c r="C3023" s="18" t="s">
        <v>4093</v>
      </c>
      <c r="D3023" s="19">
        <v>4.0</v>
      </c>
      <c r="E3023" s="19">
        <v>4.0</v>
      </c>
      <c r="F3023" s="19">
        <v>10.0</v>
      </c>
      <c r="G3023" s="19">
        <v>6.0</v>
      </c>
      <c r="H3023" s="19">
        <v>4.0</v>
      </c>
      <c r="I3023" s="19">
        <v>0.0</v>
      </c>
      <c r="J3023" s="19">
        <v>1.0</v>
      </c>
      <c r="K3023" s="19">
        <v>10.0</v>
      </c>
      <c r="L3023" s="19">
        <v>15.0</v>
      </c>
      <c r="M3023" s="19">
        <v>25.0</v>
      </c>
      <c r="N3023" s="20">
        <v>0.4000000059604645</v>
      </c>
      <c r="O3023" s="20">
        <v>0.39584285020828247</v>
      </c>
      <c r="P3023" s="20">
        <v>0.4506942331790924</v>
      </c>
      <c r="Q3023" s="21" t="str">
        <f t="shared" si="1"/>
        <v>0.4220183486</v>
      </c>
      <c r="R3023" s="21" t="str">
        <f t="shared" si="3"/>
        <v>0.4160995706</v>
      </c>
      <c r="S3023" s="9">
        <v>0.4105949833989143</v>
      </c>
      <c r="T3023" s="6">
        <v>0.4160995705548777</v>
      </c>
      <c r="U3023" s="10"/>
      <c r="V3023" s="10"/>
      <c r="W3023" s="10"/>
    </row>
    <row r="3024">
      <c r="A3024" s="17">
        <v>2011.0</v>
      </c>
      <c r="B3024" s="18" t="s">
        <v>428</v>
      </c>
      <c r="C3024" s="18" t="s">
        <v>4094</v>
      </c>
      <c r="D3024" s="19">
        <v>5.0</v>
      </c>
      <c r="E3024" s="19">
        <v>4.0</v>
      </c>
      <c r="F3024" s="19">
        <v>13.0</v>
      </c>
      <c r="G3024" s="19">
        <v>8.0</v>
      </c>
      <c r="H3024" s="19">
        <v>3.0</v>
      </c>
      <c r="I3024" s="19">
        <v>3.0</v>
      </c>
      <c r="J3024" s="19">
        <v>1.0</v>
      </c>
      <c r="K3024" s="19">
        <v>15.0</v>
      </c>
      <c r="L3024" s="19">
        <v>17.0</v>
      </c>
      <c r="M3024" s="19">
        <v>32.0</v>
      </c>
      <c r="N3024" s="20">
        <v>0.46875</v>
      </c>
      <c r="O3024" s="20">
        <v>0.41061174869537354</v>
      </c>
      <c r="P3024" s="20">
        <v>0.45362335443496704</v>
      </c>
      <c r="Q3024" s="21" t="str">
        <f t="shared" si="1"/>
        <v>0.5075757576</v>
      </c>
      <c r="R3024" s="21" t="str">
        <f t="shared" si="3"/>
        <v>0.4456056524</v>
      </c>
      <c r="S3024" s="9">
        <v>0.43589921295642853</v>
      </c>
      <c r="T3024" s="6">
        <v>0.4456056523503679</v>
      </c>
      <c r="U3024" s="10"/>
      <c r="V3024" s="10"/>
      <c r="W3024" s="10"/>
    </row>
    <row r="3025">
      <c r="A3025" s="17">
        <v>2011.0</v>
      </c>
      <c r="B3025" s="18" t="s">
        <v>656</v>
      </c>
      <c r="C3025" s="18" t="s">
        <v>4095</v>
      </c>
      <c r="D3025" s="19">
        <v>6.0</v>
      </c>
      <c r="E3025" s="19">
        <v>7.0</v>
      </c>
      <c r="F3025" s="19">
        <v>8.0</v>
      </c>
      <c r="G3025" s="19">
        <v>7.0</v>
      </c>
      <c r="H3025" s="19">
        <v>6.0</v>
      </c>
      <c r="I3025" s="19">
        <v>2.0</v>
      </c>
      <c r="J3025" s="19">
        <v>2.0</v>
      </c>
      <c r="K3025" s="19">
        <v>16.0</v>
      </c>
      <c r="L3025" s="19">
        <v>16.0</v>
      </c>
      <c r="M3025" s="19">
        <v>32.0</v>
      </c>
      <c r="N3025" s="20">
        <v>0.5</v>
      </c>
      <c r="O3025" s="20">
        <v>0.4417470693588257</v>
      </c>
      <c r="P3025" s="20">
        <v>0.48120659589767456</v>
      </c>
      <c r="Q3025" s="21" t="str">
        <f t="shared" si="1"/>
        <v>0.5128205128</v>
      </c>
      <c r="R3025" s="21" t="str">
        <f t="shared" si="3"/>
        <v>0.4693803119</v>
      </c>
      <c r="S3025" s="9">
        <v>0.4661751836538315</v>
      </c>
      <c r="T3025" s="6">
        <v>0.4693803118589597</v>
      </c>
      <c r="U3025" s="10"/>
      <c r="V3025" s="10"/>
      <c r="W3025" s="10"/>
    </row>
    <row r="3026">
      <c r="A3026" s="17">
        <v>2011.0</v>
      </c>
      <c r="B3026" s="18" t="s">
        <v>46</v>
      </c>
      <c r="C3026" s="18" t="s">
        <v>4096</v>
      </c>
      <c r="D3026" s="19">
        <v>7.0</v>
      </c>
      <c r="E3026" s="19">
        <v>2.0</v>
      </c>
      <c r="F3026" s="19">
        <v>17.0</v>
      </c>
      <c r="G3026" s="19">
        <v>2.0</v>
      </c>
      <c r="H3026" s="19">
        <v>7.0</v>
      </c>
      <c r="I3026" s="19">
        <v>0.0</v>
      </c>
      <c r="J3026" s="19">
        <v>0.0</v>
      </c>
      <c r="K3026" s="19">
        <v>4.0</v>
      </c>
      <c r="L3026" s="19">
        <v>24.0</v>
      </c>
      <c r="M3026" s="19">
        <v>28.0</v>
      </c>
      <c r="N3026" s="20">
        <v>0.1428571492433548</v>
      </c>
      <c r="O3026" s="20">
        <v>0.4230220913887024</v>
      </c>
      <c r="P3026" s="20">
        <v>0.47507771849632263</v>
      </c>
      <c r="Q3026" s="21" t="str">
        <f t="shared" si="1"/>
        <v>0.1666666667</v>
      </c>
      <c r="R3026" s="21" t="str">
        <f t="shared" si="3"/>
        <v>0.371947142</v>
      </c>
      <c r="S3026" s="9">
        <v>0.36599476103271755</v>
      </c>
      <c r="T3026" s="6">
        <v>0.37194714198509854</v>
      </c>
      <c r="U3026" s="10"/>
      <c r="V3026" s="10"/>
      <c r="W3026" s="10"/>
    </row>
    <row r="3027">
      <c r="A3027" s="17">
        <v>2011.0</v>
      </c>
      <c r="B3027" s="18" t="s">
        <v>861</v>
      </c>
      <c r="C3027" s="18" t="s">
        <v>4097</v>
      </c>
      <c r="D3027" s="19">
        <v>8.0</v>
      </c>
      <c r="E3027" s="19">
        <v>10.0</v>
      </c>
      <c r="F3027" s="19">
        <v>5.0</v>
      </c>
      <c r="G3027" s="19">
        <v>10.0</v>
      </c>
      <c r="H3027" s="19">
        <v>4.0</v>
      </c>
      <c r="I3027" s="19">
        <v>2.0</v>
      </c>
      <c r="J3027" s="19">
        <v>0.0</v>
      </c>
      <c r="K3027" s="19">
        <v>22.0</v>
      </c>
      <c r="L3027" s="19">
        <v>9.0</v>
      </c>
      <c r="M3027" s="19">
        <v>31.0</v>
      </c>
      <c r="N3027" s="20">
        <v>0.7096773982048035</v>
      </c>
      <c r="O3027" s="20">
        <v>0.43353399634361267</v>
      </c>
      <c r="P3027" s="20">
        <v>0.49538153409957886</v>
      </c>
      <c r="Q3027" s="21" t="str">
        <f t="shared" si="1"/>
        <v>0.7189542484</v>
      </c>
      <c r="R3027" s="21" t="str">
        <f t="shared" si="3"/>
        <v>0.5203509438</v>
      </c>
      <c r="S3027" s="9">
        <v>0.5180317365354108</v>
      </c>
      <c r="T3027" s="6">
        <v>0.5203509437882043</v>
      </c>
      <c r="U3027" s="10"/>
      <c r="V3027" s="10"/>
      <c r="W3027" s="10"/>
    </row>
    <row r="3028">
      <c r="A3028" s="17">
        <v>2011.0</v>
      </c>
      <c r="B3028" s="18" t="s">
        <v>717</v>
      </c>
      <c r="C3028" s="18" t="s">
        <v>4098</v>
      </c>
      <c r="D3028" s="19">
        <v>9.0</v>
      </c>
      <c r="E3028" s="19">
        <v>6.0</v>
      </c>
      <c r="F3028" s="19">
        <v>8.0</v>
      </c>
      <c r="G3028" s="19">
        <v>7.0</v>
      </c>
      <c r="H3028" s="19">
        <v>3.0</v>
      </c>
      <c r="I3028" s="19">
        <v>1.0</v>
      </c>
      <c r="J3028" s="19">
        <v>4.0</v>
      </c>
      <c r="K3028" s="19">
        <v>14.0</v>
      </c>
      <c r="L3028" s="19">
        <v>15.0</v>
      </c>
      <c r="M3028" s="19">
        <v>29.0</v>
      </c>
      <c r="N3028" s="20">
        <v>0.48275861144065857</v>
      </c>
      <c r="O3028" s="20">
        <v>0.4695119559764862</v>
      </c>
      <c r="P3028" s="20">
        <v>0.5010641813278198</v>
      </c>
      <c r="Q3028" s="21" t="str">
        <f t="shared" si="1"/>
        <v>0.5112781955</v>
      </c>
      <c r="R3028" s="21" t="str">
        <f t="shared" si="3"/>
        <v>0.4878415722</v>
      </c>
      <c r="S3028" s="9">
        <v>0.48071167849261187</v>
      </c>
      <c r="T3028" s="6">
        <v>0.48784157219237845</v>
      </c>
      <c r="U3028" s="10"/>
      <c r="V3028" s="10"/>
      <c r="W3028" s="10"/>
    </row>
    <row r="3029">
      <c r="A3029" s="17">
        <v>2011.0</v>
      </c>
      <c r="B3029" s="18" t="s">
        <v>111</v>
      </c>
      <c r="C3029" s="18" t="s">
        <v>1207</v>
      </c>
      <c r="D3029" s="19">
        <v>10.0</v>
      </c>
      <c r="E3029" s="19">
        <v>7.0</v>
      </c>
      <c r="F3029" s="19">
        <v>4.0</v>
      </c>
      <c r="G3029" s="19">
        <v>17.0</v>
      </c>
      <c r="H3029" s="19">
        <v>0.0</v>
      </c>
      <c r="I3029" s="19">
        <v>3.0</v>
      </c>
      <c r="J3029" s="19">
        <v>3.0</v>
      </c>
      <c r="K3029" s="19">
        <v>27.0</v>
      </c>
      <c r="L3029" s="19">
        <v>7.0</v>
      </c>
      <c r="M3029" s="19">
        <v>34.0</v>
      </c>
      <c r="N3029" s="20">
        <v>0.7941176295280457</v>
      </c>
      <c r="O3029" s="20">
        <v>0.5597648024559021</v>
      </c>
      <c r="P3029" s="20">
        <v>0.5310255885124207</v>
      </c>
      <c r="Q3029" s="21" t="str">
        <f t="shared" si="1"/>
        <v>0.8098591549</v>
      </c>
      <c r="R3029" s="21" t="str">
        <f t="shared" si="3"/>
        <v>0.6151035871</v>
      </c>
      <c r="S3029" s="9">
        <v>0.6111682101207621</v>
      </c>
      <c r="T3029" s="6">
        <v>0.6151035870884506</v>
      </c>
      <c r="U3029" s="10"/>
      <c r="V3029" s="10"/>
      <c r="W3029" s="10"/>
    </row>
    <row r="3030">
      <c r="A3030" s="17">
        <v>2011.0</v>
      </c>
      <c r="B3030" s="18" t="s">
        <v>63</v>
      </c>
      <c r="C3030" s="18" t="s">
        <v>4099</v>
      </c>
      <c r="D3030" s="19">
        <v>11.0</v>
      </c>
      <c r="E3030" s="19">
        <v>2.0</v>
      </c>
      <c r="F3030" s="19">
        <v>10.0</v>
      </c>
      <c r="G3030" s="19">
        <v>8.0</v>
      </c>
      <c r="H3030" s="19">
        <v>7.0</v>
      </c>
      <c r="I3030" s="19">
        <v>2.0</v>
      </c>
      <c r="J3030" s="19">
        <v>2.0</v>
      </c>
      <c r="K3030" s="19">
        <v>12.0</v>
      </c>
      <c r="L3030" s="19">
        <v>19.0</v>
      </c>
      <c r="M3030" s="19">
        <v>31.0</v>
      </c>
      <c r="N3030" s="20">
        <v>0.3870967626571655</v>
      </c>
      <c r="O3030" s="20">
        <v>0.553764283657074</v>
      </c>
      <c r="P3030" s="20">
        <v>0.5316433310508728</v>
      </c>
      <c r="Q3030" s="21" t="str">
        <f t="shared" si="1"/>
        <v>0.3503649635</v>
      </c>
      <c r="R3030" s="21" t="str">
        <f t="shared" si="3"/>
        <v>0.4973842155</v>
      </c>
      <c r="S3030" s="9">
        <v>0.5065671681396423</v>
      </c>
      <c r="T3030" s="6">
        <v>0.4973842154671676</v>
      </c>
      <c r="U3030" s="10"/>
      <c r="V3030" s="10"/>
      <c r="W3030" s="10"/>
    </row>
    <row r="3031">
      <c r="A3031" s="17">
        <v>2011.0</v>
      </c>
      <c r="B3031" s="18" t="s">
        <v>1116</v>
      </c>
      <c r="C3031" s="18" t="s">
        <v>4100</v>
      </c>
      <c r="D3031" s="19">
        <v>12.0</v>
      </c>
      <c r="E3031" s="19">
        <v>3.0</v>
      </c>
      <c r="F3031" s="19">
        <v>10.0</v>
      </c>
      <c r="G3031" s="19">
        <v>8.0</v>
      </c>
      <c r="H3031" s="19">
        <v>5.0</v>
      </c>
      <c r="I3031" s="19">
        <v>6.0</v>
      </c>
      <c r="J3031" s="19">
        <v>1.0</v>
      </c>
      <c r="K3031" s="19">
        <v>17.0</v>
      </c>
      <c r="L3031" s="19">
        <v>16.0</v>
      </c>
      <c r="M3031" s="19">
        <v>33.0</v>
      </c>
      <c r="N3031" s="20">
        <v>0.5151515007019043</v>
      </c>
      <c r="O3031" s="20">
        <v>0.47644567489624023</v>
      </c>
      <c r="P3031" s="20">
        <v>0.48588839173316956</v>
      </c>
      <c r="Q3031" s="21" t="str">
        <f t="shared" si="1"/>
        <v>0.5172413793</v>
      </c>
      <c r="R3031" s="21" t="str">
        <f t="shared" si="3"/>
        <v>0.4890052802</v>
      </c>
      <c r="S3031" s="9">
        <v>0.4884828141692913</v>
      </c>
      <c r="T3031" s="6">
        <v>0.4890052802089987</v>
      </c>
      <c r="U3031" s="10"/>
      <c r="V3031" s="10"/>
      <c r="W3031" s="10"/>
    </row>
    <row r="3032">
      <c r="A3032" s="17">
        <v>2011.0</v>
      </c>
      <c r="B3032" s="18" t="s">
        <v>1009</v>
      </c>
      <c r="C3032" s="18" t="s">
        <v>4101</v>
      </c>
      <c r="D3032" s="19">
        <v>13.0</v>
      </c>
      <c r="E3032" s="19">
        <v>2.0</v>
      </c>
      <c r="F3032" s="19">
        <v>19.0</v>
      </c>
      <c r="G3032" s="19">
        <v>5.0</v>
      </c>
      <c r="H3032" s="19">
        <v>4.0</v>
      </c>
      <c r="I3032" s="19">
        <v>0.0</v>
      </c>
      <c r="J3032" s="19">
        <v>1.0</v>
      </c>
      <c r="K3032" s="19">
        <v>7.0</v>
      </c>
      <c r="L3032" s="19">
        <v>24.0</v>
      </c>
      <c r="M3032" s="19">
        <v>31.0</v>
      </c>
      <c r="N3032" s="20">
        <v>0.22580644488334656</v>
      </c>
      <c r="O3032" s="20">
        <v>0.42519882321357727</v>
      </c>
      <c r="P3032" s="20">
        <v>0.4754457473754883</v>
      </c>
      <c r="Q3032" s="21" t="str">
        <f t="shared" si="1"/>
        <v>0.243697479</v>
      </c>
      <c r="R3032" s="21" t="str">
        <f t="shared" si="3"/>
        <v>0.3923852182</v>
      </c>
      <c r="S3032" s="9">
        <v>0.3879124613538865</v>
      </c>
      <c r="T3032" s="6">
        <v>0.39238521819855987</v>
      </c>
      <c r="U3032" s="10"/>
      <c r="V3032" s="10"/>
      <c r="W3032" s="10"/>
    </row>
    <row r="3033">
      <c r="A3033" s="17">
        <v>2011.0</v>
      </c>
      <c r="B3033" s="18" t="s">
        <v>652</v>
      </c>
      <c r="C3033" s="18" t="s">
        <v>4102</v>
      </c>
      <c r="D3033" s="19">
        <v>14.0</v>
      </c>
      <c r="E3033" s="19">
        <v>2.0</v>
      </c>
      <c r="F3033" s="19">
        <v>7.0</v>
      </c>
      <c r="G3033" s="19">
        <v>15.0</v>
      </c>
      <c r="H3033" s="19">
        <v>3.0</v>
      </c>
      <c r="I3033" s="19">
        <v>1.0</v>
      </c>
      <c r="J3033" s="19">
        <v>3.0</v>
      </c>
      <c r="K3033" s="19">
        <v>18.0</v>
      </c>
      <c r="L3033" s="19">
        <v>13.0</v>
      </c>
      <c r="M3033" s="19">
        <v>31.0</v>
      </c>
      <c r="N3033" s="20">
        <v>0.5806451439857483</v>
      </c>
      <c r="O3033" s="20">
        <v>0.5168719291687012</v>
      </c>
      <c r="P3033" s="20">
        <v>0.5230861902236938</v>
      </c>
      <c r="Q3033" s="21" t="str">
        <f t="shared" si="1"/>
        <v>0.5289256198</v>
      </c>
      <c r="R3033" s="21" t="str">
        <f t="shared" si="3"/>
        <v>0.5214389171</v>
      </c>
      <c r="S3033" s="9">
        <v>0.5343688024628547</v>
      </c>
      <c r="T3033" s="6">
        <v>0.5214389170989517</v>
      </c>
      <c r="U3033" s="10"/>
      <c r="V3033" s="10"/>
      <c r="W3033" s="10"/>
    </row>
    <row r="3034">
      <c r="A3034" s="17">
        <v>2011.0</v>
      </c>
      <c r="B3034" s="18" t="s">
        <v>1747</v>
      </c>
      <c r="C3034" s="18" t="s">
        <v>4103</v>
      </c>
      <c r="D3034" s="19">
        <v>15.0</v>
      </c>
      <c r="E3034" s="19">
        <v>4.0</v>
      </c>
      <c r="F3034" s="19">
        <v>10.0</v>
      </c>
      <c r="G3034" s="19">
        <v>11.0</v>
      </c>
      <c r="H3034" s="19">
        <v>0.0</v>
      </c>
      <c r="I3034" s="19">
        <v>0.0</v>
      </c>
      <c r="J3034" s="19">
        <v>5.0</v>
      </c>
      <c r="K3034" s="19">
        <v>15.0</v>
      </c>
      <c r="L3034" s="19">
        <v>15.0</v>
      </c>
      <c r="M3034" s="19">
        <v>30.0</v>
      </c>
      <c r="N3034" s="20">
        <v>0.5</v>
      </c>
      <c r="O3034" s="20">
        <v>0.48517709970474243</v>
      </c>
      <c r="P3034" s="20">
        <v>0.4757193922996521</v>
      </c>
      <c r="Q3034" s="21" t="str">
        <f t="shared" si="1"/>
        <v>0.525862069</v>
      </c>
      <c r="R3034" s="21" t="str">
        <f t="shared" si="3"/>
        <v>0.4929839152</v>
      </c>
      <c r="S3034" s="9">
        <v>0.48651839792728424</v>
      </c>
      <c r="T3034" s="6">
        <v>0.4929839151686635</v>
      </c>
      <c r="U3034" s="10"/>
      <c r="V3034" s="10"/>
      <c r="W3034" s="10"/>
    </row>
    <row r="3035">
      <c r="A3035" s="17">
        <v>2011.0</v>
      </c>
      <c r="B3035" s="18" t="s">
        <v>1749</v>
      </c>
      <c r="C3035" s="18" t="s">
        <v>4104</v>
      </c>
      <c r="D3035" s="19">
        <v>16.0</v>
      </c>
      <c r="E3035" s="19">
        <v>7.0</v>
      </c>
      <c r="F3035" s="19">
        <v>10.0</v>
      </c>
      <c r="G3035" s="19">
        <v>3.0</v>
      </c>
      <c r="H3035" s="19">
        <v>8.0</v>
      </c>
      <c r="I3035" s="19">
        <v>0.0</v>
      </c>
      <c r="J3035" s="19">
        <v>1.0</v>
      </c>
      <c r="K3035" s="19">
        <v>10.0</v>
      </c>
      <c r="L3035" s="19">
        <v>19.0</v>
      </c>
      <c r="M3035" s="19">
        <v>29.0</v>
      </c>
      <c r="N3035" s="20">
        <v>0.3448275923728943</v>
      </c>
      <c r="O3035" s="20">
        <v>0.4392446279525757</v>
      </c>
      <c r="P3035" s="20">
        <v>0.4579084515571594</v>
      </c>
      <c r="Q3035" s="21" t="str">
        <f t="shared" si="1"/>
        <v>0.389261745</v>
      </c>
      <c r="R3035" s="21" t="str">
        <f t="shared" si="3"/>
        <v>0.4314148631</v>
      </c>
      <c r="S3035" s="9">
        <v>0.42030632341730184</v>
      </c>
      <c r="T3035" s="6">
        <v>0.4314148631071884</v>
      </c>
      <c r="U3035" s="10"/>
      <c r="V3035" s="10"/>
      <c r="W3035" s="10"/>
    </row>
    <row r="3036">
      <c r="A3036" s="17">
        <v>2011.0</v>
      </c>
      <c r="B3036" s="18" t="s">
        <v>355</v>
      </c>
      <c r="C3036" s="18" t="s">
        <v>4105</v>
      </c>
      <c r="D3036" s="19">
        <v>17.0</v>
      </c>
      <c r="E3036" s="19">
        <v>2.0</v>
      </c>
      <c r="F3036" s="19">
        <v>7.0</v>
      </c>
      <c r="G3036" s="19">
        <v>8.0</v>
      </c>
      <c r="H3036" s="19">
        <v>11.0</v>
      </c>
      <c r="I3036" s="19">
        <v>0.0</v>
      </c>
      <c r="J3036" s="19">
        <v>2.0</v>
      </c>
      <c r="K3036" s="19">
        <v>10.0</v>
      </c>
      <c r="L3036" s="19">
        <v>20.0</v>
      </c>
      <c r="M3036" s="19">
        <v>30.0</v>
      </c>
      <c r="N3036" s="20">
        <v>0.3333333432674408</v>
      </c>
      <c r="O3036" s="20">
        <v>0.4963621199131012</v>
      </c>
      <c r="P3036" s="20">
        <v>0.5179175138473511</v>
      </c>
      <c r="Q3036" s="21" t="str">
        <f t="shared" si="1"/>
        <v>0.2602739726</v>
      </c>
      <c r="R3036" s="21" t="str">
        <f t="shared" si="3"/>
        <v>0.4427289316</v>
      </c>
      <c r="S3036" s="9">
        <v>0.4609937717517217</v>
      </c>
      <c r="T3036" s="6">
        <v>0.4427289315690733</v>
      </c>
      <c r="U3036" s="10"/>
      <c r="V3036" s="10"/>
      <c r="W3036" s="10"/>
    </row>
    <row r="3037">
      <c r="A3037" s="17">
        <v>2011.0</v>
      </c>
      <c r="B3037" s="18" t="s">
        <v>345</v>
      </c>
      <c r="C3037" s="18" t="s">
        <v>1118</v>
      </c>
      <c r="D3037" s="19">
        <v>18.0</v>
      </c>
      <c r="E3037" s="19">
        <v>8.0</v>
      </c>
      <c r="F3037" s="19">
        <v>8.0</v>
      </c>
      <c r="G3037" s="19">
        <v>8.0</v>
      </c>
      <c r="H3037" s="19">
        <v>3.0</v>
      </c>
      <c r="I3037" s="19">
        <v>2.0</v>
      </c>
      <c r="J3037" s="19">
        <v>2.0</v>
      </c>
      <c r="K3037" s="19">
        <v>18.0</v>
      </c>
      <c r="L3037" s="19">
        <v>13.0</v>
      </c>
      <c r="M3037" s="19">
        <v>31.0</v>
      </c>
      <c r="N3037" s="20">
        <v>0.5806451439857483</v>
      </c>
      <c r="O3037" s="20">
        <v>0.4937635362148285</v>
      </c>
      <c r="P3037" s="20">
        <v>0.48000025749206543</v>
      </c>
      <c r="Q3037" s="21" t="str">
        <f t="shared" si="1"/>
        <v>0.6206896552</v>
      </c>
      <c r="R3037" s="21" t="str">
        <f t="shared" si="3"/>
        <v>0.5220542463</v>
      </c>
      <c r="S3037" s="9">
        <v>0.5120431228030112</v>
      </c>
      <c r="T3037" s="6">
        <v>0.522054246273534</v>
      </c>
      <c r="U3037" s="10"/>
      <c r="V3037" s="10"/>
      <c r="W3037" s="10"/>
    </row>
    <row r="3038">
      <c r="A3038" s="17">
        <v>2011.0</v>
      </c>
      <c r="B3038" s="18" t="s">
        <v>52</v>
      </c>
      <c r="C3038" s="18" t="s">
        <v>4106</v>
      </c>
      <c r="D3038" s="19">
        <v>19.0</v>
      </c>
      <c r="E3038" s="19">
        <v>6.0</v>
      </c>
      <c r="F3038" s="19">
        <v>7.0</v>
      </c>
      <c r="G3038" s="19">
        <v>10.0</v>
      </c>
      <c r="H3038" s="19">
        <v>3.0</v>
      </c>
      <c r="I3038" s="19">
        <v>2.0</v>
      </c>
      <c r="J3038" s="19">
        <v>2.0</v>
      </c>
      <c r="K3038" s="19">
        <v>18.0</v>
      </c>
      <c r="L3038" s="19">
        <v>12.0</v>
      </c>
      <c r="M3038" s="19">
        <v>30.0</v>
      </c>
      <c r="N3038" s="20">
        <v>0.6000000238418579</v>
      </c>
      <c r="O3038" s="20">
        <v>0.4431954026222229</v>
      </c>
      <c r="P3038" s="20">
        <v>0.4926905035972595</v>
      </c>
      <c r="Q3038" s="21" t="str">
        <f t="shared" si="1"/>
        <v>0.6119402985</v>
      </c>
      <c r="R3038" s="21" t="str">
        <f t="shared" si="3"/>
        <v>0.4977554018</v>
      </c>
      <c r="S3038" s="9">
        <v>0.49477032721042635</v>
      </c>
      <c r="T3038" s="6">
        <v>0.497755401837292</v>
      </c>
      <c r="U3038" s="10"/>
      <c r="V3038" s="10"/>
      <c r="W3038" s="10"/>
    </row>
    <row r="3039">
      <c r="A3039" s="17">
        <v>2011.0</v>
      </c>
      <c r="B3039" s="18" t="s">
        <v>834</v>
      </c>
      <c r="C3039" s="18" t="s">
        <v>4107</v>
      </c>
      <c r="D3039" s="19">
        <v>20.0</v>
      </c>
      <c r="E3039" s="19">
        <v>2.0</v>
      </c>
      <c r="F3039" s="19">
        <v>6.0</v>
      </c>
      <c r="G3039" s="19">
        <v>14.0</v>
      </c>
      <c r="H3039" s="19">
        <v>3.0</v>
      </c>
      <c r="I3039" s="19">
        <v>1.0</v>
      </c>
      <c r="J3039" s="19">
        <v>4.0</v>
      </c>
      <c r="K3039" s="19">
        <v>17.0</v>
      </c>
      <c r="L3039" s="19">
        <v>13.0</v>
      </c>
      <c r="M3039" s="19">
        <v>30.0</v>
      </c>
      <c r="N3039" s="20">
        <v>0.5666666626930237</v>
      </c>
      <c r="O3039" s="20">
        <v>0.5658053755760193</v>
      </c>
      <c r="P3039" s="20">
        <v>0.5178749561309814</v>
      </c>
      <c r="Q3039" s="21" t="str">
        <f t="shared" si="1"/>
        <v>0.5083333333</v>
      </c>
      <c r="R3039" s="21" t="str">
        <f t="shared" si="3"/>
        <v>0.5394547602</v>
      </c>
      <c r="S3039" s="9">
        <v>0.5540380934874216</v>
      </c>
      <c r="T3039" s="6">
        <v>0.5394547601540883</v>
      </c>
      <c r="U3039" s="10"/>
      <c r="V3039" s="10"/>
      <c r="W3039" s="10"/>
    </row>
    <row r="3040">
      <c r="A3040" s="17">
        <v>2011.0</v>
      </c>
      <c r="B3040" s="18" t="s">
        <v>401</v>
      </c>
      <c r="C3040" s="18" t="s">
        <v>1174</v>
      </c>
      <c r="D3040" s="19">
        <v>21.0</v>
      </c>
      <c r="E3040" s="19">
        <v>13.0</v>
      </c>
      <c r="F3040" s="19">
        <v>4.0</v>
      </c>
      <c r="G3040" s="19">
        <v>12.0</v>
      </c>
      <c r="H3040" s="19">
        <v>0.0</v>
      </c>
      <c r="I3040" s="19">
        <v>5.0</v>
      </c>
      <c r="J3040" s="19">
        <v>0.0</v>
      </c>
      <c r="K3040" s="19">
        <v>30.0</v>
      </c>
      <c r="L3040" s="19">
        <v>4.0</v>
      </c>
      <c r="M3040" s="19">
        <v>34.0</v>
      </c>
      <c r="N3040" s="20">
        <v>0.8823529481887817</v>
      </c>
      <c r="O3040" s="20">
        <v>0.44219648838043213</v>
      </c>
      <c r="P3040" s="20">
        <v>0.4938718378543854</v>
      </c>
      <c r="Q3040" s="21" t="str">
        <f t="shared" si="1"/>
        <v>0.9268292683</v>
      </c>
      <c r="R3040" s="21" t="str">
        <f t="shared" si="3"/>
        <v>0.5762735207</v>
      </c>
      <c r="S3040" s="9">
        <v>0.56515443894793</v>
      </c>
      <c r="T3040" s="6">
        <v>0.5762735207269831</v>
      </c>
      <c r="U3040" s="10"/>
      <c r="V3040" s="10"/>
      <c r="W3040" s="10"/>
    </row>
    <row r="3041">
      <c r="A3041" s="17">
        <v>2011.0</v>
      </c>
      <c r="B3041" s="18" t="s">
        <v>1155</v>
      </c>
      <c r="C3041" s="18" t="s">
        <v>1156</v>
      </c>
      <c r="D3041" s="19">
        <v>22.0</v>
      </c>
      <c r="E3041" s="19">
        <v>9.0</v>
      </c>
      <c r="F3041" s="19">
        <v>6.0</v>
      </c>
      <c r="G3041" s="19">
        <v>7.0</v>
      </c>
      <c r="H3041" s="19">
        <v>3.0</v>
      </c>
      <c r="I3041" s="19">
        <v>1.0</v>
      </c>
      <c r="J3041" s="19">
        <v>3.0</v>
      </c>
      <c r="K3041" s="19">
        <v>17.0</v>
      </c>
      <c r="L3041" s="19">
        <v>12.0</v>
      </c>
      <c r="M3041" s="19">
        <v>29.0</v>
      </c>
      <c r="N3041" s="20">
        <v>0.5862069129943848</v>
      </c>
      <c r="O3041" s="20">
        <v>0.42865726351737976</v>
      </c>
      <c r="P3041" s="20">
        <v>0.462486207485199</v>
      </c>
      <c r="Q3041" s="21" t="str">
        <f t="shared" si="1"/>
        <v>0.6223776224</v>
      </c>
      <c r="R3041" s="21" t="str">
        <f t="shared" si="3"/>
        <v>0.4855445892</v>
      </c>
      <c r="S3041" s="9">
        <v>0.4765019077679207</v>
      </c>
      <c r="T3041" s="6">
        <v>0.48554458922439525</v>
      </c>
      <c r="U3041" s="10"/>
      <c r="V3041" s="10"/>
      <c r="W3041" s="10"/>
    </row>
    <row r="3042">
      <c r="A3042" s="17">
        <v>2011.0</v>
      </c>
      <c r="B3042" s="18" t="s">
        <v>941</v>
      </c>
      <c r="C3042" s="18" t="s">
        <v>4108</v>
      </c>
      <c r="D3042" s="19">
        <v>23.0</v>
      </c>
      <c r="E3042" s="19">
        <v>4.0</v>
      </c>
      <c r="F3042" s="19">
        <v>12.0</v>
      </c>
      <c r="G3042" s="19">
        <v>3.0</v>
      </c>
      <c r="H3042" s="19">
        <v>10.0</v>
      </c>
      <c r="I3042" s="19">
        <v>1.0</v>
      </c>
      <c r="J3042" s="19">
        <v>1.0</v>
      </c>
      <c r="K3042" s="19">
        <v>8.0</v>
      </c>
      <c r="L3042" s="19">
        <v>23.0</v>
      </c>
      <c r="M3042" s="19">
        <v>31.0</v>
      </c>
      <c r="N3042" s="20">
        <v>0.25806450843811035</v>
      </c>
      <c r="O3042" s="20">
        <v>0.4668301045894623</v>
      </c>
      <c r="P3042" s="20">
        <v>0.4829161465167999</v>
      </c>
      <c r="Q3042" s="21" t="str">
        <f t="shared" si="1"/>
        <v>0.2745098039</v>
      </c>
      <c r="R3042" s="21" t="str">
        <f t="shared" si="3"/>
        <v>0.4227715399</v>
      </c>
      <c r="S3042" s="9">
        <v>0.4186602179561892</v>
      </c>
      <c r="T3042" s="6">
        <v>0.42277153990432326</v>
      </c>
      <c r="U3042" s="10"/>
      <c r="V3042" s="10"/>
      <c r="W3042" s="10"/>
    </row>
    <row r="3043">
      <c r="A3043" s="17">
        <v>2011.0</v>
      </c>
      <c r="B3043" s="18" t="s">
        <v>403</v>
      </c>
      <c r="C3043" s="18" t="s">
        <v>1219</v>
      </c>
      <c r="D3043" s="19">
        <v>24.0</v>
      </c>
      <c r="E3043" s="19">
        <v>9.0</v>
      </c>
      <c r="F3043" s="19">
        <v>7.0</v>
      </c>
      <c r="G3043" s="19">
        <v>9.0</v>
      </c>
      <c r="H3043" s="19">
        <v>4.0</v>
      </c>
      <c r="I3043" s="19">
        <v>1.0</v>
      </c>
      <c r="J3043" s="19">
        <v>1.0</v>
      </c>
      <c r="K3043" s="19">
        <v>19.0</v>
      </c>
      <c r="L3043" s="19">
        <v>12.0</v>
      </c>
      <c r="M3043" s="19">
        <v>31.0</v>
      </c>
      <c r="N3043" s="20">
        <v>0.6129032373428345</v>
      </c>
      <c r="O3043" s="20">
        <v>0.49163854122161865</v>
      </c>
      <c r="P3043" s="20">
        <v>0.4966014325618744</v>
      </c>
      <c r="Q3043" s="21" t="str">
        <f t="shared" si="1"/>
        <v>0.6375838926</v>
      </c>
      <c r="R3043" s="21" t="str">
        <f t="shared" si="3"/>
        <v>0.5293656019</v>
      </c>
      <c r="S3043" s="9">
        <v>0.5231954352028908</v>
      </c>
      <c r="T3043" s="6">
        <v>0.5293656019056403</v>
      </c>
      <c r="U3043" s="10"/>
      <c r="V3043" s="10"/>
      <c r="W3043" s="10"/>
    </row>
    <row r="3044">
      <c r="A3044" s="17">
        <v>2011.0</v>
      </c>
      <c r="B3044" s="18" t="s">
        <v>214</v>
      </c>
      <c r="C3044" s="18" t="s">
        <v>1133</v>
      </c>
      <c r="D3044" s="19">
        <v>25.0</v>
      </c>
      <c r="E3044" s="19">
        <v>4.0</v>
      </c>
      <c r="F3044" s="19">
        <v>6.0</v>
      </c>
      <c r="G3044" s="19">
        <v>12.0</v>
      </c>
      <c r="H3044" s="19">
        <v>4.0</v>
      </c>
      <c r="I3044" s="19">
        <v>4.0</v>
      </c>
      <c r="J3044" s="19">
        <v>2.0</v>
      </c>
      <c r="K3044" s="19">
        <v>20.0</v>
      </c>
      <c r="L3044" s="19">
        <v>12.0</v>
      </c>
      <c r="M3044" s="19">
        <v>32.0</v>
      </c>
      <c r="N3044" s="20">
        <v>0.625</v>
      </c>
      <c r="O3044" s="20">
        <v>0.5716685056686401</v>
      </c>
      <c r="P3044" s="20">
        <v>0.5371202826499939</v>
      </c>
      <c r="Q3044" s="21" t="str">
        <f t="shared" si="1"/>
        <v>0.6</v>
      </c>
      <c r="R3044" s="21" t="str">
        <f t="shared" si="3"/>
        <v>0.5701143235</v>
      </c>
      <c r="S3044" s="9">
        <v>0.5763643234968185</v>
      </c>
      <c r="T3044" s="6">
        <v>0.5701143234968186</v>
      </c>
      <c r="U3044" s="10"/>
      <c r="V3044" s="10"/>
      <c r="W3044" s="10"/>
    </row>
    <row r="3045">
      <c r="A3045" s="17">
        <v>2011.0</v>
      </c>
      <c r="B3045" s="18" t="s">
        <v>179</v>
      </c>
      <c r="C3045" s="18" t="s">
        <v>1180</v>
      </c>
      <c r="D3045" s="19">
        <v>26.0</v>
      </c>
      <c r="E3045" s="19">
        <v>5.0</v>
      </c>
      <c r="F3045" s="19">
        <v>10.0</v>
      </c>
      <c r="G3045" s="19">
        <v>12.0</v>
      </c>
      <c r="H3045" s="19">
        <v>2.0</v>
      </c>
      <c r="I3045" s="19">
        <v>4.0</v>
      </c>
      <c r="J3045" s="19">
        <v>1.0</v>
      </c>
      <c r="K3045" s="19">
        <v>21.0</v>
      </c>
      <c r="L3045" s="19">
        <v>13.0</v>
      </c>
      <c r="M3045" s="19">
        <v>34.0</v>
      </c>
      <c r="N3045" s="20">
        <v>0.6176470518112183</v>
      </c>
      <c r="O3045" s="20">
        <v>0.4749095141887665</v>
      </c>
      <c r="P3045" s="20">
        <v>0.49342358112335205</v>
      </c>
      <c r="Q3045" s="21" t="str">
        <f t="shared" si="1"/>
        <v>0.65</v>
      </c>
      <c r="R3045" s="21" t="str">
        <f t="shared" si="3"/>
        <v>0.5233106524</v>
      </c>
      <c r="S3045" s="9">
        <v>0.5152224170811036</v>
      </c>
      <c r="T3045" s="6">
        <v>0.5233106523752212</v>
      </c>
      <c r="U3045" s="10"/>
      <c r="V3045" s="10"/>
      <c r="W3045" s="10"/>
    </row>
    <row r="3046">
      <c r="A3046" s="17">
        <v>2011.0</v>
      </c>
      <c r="B3046" s="18" t="s">
        <v>119</v>
      </c>
      <c r="C3046" s="18" t="s">
        <v>4109</v>
      </c>
      <c r="D3046" s="19">
        <v>27.0</v>
      </c>
      <c r="E3046" s="19">
        <v>4.0</v>
      </c>
      <c r="F3046" s="19">
        <v>11.0</v>
      </c>
      <c r="G3046" s="19">
        <v>9.0</v>
      </c>
      <c r="H3046" s="19">
        <v>5.0</v>
      </c>
      <c r="I3046" s="19">
        <v>0.0</v>
      </c>
      <c r="J3046" s="19">
        <v>3.0</v>
      </c>
      <c r="K3046" s="19">
        <v>13.0</v>
      </c>
      <c r="L3046" s="19">
        <v>19.0</v>
      </c>
      <c r="M3046" s="19">
        <v>32.0</v>
      </c>
      <c r="N3046" s="20">
        <v>0.40625</v>
      </c>
      <c r="O3046" s="20">
        <v>0.4584428668022156</v>
      </c>
      <c r="P3046" s="20">
        <v>0.4909697473049164</v>
      </c>
      <c r="Q3046" s="21" t="str">
        <f t="shared" si="1"/>
        <v>0.3985507246</v>
      </c>
      <c r="R3046" s="21" t="str">
        <f t="shared" si="3"/>
        <v>0.4516015514</v>
      </c>
      <c r="S3046" s="9">
        <v>0.4535263702273369</v>
      </c>
      <c r="T3046" s="6">
        <v>0.45160155138675717</v>
      </c>
      <c r="U3046" s="10"/>
      <c r="V3046" s="10"/>
      <c r="W3046" s="10"/>
    </row>
    <row r="3047">
      <c r="A3047" s="17">
        <v>2011.0</v>
      </c>
      <c r="B3047" s="18" t="s">
        <v>663</v>
      </c>
      <c r="C3047" s="18" t="s">
        <v>4110</v>
      </c>
      <c r="D3047" s="19">
        <v>28.0</v>
      </c>
      <c r="E3047" s="19">
        <v>2.0</v>
      </c>
      <c r="F3047" s="19">
        <v>10.0</v>
      </c>
      <c r="G3047" s="19">
        <v>7.0</v>
      </c>
      <c r="H3047" s="19">
        <v>8.0</v>
      </c>
      <c r="I3047" s="19">
        <v>2.0</v>
      </c>
      <c r="J3047" s="19">
        <v>2.0</v>
      </c>
      <c r="K3047" s="19">
        <v>11.0</v>
      </c>
      <c r="L3047" s="19">
        <v>20.0</v>
      </c>
      <c r="M3047" s="19">
        <v>31.0</v>
      </c>
      <c r="N3047" s="20">
        <v>0.35483869910240173</v>
      </c>
      <c r="O3047" s="20">
        <v>0.5044239163398743</v>
      </c>
      <c r="P3047" s="20">
        <v>0.5048239827156067</v>
      </c>
      <c r="Q3047" s="21" t="str">
        <f t="shared" si="1"/>
        <v>0.3191489362</v>
      </c>
      <c r="R3047" s="21" t="str">
        <f t="shared" si="3"/>
        <v>0.4582051879</v>
      </c>
      <c r="S3047" s="9">
        <v>0.4671276312681937</v>
      </c>
      <c r="T3047" s="6">
        <v>0.458205187891392</v>
      </c>
      <c r="U3047" s="10"/>
      <c r="V3047" s="10"/>
      <c r="W3047" s="10"/>
    </row>
    <row r="3048">
      <c r="A3048" s="17">
        <v>2011.0</v>
      </c>
      <c r="B3048" s="18" t="s">
        <v>298</v>
      </c>
      <c r="C3048" s="18" t="s">
        <v>4111</v>
      </c>
      <c r="D3048" s="19">
        <v>29.0</v>
      </c>
      <c r="E3048" s="19">
        <v>3.0</v>
      </c>
      <c r="F3048" s="19">
        <v>12.0</v>
      </c>
      <c r="G3048" s="19">
        <v>7.0</v>
      </c>
      <c r="H3048" s="19">
        <v>5.0</v>
      </c>
      <c r="I3048" s="19">
        <v>0.0</v>
      </c>
      <c r="J3048" s="19">
        <v>0.0</v>
      </c>
      <c r="K3048" s="19">
        <v>10.0</v>
      </c>
      <c r="L3048" s="19">
        <v>17.0</v>
      </c>
      <c r="M3048" s="19">
        <v>27.0</v>
      </c>
      <c r="N3048" s="20">
        <v>0.37037035822868347</v>
      </c>
      <c r="O3048" s="20">
        <v>0.48302146792411804</v>
      </c>
      <c r="P3048" s="20">
        <v>0.4756796658039093</v>
      </c>
      <c r="Q3048" s="21" t="str">
        <f t="shared" si="1"/>
        <v>0.3716814159</v>
      </c>
      <c r="R3048" s="21" t="str">
        <f t="shared" si="3"/>
        <v>0.4533510044</v>
      </c>
      <c r="S3048" s="9">
        <v>0.4530232430056289</v>
      </c>
      <c r="T3048" s="6">
        <v>0.4533510043953372</v>
      </c>
      <c r="U3048" s="10"/>
      <c r="V3048" s="10"/>
      <c r="W3048" s="10"/>
    </row>
    <row r="3049">
      <c r="A3049" s="17">
        <v>2011.0</v>
      </c>
      <c r="B3049" s="18" t="s">
        <v>1373</v>
      </c>
      <c r="C3049" s="18" t="s">
        <v>4112</v>
      </c>
      <c r="D3049" s="19">
        <v>30.0</v>
      </c>
      <c r="E3049" s="19">
        <v>3.0</v>
      </c>
      <c r="F3049" s="19">
        <v>12.0</v>
      </c>
      <c r="G3049" s="19">
        <v>4.0</v>
      </c>
      <c r="H3049" s="19">
        <v>8.0</v>
      </c>
      <c r="I3049" s="19">
        <v>1.0</v>
      </c>
      <c r="J3049" s="19">
        <v>1.0</v>
      </c>
      <c r="K3049" s="19">
        <v>8.0</v>
      </c>
      <c r="L3049" s="19">
        <v>21.0</v>
      </c>
      <c r="M3049" s="19">
        <v>29.0</v>
      </c>
      <c r="N3049" s="20">
        <v>0.27586206793785095</v>
      </c>
      <c r="O3049" s="20">
        <v>0.5081644654273987</v>
      </c>
      <c r="P3049" s="20">
        <v>0.4890531897544861</v>
      </c>
      <c r="Q3049" s="21" t="str">
        <f t="shared" si="1"/>
        <v>0.2814814815</v>
      </c>
      <c r="R3049" s="21" t="str">
        <f t="shared" si="3"/>
        <v>0.4467159005</v>
      </c>
      <c r="S3049" s="9">
        <v>0.4453110473937002</v>
      </c>
      <c r="T3049" s="6">
        <v>0.4467159005226912</v>
      </c>
      <c r="U3049" s="10"/>
      <c r="V3049" s="10"/>
      <c r="W3049" s="10"/>
    </row>
    <row r="3050">
      <c r="A3050" s="17">
        <v>2011.0</v>
      </c>
      <c r="B3050" s="18" t="s">
        <v>568</v>
      </c>
      <c r="C3050" s="18" t="s">
        <v>1163</v>
      </c>
      <c r="D3050" s="19">
        <v>31.0</v>
      </c>
      <c r="E3050" s="19">
        <v>10.0</v>
      </c>
      <c r="F3050" s="19">
        <v>6.0</v>
      </c>
      <c r="G3050" s="19">
        <v>13.0</v>
      </c>
      <c r="H3050" s="19">
        <v>1.0</v>
      </c>
      <c r="I3050" s="19">
        <v>2.0</v>
      </c>
      <c r="J3050" s="19">
        <v>1.0</v>
      </c>
      <c r="K3050" s="19">
        <v>25.0</v>
      </c>
      <c r="L3050" s="19">
        <v>8.0</v>
      </c>
      <c r="M3050" s="19">
        <v>33.0</v>
      </c>
      <c r="N3050" s="20">
        <v>0.7575757503509521</v>
      </c>
      <c r="O3050" s="20">
        <v>0.4714811146259308</v>
      </c>
      <c r="P3050" s="20">
        <v>0.4925747215747833</v>
      </c>
      <c r="Q3050" s="21" t="str">
        <f t="shared" si="1"/>
        <v>0.7986577181</v>
      </c>
      <c r="R3050" s="21" t="str">
        <f t="shared" si="3"/>
        <v>0.5585486672</v>
      </c>
      <c r="S3050" s="9">
        <v>0.5482781771006007</v>
      </c>
      <c r="T3050" s="6">
        <v>0.5585486672368626</v>
      </c>
      <c r="U3050" s="10"/>
      <c r="V3050" s="10"/>
      <c r="W3050" s="10"/>
    </row>
    <row r="3051">
      <c r="A3051" s="17">
        <v>2011.0</v>
      </c>
      <c r="B3051" s="18" t="s">
        <v>509</v>
      </c>
      <c r="C3051" s="18" t="s">
        <v>1112</v>
      </c>
      <c r="D3051" s="19">
        <v>32.0</v>
      </c>
      <c r="E3051" s="19">
        <v>5.0</v>
      </c>
      <c r="F3051" s="19">
        <v>9.0</v>
      </c>
      <c r="G3051" s="19">
        <v>12.0</v>
      </c>
      <c r="H3051" s="19">
        <v>3.0</v>
      </c>
      <c r="I3051" s="19">
        <v>0.0</v>
      </c>
      <c r="J3051" s="19">
        <v>1.0</v>
      </c>
      <c r="K3051" s="19">
        <v>17.0</v>
      </c>
      <c r="L3051" s="19">
        <v>13.0</v>
      </c>
      <c r="M3051" s="19">
        <v>30.0</v>
      </c>
      <c r="N3051" s="20">
        <v>0.5666666626930237</v>
      </c>
      <c r="O3051" s="20">
        <v>0.4600200951099396</v>
      </c>
      <c r="P3051" s="20">
        <v>0.4915482699871063</v>
      </c>
      <c r="Q3051" s="21" t="str">
        <f t="shared" si="1"/>
        <v>0.5725806452</v>
      </c>
      <c r="R3051" s="21" t="str">
        <f t="shared" si="3"/>
        <v>0.4960422763</v>
      </c>
      <c r="S3051" s="9">
        <v>0.49456378171841303</v>
      </c>
      <c r="T3051" s="6">
        <v>0.496042276342069</v>
      </c>
      <c r="U3051" s="10"/>
      <c r="V3051" s="10"/>
      <c r="W3051" s="10"/>
    </row>
    <row r="3052">
      <c r="A3052" s="17">
        <v>2011.0</v>
      </c>
      <c r="B3052" s="18" t="s">
        <v>118</v>
      </c>
      <c r="C3052" s="18" t="s">
        <v>1202</v>
      </c>
      <c r="D3052" s="19">
        <v>33.0</v>
      </c>
      <c r="E3052" s="19">
        <v>7.0</v>
      </c>
      <c r="F3052" s="19">
        <v>6.0</v>
      </c>
      <c r="G3052" s="19">
        <v>11.0</v>
      </c>
      <c r="H3052" s="19">
        <v>2.0</v>
      </c>
      <c r="I3052" s="19">
        <v>4.0</v>
      </c>
      <c r="J3052" s="19">
        <v>1.0</v>
      </c>
      <c r="K3052" s="19">
        <v>22.0</v>
      </c>
      <c r="L3052" s="19">
        <v>9.0</v>
      </c>
      <c r="M3052" s="19">
        <v>31.0</v>
      </c>
      <c r="N3052" s="20">
        <v>0.7096773982048035</v>
      </c>
      <c r="O3052" s="20">
        <v>0.5545953512191772</v>
      </c>
      <c r="P3052" s="20">
        <v>0.5225199460983276</v>
      </c>
      <c r="Q3052" s="21" t="str">
        <f t="shared" si="1"/>
        <v>0.7338129496</v>
      </c>
      <c r="R3052" s="21" t="str">
        <f t="shared" si="3"/>
        <v>0.5913808995</v>
      </c>
      <c r="S3052" s="9">
        <v>0.5853470169728803</v>
      </c>
      <c r="T3052" s="6">
        <v>0.5913808995442424</v>
      </c>
      <c r="U3052" s="10"/>
      <c r="V3052" s="10"/>
      <c r="W3052" s="10"/>
    </row>
    <row r="3053">
      <c r="A3053" s="17">
        <v>2011.0</v>
      </c>
      <c r="B3053" s="18" t="s">
        <v>115</v>
      </c>
      <c r="C3053" s="18" t="s">
        <v>1198</v>
      </c>
      <c r="D3053" s="19">
        <v>34.0</v>
      </c>
      <c r="E3053" s="19">
        <v>10.0</v>
      </c>
      <c r="F3053" s="19">
        <v>1.0</v>
      </c>
      <c r="G3053" s="19">
        <v>12.0</v>
      </c>
      <c r="H3053" s="19">
        <v>1.0</v>
      </c>
      <c r="I3053" s="19">
        <v>7.0</v>
      </c>
      <c r="J3053" s="19">
        <v>2.0</v>
      </c>
      <c r="K3053" s="19">
        <v>29.0</v>
      </c>
      <c r="L3053" s="19">
        <v>4.0</v>
      </c>
      <c r="M3053" s="19">
        <v>33.0</v>
      </c>
      <c r="N3053" s="20">
        <v>0.8787878751754761</v>
      </c>
      <c r="O3053" s="20">
        <v>0.5986213088035583</v>
      </c>
      <c r="P3053" s="20">
        <v>0.5256274938583374</v>
      </c>
      <c r="Q3053" s="21" t="str">
        <f t="shared" si="1"/>
        <v>0.8757763975</v>
      </c>
      <c r="R3053" s="21" t="str">
        <f t="shared" si="3"/>
        <v>0.6496616272</v>
      </c>
      <c r="S3053" s="9">
        <v>0.6504144975633332</v>
      </c>
      <c r="T3053" s="6">
        <v>0.6496616272452455</v>
      </c>
      <c r="U3053" s="10"/>
      <c r="V3053" s="10"/>
      <c r="W3053" s="10"/>
    </row>
    <row r="3054">
      <c r="A3054" s="17">
        <v>2011.0</v>
      </c>
      <c r="B3054" s="18" t="s">
        <v>311</v>
      </c>
      <c r="C3054" s="18" t="s">
        <v>4113</v>
      </c>
      <c r="D3054" s="19">
        <v>35.0</v>
      </c>
      <c r="E3054" s="19">
        <v>3.0</v>
      </c>
      <c r="F3054" s="19">
        <v>13.0</v>
      </c>
      <c r="G3054" s="19">
        <v>5.0</v>
      </c>
      <c r="H3054" s="19">
        <v>7.0</v>
      </c>
      <c r="I3054" s="19">
        <v>1.0</v>
      </c>
      <c r="J3054" s="19">
        <v>1.0</v>
      </c>
      <c r="K3054" s="19">
        <v>9.0</v>
      </c>
      <c r="L3054" s="19">
        <v>21.0</v>
      </c>
      <c r="M3054" s="19">
        <v>30.0</v>
      </c>
      <c r="N3054" s="20">
        <v>0.30000001192092896</v>
      </c>
      <c r="O3054" s="20">
        <v>0.4345880448818207</v>
      </c>
      <c r="P3054" s="20">
        <v>0.48525547981262207</v>
      </c>
      <c r="Q3054" s="21" t="str">
        <f t="shared" si="1"/>
        <v>0.3059701493</v>
      </c>
      <c r="R3054" s="21" t="str">
        <f t="shared" si="3"/>
        <v>0.4151004297</v>
      </c>
      <c r="S3054" s="9">
        <v>0.41360789239406587</v>
      </c>
      <c r="T3054" s="6">
        <v>0.4151004297074987</v>
      </c>
      <c r="U3054" s="10"/>
      <c r="V3054" s="10"/>
      <c r="W3054" s="10"/>
    </row>
    <row r="3055">
      <c r="A3055" s="17">
        <v>2011.0</v>
      </c>
      <c r="B3055" s="18" t="s">
        <v>1399</v>
      </c>
      <c r="C3055" s="18" t="s">
        <v>4114</v>
      </c>
      <c r="D3055" s="19">
        <v>36.0</v>
      </c>
      <c r="E3055" s="19">
        <v>8.0</v>
      </c>
      <c r="F3055" s="19">
        <v>9.0</v>
      </c>
      <c r="G3055" s="19">
        <v>7.0</v>
      </c>
      <c r="H3055" s="19">
        <v>4.0</v>
      </c>
      <c r="I3055" s="19">
        <v>0.0</v>
      </c>
      <c r="J3055" s="19">
        <v>1.0</v>
      </c>
      <c r="K3055" s="19">
        <v>15.0</v>
      </c>
      <c r="L3055" s="19">
        <v>14.0</v>
      </c>
      <c r="M3055" s="19">
        <v>29.0</v>
      </c>
      <c r="N3055" s="20">
        <v>0.517241358757019</v>
      </c>
      <c r="O3055" s="20">
        <v>0.437797874212265</v>
      </c>
      <c r="P3055" s="20">
        <v>0.47923702001571655</v>
      </c>
      <c r="Q3055" s="21" t="str">
        <f t="shared" si="1"/>
        <v>0.5620437956</v>
      </c>
      <c r="R3055" s="21" t="str">
        <f t="shared" si="3"/>
        <v>0.479219141</v>
      </c>
      <c r="S3055" s="9">
        <v>0.46801853693764783</v>
      </c>
      <c r="T3055" s="6">
        <v>0.47921914101517116</v>
      </c>
      <c r="U3055" s="10"/>
      <c r="V3055" s="10"/>
      <c r="W3055" s="10"/>
    </row>
    <row r="3056">
      <c r="A3056" s="17">
        <v>2011.0</v>
      </c>
      <c r="B3056" s="18" t="s">
        <v>174</v>
      </c>
      <c r="C3056" s="18" t="s">
        <v>1177</v>
      </c>
      <c r="D3056" s="19">
        <v>37.0</v>
      </c>
      <c r="E3056" s="19">
        <v>5.0</v>
      </c>
      <c r="F3056" s="19">
        <v>5.0</v>
      </c>
      <c r="G3056" s="19">
        <v>11.0</v>
      </c>
      <c r="H3056" s="19">
        <v>6.0</v>
      </c>
      <c r="I3056" s="19">
        <v>1.0</v>
      </c>
      <c r="J3056" s="19">
        <v>3.0</v>
      </c>
      <c r="K3056" s="19">
        <v>17.0</v>
      </c>
      <c r="L3056" s="19">
        <v>14.0</v>
      </c>
      <c r="M3056" s="19">
        <v>31.0</v>
      </c>
      <c r="N3056" s="20">
        <v>0.5483871102333069</v>
      </c>
      <c r="O3056" s="20">
        <v>0.5912175178527832</v>
      </c>
      <c r="P3056" s="20">
        <v>0.536329448223114</v>
      </c>
      <c r="Q3056" s="21" t="str">
        <f t="shared" si="1"/>
        <v>0.5034482759</v>
      </c>
      <c r="R3056" s="21" t="str">
        <f t="shared" si="3"/>
        <v>0.5555531899</v>
      </c>
      <c r="S3056" s="9">
        <v>0.5667878951757185</v>
      </c>
      <c r="T3056" s="6">
        <v>0.5555531899476873</v>
      </c>
      <c r="U3056" s="10"/>
      <c r="V3056" s="10"/>
      <c r="W3056" s="10"/>
    </row>
    <row r="3057">
      <c r="A3057" s="17">
        <v>2011.0</v>
      </c>
      <c r="B3057" s="18" t="s">
        <v>1767</v>
      </c>
      <c r="C3057" s="18" t="s">
        <v>4115</v>
      </c>
      <c r="D3057" s="19">
        <v>38.0</v>
      </c>
      <c r="E3057" s="19">
        <v>4.0</v>
      </c>
      <c r="F3057" s="19">
        <v>10.0</v>
      </c>
      <c r="G3057" s="19">
        <v>6.0</v>
      </c>
      <c r="H3057" s="19">
        <v>7.0</v>
      </c>
      <c r="I3057" s="19">
        <v>1.0</v>
      </c>
      <c r="J3057" s="19">
        <v>2.0</v>
      </c>
      <c r="K3057" s="19">
        <v>11.0</v>
      </c>
      <c r="L3057" s="19">
        <v>19.0</v>
      </c>
      <c r="M3057" s="19">
        <v>30.0</v>
      </c>
      <c r="N3057" s="20">
        <v>0.36666667461395264</v>
      </c>
      <c r="O3057" s="20">
        <v>0.44229990243911743</v>
      </c>
      <c r="P3057" s="20">
        <v>0.4779522120952606</v>
      </c>
      <c r="Q3057" s="21" t="str">
        <f t="shared" si="1"/>
        <v>0.3642857143</v>
      </c>
      <c r="R3057" s="21" t="str">
        <f t="shared" si="3"/>
        <v>0.4317094328</v>
      </c>
      <c r="S3057" s="9">
        <v>0.43230467091004054</v>
      </c>
      <c r="T3057" s="6">
        <v>0.43170943281480245</v>
      </c>
      <c r="U3057" s="10"/>
      <c r="V3057" s="10"/>
      <c r="W3057" s="10"/>
    </row>
    <row r="3058">
      <c r="A3058" s="17">
        <v>2011.0</v>
      </c>
      <c r="B3058" s="18" t="s">
        <v>1375</v>
      </c>
      <c r="C3058" s="18" t="s">
        <v>4116</v>
      </c>
      <c r="D3058" s="19">
        <v>39.0</v>
      </c>
      <c r="E3058" s="19">
        <v>5.0</v>
      </c>
      <c r="F3058" s="19">
        <v>10.0</v>
      </c>
      <c r="G3058" s="19">
        <v>10.0</v>
      </c>
      <c r="H3058" s="19">
        <v>4.0</v>
      </c>
      <c r="I3058" s="19">
        <v>0.0</v>
      </c>
      <c r="J3058" s="19">
        <v>1.0</v>
      </c>
      <c r="K3058" s="19">
        <v>15.0</v>
      </c>
      <c r="L3058" s="19">
        <v>15.0</v>
      </c>
      <c r="M3058" s="19">
        <v>30.0</v>
      </c>
      <c r="N3058" s="20">
        <v>0.5</v>
      </c>
      <c r="O3058" s="20">
        <v>0.4909566044807434</v>
      </c>
      <c r="P3058" s="20">
        <v>0.4720929265022278</v>
      </c>
      <c r="Q3058" s="21" t="str">
        <f t="shared" si="1"/>
        <v>0.5078125</v>
      </c>
      <c r="R3058" s="21" t="str">
        <f t="shared" si="3"/>
        <v>0.4904546589</v>
      </c>
      <c r="S3058" s="9">
        <v>0.48850153386592865</v>
      </c>
      <c r="T3058" s="6">
        <v>0.49045465886592865</v>
      </c>
      <c r="U3058" s="10"/>
      <c r="V3058" s="10"/>
      <c r="W3058" s="10"/>
    </row>
    <row r="3059">
      <c r="A3059" s="17">
        <v>2011.0</v>
      </c>
      <c r="B3059" s="18" t="s">
        <v>3089</v>
      </c>
      <c r="C3059" s="18" t="s">
        <v>4117</v>
      </c>
      <c r="D3059" s="19">
        <v>40.0</v>
      </c>
      <c r="E3059" s="19">
        <v>0.0</v>
      </c>
      <c r="F3059" s="19">
        <v>14.0</v>
      </c>
      <c r="G3059" s="19">
        <v>0.0</v>
      </c>
      <c r="H3059" s="19">
        <v>9.0</v>
      </c>
      <c r="I3059" s="19">
        <v>1.0</v>
      </c>
      <c r="J3059" s="19">
        <v>1.0</v>
      </c>
      <c r="K3059" s="19">
        <v>1.0</v>
      </c>
      <c r="L3059" s="19">
        <v>24.0</v>
      </c>
      <c r="M3059" s="19">
        <v>25.0</v>
      </c>
      <c r="N3059" s="20">
        <v>0.03999999910593033</v>
      </c>
      <c r="O3059" s="20">
        <v>0.4535183608531952</v>
      </c>
      <c r="P3059" s="20">
        <v>0.4645369052886963</v>
      </c>
      <c r="Q3059" s="21" t="str">
        <f t="shared" si="1"/>
        <v>0.04347826087</v>
      </c>
      <c r="R3059" s="21" t="str">
        <f t="shared" si="3"/>
        <v>0.353762972</v>
      </c>
      <c r="S3059" s="9">
        <v>0.3528934067487717</v>
      </c>
      <c r="T3059" s="6">
        <v>0.35376297196616296</v>
      </c>
      <c r="U3059" s="10"/>
      <c r="V3059" s="10"/>
      <c r="W3059" s="10"/>
    </row>
    <row r="3060">
      <c r="A3060" s="17">
        <v>2011.0</v>
      </c>
      <c r="B3060" s="18" t="s">
        <v>1770</v>
      </c>
      <c r="C3060" s="18" t="s">
        <v>4118</v>
      </c>
      <c r="D3060" s="19">
        <v>41.0</v>
      </c>
      <c r="E3060" s="19">
        <v>0.0</v>
      </c>
      <c r="F3060" s="19">
        <v>18.0</v>
      </c>
      <c r="G3060" s="19">
        <v>1.0</v>
      </c>
      <c r="H3060" s="19">
        <v>9.0</v>
      </c>
      <c r="I3060" s="19">
        <v>0.0</v>
      </c>
      <c r="J3060" s="19">
        <v>0.0</v>
      </c>
      <c r="K3060" s="19">
        <v>1.0</v>
      </c>
      <c r="L3060" s="19">
        <v>27.0</v>
      </c>
      <c r="M3060" s="19">
        <v>28.0</v>
      </c>
      <c r="N3060" s="20">
        <v>0.0357142873108387</v>
      </c>
      <c r="O3060" s="20">
        <v>0.44714662432670593</v>
      </c>
      <c r="P3060" s="20">
        <v>0.47834616899490356</v>
      </c>
      <c r="Q3060" s="21" t="str">
        <f t="shared" si="1"/>
        <v>0.025</v>
      </c>
      <c r="R3060" s="21" t="str">
        <f t="shared" si="3"/>
        <v>0.3494098544</v>
      </c>
      <c r="S3060" s="9">
        <v>0.35208842584065025</v>
      </c>
      <c r="T3060" s="6">
        <v>0.34940985441207884</v>
      </c>
      <c r="U3060" s="10"/>
      <c r="V3060" s="10"/>
      <c r="W3060" s="10"/>
    </row>
    <row r="3061">
      <c r="A3061" s="17">
        <v>2011.0</v>
      </c>
      <c r="B3061" s="18" t="s">
        <v>210</v>
      </c>
      <c r="C3061" s="18" t="s">
        <v>4119</v>
      </c>
      <c r="D3061" s="19">
        <v>42.0</v>
      </c>
      <c r="E3061" s="19">
        <v>6.0</v>
      </c>
      <c r="F3061" s="19">
        <v>10.0</v>
      </c>
      <c r="G3061" s="19">
        <v>12.0</v>
      </c>
      <c r="H3061" s="19">
        <v>2.0</v>
      </c>
      <c r="I3061" s="19">
        <v>1.0</v>
      </c>
      <c r="J3061" s="19">
        <v>0.0</v>
      </c>
      <c r="K3061" s="19">
        <v>19.0</v>
      </c>
      <c r="L3061" s="19">
        <v>12.0</v>
      </c>
      <c r="M3061" s="19">
        <v>31.0</v>
      </c>
      <c r="N3061" s="20">
        <v>0.6129032373428345</v>
      </c>
      <c r="O3061" s="20">
        <v>0.4504472613334656</v>
      </c>
      <c r="P3061" s="20">
        <v>0.48535609245300293</v>
      </c>
      <c r="Q3061" s="21" t="str">
        <f t="shared" si="1"/>
        <v>0.6535433071</v>
      </c>
      <c r="R3061" s="21" t="str">
        <f t="shared" si="3"/>
        <v>0.5099484806</v>
      </c>
      <c r="S3061" s="9">
        <v>0.4997884602315964</v>
      </c>
      <c r="T3061" s="6">
        <v>0.509948480551637</v>
      </c>
      <c r="U3061" s="10"/>
      <c r="V3061" s="10"/>
      <c r="W3061" s="10"/>
    </row>
    <row r="3062">
      <c r="A3062" s="17">
        <v>2011.0</v>
      </c>
      <c r="B3062" s="18" t="s">
        <v>1390</v>
      </c>
      <c r="C3062" s="18" t="s">
        <v>4120</v>
      </c>
      <c r="D3062" s="19">
        <v>43.0</v>
      </c>
      <c r="E3062" s="19">
        <v>3.0</v>
      </c>
      <c r="F3062" s="19">
        <v>12.0</v>
      </c>
      <c r="G3062" s="19">
        <v>8.0</v>
      </c>
      <c r="H3062" s="19">
        <v>3.0</v>
      </c>
      <c r="I3062" s="19">
        <v>1.0</v>
      </c>
      <c r="J3062" s="19">
        <v>1.0</v>
      </c>
      <c r="K3062" s="19">
        <v>12.0</v>
      </c>
      <c r="L3062" s="19">
        <v>16.0</v>
      </c>
      <c r="M3062" s="19">
        <v>28.0</v>
      </c>
      <c r="N3062" s="20">
        <v>0.4285714328289032</v>
      </c>
      <c r="O3062" s="20">
        <v>0.45399942994117737</v>
      </c>
      <c r="P3062" s="20">
        <v>0.4834449589252472</v>
      </c>
      <c r="Q3062" s="21" t="str">
        <f t="shared" si="1"/>
        <v>0.4464285714</v>
      </c>
      <c r="R3062" s="21" t="str">
        <f t="shared" si="3"/>
        <v>0.4594680976</v>
      </c>
      <c r="S3062" s="9">
        <v>0.45500381184475763</v>
      </c>
      <c r="T3062" s="6">
        <v>0.45946809755904333</v>
      </c>
      <c r="U3062" s="10"/>
      <c r="V3062" s="10"/>
      <c r="W3062" s="10"/>
    </row>
    <row r="3063">
      <c r="A3063" s="17">
        <v>2011.0</v>
      </c>
      <c r="B3063" s="18" t="s">
        <v>148</v>
      </c>
      <c r="C3063" s="18" t="s">
        <v>4121</v>
      </c>
      <c r="D3063" s="19">
        <v>44.0</v>
      </c>
      <c r="E3063" s="19">
        <v>2.0</v>
      </c>
      <c r="F3063" s="19">
        <v>11.0</v>
      </c>
      <c r="G3063" s="19">
        <v>7.0</v>
      </c>
      <c r="H3063" s="19">
        <v>7.0</v>
      </c>
      <c r="I3063" s="19">
        <v>1.0</v>
      </c>
      <c r="J3063" s="19">
        <v>2.0</v>
      </c>
      <c r="K3063" s="19">
        <v>10.0</v>
      </c>
      <c r="L3063" s="19">
        <v>20.0</v>
      </c>
      <c r="M3063" s="19">
        <v>30.0</v>
      </c>
      <c r="N3063" s="20">
        <v>0.3333333432674408</v>
      </c>
      <c r="O3063" s="20">
        <v>0.5190675854682922</v>
      </c>
      <c r="P3063" s="20">
        <v>0.5185753703117371</v>
      </c>
      <c r="Q3063" s="21" t="str">
        <f t="shared" si="1"/>
        <v>0.303030303</v>
      </c>
      <c r="R3063" s="21" t="str">
        <f t="shared" si="3"/>
        <v>0.4649352111</v>
      </c>
      <c r="S3063" s="9">
        <v>0.4725109686454137</v>
      </c>
      <c r="T3063" s="6">
        <v>0.46493521106965613</v>
      </c>
      <c r="U3063" s="10"/>
      <c r="V3063" s="10"/>
      <c r="W3063" s="10"/>
    </row>
    <row r="3064">
      <c r="A3064" s="17">
        <v>2011.0</v>
      </c>
      <c r="B3064" s="18" t="s">
        <v>555</v>
      </c>
      <c r="C3064" s="18" t="s">
        <v>4122</v>
      </c>
      <c r="D3064" s="19">
        <v>45.0</v>
      </c>
      <c r="E3064" s="19">
        <v>6.0</v>
      </c>
      <c r="F3064" s="19">
        <v>10.0</v>
      </c>
      <c r="G3064" s="19">
        <v>8.0</v>
      </c>
      <c r="H3064" s="19">
        <v>5.0</v>
      </c>
      <c r="I3064" s="19">
        <v>0.0</v>
      </c>
      <c r="J3064" s="19">
        <v>0.0</v>
      </c>
      <c r="K3064" s="19">
        <v>14.0</v>
      </c>
      <c r="L3064" s="19">
        <v>15.0</v>
      </c>
      <c r="M3064" s="19">
        <v>29.0</v>
      </c>
      <c r="N3064" s="20">
        <v>0.48275861144065857</v>
      </c>
      <c r="O3064" s="20">
        <v>0.4746166467666626</v>
      </c>
      <c r="P3064" s="20">
        <v>0.4897690415382385</v>
      </c>
      <c r="Q3064" s="21" t="str">
        <f t="shared" si="1"/>
        <v>0.5038167939</v>
      </c>
      <c r="R3064" s="21" t="str">
        <f t="shared" si="3"/>
        <v>0.4857047822</v>
      </c>
      <c r="S3064" s="9">
        <v>0.48044023894030474</v>
      </c>
      <c r="T3064" s="6">
        <v>0.4857047822411734</v>
      </c>
      <c r="U3064" s="10"/>
      <c r="V3064" s="10"/>
      <c r="W3064" s="10"/>
    </row>
    <row r="3065">
      <c r="A3065" s="17">
        <v>2011.0</v>
      </c>
      <c r="B3065" s="18" t="s">
        <v>1380</v>
      </c>
      <c r="C3065" s="18" t="s">
        <v>4123</v>
      </c>
      <c r="D3065" s="19">
        <v>46.0</v>
      </c>
      <c r="E3065" s="19">
        <v>1.0</v>
      </c>
      <c r="F3065" s="19">
        <v>16.0</v>
      </c>
      <c r="G3065" s="19">
        <v>2.0</v>
      </c>
      <c r="H3065" s="19">
        <v>5.0</v>
      </c>
      <c r="I3065" s="19">
        <v>1.0</v>
      </c>
      <c r="J3065" s="19">
        <v>4.0</v>
      </c>
      <c r="K3065" s="19">
        <v>4.0</v>
      </c>
      <c r="L3065" s="19">
        <v>25.0</v>
      </c>
      <c r="M3065" s="19">
        <v>29.0</v>
      </c>
      <c r="N3065" s="20">
        <v>0.13793103396892548</v>
      </c>
      <c r="O3065" s="20">
        <v>0.4193335473537445</v>
      </c>
      <c r="P3065" s="20">
        <v>0.4729401171207428</v>
      </c>
      <c r="Q3065" s="21" t="str">
        <f t="shared" si="1"/>
        <v>0.1487603306</v>
      </c>
      <c r="R3065" s="21" t="str">
        <f t="shared" si="3"/>
        <v>0.3650918856</v>
      </c>
      <c r="S3065" s="9">
        <v>0.3623845615777476</v>
      </c>
      <c r="T3065" s="6">
        <v>0.36509188560168604</v>
      </c>
      <c r="U3065" s="10"/>
      <c r="V3065" s="10"/>
      <c r="W3065" s="10"/>
    </row>
    <row r="3066">
      <c r="A3066" s="17">
        <v>2011.0</v>
      </c>
      <c r="B3066" s="18" t="s">
        <v>178</v>
      </c>
      <c r="C3066" s="18" t="s">
        <v>4124</v>
      </c>
      <c r="D3066" s="19">
        <v>47.0</v>
      </c>
      <c r="E3066" s="19">
        <v>7.0</v>
      </c>
      <c r="F3066" s="19">
        <v>4.0</v>
      </c>
      <c r="G3066" s="19">
        <v>15.0</v>
      </c>
      <c r="H3066" s="19">
        <v>3.0</v>
      </c>
      <c r="I3066" s="19">
        <v>3.0</v>
      </c>
      <c r="J3066" s="19">
        <v>1.0</v>
      </c>
      <c r="K3066" s="19">
        <v>25.0</v>
      </c>
      <c r="L3066" s="19">
        <v>8.0</v>
      </c>
      <c r="M3066" s="19">
        <v>33.0</v>
      </c>
      <c r="N3066" s="20">
        <v>0.7575757503509521</v>
      </c>
      <c r="O3066" s="20">
        <v>0.5317707061767578</v>
      </c>
      <c r="P3066" s="20">
        <v>0.5436280965805054</v>
      </c>
      <c r="Q3066" s="21" t="str">
        <f t="shared" si="1"/>
        <v>0.7414965986</v>
      </c>
      <c r="R3066" s="21" t="str">
        <f t="shared" si="3"/>
        <v>0.5871665269</v>
      </c>
      <c r="S3066" s="9">
        <v>0.5911863166274447</v>
      </c>
      <c r="T3066" s="6">
        <v>0.5871665268933692</v>
      </c>
      <c r="U3066" s="10"/>
      <c r="V3066" s="10"/>
      <c r="W3066" s="10"/>
    </row>
    <row r="3067">
      <c r="A3067" s="17">
        <v>2011.0</v>
      </c>
      <c r="B3067" s="18" t="s">
        <v>953</v>
      </c>
      <c r="C3067" s="18" t="s">
        <v>4125</v>
      </c>
      <c r="D3067" s="19">
        <v>48.0</v>
      </c>
      <c r="E3067" s="19">
        <v>3.0</v>
      </c>
      <c r="F3067" s="19">
        <v>12.0</v>
      </c>
      <c r="G3067" s="19">
        <v>4.0</v>
      </c>
      <c r="H3067" s="19">
        <v>8.0</v>
      </c>
      <c r="I3067" s="19">
        <v>1.0</v>
      </c>
      <c r="J3067" s="19">
        <v>2.0</v>
      </c>
      <c r="K3067" s="19">
        <v>8.0</v>
      </c>
      <c r="L3067" s="19">
        <v>22.0</v>
      </c>
      <c r="M3067" s="19">
        <v>30.0</v>
      </c>
      <c r="N3067" s="20">
        <v>0.2666666805744171</v>
      </c>
      <c r="O3067" s="20">
        <v>0.47800371050834656</v>
      </c>
      <c r="P3067" s="20">
        <v>0.4762490391731262</v>
      </c>
      <c r="Q3067" s="21" t="str">
        <f t="shared" si="1"/>
        <v>0.2714285714</v>
      </c>
      <c r="R3067" s="21" t="str">
        <f t="shared" si="3"/>
        <v>0.4259212579</v>
      </c>
      <c r="S3067" s="9">
        <v>0.4247307817141215</v>
      </c>
      <c r="T3067" s="6">
        <v>0.42592125790459767</v>
      </c>
      <c r="U3067" s="10"/>
      <c r="V3067" s="10"/>
      <c r="W3067" s="10"/>
    </row>
    <row r="3068">
      <c r="A3068" s="17">
        <v>2011.0</v>
      </c>
      <c r="B3068" s="18" t="s">
        <v>531</v>
      </c>
      <c r="C3068" s="18" t="s">
        <v>1173</v>
      </c>
      <c r="D3068" s="19">
        <v>49.0</v>
      </c>
      <c r="E3068" s="19">
        <v>3.0</v>
      </c>
      <c r="F3068" s="19">
        <v>7.0</v>
      </c>
      <c r="G3068" s="19">
        <v>15.0</v>
      </c>
      <c r="H3068" s="19">
        <v>2.0</v>
      </c>
      <c r="I3068" s="19">
        <v>3.0</v>
      </c>
      <c r="J3068" s="19">
        <v>2.0</v>
      </c>
      <c r="K3068" s="19">
        <v>21.0</v>
      </c>
      <c r="L3068" s="19">
        <v>11.0</v>
      </c>
      <c r="M3068" s="19">
        <v>32.0</v>
      </c>
      <c r="N3068" s="20">
        <v>0.65625</v>
      </c>
      <c r="O3068" s="20">
        <v>0.5524543523788452</v>
      </c>
      <c r="P3068" s="20">
        <v>0.5302141904830933</v>
      </c>
      <c r="Q3068" s="21" t="str">
        <f t="shared" si="1"/>
        <v>0.6428571429</v>
      </c>
      <c r="R3068" s="21" t="str">
        <f t="shared" si="3"/>
        <v>0.5694950095</v>
      </c>
      <c r="S3068" s="9">
        <v>0.5728432238101959</v>
      </c>
      <c r="T3068" s="6">
        <v>0.5694950095244816</v>
      </c>
      <c r="U3068" s="10"/>
      <c r="V3068" s="10"/>
      <c r="W3068" s="10"/>
    </row>
    <row r="3069">
      <c r="A3069" s="17">
        <v>2011.0</v>
      </c>
      <c r="B3069" s="18" t="s">
        <v>810</v>
      </c>
      <c r="C3069" s="18" t="s">
        <v>4126</v>
      </c>
      <c r="D3069" s="19">
        <v>50.0</v>
      </c>
      <c r="E3069" s="19">
        <v>9.0</v>
      </c>
      <c r="F3069" s="19">
        <v>5.0</v>
      </c>
      <c r="G3069" s="19">
        <v>14.0</v>
      </c>
      <c r="H3069" s="19">
        <v>2.0</v>
      </c>
      <c r="I3069" s="19">
        <v>1.0</v>
      </c>
      <c r="J3069" s="19">
        <v>1.0</v>
      </c>
      <c r="K3069" s="19">
        <v>24.0</v>
      </c>
      <c r="L3069" s="19">
        <v>8.0</v>
      </c>
      <c r="M3069" s="19">
        <v>32.0</v>
      </c>
      <c r="N3069" s="20">
        <v>0.75</v>
      </c>
      <c r="O3069" s="20">
        <v>0.5266296863555908</v>
      </c>
      <c r="P3069" s="20">
        <v>0.5215752720832825</v>
      </c>
      <c r="Q3069" s="21" t="str">
        <f t="shared" si="1"/>
        <v>0.7638888889</v>
      </c>
      <c r="R3069" s="21" t="str">
        <f t="shared" si="3"/>
        <v>0.5846808834</v>
      </c>
      <c r="S3069" s="9">
        <v>0.581208661198616</v>
      </c>
      <c r="T3069" s="6">
        <v>0.5846808834208382</v>
      </c>
      <c r="U3069" s="10"/>
      <c r="V3069" s="10"/>
      <c r="W3069" s="10"/>
    </row>
    <row r="3070">
      <c r="A3070" s="17">
        <v>2011.0</v>
      </c>
      <c r="B3070" s="18" t="s">
        <v>1026</v>
      </c>
      <c r="C3070" s="18" t="s">
        <v>1115</v>
      </c>
      <c r="D3070" s="19">
        <v>51.0</v>
      </c>
      <c r="E3070" s="19">
        <v>10.0</v>
      </c>
      <c r="F3070" s="19">
        <v>1.0</v>
      </c>
      <c r="G3070" s="19">
        <v>11.0</v>
      </c>
      <c r="H3070" s="19">
        <v>2.0</v>
      </c>
      <c r="I3070" s="19">
        <v>3.0</v>
      </c>
      <c r="J3070" s="19">
        <v>2.0</v>
      </c>
      <c r="K3070" s="19">
        <v>24.0</v>
      </c>
      <c r="L3070" s="19">
        <v>5.0</v>
      </c>
      <c r="M3070" s="19">
        <v>29.0</v>
      </c>
      <c r="N3070" s="20">
        <v>0.8275862336158752</v>
      </c>
      <c r="O3070" s="20">
        <v>0.4303954541683197</v>
      </c>
      <c r="P3070" s="20">
        <v>0.49179020524024963</v>
      </c>
      <c r="Q3070" s="21" t="str">
        <f t="shared" si="1"/>
        <v>0.8137931034</v>
      </c>
      <c r="R3070" s="21" t="str">
        <f t="shared" si="3"/>
        <v>0.5415935543</v>
      </c>
      <c r="S3070" s="9">
        <v>0.5450418301183602</v>
      </c>
      <c r="T3070" s="6">
        <v>0.5415935542562913</v>
      </c>
      <c r="U3070" s="10"/>
      <c r="V3070" s="10"/>
      <c r="W3070" s="10"/>
    </row>
    <row r="3071">
      <c r="A3071" s="17">
        <v>2011.0</v>
      </c>
      <c r="B3071" s="18" t="s">
        <v>278</v>
      </c>
      <c r="C3071" s="18" t="s">
        <v>1196</v>
      </c>
      <c r="D3071" s="19">
        <v>52.0</v>
      </c>
      <c r="E3071" s="19">
        <v>9.0</v>
      </c>
      <c r="F3071" s="19">
        <v>7.0</v>
      </c>
      <c r="G3071" s="19">
        <v>12.0</v>
      </c>
      <c r="H3071" s="19">
        <v>1.0</v>
      </c>
      <c r="I3071" s="19">
        <v>3.0</v>
      </c>
      <c r="J3071" s="19">
        <v>2.0</v>
      </c>
      <c r="K3071" s="19">
        <v>24.0</v>
      </c>
      <c r="L3071" s="19">
        <v>10.0</v>
      </c>
      <c r="M3071" s="19">
        <v>34.0</v>
      </c>
      <c r="N3071" s="20">
        <v>0.7058823704719543</v>
      </c>
      <c r="O3071" s="20">
        <v>0.504275381565094</v>
      </c>
      <c r="P3071" s="20">
        <v>0.48991772532463074</v>
      </c>
      <c r="Q3071" s="21" t="str">
        <f t="shared" si="1"/>
        <v>0.75</v>
      </c>
      <c r="R3071" s="21" t="str">
        <f t="shared" si="3"/>
        <v>0.5621171221</v>
      </c>
      <c r="S3071" s="9">
        <v>0.5510877103489988</v>
      </c>
      <c r="T3071" s="6">
        <v>0.5621171221137047</v>
      </c>
      <c r="U3071" s="10"/>
      <c r="V3071" s="10"/>
      <c r="W3071" s="10"/>
    </row>
    <row r="3072">
      <c r="A3072" s="17">
        <v>2011.0</v>
      </c>
      <c r="B3072" s="18" t="s">
        <v>1781</v>
      </c>
      <c r="C3072" s="18" t="s">
        <v>4127</v>
      </c>
      <c r="D3072" s="19">
        <v>53.0</v>
      </c>
      <c r="E3072" s="19">
        <v>4.0</v>
      </c>
      <c r="F3072" s="19">
        <v>14.0</v>
      </c>
      <c r="G3072" s="19">
        <v>3.0</v>
      </c>
      <c r="H3072" s="19">
        <v>9.0</v>
      </c>
      <c r="I3072" s="19">
        <v>0.0</v>
      </c>
      <c r="J3072" s="19">
        <v>0.0</v>
      </c>
      <c r="K3072" s="19">
        <v>7.0</v>
      </c>
      <c r="L3072" s="19">
        <v>23.0</v>
      </c>
      <c r="M3072" s="19">
        <v>30.0</v>
      </c>
      <c r="N3072" s="20">
        <v>0.23333333432674408</v>
      </c>
      <c r="O3072" s="20">
        <v>0.44900399446487427</v>
      </c>
      <c r="P3072" s="20">
        <v>0.4724729657173157</v>
      </c>
      <c r="Q3072" s="21" t="str">
        <f t="shared" si="1"/>
        <v>0.2605633803</v>
      </c>
      <c r="R3072" s="21" t="str">
        <f t="shared" si="3"/>
        <v>0.4077610837</v>
      </c>
      <c r="S3072" s="9">
        <v>0.4009535719950994</v>
      </c>
      <c r="T3072" s="6">
        <v>0.40776108373218856</v>
      </c>
      <c r="U3072" s="10"/>
      <c r="V3072" s="10"/>
      <c r="W3072" s="10"/>
    </row>
    <row r="3073">
      <c r="A3073" s="17">
        <v>2011.0</v>
      </c>
      <c r="B3073" s="18" t="s">
        <v>348</v>
      </c>
      <c r="C3073" s="18" t="s">
        <v>4128</v>
      </c>
      <c r="D3073" s="19">
        <v>54.0</v>
      </c>
      <c r="E3073" s="19">
        <v>3.0</v>
      </c>
      <c r="F3073" s="19">
        <v>9.0</v>
      </c>
      <c r="G3073" s="19">
        <v>14.0</v>
      </c>
      <c r="H3073" s="19">
        <v>2.0</v>
      </c>
      <c r="I3073" s="19">
        <v>3.0</v>
      </c>
      <c r="J3073" s="19">
        <v>2.0</v>
      </c>
      <c r="K3073" s="19">
        <v>20.0</v>
      </c>
      <c r="L3073" s="19">
        <v>13.0</v>
      </c>
      <c r="M3073" s="19">
        <v>33.0</v>
      </c>
      <c r="N3073" s="20">
        <v>0.6060606241226196</v>
      </c>
      <c r="O3073" s="20">
        <v>0.5580458045005798</v>
      </c>
      <c r="P3073" s="20">
        <v>0.5302562117576599</v>
      </c>
      <c r="Q3073" s="21" t="str">
        <f t="shared" si="1"/>
        <v>0.6046511628</v>
      </c>
      <c r="R3073" s="21" t="str">
        <f t="shared" si="3"/>
        <v>0.5627497459</v>
      </c>
      <c r="S3073" s="9">
        <v>0.5631021067048564</v>
      </c>
      <c r="T3073" s="6">
        <v>0.5627497458873794</v>
      </c>
      <c r="U3073" s="10"/>
      <c r="V3073" s="10"/>
      <c r="W3073" s="10"/>
    </row>
    <row r="3074">
      <c r="A3074" s="17">
        <v>2011.0</v>
      </c>
      <c r="B3074" s="18" t="s">
        <v>314</v>
      </c>
      <c r="C3074" s="18" t="s">
        <v>4129</v>
      </c>
      <c r="D3074" s="19">
        <v>55.0</v>
      </c>
      <c r="E3074" s="19">
        <v>6.0</v>
      </c>
      <c r="F3074" s="19">
        <v>5.0</v>
      </c>
      <c r="G3074" s="19">
        <v>9.0</v>
      </c>
      <c r="H3074" s="19">
        <v>4.0</v>
      </c>
      <c r="I3074" s="19">
        <v>3.0</v>
      </c>
      <c r="J3074" s="19">
        <v>3.0</v>
      </c>
      <c r="K3074" s="19">
        <v>18.0</v>
      </c>
      <c r="L3074" s="19">
        <v>12.0</v>
      </c>
      <c r="M3074" s="19">
        <v>30.0</v>
      </c>
      <c r="N3074" s="20">
        <v>0.6000000238418579</v>
      </c>
      <c r="O3074" s="20">
        <v>0.5836989879608154</v>
      </c>
      <c r="P3074" s="20">
        <v>0.525070309638977</v>
      </c>
      <c r="Q3074" s="21" t="str">
        <f t="shared" si="1"/>
        <v>0.5915492958</v>
      </c>
      <c r="R3074" s="21" t="str">
        <f t="shared" si="3"/>
        <v>0.5710043953</v>
      </c>
      <c r="S3074" s="9">
        <v>0.573117071390152</v>
      </c>
      <c r="T3074" s="6">
        <v>0.571004395333814</v>
      </c>
      <c r="U3074" s="10"/>
      <c r="V3074" s="10"/>
      <c r="W3074" s="10"/>
    </row>
    <row r="3075">
      <c r="A3075" s="17">
        <v>2011.0</v>
      </c>
      <c r="B3075" s="18" t="s">
        <v>1493</v>
      </c>
      <c r="C3075" s="18" t="s">
        <v>4130</v>
      </c>
      <c r="D3075" s="19">
        <v>56.0</v>
      </c>
      <c r="E3075" s="19">
        <v>5.0</v>
      </c>
      <c r="F3075" s="19">
        <v>9.0</v>
      </c>
      <c r="G3075" s="19">
        <v>9.0</v>
      </c>
      <c r="H3075" s="19">
        <v>4.0</v>
      </c>
      <c r="I3075" s="19">
        <v>0.0</v>
      </c>
      <c r="J3075" s="19">
        <v>0.0</v>
      </c>
      <c r="K3075" s="19">
        <v>14.0</v>
      </c>
      <c r="L3075" s="19">
        <v>13.0</v>
      </c>
      <c r="M3075" s="19">
        <v>27.0</v>
      </c>
      <c r="N3075" s="20">
        <v>0.5185185074806213</v>
      </c>
      <c r="O3075" s="20">
        <v>0.4683697521686554</v>
      </c>
      <c r="P3075" s="20">
        <v>0.4839090406894684</v>
      </c>
      <c r="Q3075" s="21" t="str">
        <f t="shared" si="1"/>
        <v>0.5299145299</v>
      </c>
      <c r="R3075" s="21" t="str">
        <f t="shared" si="3"/>
        <v>0.4876407687</v>
      </c>
      <c r="S3075" s="9">
        <v>0.48479176588632444</v>
      </c>
      <c r="T3075" s="6">
        <v>0.48764076873532725</v>
      </c>
      <c r="U3075" s="10"/>
      <c r="V3075" s="10"/>
      <c r="W3075" s="10"/>
    </row>
    <row r="3076">
      <c r="A3076" s="17">
        <v>2011.0</v>
      </c>
      <c r="B3076" s="18" t="s">
        <v>181</v>
      </c>
      <c r="C3076" s="18" t="s">
        <v>1195</v>
      </c>
      <c r="D3076" s="19">
        <v>57.0</v>
      </c>
      <c r="E3076" s="19">
        <v>5.0</v>
      </c>
      <c r="F3076" s="19">
        <v>5.0</v>
      </c>
      <c r="G3076" s="19">
        <v>13.0</v>
      </c>
      <c r="H3076" s="19">
        <v>4.0</v>
      </c>
      <c r="I3076" s="19">
        <v>8.0</v>
      </c>
      <c r="J3076" s="19">
        <v>0.0</v>
      </c>
      <c r="K3076" s="19">
        <v>26.0</v>
      </c>
      <c r="L3076" s="19">
        <v>9.0</v>
      </c>
      <c r="M3076" s="19">
        <v>35.0</v>
      </c>
      <c r="N3076" s="20">
        <v>0.7428571581840515</v>
      </c>
      <c r="O3076" s="20">
        <v>0.6161908507347107</v>
      </c>
      <c r="P3076" s="20">
        <v>0.5544788837432861</v>
      </c>
      <c r="Q3076" s="21" t="str">
        <f t="shared" si="1"/>
        <v>0.7261146497</v>
      </c>
      <c r="R3076" s="21" t="str">
        <f t="shared" si="3"/>
        <v>0.6282438087</v>
      </c>
      <c r="S3076" s="9">
        <v>0.6324294320174626</v>
      </c>
      <c r="T3076" s="6">
        <v>0.6282438087235591</v>
      </c>
      <c r="U3076" s="10"/>
      <c r="V3076" s="10"/>
      <c r="W3076" s="10"/>
    </row>
    <row r="3077">
      <c r="A3077" s="17">
        <v>2011.0</v>
      </c>
      <c r="B3077" s="18" t="s">
        <v>791</v>
      </c>
      <c r="C3077" s="18" t="s">
        <v>4131</v>
      </c>
      <c r="D3077" s="19">
        <v>58.0</v>
      </c>
      <c r="E3077" s="19">
        <v>5.0</v>
      </c>
      <c r="F3077" s="19">
        <v>10.0</v>
      </c>
      <c r="G3077" s="19">
        <v>8.0</v>
      </c>
      <c r="H3077" s="19">
        <v>3.0</v>
      </c>
      <c r="I3077" s="19">
        <v>0.0</v>
      </c>
      <c r="J3077" s="19">
        <v>1.0</v>
      </c>
      <c r="K3077" s="19">
        <v>13.0</v>
      </c>
      <c r="L3077" s="19">
        <v>14.0</v>
      </c>
      <c r="M3077" s="19">
        <v>27.0</v>
      </c>
      <c r="N3077" s="20">
        <v>0.48148149251937866</v>
      </c>
      <c r="O3077" s="20">
        <v>0.41068243980407715</v>
      </c>
      <c r="P3077" s="20">
        <v>0.48217183351516724</v>
      </c>
      <c r="Q3077" s="21" t="str">
        <f t="shared" si="1"/>
        <v>0.5130434783</v>
      </c>
      <c r="R3077" s="21" t="str">
        <f t="shared" si="3"/>
        <v>0.4541450478</v>
      </c>
      <c r="S3077" s="9">
        <v>0.44625454865120073</v>
      </c>
      <c r="T3077" s="6">
        <v>0.4541450478460478</v>
      </c>
      <c r="U3077" s="10"/>
      <c r="V3077" s="10"/>
      <c r="W3077" s="10"/>
    </row>
    <row r="3078">
      <c r="A3078" s="17">
        <v>2011.0</v>
      </c>
      <c r="B3078" s="18" t="s">
        <v>837</v>
      </c>
      <c r="C3078" s="18" t="s">
        <v>4132</v>
      </c>
      <c r="D3078" s="19">
        <v>59.0</v>
      </c>
      <c r="E3078" s="19">
        <v>3.0</v>
      </c>
      <c r="F3078" s="19">
        <v>11.0</v>
      </c>
      <c r="G3078" s="19">
        <v>6.0</v>
      </c>
      <c r="H3078" s="19">
        <v>6.0</v>
      </c>
      <c r="I3078" s="19">
        <v>1.0</v>
      </c>
      <c r="J3078" s="19">
        <v>1.0</v>
      </c>
      <c r="K3078" s="19">
        <v>10.0</v>
      </c>
      <c r="L3078" s="19">
        <v>18.0</v>
      </c>
      <c r="M3078" s="19">
        <v>28.0</v>
      </c>
      <c r="N3078" s="20">
        <v>0.3571428656578064</v>
      </c>
      <c r="O3078" s="20">
        <v>0.5191042423248291</v>
      </c>
      <c r="P3078" s="20">
        <v>0.49252864718437195</v>
      </c>
      <c r="Q3078" s="21" t="str">
        <f t="shared" si="1"/>
        <v>0.3548387097</v>
      </c>
      <c r="R3078" s="21" t="str">
        <f t="shared" si="3"/>
        <v>0.4713939604</v>
      </c>
      <c r="S3078" s="9">
        <v>0.47196999724422184</v>
      </c>
      <c r="T3078" s="6">
        <v>0.4713939603778624</v>
      </c>
      <c r="U3078" s="10"/>
      <c r="V3078" s="10"/>
      <c r="W3078" s="10"/>
    </row>
    <row r="3079">
      <c r="A3079" s="17">
        <v>2011.0</v>
      </c>
      <c r="B3079" s="18" t="s">
        <v>187</v>
      </c>
      <c r="C3079" s="18" t="s">
        <v>1225</v>
      </c>
      <c r="D3079" s="19">
        <v>60.0</v>
      </c>
      <c r="E3079" s="19">
        <v>3.0</v>
      </c>
      <c r="F3079" s="19">
        <v>9.0</v>
      </c>
      <c r="G3079" s="19">
        <v>15.0</v>
      </c>
      <c r="H3079" s="19">
        <v>3.0</v>
      </c>
      <c r="I3079" s="19">
        <v>1.0</v>
      </c>
      <c r="J3079" s="19">
        <v>2.0</v>
      </c>
      <c r="K3079" s="19">
        <v>19.0</v>
      </c>
      <c r="L3079" s="19">
        <v>14.0</v>
      </c>
      <c r="M3079" s="19">
        <v>33.0</v>
      </c>
      <c r="N3079" s="20">
        <v>0.5757575631141663</v>
      </c>
      <c r="O3079" s="20">
        <v>0.5162575244903564</v>
      </c>
      <c r="P3079" s="20">
        <v>0.501129686832428</v>
      </c>
      <c r="Q3079" s="21" t="str">
        <f t="shared" si="1"/>
        <v>0.5503875969</v>
      </c>
      <c r="R3079" s="21" t="str">
        <f t="shared" si="3"/>
        <v>0.5210080832</v>
      </c>
      <c r="S3079" s="9">
        <v>0.5273505778926791</v>
      </c>
      <c r="T3079" s="6">
        <v>0.5210080831780914</v>
      </c>
      <c r="U3079" s="10"/>
      <c r="V3079" s="10"/>
      <c r="W3079" s="10"/>
    </row>
    <row r="3080">
      <c r="A3080" s="17">
        <v>2011.0</v>
      </c>
      <c r="B3080" s="18" t="s">
        <v>1273</v>
      </c>
      <c r="C3080" s="18" t="s">
        <v>4133</v>
      </c>
      <c r="D3080" s="19">
        <v>61.0</v>
      </c>
      <c r="E3080" s="19">
        <v>2.0</v>
      </c>
      <c r="F3080" s="19">
        <v>11.0</v>
      </c>
      <c r="G3080" s="19">
        <v>7.0</v>
      </c>
      <c r="H3080" s="19">
        <v>8.0</v>
      </c>
      <c r="I3080" s="19">
        <v>0.0</v>
      </c>
      <c r="J3080" s="19">
        <v>0.0</v>
      </c>
      <c r="K3080" s="19">
        <v>9.0</v>
      </c>
      <c r="L3080" s="19">
        <v>19.0</v>
      </c>
      <c r="M3080" s="19">
        <v>28.0</v>
      </c>
      <c r="N3080" s="20">
        <v>0.3214285671710968</v>
      </c>
      <c r="O3080" s="20">
        <v>0.43903446197509766</v>
      </c>
      <c r="P3080" s="20">
        <v>0.47714611887931824</v>
      </c>
      <c r="Q3080" s="21" t="str">
        <f t="shared" si="1"/>
        <v>0.2822580645</v>
      </c>
      <c r="R3080" s="21" t="str">
        <f t="shared" si="3"/>
        <v>0.4093682768</v>
      </c>
      <c r="S3080" s="9">
        <v>0.41916090356452124</v>
      </c>
      <c r="T3080" s="6">
        <v>0.40936827683641064</v>
      </c>
      <c r="U3080" s="10"/>
      <c r="V3080" s="10"/>
      <c r="W3080" s="10"/>
    </row>
    <row r="3081">
      <c r="A3081" s="17">
        <v>2011.0</v>
      </c>
      <c r="B3081" s="18" t="s">
        <v>521</v>
      </c>
      <c r="C3081" s="18" t="s">
        <v>4134</v>
      </c>
      <c r="D3081" s="19">
        <v>62.0</v>
      </c>
      <c r="E3081" s="19">
        <v>4.0</v>
      </c>
      <c r="F3081" s="19">
        <v>12.0</v>
      </c>
      <c r="G3081" s="19">
        <v>6.0</v>
      </c>
      <c r="H3081" s="19">
        <v>5.0</v>
      </c>
      <c r="I3081" s="19">
        <v>0.0</v>
      </c>
      <c r="J3081" s="19">
        <v>3.0</v>
      </c>
      <c r="K3081" s="19">
        <v>10.0</v>
      </c>
      <c r="L3081" s="19">
        <v>20.0</v>
      </c>
      <c r="M3081" s="19">
        <v>30.0</v>
      </c>
      <c r="N3081" s="20">
        <v>0.3333333432674408</v>
      </c>
      <c r="O3081" s="20">
        <v>0.426056444644928</v>
      </c>
      <c r="P3081" s="20">
        <v>0.4716835021972656</v>
      </c>
      <c r="Q3081" s="21" t="str">
        <f t="shared" si="1"/>
        <v>0.3484848485</v>
      </c>
      <c r="R3081" s="21" t="str">
        <f t="shared" si="3"/>
        <v>0.41807031</v>
      </c>
      <c r="S3081" s="9">
        <v>0.4142824312051137</v>
      </c>
      <c r="T3081" s="6">
        <v>0.4180703099929925</v>
      </c>
      <c r="U3081" s="10"/>
      <c r="V3081" s="10"/>
      <c r="W3081" s="10"/>
    </row>
    <row r="3082">
      <c r="A3082" s="17">
        <v>2011.0</v>
      </c>
      <c r="B3082" s="18" t="s">
        <v>947</v>
      </c>
      <c r="C3082" s="18" t="s">
        <v>4135</v>
      </c>
      <c r="D3082" s="19">
        <v>63.0</v>
      </c>
      <c r="E3082" s="19">
        <v>5.0</v>
      </c>
      <c r="F3082" s="19">
        <v>10.0</v>
      </c>
      <c r="G3082" s="19">
        <v>5.0</v>
      </c>
      <c r="H3082" s="19">
        <v>5.0</v>
      </c>
      <c r="I3082" s="19">
        <v>2.0</v>
      </c>
      <c r="J3082" s="19">
        <v>3.0</v>
      </c>
      <c r="K3082" s="19">
        <v>12.0</v>
      </c>
      <c r="L3082" s="19">
        <v>18.0</v>
      </c>
      <c r="M3082" s="19">
        <v>30.0</v>
      </c>
      <c r="N3082" s="20">
        <v>0.4000000059604645</v>
      </c>
      <c r="O3082" s="20">
        <v>0.44512274861335754</v>
      </c>
      <c r="P3082" s="20">
        <v>0.49285534024238586</v>
      </c>
      <c r="Q3082" s="21" t="str">
        <f t="shared" si="1"/>
        <v>0.4285714286</v>
      </c>
      <c r="R3082" s="21" t="str">
        <f t="shared" si="3"/>
        <v>0.4529180665</v>
      </c>
      <c r="S3082" s="9">
        <v>0.4457752093672752</v>
      </c>
      <c r="T3082" s="6">
        <v>0.4529180665101324</v>
      </c>
      <c r="U3082" s="10"/>
      <c r="V3082" s="10"/>
      <c r="W3082" s="10"/>
    </row>
    <row r="3083">
      <c r="A3083" s="17">
        <v>2011.0</v>
      </c>
      <c r="B3083" s="18" t="s">
        <v>1641</v>
      </c>
      <c r="C3083" s="18" t="s">
        <v>4136</v>
      </c>
      <c r="D3083" s="19">
        <v>64.0</v>
      </c>
      <c r="E3083" s="19">
        <v>1.0</v>
      </c>
      <c r="F3083" s="19">
        <v>14.0</v>
      </c>
      <c r="G3083" s="19">
        <v>4.0</v>
      </c>
      <c r="H3083" s="19">
        <v>7.0</v>
      </c>
      <c r="I3083" s="19">
        <v>0.0</v>
      </c>
      <c r="J3083" s="19">
        <v>0.0</v>
      </c>
      <c r="K3083" s="19">
        <v>5.0</v>
      </c>
      <c r="L3083" s="19">
        <v>21.0</v>
      </c>
      <c r="M3083" s="19">
        <v>26.0</v>
      </c>
      <c r="N3083" s="20">
        <v>0.19230769574642181</v>
      </c>
      <c r="O3083" s="20">
        <v>0.4460555911064148</v>
      </c>
      <c r="P3083" s="20">
        <v>0.4615718424320221</v>
      </c>
      <c r="Q3083" s="21" t="str">
        <f t="shared" si="1"/>
        <v>0.1727272727</v>
      </c>
      <c r="R3083" s="21" t="str">
        <f t="shared" si="3"/>
        <v>0.3816025743</v>
      </c>
      <c r="S3083" s="9">
        <v>0.386497679238136</v>
      </c>
      <c r="T3083" s="6">
        <v>0.38160257434303113</v>
      </c>
      <c r="U3083" s="10"/>
      <c r="V3083" s="10"/>
      <c r="W3083" s="10"/>
    </row>
    <row r="3084">
      <c r="A3084" s="17">
        <v>2011.0</v>
      </c>
      <c r="B3084" s="18" t="s">
        <v>1619</v>
      </c>
      <c r="C3084" s="18" t="s">
        <v>4137</v>
      </c>
      <c r="D3084" s="19">
        <v>65.0</v>
      </c>
      <c r="E3084" s="19">
        <v>2.0</v>
      </c>
      <c r="F3084" s="19">
        <v>15.0</v>
      </c>
      <c r="G3084" s="19">
        <v>3.0</v>
      </c>
      <c r="H3084" s="19">
        <v>8.0</v>
      </c>
      <c r="I3084" s="19">
        <v>0.0</v>
      </c>
      <c r="J3084" s="19">
        <v>0.0</v>
      </c>
      <c r="K3084" s="19">
        <v>5.0</v>
      </c>
      <c r="L3084" s="19">
        <v>23.0</v>
      </c>
      <c r="M3084" s="19">
        <v>28.0</v>
      </c>
      <c r="N3084" s="20">
        <v>0.1785714328289032</v>
      </c>
      <c r="O3084" s="20">
        <v>0.4830930531024933</v>
      </c>
      <c r="P3084" s="20">
        <v>0.4785238802433014</v>
      </c>
      <c r="Q3084" s="21" t="str">
        <f t="shared" si="1"/>
        <v>0.185483871</v>
      </c>
      <c r="R3084" s="21" t="str">
        <f t="shared" si="3"/>
        <v>0.4075484644</v>
      </c>
      <c r="S3084" s="9">
        <v>0.40582035375492914</v>
      </c>
      <c r="T3084" s="6">
        <v>0.4075484643540075</v>
      </c>
      <c r="U3084" s="10"/>
      <c r="V3084" s="10"/>
      <c r="W3084" s="10"/>
    </row>
    <row r="3085">
      <c r="A3085" s="17">
        <v>2011.0</v>
      </c>
      <c r="B3085" s="18" t="s">
        <v>151</v>
      </c>
      <c r="C3085" s="18" t="s">
        <v>1212</v>
      </c>
      <c r="D3085" s="19">
        <v>66.0</v>
      </c>
      <c r="E3085" s="19">
        <v>5.0</v>
      </c>
      <c r="F3085" s="19">
        <v>9.0</v>
      </c>
      <c r="G3085" s="19">
        <v>8.0</v>
      </c>
      <c r="H3085" s="19">
        <v>3.0</v>
      </c>
      <c r="I3085" s="19">
        <v>3.0</v>
      </c>
      <c r="J3085" s="19">
        <v>2.0</v>
      </c>
      <c r="K3085" s="19">
        <v>16.0</v>
      </c>
      <c r="L3085" s="19">
        <v>14.0</v>
      </c>
      <c r="M3085" s="19">
        <v>30.0</v>
      </c>
      <c r="N3085" s="20">
        <v>0.5333333611488342</v>
      </c>
      <c r="O3085" s="20">
        <v>0.45406368374824524</v>
      </c>
      <c r="P3085" s="20">
        <v>0.4975787103176117</v>
      </c>
      <c r="Q3085" s="21" t="str">
        <f t="shared" si="1"/>
        <v>0.5606060606</v>
      </c>
      <c r="R3085" s="21" t="str">
        <f t="shared" si="3"/>
        <v>0.4915780346</v>
      </c>
      <c r="S3085" s="9">
        <v>0.48475985278685885</v>
      </c>
      <c r="T3085" s="6">
        <v>0.4915780346050407</v>
      </c>
      <c r="U3085" s="10"/>
      <c r="V3085" s="10"/>
      <c r="W3085" s="10"/>
    </row>
    <row r="3086">
      <c r="A3086" s="17">
        <v>2011.0</v>
      </c>
      <c r="B3086" s="18" t="s">
        <v>74</v>
      </c>
      <c r="C3086" s="18" t="s">
        <v>1121</v>
      </c>
      <c r="D3086" s="19">
        <v>67.0</v>
      </c>
      <c r="E3086" s="19">
        <v>6.0</v>
      </c>
      <c r="F3086" s="19">
        <v>6.0</v>
      </c>
      <c r="G3086" s="19">
        <v>14.0</v>
      </c>
      <c r="H3086" s="19">
        <v>5.0</v>
      </c>
      <c r="I3086" s="19">
        <v>2.0</v>
      </c>
      <c r="J3086" s="19">
        <v>2.0</v>
      </c>
      <c r="K3086" s="19">
        <v>22.0</v>
      </c>
      <c r="L3086" s="19">
        <v>13.0</v>
      </c>
      <c r="M3086" s="19">
        <v>35.0</v>
      </c>
      <c r="N3086" s="20">
        <v>0.6285714507102966</v>
      </c>
      <c r="O3086" s="20">
        <v>0.5566080808639526</v>
      </c>
      <c r="P3086" s="20">
        <v>0.5187673568725586</v>
      </c>
      <c r="Q3086" s="21" t="str">
        <f t="shared" si="1"/>
        <v>0.5987261146</v>
      </c>
      <c r="R3086" s="21" t="str">
        <f t="shared" si="3"/>
        <v>0.5576774083</v>
      </c>
      <c r="S3086" s="9">
        <v>0.5651387367929731</v>
      </c>
      <c r="T3086" s="6">
        <v>0.5576774083125363</v>
      </c>
      <c r="U3086" s="10"/>
      <c r="V3086" s="10"/>
      <c r="W3086" s="10"/>
    </row>
    <row r="3087">
      <c r="A3087" s="17">
        <v>2011.0</v>
      </c>
      <c r="B3087" s="18" t="s">
        <v>1253</v>
      </c>
      <c r="C3087" s="18" t="s">
        <v>4138</v>
      </c>
      <c r="D3087" s="19">
        <v>68.0</v>
      </c>
      <c r="E3087" s="19">
        <v>7.0</v>
      </c>
      <c r="F3087" s="19">
        <v>9.0</v>
      </c>
      <c r="G3087" s="19">
        <v>6.0</v>
      </c>
      <c r="H3087" s="19">
        <v>6.0</v>
      </c>
      <c r="I3087" s="19">
        <v>1.0</v>
      </c>
      <c r="J3087" s="19">
        <v>2.0</v>
      </c>
      <c r="K3087" s="19">
        <v>14.0</v>
      </c>
      <c r="L3087" s="19">
        <v>17.0</v>
      </c>
      <c r="M3087" s="19">
        <v>31.0</v>
      </c>
      <c r="N3087" s="20">
        <v>0.4516128897666931</v>
      </c>
      <c r="O3087" s="20">
        <v>0.5287001729011536</v>
      </c>
      <c r="P3087" s="20">
        <v>0.5014798641204834</v>
      </c>
      <c r="Q3087" s="21" t="str">
        <f t="shared" si="1"/>
        <v>0.4768211921</v>
      </c>
      <c r="R3087" s="21" t="str">
        <f t="shared" si="3"/>
        <v>0.5089253505</v>
      </c>
      <c r="S3087" s="9">
        <v>0.5026232782871493</v>
      </c>
      <c r="T3087" s="6">
        <v>0.5089253504939426</v>
      </c>
      <c r="U3087" s="10"/>
      <c r="V3087" s="10"/>
      <c r="W3087" s="10"/>
    </row>
    <row r="3088">
      <c r="A3088" s="17">
        <v>2011.0</v>
      </c>
      <c r="B3088" s="18" t="s">
        <v>562</v>
      </c>
      <c r="C3088" s="18" t="s">
        <v>4139</v>
      </c>
      <c r="D3088" s="19">
        <v>69.0</v>
      </c>
      <c r="E3088" s="19">
        <v>3.0</v>
      </c>
      <c r="F3088" s="19">
        <v>16.0</v>
      </c>
      <c r="G3088" s="19">
        <v>4.0</v>
      </c>
      <c r="H3088" s="19">
        <v>4.0</v>
      </c>
      <c r="I3088" s="19">
        <v>0.0</v>
      </c>
      <c r="J3088" s="19">
        <v>1.0</v>
      </c>
      <c r="K3088" s="19">
        <v>7.0</v>
      </c>
      <c r="L3088" s="19">
        <v>21.0</v>
      </c>
      <c r="M3088" s="19">
        <v>28.0</v>
      </c>
      <c r="N3088" s="20">
        <v>0.25</v>
      </c>
      <c r="O3088" s="20">
        <v>0.4439062774181366</v>
      </c>
      <c r="P3088" s="20">
        <v>0.47535693645477295</v>
      </c>
      <c r="Q3088" s="21" t="str">
        <f t="shared" si="1"/>
        <v>0.2894736842</v>
      </c>
      <c r="R3088" s="21" t="str">
        <f t="shared" si="3"/>
        <v>0.4131607939</v>
      </c>
      <c r="S3088" s="9">
        <v>0.40329237282276154</v>
      </c>
      <c r="T3088" s="6">
        <v>0.4131607938753931</v>
      </c>
      <c r="U3088" s="10"/>
      <c r="V3088" s="10"/>
      <c r="W3088" s="10"/>
    </row>
    <row r="3089">
      <c r="A3089" s="17">
        <v>2011.0</v>
      </c>
      <c r="B3089" s="18" t="s">
        <v>526</v>
      </c>
      <c r="C3089" s="18" t="s">
        <v>4140</v>
      </c>
      <c r="D3089" s="19">
        <v>70.0</v>
      </c>
      <c r="E3089" s="19">
        <v>2.0</v>
      </c>
      <c r="F3089" s="19">
        <v>10.0</v>
      </c>
      <c r="G3089" s="19">
        <v>11.0</v>
      </c>
      <c r="H3089" s="19">
        <v>4.0</v>
      </c>
      <c r="I3089" s="19">
        <v>0.0</v>
      </c>
      <c r="J3089" s="19">
        <v>3.0</v>
      </c>
      <c r="K3089" s="19">
        <v>13.0</v>
      </c>
      <c r="L3089" s="19">
        <v>17.0</v>
      </c>
      <c r="M3089" s="19">
        <v>30.0</v>
      </c>
      <c r="N3089" s="20">
        <v>0.4333333373069763</v>
      </c>
      <c r="O3089" s="20">
        <v>0.47074320912361145</v>
      </c>
      <c r="P3089" s="20">
        <v>0.48135140538215637</v>
      </c>
      <c r="Q3089" s="21" t="str">
        <f t="shared" si="1"/>
        <v>0.3916666667</v>
      </c>
      <c r="R3089" s="21" t="str">
        <f t="shared" si="3"/>
        <v>0.4536261226</v>
      </c>
      <c r="S3089" s="9">
        <v>0.46404278924067816</v>
      </c>
      <c r="T3089" s="6">
        <v>0.45362612257401147</v>
      </c>
      <c r="U3089" s="10"/>
      <c r="V3089" s="10"/>
      <c r="W3089" s="10"/>
    </row>
    <row r="3090">
      <c r="A3090" s="17">
        <v>2011.0</v>
      </c>
      <c r="B3090" s="18" t="s">
        <v>265</v>
      </c>
      <c r="C3090" s="18" t="s">
        <v>4141</v>
      </c>
      <c r="D3090" s="19">
        <v>71.0</v>
      </c>
      <c r="E3090" s="19">
        <v>1.0</v>
      </c>
      <c r="F3090" s="19">
        <v>9.0</v>
      </c>
      <c r="G3090" s="19">
        <v>6.0</v>
      </c>
      <c r="H3090" s="19">
        <v>11.0</v>
      </c>
      <c r="I3090" s="19">
        <v>0.0</v>
      </c>
      <c r="J3090" s="19">
        <v>4.0</v>
      </c>
      <c r="K3090" s="19">
        <v>7.0</v>
      </c>
      <c r="L3090" s="19">
        <v>24.0</v>
      </c>
      <c r="M3090" s="19">
        <v>31.0</v>
      </c>
      <c r="N3090" s="20">
        <v>0.22580644488334656</v>
      </c>
      <c r="O3090" s="20">
        <v>0.5610053539276123</v>
      </c>
      <c r="P3090" s="20">
        <v>0.5392236709594727</v>
      </c>
      <c r="Q3090" s="21" t="str">
        <f t="shared" si="1"/>
        <v>0.1677852349</v>
      </c>
      <c r="R3090" s="21" t="str">
        <f t="shared" si="3"/>
        <v>0.4572549034</v>
      </c>
      <c r="S3090" s="9">
        <v>0.47176020760690013</v>
      </c>
      <c r="T3090" s="6">
        <v>0.45725490342850655</v>
      </c>
      <c r="U3090" s="10"/>
      <c r="V3090" s="10"/>
      <c r="W3090" s="10"/>
    </row>
    <row r="3091">
      <c r="A3091" s="17">
        <v>2011.0</v>
      </c>
      <c r="B3091" s="18" t="s">
        <v>75</v>
      </c>
      <c r="C3091" s="18" t="s">
        <v>4142</v>
      </c>
      <c r="D3091" s="19">
        <v>72.0</v>
      </c>
      <c r="E3091" s="19">
        <v>6.0</v>
      </c>
      <c r="F3091" s="19">
        <v>11.0</v>
      </c>
      <c r="G3091" s="19">
        <v>10.0</v>
      </c>
      <c r="H3091" s="19">
        <v>4.0</v>
      </c>
      <c r="I3091" s="19">
        <v>0.0</v>
      </c>
      <c r="J3091" s="19">
        <v>1.0</v>
      </c>
      <c r="K3091" s="19">
        <v>16.0</v>
      </c>
      <c r="L3091" s="19">
        <v>16.0</v>
      </c>
      <c r="M3091" s="19">
        <v>32.0</v>
      </c>
      <c r="N3091" s="20">
        <v>0.5</v>
      </c>
      <c r="O3091" s="20">
        <v>0.5076537728309631</v>
      </c>
      <c r="P3091" s="20">
        <v>0.49859824776649475</v>
      </c>
      <c r="Q3091" s="21" t="str">
        <f t="shared" si="1"/>
        <v>0.5217391304</v>
      </c>
      <c r="R3091" s="21" t="str">
        <f t="shared" si="3"/>
        <v>0.508911231</v>
      </c>
      <c r="S3091" s="9">
        <v>0.5034764483571053</v>
      </c>
      <c r="T3091" s="6">
        <v>0.5089112309658008</v>
      </c>
      <c r="U3091" s="10"/>
      <c r="V3091" s="10"/>
      <c r="W3091" s="10"/>
    </row>
    <row r="3092">
      <c r="A3092" s="17">
        <v>2011.0</v>
      </c>
      <c r="B3092" s="18" t="s">
        <v>847</v>
      </c>
      <c r="C3092" s="18" t="s">
        <v>4143</v>
      </c>
      <c r="D3092" s="19">
        <v>73.0</v>
      </c>
      <c r="E3092" s="19">
        <v>2.0</v>
      </c>
      <c r="F3092" s="19">
        <v>10.0</v>
      </c>
      <c r="G3092" s="19">
        <v>10.0</v>
      </c>
      <c r="H3092" s="19">
        <v>5.0</v>
      </c>
      <c r="I3092" s="19">
        <v>1.0</v>
      </c>
      <c r="J3092" s="19">
        <v>3.0</v>
      </c>
      <c r="K3092" s="19">
        <v>13.0</v>
      </c>
      <c r="L3092" s="19">
        <v>18.0</v>
      </c>
      <c r="M3092" s="19">
        <v>31.0</v>
      </c>
      <c r="N3092" s="20">
        <v>0.4193548262119293</v>
      </c>
      <c r="O3092" s="20">
        <v>0.48984530568122864</v>
      </c>
      <c r="P3092" s="20">
        <v>0.5063228011131287</v>
      </c>
      <c r="Q3092" s="21" t="str">
        <f t="shared" si="1"/>
        <v>0.3798449612</v>
      </c>
      <c r="R3092" s="21" t="str">
        <f t="shared" si="3"/>
        <v>0.4664645934</v>
      </c>
      <c r="S3092" s="9">
        <v>0.47634206279631586</v>
      </c>
      <c r="T3092" s="6">
        <v>0.466464593428974</v>
      </c>
      <c r="U3092" s="10"/>
      <c r="V3092" s="10"/>
      <c r="W3092" s="10"/>
    </row>
    <row r="3093">
      <c r="A3093" s="17">
        <v>2011.0</v>
      </c>
      <c r="B3093" s="18" t="s">
        <v>268</v>
      </c>
      <c r="C3093" s="18" t="s">
        <v>4144</v>
      </c>
      <c r="D3093" s="19">
        <v>74.0</v>
      </c>
      <c r="E3093" s="19">
        <v>8.0</v>
      </c>
      <c r="F3093" s="19">
        <v>7.0</v>
      </c>
      <c r="G3093" s="19">
        <v>12.0</v>
      </c>
      <c r="H3093" s="19">
        <v>2.0</v>
      </c>
      <c r="I3093" s="19">
        <v>1.0</v>
      </c>
      <c r="J3093" s="19">
        <v>1.0</v>
      </c>
      <c r="K3093" s="19">
        <v>21.0</v>
      </c>
      <c r="L3093" s="19">
        <v>10.0</v>
      </c>
      <c r="M3093" s="19">
        <v>31.0</v>
      </c>
      <c r="N3093" s="20">
        <v>0.6774193644523621</v>
      </c>
      <c r="O3093" s="20">
        <v>0.5004937052726746</v>
      </c>
      <c r="P3093" s="20">
        <v>0.5212070345878601</v>
      </c>
      <c r="Q3093" s="21" t="str">
        <f t="shared" si="1"/>
        <v>0.7080291971</v>
      </c>
      <c r="R3093" s="21" t="str">
        <f t="shared" si="3"/>
        <v>0.5575559106</v>
      </c>
      <c r="S3093" s="9">
        <v>0.5499034499929797</v>
      </c>
      <c r="T3093" s="6">
        <v>0.5575559105533753</v>
      </c>
      <c r="U3093" s="10"/>
      <c r="V3093" s="10"/>
      <c r="W3093" s="10"/>
    </row>
    <row r="3094">
      <c r="A3094" s="17">
        <v>2011.0</v>
      </c>
      <c r="B3094" s="18" t="s">
        <v>121</v>
      </c>
      <c r="C3094" s="18" t="s">
        <v>4145</v>
      </c>
      <c r="D3094" s="19">
        <v>75.0</v>
      </c>
      <c r="E3094" s="19">
        <v>6.0</v>
      </c>
      <c r="F3094" s="19">
        <v>4.0</v>
      </c>
      <c r="G3094" s="19">
        <v>17.0</v>
      </c>
      <c r="H3094" s="19">
        <v>0.0</v>
      </c>
      <c r="I3094" s="19">
        <v>7.0</v>
      </c>
      <c r="J3094" s="19">
        <v>0.0</v>
      </c>
      <c r="K3094" s="19">
        <v>30.0</v>
      </c>
      <c r="L3094" s="19">
        <v>4.0</v>
      </c>
      <c r="M3094" s="19">
        <v>34.0</v>
      </c>
      <c r="N3094" s="20">
        <v>0.8823529481887817</v>
      </c>
      <c r="O3094" s="20">
        <v>0.589633584022522</v>
      </c>
      <c r="P3094" s="20">
        <v>0.5464047193527222</v>
      </c>
      <c r="Q3094" s="21" t="str">
        <f t="shared" si="1"/>
        <v>0.9142857143</v>
      </c>
      <c r="R3094" s="21" t="str">
        <f t="shared" si="3"/>
        <v>0.6599894004</v>
      </c>
      <c r="S3094" s="9">
        <v>0.6520062071435592</v>
      </c>
      <c r="T3094" s="6">
        <v>0.6599894004208701</v>
      </c>
      <c r="U3094" s="10"/>
      <c r="V3094" s="10"/>
      <c r="W3094" s="10"/>
    </row>
    <row r="3095">
      <c r="A3095" s="17">
        <v>2011.0</v>
      </c>
      <c r="B3095" s="18" t="s">
        <v>932</v>
      </c>
      <c r="C3095" s="18" t="s">
        <v>1146</v>
      </c>
      <c r="D3095" s="19">
        <v>76.0</v>
      </c>
      <c r="E3095" s="19">
        <v>7.0</v>
      </c>
      <c r="F3095" s="19">
        <v>6.0</v>
      </c>
      <c r="G3095" s="19">
        <v>10.0</v>
      </c>
      <c r="H3095" s="19">
        <v>4.0</v>
      </c>
      <c r="I3095" s="19">
        <v>0.0</v>
      </c>
      <c r="J3095" s="19">
        <v>2.0</v>
      </c>
      <c r="K3095" s="19">
        <v>17.0</v>
      </c>
      <c r="L3095" s="19">
        <v>12.0</v>
      </c>
      <c r="M3095" s="19">
        <v>29.0</v>
      </c>
      <c r="N3095" s="20">
        <v>0.5862069129943848</v>
      </c>
      <c r="O3095" s="20">
        <v>0.5138964056968689</v>
      </c>
      <c r="P3095" s="20">
        <v>0.5208526253700256</v>
      </c>
      <c r="Q3095" s="21" t="str">
        <f t="shared" si="1"/>
        <v>0.5851851852</v>
      </c>
      <c r="R3095" s="21" t="str">
        <f t="shared" si="3"/>
        <v>0.5334576555</v>
      </c>
      <c r="S3095" s="9">
        <v>0.5337130833288719</v>
      </c>
      <c r="T3095" s="6">
        <v>0.5334576554872371</v>
      </c>
      <c r="U3095" s="10"/>
      <c r="V3095" s="10"/>
      <c r="W3095" s="10"/>
    </row>
    <row r="3096">
      <c r="A3096" s="17">
        <v>2011.0</v>
      </c>
      <c r="B3096" s="18" t="s">
        <v>1608</v>
      </c>
      <c r="C3096" s="18" t="s">
        <v>4146</v>
      </c>
      <c r="D3096" s="19">
        <v>77.0</v>
      </c>
      <c r="E3096" s="19">
        <v>4.0</v>
      </c>
      <c r="F3096" s="19">
        <v>11.0</v>
      </c>
      <c r="G3096" s="19">
        <v>3.0</v>
      </c>
      <c r="H3096" s="19">
        <v>9.0</v>
      </c>
      <c r="I3096" s="19">
        <v>0.0</v>
      </c>
      <c r="J3096" s="19">
        <v>0.0</v>
      </c>
      <c r="K3096" s="19">
        <v>7.0</v>
      </c>
      <c r="L3096" s="19">
        <v>20.0</v>
      </c>
      <c r="M3096" s="19">
        <v>27.0</v>
      </c>
      <c r="N3096" s="20">
        <v>0.25925925374031067</v>
      </c>
      <c r="O3096" s="20">
        <v>0.44505658745765686</v>
      </c>
      <c r="P3096" s="20">
        <v>0.45422273874282837</v>
      </c>
      <c r="Q3096" s="21" t="str">
        <f t="shared" si="1"/>
        <v>0.2781954887</v>
      </c>
      <c r="R3096" s="21" t="str">
        <f t="shared" si="3"/>
        <v>0.4056328506</v>
      </c>
      <c r="S3096" s="9">
        <v>0.40089879322935035</v>
      </c>
      <c r="T3096" s="6">
        <v>0.40563285059498666</v>
      </c>
      <c r="U3096" s="10"/>
      <c r="V3096" s="10"/>
      <c r="W3096" s="10"/>
    </row>
    <row r="3097">
      <c r="A3097" s="17">
        <v>2011.0</v>
      </c>
      <c r="B3097" s="18" t="s">
        <v>546</v>
      </c>
      <c r="C3097" s="18" t="s">
        <v>4147</v>
      </c>
      <c r="D3097" s="19">
        <v>78.0</v>
      </c>
      <c r="E3097" s="19">
        <v>6.0</v>
      </c>
      <c r="F3097" s="19">
        <v>9.0</v>
      </c>
      <c r="G3097" s="19">
        <v>6.0</v>
      </c>
      <c r="H3097" s="19">
        <v>5.0</v>
      </c>
      <c r="I3097" s="19">
        <v>1.0</v>
      </c>
      <c r="J3097" s="19">
        <v>2.0</v>
      </c>
      <c r="K3097" s="19">
        <v>13.0</v>
      </c>
      <c r="L3097" s="19">
        <v>16.0</v>
      </c>
      <c r="M3097" s="19">
        <v>29.0</v>
      </c>
      <c r="N3097" s="20">
        <v>0.4482758641242981</v>
      </c>
      <c r="O3097" s="20">
        <v>0.4113306403160095</v>
      </c>
      <c r="P3097" s="20">
        <v>0.47416844964027405</v>
      </c>
      <c r="Q3097" s="21" t="str">
        <f t="shared" si="1"/>
        <v>0.4744525547</v>
      </c>
      <c r="R3097" s="21" t="str">
        <f t="shared" si="3"/>
        <v>0.4428205713</v>
      </c>
      <c r="S3097" s="9">
        <v>0.43627639808531465</v>
      </c>
      <c r="T3097" s="6">
        <v>0.44282057125420465</v>
      </c>
      <c r="U3097" s="10"/>
      <c r="V3097" s="10"/>
      <c r="W3097" s="10"/>
    </row>
    <row r="3098">
      <c r="A3098" s="17">
        <v>2011.0</v>
      </c>
      <c r="B3098" s="18" t="s">
        <v>1478</v>
      </c>
      <c r="C3098" s="18" t="s">
        <v>4148</v>
      </c>
      <c r="D3098" s="19">
        <v>79.0</v>
      </c>
      <c r="E3098" s="19">
        <v>1.0</v>
      </c>
      <c r="F3098" s="19">
        <v>13.0</v>
      </c>
      <c r="G3098" s="19">
        <v>5.0</v>
      </c>
      <c r="H3098" s="19">
        <v>6.0</v>
      </c>
      <c r="I3098" s="19">
        <v>0.0</v>
      </c>
      <c r="J3098" s="19">
        <v>3.0</v>
      </c>
      <c r="K3098" s="19">
        <v>6.0</v>
      </c>
      <c r="L3098" s="19">
        <v>22.0</v>
      </c>
      <c r="M3098" s="19">
        <v>28.0</v>
      </c>
      <c r="N3098" s="20">
        <v>0.2142857164144516</v>
      </c>
      <c r="O3098" s="20">
        <v>0.4455436170101166</v>
      </c>
      <c r="P3098" s="20">
        <v>0.4804907441139221</v>
      </c>
      <c r="Q3098" s="21" t="str">
        <f t="shared" si="1"/>
        <v>0.186440678</v>
      </c>
      <c r="R3098" s="21" t="str">
        <f t="shared" si="3"/>
        <v>0.389504664</v>
      </c>
      <c r="S3098" s="9">
        <v>0.39646592310496737</v>
      </c>
      <c r="T3098" s="6">
        <v>0.38950466402506423</v>
      </c>
      <c r="U3098" s="10"/>
      <c r="V3098" s="10"/>
      <c r="W3098" s="10"/>
    </row>
    <row r="3099">
      <c r="A3099" s="17">
        <v>2011.0</v>
      </c>
      <c r="B3099" s="18" t="s">
        <v>330</v>
      </c>
      <c r="C3099" s="18" t="s">
        <v>4149</v>
      </c>
      <c r="D3099" s="19">
        <v>80.0</v>
      </c>
      <c r="E3099" s="19">
        <v>2.0</v>
      </c>
      <c r="F3099" s="19">
        <v>14.0</v>
      </c>
      <c r="G3099" s="19">
        <v>6.0</v>
      </c>
      <c r="H3099" s="19">
        <v>6.0</v>
      </c>
      <c r="I3099" s="19">
        <v>0.0</v>
      </c>
      <c r="J3099" s="19">
        <v>0.0</v>
      </c>
      <c r="K3099" s="19">
        <v>8.0</v>
      </c>
      <c r="L3099" s="19">
        <v>20.0</v>
      </c>
      <c r="M3099" s="19">
        <v>28.0</v>
      </c>
      <c r="N3099" s="20">
        <v>0.2857142984867096</v>
      </c>
      <c r="O3099" s="20">
        <v>0.47979775071144104</v>
      </c>
      <c r="P3099" s="20">
        <v>0.4723389744758606</v>
      </c>
      <c r="Q3099" s="21" t="str">
        <f t="shared" si="1"/>
        <v>0.275862069</v>
      </c>
      <c r="R3099" s="21" t="str">
        <f t="shared" si="3"/>
        <v>0.4269491362</v>
      </c>
      <c r="S3099" s="9">
        <v>0.42941219040325707</v>
      </c>
      <c r="T3099" s="6">
        <v>0.426949136216065</v>
      </c>
      <c r="U3099" s="10"/>
      <c r="V3099" s="10"/>
      <c r="W3099" s="10"/>
    </row>
    <row r="3100">
      <c r="A3100" s="17">
        <v>2011.0</v>
      </c>
      <c r="B3100" s="18" t="s">
        <v>1126</v>
      </c>
      <c r="C3100" s="18" t="s">
        <v>4150</v>
      </c>
      <c r="D3100" s="19">
        <v>81.0</v>
      </c>
      <c r="E3100" s="19">
        <v>4.0</v>
      </c>
      <c r="F3100" s="19">
        <v>7.0</v>
      </c>
      <c r="G3100" s="19">
        <v>8.0</v>
      </c>
      <c r="H3100" s="19">
        <v>4.0</v>
      </c>
      <c r="I3100" s="19">
        <v>3.0</v>
      </c>
      <c r="J3100" s="19">
        <v>4.0</v>
      </c>
      <c r="K3100" s="19">
        <v>15.0</v>
      </c>
      <c r="L3100" s="19">
        <v>15.0</v>
      </c>
      <c r="M3100" s="19">
        <v>30.0</v>
      </c>
      <c r="N3100" s="20">
        <v>0.5</v>
      </c>
      <c r="O3100" s="20">
        <v>0.5740821957588196</v>
      </c>
      <c r="P3100" s="20">
        <v>0.5133549571037292</v>
      </c>
      <c r="Q3100" s="21" t="str">
        <f t="shared" si="1"/>
        <v>0.4926470588</v>
      </c>
      <c r="R3100" s="21" t="str">
        <f t="shared" si="3"/>
        <v>0.5385416019</v>
      </c>
      <c r="S3100" s="9">
        <v>0.5403798371553421</v>
      </c>
      <c r="T3100" s="6">
        <v>0.5385416018612245</v>
      </c>
      <c r="U3100" s="10"/>
      <c r="V3100" s="10"/>
      <c r="W3100" s="10"/>
    </row>
    <row r="3101">
      <c r="A3101" s="17">
        <v>2011.0</v>
      </c>
      <c r="B3101" s="18" t="s">
        <v>3638</v>
      </c>
      <c r="C3101" s="18" t="s">
        <v>4151</v>
      </c>
      <c r="D3101" s="19">
        <v>82.0</v>
      </c>
      <c r="E3101" s="19">
        <v>0.0</v>
      </c>
      <c r="F3101" s="19">
        <v>13.0</v>
      </c>
      <c r="G3101" s="19">
        <v>2.0</v>
      </c>
      <c r="H3101" s="19">
        <v>8.0</v>
      </c>
      <c r="I3101" s="19">
        <v>2.0</v>
      </c>
      <c r="J3101" s="19">
        <v>0.0</v>
      </c>
      <c r="K3101" s="19">
        <v>4.0</v>
      </c>
      <c r="L3101" s="19">
        <v>21.0</v>
      </c>
      <c r="M3101" s="19">
        <v>25.0</v>
      </c>
      <c r="N3101" s="20">
        <v>0.1599999964237213</v>
      </c>
      <c r="O3101" s="20">
        <v>0.4686904549598694</v>
      </c>
      <c r="P3101" s="20">
        <v>0.46379613876342773</v>
      </c>
      <c r="Q3101" s="21" t="str">
        <f t="shared" si="1"/>
        <v>0.1441441441</v>
      </c>
      <c r="R3101" s="21" t="str">
        <f t="shared" si="3"/>
        <v>0.3863302982</v>
      </c>
      <c r="S3101" s="9">
        <v>0.3902942621707916</v>
      </c>
      <c r="T3101" s="6">
        <v>0.3863302982068277</v>
      </c>
      <c r="U3101" s="10"/>
      <c r="V3101" s="10"/>
      <c r="W3101" s="10"/>
    </row>
    <row r="3102">
      <c r="A3102" s="17">
        <v>2011.0</v>
      </c>
      <c r="B3102" s="18" t="s">
        <v>1376</v>
      </c>
      <c r="C3102" s="18" t="s">
        <v>4152</v>
      </c>
      <c r="D3102" s="19">
        <v>83.0</v>
      </c>
      <c r="E3102" s="19">
        <v>5.0</v>
      </c>
      <c r="F3102" s="19">
        <v>9.0</v>
      </c>
      <c r="G3102" s="19">
        <v>5.0</v>
      </c>
      <c r="H3102" s="19">
        <v>5.0</v>
      </c>
      <c r="I3102" s="19">
        <v>1.0</v>
      </c>
      <c r="J3102" s="19">
        <v>3.0</v>
      </c>
      <c r="K3102" s="19">
        <v>11.0</v>
      </c>
      <c r="L3102" s="19">
        <v>17.0</v>
      </c>
      <c r="M3102" s="19">
        <v>28.0</v>
      </c>
      <c r="N3102" s="20">
        <v>0.3928571343421936</v>
      </c>
      <c r="O3102" s="20">
        <v>0.43389469385147095</v>
      </c>
      <c r="P3102" s="20">
        <v>0.4903891980648041</v>
      </c>
      <c r="Q3102" s="21" t="str">
        <f t="shared" si="1"/>
        <v>0.4166666667</v>
      </c>
      <c r="R3102" s="21" t="str">
        <f t="shared" si="3"/>
        <v>0.4437113131</v>
      </c>
      <c r="S3102" s="9">
        <v>0.4377589321562222</v>
      </c>
      <c r="T3102" s="6">
        <v>0.4437113131086032</v>
      </c>
      <c r="U3102" s="10"/>
      <c r="V3102" s="10"/>
      <c r="W3102" s="10"/>
    </row>
    <row r="3103">
      <c r="A3103" s="17">
        <v>2011.0</v>
      </c>
      <c r="B3103" s="18" t="s">
        <v>361</v>
      </c>
      <c r="C3103" s="18" t="s">
        <v>4153</v>
      </c>
      <c r="D3103" s="19">
        <v>84.0</v>
      </c>
      <c r="E3103" s="19">
        <v>9.0</v>
      </c>
      <c r="F3103" s="19">
        <v>7.0</v>
      </c>
      <c r="G3103" s="19">
        <v>10.0</v>
      </c>
      <c r="H3103" s="19">
        <v>1.0</v>
      </c>
      <c r="I3103" s="19">
        <v>2.0</v>
      </c>
      <c r="J3103" s="19">
        <v>3.0</v>
      </c>
      <c r="K3103" s="19">
        <v>21.0</v>
      </c>
      <c r="L3103" s="19">
        <v>11.0</v>
      </c>
      <c r="M3103" s="19">
        <v>32.0</v>
      </c>
      <c r="N3103" s="20">
        <v>0.65625</v>
      </c>
      <c r="O3103" s="20">
        <v>0.49438732862472534</v>
      </c>
      <c r="P3103" s="20">
        <v>0.4958679676055908</v>
      </c>
      <c r="Q3103" s="21" t="str">
        <f t="shared" si="1"/>
        <v>0.7054794521</v>
      </c>
      <c r="R3103" s="21" t="str">
        <f t="shared" si="3"/>
        <v>0.5475305192</v>
      </c>
      <c r="S3103" s="9">
        <v>0.5352231562137604</v>
      </c>
      <c r="T3103" s="6">
        <v>0.547530519227459</v>
      </c>
      <c r="U3103" s="10"/>
      <c r="V3103" s="10"/>
      <c r="W3103" s="10"/>
    </row>
    <row r="3104">
      <c r="A3104" s="17">
        <v>2011.0</v>
      </c>
      <c r="B3104" s="18" t="s">
        <v>913</v>
      </c>
      <c r="C3104" s="18" t="s">
        <v>1210</v>
      </c>
      <c r="D3104" s="19">
        <v>85.0</v>
      </c>
      <c r="E3104" s="19">
        <v>3.0</v>
      </c>
      <c r="F3104" s="19">
        <v>11.0</v>
      </c>
      <c r="G3104" s="19">
        <v>11.0</v>
      </c>
      <c r="H3104" s="19">
        <v>3.0</v>
      </c>
      <c r="I3104" s="19">
        <v>0.0</v>
      </c>
      <c r="J3104" s="19">
        <v>1.0</v>
      </c>
      <c r="K3104" s="19">
        <v>14.0</v>
      </c>
      <c r="L3104" s="19">
        <v>15.0</v>
      </c>
      <c r="M3104" s="19">
        <v>29.0</v>
      </c>
      <c r="N3104" s="20">
        <v>0.48275861144065857</v>
      </c>
      <c r="O3104" s="20">
        <v>0.5345309376716614</v>
      </c>
      <c r="P3104" s="20">
        <v>0.5079809427261353</v>
      </c>
      <c r="Q3104" s="21" t="str">
        <f t="shared" si="1"/>
        <v>0.4778761062</v>
      </c>
      <c r="R3104" s="21" t="str">
        <f t="shared" si="3"/>
        <v>0.5137297311</v>
      </c>
      <c r="S3104" s="9">
        <v>0.5149503596897783</v>
      </c>
      <c r="T3104" s="6">
        <v>0.5137297310660371</v>
      </c>
      <c r="U3104" s="10"/>
      <c r="V3104" s="10"/>
      <c r="W3104" s="10"/>
    </row>
    <row r="3105">
      <c r="A3105" s="17">
        <v>2011.0</v>
      </c>
      <c r="B3105" s="18" t="s">
        <v>544</v>
      </c>
      <c r="C3105" s="18" t="s">
        <v>4154</v>
      </c>
      <c r="D3105" s="19">
        <v>86.0</v>
      </c>
      <c r="E3105" s="19">
        <v>2.0</v>
      </c>
      <c r="F3105" s="19">
        <v>13.0</v>
      </c>
      <c r="G3105" s="19">
        <v>3.0</v>
      </c>
      <c r="H3105" s="19">
        <v>11.0</v>
      </c>
      <c r="I3105" s="19">
        <v>0.0</v>
      </c>
      <c r="J3105" s="19">
        <v>0.0</v>
      </c>
      <c r="K3105" s="19">
        <v>5.0</v>
      </c>
      <c r="L3105" s="19">
        <v>24.0</v>
      </c>
      <c r="M3105" s="19">
        <v>29.0</v>
      </c>
      <c r="N3105" s="20">
        <v>0.17241379618644714</v>
      </c>
      <c r="O3105" s="20">
        <v>0.45097124576568604</v>
      </c>
      <c r="P3105" s="20">
        <v>0.4799293875694275</v>
      </c>
      <c r="Q3105" s="21" t="str">
        <f t="shared" si="1"/>
        <v>0.1654676259</v>
      </c>
      <c r="R3105" s="21" t="str">
        <f t="shared" si="3"/>
        <v>0.3868348763</v>
      </c>
      <c r="S3105" s="9">
        <v>0.388571418051062</v>
      </c>
      <c r="T3105" s="6">
        <v>0.38683487625002005</v>
      </c>
      <c r="U3105" s="10"/>
      <c r="V3105" s="10"/>
      <c r="W3105" s="10"/>
    </row>
    <row r="3106">
      <c r="A3106" s="17">
        <v>2011.0</v>
      </c>
      <c r="B3106" s="18" t="s">
        <v>258</v>
      </c>
      <c r="C3106" s="18" t="s">
        <v>1122</v>
      </c>
      <c r="D3106" s="19">
        <v>87.0</v>
      </c>
      <c r="E3106" s="19">
        <v>9.0</v>
      </c>
      <c r="F3106" s="19">
        <v>4.0</v>
      </c>
      <c r="G3106" s="19">
        <v>13.0</v>
      </c>
      <c r="H3106" s="19">
        <v>3.0</v>
      </c>
      <c r="I3106" s="19">
        <v>2.0</v>
      </c>
      <c r="J3106" s="19">
        <v>0.0</v>
      </c>
      <c r="K3106" s="19">
        <v>24.0</v>
      </c>
      <c r="L3106" s="19">
        <v>7.0</v>
      </c>
      <c r="M3106" s="19">
        <v>31.0</v>
      </c>
      <c r="N3106" s="20">
        <v>0.774193525314331</v>
      </c>
      <c r="O3106" s="20">
        <v>0.4483533799648285</v>
      </c>
      <c r="P3106" s="20">
        <v>0.4934045970439911</v>
      </c>
      <c r="Q3106" s="21" t="str">
        <f t="shared" si="1"/>
        <v>0.7724137931</v>
      </c>
      <c r="R3106" s="21" t="str">
        <f t="shared" si="3"/>
        <v>0.5406312875</v>
      </c>
      <c r="S3106" s="9">
        <v>0.5410762263401863</v>
      </c>
      <c r="T3106" s="6">
        <v>0.5406312875192741</v>
      </c>
      <c r="U3106" s="10"/>
      <c r="V3106" s="10"/>
      <c r="W3106" s="10"/>
    </row>
    <row r="3107">
      <c r="A3107" s="17">
        <v>2011.0</v>
      </c>
      <c r="B3107" s="18" t="s">
        <v>107</v>
      </c>
      <c r="C3107" s="18" t="s">
        <v>1145</v>
      </c>
      <c r="D3107" s="19">
        <v>88.0</v>
      </c>
      <c r="E3107" s="19">
        <v>9.0</v>
      </c>
      <c r="F3107" s="19">
        <v>6.0</v>
      </c>
      <c r="G3107" s="19">
        <v>8.0</v>
      </c>
      <c r="H3107" s="19">
        <v>3.0</v>
      </c>
      <c r="I3107" s="19">
        <v>2.0</v>
      </c>
      <c r="J3107" s="19">
        <v>1.0</v>
      </c>
      <c r="K3107" s="19">
        <v>19.0</v>
      </c>
      <c r="L3107" s="19">
        <v>10.0</v>
      </c>
      <c r="M3107" s="19">
        <v>29.0</v>
      </c>
      <c r="N3107" s="20">
        <v>0.6551724076271057</v>
      </c>
      <c r="O3107" s="20">
        <v>0.4719790518283844</v>
      </c>
      <c r="P3107" s="20">
        <v>0.49807581305503845</v>
      </c>
      <c r="Q3107" s="21" t="str">
        <f t="shared" si="1"/>
        <v>0.6879432624</v>
      </c>
      <c r="R3107" s="21" t="str">
        <f t="shared" si="3"/>
        <v>0.5324942948</v>
      </c>
      <c r="S3107" s="9">
        <v>0.5243015826262276</v>
      </c>
      <c r="T3107" s="6">
        <v>0.5324942947807887</v>
      </c>
      <c r="U3107" s="10"/>
      <c r="V3107" s="10"/>
      <c r="W3107" s="10"/>
    </row>
    <row r="3108">
      <c r="A3108" s="17">
        <v>2011.0</v>
      </c>
      <c r="B3108" s="18" t="s">
        <v>1422</v>
      </c>
      <c r="C3108" s="18" t="s">
        <v>4155</v>
      </c>
      <c r="D3108" s="19">
        <v>89.0</v>
      </c>
      <c r="E3108" s="19">
        <v>4.0</v>
      </c>
      <c r="F3108" s="19">
        <v>12.0</v>
      </c>
      <c r="G3108" s="19">
        <v>6.0</v>
      </c>
      <c r="H3108" s="19">
        <v>8.0</v>
      </c>
      <c r="I3108" s="19">
        <v>0.0</v>
      </c>
      <c r="J3108" s="19">
        <v>0.0</v>
      </c>
      <c r="K3108" s="19">
        <v>10.0</v>
      </c>
      <c r="L3108" s="19">
        <v>20.0</v>
      </c>
      <c r="M3108" s="19">
        <v>30.0</v>
      </c>
      <c r="N3108" s="20">
        <v>0.3333333432674408</v>
      </c>
      <c r="O3108" s="20">
        <v>0.4539720416069031</v>
      </c>
      <c r="P3108" s="20">
        <v>0.4808141887187958</v>
      </c>
      <c r="Q3108" s="21" t="str">
        <f t="shared" si="1"/>
        <v>0.3333333333</v>
      </c>
      <c r="R3108" s="21" t="str">
        <f t="shared" si="3"/>
        <v>0.4305229013</v>
      </c>
      <c r="S3108" s="9">
        <v>0.4305229013164838</v>
      </c>
      <c r="T3108" s="6">
        <v>0.43052290131648385</v>
      </c>
      <c r="U3108" s="10"/>
      <c r="V3108" s="10"/>
      <c r="W3108" s="10"/>
    </row>
    <row r="3109">
      <c r="A3109" s="17">
        <v>2011.0</v>
      </c>
      <c r="B3109" s="18" t="s">
        <v>186</v>
      </c>
      <c r="C3109" s="18" t="s">
        <v>1222</v>
      </c>
      <c r="D3109" s="19">
        <v>90.0</v>
      </c>
      <c r="E3109" s="19">
        <v>9.0</v>
      </c>
      <c r="F3109" s="19">
        <v>2.0</v>
      </c>
      <c r="G3109" s="19">
        <v>14.0</v>
      </c>
      <c r="H3109" s="19">
        <v>3.0</v>
      </c>
      <c r="I3109" s="19">
        <v>3.0</v>
      </c>
      <c r="J3109" s="19">
        <v>2.0</v>
      </c>
      <c r="K3109" s="19">
        <v>26.0</v>
      </c>
      <c r="L3109" s="19">
        <v>7.0</v>
      </c>
      <c r="M3109" s="19">
        <v>33.0</v>
      </c>
      <c r="N3109" s="20">
        <v>0.7878788113594055</v>
      </c>
      <c r="O3109" s="20">
        <v>0.62743079662323</v>
      </c>
      <c r="P3109" s="20">
        <v>0.5319076776504517</v>
      </c>
      <c r="Q3109" s="21" t="str">
        <f t="shared" si="1"/>
        <v>0.7643312102</v>
      </c>
      <c r="R3109" s="21" t="str">
        <f t="shared" si="3"/>
        <v>0.6377751203</v>
      </c>
      <c r="S3109" s="9">
        <v>0.6436620146939249</v>
      </c>
      <c r="T3109" s="6">
        <v>0.6377751202719986</v>
      </c>
      <c r="U3109" s="10"/>
      <c r="V3109" s="10"/>
      <c r="W3109" s="10"/>
    </row>
    <row r="3110">
      <c r="A3110" s="17">
        <v>2011.0</v>
      </c>
      <c r="B3110" s="18" t="s">
        <v>395</v>
      </c>
      <c r="C3110" s="18" t="s">
        <v>4156</v>
      </c>
      <c r="D3110" s="19">
        <v>91.0</v>
      </c>
      <c r="E3110" s="19">
        <v>1.0</v>
      </c>
      <c r="F3110" s="19">
        <v>16.0</v>
      </c>
      <c r="G3110" s="19">
        <v>7.0</v>
      </c>
      <c r="H3110" s="19">
        <v>3.0</v>
      </c>
      <c r="I3110" s="19">
        <v>0.0</v>
      </c>
      <c r="J3110" s="19">
        <v>1.0</v>
      </c>
      <c r="K3110" s="19">
        <v>8.0</v>
      </c>
      <c r="L3110" s="19">
        <v>20.0</v>
      </c>
      <c r="M3110" s="19">
        <v>28.0</v>
      </c>
      <c r="N3110" s="20">
        <v>0.2857142984867096</v>
      </c>
      <c r="O3110" s="20">
        <v>0.404695600271225</v>
      </c>
      <c r="P3110" s="20">
        <v>0.46625182032585144</v>
      </c>
      <c r="Q3110" s="21" t="str">
        <f t="shared" si="1"/>
        <v>0.2745098039</v>
      </c>
      <c r="R3110" s="21" t="str">
        <f t="shared" si="3"/>
        <v>0.3875382062</v>
      </c>
      <c r="S3110" s="9">
        <v>0.39033932664564674</v>
      </c>
      <c r="T3110" s="6">
        <v>0.3875382061974675</v>
      </c>
      <c r="U3110" s="10"/>
      <c r="V3110" s="10"/>
      <c r="W3110" s="10"/>
    </row>
    <row r="3111">
      <c r="A3111" s="17">
        <v>2011.0</v>
      </c>
      <c r="B3111" s="18" t="s">
        <v>1814</v>
      </c>
      <c r="C3111" s="18" t="s">
        <v>4157</v>
      </c>
      <c r="D3111" s="19">
        <v>92.0</v>
      </c>
      <c r="E3111" s="19">
        <v>2.0</v>
      </c>
      <c r="F3111" s="19">
        <v>11.0</v>
      </c>
      <c r="G3111" s="19">
        <v>6.0</v>
      </c>
      <c r="H3111" s="19">
        <v>7.0</v>
      </c>
      <c r="I3111" s="19">
        <v>1.0</v>
      </c>
      <c r="J3111" s="19">
        <v>1.0</v>
      </c>
      <c r="K3111" s="19">
        <v>9.0</v>
      </c>
      <c r="L3111" s="19">
        <v>19.0</v>
      </c>
      <c r="M3111" s="19">
        <v>28.0</v>
      </c>
      <c r="N3111" s="20">
        <v>0.3214285671710968</v>
      </c>
      <c r="O3111" s="20">
        <v>0.4740959703922272</v>
      </c>
      <c r="P3111" s="20">
        <v>0.4716128408908844</v>
      </c>
      <c r="Q3111" s="21" t="str">
        <f t="shared" si="1"/>
        <v>0.2983870968</v>
      </c>
      <c r="R3111" s="21" t="str">
        <f t="shared" si="3"/>
        <v>0.4295479696</v>
      </c>
      <c r="S3111" s="9">
        <v>0.43530833827597754</v>
      </c>
      <c r="T3111" s="6">
        <v>0.42954796961238306</v>
      </c>
      <c r="U3111" s="10"/>
      <c r="V3111" s="10"/>
      <c r="W3111" s="10"/>
    </row>
    <row r="3112">
      <c r="A3112" s="17">
        <v>2011.0</v>
      </c>
      <c r="B3112" s="18" t="s">
        <v>420</v>
      </c>
      <c r="C3112" s="18" t="s">
        <v>1191</v>
      </c>
      <c r="D3112" s="19">
        <v>93.0</v>
      </c>
      <c r="E3112" s="19">
        <v>8.0</v>
      </c>
      <c r="F3112" s="19">
        <v>5.0</v>
      </c>
      <c r="G3112" s="19">
        <v>12.0</v>
      </c>
      <c r="H3112" s="19">
        <v>3.0</v>
      </c>
      <c r="I3112" s="19">
        <v>1.0</v>
      </c>
      <c r="J3112" s="19">
        <v>2.0</v>
      </c>
      <c r="K3112" s="19">
        <v>21.0</v>
      </c>
      <c r="L3112" s="19">
        <v>10.0</v>
      </c>
      <c r="M3112" s="19">
        <v>31.0</v>
      </c>
      <c r="N3112" s="20">
        <v>0.6774193644523621</v>
      </c>
      <c r="O3112" s="20">
        <v>0.5382519364356995</v>
      </c>
      <c r="P3112" s="20">
        <v>0.5325556993484497</v>
      </c>
      <c r="Q3112" s="21" t="str">
        <f t="shared" si="1"/>
        <v>0.6783216783</v>
      </c>
      <c r="R3112" s="21" t="str">
        <f t="shared" si="3"/>
        <v>0.5718453126</v>
      </c>
      <c r="S3112" s="9">
        <v>0.5716197317646395</v>
      </c>
      <c r="T3112" s="6">
        <v>0.5718453126353817</v>
      </c>
      <c r="U3112" s="10"/>
      <c r="V3112" s="10"/>
      <c r="W3112" s="10"/>
    </row>
    <row r="3113">
      <c r="A3113" s="17">
        <v>2011.0</v>
      </c>
      <c r="B3113" s="18" t="s">
        <v>1817</v>
      </c>
      <c r="C3113" s="18" t="s">
        <v>4158</v>
      </c>
      <c r="D3113" s="19">
        <v>94.0</v>
      </c>
      <c r="E3113" s="19">
        <v>1.0</v>
      </c>
      <c r="F3113" s="19">
        <v>10.0</v>
      </c>
      <c r="G3113" s="19">
        <v>6.0</v>
      </c>
      <c r="H3113" s="19">
        <v>6.0</v>
      </c>
      <c r="I3113" s="19">
        <v>0.0</v>
      </c>
      <c r="J3113" s="19">
        <v>5.0</v>
      </c>
      <c r="K3113" s="19">
        <v>7.0</v>
      </c>
      <c r="L3113" s="19">
        <v>21.0</v>
      </c>
      <c r="M3113" s="19">
        <v>28.0</v>
      </c>
      <c r="N3113" s="20">
        <v>0.25</v>
      </c>
      <c r="O3113" s="20">
        <v>0.5421860814094543</v>
      </c>
      <c r="P3113" s="20">
        <v>0.5021181702613831</v>
      </c>
      <c r="Q3113" s="21" t="str">
        <f t="shared" si="1"/>
        <v>0.2049180328</v>
      </c>
      <c r="R3113" s="21" t="str">
        <f t="shared" si="3"/>
        <v>0.4478520915</v>
      </c>
      <c r="S3113" s="9">
        <v>0.45912258327007294</v>
      </c>
      <c r="T3113" s="6">
        <v>0.4478520914667943</v>
      </c>
      <c r="U3113" s="10"/>
      <c r="V3113" s="10"/>
      <c r="W3113" s="10"/>
    </row>
    <row r="3114">
      <c r="A3114" s="17">
        <v>2011.0</v>
      </c>
      <c r="B3114" s="18" t="s">
        <v>78</v>
      </c>
      <c r="C3114" s="18" t="s">
        <v>4159</v>
      </c>
      <c r="D3114" s="19">
        <v>95.0</v>
      </c>
      <c r="E3114" s="19">
        <v>3.0</v>
      </c>
      <c r="F3114" s="19">
        <v>11.0</v>
      </c>
      <c r="G3114" s="19">
        <v>10.0</v>
      </c>
      <c r="H3114" s="19">
        <v>5.0</v>
      </c>
      <c r="I3114" s="19">
        <v>0.0</v>
      </c>
      <c r="J3114" s="19">
        <v>1.0</v>
      </c>
      <c r="K3114" s="19">
        <v>13.0</v>
      </c>
      <c r="L3114" s="19">
        <v>17.0</v>
      </c>
      <c r="M3114" s="19">
        <v>30.0</v>
      </c>
      <c r="N3114" s="20">
        <v>0.4333333373069763</v>
      </c>
      <c r="O3114" s="20">
        <v>0.4937090277671814</v>
      </c>
      <c r="P3114" s="20">
        <v>0.5056421756744385</v>
      </c>
      <c r="Q3114" s="21" t="str">
        <f t="shared" si="1"/>
        <v>0.4112903226</v>
      </c>
      <c r="R3114" s="21" t="str">
        <f t="shared" si="3"/>
        <v>0.4760876384</v>
      </c>
      <c r="S3114" s="9">
        <v>0.48159839113553365</v>
      </c>
      <c r="T3114" s="6">
        <v>0.4760876384473616</v>
      </c>
      <c r="U3114" s="10"/>
      <c r="V3114" s="10"/>
      <c r="W3114" s="10"/>
    </row>
    <row r="3115">
      <c r="A3115" s="17">
        <v>2011.0</v>
      </c>
      <c r="B3115" s="18" t="s">
        <v>1128</v>
      </c>
      <c r="C3115" s="18" t="s">
        <v>1129</v>
      </c>
      <c r="D3115" s="19">
        <v>96.0</v>
      </c>
      <c r="E3115" s="19">
        <v>9.0</v>
      </c>
      <c r="F3115" s="19">
        <v>7.0</v>
      </c>
      <c r="G3115" s="19">
        <v>9.0</v>
      </c>
      <c r="H3115" s="19">
        <v>2.0</v>
      </c>
      <c r="I3115" s="19">
        <v>2.0</v>
      </c>
      <c r="J3115" s="19">
        <v>1.0</v>
      </c>
      <c r="K3115" s="19">
        <v>20.0</v>
      </c>
      <c r="L3115" s="19">
        <v>10.0</v>
      </c>
      <c r="M3115" s="19">
        <v>30.0</v>
      </c>
      <c r="N3115" s="20">
        <v>0.6666666865348816</v>
      </c>
      <c r="O3115" s="20">
        <v>0.461593896150589</v>
      </c>
      <c r="P3115" s="20">
        <v>0.49172648787498474</v>
      </c>
      <c r="Q3115" s="21" t="str">
        <f t="shared" si="1"/>
        <v>0.7142857143</v>
      </c>
      <c r="R3115" s="21" t="str">
        <f t="shared" si="3"/>
        <v>0.5322999986</v>
      </c>
      <c r="S3115" s="9">
        <v>0.5203952367107073</v>
      </c>
      <c r="T3115" s="6">
        <v>0.5322999986154693</v>
      </c>
      <c r="U3115" s="10"/>
      <c r="V3115" s="10"/>
      <c r="W3115" s="10"/>
    </row>
    <row r="3116">
      <c r="A3116" s="17">
        <v>2011.0</v>
      </c>
      <c r="B3116" s="18" t="s">
        <v>418</v>
      </c>
      <c r="C3116" s="18" t="s">
        <v>4160</v>
      </c>
      <c r="D3116" s="19">
        <v>97.0</v>
      </c>
      <c r="E3116" s="19">
        <v>7.0</v>
      </c>
      <c r="F3116" s="19">
        <v>5.0</v>
      </c>
      <c r="G3116" s="19">
        <v>9.0</v>
      </c>
      <c r="H3116" s="19">
        <v>7.0</v>
      </c>
      <c r="I3116" s="19">
        <v>1.0</v>
      </c>
      <c r="J3116" s="19">
        <v>2.0</v>
      </c>
      <c r="K3116" s="19">
        <v>17.0</v>
      </c>
      <c r="L3116" s="19">
        <v>14.0</v>
      </c>
      <c r="M3116" s="19">
        <v>31.0</v>
      </c>
      <c r="N3116" s="20">
        <v>0.5483871102333069</v>
      </c>
      <c r="O3116" s="20">
        <v>0.4957825839519501</v>
      </c>
      <c r="P3116" s="20">
        <v>0.5160755515098572</v>
      </c>
      <c r="Q3116" s="21" t="str">
        <f t="shared" si="1"/>
        <v>0.5225806452</v>
      </c>
      <c r="R3116" s="21" t="str">
        <f t="shared" si="3"/>
        <v>0.5075553411</v>
      </c>
      <c r="S3116" s="9">
        <v>0.5140069540469877</v>
      </c>
      <c r="T3116" s="6">
        <v>0.5075553411437619</v>
      </c>
      <c r="U3116" s="10"/>
      <c r="V3116" s="10"/>
      <c r="W3116" s="10"/>
    </row>
    <row r="3117">
      <c r="A3117" s="17">
        <v>2011.0</v>
      </c>
      <c r="B3117" s="18" t="s">
        <v>607</v>
      </c>
      <c r="C3117" s="18" t="s">
        <v>4161</v>
      </c>
      <c r="D3117" s="19">
        <v>98.0</v>
      </c>
      <c r="E3117" s="19">
        <v>0.0</v>
      </c>
      <c r="F3117" s="19">
        <v>14.0</v>
      </c>
      <c r="G3117" s="19">
        <v>2.0</v>
      </c>
      <c r="H3117" s="19">
        <v>10.0</v>
      </c>
      <c r="I3117" s="19">
        <v>0.0</v>
      </c>
      <c r="J3117" s="19">
        <v>3.0</v>
      </c>
      <c r="K3117" s="19">
        <v>2.0</v>
      </c>
      <c r="L3117" s="19">
        <v>27.0</v>
      </c>
      <c r="M3117" s="19">
        <v>29.0</v>
      </c>
      <c r="N3117" s="20">
        <v>0.06896551698446274</v>
      </c>
      <c r="O3117" s="20">
        <v>0.44249457120895386</v>
      </c>
      <c r="P3117" s="20">
        <v>0.4825243353843689</v>
      </c>
      <c r="Q3117" s="21" t="str">
        <f t="shared" si="1"/>
        <v>0.04511278195</v>
      </c>
      <c r="R3117" s="21" t="str">
        <f t="shared" si="3"/>
        <v>0.3531565649</v>
      </c>
      <c r="S3117" s="9">
        <v>0.359119748760914</v>
      </c>
      <c r="T3117" s="6">
        <v>0.35315656493929093</v>
      </c>
      <c r="U3117" s="10"/>
      <c r="V3117" s="10"/>
      <c r="W3117" s="10"/>
    </row>
    <row r="3118">
      <c r="A3118" s="17">
        <v>2011.0</v>
      </c>
      <c r="B3118" s="18" t="s">
        <v>1353</v>
      </c>
      <c r="C3118" s="18" t="s">
        <v>4162</v>
      </c>
      <c r="D3118" s="19">
        <v>99.0</v>
      </c>
      <c r="E3118" s="19">
        <v>3.0</v>
      </c>
      <c r="F3118" s="19">
        <v>16.0</v>
      </c>
      <c r="G3118" s="19">
        <v>4.0</v>
      </c>
      <c r="H3118" s="19">
        <v>5.0</v>
      </c>
      <c r="I3118" s="19">
        <v>2.0</v>
      </c>
      <c r="J3118" s="19">
        <v>0.0</v>
      </c>
      <c r="K3118" s="19">
        <v>9.0</v>
      </c>
      <c r="L3118" s="19">
        <v>21.0</v>
      </c>
      <c r="M3118" s="19">
        <v>30.0</v>
      </c>
      <c r="N3118" s="20">
        <v>0.30000001192092896</v>
      </c>
      <c r="O3118" s="20">
        <v>0.46999314427375793</v>
      </c>
      <c r="P3118" s="20">
        <v>0.49684619903564453</v>
      </c>
      <c r="Q3118" s="21" t="str">
        <f t="shared" si="1"/>
        <v>0.3412698413</v>
      </c>
      <c r="R3118" s="21" t="str">
        <f t="shared" si="3"/>
        <v>0.4445255822</v>
      </c>
      <c r="S3118" s="9">
        <v>0.4342081218957901</v>
      </c>
      <c r="T3118" s="6">
        <v>0.44452558221325045</v>
      </c>
      <c r="U3118" s="10"/>
      <c r="V3118" s="10"/>
      <c r="W3118" s="10"/>
    </row>
    <row r="3119">
      <c r="A3119" s="17">
        <v>2011.0</v>
      </c>
      <c r="B3119" s="18" t="s">
        <v>56</v>
      </c>
      <c r="C3119" s="18" t="s">
        <v>1206</v>
      </c>
      <c r="D3119" s="19">
        <v>100.0</v>
      </c>
      <c r="E3119" s="19">
        <v>10.0</v>
      </c>
      <c r="F3119" s="19">
        <v>3.0</v>
      </c>
      <c r="G3119" s="19">
        <v>14.0</v>
      </c>
      <c r="H3119" s="19">
        <v>0.0</v>
      </c>
      <c r="I3119" s="19">
        <v>2.0</v>
      </c>
      <c r="J3119" s="19">
        <v>3.0</v>
      </c>
      <c r="K3119" s="19">
        <v>26.0</v>
      </c>
      <c r="L3119" s="19">
        <v>6.0</v>
      </c>
      <c r="M3119" s="19">
        <v>32.0</v>
      </c>
      <c r="N3119" s="20">
        <v>0.8125</v>
      </c>
      <c r="O3119" s="20">
        <v>0.5403119921684265</v>
      </c>
      <c r="P3119" s="20">
        <v>0.5131994485855103</v>
      </c>
      <c r="Q3119" s="21" t="str">
        <f t="shared" si="1"/>
        <v>0.8356164384</v>
      </c>
      <c r="R3119" s="21" t="str">
        <f t="shared" si="3"/>
        <v>0.6073599678</v>
      </c>
      <c r="S3119" s="9">
        <v>0.6015808582305908</v>
      </c>
      <c r="T3119" s="6">
        <v>0.607359967819632</v>
      </c>
      <c r="U3119" s="10"/>
      <c r="V3119" s="10"/>
      <c r="W3119" s="10"/>
    </row>
    <row r="3120">
      <c r="A3120" s="17">
        <v>2011.0</v>
      </c>
      <c r="B3120" s="18" t="s">
        <v>271</v>
      </c>
      <c r="C3120" s="18" t="s">
        <v>4163</v>
      </c>
      <c r="D3120" s="19">
        <v>101.0</v>
      </c>
      <c r="E3120" s="19">
        <v>7.0</v>
      </c>
      <c r="F3120" s="19">
        <v>5.0</v>
      </c>
      <c r="G3120" s="19">
        <v>10.0</v>
      </c>
      <c r="H3120" s="19">
        <v>4.0</v>
      </c>
      <c r="I3120" s="19">
        <v>4.0</v>
      </c>
      <c r="J3120" s="19">
        <v>1.0</v>
      </c>
      <c r="K3120" s="19">
        <v>21.0</v>
      </c>
      <c r="L3120" s="19">
        <v>10.0</v>
      </c>
      <c r="M3120" s="19">
        <v>31.0</v>
      </c>
      <c r="N3120" s="20">
        <v>0.6774193644523621</v>
      </c>
      <c r="O3120" s="20">
        <v>0.6502732038497925</v>
      </c>
      <c r="P3120" s="20">
        <v>0.5511783957481384</v>
      </c>
      <c r="Q3120" s="21" t="str">
        <f t="shared" si="1"/>
        <v>0.6734693878</v>
      </c>
      <c r="R3120" s="21" t="str">
        <f t="shared" si="3"/>
        <v>0.6312985478</v>
      </c>
      <c r="S3120" s="9">
        <v>0.6322860395716082</v>
      </c>
      <c r="T3120" s="6">
        <v>0.6312985478007064</v>
      </c>
      <c r="U3120" s="10"/>
      <c r="V3120" s="10"/>
      <c r="W3120" s="10"/>
    </row>
    <row r="3121">
      <c r="A3121" s="17">
        <v>2011.0</v>
      </c>
      <c r="B3121" s="18" t="s">
        <v>190</v>
      </c>
      <c r="C3121" s="18" t="s">
        <v>1192</v>
      </c>
      <c r="D3121" s="19">
        <v>102.0</v>
      </c>
      <c r="E3121" s="19">
        <v>7.0</v>
      </c>
      <c r="F3121" s="19">
        <v>4.0</v>
      </c>
      <c r="G3121" s="19">
        <v>12.0</v>
      </c>
      <c r="H3121" s="19">
        <v>4.0</v>
      </c>
      <c r="I3121" s="19">
        <v>2.0</v>
      </c>
      <c r="J3121" s="19">
        <v>3.0</v>
      </c>
      <c r="K3121" s="19">
        <v>21.0</v>
      </c>
      <c r="L3121" s="19">
        <v>11.0</v>
      </c>
      <c r="M3121" s="19">
        <v>32.0</v>
      </c>
      <c r="N3121" s="20">
        <v>0.65625</v>
      </c>
      <c r="O3121" s="20">
        <v>0.5668131113052368</v>
      </c>
      <c r="P3121" s="20">
        <v>0.53315669298172</v>
      </c>
      <c r="Q3121" s="21" t="str">
        <f t="shared" si="1"/>
        <v>0.6333333333</v>
      </c>
      <c r="R3121" s="21" t="str">
        <f t="shared" si="3"/>
        <v>0.5750290622</v>
      </c>
      <c r="S3121" s="9">
        <v>0.5807582288980484</v>
      </c>
      <c r="T3121" s="6">
        <v>0.5750290622313817</v>
      </c>
      <c r="U3121" s="10"/>
      <c r="V3121" s="10"/>
      <c r="W3121" s="10"/>
    </row>
    <row r="3122">
      <c r="A3122" s="17">
        <v>2011.0</v>
      </c>
      <c r="B3122" s="18" t="s">
        <v>98</v>
      </c>
      <c r="C3122" s="18" t="s">
        <v>4164</v>
      </c>
      <c r="D3122" s="19">
        <v>103.0</v>
      </c>
      <c r="E3122" s="19">
        <v>2.0</v>
      </c>
      <c r="F3122" s="19">
        <v>12.0</v>
      </c>
      <c r="G3122" s="19">
        <v>8.0</v>
      </c>
      <c r="H3122" s="19">
        <v>6.0</v>
      </c>
      <c r="I3122" s="19">
        <v>2.0</v>
      </c>
      <c r="J3122" s="19">
        <v>1.0</v>
      </c>
      <c r="K3122" s="19">
        <v>12.0</v>
      </c>
      <c r="L3122" s="19">
        <v>19.0</v>
      </c>
      <c r="M3122" s="19">
        <v>31.0</v>
      </c>
      <c r="N3122" s="20">
        <v>0.3870967626571655</v>
      </c>
      <c r="O3122" s="20">
        <v>0.49976927042007446</v>
      </c>
      <c r="P3122" s="20">
        <v>0.4867681562900543</v>
      </c>
      <c r="Q3122" s="21" t="str">
        <f t="shared" si="1"/>
        <v>0.3664122137</v>
      </c>
      <c r="R3122" s="21" t="str">
        <f t="shared" si="3"/>
        <v>0.4631797277</v>
      </c>
      <c r="S3122" s="9">
        <v>0.46835086783093793</v>
      </c>
      <c r="T3122" s="6">
        <v>0.4631797277176653</v>
      </c>
      <c r="U3122" s="10"/>
      <c r="V3122" s="10"/>
      <c r="W3122" s="10"/>
    </row>
    <row r="3123">
      <c r="A3123" s="17">
        <v>2011.0</v>
      </c>
      <c r="B3123" s="18" t="s">
        <v>273</v>
      </c>
      <c r="C3123" s="18" t="s">
        <v>4165</v>
      </c>
      <c r="D3123" s="19">
        <v>104.0</v>
      </c>
      <c r="E3123" s="19">
        <v>1.0</v>
      </c>
      <c r="F3123" s="19">
        <v>10.0</v>
      </c>
      <c r="G3123" s="19">
        <v>10.0</v>
      </c>
      <c r="H3123" s="19">
        <v>6.0</v>
      </c>
      <c r="I3123" s="19">
        <v>2.0</v>
      </c>
      <c r="J3123" s="19">
        <v>2.0</v>
      </c>
      <c r="K3123" s="19">
        <v>13.0</v>
      </c>
      <c r="L3123" s="19">
        <v>18.0</v>
      </c>
      <c r="M3123" s="19">
        <v>31.0</v>
      </c>
      <c r="N3123" s="20">
        <v>0.4193548262119293</v>
      </c>
      <c r="O3123" s="20">
        <v>0.54494708776474</v>
      </c>
      <c r="P3123" s="20">
        <v>0.5246350765228271</v>
      </c>
      <c r="Q3123" s="21" t="str">
        <f t="shared" si="1"/>
        <v>0.3643410853</v>
      </c>
      <c r="R3123" s="21" t="str">
        <f t="shared" si="3"/>
        <v>0.4947175843</v>
      </c>
      <c r="S3123" s="9">
        <v>0.5084710226904962</v>
      </c>
      <c r="T3123" s="6">
        <v>0.49471758433090623</v>
      </c>
      <c r="U3123" s="10"/>
      <c r="V3123" s="10"/>
      <c r="W3123" s="10"/>
    </row>
    <row r="3124">
      <c r="A3124" s="17">
        <v>2011.0</v>
      </c>
      <c r="B3124" s="18" t="s">
        <v>124</v>
      </c>
      <c r="C3124" s="18" t="s">
        <v>1169</v>
      </c>
      <c r="D3124" s="19">
        <v>105.0</v>
      </c>
      <c r="E3124" s="19">
        <v>6.0</v>
      </c>
      <c r="F3124" s="19">
        <v>4.0</v>
      </c>
      <c r="G3124" s="19">
        <v>13.0</v>
      </c>
      <c r="H3124" s="19">
        <v>3.0</v>
      </c>
      <c r="I3124" s="19">
        <v>4.0</v>
      </c>
      <c r="J3124" s="19">
        <v>2.0</v>
      </c>
      <c r="K3124" s="19">
        <v>23.0</v>
      </c>
      <c r="L3124" s="19">
        <v>9.0</v>
      </c>
      <c r="M3124" s="19">
        <v>32.0</v>
      </c>
      <c r="N3124" s="20">
        <v>0.71875</v>
      </c>
      <c r="O3124" s="20">
        <v>0.5322064161300659</v>
      </c>
      <c r="P3124" s="20">
        <v>0.5300928354263306</v>
      </c>
      <c r="Q3124" s="21" t="str">
        <f t="shared" si="1"/>
        <v>0.7013888889</v>
      </c>
      <c r="R3124" s="21" t="str">
        <f t="shared" si="3"/>
        <v>0.5739736391</v>
      </c>
      <c r="S3124" s="9">
        <v>0.5783139169216156</v>
      </c>
      <c r="T3124" s="6">
        <v>0.5739736391438378</v>
      </c>
      <c r="U3124" s="10"/>
      <c r="V3124" s="10"/>
      <c r="W3124" s="10"/>
    </row>
    <row r="3125">
      <c r="A3125" s="17">
        <v>2011.0</v>
      </c>
      <c r="B3125" s="18" t="s">
        <v>1829</v>
      </c>
      <c r="C3125" s="18" t="s">
        <v>4166</v>
      </c>
      <c r="D3125" s="19">
        <v>106.0</v>
      </c>
      <c r="E3125" s="19">
        <v>5.0</v>
      </c>
      <c r="F3125" s="19">
        <v>13.0</v>
      </c>
      <c r="G3125" s="19">
        <v>4.0</v>
      </c>
      <c r="H3125" s="19">
        <v>6.0</v>
      </c>
      <c r="I3125" s="19">
        <v>3.0</v>
      </c>
      <c r="J3125" s="19">
        <v>2.0</v>
      </c>
      <c r="K3125" s="19">
        <v>12.0</v>
      </c>
      <c r="L3125" s="19">
        <v>21.0</v>
      </c>
      <c r="M3125" s="19">
        <v>33.0</v>
      </c>
      <c r="N3125" s="20">
        <v>0.3636363744735718</v>
      </c>
      <c r="O3125" s="20">
        <v>0.3856479525566101</v>
      </c>
      <c r="P3125" s="20">
        <v>0.45951467752456665</v>
      </c>
      <c r="Q3125" s="21" t="str">
        <f t="shared" si="1"/>
        <v>0.4052287582</v>
      </c>
      <c r="R3125" s="21" t="str">
        <f t="shared" si="3"/>
        <v>0.4090098352</v>
      </c>
      <c r="S3125" s="9">
        <v>0.39861173656853766</v>
      </c>
      <c r="T3125" s="6">
        <v>0.4090098352019304</v>
      </c>
      <c r="U3125" s="10"/>
      <c r="V3125" s="10"/>
      <c r="W3125" s="10"/>
    </row>
    <row r="3126">
      <c r="A3126" s="17">
        <v>2011.0</v>
      </c>
      <c r="B3126" s="18" t="s">
        <v>182</v>
      </c>
      <c r="C3126" s="18" t="s">
        <v>1178</v>
      </c>
      <c r="D3126" s="19">
        <v>107.0</v>
      </c>
      <c r="E3126" s="19">
        <v>8.0</v>
      </c>
      <c r="F3126" s="19">
        <v>5.0</v>
      </c>
      <c r="G3126" s="19">
        <v>8.0</v>
      </c>
      <c r="H3126" s="19">
        <v>3.0</v>
      </c>
      <c r="I3126" s="19">
        <v>7.0</v>
      </c>
      <c r="J3126" s="19">
        <v>0.0</v>
      </c>
      <c r="K3126" s="19">
        <v>23.0</v>
      </c>
      <c r="L3126" s="19">
        <v>8.0</v>
      </c>
      <c r="M3126" s="19">
        <v>31.0</v>
      </c>
      <c r="N3126" s="20">
        <v>0.7419354915618896</v>
      </c>
      <c r="O3126" s="20">
        <v>0.39129576086997986</v>
      </c>
      <c r="P3126" s="20">
        <v>0.4766199588775635</v>
      </c>
      <c r="Q3126" s="21" t="str">
        <f t="shared" si="1"/>
        <v>0.761589404</v>
      </c>
      <c r="R3126" s="21" t="str">
        <f t="shared" si="3"/>
        <v>0.5052002211</v>
      </c>
      <c r="S3126" s="9">
        <v>0.5002867411221228</v>
      </c>
      <c r="T3126" s="6">
        <v>0.5052002211477583</v>
      </c>
      <c r="U3126" s="10"/>
      <c r="V3126" s="10"/>
      <c r="W3126" s="10"/>
    </row>
    <row r="3127">
      <c r="A3127" s="17">
        <v>2011.0</v>
      </c>
      <c r="B3127" s="18" t="s">
        <v>1355</v>
      </c>
      <c r="C3127" s="18" t="s">
        <v>4167</v>
      </c>
      <c r="D3127" s="19">
        <v>108.0</v>
      </c>
      <c r="E3127" s="19">
        <v>3.0</v>
      </c>
      <c r="F3127" s="19">
        <v>13.0</v>
      </c>
      <c r="G3127" s="19">
        <v>8.0</v>
      </c>
      <c r="H3127" s="19">
        <v>6.0</v>
      </c>
      <c r="I3127" s="19">
        <v>0.0</v>
      </c>
      <c r="J3127" s="19">
        <v>1.0</v>
      </c>
      <c r="K3127" s="19">
        <v>11.0</v>
      </c>
      <c r="L3127" s="19">
        <v>20.0</v>
      </c>
      <c r="M3127" s="19">
        <v>31.0</v>
      </c>
      <c r="N3127" s="20">
        <v>0.35483869910240173</v>
      </c>
      <c r="O3127" s="20">
        <v>0.45767998695373535</v>
      </c>
      <c r="P3127" s="20">
        <v>0.47775936126708984</v>
      </c>
      <c r="Q3127" s="21" t="str">
        <f t="shared" si="1"/>
        <v>0.3435114504</v>
      </c>
      <c r="R3127" s="21" t="str">
        <f t="shared" si="3"/>
        <v>0.4341576964</v>
      </c>
      <c r="S3127" s="9">
        <v>0.436989511212995</v>
      </c>
      <c r="T3127" s="6">
        <v>0.43415769638906</v>
      </c>
      <c r="U3127" s="10"/>
      <c r="V3127" s="10"/>
      <c r="W3127" s="10"/>
    </row>
    <row r="3128">
      <c r="A3128" s="17">
        <v>2011.0</v>
      </c>
      <c r="B3128" s="18" t="s">
        <v>1029</v>
      </c>
      <c r="C3128" s="18" t="s">
        <v>1137</v>
      </c>
      <c r="D3128" s="19">
        <v>109.0</v>
      </c>
      <c r="E3128" s="19">
        <v>9.0</v>
      </c>
      <c r="F3128" s="19">
        <v>5.0</v>
      </c>
      <c r="G3128" s="19">
        <v>12.0</v>
      </c>
      <c r="H3128" s="19">
        <v>0.0</v>
      </c>
      <c r="I3128" s="19">
        <v>0.0</v>
      </c>
      <c r="J3128" s="19">
        <v>1.0</v>
      </c>
      <c r="K3128" s="19">
        <v>21.0</v>
      </c>
      <c r="L3128" s="19">
        <v>6.0</v>
      </c>
      <c r="M3128" s="19">
        <v>27.0</v>
      </c>
      <c r="N3128" s="20">
        <v>0.7777777910232544</v>
      </c>
      <c r="O3128" s="20">
        <v>0.5091302990913391</v>
      </c>
      <c r="P3128" s="20">
        <v>0.5140059590339661</v>
      </c>
      <c r="Q3128" s="21" t="str">
        <f t="shared" si="1"/>
        <v>0.8319327731</v>
      </c>
      <c r="R3128" s="21" t="str">
        <f t="shared" si="3"/>
        <v>0.5910498326</v>
      </c>
      <c r="S3128" s="9">
        <v>0.5775110837486055</v>
      </c>
      <c r="T3128" s="6">
        <v>0.5910498325814719</v>
      </c>
      <c r="U3128" s="10"/>
      <c r="V3128" s="10"/>
      <c r="W3128" s="10"/>
    </row>
    <row r="3129">
      <c r="A3129" s="17">
        <v>2011.0</v>
      </c>
      <c r="B3129" s="18" t="s">
        <v>226</v>
      </c>
      <c r="C3129" s="18" t="s">
        <v>4168</v>
      </c>
      <c r="D3129" s="19">
        <v>110.0</v>
      </c>
      <c r="E3129" s="19">
        <v>4.0</v>
      </c>
      <c r="F3129" s="19">
        <v>6.0</v>
      </c>
      <c r="G3129" s="19">
        <v>12.0</v>
      </c>
      <c r="H3129" s="19">
        <v>4.0</v>
      </c>
      <c r="I3129" s="19">
        <v>1.0</v>
      </c>
      <c r="J3129" s="19">
        <v>2.0</v>
      </c>
      <c r="K3129" s="19">
        <v>17.0</v>
      </c>
      <c r="L3129" s="19">
        <v>12.0</v>
      </c>
      <c r="M3129" s="19">
        <v>29.0</v>
      </c>
      <c r="N3129" s="20">
        <v>0.5862069129943848</v>
      </c>
      <c r="O3129" s="20">
        <v>0.47500675916671753</v>
      </c>
      <c r="P3129" s="20">
        <v>0.49382123351097107</v>
      </c>
      <c r="Q3129" s="21" t="str">
        <f t="shared" si="1"/>
        <v>0.552</v>
      </c>
      <c r="R3129" s="21" t="str">
        <f t="shared" si="3"/>
        <v>0.498958688</v>
      </c>
      <c r="S3129" s="9">
        <v>0.5075104120990326</v>
      </c>
      <c r="T3129" s="6">
        <v>0.49895868796110154</v>
      </c>
      <c r="U3129" s="10"/>
      <c r="V3129" s="10"/>
      <c r="W3129" s="10"/>
    </row>
    <row r="3130">
      <c r="A3130" s="17">
        <v>2011.0</v>
      </c>
      <c r="B3130" s="18" t="s">
        <v>1397</v>
      </c>
      <c r="C3130" s="18" t="s">
        <v>4169</v>
      </c>
      <c r="D3130" s="19">
        <v>111.0</v>
      </c>
      <c r="E3130" s="19">
        <v>3.0</v>
      </c>
      <c r="F3130" s="19">
        <v>13.0</v>
      </c>
      <c r="G3130" s="19">
        <v>7.0</v>
      </c>
      <c r="H3130" s="19">
        <v>5.0</v>
      </c>
      <c r="I3130" s="19">
        <v>0.0</v>
      </c>
      <c r="J3130" s="19">
        <v>1.0</v>
      </c>
      <c r="K3130" s="19">
        <v>10.0</v>
      </c>
      <c r="L3130" s="19">
        <v>19.0</v>
      </c>
      <c r="M3130" s="19">
        <v>29.0</v>
      </c>
      <c r="N3130" s="20">
        <v>0.3448275923728943</v>
      </c>
      <c r="O3130" s="20">
        <v>0.47523123025894165</v>
      </c>
      <c r="P3130" s="20">
        <v>0.4727863371372223</v>
      </c>
      <c r="Q3130" s="21" t="str">
        <f t="shared" si="1"/>
        <v>0.347107438</v>
      </c>
      <c r="R3130" s="21" t="str">
        <f t="shared" si="3"/>
        <v>0.4425890589</v>
      </c>
      <c r="S3130" s="9">
        <v>0.44201909596550054</v>
      </c>
      <c r="T3130" s="6">
        <v>0.4425890589179086</v>
      </c>
      <c r="U3130" s="10"/>
      <c r="V3130" s="10"/>
      <c r="W3130" s="10"/>
    </row>
    <row r="3131">
      <c r="A3131" s="17">
        <v>2011.0</v>
      </c>
      <c r="B3131" s="18" t="s">
        <v>523</v>
      </c>
      <c r="C3131" s="18" t="s">
        <v>1130</v>
      </c>
      <c r="D3131" s="19">
        <v>112.0</v>
      </c>
      <c r="E3131" s="19">
        <v>10.0</v>
      </c>
      <c r="F3131" s="19">
        <v>4.0</v>
      </c>
      <c r="G3131" s="19">
        <v>9.0</v>
      </c>
      <c r="H3131" s="19">
        <v>3.0</v>
      </c>
      <c r="I3131" s="19">
        <v>1.0</v>
      </c>
      <c r="J3131" s="19">
        <v>4.0</v>
      </c>
      <c r="K3131" s="19">
        <v>20.0</v>
      </c>
      <c r="L3131" s="19">
        <v>11.0</v>
      </c>
      <c r="M3131" s="19">
        <v>31.0</v>
      </c>
      <c r="N3131" s="20">
        <v>0.6451612710952759</v>
      </c>
      <c r="O3131" s="20">
        <v>0.5126007795333862</v>
      </c>
      <c r="P3131" s="20">
        <v>0.5181164145469666</v>
      </c>
      <c r="Q3131" s="21" t="str">
        <f t="shared" si="1"/>
        <v>0.6580645161</v>
      </c>
      <c r="R3131" s="21" t="str">
        <f t="shared" si="3"/>
        <v>0.5503456224</v>
      </c>
      <c r="S3131" s="9">
        <v>0.5471198159840799</v>
      </c>
      <c r="T3131" s="6">
        <v>0.5503456224356928</v>
      </c>
      <c r="U3131" s="10"/>
      <c r="V3131" s="10"/>
      <c r="W3131" s="10"/>
    </row>
    <row r="3132">
      <c r="A3132" s="17">
        <v>2011.0</v>
      </c>
      <c r="B3132" s="18" t="s">
        <v>132</v>
      </c>
      <c r="C3132" s="18" t="s">
        <v>4170</v>
      </c>
      <c r="D3132" s="19">
        <v>113.0</v>
      </c>
      <c r="E3132" s="19">
        <v>4.0</v>
      </c>
      <c r="F3132" s="19">
        <v>12.0</v>
      </c>
      <c r="G3132" s="19">
        <v>4.0</v>
      </c>
      <c r="H3132" s="19">
        <v>9.0</v>
      </c>
      <c r="I3132" s="19">
        <v>0.0</v>
      </c>
      <c r="J3132" s="19">
        <v>0.0</v>
      </c>
      <c r="K3132" s="19">
        <v>8.0</v>
      </c>
      <c r="L3132" s="19">
        <v>21.0</v>
      </c>
      <c r="M3132" s="19">
        <v>29.0</v>
      </c>
      <c r="N3132" s="20">
        <v>0.27586206793785095</v>
      </c>
      <c r="O3132" s="20">
        <v>0.4725116789340973</v>
      </c>
      <c r="P3132" s="20">
        <v>0.4819377362728119</v>
      </c>
      <c r="Q3132" s="21" t="str">
        <f t="shared" si="1"/>
        <v>0.2877697842</v>
      </c>
      <c r="R3132" s="21" t="str">
        <f t="shared" si="3"/>
        <v>0.4286827196</v>
      </c>
      <c r="S3132" s="9">
        <v>0.42570579077663095</v>
      </c>
      <c r="T3132" s="6">
        <v>0.4286827195784171</v>
      </c>
      <c r="U3132" s="10"/>
      <c r="V3132" s="10"/>
      <c r="W3132" s="10"/>
    </row>
    <row r="3133">
      <c r="A3133" s="17">
        <v>2011.0</v>
      </c>
      <c r="B3133" s="18" t="s">
        <v>101</v>
      </c>
      <c r="C3133" s="18" t="s">
        <v>4171</v>
      </c>
      <c r="D3133" s="19">
        <v>114.0</v>
      </c>
      <c r="E3133" s="19">
        <v>2.0</v>
      </c>
      <c r="F3133" s="19">
        <v>11.0</v>
      </c>
      <c r="G3133" s="19">
        <v>8.0</v>
      </c>
      <c r="H3133" s="19">
        <v>6.0</v>
      </c>
      <c r="I3133" s="19">
        <v>0.0</v>
      </c>
      <c r="J3133" s="19">
        <v>1.0</v>
      </c>
      <c r="K3133" s="19">
        <v>10.0</v>
      </c>
      <c r="L3133" s="19">
        <v>18.0</v>
      </c>
      <c r="M3133" s="19">
        <v>28.0</v>
      </c>
      <c r="N3133" s="20">
        <v>0.3571428656578064</v>
      </c>
      <c r="O3133" s="20">
        <v>0.4944351613521576</v>
      </c>
      <c r="P3133" s="20">
        <v>0.5125575065612793</v>
      </c>
      <c r="Q3133" s="21" t="str">
        <f t="shared" si="1"/>
        <v>0.3220338983</v>
      </c>
      <c r="R3133" s="21" t="str">
        <f t="shared" si="3"/>
        <v>0.4558654319</v>
      </c>
      <c r="S3133" s="9">
        <v>0.4646426716021129</v>
      </c>
      <c r="T3133" s="6">
        <v>0.4558654318926698</v>
      </c>
      <c r="U3133" s="10"/>
      <c r="V3133" s="10"/>
      <c r="W3133" s="10"/>
    </row>
    <row r="3134">
      <c r="A3134" s="17">
        <v>2011.0</v>
      </c>
      <c r="B3134" s="18" t="s">
        <v>3667</v>
      </c>
      <c r="C3134" s="18" t="s">
        <v>4172</v>
      </c>
      <c r="D3134" s="19">
        <v>115.0</v>
      </c>
      <c r="E3134" s="19">
        <v>0.0</v>
      </c>
      <c r="F3134" s="19">
        <v>14.0</v>
      </c>
      <c r="G3134" s="19">
        <v>4.0</v>
      </c>
      <c r="H3134" s="19">
        <v>7.0</v>
      </c>
      <c r="I3134" s="19">
        <v>1.0</v>
      </c>
      <c r="J3134" s="19">
        <v>3.0</v>
      </c>
      <c r="K3134" s="19">
        <v>5.0</v>
      </c>
      <c r="L3134" s="19">
        <v>24.0</v>
      </c>
      <c r="M3134" s="19">
        <v>29.0</v>
      </c>
      <c r="N3134" s="20">
        <v>0.17241379618644714</v>
      </c>
      <c r="O3134" s="20">
        <v>0.3852698802947998</v>
      </c>
      <c r="P3134" s="20">
        <v>0.4490616023540497</v>
      </c>
      <c r="Q3134" s="21" t="str">
        <f t="shared" si="1"/>
        <v>0.1382113821</v>
      </c>
      <c r="R3134" s="21" t="str">
        <f t="shared" si="3"/>
        <v>0.3394531863</v>
      </c>
      <c r="S3134" s="9">
        <v>0.3480037890117744</v>
      </c>
      <c r="T3134" s="6">
        <v>0.3394531862643676</v>
      </c>
      <c r="U3134" s="10"/>
      <c r="V3134" s="10"/>
      <c r="W3134" s="10"/>
    </row>
    <row r="3135">
      <c r="A3135" s="17">
        <v>2011.0</v>
      </c>
      <c r="B3135" s="18" t="s">
        <v>1835</v>
      </c>
      <c r="C3135" s="18" t="s">
        <v>4173</v>
      </c>
      <c r="D3135" s="19">
        <v>116.0</v>
      </c>
      <c r="E3135" s="19">
        <v>0.0</v>
      </c>
      <c r="F3135" s="19">
        <v>13.0</v>
      </c>
      <c r="G3135" s="19">
        <v>6.0</v>
      </c>
      <c r="H3135" s="19">
        <v>9.0</v>
      </c>
      <c r="I3135" s="19">
        <v>0.0</v>
      </c>
      <c r="J3135" s="19">
        <v>2.0</v>
      </c>
      <c r="K3135" s="19">
        <v>6.0</v>
      </c>
      <c r="L3135" s="19">
        <v>24.0</v>
      </c>
      <c r="M3135" s="19">
        <v>30.0</v>
      </c>
      <c r="N3135" s="20">
        <v>0.20000000298023224</v>
      </c>
      <c r="O3135" s="20">
        <v>0.45016011595726013</v>
      </c>
      <c r="P3135" s="20">
        <v>0.4604424238204956</v>
      </c>
      <c r="Q3135" s="21" t="str">
        <f t="shared" si="1"/>
        <v>0.1384615385</v>
      </c>
      <c r="R3135" s="21" t="str">
        <f t="shared" si="3"/>
        <v>0.3748060485</v>
      </c>
      <c r="S3135" s="9">
        <v>0.39019066393375396</v>
      </c>
      <c r="T3135" s="6">
        <v>0.37480604854913857</v>
      </c>
      <c r="U3135" s="10"/>
      <c r="V3135" s="10"/>
      <c r="W3135" s="10"/>
    </row>
    <row r="3136">
      <c r="A3136" s="17">
        <v>2011.0</v>
      </c>
      <c r="B3136" s="18" t="s">
        <v>917</v>
      </c>
      <c r="C3136" s="18" t="s">
        <v>1150</v>
      </c>
      <c r="D3136" s="19">
        <v>117.0</v>
      </c>
      <c r="E3136" s="19">
        <v>8.0</v>
      </c>
      <c r="F3136" s="19">
        <v>7.0</v>
      </c>
      <c r="G3136" s="19">
        <v>9.0</v>
      </c>
      <c r="H3136" s="19">
        <v>5.0</v>
      </c>
      <c r="I3136" s="19">
        <v>0.0</v>
      </c>
      <c r="J3136" s="19">
        <v>1.0</v>
      </c>
      <c r="K3136" s="19">
        <v>17.0</v>
      </c>
      <c r="L3136" s="19">
        <v>13.0</v>
      </c>
      <c r="M3136" s="19">
        <v>30.0</v>
      </c>
      <c r="N3136" s="20">
        <v>0.5666666626930237</v>
      </c>
      <c r="O3136" s="20">
        <v>0.49428752064704895</v>
      </c>
      <c r="P3136" s="20">
        <v>0.48658889532089233</v>
      </c>
      <c r="Q3136" s="21" t="str">
        <f t="shared" si="1"/>
        <v>0.5763888889</v>
      </c>
      <c r="R3136" s="21" t="str">
        <f t="shared" si="3"/>
        <v>0.5128882064</v>
      </c>
      <c r="S3136" s="9">
        <v>0.5104576508204142</v>
      </c>
      <c r="T3136" s="6">
        <v>0.5128882063759698</v>
      </c>
      <c r="U3136" s="10"/>
      <c r="V3136" s="10"/>
      <c r="W3136" s="10"/>
    </row>
    <row r="3137">
      <c r="A3137" s="17">
        <v>2011.0</v>
      </c>
      <c r="B3137" s="18" t="s">
        <v>1838</v>
      </c>
      <c r="C3137" s="18" t="s">
        <v>4174</v>
      </c>
      <c r="D3137" s="19">
        <v>118.0</v>
      </c>
      <c r="E3137" s="19">
        <v>1.0</v>
      </c>
      <c r="F3137" s="19">
        <v>14.0</v>
      </c>
      <c r="G3137" s="19">
        <v>5.0</v>
      </c>
      <c r="H3137" s="19">
        <v>5.0</v>
      </c>
      <c r="I3137" s="19">
        <v>1.0</v>
      </c>
      <c r="J3137" s="19">
        <v>1.0</v>
      </c>
      <c r="K3137" s="19">
        <v>7.0</v>
      </c>
      <c r="L3137" s="19">
        <v>20.0</v>
      </c>
      <c r="M3137" s="19">
        <v>27.0</v>
      </c>
      <c r="N3137" s="20">
        <v>0.25925925374031067</v>
      </c>
      <c r="O3137" s="20">
        <v>0.47838589549064636</v>
      </c>
      <c r="P3137" s="20">
        <v>0.4781918525695801</v>
      </c>
      <c r="Q3137" s="21" t="str">
        <f t="shared" si="1"/>
        <v>0.247706422</v>
      </c>
      <c r="R3137" s="21" t="str">
        <f t="shared" si="3"/>
        <v>0.4206675164</v>
      </c>
      <c r="S3137" s="9">
        <v>0.423555725702533</v>
      </c>
      <c r="T3137" s="6">
        <v>0.4206675163923054</v>
      </c>
      <c r="U3137" s="10"/>
      <c r="V3137" s="10"/>
      <c r="W3137" s="10"/>
    </row>
    <row r="3138">
      <c r="A3138" s="17">
        <v>2011.0</v>
      </c>
      <c r="B3138" s="18" t="s">
        <v>207</v>
      </c>
      <c r="C3138" s="18" t="s">
        <v>4175</v>
      </c>
      <c r="D3138" s="19">
        <v>119.0</v>
      </c>
      <c r="E3138" s="19">
        <v>1.0</v>
      </c>
      <c r="F3138" s="19">
        <v>14.0</v>
      </c>
      <c r="G3138" s="19">
        <v>3.0</v>
      </c>
      <c r="H3138" s="19">
        <v>9.0</v>
      </c>
      <c r="I3138" s="19">
        <v>2.0</v>
      </c>
      <c r="J3138" s="19">
        <v>1.0</v>
      </c>
      <c r="K3138" s="19">
        <v>6.0</v>
      </c>
      <c r="L3138" s="19">
        <v>24.0</v>
      </c>
      <c r="M3138" s="19">
        <v>30.0</v>
      </c>
      <c r="N3138" s="20">
        <v>0.20000000298023224</v>
      </c>
      <c r="O3138" s="20">
        <v>0.5001596808433533</v>
      </c>
      <c r="P3138" s="20">
        <v>0.5078359842300415</v>
      </c>
      <c r="Q3138" s="21" t="str">
        <f t="shared" si="1"/>
        <v>0.1911764706</v>
      </c>
      <c r="R3138" s="21" t="str">
        <f t="shared" si="3"/>
        <v>0.4248329541</v>
      </c>
      <c r="S3138" s="9">
        <v>0.427038836479187</v>
      </c>
      <c r="T3138" s="6">
        <v>0.42483295412624583</v>
      </c>
      <c r="U3138" s="10"/>
      <c r="V3138" s="10"/>
      <c r="W3138" s="10"/>
    </row>
    <row r="3139">
      <c r="A3139" s="17">
        <v>2011.0</v>
      </c>
      <c r="B3139" s="18" t="s">
        <v>193</v>
      </c>
      <c r="C3139" s="18" t="s">
        <v>1182</v>
      </c>
      <c r="D3139" s="19">
        <v>120.0</v>
      </c>
      <c r="E3139" s="19">
        <v>3.0</v>
      </c>
      <c r="F3139" s="19">
        <v>7.0</v>
      </c>
      <c r="G3139" s="19">
        <v>14.0</v>
      </c>
      <c r="H3139" s="19">
        <v>2.0</v>
      </c>
      <c r="I3139" s="19">
        <v>2.0</v>
      </c>
      <c r="J3139" s="19">
        <v>4.0</v>
      </c>
      <c r="K3139" s="19">
        <v>19.0</v>
      </c>
      <c r="L3139" s="19">
        <v>13.0</v>
      </c>
      <c r="M3139" s="19">
        <v>32.0</v>
      </c>
      <c r="N3139" s="20">
        <v>0.59375</v>
      </c>
      <c r="O3139" s="20">
        <v>0.5924016237258911</v>
      </c>
      <c r="P3139" s="20">
        <v>0.5426867008209229</v>
      </c>
      <c r="Q3139" s="21" t="str">
        <f t="shared" si="1"/>
        <v>0.5703125</v>
      </c>
      <c r="R3139" s="21" t="str">
        <f t="shared" si="3"/>
        <v>0.5744506121</v>
      </c>
      <c r="S3139" s="9">
        <v>0.5803099870681763</v>
      </c>
      <c r="T3139" s="6">
        <v>0.5744506120681763</v>
      </c>
      <c r="U3139" s="10"/>
      <c r="V3139" s="10"/>
      <c r="W3139" s="10"/>
    </row>
    <row r="3140">
      <c r="A3140" s="17">
        <v>2011.0</v>
      </c>
      <c r="B3140" s="18" t="s">
        <v>813</v>
      </c>
      <c r="C3140" s="18" t="s">
        <v>4176</v>
      </c>
      <c r="D3140" s="19">
        <v>121.0</v>
      </c>
      <c r="E3140" s="19">
        <v>2.0</v>
      </c>
      <c r="F3140" s="19">
        <v>10.0</v>
      </c>
      <c r="G3140" s="19">
        <v>10.0</v>
      </c>
      <c r="H3140" s="19">
        <v>8.0</v>
      </c>
      <c r="I3140" s="19">
        <v>0.0</v>
      </c>
      <c r="J3140" s="19">
        <v>1.0</v>
      </c>
      <c r="K3140" s="19">
        <v>12.0</v>
      </c>
      <c r="L3140" s="19">
        <v>19.0</v>
      </c>
      <c r="M3140" s="19">
        <v>31.0</v>
      </c>
      <c r="N3140" s="20">
        <v>0.3870967626571655</v>
      </c>
      <c r="O3140" s="20">
        <v>0.47475939989089966</v>
      </c>
      <c r="P3140" s="20">
        <v>0.4880455732345581</v>
      </c>
      <c r="Q3140" s="21" t="str">
        <f t="shared" si="1"/>
        <v>0.3259259259</v>
      </c>
      <c r="R3140" s="21" t="str">
        <f t="shared" si="3"/>
        <v>0.4408725747</v>
      </c>
      <c r="S3140" s="9">
        <v>0.4561652868024765</v>
      </c>
      <c r="T3140" s="6">
        <v>0.44087257473557084</v>
      </c>
      <c r="U3140" s="10"/>
      <c r="V3140" s="10"/>
      <c r="W3140" s="10"/>
    </row>
    <row r="3141">
      <c r="A3141" s="17">
        <v>2011.0</v>
      </c>
      <c r="B3141" s="18" t="s">
        <v>127</v>
      </c>
      <c r="C3141" s="18" t="s">
        <v>4177</v>
      </c>
      <c r="D3141" s="19">
        <v>122.0</v>
      </c>
      <c r="E3141" s="19">
        <v>0.0</v>
      </c>
      <c r="F3141" s="19">
        <v>11.0</v>
      </c>
      <c r="G3141" s="19">
        <v>12.0</v>
      </c>
      <c r="H3141" s="19">
        <v>6.0</v>
      </c>
      <c r="I3141" s="19">
        <v>0.0</v>
      </c>
      <c r="J3141" s="19">
        <v>3.0</v>
      </c>
      <c r="K3141" s="19">
        <v>12.0</v>
      </c>
      <c r="L3141" s="19">
        <v>20.0</v>
      </c>
      <c r="M3141" s="19">
        <v>32.0</v>
      </c>
      <c r="N3141" s="20">
        <v>0.375</v>
      </c>
      <c r="O3141" s="20">
        <v>0.5563700795173645</v>
      </c>
      <c r="P3141" s="20">
        <v>0.5289511680603027</v>
      </c>
      <c r="Q3141" s="21" t="str">
        <f t="shared" si="1"/>
        <v>0.2857142857</v>
      </c>
      <c r="R3141" s="21" t="str">
        <f t="shared" si="3"/>
        <v>0.4818514032</v>
      </c>
      <c r="S3141" s="9">
        <v>0.5041728317737579</v>
      </c>
      <c r="T3141" s="6">
        <v>0.4818514032023294</v>
      </c>
      <c r="U3141" s="10"/>
      <c r="V3141" s="10"/>
      <c r="W3141" s="10"/>
    </row>
    <row r="3142">
      <c r="A3142" s="17">
        <v>2011.0</v>
      </c>
      <c r="B3142" s="18" t="s">
        <v>1024</v>
      </c>
      <c r="C3142" s="18" t="s">
        <v>1189</v>
      </c>
      <c r="D3142" s="19">
        <v>123.0</v>
      </c>
      <c r="E3142" s="19">
        <v>6.0</v>
      </c>
      <c r="F3142" s="19">
        <v>8.0</v>
      </c>
      <c r="G3142" s="19">
        <v>9.0</v>
      </c>
      <c r="H3142" s="19">
        <v>3.0</v>
      </c>
      <c r="I3142" s="19">
        <v>4.0</v>
      </c>
      <c r="J3142" s="19">
        <v>2.0</v>
      </c>
      <c r="K3142" s="19">
        <v>19.0</v>
      </c>
      <c r="L3142" s="19">
        <v>13.0</v>
      </c>
      <c r="M3142" s="19">
        <v>32.0</v>
      </c>
      <c r="N3142" s="20">
        <v>0.59375</v>
      </c>
      <c r="O3142" s="20">
        <v>0.5418294668197632</v>
      </c>
      <c r="P3142" s="20">
        <v>0.5020397305488586</v>
      </c>
      <c r="Q3142" s="21" t="str">
        <f t="shared" si="1"/>
        <v>0.6180555556</v>
      </c>
      <c r="R3142" s="21" t="str">
        <f t="shared" si="3"/>
        <v>0.5509385549</v>
      </c>
      <c r="S3142" s="9">
        <v>0.5448621660470963</v>
      </c>
      <c r="T3142" s="6">
        <v>0.5509385549359851</v>
      </c>
      <c r="U3142" s="10"/>
      <c r="V3142" s="10"/>
      <c r="W3142" s="10"/>
    </row>
    <row r="3143">
      <c r="A3143" s="17">
        <v>2011.0</v>
      </c>
      <c r="B3143" s="18" t="s">
        <v>640</v>
      </c>
      <c r="C3143" s="18" t="s">
        <v>1154</v>
      </c>
      <c r="D3143" s="19">
        <v>124.0</v>
      </c>
      <c r="E3143" s="19">
        <v>9.0</v>
      </c>
      <c r="F3143" s="19">
        <v>6.0</v>
      </c>
      <c r="G3143" s="19">
        <v>11.0</v>
      </c>
      <c r="H3143" s="19">
        <v>2.0</v>
      </c>
      <c r="I3143" s="19">
        <v>2.0</v>
      </c>
      <c r="J3143" s="19">
        <v>3.0</v>
      </c>
      <c r="K3143" s="19">
        <v>22.0</v>
      </c>
      <c r="L3143" s="19">
        <v>11.0</v>
      </c>
      <c r="M3143" s="19">
        <v>33.0</v>
      </c>
      <c r="N3143" s="20">
        <v>0.6666666865348816</v>
      </c>
      <c r="O3143" s="20">
        <v>0.5316552519798279</v>
      </c>
      <c r="P3143" s="20">
        <v>0.4891919493675232</v>
      </c>
      <c r="Q3143" s="21" t="str">
        <f t="shared" si="1"/>
        <v>0.6928104575</v>
      </c>
      <c r="R3143" s="21" t="str">
        <f t="shared" si="3"/>
        <v>0.5613282277</v>
      </c>
      <c r="S3143" s="9">
        <v>0.5547922799984614</v>
      </c>
      <c r="T3143" s="6">
        <v>0.5613282277108798</v>
      </c>
      <c r="U3143" s="10"/>
      <c r="V3143" s="10"/>
      <c r="W3143" s="10"/>
    </row>
    <row r="3144">
      <c r="A3144" s="17">
        <v>2011.0</v>
      </c>
      <c r="B3144" s="18" t="s">
        <v>82</v>
      </c>
      <c r="C3144" s="18" t="s">
        <v>4178</v>
      </c>
      <c r="D3144" s="19">
        <v>125.0</v>
      </c>
      <c r="E3144" s="19">
        <v>2.0</v>
      </c>
      <c r="F3144" s="19">
        <v>9.0</v>
      </c>
      <c r="G3144" s="19">
        <v>8.0</v>
      </c>
      <c r="H3144" s="19">
        <v>8.0</v>
      </c>
      <c r="I3144" s="19">
        <v>1.0</v>
      </c>
      <c r="J3144" s="19">
        <v>3.0</v>
      </c>
      <c r="K3144" s="19">
        <v>11.0</v>
      </c>
      <c r="L3144" s="19">
        <v>20.0</v>
      </c>
      <c r="M3144" s="19">
        <v>31.0</v>
      </c>
      <c r="N3144" s="20">
        <v>0.35483869910240173</v>
      </c>
      <c r="O3144" s="20">
        <v>0.5485031604766846</v>
      </c>
      <c r="P3144" s="20">
        <v>0.5385814905166626</v>
      </c>
      <c r="Q3144" s="21" t="str">
        <f t="shared" si="1"/>
        <v>0.304964539</v>
      </c>
      <c r="R3144" s="21" t="str">
        <f t="shared" si="3"/>
        <v>0.4851380876</v>
      </c>
      <c r="S3144" s="9">
        <v>0.4976066302868628</v>
      </c>
      <c r="T3144" s="6">
        <v>0.485138087619281</v>
      </c>
      <c r="U3144" s="10"/>
      <c r="V3144" s="10"/>
      <c r="W3144" s="10"/>
    </row>
    <row r="3145">
      <c r="A3145" s="17">
        <v>2011.0</v>
      </c>
      <c r="B3145" s="18" t="s">
        <v>275</v>
      </c>
      <c r="C3145" s="18" t="s">
        <v>4179</v>
      </c>
      <c r="D3145" s="19">
        <v>126.0</v>
      </c>
      <c r="E3145" s="19">
        <v>2.0</v>
      </c>
      <c r="F3145" s="19">
        <v>9.0</v>
      </c>
      <c r="G3145" s="19">
        <v>13.0</v>
      </c>
      <c r="H3145" s="19">
        <v>6.0</v>
      </c>
      <c r="I3145" s="19">
        <v>1.0</v>
      </c>
      <c r="J3145" s="19">
        <v>1.0</v>
      </c>
      <c r="K3145" s="19">
        <v>16.0</v>
      </c>
      <c r="L3145" s="19">
        <v>16.0</v>
      </c>
      <c r="M3145" s="19">
        <v>32.0</v>
      </c>
      <c r="N3145" s="20">
        <v>0.5</v>
      </c>
      <c r="O3145" s="20">
        <v>0.5427492260932922</v>
      </c>
      <c r="P3145" s="20">
        <v>0.518136203289032</v>
      </c>
      <c r="Q3145" s="21" t="str">
        <f t="shared" si="1"/>
        <v>0.4393939394</v>
      </c>
      <c r="R3145" s="21" t="str">
        <f t="shared" si="3"/>
        <v>0.5107571487</v>
      </c>
      <c r="S3145" s="9">
        <v>0.5259086638689041</v>
      </c>
      <c r="T3145" s="6">
        <v>0.510757148717389</v>
      </c>
      <c r="U3145" s="10"/>
      <c r="V3145" s="10"/>
      <c r="W3145" s="10"/>
    </row>
    <row r="3146">
      <c r="A3146" s="17">
        <v>2011.0</v>
      </c>
      <c r="B3146" s="18" t="s">
        <v>2382</v>
      </c>
      <c r="C3146" s="18" t="s">
        <v>4180</v>
      </c>
      <c r="D3146" s="19">
        <v>127.0</v>
      </c>
      <c r="E3146" s="19">
        <v>7.0</v>
      </c>
      <c r="F3146" s="19">
        <v>8.0</v>
      </c>
      <c r="G3146" s="19">
        <v>10.0</v>
      </c>
      <c r="H3146" s="19">
        <v>3.0</v>
      </c>
      <c r="I3146" s="19">
        <v>0.0</v>
      </c>
      <c r="J3146" s="19">
        <v>1.0</v>
      </c>
      <c r="K3146" s="19">
        <v>17.0</v>
      </c>
      <c r="L3146" s="19">
        <v>12.0</v>
      </c>
      <c r="M3146" s="19">
        <v>29.0</v>
      </c>
      <c r="N3146" s="20">
        <v>0.5862069129943848</v>
      </c>
      <c r="O3146" s="20">
        <v>0.44182127714157104</v>
      </c>
      <c r="P3146" s="20">
        <v>0.4766409993171692</v>
      </c>
      <c r="Q3146" s="21" t="str">
        <f t="shared" si="1"/>
        <v>0.6124031008</v>
      </c>
      <c r="R3146" s="21" t="str">
        <f t="shared" si="3"/>
        <v>0.4931716636</v>
      </c>
      <c r="S3146" s="9">
        <v>0.48662261253800887</v>
      </c>
      <c r="T3146" s="6">
        <v>0.49317166359387626</v>
      </c>
      <c r="U3146" s="10"/>
      <c r="V3146" s="10"/>
      <c r="W3146" s="10"/>
    </row>
    <row r="3147">
      <c r="A3147" s="17">
        <v>2011.0</v>
      </c>
      <c r="B3147" s="18" t="s">
        <v>338</v>
      </c>
      <c r="C3147" s="18" t="s">
        <v>4181</v>
      </c>
      <c r="D3147" s="19">
        <v>128.0</v>
      </c>
      <c r="E3147" s="19">
        <v>7.0</v>
      </c>
      <c r="F3147" s="19">
        <v>9.0</v>
      </c>
      <c r="G3147" s="19">
        <v>7.0</v>
      </c>
      <c r="H3147" s="19">
        <v>2.0</v>
      </c>
      <c r="I3147" s="19">
        <v>3.0</v>
      </c>
      <c r="J3147" s="19">
        <v>3.0</v>
      </c>
      <c r="K3147" s="19">
        <v>17.0</v>
      </c>
      <c r="L3147" s="19">
        <v>14.0</v>
      </c>
      <c r="M3147" s="19">
        <v>31.0</v>
      </c>
      <c r="N3147" s="20">
        <v>0.5483871102333069</v>
      </c>
      <c r="O3147" s="20">
        <v>0.5134307742118835</v>
      </c>
      <c r="P3147" s="20">
        <v>0.5007820725440979</v>
      </c>
      <c r="Q3147" s="21" t="str">
        <f t="shared" si="1"/>
        <v>0.6028368794</v>
      </c>
      <c r="R3147" s="21" t="str">
        <f t="shared" si="3"/>
        <v>0.5326201251</v>
      </c>
      <c r="S3147" s="9">
        <v>0.5190076794355146</v>
      </c>
      <c r="T3147" s="6">
        <v>0.5326201251001222</v>
      </c>
      <c r="U3147" s="10"/>
      <c r="V3147" s="10"/>
      <c r="W3147" s="10"/>
    </row>
    <row r="3148">
      <c r="A3148" s="17">
        <v>2011.0</v>
      </c>
      <c r="B3148" s="18" t="s">
        <v>743</v>
      </c>
      <c r="C3148" s="18" t="s">
        <v>4182</v>
      </c>
      <c r="D3148" s="19">
        <v>129.0</v>
      </c>
      <c r="E3148" s="19">
        <v>7.0</v>
      </c>
      <c r="F3148" s="19">
        <v>11.0</v>
      </c>
      <c r="G3148" s="19">
        <v>7.0</v>
      </c>
      <c r="H3148" s="19">
        <v>3.0</v>
      </c>
      <c r="I3148" s="19">
        <v>1.0</v>
      </c>
      <c r="J3148" s="19">
        <v>1.0</v>
      </c>
      <c r="K3148" s="19">
        <v>15.0</v>
      </c>
      <c r="L3148" s="19">
        <v>15.0</v>
      </c>
      <c r="M3148" s="19">
        <v>30.0</v>
      </c>
      <c r="N3148" s="20">
        <v>0.5</v>
      </c>
      <c r="O3148" s="20">
        <v>0.3922068774700165</v>
      </c>
      <c r="P3148" s="20">
        <v>0.47303470969200134</v>
      </c>
      <c r="Q3148" s="21" t="str">
        <f t="shared" si="1"/>
        <v>0.5597014925</v>
      </c>
      <c r="R3148" s="21" t="str">
        <f t="shared" si="3"/>
        <v>0.4542874893</v>
      </c>
      <c r="S3148" s="9">
        <v>0.4393621161580086</v>
      </c>
      <c r="T3148" s="6">
        <v>0.454287489292337</v>
      </c>
      <c r="U3148" s="10"/>
      <c r="V3148" s="10"/>
      <c r="W3148" s="10"/>
    </row>
    <row r="3149">
      <c r="A3149" s="17">
        <v>2011.0</v>
      </c>
      <c r="B3149" s="18" t="s">
        <v>915</v>
      </c>
      <c r="C3149" s="18" t="s">
        <v>1127</v>
      </c>
      <c r="D3149" s="19">
        <v>130.0</v>
      </c>
      <c r="E3149" s="19">
        <v>8.0</v>
      </c>
      <c r="F3149" s="19">
        <v>8.0</v>
      </c>
      <c r="G3149" s="19">
        <v>10.0</v>
      </c>
      <c r="H3149" s="19">
        <v>2.0</v>
      </c>
      <c r="I3149" s="19">
        <v>0.0</v>
      </c>
      <c r="J3149" s="19">
        <v>1.0</v>
      </c>
      <c r="K3149" s="19">
        <v>18.0</v>
      </c>
      <c r="L3149" s="19">
        <v>11.0</v>
      </c>
      <c r="M3149" s="19">
        <v>29.0</v>
      </c>
      <c r="N3149" s="20">
        <v>0.6206896305084229</v>
      </c>
      <c r="O3149" s="20">
        <v>0.4458062946796417</v>
      </c>
      <c r="P3149" s="20">
        <v>0.48865950107574463</v>
      </c>
      <c r="Q3149" s="21" t="str">
        <f t="shared" si="1"/>
        <v>0.6666666667</v>
      </c>
      <c r="R3149" s="21" t="str">
        <f t="shared" si="3"/>
        <v>0.5117346893</v>
      </c>
      <c r="S3149" s="9">
        <v>0.5002404364018604</v>
      </c>
      <c r="T3149" s="6">
        <v>0.5117346892754238</v>
      </c>
      <c r="U3149" s="10"/>
      <c r="V3149" s="10"/>
      <c r="W3149" s="10"/>
    </row>
    <row r="3150">
      <c r="A3150" s="17">
        <v>2011.0</v>
      </c>
      <c r="B3150" s="18" t="s">
        <v>1850</v>
      </c>
      <c r="C3150" s="18" t="s">
        <v>4183</v>
      </c>
      <c r="D3150" s="19">
        <v>131.0</v>
      </c>
      <c r="E3150" s="19">
        <v>2.0</v>
      </c>
      <c r="F3150" s="19">
        <v>15.0</v>
      </c>
      <c r="G3150" s="19">
        <v>1.0</v>
      </c>
      <c r="H3150" s="19">
        <v>9.0</v>
      </c>
      <c r="I3150" s="19">
        <v>1.0</v>
      </c>
      <c r="J3150" s="19">
        <v>1.0</v>
      </c>
      <c r="K3150" s="19">
        <v>4.0</v>
      </c>
      <c r="L3150" s="19">
        <v>25.0</v>
      </c>
      <c r="M3150" s="19">
        <v>29.0</v>
      </c>
      <c r="N3150" s="20">
        <v>0.13793103396892548</v>
      </c>
      <c r="O3150" s="20">
        <v>0.4398210048675537</v>
      </c>
      <c r="P3150" s="20">
        <v>0.46439746022224426</v>
      </c>
      <c r="Q3150" s="21" t="str">
        <f t="shared" si="1"/>
        <v>0.162962963</v>
      </c>
      <c r="R3150" s="21" t="str">
        <f t="shared" si="3"/>
        <v>0.3767506082</v>
      </c>
      <c r="S3150" s="9">
        <v>0.3704926261100276</v>
      </c>
      <c r="T3150" s="6">
        <v>0.37675060823007867</v>
      </c>
      <c r="U3150" s="10"/>
      <c r="V3150" s="10"/>
      <c r="W3150" s="10"/>
    </row>
    <row r="3151">
      <c r="A3151" s="17">
        <v>2011.0</v>
      </c>
      <c r="B3151" s="18" t="s">
        <v>919</v>
      </c>
      <c r="C3151" s="18" t="s">
        <v>1125</v>
      </c>
      <c r="D3151" s="19">
        <v>132.0</v>
      </c>
      <c r="E3151" s="19">
        <v>10.0</v>
      </c>
      <c r="F3151" s="19">
        <v>6.0</v>
      </c>
      <c r="G3151" s="19">
        <v>11.0</v>
      </c>
      <c r="H3151" s="19">
        <v>4.0</v>
      </c>
      <c r="I3151" s="19">
        <v>0.0</v>
      </c>
      <c r="J3151" s="19">
        <v>1.0</v>
      </c>
      <c r="K3151" s="19">
        <v>21.0</v>
      </c>
      <c r="L3151" s="19">
        <v>11.0</v>
      </c>
      <c r="M3151" s="19">
        <v>32.0</v>
      </c>
      <c r="N3151" s="20">
        <v>0.65625</v>
      </c>
      <c r="O3151" s="20">
        <v>0.5042334794998169</v>
      </c>
      <c r="P3151" s="20">
        <v>0.5186906456947327</v>
      </c>
      <c r="Q3151" s="21" t="str">
        <f t="shared" si="1"/>
        <v>0.6688311688</v>
      </c>
      <c r="R3151" s="21" t="str">
        <f t="shared" si="3"/>
        <v>0.5489971934</v>
      </c>
      <c r="S3151" s="9">
        <v>0.5458519011735916</v>
      </c>
      <c r="T3151" s="6">
        <v>0.5489971933813839</v>
      </c>
      <c r="U3151" s="10"/>
      <c r="V3151" s="10"/>
      <c r="W3151" s="10"/>
    </row>
    <row r="3152">
      <c r="A3152" s="17">
        <v>2011.0</v>
      </c>
      <c r="B3152" s="18" t="s">
        <v>131</v>
      </c>
      <c r="C3152" s="18" t="s">
        <v>4184</v>
      </c>
      <c r="D3152" s="19">
        <v>133.0</v>
      </c>
      <c r="E3152" s="19">
        <v>9.0</v>
      </c>
      <c r="F3152" s="19">
        <v>1.0</v>
      </c>
      <c r="G3152" s="19">
        <v>16.0</v>
      </c>
      <c r="H3152" s="19">
        <v>1.0</v>
      </c>
      <c r="I3152" s="19">
        <v>7.0</v>
      </c>
      <c r="J3152" s="19">
        <v>0.0</v>
      </c>
      <c r="K3152" s="19">
        <v>32.0</v>
      </c>
      <c r="L3152" s="19">
        <v>2.0</v>
      </c>
      <c r="M3152" s="19">
        <v>34.0</v>
      </c>
      <c r="N3152" s="20">
        <v>0.9411764740943909</v>
      </c>
      <c r="O3152" s="20">
        <v>0.6152130961418152</v>
      </c>
      <c r="P3152" s="20">
        <v>0.5452884435653687</v>
      </c>
      <c r="Q3152" s="21" t="str">
        <f t="shared" si="1"/>
        <v>0.9358974359</v>
      </c>
      <c r="R3152" s="21" t="str">
        <f t="shared" si="3"/>
        <v>0.6779030179</v>
      </c>
      <c r="S3152" s="9">
        <v>0.6792227766093086</v>
      </c>
      <c r="T3152" s="6">
        <v>0.6779030179366088</v>
      </c>
      <c r="U3152" s="10"/>
      <c r="V3152" s="10"/>
      <c r="W3152" s="10"/>
    </row>
    <row r="3153">
      <c r="A3153" s="17">
        <v>2011.0</v>
      </c>
      <c r="B3153" s="18" t="s">
        <v>715</v>
      </c>
      <c r="C3153" s="18" t="s">
        <v>4185</v>
      </c>
      <c r="D3153" s="19">
        <v>134.0</v>
      </c>
      <c r="E3153" s="19">
        <v>5.0</v>
      </c>
      <c r="F3153" s="19">
        <v>5.0</v>
      </c>
      <c r="G3153" s="19">
        <v>15.0</v>
      </c>
      <c r="H3153" s="19">
        <v>1.0</v>
      </c>
      <c r="I3153" s="19">
        <v>1.0</v>
      </c>
      <c r="J3153" s="19">
        <v>4.0</v>
      </c>
      <c r="K3153" s="19">
        <v>21.0</v>
      </c>
      <c r="L3153" s="19">
        <v>10.0</v>
      </c>
      <c r="M3153" s="19">
        <v>31.0</v>
      </c>
      <c r="N3153" s="20">
        <v>0.6774193644523621</v>
      </c>
      <c r="O3153" s="20">
        <v>0.6196576952934265</v>
      </c>
      <c r="P3153" s="20">
        <v>0.5351642966270447</v>
      </c>
      <c r="Q3153" s="21" t="str">
        <f t="shared" si="1"/>
        <v>0.6692913386</v>
      </c>
      <c r="R3153" s="21" t="str">
        <f t="shared" si="3"/>
        <v>0.6109427564</v>
      </c>
      <c r="S3153" s="9">
        <v>0.6129747605131518</v>
      </c>
      <c r="T3153" s="6">
        <v>0.6109427564491438</v>
      </c>
      <c r="U3153" s="10"/>
      <c r="V3153" s="10"/>
      <c r="W3153" s="10"/>
    </row>
    <row r="3154">
      <c r="A3154" s="17">
        <v>2011.0</v>
      </c>
      <c r="B3154" s="18" t="s">
        <v>2902</v>
      </c>
      <c r="C3154" s="18" t="s">
        <v>4186</v>
      </c>
      <c r="D3154" s="19">
        <v>135.0</v>
      </c>
      <c r="E3154" s="19">
        <v>2.0</v>
      </c>
      <c r="F3154" s="19">
        <v>14.0</v>
      </c>
      <c r="G3154" s="19">
        <v>5.0</v>
      </c>
      <c r="H3154" s="19">
        <v>8.0</v>
      </c>
      <c r="I3154" s="19">
        <v>0.0</v>
      </c>
      <c r="J3154" s="19">
        <v>1.0</v>
      </c>
      <c r="K3154" s="19">
        <v>7.0</v>
      </c>
      <c r="L3154" s="19">
        <v>23.0</v>
      </c>
      <c r="M3154" s="19">
        <v>30.0</v>
      </c>
      <c r="N3154" s="20">
        <v>0.23333333432674408</v>
      </c>
      <c r="O3154" s="20">
        <v>0.45214197039604187</v>
      </c>
      <c r="P3154" s="20">
        <v>0.4833291471004486</v>
      </c>
      <c r="Q3154" s="21" t="str">
        <f t="shared" si="1"/>
        <v>0.2196969697</v>
      </c>
      <c r="R3154" s="21" t="str">
        <f t="shared" si="3"/>
        <v>0.4018275144</v>
      </c>
      <c r="S3154" s="9">
        <v>0.40523660530646644</v>
      </c>
      <c r="T3154" s="6">
        <v>0.4018275143973755</v>
      </c>
      <c r="U3154" s="10"/>
      <c r="V3154" s="10"/>
      <c r="W3154" s="10"/>
    </row>
    <row r="3155">
      <c r="A3155" s="17">
        <v>2011.0</v>
      </c>
      <c r="B3155" s="18" t="s">
        <v>154</v>
      </c>
      <c r="C3155" s="18" t="s">
        <v>1140</v>
      </c>
      <c r="D3155" s="19">
        <v>136.0</v>
      </c>
      <c r="E3155" s="19">
        <v>5.0</v>
      </c>
      <c r="F3155" s="19">
        <v>8.0</v>
      </c>
      <c r="G3155" s="19">
        <v>13.0</v>
      </c>
      <c r="H3155" s="19">
        <v>2.0</v>
      </c>
      <c r="I3155" s="19">
        <v>4.0</v>
      </c>
      <c r="J3155" s="19">
        <v>1.0</v>
      </c>
      <c r="K3155" s="19">
        <v>22.0</v>
      </c>
      <c r="L3155" s="19">
        <v>11.0</v>
      </c>
      <c r="M3155" s="19">
        <v>33.0</v>
      </c>
      <c r="N3155" s="20">
        <v>0.6666666865348816</v>
      </c>
      <c r="O3155" s="20">
        <v>0.5232084393501282</v>
      </c>
      <c r="P3155" s="20">
        <v>0.4938991665840149</v>
      </c>
      <c r="Q3155" s="21" t="str">
        <f t="shared" si="1"/>
        <v>0.6861313869</v>
      </c>
      <c r="R3155" s="21" t="str">
        <f t="shared" si="3"/>
        <v>0.556611858</v>
      </c>
      <c r="S3155" s="9">
        <v>0.5517456779877344</v>
      </c>
      <c r="T3155" s="6">
        <v>0.5566118580363963</v>
      </c>
      <c r="U3155" s="10"/>
      <c r="V3155" s="10"/>
      <c r="W3155" s="10"/>
    </row>
    <row r="3156">
      <c r="A3156" s="17">
        <v>2011.0</v>
      </c>
      <c r="B3156" s="18" t="s">
        <v>135</v>
      </c>
      <c r="C3156" s="18" t="s">
        <v>1221</v>
      </c>
      <c r="D3156" s="19">
        <v>137.0</v>
      </c>
      <c r="E3156" s="19">
        <v>3.0</v>
      </c>
      <c r="F3156" s="19">
        <v>7.0</v>
      </c>
      <c r="G3156" s="19">
        <v>15.0</v>
      </c>
      <c r="H3156" s="19">
        <v>0.0</v>
      </c>
      <c r="I3156" s="19">
        <v>7.0</v>
      </c>
      <c r="J3156" s="19">
        <v>1.0</v>
      </c>
      <c r="K3156" s="19">
        <v>25.0</v>
      </c>
      <c r="L3156" s="19">
        <v>8.0</v>
      </c>
      <c r="M3156" s="19">
        <v>33.0</v>
      </c>
      <c r="N3156" s="20">
        <v>0.7575757503509521</v>
      </c>
      <c r="O3156" s="20">
        <v>0.6165052056312561</v>
      </c>
      <c r="P3156" s="20">
        <v>0.5426802039146423</v>
      </c>
      <c r="Q3156" s="21" t="str">
        <f t="shared" si="1"/>
        <v>0.7952755906</v>
      </c>
      <c r="R3156" s="21" t="str">
        <f t="shared" si="3"/>
        <v>0.6427415514</v>
      </c>
      <c r="S3156" s="9">
        <v>0.6333165931882281</v>
      </c>
      <c r="T3156" s="6">
        <v>0.6427415514320839</v>
      </c>
      <c r="U3156" s="10"/>
      <c r="V3156" s="10"/>
      <c r="W3156" s="10"/>
    </row>
    <row r="3157">
      <c r="A3157" s="17">
        <v>2011.0</v>
      </c>
      <c r="B3157" s="18" t="s">
        <v>1260</v>
      </c>
      <c r="C3157" s="18" t="s">
        <v>4187</v>
      </c>
      <c r="D3157" s="19">
        <v>138.0</v>
      </c>
      <c r="E3157" s="19">
        <v>5.0</v>
      </c>
      <c r="F3157" s="19">
        <v>5.0</v>
      </c>
      <c r="G3157" s="19">
        <v>8.0</v>
      </c>
      <c r="H3157" s="19">
        <v>10.0</v>
      </c>
      <c r="I3157" s="19">
        <v>2.0</v>
      </c>
      <c r="J3157" s="19">
        <v>3.0</v>
      </c>
      <c r="K3157" s="19">
        <v>15.0</v>
      </c>
      <c r="L3157" s="19">
        <v>18.0</v>
      </c>
      <c r="M3157" s="19">
        <v>33.0</v>
      </c>
      <c r="N3157" s="20">
        <v>0.4545454680919647</v>
      </c>
      <c r="O3157" s="20">
        <v>0.5305174589157104</v>
      </c>
      <c r="P3157" s="20">
        <v>0.5129523277282715</v>
      </c>
      <c r="Q3157" s="21" t="str">
        <f t="shared" si="1"/>
        <v>0.4082840237</v>
      </c>
      <c r="R3157" s="21" t="str">
        <f t="shared" si="3"/>
        <v>0.4955678173</v>
      </c>
      <c r="S3157" s="9">
        <v>0.5071331750262867</v>
      </c>
      <c r="T3157" s="6">
        <v>0.4955678173070829</v>
      </c>
      <c r="U3157" s="10"/>
      <c r="V3157" s="10"/>
      <c r="W3157" s="10"/>
    </row>
    <row r="3158">
      <c r="A3158" s="17">
        <v>2011.0</v>
      </c>
      <c r="B3158" s="18" t="s">
        <v>1667</v>
      </c>
      <c r="C3158" s="18" t="s">
        <v>4188</v>
      </c>
      <c r="D3158" s="19">
        <v>139.0</v>
      </c>
      <c r="E3158" s="19">
        <v>5.0</v>
      </c>
      <c r="F3158" s="19">
        <v>12.0</v>
      </c>
      <c r="G3158" s="19">
        <v>7.0</v>
      </c>
      <c r="H3158" s="19">
        <v>6.0</v>
      </c>
      <c r="I3158" s="19">
        <v>0.0</v>
      </c>
      <c r="J3158" s="19">
        <v>1.0</v>
      </c>
      <c r="K3158" s="19">
        <v>12.0</v>
      </c>
      <c r="L3158" s="19">
        <v>19.0</v>
      </c>
      <c r="M3158" s="19">
        <v>31.0</v>
      </c>
      <c r="N3158" s="20">
        <v>0.3870967626571655</v>
      </c>
      <c r="O3158" s="20">
        <v>0.49573567509651184</v>
      </c>
      <c r="P3158" s="20">
        <v>0.4730992019176483</v>
      </c>
      <c r="Q3158" s="21" t="str">
        <f t="shared" si="1"/>
        <v>0.4028776978</v>
      </c>
      <c r="R3158" s="21" t="str">
        <f t="shared" si="3"/>
        <v>0.4668620625</v>
      </c>
      <c r="S3158" s="9">
        <v>0.4629168315760551</v>
      </c>
      <c r="T3158" s="6">
        <v>0.46686206248809964</v>
      </c>
      <c r="U3158" s="10"/>
      <c r="V3158" s="10"/>
      <c r="W3158" s="10"/>
    </row>
    <row r="3159">
      <c r="A3159" s="17">
        <v>2011.0</v>
      </c>
      <c r="B3159" s="18" t="s">
        <v>1275</v>
      </c>
      <c r="C3159" s="18" t="s">
        <v>4189</v>
      </c>
      <c r="D3159" s="19">
        <v>140.0</v>
      </c>
      <c r="E3159" s="19">
        <v>4.0</v>
      </c>
      <c r="F3159" s="19">
        <v>11.0</v>
      </c>
      <c r="G3159" s="19">
        <v>4.0</v>
      </c>
      <c r="H3159" s="19">
        <v>5.0</v>
      </c>
      <c r="I3159" s="19">
        <v>1.0</v>
      </c>
      <c r="J3159" s="19">
        <v>1.0</v>
      </c>
      <c r="K3159" s="19">
        <v>9.0</v>
      </c>
      <c r="L3159" s="19">
        <v>17.0</v>
      </c>
      <c r="M3159" s="19">
        <v>26.0</v>
      </c>
      <c r="N3159" s="20">
        <v>0.3461538553237915</v>
      </c>
      <c r="O3159" s="20">
        <v>0.4262649416923523</v>
      </c>
      <c r="P3159" s="20">
        <v>0.46400195360183716</v>
      </c>
      <c r="Q3159" s="21" t="str">
        <f t="shared" si="1"/>
        <v>0.3813559322</v>
      </c>
      <c r="R3159" s="21" t="str">
        <f t="shared" si="3"/>
        <v>0.4244719423</v>
      </c>
      <c r="S3159" s="9">
        <v>0.415671420785097</v>
      </c>
      <c r="T3159" s="6">
        <v>0.42447194229748286</v>
      </c>
      <c r="U3159" s="10"/>
      <c r="V3159" s="10"/>
      <c r="W3159" s="10"/>
    </row>
    <row r="3160">
      <c r="A3160" s="17">
        <v>2011.0</v>
      </c>
      <c r="B3160" s="18" t="s">
        <v>396</v>
      </c>
      <c r="C3160" s="18" t="s">
        <v>4190</v>
      </c>
      <c r="D3160" s="19">
        <v>141.0</v>
      </c>
      <c r="E3160" s="19">
        <v>7.0</v>
      </c>
      <c r="F3160" s="19">
        <v>10.0</v>
      </c>
      <c r="G3160" s="19">
        <v>9.0</v>
      </c>
      <c r="H3160" s="19">
        <v>5.0</v>
      </c>
      <c r="I3160" s="19">
        <v>0.0</v>
      </c>
      <c r="J3160" s="19">
        <v>0.0</v>
      </c>
      <c r="K3160" s="19">
        <v>16.0</v>
      </c>
      <c r="L3160" s="19">
        <v>15.0</v>
      </c>
      <c r="M3160" s="19">
        <v>31.0</v>
      </c>
      <c r="N3160" s="20">
        <v>0.5161290168762207</v>
      </c>
      <c r="O3160" s="20">
        <v>0.442322701215744</v>
      </c>
      <c r="P3160" s="20">
        <v>0.48856601119041443</v>
      </c>
      <c r="Q3160" s="21" t="str">
        <f t="shared" si="1"/>
        <v>0.5390070922</v>
      </c>
      <c r="R3160" s="21" t="str">
        <f t="shared" si="3"/>
        <v>0.4780546265</v>
      </c>
      <c r="S3160" s="9">
        <v>0.47233511146999174</v>
      </c>
      <c r="T3160" s="6">
        <v>0.478054626455121</v>
      </c>
      <c r="U3160" s="10"/>
      <c r="V3160" s="10"/>
      <c r="W3160" s="10"/>
    </row>
    <row r="3161">
      <c r="A3161" s="17">
        <v>2011.0</v>
      </c>
      <c r="B3161" s="18" t="s">
        <v>436</v>
      </c>
      <c r="C3161" s="18" t="s">
        <v>4191</v>
      </c>
      <c r="D3161" s="19">
        <v>142.0</v>
      </c>
      <c r="E3161" s="19">
        <v>5.0</v>
      </c>
      <c r="F3161" s="19">
        <v>9.0</v>
      </c>
      <c r="G3161" s="19">
        <v>9.0</v>
      </c>
      <c r="H3161" s="19">
        <v>4.0</v>
      </c>
      <c r="I3161" s="19">
        <v>2.0</v>
      </c>
      <c r="J3161" s="19">
        <v>0.0</v>
      </c>
      <c r="K3161" s="19">
        <v>16.0</v>
      </c>
      <c r="L3161" s="19">
        <v>13.0</v>
      </c>
      <c r="M3161" s="19">
        <v>29.0</v>
      </c>
      <c r="N3161" s="20">
        <v>0.5517241358757019</v>
      </c>
      <c r="O3161" s="20">
        <v>0.4536462128162384</v>
      </c>
      <c r="P3161" s="20">
        <v>0.48880764842033386</v>
      </c>
      <c r="Q3161" s="21" t="str">
        <f t="shared" si="1"/>
        <v>0.5669291339</v>
      </c>
      <c r="R3161" s="21" t="str">
        <f t="shared" si="3"/>
        <v>0.490757302</v>
      </c>
      <c r="S3161" s="9">
        <v>0.4869560529959613</v>
      </c>
      <c r="T3161" s="6">
        <v>0.49075730197776957</v>
      </c>
      <c r="U3161" s="10"/>
      <c r="V3161" s="10"/>
      <c r="W3161" s="10"/>
    </row>
    <row r="3162">
      <c r="A3162" s="17">
        <v>2011.0</v>
      </c>
      <c r="B3162" s="18" t="s">
        <v>618</v>
      </c>
      <c r="C3162" s="18" t="s">
        <v>4192</v>
      </c>
      <c r="D3162" s="19">
        <v>143.0</v>
      </c>
      <c r="E3162" s="19">
        <v>7.0</v>
      </c>
      <c r="F3162" s="19">
        <v>11.0</v>
      </c>
      <c r="G3162" s="19">
        <v>9.0</v>
      </c>
      <c r="H3162" s="19">
        <v>2.0</v>
      </c>
      <c r="I3162" s="19">
        <v>0.0</v>
      </c>
      <c r="J3162" s="19">
        <v>0.0</v>
      </c>
      <c r="K3162" s="19">
        <v>16.0</v>
      </c>
      <c r="L3162" s="19">
        <v>13.0</v>
      </c>
      <c r="M3162" s="19">
        <v>29.0</v>
      </c>
      <c r="N3162" s="20">
        <v>0.5517241358757019</v>
      </c>
      <c r="O3162" s="20">
        <v>0.487073689699173</v>
      </c>
      <c r="P3162" s="20">
        <v>0.49090269207954407</v>
      </c>
      <c r="Q3162" s="21" t="str">
        <f t="shared" si="1"/>
        <v>0.6178861789</v>
      </c>
      <c r="R3162" s="21" t="str">
        <f t="shared" si="3"/>
        <v>0.5207340626</v>
      </c>
      <c r="S3162" s="9">
        <v>0.5041935523522312</v>
      </c>
      <c r="T3162" s="6">
        <v>0.5207340625849196</v>
      </c>
      <c r="U3162" s="10"/>
      <c r="V3162" s="10"/>
      <c r="W3162" s="10"/>
    </row>
    <row r="3163">
      <c r="A3163" s="17">
        <v>2011.0</v>
      </c>
      <c r="B3163" s="18" t="s">
        <v>754</v>
      </c>
      <c r="C3163" s="18" t="s">
        <v>1157</v>
      </c>
      <c r="D3163" s="19">
        <v>144.0</v>
      </c>
      <c r="E3163" s="19">
        <v>7.0</v>
      </c>
      <c r="F3163" s="19">
        <v>6.0</v>
      </c>
      <c r="G3163" s="19">
        <v>9.0</v>
      </c>
      <c r="H3163" s="19">
        <v>2.0</v>
      </c>
      <c r="I3163" s="19">
        <v>4.0</v>
      </c>
      <c r="J3163" s="19">
        <v>3.0</v>
      </c>
      <c r="K3163" s="19">
        <v>20.0</v>
      </c>
      <c r="L3163" s="19">
        <v>11.0</v>
      </c>
      <c r="M3163" s="19">
        <v>31.0</v>
      </c>
      <c r="N3163" s="20">
        <v>0.6451612710952759</v>
      </c>
      <c r="O3163" s="20">
        <v>0.514799177646637</v>
      </c>
      <c r="P3163" s="20">
        <v>0.5037510395050049</v>
      </c>
      <c r="Q3163" s="21" t="str">
        <f t="shared" si="1"/>
        <v>0.6713286713</v>
      </c>
      <c r="R3163" s="21" t="str">
        <f t="shared" si="3"/>
        <v>0.5511695165</v>
      </c>
      <c r="S3163" s="9">
        <v>0.5446276712802148</v>
      </c>
      <c r="T3163" s="6">
        <v>0.5511695165317375</v>
      </c>
      <c r="U3163" s="10"/>
      <c r="V3163" s="10"/>
      <c r="W3163" s="10"/>
    </row>
    <row r="3164">
      <c r="A3164" s="17">
        <v>2011.0</v>
      </c>
      <c r="B3164" s="18" t="s">
        <v>1183</v>
      </c>
      <c r="C3164" s="18" t="s">
        <v>1184</v>
      </c>
      <c r="D3164" s="19">
        <v>145.0</v>
      </c>
      <c r="E3164" s="19">
        <v>13.0</v>
      </c>
      <c r="F3164" s="19">
        <v>3.0</v>
      </c>
      <c r="G3164" s="19">
        <v>14.0</v>
      </c>
      <c r="H3164" s="19">
        <v>2.0</v>
      </c>
      <c r="I3164" s="19">
        <v>0.0</v>
      </c>
      <c r="J3164" s="19">
        <v>0.0</v>
      </c>
      <c r="K3164" s="19">
        <v>27.0</v>
      </c>
      <c r="L3164" s="19">
        <v>5.0</v>
      </c>
      <c r="M3164" s="19">
        <v>32.0</v>
      </c>
      <c r="N3164" s="20">
        <v>0.84375</v>
      </c>
      <c r="O3164" s="20">
        <v>0.4477890431880951</v>
      </c>
      <c r="P3164" s="20">
        <v>0.4788863956928253</v>
      </c>
      <c r="Q3164" s="21" t="str">
        <f t="shared" si="1"/>
        <v>0.8525641026</v>
      </c>
      <c r="R3164" s="21" t="str">
        <f t="shared" si="3"/>
        <v>0.5567571462</v>
      </c>
      <c r="S3164" s="9">
        <v>0.5545536205172539</v>
      </c>
      <c r="T3164" s="6">
        <v>0.5567571461582795</v>
      </c>
      <c r="U3164" s="10"/>
      <c r="V3164" s="10"/>
      <c r="W3164" s="10"/>
    </row>
    <row r="3165">
      <c r="A3165" s="17">
        <v>2011.0</v>
      </c>
      <c r="B3165" s="18" t="s">
        <v>2654</v>
      </c>
      <c r="C3165" s="18" t="s">
        <v>4193</v>
      </c>
      <c r="D3165" s="19">
        <v>146.0</v>
      </c>
      <c r="E3165" s="19">
        <v>1.0</v>
      </c>
      <c r="F3165" s="19">
        <v>14.0</v>
      </c>
      <c r="G3165" s="19">
        <v>6.0</v>
      </c>
      <c r="H3165" s="19">
        <v>4.0</v>
      </c>
      <c r="I3165" s="19">
        <v>1.0</v>
      </c>
      <c r="J3165" s="19">
        <v>1.0</v>
      </c>
      <c r="K3165" s="19">
        <v>8.0</v>
      </c>
      <c r="L3165" s="19">
        <v>19.0</v>
      </c>
      <c r="M3165" s="19">
        <v>27.0</v>
      </c>
      <c r="N3165" s="20">
        <v>0.29629629850387573</v>
      </c>
      <c r="O3165" s="20">
        <v>0.42505955696105957</v>
      </c>
      <c r="P3165" s="20">
        <v>0.47825297713279724</v>
      </c>
      <c r="Q3165" s="21" t="str">
        <f t="shared" si="1"/>
        <v>0.2857142857</v>
      </c>
      <c r="R3165" s="21" t="str">
        <f t="shared" si="3"/>
        <v>0.4035215942</v>
      </c>
      <c r="S3165" s="9">
        <v>0.40616709683780317</v>
      </c>
      <c r="T3165" s="6">
        <v>0.4035215941923005</v>
      </c>
      <c r="U3165" s="10"/>
      <c r="V3165" s="10"/>
      <c r="W3165" s="10"/>
    </row>
    <row r="3166">
      <c r="A3166" s="17">
        <v>2011.0</v>
      </c>
      <c r="B3166" s="18" t="s">
        <v>85</v>
      </c>
      <c r="C3166" s="18" t="s">
        <v>4194</v>
      </c>
      <c r="D3166" s="19">
        <v>147.0</v>
      </c>
      <c r="E3166" s="19">
        <v>2.0</v>
      </c>
      <c r="F3166" s="19">
        <v>14.0</v>
      </c>
      <c r="G3166" s="19">
        <v>7.0</v>
      </c>
      <c r="H3166" s="19">
        <v>6.0</v>
      </c>
      <c r="I3166" s="19">
        <v>2.0</v>
      </c>
      <c r="J3166" s="19">
        <v>0.0</v>
      </c>
      <c r="K3166" s="19">
        <v>11.0</v>
      </c>
      <c r="L3166" s="19">
        <v>20.0</v>
      </c>
      <c r="M3166" s="19">
        <v>31.0</v>
      </c>
      <c r="N3166" s="20">
        <v>0.35483869910240173</v>
      </c>
      <c r="O3166" s="20">
        <v>0.4821246862411499</v>
      </c>
      <c r="P3166" s="20">
        <v>0.4761071801185608</v>
      </c>
      <c r="Q3166" s="21" t="str">
        <f t="shared" si="1"/>
        <v>0.3488372093</v>
      </c>
      <c r="R3166" s="21" t="str">
        <f t="shared" si="3"/>
        <v>0.4472984405</v>
      </c>
      <c r="S3166" s="9">
        <v>0.44879881556957</v>
      </c>
      <c r="T3166" s="6">
        <v>0.4472984404757966</v>
      </c>
      <c r="U3166" s="10"/>
      <c r="V3166" s="10"/>
      <c r="W3166" s="10"/>
    </row>
    <row r="3167">
      <c r="A3167" s="17">
        <v>2011.0</v>
      </c>
      <c r="B3167" s="18" t="s">
        <v>59</v>
      </c>
      <c r="C3167" s="18" t="s">
        <v>4195</v>
      </c>
      <c r="D3167" s="19">
        <v>148.0</v>
      </c>
      <c r="E3167" s="19">
        <v>4.0</v>
      </c>
      <c r="F3167" s="19">
        <v>6.0</v>
      </c>
      <c r="G3167" s="19">
        <v>19.0</v>
      </c>
      <c r="H3167" s="19">
        <v>2.0</v>
      </c>
      <c r="I3167" s="19">
        <v>2.0</v>
      </c>
      <c r="J3167" s="19">
        <v>1.0</v>
      </c>
      <c r="K3167" s="19">
        <v>25.0</v>
      </c>
      <c r="L3167" s="19">
        <v>9.0</v>
      </c>
      <c r="M3167" s="19">
        <v>34.0</v>
      </c>
      <c r="N3167" s="20">
        <v>0.7352941036224365</v>
      </c>
      <c r="O3167" s="20">
        <v>0.6076511144638062</v>
      </c>
      <c r="P3167" s="20">
        <v>0.5459541082382202</v>
      </c>
      <c r="Q3167" s="21" t="str">
        <f t="shared" si="1"/>
        <v>0.7196969697</v>
      </c>
      <c r="R3167" s="21" t="str">
        <f t="shared" si="3"/>
        <v>0.6202383267</v>
      </c>
      <c r="S3167" s="9">
        <v>0.6241376137032228</v>
      </c>
      <c r="T3167" s="6">
        <v>0.6202383267157006</v>
      </c>
      <c r="U3167" s="10"/>
      <c r="V3167" s="10"/>
      <c r="W3167" s="10"/>
    </row>
    <row r="3168">
      <c r="A3168" s="17">
        <v>2011.0</v>
      </c>
      <c r="B3168" s="18" t="s">
        <v>1036</v>
      </c>
      <c r="C3168" s="18" t="s">
        <v>4196</v>
      </c>
      <c r="D3168" s="19">
        <v>149.0</v>
      </c>
      <c r="E3168" s="19">
        <v>2.0</v>
      </c>
      <c r="F3168" s="19">
        <v>12.0</v>
      </c>
      <c r="G3168" s="19">
        <v>6.0</v>
      </c>
      <c r="H3168" s="19">
        <v>7.0</v>
      </c>
      <c r="I3168" s="19">
        <v>1.0</v>
      </c>
      <c r="J3168" s="19">
        <v>2.0</v>
      </c>
      <c r="K3168" s="19">
        <v>9.0</v>
      </c>
      <c r="L3168" s="19">
        <v>21.0</v>
      </c>
      <c r="M3168" s="19">
        <v>30.0</v>
      </c>
      <c r="N3168" s="20">
        <v>0.30000001192092896</v>
      </c>
      <c r="O3168" s="20">
        <v>0.4985232651233673</v>
      </c>
      <c r="P3168" s="20">
        <v>0.47336095571517944</v>
      </c>
      <c r="Q3168" s="21" t="str">
        <f t="shared" si="1"/>
        <v>0.2803030303</v>
      </c>
      <c r="R3168" s="21" t="str">
        <f t="shared" si="3"/>
        <v>0.4376776291</v>
      </c>
      <c r="S3168" s="9">
        <v>0.4426018714904785</v>
      </c>
      <c r="T3168" s="6">
        <v>0.4376776290662361</v>
      </c>
      <c r="U3168" s="10"/>
      <c r="V3168" s="10"/>
      <c r="W3168" s="10"/>
    </row>
    <row r="3169">
      <c r="A3169" s="17">
        <v>2011.0</v>
      </c>
      <c r="B3169" s="18" t="s">
        <v>1290</v>
      </c>
      <c r="C3169" s="18" t="s">
        <v>4197</v>
      </c>
      <c r="D3169" s="19">
        <v>150.0</v>
      </c>
      <c r="E3169" s="19">
        <v>7.0</v>
      </c>
      <c r="F3169" s="19">
        <v>8.0</v>
      </c>
      <c r="G3169" s="19">
        <v>8.0</v>
      </c>
      <c r="H3169" s="19">
        <v>6.0</v>
      </c>
      <c r="I3169" s="19">
        <v>0.0</v>
      </c>
      <c r="J3169" s="19">
        <v>1.0</v>
      </c>
      <c r="K3169" s="19">
        <v>15.0</v>
      </c>
      <c r="L3169" s="19">
        <v>15.0</v>
      </c>
      <c r="M3169" s="19">
        <v>30.0</v>
      </c>
      <c r="N3169" s="20">
        <v>0.5</v>
      </c>
      <c r="O3169" s="20">
        <v>0.48234206438064575</v>
      </c>
      <c r="P3169" s="20">
        <v>0.49787086248397827</v>
      </c>
      <c r="Q3169" s="21" t="str">
        <f t="shared" si="1"/>
        <v>0.5069444444</v>
      </c>
      <c r="R3169" s="21" t="str">
        <f t="shared" si="3"/>
        <v>0.4923748589</v>
      </c>
      <c r="S3169" s="9">
        <v>0.49063874781131744</v>
      </c>
      <c r="T3169" s="6">
        <v>0.49237485892242855</v>
      </c>
      <c r="U3169" s="10"/>
      <c r="V3169" s="10"/>
      <c r="W3169" s="10"/>
    </row>
    <row r="3170">
      <c r="A3170" s="17">
        <v>2011.0</v>
      </c>
      <c r="B3170" s="18" t="s">
        <v>1604</v>
      </c>
      <c r="C3170" s="18" t="s">
        <v>4198</v>
      </c>
      <c r="D3170" s="19">
        <v>151.0</v>
      </c>
      <c r="E3170" s="19">
        <v>7.0</v>
      </c>
      <c r="F3170" s="19">
        <v>7.0</v>
      </c>
      <c r="G3170" s="19">
        <v>9.0</v>
      </c>
      <c r="H3170" s="19">
        <v>8.0</v>
      </c>
      <c r="I3170" s="19">
        <v>0.0</v>
      </c>
      <c r="J3170" s="19">
        <v>0.0</v>
      </c>
      <c r="K3170" s="19">
        <v>16.0</v>
      </c>
      <c r="L3170" s="19">
        <v>15.0</v>
      </c>
      <c r="M3170" s="19">
        <v>31.0</v>
      </c>
      <c r="N3170" s="20">
        <v>0.5161290168762207</v>
      </c>
      <c r="O3170" s="20">
        <v>0.46485260128974915</v>
      </c>
      <c r="P3170" s="20">
        <v>0.5027807950973511</v>
      </c>
      <c r="Q3170" s="21" t="str">
        <f t="shared" si="1"/>
        <v>0.4967320261</v>
      </c>
      <c r="R3170" s="21" t="str">
        <f t="shared" si="3"/>
        <v>0.482304506</v>
      </c>
      <c r="S3170" s="9">
        <v>0.48715375748372847</v>
      </c>
      <c r="T3170" s="6">
        <v>0.48230450595516006</v>
      </c>
      <c r="U3170" s="10"/>
      <c r="V3170" s="10"/>
      <c r="W3170" s="10"/>
    </row>
    <row r="3171">
      <c r="A3171" s="17">
        <v>2011.0</v>
      </c>
      <c r="B3171" s="18" t="s">
        <v>341</v>
      </c>
      <c r="C3171" s="18" t="s">
        <v>4199</v>
      </c>
      <c r="D3171" s="19">
        <v>152.0</v>
      </c>
      <c r="E3171" s="19">
        <v>3.0</v>
      </c>
      <c r="F3171" s="19">
        <v>8.0</v>
      </c>
      <c r="G3171" s="19">
        <v>8.0</v>
      </c>
      <c r="H3171" s="19">
        <v>10.0</v>
      </c>
      <c r="I3171" s="19">
        <v>0.0</v>
      </c>
      <c r="J3171" s="19">
        <v>3.0</v>
      </c>
      <c r="K3171" s="19">
        <v>11.0</v>
      </c>
      <c r="L3171" s="19">
        <v>21.0</v>
      </c>
      <c r="M3171" s="19">
        <v>32.0</v>
      </c>
      <c r="N3171" s="20">
        <v>0.34375</v>
      </c>
      <c r="O3171" s="20">
        <v>0.526319146156311</v>
      </c>
      <c r="P3171" s="20">
        <v>0.5082616209983826</v>
      </c>
      <c r="Q3171" s="21" t="str">
        <f t="shared" si="1"/>
        <v>0.2922077922</v>
      </c>
      <c r="R3171" s="21" t="str">
        <f t="shared" si="3"/>
        <v>0.4632769264</v>
      </c>
      <c r="S3171" s="9">
        <v>0.47616247832775116</v>
      </c>
      <c r="T3171" s="6">
        <v>0.4632769263796992</v>
      </c>
      <c r="U3171" s="10"/>
      <c r="V3171" s="10"/>
      <c r="W3171" s="10"/>
    </row>
    <row r="3172">
      <c r="A3172" s="17">
        <v>2011.0</v>
      </c>
      <c r="B3172" s="18" t="s">
        <v>1868</v>
      </c>
      <c r="C3172" s="18" t="s">
        <v>4200</v>
      </c>
      <c r="D3172" s="19">
        <v>153.0</v>
      </c>
      <c r="E3172" s="19">
        <v>8.0</v>
      </c>
      <c r="F3172" s="19">
        <v>8.0</v>
      </c>
      <c r="G3172" s="19">
        <v>6.0</v>
      </c>
      <c r="H3172" s="19">
        <v>7.0</v>
      </c>
      <c r="I3172" s="19">
        <v>0.0</v>
      </c>
      <c r="J3172" s="19">
        <v>0.0</v>
      </c>
      <c r="K3172" s="19">
        <v>14.0</v>
      </c>
      <c r="L3172" s="19">
        <v>15.0</v>
      </c>
      <c r="M3172" s="19">
        <v>29.0</v>
      </c>
      <c r="N3172" s="20">
        <v>0.48275861144065857</v>
      </c>
      <c r="O3172" s="20">
        <v>0.44940492510795593</v>
      </c>
      <c r="P3172" s="20">
        <v>0.47813892364501953</v>
      </c>
      <c r="Q3172" s="21" t="str">
        <f t="shared" si="1"/>
        <v>0.5034013605</v>
      </c>
      <c r="R3172" s="21" t="str">
        <f t="shared" si="3"/>
        <v>0.4700875336</v>
      </c>
      <c r="S3172" s="9">
        <v>0.46492684863764666</v>
      </c>
      <c r="T3172" s="6">
        <v>0.4700875336012873</v>
      </c>
      <c r="U3172" s="10"/>
      <c r="V3172" s="10"/>
      <c r="W3172" s="10"/>
    </row>
    <row r="3173">
      <c r="A3173" s="17">
        <v>2011.0</v>
      </c>
      <c r="B3173" s="18" t="s">
        <v>169</v>
      </c>
      <c r="C3173" s="18" t="s">
        <v>4201</v>
      </c>
      <c r="D3173" s="19">
        <v>154.0</v>
      </c>
      <c r="E3173" s="19">
        <v>3.0</v>
      </c>
      <c r="F3173" s="19">
        <v>11.0</v>
      </c>
      <c r="G3173" s="19">
        <v>3.0</v>
      </c>
      <c r="H3173" s="19">
        <v>10.0</v>
      </c>
      <c r="I3173" s="19">
        <v>0.0</v>
      </c>
      <c r="J3173" s="19">
        <v>4.0</v>
      </c>
      <c r="K3173" s="19">
        <v>6.0</v>
      </c>
      <c r="L3173" s="19">
        <v>25.0</v>
      </c>
      <c r="M3173" s="19">
        <v>31.0</v>
      </c>
      <c r="N3173" s="20">
        <v>0.19354838132858276</v>
      </c>
      <c r="O3173" s="20">
        <v>0.5055757761001587</v>
      </c>
      <c r="P3173" s="20">
        <v>0.49265897274017334</v>
      </c>
      <c r="Q3173" s="21" t="str">
        <f t="shared" si="1"/>
        <v>0.1960784314</v>
      </c>
      <c r="R3173" s="21" t="str">
        <f t="shared" si="3"/>
        <v>0.4249722391</v>
      </c>
      <c r="S3173" s="9">
        <v>0.42433972800931624</v>
      </c>
      <c r="T3173" s="6">
        <v>0.42497223907825993</v>
      </c>
      <c r="U3173" s="10"/>
      <c r="V3173" s="10"/>
      <c r="W3173" s="10"/>
    </row>
    <row r="3174">
      <c r="A3174" s="17">
        <v>2011.0</v>
      </c>
      <c r="B3174" s="18" t="s">
        <v>707</v>
      </c>
      <c r="C3174" s="18" t="s">
        <v>4202</v>
      </c>
      <c r="D3174" s="19">
        <v>155.0</v>
      </c>
      <c r="E3174" s="19">
        <v>1.0</v>
      </c>
      <c r="F3174" s="19">
        <v>15.0</v>
      </c>
      <c r="G3174" s="19">
        <v>4.0</v>
      </c>
      <c r="H3174" s="19">
        <v>10.0</v>
      </c>
      <c r="I3174" s="19">
        <v>1.0</v>
      </c>
      <c r="J3174" s="19">
        <v>2.0</v>
      </c>
      <c r="K3174" s="19">
        <v>6.0</v>
      </c>
      <c r="L3174" s="19">
        <v>27.0</v>
      </c>
      <c r="M3174" s="19">
        <v>33.0</v>
      </c>
      <c r="N3174" s="20">
        <v>0.1818181872367859</v>
      </c>
      <c r="O3174" s="20">
        <v>0.5083109736442566</v>
      </c>
      <c r="P3174" s="20">
        <v>0.48591527342796326</v>
      </c>
      <c r="Q3174" s="21" t="str">
        <f t="shared" si="1"/>
        <v>0.1610738255</v>
      </c>
      <c r="R3174" s="21" t="str">
        <f t="shared" si="3"/>
        <v>0.4159027616</v>
      </c>
      <c r="S3174" s="9">
        <v>0.4210888506336646</v>
      </c>
      <c r="T3174" s="6">
        <v>0.41590276155495803</v>
      </c>
      <c r="U3174" s="10"/>
      <c r="V3174" s="10"/>
      <c r="W3174" s="10"/>
    </row>
    <row r="3175">
      <c r="A3175" s="17">
        <v>2011.0</v>
      </c>
      <c r="B3175" s="18" t="s">
        <v>138</v>
      </c>
      <c r="C3175" s="18" t="s">
        <v>1193</v>
      </c>
      <c r="D3175" s="19">
        <v>156.0</v>
      </c>
      <c r="E3175" s="19">
        <v>4.0</v>
      </c>
      <c r="F3175" s="19">
        <v>7.0</v>
      </c>
      <c r="G3175" s="19">
        <v>14.0</v>
      </c>
      <c r="H3175" s="19">
        <v>4.0</v>
      </c>
      <c r="I3175" s="19">
        <v>2.0</v>
      </c>
      <c r="J3175" s="19">
        <v>3.0</v>
      </c>
      <c r="K3175" s="19">
        <v>20.0</v>
      </c>
      <c r="L3175" s="19">
        <v>14.0</v>
      </c>
      <c r="M3175" s="19">
        <v>34.0</v>
      </c>
      <c r="N3175" s="20">
        <v>0.5882353186607361</v>
      </c>
      <c r="O3175" s="20">
        <v>0.5830660462379456</v>
      </c>
      <c r="P3175" s="20">
        <v>0.542138934135437</v>
      </c>
      <c r="Q3175" s="21" t="str">
        <f t="shared" si="1"/>
        <v>0.5555555556</v>
      </c>
      <c r="R3175" s="21" t="str">
        <f t="shared" si="3"/>
        <v>0.5659566455</v>
      </c>
      <c r="S3175" s="9">
        <v>0.5741265801822438</v>
      </c>
      <c r="T3175" s="6">
        <v>0.5659566455417209</v>
      </c>
      <c r="U3175" s="10"/>
      <c r="V3175" s="10"/>
      <c r="W3175" s="10"/>
    </row>
    <row r="3176">
      <c r="A3176" s="17">
        <v>2011.0</v>
      </c>
      <c r="B3176" s="18" t="s">
        <v>1016</v>
      </c>
      <c r="C3176" s="18" t="s">
        <v>4203</v>
      </c>
      <c r="D3176" s="19">
        <v>157.0</v>
      </c>
      <c r="E3176" s="19">
        <v>6.0</v>
      </c>
      <c r="F3176" s="19">
        <v>8.0</v>
      </c>
      <c r="G3176" s="19">
        <v>12.0</v>
      </c>
      <c r="H3176" s="19">
        <v>3.0</v>
      </c>
      <c r="I3176" s="19">
        <v>2.0</v>
      </c>
      <c r="J3176" s="19">
        <v>0.0</v>
      </c>
      <c r="K3176" s="19">
        <v>20.0</v>
      </c>
      <c r="L3176" s="19">
        <v>11.0</v>
      </c>
      <c r="M3176" s="19">
        <v>31.0</v>
      </c>
      <c r="N3176" s="20">
        <v>0.6451612710952759</v>
      </c>
      <c r="O3176" s="20">
        <v>0.5570236444473267</v>
      </c>
      <c r="P3176" s="20">
        <v>0.5153477191925049</v>
      </c>
      <c r="Q3176" s="21" t="str">
        <f t="shared" si="1"/>
        <v>0.6616541353</v>
      </c>
      <c r="R3176" s="21" t="str">
        <f t="shared" si="3"/>
        <v>0.5727622859</v>
      </c>
      <c r="S3176" s="9">
        <v>0.5686390746024347</v>
      </c>
      <c r="T3176" s="6">
        <v>0.572762285856376</v>
      </c>
      <c r="U3176" s="10"/>
      <c r="V3176" s="10"/>
      <c r="W3176" s="10"/>
    </row>
    <row r="3177">
      <c r="A3177" s="17">
        <v>2011.0</v>
      </c>
      <c r="B3177" s="18" t="s">
        <v>197</v>
      </c>
      <c r="C3177" s="18" t="s">
        <v>4204</v>
      </c>
      <c r="D3177" s="19">
        <v>158.0</v>
      </c>
      <c r="E3177" s="19">
        <v>4.0</v>
      </c>
      <c r="F3177" s="19">
        <v>6.0</v>
      </c>
      <c r="G3177" s="19">
        <v>14.0</v>
      </c>
      <c r="H3177" s="19">
        <v>4.0</v>
      </c>
      <c r="I3177" s="19">
        <v>1.0</v>
      </c>
      <c r="J3177" s="19">
        <v>4.0</v>
      </c>
      <c r="K3177" s="19">
        <v>19.0</v>
      </c>
      <c r="L3177" s="19">
        <v>14.0</v>
      </c>
      <c r="M3177" s="19">
        <v>33.0</v>
      </c>
      <c r="N3177" s="20">
        <v>0.5757575631141663</v>
      </c>
      <c r="O3177" s="20">
        <v>0.5517086982727051</v>
      </c>
      <c r="P3177" s="20">
        <v>0.5213009119033813</v>
      </c>
      <c r="Q3177" s="21" t="str">
        <f t="shared" si="1"/>
        <v>0.5319148936</v>
      </c>
      <c r="R3177" s="21" t="str">
        <f t="shared" si="3"/>
        <v>0.5391583005</v>
      </c>
      <c r="S3177" s="9">
        <v>0.5501189710515918</v>
      </c>
      <c r="T3177" s="6">
        <v>0.5391583005164532</v>
      </c>
      <c r="U3177" s="10"/>
      <c r="V3177" s="10"/>
      <c r="W3177" s="10"/>
    </row>
    <row r="3178">
      <c r="A3178" s="17">
        <v>2011.0</v>
      </c>
      <c r="B3178" s="18" t="s">
        <v>702</v>
      </c>
      <c r="C3178" s="18" t="s">
        <v>4205</v>
      </c>
      <c r="D3178" s="19">
        <v>159.0</v>
      </c>
      <c r="E3178" s="19">
        <v>4.0</v>
      </c>
      <c r="F3178" s="19">
        <v>6.0</v>
      </c>
      <c r="G3178" s="19">
        <v>7.0</v>
      </c>
      <c r="H3178" s="19">
        <v>8.0</v>
      </c>
      <c r="I3178" s="19">
        <v>3.0</v>
      </c>
      <c r="J3178" s="19">
        <v>1.0</v>
      </c>
      <c r="K3178" s="19">
        <v>14.0</v>
      </c>
      <c r="L3178" s="19">
        <v>15.0</v>
      </c>
      <c r="M3178" s="19">
        <v>29.0</v>
      </c>
      <c r="N3178" s="20">
        <v>0.48275861144065857</v>
      </c>
      <c r="O3178" s="20">
        <v>0.5257465839385986</v>
      </c>
      <c r="P3178" s="20">
        <v>0.5176257491111755</v>
      </c>
      <c r="Q3178" s="21" t="str">
        <f t="shared" si="1"/>
        <v>0.4475524476</v>
      </c>
      <c r="R3178" s="21" t="str">
        <f t="shared" si="3"/>
        <v>0.5041678411</v>
      </c>
      <c r="S3178" s="9">
        <v>0.512969384419507</v>
      </c>
      <c r="T3178" s="6">
        <v>0.5041678411352051</v>
      </c>
      <c r="U3178" s="10"/>
      <c r="V3178" s="10"/>
      <c r="W3178" s="10"/>
    </row>
    <row r="3179">
      <c r="A3179" s="17">
        <v>2011.0</v>
      </c>
      <c r="B3179" s="18" t="s">
        <v>200</v>
      </c>
      <c r="C3179" s="18" t="s">
        <v>4206</v>
      </c>
      <c r="D3179" s="19">
        <v>160.0</v>
      </c>
      <c r="E3179" s="19">
        <v>4.0</v>
      </c>
      <c r="F3179" s="19">
        <v>9.0</v>
      </c>
      <c r="G3179" s="19">
        <v>11.0</v>
      </c>
      <c r="H3179" s="19">
        <v>1.0</v>
      </c>
      <c r="I3179" s="19">
        <v>2.0</v>
      </c>
      <c r="J3179" s="19">
        <v>1.0</v>
      </c>
      <c r="K3179" s="19">
        <v>17.0</v>
      </c>
      <c r="L3179" s="19">
        <v>11.0</v>
      </c>
      <c r="M3179" s="19">
        <v>28.0</v>
      </c>
      <c r="N3179" s="20">
        <v>0.6071428656578064</v>
      </c>
      <c r="O3179" s="20">
        <v>0.44464656710624695</v>
      </c>
      <c r="P3179" s="20">
        <v>0.4772772192955017</v>
      </c>
      <c r="Q3179" s="21" t="str">
        <f t="shared" si="1"/>
        <v>0.6454545455</v>
      </c>
      <c r="R3179" s="21" t="str">
        <f t="shared" si="3"/>
        <v>0.5030062247</v>
      </c>
      <c r="S3179" s="9">
        <v>0.4934283026627132</v>
      </c>
      <c r="T3179" s="6">
        <v>0.5030062247406353</v>
      </c>
      <c r="U3179" s="10"/>
      <c r="V3179" s="10"/>
      <c r="W3179" s="10"/>
    </row>
    <row r="3180">
      <c r="A3180" s="17">
        <v>2011.0</v>
      </c>
      <c r="B3180" s="18" t="s">
        <v>1629</v>
      </c>
      <c r="C3180" s="18" t="s">
        <v>4207</v>
      </c>
      <c r="D3180" s="19">
        <v>161.0</v>
      </c>
      <c r="E3180" s="19">
        <v>1.0</v>
      </c>
      <c r="F3180" s="19">
        <v>16.0</v>
      </c>
      <c r="G3180" s="19">
        <v>5.0</v>
      </c>
      <c r="H3180" s="19">
        <v>5.0</v>
      </c>
      <c r="I3180" s="19">
        <v>1.0</v>
      </c>
      <c r="J3180" s="19">
        <v>1.0</v>
      </c>
      <c r="K3180" s="19">
        <v>7.0</v>
      </c>
      <c r="L3180" s="19">
        <v>22.0</v>
      </c>
      <c r="M3180" s="19">
        <v>29.0</v>
      </c>
      <c r="N3180" s="20">
        <v>0.24137930572032928</v>
      </c>
      <c r="O3180" s="20">
        <v>0.441964328289032</v>
      </c>
      <c r="P3180" s="20">
        <v>0.4638355076313019</v>
      </c>
      <c r="Q3180" s="21" t="str">
        <f t="shared" si="1"/>
        <v>0.2347826087</v>
      </c>
      <c r="R3180" s="21" t="str">
        <f t="shared" si="3"/>
        <v>0.3956366932</v>
      </c>
      <c r="S3180" s="9">
        <v>0.39728586863854837</v>
      </c>
      <c r="T3180" s="6">
        <v>0.3956366932262545</v>
      </c>
      <c r="U3180" s="10"/>
      <c r="V3180" s="10"/>
      <c r="W3180" s="10"/>
    </row>
    <row r="3181">
      <c r="A3181" s="17">
        <v>2011.0</v>
      </c>
      <c r="B3181" s="18" t="s">
        <v>141</v>
      </c>
      <c r="C3181" s="18" t="s">
        <v>1176</v>
      </c>
      <c r="D3181" s="19">
        <v>162.0</v>
      </c>
      <c r="E3181" s="19">
        <v>5.0</v>
      </c>
      <c r="F3181" s="19">
        <v>6.0</v>
      </c>
      <c r="G3181" s="19">
        <v>17.0</v>
      </c>
      <c r="H3181" s="19">
        <v>2.0</v>
      </c>
      <c r="I3181" s="19">
        <v>3.0</v>
      </c>
      <c r="J3181" s="19">
        <v>1.0</v>
      </c>
      <c r="K3181" s="19">
        <v>25.0</v>
      </c>
      <c r="L3181" s="19">
        <v>9.0</v>
      </c>
      <c r="M3181" s="19">
        <v>34.0</v>
      </c>
      <c r="N3181" s="20">
        <v>0.7352941036224365</v>
      </c>
      <c r="O3181" s="20">
        <v>0.569195568561554</v>
      </c>
      <c r="P3181" s="20">
        <v>0.522121787071228</v>
      </c>
      <c r="Q3181" s="21" t="str">
        <f t="shared" si="1"/>
        <v>0.731884058</v>
      </c>
      <c r="R3181" s="21" t="str">
        <f t="shared" si="3"/>
        <v>0.5980992455</v>
      </c>
      <c r="S3181" s="9">
        <v>0.5989517604603487</v>
      </c>
      <c r="T3181" s="6">
        <v>0.5980992455413376</v>
      </c>
      <c r="U3181" s="10"/>
      <c r="V3181" s="10"/>
      <c r="W3181" s="10"/>
    </row>
    <row r="3182">
      <c r="A3182" s="17">
        <v>2011.0</v>
      </c>
      <c r="B3182" s="18" t="s">
        <v>1231</v>
      </c>
      <c r="C3182" s="18" t="s">
        <v>4208</v>
      </c>
      <c r="D3182" s="19">
        <v>163.0</v>
      </c>
      <c r="E3182" s="19">
        <v>4.0</v>
      </c>
      <c r="F3182" s="19">
        <v>10.0</v>
      </c>
      <c r="G3182" s="19">
        <v>9.0</v>
      </c>
      <c r="H3182" s="19">
        <v>7.0</v>
      </c>
      <c r="I3182" s="19">
        <v>1.0</v>
      </c>
      <c r="J3182" s="19">
        <v>1.0</v>
      </c>
      <c r="K3182" s="19">
        <v>14.0</v>
      </c>
      <c r="L3182" s="19">
        <v>18.0</v>
      </c>
      <c r="M3182" s="19">
        <v>32.0</v>
      </c>
      <c r="N3182" s="20">
        <v>0.4375</v>
      </c>
      <c r="O3182" s="20">
        <v>0.48363155126571655</v>
      </c>
      <c r="P3182" s="20">
        <v>0.49011823534965515</v>
      </c>
      <c r="Q3182" s="21" t="str">
        <f t="shared" si="1"/>
        <v>0.4166666667</v>
      </c>
      <c r="R3182" s="21" t="str">
        <f t="shared" si="3"/>
        <v>0.4685120011</v>
      </c>
      <c r="S3182" s="9">
        <v>0.47372033447027206</v>
      </c>
      <c r="T3182" s="6">
        <v>0.46851200113693875</v>
      </c>
      <c r="U3182" s="10"/>
      <c r="V3182" s="10"/>
      <c r="W3182" s="10"/>
    </row>
    <row r="3183">
      <c r="A3183" s="17">
        <v>2011.0</v>
      </c>
      <c r="B3183" s="18" t="s">
        <v>505</v>
      </c>
      <c r="C3183" s="18" t="s">
        <v>1217</v>
      </c>
      <c r="D3183" s="19">
        <v>164.0</v>
      </c>
      <c r="E3183" s="19">
        <v>4.0</v>
      </c>
      <c r="F3183" s="19">
        <v>8.0</v>
      </c>
      <c r="G3183" s="19">
        <v>11.0</v>
      </c>
      <c r="H3183" s="19">
        <v>4.0</v>
      </c>
      <c r="I3183" s="19">
        <v>4.0</v>
      </c>
      <c r="J3183" s="19">
        <v>2.0</v>
      </c>
      <c r="K3183" s="19">
        <v>19.0</v>
      </c>
      <c r="L3183" s="19">
        <v>14.0</v>
      </c>
      <c r="M3183" s="19">
        <v>33.0</v>
      </c>
      <c r="N3183" s="20">
        <v>0.5757575631141663</v>
      </c>
      <c r="O3183" s="20">
        <v>0.5684444904327393</v>
      </c>
      <c r="P3183" s="20">
        <v>0.5260016322135925</v>
      </c>
      <c r="Q3183" s="21" t="str">
        <f t="shared" si="1"/>
        <v>0.5664335664</v>
      </c>
      <c r="R3183" s="21" t="str">
        <f t="shared" si="3"/>
        <v>0.5573310449</v>
      </c>
      <c r="S3183" s="9">
        <v>0.5596620472091617</v>
      </c>
      <c r="T3183" s="6">
        <v>0.5573310448781594</v>
      </c>
      <c r="U3183" s="10"/>
      <c r="V3183" s="10"/>
      <c r="W3183" s="10"/>
    </row>
    <row r="3184">
      <c r="A3184" s="17">
        <v>2011.0</v>
      </c>
      <c r="B3184" s="18" t="s">
        <v>517</v>
      </c>
      <c r="C3184" s="18" t="s">
        <v>1149</v>
      </c>
      <c r="D3184" s="19">
        <v>165.0</v>
      </c>
      <c r="E3184" s="19">
        <v>4.0</v>
      </c>
      <c r="F3184" s="19">
        <v>11.0</v>
      </c>
      <c r="G3184" s="19">
        <v>11.0</v>
      </c>
      <c r="H3184" s="19">
        <v>4.0</v>
      </c>
      <c r="I3184" s="19">
        <v>0.0</v>
      </c>
      <c r="J3184" s="19">
        <v>1.0</v>
      </c>
      <c r="K3184" s="19">
        <v>15.0</v>
      </c>
      <c r="L3184" s="19">
        <v>16.0</v>
      </c>
      <c r="M3184" s="19">
        <v>31.0</v>
      </c>
      <c r="N3184" s="20">
        <v>0.4838709533214569</v>
      </c>
      <c r="O3184" s="20">
        <v>0.5746866464614868</v>
      </c>
      <c r="P3184" s="20">
        <v>0.506186306476593</v>
      </c>
      <c r="Q3184" s="21" t="str">
        <f t="shared" si="1"/>
        <v>0.4803149606</v>
      </c>
      <c r="R3184" s="21" t="str">
        <f t="shared" si="3"/>
        <v>0.53396864</v>
      </c>
      <c r="S3184" s="9">
        <v>0.5348576417853755</v>
      </c>
      <c r="T3184" s="6">
        <v>0.533968640007372</v>
      </c>
      <c r="U3184" s="10"/>
      <c r="V3184" s="10"/>
      <c r="W3184" s="10"/>
    </row>
    <row r="3185">
      <c r="A3185" s="17">
        <v>2011.0</v>
      </c>
      <c r="B3185" s="18" t="s">
        <v>398</v>
      </c>
      <c r="C3185" s="18" t="s">
        <v>1204</v>
      </c>
      <c r="D3185" s="19">
        <v>166.0</v>
      </c>
      <c r="E3185" s="19">
        <v>5.0</v>
      </c>
      <c r="F3185" s="19">
        <v>5.0</v>
      </c>
      <c r="G3185" s="19">
        <v>13.0</v>
      </c>
      <c r="H3185" s="19">
        <v>5.0</v>
      </c>
      <c r="I3185" s="19">
        <v>1.0</v>
      </c>
      <c r="J3185" s="19">
        <v>3.0</v>
      </c>
      <c r="K3185" s="19">
        <v>19.0</v>
      </c>
      <c r="L3185" s="19">
        <v>13.0</v>
      </c>
      <c r="M3185" s="19">
        <v>32.0</v>
      </c>
      <c r="N3185" s="20">
        <v>0.59375</v>
      </c>
      <c r="O3185" s="20">
        <v>0.5980834364891052</v>
      </c>
      <c r="P3185" s="20">
        <v>0.5460669994354248</v>
      </c>
      <c r="Q3185" s="21" t="str">
        <f t="shared" si="1"/>
        <v>0.5486111111</v>
      </c>
      <c r="R3185" s="21" t="str">
        <f t="shared" si="3"/>
        <v>0.5727112459</v>
      </c>
      <c r="S3185" s="9">
        <v>0.5839959681034088</v>
      </c>
      <c r="T3185" s="6">
        <v>0.5727112458811866</v>
      </c>
      <c r="U3185" s="10"/>
      <c r="V3185" s="10"/>
      <c r="W3185" s="10"/>
    </row>
    <row r="3186">
      <c r="A3186" s="17">
        <v>2011.0</v>
      </c>
      <c r="B3186" s="18" t="s">
        <v>204</v>
      </c>
      <c r="C3186" s="18" t="s">
        <v>1171</v>
      </c>
      <c r="D3186" s="19">
        <v>167.0</v>
      </c>
      <c r="E3186" s="19">
        <v>2.0</v>
      </c>
      <c r="F3186" s="19">
        <v>8.0</v>
      </c>
      <c r="G3186" s="19">
        <v>12.0</v>
      </c>
      <c r="H3186" s="19">
        <v>3.0</v>
      </c>
      <c r="I3186" s="19">
        <v>4.0</v>
      </c>
      <c r="J3186" s="19">
        <v>3.0</v>
      </c>
      <c r="K3186" s="19">
        <v>18.0</v>
      </c>
      <c r="L3186" s="19">
        <v>14.0</v>
      </c>
      <c r="M3186" s="19">
        <v>32.0</v>
      </c>
      <c r="N3186" s="20">
        <v>0.5625</v>
      </c>
      <c r="O3186" s="20">
        <v>0.6054698824882507</v>
      </c>
      <c r="P3186" s="20">
        <v>0.5502228140830994</v>
      </c>
      <c r="Q3186" s="21" t="str">
        <f t="shared" si="1"/>
        <v>0.5384615385</v>
      </c>
      <c r="R3186" s="21" t="str">
        <f t="shared" si="3"/>
        <v>0.5749060294</v>
      </c>
      <c r="S3186" s="9">
        <v>0.5809156447649002</v>
      </c>
      <c r="T3186" s="6">
        <v>0.5749060293802848</v>
      </c>
      <c r="U3186" s="10"/>
      <c r="V3186" s="10"/>
      <c r="W3186" s="10"/>
    </row>
    <row r="3187">
      <c r="A3187" s="17">
        <v>2011.0</v>
      </c>
      <c r="B3187" s="18" t="s">
        <v>88</v>
      </c>
      <c r="C3187" s="18" t="s">
        <v>4209</v>
      </c>
      <c r="D3187" s="19">
        <v>168.0</v>
      </c>
      <c r="E3187" s="19">
        <v>3.0</v>
      </c>
      <c r="F3187" s="19">
        <v>7.0</v>
      </c>
      <c r="G3187" s="19">
        <v>11.0</v>
      </c>
      <c r="H3187" s="19">
        <v>6.0</v>
      </c>
      <c r="I3187" s="19">
        <v>3.0</v>
      </c>
      <c r="J3187" s="19">
        <v>1.0</v>
      </c>
      <c r="K3187" s="19">
        <v>17.0</v>
      </c>
      <c r="L3187" s="19">
        <v>14.0</v>
      </c>
      <c r="M3187" s="19">
        <v>31.0</v>
      </c>
      <c r="N3187" s="20">
        <v>0.5483871102333069</v>
      </c>
      <c r="O3187" s="20">
        <v>0.5760416984558105</v>
      </c>
      <c r="P3187" s="20">
        <v>0.5430629849433899</v>
      </c>
      <c r="Q3187" s="21" t="str">
        <f t="shared" si="1"/>
        <v>0.503649635</v>
      </c>
      <c r="R3187" s="21" t="str">
        <f t="shared" si="3"/>
        <v>0.5496990042</v>
      </c>
      <c r="S3187" s="9">
        <v>0.5608833696573011</v>
      </c>
      <c r="T3187" s="6">
        <v>0.5496990042228769</v>
      </c>
      <c r="U3187" s="10"/>
      <c r="V3187" s="10"/>
      <c r="W3187" s="10"/>
    </row>
    <row r="3188">
      <c r="A3188" s="17">
        <v>2011.0</v>
      </c>
      <c r="B3188" s="18" t="s">
        <v>220</v>
      </c>
      <c r="C3188" s="18" t="s">
        <v>1142</v>
      </c>
      <c r="D3188" s="19">
        <v>169.0</v>
      </c>
      <c r="E3188" s="19">
        <v>4.0</v>
      </c>
      <c r="F3188" s="19">
        <v>7.0</v>
      </c>
      <c r="G3188" s="19">
        <v>13.0</v>
      </c>
      <c r="H3188" s="19">
        <v>4.0</v>
      </c>
      <c r="I3188" s="19">
        <v>3.0</v>
      </c>
      <c r="J3188" s="19">
        <v>2.0</v>
      </c>
      <c r="K3188" s="19">
        <v>20.0</v>
      </c>
      <c r="L3188" s="19">
        <v>13.0</v>
      </c>
      <c r="M3188" s="19">
        <v>33.0</v>
      </c>
      <c r="N3188" s="20">
        <v>0.6060606241226196</v>
      </c>
      <c r="O3188" s="20">
        <v>0.5487701296806335</v>
      </c>
      <c r="P3188" s="20">
        <v>0.5307936668395996</v>
      </c>
      <c r="Q3188" s="21" t="str">
        <f t="shared" si="1"/>
        <v>0.5815602837</v>
      </c>
      <c r="R3188" s="21" t="str">
        <f t="shared" si="3"/>
        <v>0.5524735525</v>
      </c>
      <c r="S3188" s="9">
        <v>0.5585986330653682</v>
      </c>
      <c r="T3188" s="6">
        <v>0.5524735524722024</v>
      </c>
      <c r="U3188" s="10"/>
      <c r="V3188" s="10"/>
      <c r="W3188" s="10"/>
    </row>
    <row r="3189">
      <c r="A3189" s="17">
        <v>2011.0</v>
      </c>
      <c r="B3189" s="18" t="s">
        <v>199</v>
      </c>
      <c r="C3189" s="18" t="s">
        <v>4210</v>
      </c>
      <c r="D3189" s="19">
        <v>170.0</v>
      </c>
      <c r="E3189" s="19">
        <v>4.0</v>
      </c>
      <c r="F3189" s="19">
        <v>5.0</v>
      </c>
      <c r="G3189" s="19">
        <v>12.0</v>
      </c>
      <c r="H3189" s="19">
        <v>5.0</v>
      </c>
      <c r="I3189" s="19">
        <v>1.0</v>
      </c>
      <c r="J3189" s="19">
        <v>4.0</v>
      </c>
      <c r="K3189" s="19">
        <v>17.0</v>
      </c>
      <c r="L3189" s="19">
        <v>14.0</v>
      </c>
      <c r="M3189" s="19">
        <v>31.0</v>
      </c>
      <c r="N3189" s="20">
        <v>0.5483871102333069</v>
      </c>
      <c r="O3189" s="20">
        <v>0.5419370532035828</v>
      </c>
      <c r="P3189" s="20">
        <v>0.521382212638855</v>
      </c>
      <c r="Q3189" s="21" t="str">
        <f t="shared" si="1"/>
        <v>0.4964028777</v>
      </c>
      <c r="R3189" s="21" t="str">
        <f t="shared" si="3"/>
        <v>0.5254147992</v>
      </c>
      <c r="S3189" s="9">
        <v>0.5384108539550535</v>
      </c>
      <c r="T3189" s="6">
        <v>0.5254147991859656</v>
      </c>
      <c r="U3189" s="10"/>
      <c r="V3189" s="10"/>
      <c r="W3189" s="10"/>
    </row>
    <row r="3190">
      <c r="A3190" s="17">
        <v>2011.0</v>
      </c>
      <c r="B3190" s="18" t="s">
        <v>145</v>
      </c>
      <c r="C3190" s="18" t="s">
        <v>1162</v>
      </c>
      <c r="D3190" s="19">
        <v>171.0</v>
      </c>
      <c r="E3190" s="19">
        <v>2.0</v>
      </c>
      <c r="F3190" s="19">
        <v>7.0</v>
      </c>
      <c r="G3190" s="19">
        <v>16.0</v>
      </c>
      <c r="H3190" s="19">
        <v>1.0</v>
      </c>
      <c r="I3190" s="19">
        <v>4.0</v>
      </c>
      <c r="J3190" s="19">
        <v>2.0</v>
      </c>
      <c r="K3190" s="19">
        <v>22.0</v>
      </c>
      <c r="L3190" s="19">
        <v>10.0</v>
      </c>
      <c r="M3190" s="19">
        <v>32.0</v>
      </c>
      <c r="N3190" s="20">
        <v>0.6875</v>
      </c>
      <c r="O3190" s="20">
        <v>0.5557220578193665</v>
      </c>
      <c r="P3190" s="20">
        <v>0.5436602830886841</v>
      </c>
      <c r="Q3190" s="21" t="str">
        <f t="shared" si="1"/>
        <v>0.6833333333</v>
      </c>
      <c r="R3190" s="21" t="str">
        <f t="shared" si="3"/>
        <v>0.584609433</v>
      </c>
      <c r="S3190" s="9">
        <v>0.5856510996818542</v>
      </c>
      <c r="T3190" s="6">
        <v>0.5846094330151876</v>
      </c>
      <c r="U3190" s="10"/>
      <c r="V3190" s="10"/>
      <c r="W3190" s="10"/>
    </row>
    <row r="3191">
      <c r="A3191" s="17">
        <v>2011.0</v>
      </c>
      <c r="B3191" s="18" t="s">
        <v>1884</v>
      </c>
      <c r="C3191" s="18" t="s">
        <v>4211</v>
      </c>
      <c r="D3191" s="19">
        <v>172.0</v>
      </c>
      <c r="E3191" s="19">
        <v>5.0</v>
      </c>
      <c r="F3191" s="19">
        <v>9.0</v>
      </c>
      <c r="G3191" s="19">
        <v>10.0</v>
      </c>
      <c r="H3191" s="19">
        <v>4.0</v>
      </c>
      <c r="I3191" s="19">
        <v>0.0</v>
      </c>
      <c r="J3191" s="19">
        <v>1.0</v>
      </c>
      <c r="K3191" s="19">
        <v>15.0</v>
      </c>
      <c r="L3191" s="19">
        <v>14.0</v>
      </c>
      <c r="M3191" s="19">
        <v>29.0</v>
      </c>
      <c r="N3191" s="20">
        <v>0.517241358757019</v>
      </c>
      <c r="O3191" s="20">
        <v>0.44221484661102295</v>
      </c>
      <c r="P3191" s="20">
        <v>0.4716508686542511</v>
      </c>
      <c r="Q3191" s="21" t="str">
        <f t="shared" si="1"/>
        <v>0.52</v>
      </c>
      <c r="R3191" s="21" t="str">
        <f t="shared" si="3"/>
        <v>0.4690201405</v>
      </c>
      <c r="S3191" s="9">
        <v>0.46833048529666044</v>
      </c>
      <c r="T3191" s="6">
        <v>0.46902014046907425</v>
      </c>
      <c r="U3191" s="10"/>
      <c r="V3191" s="10"/>
      <c r="W3191" s="10"/>
    </row>
    <row r="3192">
      <c r="A3192" s="17">
        <v>2011.0</v>
      </c>
      <c r="B3192" s="18" t="s">
        <v>668</v>
      </c>
      <c r="C3192" s="18" t="s">
        <v>1213</v>
      </c>
      <c r="D3192" s="19">
        <v>173.0</v>
      </c>
      <c r="E3192" s="19">
        <v>7.0</v>
      </c>
      <c r="F3192" s="19">
        <v>6.0</v>
      </c>
      <c r="G3192" s="19">
        <v>15.0</v>
      </c>
      <c r="H3192" s="19">
        <v>1.0</v>
      </c>
      <c r="I3192" s="19">
        <v>3.0</v>
      </c>
      <c r="J3192" s="19">
        <v>1.0</v>
      </c>
      <c r="K3192" s="19">
        <v>25.0</v>
      </c>
      <c r="L3192" s="19">
        <v>8.0</v>
      </c>
      <c r="M3192" s="19">
        <v>33.0</v>
      </c>
      <c r="N3192" s="20">
        <v>0.7575757503509521</v>
      </c>
      <c r="O3192" s="20">
        <v>0.5160907506942749</v>
      </c>
      <c r="P3192" s="20">
        <v>0.5185273289680481</v>
      </c>
      <c r="Q3192" s="21" t="str">
        <f t="shared" si="1"/>
        <v>0.7841726619</v>
      </c>
      <c r="R3192" s="21" t="str">
        <f t="shared" si="3"/>
        <v>0.5837203731</v>
      </c>
      <c r="S3192" s="9">
        <v>0.5770711469830889</v>
      </c>
      <c r="T3192" s="6">
        <v>0.5837203730567754</v>
      </c>
      <c r="U3192" s="10"/>
      <c r="V3192" s="10"/>
      <c r="W3192" s="10"/>
    </row>
    <row r="3193">
      <c r="A3193" s="17">
        <v>2011.0</v>
      </c>
      <c r="B3193" s="18" t="s">
        <v>468</v>
      </c>
      <c r="C3193" s="18" t="s">
        <v>4212</v>
      </c>
      <c r="D3193" s="19">
        <v>174.0</v>
      </c>
      <c r="E3193" s="19">
        <v>2.0</v>
      </c>
      <c r="F3193" s="19">
        <v>11.0</v>
      </c>
      <c r="G3193" s="19">
        <v>5.0</v>
      </c>
      <c r="H3193" s="19">
        <v>10.0</v>
      </c>
      <c r="I3193" s="19">
        <v>2.0</v>
      </c>
      <c r="J3193" s="19">
        <v>0.0</v>
      </c>
      <c r="K3193" s="19">
        <v>9.0</v>
      </c>
      <c r="L3193" s="19">
        <v>21.0</v>
      </c>
      <c r="M3193" s="19">
        <v>30.0</v>
      </c>
      <c r="N3193" s="20">
        <v>0.30000001192092896</v>
      </c>
      <c r="O3193" s="20">
        <v>0.4794711470603943</v>
      </c>
      <c r="P3193" s="20">
        <v>0.4743694067001343</v>
      </c>
      <c r="Q3193" s="21" t="str">
        <f t="shared" si="1"/>
        <v>0.2746478873</v>
      </c>
      <c r="R3193" s="21" t="str">
        <f t="shared" si="3"/>
        <v>0.426989897</v>
      </c>
      <c r="S3193" s="9">
        <v>0.4333279252052307</v>
      </c>
      <c r="T3193" s="6">
        <v>0.42698989703621665</v>
      </c>
      <c r="U3193" s="10"/>
      <c r="V3193" s="10"/>
      <c r="W3193" s="10"/>
    </row>
    <row r="3194">
      <c r="A3194" s="17">
        <v>2011.0</v>
      </c>
      <c r="B3194" s="18" t="s">
        <v>157</v>
      </c>
      <c r="C3194" s="18" t="s">
        <v>4213</v>
      </c>
      <c r="D3194" s="19">
        <v>175.0</v>
      </c>
      <c r="E3194" s="19">
        <v>7.0</v>
      </c>
      <c r="F3194" s="19">
        <v>9.0</v>
      </c>
      <c r="G3194" s="19">
        <v>11.0</v>
      </c>
      <c r="H3194" s="19">
        <v>1.0</v>
      </c>
      <c r="I3194" s="19">
        <v>1.0</v>
      </c>
      <c r="J3194" s="19">
        <v>0.0</v>
      </c>
      <c r="K3194" s="19">
        <v>19.0</v>
      </c>
      <c r="L3194" s="19">
        <v>10.0</v>
      </c>
      <c r="M3194" s="19">
        <v>29.0</v>
      </c>
      <c r="N3194" s="20">
        <v>0.6551724076271057</v>
      </c>
      <c r="O3194" s="20">
        <v>0.47024789452552795</v>
      </c>
      <c r="P3194" s="20">
        <v>0.4922557771205902</v>
      </c>
      <c r="Q3194" s="21" t="str">
        <f t="shared" si="1"/>
        <v>0.7190082645</v>
      </c>
      <c r="R3194" s="21" t="str">
        <f t="shared" si="3"/>
        <v>0.5379399577</v>
      </c>
      <c r="S3194" s="9">
        <v>0.5219809949911873</v>
      </c>
      <c r="T3194" s="6">
        <v>0.537939957658614</v>
      </c>
      <c r="U3194" s="10"/>
      <c r="V3194" s="10"/>
      <c r="W3194" s="10"/>
    </row>
    <row r="3195">
      <c r="A3195" s="17">
        <v>2011.0</v>
      </c>
      <c r="B3195" s="18" t="s">
        <v>71</v>
      </c>
      <c r="C3195" s="18" t="s">
        <v>4214</v>
      </c>
      <c r="D3195" s="19">
        <v>176.0</v>
      </c>
      <c r="E3195" s="19">
        <v>2.0</v>
      </c>
      <c r="F3195" s="19">
        <v>14.0</v>
      </c>
      <c r="G3195" s="19">
        <v>7.0</v>
      </c>
      <c r="H3195" s="19">
        <v>4.0</v>
      </c>
      <c r="I3195" s="19">
        <v>2.0</v>
      </c>
      <c r="J3195" s="19">
        <v>0.0</v>
      </c>
      <c r="K3195" s="19">
        <v>11.0</v>
      </c>
      <c r="L3195" s="19">
        <v>18.0</v>
      </c>
      <c r="M3195" s="19">
        <v>29.0</v>
      </c>
      <c r="N3195" s="20">
        <v>0.37931033968925476</v>
      </c>
      <c r="O3195" s="20">
        <v>0.45435482263565063</v>
      </c>
      <c r="P3195" s="20">
        <v>0.4743674695491791</v>
      </c>
      <c r="Q3195" s="21" t="str">
        <f t="shared" si="1"/>
        <v>0.3913043478</v>
      </c>
      <c r="R3195" s="21" t="str">
        <f t="shared" si="3"/>
        <v>0.4435953657</v>
      </c>
      <c r="S3195" s="9">
        <v>0.44059686491201666</v>
      </c>
      <c r="T3195" s="6">
        <v>0.4435953656616418</v>
      </c>
      <c r="U3195" s="10"/>
      <c r="V3195" s="10"/>
      <c r="W3195" s="10"/>
    </row>
    <row r="3196">
      <c r="A3196" s="17">
        <v>2011.0</v>
      </c>
      <c r="B3196" s="18" t="s">
        <v>894</v>
      </c>
      <c r="C3196" s="18" t="s">
        <v>1167</v>
      </c>
      <c r="D3196" s="19">
        <v>177.0</v>
      </c>
      <c r="E3196" s="19">
        <v>8.0</v>
      </c>
      <c r="F3196" s="19">
        <v>8.0</v>
      </c>
      <c r="G3196" s="19">
        <v>12.0</v>
      </c>
      <c r="H3196" s="19">
        <v>1.0</v>
      </c>
      <c r="I3196" s="19">
        <v>2.0</v>
      </c>
      <c r="J3196" s="19">
        <v>0.0</v>
      </c>
      <c r="K3196" s="19">
        <v>22.0</v>
      </c>
      <c r="L3196" s="19">
        <v>9.0</v>
      </c>
      <c r="M3196" s="19">
        <v>31.0</v>
      </c>
      <c r="N3196" s="20">
        <v>0.7096773982048035</v>
      </c>
      <c r="O3196" s="20">
        <v>0.49237969517707825</v>
      </c>
      <c r="P3196" s="20">
        <v>0.4832894206047058</v>
      </c>
      <c r="Q3196" s="21" t="str">
        <f t="shared" si="1"/>
        <v>0.7669172932</v>
      </c>
      <c r="R3196" s="21" t="str">
        <f t="shared" si="3"/>
        <v>0.558741526</v>
      </c>
      <c r="S3196" s="9">
        <v>0.5444315575784253</v>
      </c>
      <c r="T3196" s="6">
        <v>0.5587415260479862</v>
      </c>
      <c r="U3196" s="10"/>
      <c r="V3196" s="10"/>
      <c r="W3196" s="10"/>
    </row>
    <row r="3197">
      <c r="A3197" s="17">
        <v>2011.0</v>
      </c>
      <c r="B3197" s="18" t="s">
        <v>820</v>
      </c>
      <c r="C3197" s="18" t="s">
        <v>4215</v>
      </c>
      <c r="D3197" s="19">
        <v>178.0</v>
      </c>
      <c r="E3197" s="19">
        <v>4.0</v>
      </c>
      <c r="F3197" s="19">
        <v>10.0</v>
      </c>
      <c r="G3197" s="19">
        <v>10.0</v>
      </c>
      <c r="H3197" s="19">
        <v>2.0</v>
      </c>
      <c r="I3197" s="19">
        <v>3.0</v>
      </c>
      <c r="J3197" s="19">
        <v>2.0</v>
      </c>
      <c r="K3197" s="19">
        <v>17.0</v>
      </c>
      <c r="L3197" s="19">
        <v>14.0</v>
      </c>
      <c r="M3197" s="19">
        <v>31.0</v>
      </c>
      <c r="N3197" s="20">
        <v>0.5483871102333069</v>
      </c>
      <c r="O3197" s="20">
        <v>0.4255555272102356</v>
      </c>
      <c r="P3197" s="20">
        <v>0.47758522629737854</v>
      </c>
      <c r="Q3197" s="21" t="str">
        <f t="shared" si="1"/>
        <v>0.5748031496</v>
      </c>
      <c r="R3197" s="21" t="str">
        <f t="shared" si="3"/>
        <v>0.4758748576</v>
      </c>
      <c r="S3197" s="9">
        <v>0.4692708443730108</v>
      </c>
      <c r="T3197" s="6">
        <v>0.4758748575810372</v>
      </c>
      <c r="U3197" s="10"/>
      <c r="V3197" s="10"/>
      <c r="W3197" s="10"/>
    </row>
    <row r="3198">
      <c r="A3198" s="17">
        <v>2011.0</v>
      </c>
      <c r="B3198" s="18" t="s">
        <v>705</v>
      </c>
      <c r="C3198" s="18" t="s">
        <v>4216</v>
      </c>
      <c r="D3198" s="19">
        <v>179.0</v>
      </c>
      <c r="E3198" s="19">
        <v>5.0</v>
      </c>
      <c r="F3198" s="19">
        <v>14.0</v>
      </c>
      <c r="G3198" s="19">
        <v>7.0</v>
      </c>
      <c r="H3198" s="19">
        <v>2.0</v>
      </c>
      <c r="I3198" s="19">
        <v>1.0</v>
      </c>
      <c r="J3198" s="19">
        <v>3.0</v>
      </c>
      <c r="K3198" s="19">
        <v>13.0</v>
      </c>
      <c r="L3198" s="19">
        <v>19.0</v>
      </c>
      <c r="M3198" s="19">
        <v>32.0</v>
      </c>
      <c r="N3198" s="20">
        <v>0.40625</v>
      </c>
      <c r="O3198" s="20">
        <v>0.4363633990287781</v>
      </c>
      <c r="P3198" s="20">
        <v>0.4818798005580902</v>
      </c>
      <c r="Q3198" s="21" t="str">
        <f t="shared" si="1"/>
        <v>0.4621212121</v>
      </c>
      <c r="R3198" s="21" t="str">
        <f t="shared" si="3"/>
        <v>0.4541819527</v>
      </c>
      <c r="S3198" s="9">
        <v>0.4402141496539116</v>
      </c>
      <c r="T3198" s="6">
        <v>0.45418195268421463</v>
      </c>
      <c r="U3198" s="10"/>
      <c r="V3198" s="10"/>
      <c r="W3198" s="10"/>
    </row>
    <row r="3199">
      <c r="A3199" s="17">
        <v>2011.0</v>
      </c>
      <c r="B3199" s="18" t="s">
        <v>792</v>
      </c>
      <c r="C3199" s="18" t="s">
        <v>4217</v>
      </c>
      <c r="D3199" s="19">
        <v>180.0</v>
      </c>
      <c r="E3199" s="19">
        <v>3.0</v>
      </c>
      <c r="F3199" s="19">
        <v>16.0</v>
      </c>
      <c r="G3199" s="19">
        <v>8.0</v>
      </c>
      <c r="H3199" s="19">
        <v>5.0</v>
      </c>
      <c r="I3199" s="19">
        <v>0.0</v>
      </c>
      <c r="J3199" s="19">
        <v>0.0</v>
      </c>
      <c r="K3199" s="19">
        <v>11.0</v>
      </c>
      <c r="L3199" s="19">
        <v>21.0</v>
      </c>
      <c r="M3199" s="19">
        <v>32.0</v>
      </c>
      <c r="N3199" s="20">
        <v>0.34375</v>
      </c>
      <c r="O3199" s="20">
        <v>0.5080176591873169</v>
      </c>
      <c r="P3199" s="20">
        <v>0.4819817543029785</v>
      </c>
      <c r="Q3199" s="21" t="str">
        <f t="shared" si="1"/>
        <v>0.3515625</v>
      </c>
      <c r="R3199" s="21" t="str">
        <f t="shared" si="3"/>
        <v>0.4623948932</v>
      </c>
      <c r="S3199" s="9">
        <v>0.4604417681694031</v>
      </c>
      <c r="T3199" s="6">
        <v>0.4623948931694031</v>
      </c>
      <c r="U3199" s="10"/>
      <c r="V3199" s="10"/>
      <c r="W3199" s="10"/>
    </row>
    <row r="3200">
      <c r="A3200" s="17">
        <v>2011.0</v>
      </c>
      <c r="B3200" s="18" t="s">
        <v>1040</v>
      </c>
      <c r="C3200" s="18" t="s">
        <v>4218</v>
      </c>
      <c r="D3200" s="19">
        <v>181.0</v>
      </c>
      <c r="E3200" s="19">
        <v>4.0</v>
      </c>
      <c r="F3200" s="19">
        <v>10.0</v>
      </c>
      <c r="G3200" s="19">
        <v>9.0</v>
      </c>
      <c r="H3200" s="19">
        <v>4.0</v>
      </c>
      <c r="I3200" s="19">
        <v>2.0</v>
      </c>
      <c r="J3200" s="19">
        <v>2.0</v>
      </c>
      <c r="K3200" s="19">
        <v>15.0</v>
      </c>
      <c r="L3200" s="19">
        <v>16.0</v>
      </c>
      <c r="M3200" s="19">
        <v>31.0</v>
      </c>
      <c r="N3200" s="20">
        <v>0.4838709533214569</v>
      </c>
      <c r="O3200" s="20">
        <v>0.4548007547855377</v>
      </c>
      <c r="P3200" s="20">
        <v>0.4819243848323822</v>
      </c>
      <c r="Q3200" s="21" t="str">
        <f t="shared" si="1"/>
        <v>0.4887218045</v>
      </c>
      <c r="R3200" s="21" t="str">
        <f t="shared" si="3"/>
        <v>0.4700619247</v>
      </c>
      <c r="S3200" s="9">
        <v>0.4688492155363483</v>
      </c>
      <c r="T3200" s="6">
        <v>0.47006192472868397</v>
      </c>
      <c r="U3200" s="10"/>
      <c r="V3200" s="10"/>
      <c r="W3200" s="10"/>
    </row>
    <row r="3201">
      <c r="A3201" s="17">
        <v>2011.0</v>
      </c>
      <c r="B3201" s="18" t="s">
        <v>191</v>
      </c>
      <c r="C3201" s="18" t="s">
        <v>1134</v>
      </c>
      <c r="D3201" s="19">
        <v>182.0</v>
      </c>
      <c r="E3201" s="19">
        <v>8.0</v>
      </c>
      <c r="F3201" s="19">
        <v>3.0</v>
      </c>
      <c r="G3201" s="19">
        <v>11.0</v>
      </c>
      <c r="H3201" s="19">
        <v>2.0</v>
      </c>
      <c r="I3201" s="19">
        <v>1.0</v>
      </c>
      <c r="J3201" s="19">
        <v>3.0</v>
      </c>
      <c r="K3201" s="19">
        <v>20.0</v>
      </c>
      <c r="L3201" s="19">
        <v>8.0</v>
      </c>
      <c r="M3201" s="19">
        <v>28.0</v>
      </c>
      <c r="N3201" s="20">
        <v>0.7142857313156128</v>
      </c>
      <c r="O3201" s="20">
        <v>0.45815229415893555</v>
      </c>
      <c r="P3201" s="20">
        <v>0.4859241247177124</v>
      </c>
      <c r="Q3201" s="21" t="str">
        <f t="shared" si="1"/>
        <v>0.7121212121</v>
      </c>
      <c r="R3201" s="21" t="str">
        <f t="shared" si="3"/>
        <v>0.5285874813</v>
      </c>
      <c r="S3201" s="9">
        <v>0.5291286068303245</v>
      </c>
      <c r="T3201" s="6">
        <v>0.5285874812891989</v>
      </c>
      <c r="U3201" s="10"/>
      <c r="V3201" s="10"/>
      <c r="W3201" s="10"/>
    </row>
    <row r="3202">
      <c r="A3202" s="17">
        <v>2011.0</v>
      </c>
      <c r="B3202" s="18" t="s">
        <v>1043</v>
      </c>
      <c r="C3202" s="18" t="s">
        <v>1168</v>
      </c>
      <c r="D3202" s="19">
        <v>183.0</v>
      </c>
      <c r="E3202" s="19">
        <v>6.0</v>
      </c>
      <c r="F3202" s="19">
        <v>9.0</v>
      </c>
      <c r="G3202" s="19">
        <v>12.0</v>
      </c>
      <c r="H3202" s="19">
        <v>0.0</v>
      </c>
      <c r="I3202" s="19">
        <v>1.0</v>
      </c>
      <c r="J3202" s="19">
        <v>1.0</v>
      </c>
      <c r="K3202" s="19">
        <v>19.0</v>
      </c>
      <c r="L3202" s="19">
        <v>10.0</v>
      </c>
      <c r="M3202" s="19">
        <v>29.0</v>
      </c>
      <c r="N3202" s="20">
        <v>0.6551724076271057</v>
      </c>
      <c r="O3202" s="20">
        <v>0.48120492696762085</v>
      </c>
      <c r="P3202" s="20">
        <v>0.4860362410545349</v>
      </c>
      <c r="Q3202" s="21" t="str">
        <f t="shared" si="1"/>
        <v>0.7217391304</v>
      </c>
      <c r="R3202" s="21" t="str">
        <f t="shared" si="3"/>
        <v>0.5425463064</v>
      </c>
      <c r="S3202" s="9">
        <v>0.52590462719572</v>
      </c>
      <c r="T3202" s="6">
        <v>0.5425463063561398</v>
      </c>
      <c r="U3202" s="10"/>
      <c r="V3202" s="10"/>
      <c r="W3202" s="10"/>
    </row>
    <row r="3203">
      <c r="A3203" s="17">
        <v>2011.0</v>
      </c>
      <c r="B3203" s="18" t="s">
        <v>965</v>
      </c>
      <c r="C3203" s="18" t="s">
        <v>4219</v>
      </c>
      <c r="D3203" s="19">
        <v>184.0</v>
      </c>
      <c r="E3203" s="19">
        <v>2.0</v>
      </c>
      <c r="F3203" s="19">
        <v>11.0</v>
      </c>
      <c r="G3203" s="19">
        <v>8.0</v>
      </c>
      <c r="H3203" s="19">
        <v>3.0</v>
      </c>
      <c r="I3203" s="19">
        <v>2.0</v>
      </c>
      <c r="J3203" s="19">
        <v>1.0</v>
      </c>
      <c r="K3203" s="19">
        <v>12.0</v>
      </c>
      <c r="L3203" s="19">
        <v>15.0</v>
      </c>
      <c r="M3203" s="19">
        <v>27.0</v>
      </c>
      <c r="N3203" s="20">
        <v>0.4444444477558136</v>
      </c>
      <c r="O3203" s="20">
        <v>0.45059600472450256</v>
      </c>
      <c r="P3203" s="20">
        <v>0.4788307547569275</v>
      </c>
      <c r="Q3203" s="21" t="str">
        <f t="shared" si="1"/>
        <v>0.4485981308</v>
      </c>
      <c r="R3203" s="21" t="str">
        <f t="shared" si="3"/>
        <v>0.4571552238</v>
      </c>
      <c r="S3203" s="9">
        <v>0.45611680216259426</v>
      </c>
      <c r="T3203" s="6">
        <v>0.45715522376176354</v>
      </c>
      <c r="U3203" s="10"/>
      <c r="V3203" s="10"/>
      <c r="W3203" s="10"/>
    </row>
    <row r="3204">
      <c r="A3204" s="17">
        <v>2011.0</v>
      </c>
      <c r="B3204" s="18" t="s">
        <v>1898</v>
      </c>
      <c r="C3204" s="18" t="s">
        <v>4220</v>
      </c>
      <c r="D3204" s="19">
        <v>185.0</v>
      </c>
      <c r="E3204" s="19">
        <v>3.0</v>
      </c>
      <c r="F3204" s="19">
        <v>13.0</v>
      </c>
      <c r="G3204" s="19">
        <v>5.0</v>
      </c>
      <c r="H3204" s="19">
        <v>8.0</v>
      </c>
      <c r="I3204" s="19">
        <v>0.0</v>
      </c>
      <c r="J3204" s="19">
        <v>0.0</v>
      </c>
      <c r="K3204" s="19">
        <v>8.0</v>
      </c>
      <c r="L3204" s="19">
        <v>21.0</v>
      </c>
      <c r="M3204" s="19">
        <v>29.0</v>
      </c>
      <c r="N3204" s="20">
        <v>0.27586206793785095</v>
      </c>
      <c r="O3204" s="20">
        <v>0.4311174750328064</v>
      </c>
      <c r="P3204" s="20">
        <v>0.48743942379951477</v>
      </c>
      <c r="Q3204" s="21" t="str">
        <f t="shared" si="1"/>
        <v>0.2748091603</v>
      </c>
      <c r="R3204" s="21" t="str">
        <f t="shared" si="3"/>
        <v>0.4061208835</v>
      </c>
      <c r="S3204" s="9">
        <v>0.40638411070766123</v>
      </c>
      <c r="T3204" s="6">
        <v>0.40612088354261777</v>
      </c>
      <c r="U3204" s="10"/>
      <c r="V3204" s="10"/>
      <c r="W3204" s="10"/>
    </row>
    <row r="3205">
      <c r="A3205" s="17">
        <v>2011.0</v>
      </c>
      <c r="B3205" s="18" t="s">
        <v>1900</v>
      </c>
      <c r="C3205" s="18" t="s">
        <v>4221</v>
      </c>
      <c r="D3205" s="19">
        <v>186.0</v>
      </c>
      <c r="E3205" s="19">
        <v>4.0</v>
      </c>
      <c r="F3205" s="19">
        <v>11.0</v>
      </c>
      <c r="G3205" s="19">
        <v>5.0</v>
      </c>
      <c r="H3205" s="19">
        <v>7.0</v>
      </c>
      <c r="I3205" s="19">
        <v>1.0</v>
      </c>
      <c r="J3205" s="19">
        <v>2.0</v>
      </c>
      <c r="K3205" s="19">
        <v>10.0</v>
      </c>
      <c r="L3205" s="19">
        <v>20.0</v>
      </c>
      <c r="M3205" s="19">
        <v>30.0</v>
      </c>
      <c r="N3205" s="20">
        <v>0.3333333432674408</v>
      </c>
      <c r="O3205" s="20">
        <v>0.44043779373168945</v>
      </c>
      <c r="P3205" s="20">
        <v>0.4661779999732971</v>
      </c>
      <c r="Q3205" s="21" t="str">
        <f t="shared" si="1"/>
        <v>0.3428571429</v>
      </c>
      <c r="R3205" s="21" t="str">
        <f t="shared" si="3"/>
        <v>0.4224776826</v>
      </c>
      <c r="S3205" s="9">
        <v>0.4200967301925023</v>
      </c>
      <c r="T3205" s="6">
        <v>0.42247768257345475</v>
      </c>
      <c r="U3205" s="10"/>
      <c r="V3205" s="10"/>
      <c r="W3205" s="10"/>
    </row>
    <row r="3206">
      <c r="A3206" s="17">
        <v>2011.0</v>
      </c>
      <c r="B3206" s="18" t="s">
        <v>1357</v>
      </c>
      <c r="C3206" s="18" t="s">
        <v>4222</v>
      </c>
      <c r="D3206" s="19">
        <v>187.0</v>
      </c>
      <c r="E3206" s="19">
        <v>4.0</v>
      </c>
      <c r="F3206" s="19">
        <v>14.0</v>
      </c>
      <c r="G3206" s="19">
        <v>8.0</v>
      </c>
      <c r="H3206" s="19">
        <v>2.0</v>
      </c>
      <c r="I3206" s="19">
        <v>0.0</v>
      </c>
      <c r="J3206" s="19">
        <v>1.0</v>
      </c>
      <c r="K3206" s="19">
        <v>12.0</v>
      </c>
      <c r="L3206" s="19">
        <v>17.0</v>
      </c>
      <c r="M3206" s="19">
        <v>29.0</v>
      </c>
      <c r="N3206" s="20">
        <v>0.4137931168079376</v>
      </c>
      <c r="O3206" s="20">
        <v>0.4624951183795929</v>
      </c>
      <c r="P3206" s="20">
        <v>0.47173449397087097</v>
      </c>
      <c r="Q3206" s="21" t="str">
        <f t="shared" si="1"/>
        <v>0.4601769912</v>
      </c>
      <c r="R3206" s="21" t="str">
        <f t="shared" si="3"/>
        <v>0.4642254305</v>
      </c>
      <c r="S3206" s="9">
        <v>0.45262945854458314</v>
      </c>
      <c r="T3206" s="6">
        <v>0.4642254304701248</v>
      </c>
      <c r="U3206" s="10"/>
      <c r="V3206" s="10"/>
      <c r="W3206" s="10"/>
    </row>
    <row r="3207">
      <c r="A3207" s="17">
        <v>2011.0</v>
      </c>
      <c r="B3207" s="18" t="s">
        <v>1550</v>
      </c>
      <c r="C3207" s="18" t="s">
        <v>4223</v>
      </c>
      <c r="D3207" s="19">
        <v>188.0</v>
      </c>
      <c r="E3207" s="19">
        <v>6.0</v>
      </c>
      <c r="F3207" s="19">
        <v>10.0</v>
      </c>
      <c r="G3207" s="19">
        <v>5.0</v>
      </c>
      <c r="H3207" s="19">
        <v>4.0</v>
      </c>
      <c r="I3207" s="19">
        <v>0.0</v>
      </c>
      <c r="J3207" s="19">
        <v>1.0</v>
      </c>
      <c r="K3207" s="19">
        <v>11.0</v>
      </c>
      <c r="L3207" s="19">
        <v>15.0</v>
      </c>
      <c r="M3207" s="19">
        <v>26.0</v>
      </c>
      <c r="N3207" s="20">
        <v>0.42307692766189575</v>
      </c>
      <c r="O3207" s="20">
        <v>0.3937656283378601</v>
      </c>
      <c r="P3207" s="20">
        <v>0.4790526032447815</v>
      </c>
      <c r="Q3207" s="21" t="str">
        <f t="shared" si="1"/>
        <v>0.475</v>
      </c>
      <c r="R3207" s="21" t="str">
        <f t="shared" si="3"/>
        <v>0.435395965</v>
      </c>
      <c r="S3207" s="9">
        <v>0.4224151957493562</v>
      </c>
      <c r="T3207" s="6">
        <v>0.4353959649801254</v>
      </c>
      <c r="U3207" s="10"/>
      <c r="V3207" s="10"/>
      <c r="W3207" s="10"/>
    </row>
    <row r="3208">
      <c r="A3208" s="17">
        <v>2011.0</v>
      </c>
      <c r="B3208" s="18" t="s">
        <v>203</v>
      </c>
      <c r="C3208" s="18" t="s">
        <v>4224</v>
      </c>
      <c r="D3208" s="19">
        <v>189.0</v>
      </c>
      <c r="E3208" s="19">
        <v>1.0</v>
      </c>
      <c r="F3208" s="19">
        <v>9.0</v>
      </c>
      <c r="G3208" s="19">
        <v>11.0</v>
      </c>
      <c r="H3208" s="19">
        <v>5.0</v>
      </c>
      <c r="I3208" s="19">
        <v>3.0</v>
      </c>
      <c r="J3208" s="19">
        <v>2.0</v>
      </c>
      <c r="K3208" s="19">
        <v>15.0</v>
      </c>
      <c r="L3208" s="19">
        <v>16.0</v>
      </c>
      <c r="M3208" s="19">
        <v>31.0</v>
      </c>
      <c r="N3208" s="20">
        <v>0.4838709533214569</v>
      </c>
      <c r="O3208" s="20">
        <v>0.552621603012085</v>
      </c>
      <c r="P3208" s="20">
        <v>0.5306168794631958</v>
      </c>
      <c r="Q3208" s="21" t="str">
        <f t="shared" si="1"/>
        <v>0.4330708661</v>
      </c>
      <c r="R3208" s="21" t="str">
        <f t="shared" si="3"/>
        <v>0.5172327379</v>
      </c>
      <c r="S3208" s="9">
        <v>0.5299327633073253</v>
      </c>
      <c r="T3208" s="6">
        <v>0.5172327379072745</v>
      </c>
      <c r="U3208" s="10"/>
      <c r="V3208" s="10"/>
      <c r="W3208" s="10"/>
    </row>
    <row r="3209">
      <c r="A3209" s="17">
        <v>2011.0</v>
      </c>
      <c r="B3209" s="18" t="s">
        <v>393</v>
      </c>
      <c r="C3209" s="18" t="s">
        <v>1159</v>
      </c>
      <c r="D3209" s="19">
        <v>190.0</v>
      </c>
      <c r="E3209" s="19">
        <v>1.0</v>
      </c>
      <c r="F3209" s="19">
        <v>7.0</v>
      </c>
      <c r="G3209" s="19">
        <v>17.0</v>
      </c>
      <c r="H3209" s="19">
        <v>2.0</v>
      </c>
      <c r="I3209" s="19">
        <v>1.0</v>
      </c>
      <c r="J3209" s="19">
        <v>3.0</v>
      </c>
      <c r="K3209" s="19">
        <v>19.0</v>
      </c>
      <c r="L3209" s="19">
        <v>12.0</v>
      </c>
      <c r="M3209" s="19">
        <v>31.0</v>
      </c>
      <c r="N3209" s="20">
        <v>0.6129032373428345</v>
      </c>
      <c r="O3209" s="20">
        <v>0.5590283274650574</v>
      </c>
      <c r="P3209" s="20">
        <v>0.5118190050125122</v>
      </c>
      <c r="Q3209" s="21" t="str">
        <f t="shared" si="1"/>
        <v>0.5575221239</v>
      </c>
      <c r="R3209" s="21" t="str">
        <f t="shared" si="3"/>
        <v>0.546849446</v>
      </c>
      <c r="S3209" s="9">
        <v>0.5606947214372696</v>
      </c>
      <c r="T3209" s="6">
        <v>0.5468494459591081</v>
      </c>
      <c r="U3209" s="10"/>
      <c r="V3209" s="10"/>
      <c r="W3209" s="10"/>
    </row>
    <row r="3210">
      <c r="A3210" s="17">
        <v>2011.0</v>
      </c>
      <c r="B3210" s="18" t="s">
        <v>294</v>
      </c>
      <c r="C3210" s="18" t="s">
        <v>4225</v>
      </c>
      <c r="D3210" s="19">
        <v>191.0</v>
      </c>
      <c r="E3210" s="19">
        <v>3.0</v>
      </c>
      <c r="F3210" s="19">
        <v>10.0</v>
      </c>
      <c r="G3210" s="19">
        <v>8.0</v>
      </c>
      <c r="H3210" s="19">
        <v>5.0</v>
      </c>
      <c r="I3210" s="19">
        <v>1.0</v>
      </c>
      <c r="J3210" s="19">
        <v>4.0</v>
      </c>
      <c r="K3210" s="19">
        <v>12.0</v>
      </c>
      <c r="L3210" s="19">
        <v>19.0</v>
      </c>
      <c r="M3210" s="19">
        <v>31.0</v>
      </c>
      <c r="N3210" s="20">
        <v>0.3870967626571655</v>
      </c>
      <c r="O3210" s="20">
        <v>0.5349169373512268</v>
      </c>
      <c r="P3210" s="20">
        <v>0.4955827295780182</v>
      </c>
      <c r="Q3210" s="21" t="str">
        <f t="shared" si="1"/>
        <v>0.3703703704</v>
      </c>
      <c r="R3210" s="21" t="str">
        <f t="shared" si="3"/>
        <v>0.4839467437</v>
      </c>
      <c r="S3210" s="9">
        <v>0.4881283446185051</v>
      </c>
      <c r="T3210" s="6">
        <v>0.4839467436627105</v>
      </c>
      <c r="U3210" s="10"/>
      <c r="V3210" s="10"/>
      <c r="W3210" s="10"/>
    </row>
    <row r="3211">
      <c r="A3211" s="17">
        <v>2011.0</v>
      </c>
      <c r="B3211" s="18" t="s">
        <v>1595</v>
      </c>
      <c r="C3211" s="18" t="s">
        <v>4226</v>
      </c>
      <c r="D3211" s="19">
        <v>192.0</v>
      </c>
      <c r="E3211" s="19">
        <v>4.0</v>
      </c>
      <c r="F3211" s="19">
        <v>12.0</v>
      </c>
      <c r="G3211" s="19">
        <v>6.0</v>
      </c>
      <c r="H3211" s="19">
        <v>5.0</v>
      </c>
      <c r="I3211" s="19">
        <v>1.0</v>
      </c>
      <c r="J3211" s="19">
        <v>1.0</v>
      </c>
      <c r="K3211" s="19">
        <v>11.0</v>
      </c>
      <c r="L3211" s="19">
        <v>18.0</v>
      </c>
      <c r="M3211" s="19">
        <v>29.0</v>
      </c>
      <c r="N3211" s="20">
        <v>0.37931033968925476</v>
      </c>
      <c r="O3211" s="20">
        <v>0.42819687724113464</v>
      </c>
      <c r="P3211" s="20">
        <v>0.4794023633003235</v>
      </c>
      <c r="Q3211" s="21" t="str">
        <f t="shared" si="1"/>
        <v>0.4015748031</v>
      </c>
      <c r="R3211" s="21" t="str">
        <f t="shared" si="3"/>
        <v>0.4343427302</v>
      </c>
      <c r="S3211" s="9">
        <v>0.42877661565254477</v>
      </c>
      <c r="T3211" s="6">
        <v>0.43434273023304976</v>
      </c>
      <c r="U3211" s="10"/>
      <c r="V3211" s="10"/>
      <c r="W3211" s="10"/>
    </row>
    <row r="3212">
      <c r="A3212" s="17">
        <v>2011.0</v>
      </c>
      <c r="B3212" s="18" t="s">
        <v>89</v>
      </c>
      <c r="C3212" s="18" t="s">
        <v>1209</v>
      </c>
      <c r="D3212" s="19">
        <v>193.0</v>
      </c>
      <c r="E3212" s="19">
        <v>6.0</v>
      </c>
      <c r="F3212" s="19">
        <v>7.0</v>
      </c>
      <c r="G3212" s="19">
        <v>12.0</v>
      </c>
      <c r="H3212" s="19">
        <v>3.0</v>
      </c>
      <c r="I3212" s="19">
        <v>2.0</v>
      </c>
      <c r="J3212" s="19">
        <v>2.0</v>
      </c>
      <c r="K3212" s="19">
        <v>20.0</v>
      </c>
      <c r="L3212" s="19">
        <v>12.0</v>
      </c>
      <c r="M3212" s="19">
        <v>32.0</v>
      </c>
      <c r="N3212" s="20">
        <v>0.625</v>
      </c>
      <c r="O3212" s="20">
        <v>0.5365520715713501</v>
      </c>
      <c r="P3212" s="20">
        <v>0.5387153029441833</v>
      </c>
      <c r="Q3212" s="21" t="str">
        <f t="shared" si="1"/>
        <v>0.6285714286</v>
      </c>
      <c r="R3212" s="21" t="str">
        <f t="shared" si="3"/>
        <v>0.5600977187</v>
      </c>
      <c r="S3212" s="9">
        <v>0.5592048615217209</v>
      </c>
      <c r="T3212" s="6">
        <v>0.560097718664578</v>
      </c>
      <c r="U3212" s="10"/>
      <c r="V3212" s="10"/>
      <c r="W3212" s="10"/>
    </row>
    <row r="3213">
      <c r="A3213" s="17">
        <v>2011.0</v>
      </c>
      <c r="B3213" s="18" t="s">
        <v>756</v>
      </c>
      <c r="C3213" s="18" t="s">
        <v>4227</v>
      </c>
      <c r="D3213" s="19">
        <v>194.0</v>
      </c>
      <c r="E3213" s="19">
        <v>3.0</v>
      </c>
      <c r="F3213" s="19">
        <v>9.0</v>
      </c>
      <c r="G3213" s="19">
        <v>10.0</v>
      </c>
      <c r="H3213" s="19">
        <v>5.0</v>
      </c>
      <c r="I3213" s="19">
        <v>1.0</v>
      </c>
      <c r="J3213" s="19">
        <v>3.0</v>
      </c>
      <c r="K3213" s="19">
        <v>14.0</v>
      </c>
      <c r="L3213" s="19">
        <v>17.0</v>
      </c>
      <c r="M3213" s="19">
        <v>31.0</v>
      </c>
      <c r="N3213" s="20">
        <v>0.4516128897666931</v>
      </c>
      <c r="O3213" s="20">
        <v>0.5623632073402405</v>
      </c>
      <c r="P3213" s="20">
        <v>0.5051079988479614</v>
      </c>
      <c r="Q3213" s="21" t="str">
        <f t="shared" si="1"/>
        <v>0.4210526316</v>
      </c>
      <c r="R3213" s="21" t="str">
        <f t="shared" si="3"/>
        <v>0.5127217613</v>
      </c>
      <c r="S3213" s="9">
        <v>0.5203618291885622</v>
      </c>
      <c r="T3213" s="6">
        <v>0.5127217612768474</v>
      </c>
      <c r="U3213" s="10"/>
      <c r="V3213" s="10"/>
      <c r="W3213" s="10"/>
    </row>
    <row r="3214">
      <c r="A3214" s="17">
        <v>2011.0</v>
      </c>
      <c r="B3214" s="18" t="s">
        <v>409</v>
      </c>
      <c r="C3214" s="18" t="s">
        <v>4228</v>
      </c>
      <c r="D3214" s="19">
        <v>195.0</v>
      </c>
      <c r="E3214" s="19">
        <v>2.0</v>
      </c>
      <c r="F3214" s="19">
        <v>14.0</v>
      </c>
      <c r="G3214" s="19">
        <v>6.0</v>
      </c>
      <c r="H3214" s="19">
        <v>7.0</v>
      </c>
      <c r="I3214" s="19">
        <v>1.0</v>
      </c>
      <c r="J3214" s="19">
        <v>2.0</v>
      </c>
      <c r="K3214" s="19">
        <v>9.0</v>
      </c>
      <c r="L3214" s="19">
        <v>23.0</v>
      </c>
      <c r="M3214" s="19">
        <v>32.0</v>
      </c>
      <c r="N3214" s="20">
        <v>0.28125</v>
      </c>
      <c r="O3214" s="20">
        <v>0.47303369641304016</v>
      </c>
      <c r="P3214" s="20">
        <v>0.4875304698944092</v>
      </c>
      <c r="Q3214" s="21" t="str">
        <f t="shared" si="1"/>
        <v>0.268115942</v>
      </c>
      <c r="R3214" s="21" t="str">
        <f t="shared" si="3"/>
        <v>0.4254284512</v>
      </c>
      <c r="S3214" s="9">
        <v>0.4287119656801224</v>
      </c>
      <c r="T3214" s="6">
        <v>0.4254284511873687</v>
      </c>
      <c r="U3214" s="10"/>
      <c r="V3214" s="10"/>
      <c r="W3214" s="10"/>
    </row>
    <row r="3215">
      <c r="A3215" s="17">
        <v>2011.0</v>
      </c>
      <c r="B3215" s="18" t="s">
        <v>1910</v>
      </c>
      <c r="C3215" s="18" t="s">
        <v>4229</v>
      </c>
      <c r="D3215" s="19">
        <v>196.0</v>
      </c>
      <c r="E3215" s="19">
        <v>3.0</v>
      </c>
      <c r="F3215" s="19">
        <v>11.0</v>
      </c>
      <c r="G3215" s="19">
        <v>7.0</v>
      </c>
      <c r="H3215" s="19">
        <v>2.0</v>
      </c>
      <c r="I3215" s="19">
        <v>0.0</v>
      </c>
      <c r="J3215" s="19">
        <v>1.0</v>
      </c>
      <c r="K3215" s="19">
        <v>10.0</v>
      </c>
      <c r="L3215" s="19">
        <v>14.0</v>
      </c>
      <c r="M3215" s="19">
        <v>24.0</v>
      </c>
      <c r="N3215" s="20">
        <v>0.4166666567325592</v>
      </c>
      <c r="O3215" s="20">
        <v>0.45276370644569397</v>
      </c>
      <c r="P3215" s="20">
        <v>0.4784097671508789</v>
      </c>
      <c r="Q3215" s="21" t="str">
        <f t="shared" si="1"/>
        <v>0.4468085106</v>
      </c>
      <c r="R3215" s="21" t="str">
        <f t="shared" si="3"/>
        <v>0.4576864227</v>
      </c>
      <c r="S3215" s="9">
        <v>0.4501509616772334</v>
      </c>
      <c r="T3215" s="6">
        <v>0.45768642267014115</v>
      </c>
      <c r="U3215" s="10"/>
      <c r="V3215" s="10"/>
      <c r="W3215" s="10"/>
    </row>
    <row r="3216">
      <c r="A3216" s="17">
        <v>2011.0</v>
      </c>
      <c r="B3216" s="18" t="s">
        <v>3208</v>
      </c>
      <c r="C3216" s="18" t="s">
        <v>4230</v>
      </c>
      <c r="D3216" s="19">
        <v>197.0</v>
      </c>
      <c r="E3216" s="19">
        <v>5.0</v>
      </c>
      <c r="F3216" s="19">
        <v>9.0</v>
      </c>
      <c r="G3216" s="19">
        <v>6.0</v>
      </c>
      <c r="H3216" s="19">
        <v>5.0</v>
      </c>
      <c r="I3216" s="19">
        <v>0.0</v>
      </c>
      <c r="J3216" s="19">
        <v>1.0</v>
      </c>
      <c r="K3216" s="19">
        <v>11.0</v>
      </c>
      <c r="L3216" s="19">
        <v>15.0</v>
      </c>
      <c r="M3216" s="19">
        <v>26.0</v>
      </c>
      <c r="N3216" s="20">
        <v>0.42307692766189575</v>
      </c>
      <c r="O3216" s="20">
        <v>0.37339460849761963</v>
      </c>
      <c r="P3216" s="20">
        <v>0.45233988761901855</v>
      </c>
      <c r="Q3216" s="21" t="str">
        <f t="shared" si="1"/>
        <v>0.4416666667</v>
      </c>
      <c r="R3216" s="21" t="str">
        <f t="shared" si="3"/>
        <v>0.4101989428</v>
      </c>
      <c r="S3216" s="9">
        <v>0.40555150692279524</v>
      </c>
      <c r="T3216" s="6">
        <v>0.4101989428202311</v>
      </c>
      <c r="U3216" s="10"/>
      <c r="V3216" s="10"/>
      <c r="W3216" s="10"/>
    </row>
    <row r="3217">
      <c r="A3217" s="17">
        <v>2011.0</v>
      </c>
      <c r="B3217" s="18" t="s">
        <v>1308</v>
      </c>
      <c r="C3217" s="18" t="s">
        <v>4231</v>
      </c>
      <c r="D3217" s="19">
        <v>198.0</v>
      </c>
      <c r="E3217" s="19">
        <v>3.0</v>
      </c>
      <c r="F3217" s="19">
        <v>14.0</v>
      </c>
      <c r="G3217" s="19">
        <v>7.0</v>
      </c>
      <c r="H3217" s="19">
        <v>4.0</v>
      </c>
      <c r="I3217" s="19">
        <v>2.0</v>
      </c>
      <c r="J3217" s="19">
        <v>2.0</v>
      </c>
      <c r="K3217" s="19">
        <v>12.0</v>
      </c>
      <c r="L3217" s="19">
        <v>20.0</v>
      </c>
      <c r="M3217" s="19">
        <v>32.0</v>
      </c>
      <c r="N3217" s="20">
        <v>0.375</v>
      </c>
      <c r="O3217" s="20">
        <v>0.4537118971347809</v>
      </c>
      <c r="P3217" s="20">
        <v>0.46195119619369507</v>
      </c>
      <c r="Q3217" s="21" t="str">
        <f t="shared" si="1"/>
        <v>0.3939393939</v>
      </c>
      <c r="R3217" s="21" t="str">
        <f t="shared" si="3"/>
        <v>0.4408285961</v>
      </c>
      <c r="S3217" s="9">
        <v>0.4360937476158142</v>
      </c>
      <c r="T3217" s="6">
        <v>0.4408285961006627</v>
      </c>
      <c r="U3217" s="10"/>
      <c r="V3217" s="10"/>
      <c r="W3217" s="10"/>
    </row>
    <row r="3218">
      <c r="A3218" s="17">
        <v>2011.0</v>
      </c>
      <c r="B3218" s="18" t="s">
        <v>264</v>
      </c>
      <c r="C3218" s="18" t="s">
        <v>4232</v>
      </c>
      <c r="D3218" s="19">
        <v>199.0</v>
      </c>
      <c r="E3218" s="19">
        <v>7.0</v>
      </c>
      <c r="F3218" s="19">
        <v>3.0</v>
      </c>
      <c r="G3218" s="19">
        <v>15.0</v>
      </c>
      <c r="H3218" s="19">
        <v>0.0</v>
      </c>
      <c r="I3218" s="19">
        <v>4.0</v>
      </c>
      <c r="J3218" s="19">
        <v>4.0</v>
      </c>
      <c r="K3218" s="19">
        <v>26.0</v>
      </c>
      <c r="L3218" s="19">
        <v>7.0</v>
      </c>
      <c r="M3218" s="19">
        <v>33.0</v>
      </c>
      <c r="N3218" s="20">
        <v>0.7878788113594055</v>
      </c>
      <c r="O3218" s="20">
        <v>0.6228740811347961</v>
      </c>
      <c r="P3218" s="20">
        <v>0.5467158555984497</v>
      </c>
      <c r="Q3218" s="21" t="str">
        <f t="shared" si="1"/>
        <v>0.7972027972</v>
      </c>
      <c r="R3218" s="21" t="str">
        <f t="shared" si="3"/>
        <v>0.6474167038</v>
      </c>
      <c r="S3218" s="9">
        <v>0.6450857014367075</v>
      </c>
      <c r="T3218" s="6">
        <v>0.6474167037677099</v>
      </c>
      <c r="U3218" s="10"/>
      <c r="V3218" s="10"/>
      <c r="W3218" s="10"/>
    </row>
    <row r="3219">
      <c r="A3219" s="17">
        <v>2011.0</v>
      </c>
      <c r="B3219" s="18" t="s">
        <v>1113</v>
      </c>
      <c r="C3219" s="18" t="s">
        <v>1114</v>
      </c>
      <c r="D3219" s="19">
        <v>200.0</v>
      </c>
      <c r="E3219" s="19">
        <v>4.0</v>
      </c>
      <c r="F3219" s="19">
        <v>10.0</v>
      </c>
      <c r="G3219" s="19">
        <v>7.0</v>
      </c>
      <c r="H3219" s="19">
        <v>3.0</v>
      </c>
      <c r="I3219" s="19">
        <v>4.0</v>
      </c>
      <c r="J3219" s="19">
        <v>1.0</v>
      </c>
      <c r="K3219" s="19">
        <v>15.0</v>
      </c>
      <c r="L3219" s="19">
        <v>14.0</v>
      </c>
      <c r="M3219" s="19">
        <v>29.0</v>
      </c>
      <c r="N3219" s="20">
        <v>0.517241358757019</v>
      </c>
      <c r="O3219" s="20">
        <v>0.3808092176914215</v>
      </c>
      <c r="P3219" s="20">
        <v>0.4543416500091553</v>
      </c>
      <c r="Q3219" s="21" t="str">
        <f t="shared" si="1"/>
        <v>0.552</v>
      </c>
      <c r="R3219" s="21" t="str">
        <f t="shared" si="3"/>
        <v>0.4419900213</v>
      </c>
      <c r="S3219" s="9">
        <v>0.43330036617558576</v>
      </c>
      <c r="T3219" s="6">
        <v>0.4419900213479996</v>
      </c>
      <c r="U3219" s="10"/>
      <c r="V3219" s="10"/>
      <c r="W3219" s="10"/>
    </row>
    <row r="3220">
      <c r="A3220" s="17">
        <v>2011.0</v>
      </c>
      <c r="B3220" s="18" t="s">
        <v>1637</v>
      </c>
      <c r="C3220" s="18" t="s">
        <v>4233</v>
      </c>
      <c r="D3220" s="19">
        <v>201.0</v>
      </c>
      <c r="E3220" s="19">
        <v>7.0</v>
      </c>
      <c r="F3220" s="19">
        <v>11.0</v>
      </c>
      <c r="G3220" s="19">
        <v>4.0</v>
      </c>
      <c r="H3220" s="19">
        <v>7.0</v>
      </c>
      <c r="I3220" s="19">
        <v>4.0</v>
      </c>
      <c r="J3220" s="19">
        <v>1.0</v>
      </c>
      <c r="K3220" s="19">
        <v>15.0</v>
      </c>
      <c r="L3220" s="19">
        <v>19.0</v>
      </c>
      <c r="M3220" s="19">
        <v>34.0</v>
      </c>
      <c r="N3220" s="20">
        <v>0.44117647409439087</v>
      </c>
      <c r="O3220" s="20">
        <v>0.527048647403717</v>
      </c>
      <c r="P3220" s="20">
        <v>0.4991514980792999</v>
      </c>
      <c r="Q3220" s="21" t="str">
        <f t="shared" si="1"/>
        <v>0.4821428571</v>
      </c>
      <c r="R3220" s="21" t="str">
        <f t="shared" si="3"/>
        <v>0.5088479125</v>
      </c>
      <c r="S3220" s="9">
        <v>0.4986063158687423</v>
      </c>
      <c r="T3220" s="6">
        <v>0.5088479125073978</v>
      </c>
      <c r="U3220" s="10"/>
      <c r="V3220" s="10"/>
      <c r="W3220" s="10"/>
    </row>
    <row r="3221">
      <c r="A3221" s="17">
        <v>2011.0</v>
      </c>
      <c r="B3221" s="18" t="s">
        <v>746</v>
      </c>
      <c r="C3221" s="18" t="s">
        <v>4234</v>
      </c>
      <c r="D3221" s="19">
        <v>202.0</v>
      </c>
      <c r="E3221" s="19">
        <v>4.0</v>
      </c>
      <c r="F3221" s="19">
        <v>8.0</v>
      </c>
      <c r="G3221" s="19">
        <v>12.0</v>
      </c>
      <c r="H3221" s="19">
        <v>2.0</v>
      </c>
      <c r="I3221" s="19">
        <v>4.0</v>
      </c>
      <c r="J3221" s="19">
        <v>1.0</v>
      </c>
      <c r="K3221" s="19">
        <v>20.0</v>
      </c>
      <c r="L3221" s="19">
        <v>11.0</v>
      </c>
      <c r="M3221" s="19">
        <v>31.0</v>
      </c>
      <c r="N3221" s="20">
        <v>0.6451612710952759</v>
      </c>
      <c r="O3221" s="20">
        <v>0.4604291319847107</v>
      </c>
      <c r="P3221" s="20">
        <v>0.4735244810581207</v>
      </c>
      <c r="Q3221" s="21" t="str">
        <f t="shared" si="1"/>
        <v>0.6614173228</v>
      </c>
      <c r="R3221" s="21" t="str">
        <f t="shared" si="3"/>
        <v>0.513950017</v>
      </c>
      <c r="S3221" s="9">
        <v>0.5098860088375307</v>
      </c>
      <c r="T3221" s="6">
        <v>0.5139500169655469</v>
      </c>
      <c r="U3221" s="10"/>
      <c r="V3221" s="10"/>
      <c r="W3221" s="10"/>
    </row>
    <row r="3222">
      <c r="A3222" s="17">
        <v>2011.0</v>
      </c>
      <c r="B3222" s="18" t="s">
        <v>515</v>
      </c>
      <c r="C3222" s="18" t="s">
        <v>4235</v>
      </c>
      <c r="D3222" s="19">
        <v>203.0</v>
      </c>
      <c r="E3222" s="19">
        <v>3.0</v>
      </c>
      <c r="F3222" s="19">
        <v>10.0</v>
      </c>
      <c r="G3222" s="19">
        <v>6.0</v>
      </c>
      <c r="H3222" s="19">
        <v>6.0</v>
      </c>
      <c r="I3222" s="19">
        <v>2.0</v>
      </c>
      <c r="J3222" s="19">
        <v>4.0</v>
      </c>
      <c r="K3222" s="19">
        <v>11.0</v>
      </c>
      <c r="L3222" s="19">
        <v>20.0</v>
      </c>
      <c r="M3222" s="19">
        <v>31.0</v>
      </c>
      <c r="N3222" s="20">
        <v>0.35483869910240173</v>
      </c>
      <c r="O3222" s="20">
        <v>0.5544908046722412</v>
      </c>
      <c r="P3222" s="20">
        <v>0.5114320516586304</v>
      </c>
      <c r="Q3222" s="21" t="str">
        <f t="shared" si="1"/>
        <v>0.3475177305</v>
      </c>
      <c r="R3222" s="21" t="str">
        <f t="shared" si="3"/>
        <v>0.4919828479</v>
      </c>
      <c r="S3222" s="9">
        <v>0.49381309267013307</v>
      </c>
      <c r="T3222" s="6">
        <v>0.49198284787489166</v>
      </c>
      <c r="U3222" s="10"/>
      <c r="V3222" s="10"/>
      <c r="W3222" s="10"/>
    </row>
    <row r="3223">
      <c r="A3223" s="17">
        <v>2011.0</v>
      </c>
      <c r="B3223" s="18" t="s">
        <v>611</v>
      </c>
      <c r="C3223" s="18" t="s">
        <v>1139</v>
      </c>
      <c r="D3223" s="19">
        <v>204.0</v>
      </c>
      <c r="E3223" s="19">
        <v>6.0</v>
      </c>
      <c r="F3223" s="19">
        <v>11.0</v>
      </c>
      <c r="G3223" s="19">
        <v>10.0</v>
      </c>
      <c r="H3223" s="19">
        <v>1.0</v>
      </c>
      <c r="I3223" s="19">
        <v>1.0</v>
      </c>
      <c r="J3223" s="19">
        <v>0.0</v>
      </c>
      <c r="K3223" s="19">
        <v>17.0</v>
      </c>
      <c r="L3223" s="19">
        <v>12.0</v>
      </c>
      <c r="M3223" s="19">
        <v>29.0</v>
      </c>
      <c r="N3223" s="20">
        <v>0.5862069129943848</v>
      </c>
      <c r="O3223" s="20">
        <v>0.4421491324901581</v>
      </c>
      <c r="P3223" s="20">
        <v>0.479356586933136</v>
      </c>
      <c r="Q3223" s="21" t="str">
        <f t="shared" si="1"/>
        <v>0.6581196581</v>
      </c>
      <c r="R3223" s="21" t="str">
        <f t="shared" si="3"/>
        <v>0.5054436275</v>
      </c>
      <c r="S3223" s="9">
        <v>0.4874654371162941</v>
      </c>
      <c r="T3223" s="6">
        <v>0.5054436275082775</v>
      </c>
      <c r="U3223" s="10"/>
      <c r="V3223" s="10"/>
      <c r="W3223" s="10"/>
    </row>
    <row r="3224">
      <c r="A3224" s="17">
        <v>2011.0</v>
      </c>
      <c r="B3224" s="18" t="s">
        <v>472</v>
      </c>
      <c r="C3224" s="18" t="s">
        <v>4236</v>
      </c>
      <c r="D3224" s="19">
        <v>205.0</v>
      </c>
      <c r="E3224" s="19">
        <v>5.0</v>
      </c>
      <c r="F3224" s="19">
        <v>8.0</v>
      </c>
      <c r="G3224" s="19">
        <v>11.0</v>
      </c>
      <c r="H3224" s="19">
        <v>4.0</v>
      </c>
      <c r="I3224" s="19">
        <v>2.0</v>
      </c>
      <c r="J3224" s="19">
        <v>1.0</v>
      </c>
      <c r="K3224" s="19">
        <v>18.0</v>
      </c>
      <c r="L3224" s="19">
        <v>13.0</v>
      </c>
      <c r="M3224" s="19">
        <v>31.0</v>
      </c>
      <c r="N3224" s="20">
        <v>0.5806451439857483</v>
      </c>
      <c r="O3224" s="20">
        <v>0.5202410221099854</v>
      </c>
      <c r="P3224" s="20">
        <v>0.5115461945533752</v>
      </c>
      <c r="Q3224" s="21" t="str">
        <f t="shared" si="1"/>
        <v>0.5777777778</v>
      </c>
      <c r="R3224" s="21" t="str">
        <f t="shared" si="3"/>
        <v>0.5324515041</v>
      </c>
      <c r="S3224" s="9">
        <v>0.5331683500159171</v>
      </c>
      <c r="T3224" s="6">
        <v>0.5324515041377809</v>
      </c>
      <c r="U3224" s="10"/>
      <c r="V3224" s="10"/>
      <c r="W3224" s="10"/>
    </row>
    <row r="3225">
      <c r="A3225" s="17">
        <v>2011.0</v>
      </c>
      <c r="B3225" s="18" t="s">
        <v>930</v>
      </c>
      <c r="C3225" s="18" t="s">
        <v>1194</v>
      </c>
      <c r="D3225" s="19">
        <v>206.0</v>
      </c>
      <c r="E3225" s="19">
        <v>4.0</v>
      </c>
      <c r="F3225" s="19">
        <v>8.0</v>
      </c>
      <c r="G3225" s="19">
        <v>12.0</v>
      </c>
      <c r="H3225" s="19">
        <v>4.0</v>
      </c>
      <c r="I3225" s="19">
        <v>2.0</v>
      </c>
      <c r="J3225" s="19">
        <v>1.0</v>
      </c>
      <c r="K3225" s="19">
        <v>18.0</v>
      </c>
      <c r="L3225" s="19">
        <v>13.0</v>
      </c>
      <c r="M3225" s="19">
        <v>31.0</v>
      </c>
      <c r="N3225" s="20">
        <v>0.5806451439857483</v>
      </c>
      <c r="O3225" s="20">
        <v>0.5444925427436829</v>
      </c>
      <c r="P3225" s="20">
        <v>0.5288455486297607</v>
      </c>
      <c r="Q3225" s="21" t="str">
        <f t="shared" si="1"/>
        <v>0.5648854962</v>
      </c>
      <c r="R3225" s="21" t="str">
        <f t="shared" si="3"/>
        <v>0.5456790326</v>
      </c>
      <c r="S3225" s="9">
        <v>0.5496189488518622</v>
      </c>
      <c r="T3225" s="6">
        <v>0.5456790325750831</v>
      </c>
      <c r="U3225" s="10"/>
      <c r="V3225" s="10"/>
      <c r="W3225" s="10"/>
    </row>
    <row r="3226">
      <c r="A3226" s="17">
        <v>2011.0</v>
      </c>
      <c r="B3226" s="18" t="s">
        <v>660</v>
      </c>
      <c r="C3226" s="18" t="s">
        <v>4237</v>
      </c>
      <c r="D3226" s="19">
        <v>207.0</v>
      </c>
      <c r="E3226" s="19">
        <v>5.0</v>
      </c>
      <c r="F3226" s="19">
        <v>10.0</v>
      </c>
      <c r="G3226" s="19">
        <v>11.0</v>
      </c>
      <c r="H3226" s="19">
        <v>2.0</v>
      </c>
      <c r="I3226" s="19">
        <v>0.0</v>
      </c>
      <c r="J3226" s="19">
        <v>1.0</v>
      </c>
      <c r="K3226" s="19">
        <v>16.0</v>
      </c>
      <c r="L3226" s="19">
        <v>13.0</v>
      </c>
      <c r="M3226" s="19">
        <v>29.0</v>
      </c>
      <c r="N3226" s="20">
        <v>0.5517241358757019</v>
      </c>
      <c r="O3226" s="20">
        <v>0.3881711959838867</v>
      </c>
      <c r="P3226" s="20">
        <v>0.47201773524284363</v>
      </c>
      <c r="Q3226" s="21" t="str">
        <f t="shared" si="1"/>
        <v>0.5811965812</v>
      </c>
      <c r="R3226" s="21" t="str">
        <f t="shared" si="3"/>
        <v>0.4573891771</v>
      </c>
      <c r="S3226" s="9">
        <v>0.4500210662854129</v>
      </c>
      <c r="T3226" s="6">
        <v>0.4573891771017996</v>
      </c>
      <c r="U3226" s="10"/>
      <c r="V3226" s="10"/>
      <c r="W3226" s="10"/>
    </row>
    <row r="3227">
      <c r="A3227" s="17">
        <v>2011.0</v>
      </c>
      <c r="B3227" s="18" t="s">
        <v>147</v>
      </c>
      <c r="C3227" s="18" t="s">
        <v>4238</v>
      </c>
      <c r="D3227" s="19">
        <v>208.0</v>
      </c>
      <c r="E3227" s="19">
        <v>5.0</v>
      </c>
      <c r="F3227" s="19">
        <v>4.0</v>
      </c>
      <c r="G3227" s="19">
        <v>17.0</v>
      </c>
      <c r="H3227" s="19">
        <v>0.0</v>
      </c>
      <c r="I3227" s="19">
        <v>4.0</v>
      </c>
      <c r="J3227" s="19">
        <v>2.0</v>
      </c>
      <c r="K3227" s="19">
        <v>26.0</v>
      </c>
      <c r="L3227" s="19">
        <v>6.0</v>
      </c>
      <c r="M3227" s="19">
        <v>32.0</v>
      </c>
      <c r="N3227" s="20">
        <v>0.8125</v>
      </c>
      <c r="O3227" s="20">
        <v>0.5893675088882446</v>
      </c>
      <c r="P3227" s="20">
        <v>0.5527616143226624</v>
      </c>
      <c r="Q3227" s="21" t="str">
        <f t="shared" si="1"/>
        <v>0.828125</v>
      </c>
      <c r="R3227" s="21" t="str">
        <f t="shared" si="3"/>
        <v>0.639905408</v>
      </c>
      <c r="S3227" s="9">
        <v>0.6359991580247879</v>
      </c>
      <c r="T3227" s="6">
        <v>0.6399054080247879</v>
      </c>
      <c r="U3227" s="10"/>
      <c r="V3227" s="10"/>
      <c r="W3227" s="10"/>
    </row>
    <row r="3228">
      <c r="A3228" s="17">
        <v>2011.0</v>
      </c>
      <c r="B3228" s="18" t="s">
        <v>501</v>
      </c>
      <c r="C3228" s="18" t="s">
        <v>1190</v>
      </c>
      <c r="D3228" s="19">
        <v>209.0</v>
      </c>
      <c r="E3228" s="19">
        <v>10.0</v>
      </c>
      <c r="F3228" s="19">
        <v>7.0</v>
      </c>
      <c r="G3228" s="19">
        <v>9.0</v>
      </c>
      <c r="H3228" s="19">
        <v>1.0</v>
      </c>
      <c r="I3228" s="19">
        <v>5.0</v>
      </c>
      <c r="J3228" s="19">
        <v>1.0</v>
      </c>
      <c r="K3228" s="19">
        <v>24.0</v>
      </c>
      <c r="L3228" s="19">
        <v>9.0</v>
      </c>
      <c r="M3228" s="19">
        <v>33.0</v>
      </c>
      <c r="N3228" s="20">
        <v>0.7272727489471436</v>
      </c>
      <c r="O3228" s="20">
        <v>0.5132641792297363</v>
      </c>
      <c r="P3228" s="20">
        <v>0.5153021812438965</v>
      </c>
      <c r="Q3228" s="21" t="str">
        <f t="shared" si="1"/>
        <v>0.7870967742</v>
      </c>
      <c r="R3228" s="21" t="str">
        <f t="shared" si="3"/>
        <v>0.5822318285</v>
      </c>
      <c r="S3228" s="9">
        <v>0.5672758167440242</v>
      </c>
      <c r="T3228" s="6">
        <v>0.5822318284742294</v>
      </c>
      <c r="U3228" s="10"/>
      <c r="V3228" s="10"/>
      <c r="W3228" s="10"/>
    </row>
    <row r="3229">
      <c r="A3229" s="17">
        <v>2011.0</v>
      </c>
      <c r="B3229" s="18" t="s">
        <v>565</v>
      </c>
      <c r="C3229" s="18" t="s">
        <v>1132</v>
      </c>
      <c r="D3229" s="19">
        <v>210.0</v>
      </c>
      <c r="E3229" s="19">
        <v>6.0</v>
      </c>
      <c r="F3229" s="19">
        <v>5.0</v>
      </c>
      <c r="G3229" s="19">
        <v>11.0</v>
      </c>
      <c r="H3229" s="19">
        <v>8.0</v>
      </c>
      <c r="I3229" s="19">
        <v>1.0</v>
      </c>
      <c r="J3229" s="19">
        <v>2.0</v>
      </c>
      <c r="K3229" s="19">
        <v>18.0</v>
      </c>
      <c r="L3229" s="19">
        <v>15.0</v>
      </c>
      <c r="M3229" s="19">
        <v>33.0</v>
      </c>
      <c r="N3229" s="20">
        <v>0.5454545617103577</v>
      </c>
      <c r="O3229" s="20">
        <v>0.5004158020019531</v>
      </c>
      <c r="P3229" s="20">
        <v>0.49561429023742676</v>
      </c>
      <c r="Q3229" s="21" t="str">
        <f t="shared" si="1"/>
        <v>0.4968944099</v>
      </c>
      <c r="R3229" s="21" t="str">
        <f t="shared" si="3"/>
        <v>0.498335076</v>
      </c>
      <c r="S3229" s="9">
        <v>0.5104751099239696</v>
      </c>
      <c r="T3229" s="6">
        <v>0.4983350760448053</v>
      </c>
      <c r="U3229" s="10"/>
      <c r="V3229" s="10"/>
      <c r="W3229" s="10"/>
    </row>
    <row r="3230">
      <c r="A3230" s="17">
        <v>2011.0</v>
      </c>
      <c r="B3230" s="18" t="s">
        <v>150</v>
      </c>
      <c r="C3230" s="18" t="s">
        <v>4239</v>
      </c>
      <c r="D3230" s="19">
        <v>211.0</v>
      </c>
      <c r="E3230" s="19">
        <v>9.0</v>
      </c>
      <c r="F3230" s="19">
        <v>2.0</v>
      </c>
      <c r="G3230" s="19">
        <v>20.0</v>
      </c>
      <c r="H3230" s="19">
        <v>0.0</v>
      </c>
      <c r="I3230" s="19">
        <v>3.0</v>
      </c>
      <c r="J3230" s="19">
        <v>0.0</v>
      </c>
      <c r="K3230" s="19">
        <v>32.0</v>
      </c>
      <c r="L3230" s="19">
        <v>2.0</v>
      </c>
      <c r="M3230" s="19">
        <v>34.0</v>
      </c>
      <c r="N3230" s="20">
        <v>0.9411764740943909</v>
      </c>
      <c r="O3230" s="20">
        <v>0.5884594917297363</v>
      </c>
      <c r="P3230" s="20">
        <v>0.5392062664031982</v>
      </c>
      <c r="Q3230" s="21" t="str">
        <f t="shared" si="1"/>
        <v>0.9583333333</v>
      </c>
      <c r="R3230" s="21" t="str">
        <f t="shared" si="3"/>
        <v>0.6686146458</v>
      </c>
      <c r="S3230" s="9">
        <v>0.6643254301127266</v>
      </c>
      <c r="T3230" s="6">
        <v>0.6686146457990011</v>
      </c>
      <c r="U3230" s="10"/>
      <c r="V3230" s="10"/>
      <c r="W3230" s="10"/>
    </row>
    <row r="3231">
      <c r="A3231" s="17">
        <v>2011.0</v>
      </c>
      <c r="B3231" s="18" t="s">
        <v>206</v>
      </c>
      <c r="C3231" s="18" t="s">
        <v>4240</v>
      </c>
      <c r="D3231" s="19">
        <v>212.0</v>
      </c>
      <c r="E3231" s="19">
        <v>1.0</v>
      </c>
      <c r="F3231" s="19">
        <v>9.0</v>
      </c>
      <c r="G3231" s="19">
        <v>12.0</v>
      </c>
      <c r="H3231" s="19">
        <v>4.0</v>
      </c>
      <c r="I3231" s="19">
        <v>1.0</v>
      </c>
      <c r="J3231" s="19">
        <v>4.0</v>
      </c>
      <c r="K3231" s="19">
        <v>14.0</v>
      </c>
      <c r="L3231" s="19">
        <v>17.0</v>
      </c>
      <c r="M3231" s="19">
        <v>31.0</v>
      </c>
      <c r="N3231" s="20">
        <v>0.4516128897666931</v>
      </c>
      <c r="O3231" s="20">
        <v>0.5767384171485901</v>
      </c>
      <c r="P3231" s="20">
        <v>0.5239318609237671</v>
      </c>
      <c r="Q3231" s="21" t="str">
        <f t="shared" si="1"/>
        <v>0.3902439024</v>
      </c>
      <c r="R3231" s="21" t="str">
        <f t="shared" si="3"/>
        <v>0.5169131494</v>
      </c>
      <c r="S3231" s="9">
        <v>0.5322553996116884</v>
      </c>
      <c r="T3231" s="6">
        <v>0.5169131494149929</v>
      </c>
      <c r="U3231" s="10"/>
      <c r="V3231" s="10"/>
      <c r="W3231" s="10"/>
    </row>
    <row r="3232">
      <c r="A3232" s="17">
        <v>2011.0</v>
      </c>
      <c r="B3232" s="18" t="s">
        <v>153</v>
      </c>
      <c r="C3232" s="18" t="s">
        <v>1215</v>
      </c>
      <c r="D3232" s="19">
        <v>213.0</v>
      </c>
      <c r="E3232" s="19">
        <v>1.0</v>
      </c>
      <c r="F3232" s="19">
        <v>9.0</v>
      </c>
      <c r="G3232" s="19">
        <v>13.0</v>
      </c>
      <c r="H3232" s="19">
        <v>2.0</v>
      </c>
      <c r="I3232" s="19">
        <v>5.0</v>
      </c>
      <c r="J3232" s="19">
        <v>2.0</v>
      </c>
      <c r="K3232" s="19">
        <v>19.0</v>
      </c>
      <c r="L3232" s="19">
        <v>13.0</v>
      </c>
      <c r="M3232" s="19">
        <v>32.0</v>
      </c>
      <c r="N3232" s="20">
        <v>0.59375</v>
      </c>
      <c r="O3232" s="20">
        <v>0.5731582641601562</v>
      </c>
      <c r="P3232" s="20">
        <v>0.53105229139328</v>
      </c>
      <c r="Q3232" s="21" t="str">
        <f t="shared" si="1"/>
        <v>0.5819672131</v>
      </c>
      <c r="R3232" s="21" t="str">
        <f t="shared" si="3"/>
        <v>0.5648340082</v>
      </c>
      <c r="S3232" s="9">
        <v>0.5677797049283981</v>
      </c>
      <c r="T3232" s="6">
        <v>0.5648340082070866</v>
      </c>
      <c r="U3232" s="10"/>
      <c r="V3232" s="10"/>
      <c r="W3232" s="10"/>
    </row>
    <row r="3233">
      <c r="A3233" s="17">
        <v>2011.0</v>
      </c>
      <c r="B3233" s="18" t="s">
        <v>571</v>
      </c>
      <c r="C3233" s="18" t="s">
        <v>1161</v>
      </c>
      <c r="D3233" s="19">
        <v>214.0</v>
      </c>
      <c r="E3233" s="19">
        <v>7.0</v>
      </c>
      <c r="F3233" s="19">
        <v>4.0</v>
      </c>
      <c r="G3233" s="19">
        <v>14.0</v>
      </c>
      <c r="H3233" s="19">
        <v>2.0</v>
      </c>
      <c r="I3233" s="19">
        <v>6.0</v>
      </c>
      <c r="J3233" s="19">
        <v>0.0</v>
      </c>
      <c r="K3233" s="19">
        <v>27.0</v>
      </c>
      <c r="L3233" s="19">
        <v>6.0</v>
      </c>
      <c r="M3233" s="19">
        <v>33.0</v>
      </c>
      <c r="N3233" s="20">
        <v>0.8181818127632141</v>
      </c>
      <c r="O3233" s="20">
        <v>0.5579448342323303</v>
      </c>
      <c r="P3233" s="20">
        <v>0.5278205871582031</v>
      </c>
      <c r="Q3233" s="21" t="str">
        <f t="shared" si="1"/>
        <v>0.8231292517</v>
      </c>
      <c r="R3233" s="21" t="str">
        <f t="shared" si="3"/>
        <v>0.6167098768</v>
      </c>
      <c r="S3233" s="9">
        <v>0.6154730184511705</v>
      </c>
      <c r="T3233" s="6">
        <v>0.6167098768308861</v>
      </c>
      <c r="U3233" s="10"/>
      <c r="V3233" s="10"/>
      <c r="W3233" s="10"/>
    </row>
    <row r="3234">
      <c r="A3234" s="17">
        <v>2011.0</v>
      </c>
      <c r="B3234" s="18" t="s">
        <v>513</v>
      </c>
      <c r="C3234" s="18" t="s">
        <v>1153</v>
      </c>
      <c r="D3234" s="19">
        <v>215.0</v>
      </c>
      <c r="E3234" s="19">
        <v>7.0</v>
      </c>
      <c r="F3234" s="19">
        <v>9.0</v>
      </c>
      <c r="G3234" s="19">
        <v>9.0</v>
      </c>
      <c r="H3234" s="19">
        <v>3.0</v>
      </c>
      <c r="I3234" s="19">
        <v>3.0</v>
      </c>
      <c r="J3234" s="19">
        <v>3.0</v>
      </c>
      <c r="K3234" s="19">
        <v>19.0</v>
      </c>
      <c r="L3234" s="19">
        <v>15.0</v>
      </c>
      <c r="M3234" s="19">
        <v>34.0</v>
      </c>
      <c r="N3234" s="20">
        <v>0.5588235259056091</v>
      </c>
      <c r="O3234" s="20">
        <v>0.4974091351032257</v>
      </c>
      <c r="P3234" s="20">
        <v>0.5045665502548218</v>
      </c>
      <c r="Q3234" s="21" t="str">
        <f t="shared" si="1"/>
        <v>0.5909090909</v>
      </c>
      <c r="R3234" s="21" t="str">
        <f t="shared" si="3"/>
        <v>0.5225734778</v>
      </c>
      <c r="S3234" s="9">
        <v>0.5145520874682594</v>
      </c>
      <c r="T3234" s="6">
        <v>0.522573477842591</v>
      </c>
      <c r="U3234" s="10"/>
      <c r="V3234" s="10"/>
      <c r="W3234" s="10"/>
    </row>
    <row r="3235">
      <c r="A3235" s="17">
        <v>2011.0</v>
      </c>
      <c r="B3235" s="18" t="s">
        <v>156</v>
      </c>
      <c r="C3235" s="18" t="s">
        <v>1223</v>
      </c>
      <c r="D3235" s="19">
        <v>216.0</v>
      </c>
      <c r="E3235" s="19">
        <v>3.0</v>
      </c>
      <c r="F3235" s="19">
        <v>7.0</v>
      </c>
      <c r="G3235" s="19">
        <v>10.0</v>
      </c>
      <c r="H3235" s="19">
        <v>8.0</v>
      </c>
      <c r="I3235" s="19">
        <v>2.0</v>
      </c>
      <c r="J3235" s="19">
        <v>2.0</v>
      </c>
      <c r="K3235" s="19">
        <v>15.0</v>
      </c>
      <c r="L3235" s="19">
        <v>17.0</v>
      </c>
      <c r="M3235" s="19">
        <v>32.0</v>
      </c>
      <c r="N3235" s="20">
        <v>0.46875</v>
      </c>
      <c r="O3235" s="20">
        <v>0.5580734610557556</v>
      </c>
      <c r="P3235" s="20">
        <v>0.5149005055427551</v>
      </c>
      <c r="Q3235" s="21" t="str">
        <f t="shared" si="1"/>
        <v>0.4121621622</v>
      </c>
      <c r="R3235" s="21" t="str">
        <f t="shared" si="3"/>
        <v>0.5108023975</v>
      </c>
      <c r="S3235" s="9">
        <v>0.5249493569135666</v>
      </c>
      <c r="T3235" s="6">
        <v>0.5108023974541072</v>
      </c>
      <c r="U3235" s="10"/>
      <c r="V3235" s="10"/>
      <c r="W3235" s="10"/>
    </row>
    <row r="3236">
      <c r="A3236" s="17">
        <v>2011.0</v>
      </c>
      <c r="B3236" s="18" t="s">
        <v>520</v>
      </c>
      <c r="C3236" s="18" t="s">
        <v>4241</v>
      </c>
      <c r="D3236" s="19">
        <v>217.0</v>
      </c>
      <c r="E3236" s="19">
        <v>1.0</v>
      </c>
      <c r="F3236" s="19">
        <v>12.0</v>
      </c>
      <c r="G3236" s="19">
        <v>9.0</v>
      </c>
      <c r="H3236" s="19">
        <v>7.0</v>
      </c>
      <c r="I3236" s="19">
        <v>1.0</v>
      </c>
      <c r="J3236" s="19">
        <v>1.0</v>
      </c>
      <c r="K3236" s="19">
        <v>11.0</v>
      </c>
      <c r="L3236" s="19">
        <v>20.0</v>
      </c>
      <c r="M3236" s="19">
        <v>31.0</v>
      </c>
      <c r="N3236" s="20">
        <v>0.35483869910240173</v>
      </c>
      <c r="O3236" s="20">
        <v>0.5217265486717224</v>
      </c>
      <c r="P3236" s="20">
        <v>0.503773033618927</v>
      </c>
      <c r="Q3236" s="21" t="str">
        <f t="shared" si="1"/>
        <v>0.3023255814</v>
      </c>
      <c r="R3236" s="21" t="str">
        <f t="shared" si="3"/>
        <v>0.4623879281</v>
      </c>
      <c r="S3236" s="9">
        <v>0.4755162101599478</v>
      </c>
      <c r="T3236" s="6">
        <v>0.4623879280894302</v>
      </c>
      <c r="U3236" s="10"/>
      <c r="V3236" s="10"/>
      <c r="W3236" s="10"/>
    </row>
    <row r="3237">
      <c r="A3237" s="17">
        <v>2011.0</v>
      </c>
      <c r="B3237" s="18" t="s">
        <v>474</v>
      </c>
      <c r="C3237" s="18" t="s">
        <v>4242</v>
      </c>
      <c r="D3237" s="19">
        <v>218.0</v>
      </c>
      <c r="E3237" s="19">
        <v>6.0</v>
      </c>
      <c r="F3237" s="19">
        <v>9.0</v>
      </c>
      <c r="G3237" s="19">
        <v>6.0</v>
      </c>
      <c r="H3237" s="19">
        <v>5.0</v>
      </c>
      <c r="I3237" s="19">
        <v>2.0</v>
      </c>
      <c r="J3237" s="19">
        <v>1.0</v>
      </c>
      <c r="K3237" s="19">
        <v>14.0</v>
      </c>
      <c r="L3237" s="19">
        <v>15.0</v>
      </c>
      <c r="M3237" s="19">
        <v>29.0</v>
      </c>
      <c r="N3237" s="20">
        <v>0.48275861144065857</v>
      </c>
      <c r="O3237" s="20">
        <v>0.4787806570529938</v>
      </c>
      <c r="P3237" s="20">
        <v>0.49068525433540344</v>
      </c>
      <c r="Q3237" s="21" t="str">
        <f t="shared" si="1"/>
        <v>0.5109489051</v>
      </c>
      <c r="R3237" s="21" t="str">
        <f t="shared" si="3"/>
        <v>0.4897988684</v>
      </c>
      <c r="S3237" s="9">
        <v>0.48275129728276156</v>
      </c>
      <c r="T3237" s="6">
        <v>0.48979886838772</v>
      </c>
      <c r="U3237" s="10"/>
      <c r="V3237" s="10"/>
      <c r="W3237" s="10"/>
    </row>
    <row r="3238">
      <c r="A3238" s="17">
        <v>2011.0</v>
      </c>
      <c r="B3238" s="18" t="s">
        <v>175</v>
      </c>
      <c r="C3238" s="18" t="s">
        <v>4243</v>
      </c>
      <c r="D3238" s="19">
        <v>219.0</v>
      </c>
      <c r="E3238" s="19">
        <v>4.0</v>
      </c>
      <c r="F3238" s="19">
        <v>10.0</v>
      </c>
      <c r="G3238" s="19">
        <v>7.0</v>
      </c>
      <c r="H3238" s="19">
        <v>5.0</v>
      </c>
      <c r="I3238" s="19">
        <v>2.0</v>
      </c>
      <c r="J3238" s="19">
        <v>0.0</v>
      </c>
      <c r="K3238" s="19">
        <v>13.0</v>
      </c>
      <c r="L3238" s="19">
        <v>15.0</v>
      </c>
      <c r="M3238" s="19">
        <v>28.0</v>
      </c>
      <c r="N3238" s="20">
        <v>0.4642857015132904</v>
      </c>
      <c r="O3238" s="20">
        <v>0.4920811951160431</v>
      </c>
      <c r="P3238" s="20">
        <v>0.5114898085594177</v>
      </c>
      <c r="Q3238" s="21" t="str">
        <f t="shared" si="1"/>
        <v>0.4758064516</v>
      </c>
      <c r="R3238" s="21" t="str">
        <f t="shared" si="3"/>
        <v>0.4928646626</v>
      </c>
      <c r="S3238" s="9">
        <v>0.4899844782693046</v>
      </c>
      <c r="T3238" s="6">
        <v>0.4928646626011018</v>
      </c>
      <c r="U3238" s="10"/>
      <c r="V3238" s="10"/>
      <c r="W3238" s="10"/>
    </row>
    <row r="3239">
      <c r="A3239" s="17">
        <v>2011.0</v>
      </c>
      <c r="B3239" s="18" t="s">
        <v>613</v>
      </c>
      <c r="C3239" s="18" t="s">
        <v>1170</v>
      </c>
      <c r="D3239" s="19">
        <v>220.0</v>
      </c>
      <c r="E3239" s="19">
        <v>3.0</v>
      </c>
      <c r="F3239" s="19">
        <v>8.0</v>
      </c>
      <c r="G3239" s="19">
        <v>13.0</v>
      </c>
      <c r="H3239" s="19">
        <v>5.0</v>
      </c>
      <c r="I3239" s="19">
        <v>3.0</v>
      </c>
      <c r="J3239" s="19">
        <v>1.0</v>
      </c>
      <c r="K3239" s="19">
        <v>19.0</v>
      </c>
      <c r="L3239" s="19">
        <v>14.0</v>
      </c>
      <c r="M3239" s="19">
        <v>33.0</v>
      </c>
      <c r="N3239" s="20">
        <v>0.5757575631141663</v>
      </c>
      <c r="O3239" s="20">
        <v>0.624154269695282</v>
      </c>
      <c r="P3239" s="20">
        <v>0.5361960530281067</v>
      </c>
      <c r="Q3239" s="21" t="str">
        <f t="shared" si="1"/>
        <v>0.5395683453</v>
      </c>
      <c r="R3239" s="21" t="str">
        <f t="shared" si="3"/>
        <v>0.5810182344</v>
      </c>
      <c r="S3239" s="9">
        <v>0.5900655420440616</v>
      </c>
      <c r="T3239" s="6">
        <v>0.581018234435603</v>
      </c>
      <c r="U3239" s="10"/>
      <c r="V3239" s="10"/>
      <c r="W3239" s="10"/>
    </row>
    <row r="3240">
      <c r="A3240" s="17">
        <v>2011.0</v>
      </c>
      <c r="B3240" s="18" t="s">
        <v>172</v>
      </c>
      <c r="C3240" s="18" t="s">
        <v>4244</v>
      </c>
      <c r="D3240" s="19">
        <v>221.0</v>
      </c>
      <c r="E3240" s="19">
        <v>2.0</v>
      </c>
      <c r="F3240" s="19">
        <v>13.0</v>
      </c>
      <c r="G3240" s="19">
        <v>6.0</v>
      </c>
      <c r="H3240" s="19">
        <v>7.0</v>
      </c>
      <c r="I3240" s="19">
        <v>3.0</v>
      </c>
      <c r="J3240" s="19">
        <v>1.0</v>
      </c>
      <c r="K3240" s="19">
        <v>11.0</v>
      </c>
      <c r="L3240" s="19">
        <v>21.0</v>
      </c>
      <c r="M3240" s="19">
        <v>32.0</v>
      </c>
      <c r="N3240" s="20">
        <v>0.34375</v>
      </c>
      <c r="O3240" s="20">
        <v>0.49026983976364136</v>
      </c>
      <c r="P3240" s="20">
        <v>0.4937724173069</v>
      </c>
      <c r="Q3240" s="21" t="str">
        <f t="shared" si="1"/>
        <v>0.3357142857</v>
      </c>
      <c r="R3240" s="21" t="str">
        <f t="shared" si="3"/>
        <v>0.4525065956</v>
      </c>
      <c r="S3240" s="9">
        <v>0.4545155242085457</v>
      </c>
      <c r="T3240" s="6">
        <v>0.4525065956371171</v>
      </c>
      <c r="U3240" s="10"/>
      <c r="V3240" s="10"/>
      <c r="W3240" s="10"/>
    </row>
    <row r="3241">
      <c r="A3241" s="17">
        <v>2011.0</v>
      </c>
      <c r="B3241" s="18" t="s">
        <v>209</v>
      </c>
      <c r="C3241" s="18" t="s">
        <v>4245</v>
      </c>
      <c r="D3241" s="19">
        <v>222.0</v>
      </c>
      <c r="E3241" s="19">
        <v>7.0</v>
      </c>
      <c r="F3241" s="19">
        <v>2.0</v>
      </c>
      <c r="G3241" s="19">
        <v>17.0</v>
      </c>
      <c r="H3241" s="19">
        <v>2.0</v>
      </c>
      <c r="I3241" s="19">
        <v>3.0</v>
      </c>
      <c r="J3241" s="19">
        <v>1.0</v>
      </c>
      <c r="K3241" s="19">
        <v>27.0</v>
      </c>
      <c r="L3241" s="19">
        <v>5.0</v>
      </c>
      <c r="M3241" s="19">
        <v>32.0</v>
      </c>
      <c r="N3241" s="20">
        <v>0.84375</v>
      </c>
      <c r="O3241" s="20">
        <v>0.579128623008728</v>
      </c>
      <c r="P3241" s="20">
        <v>0.5529755353927612</v>
      </c>
      <c r="Q3241" s="21" t="str">
        <f t="shared" si="1"/>
        <v>0.8214285714</v>
      </c>
      <c r="R3241" s="21" t="str">
        <f t="shared" si="3"/>
        <v>0.6331653382</v>
      </c>
      <c r="S3241" s="9">
        <v>0.6387456953525543</v>
      </c>
      <c r="T3241" s="6">
        <v>0.6331653382096971</v>
      </c>
      <c r="U3241" s="10"/>
      <c r="V3241" s="10"/>
      <c r="W3241" s="10"/>
    </row>
    <row r="3242">
      <c r="A3242" s="17">
        <v>2011.0</v>
      </c>
      <c r="B3242" s="18" t="s">
        <v>923</v>
      </c>
      <c r="C3242" s="18" t="s">
        <v>1131</v>
      </c>
      <c r="D3242" s="19">
        <v>223.0</v>
      </c>
      <c r="E3242" s="19">
        <v>7.0</v>
      </c>
      <c r="F3242" s="19">
        <v>6.0</v>
      </c>
      <c r="G3242" s="19">
        <v>13.0</v>
      </c>
      <c r="H3242" s="19">
        <v>2.0</v>
      </c>
      <c r="I3242" s="19">
        <v>0.0</v>
      </c>
      <c r="J3242" s="19">
        <v>3.0</v>
      </c>
      <c r="K3242" s="19">
        <v>20.0</v>
      </c>
      <c r="L3242" s="19">
        <v>11.0</v>
      </c>
      <c r="M3242" s="19">
        <v>31.0</v>
      </c>
      <c r="N3242" s="20">
        <v>0.6451612710952759</v>
      </c>
      <c r="O3242" s="20">
        <v>0.4972272217273712</v>
      </c>
      <c r="P3242" s="20">
        <v>0.5091931819915771</v>
      </c>
      <c r="Q3242" s="21" t="str">
        <f t="shared" si="1"/>
        <v>0.6518518519</v>
      </c>
      <c r="R3242" s="21" t="str">
        <f t="shared" si="3"/>
        <v>0.5388748693</v>
      </c>
      <c r="S3242" s="9">
        <v>0.537202228942225</v>
      </c>
      <c r="T3242" s="6">
        <v>0.5388748693245429</v>
      </c>
      <c r="U3242" s="10"/>
      <c r="V3242" s="10"/>
      <c r="W3242" s="10"/>
    </row>
    <row r="3243">
      <c r="A3243" s="17">
        <v>2011.0</v>
      </c>
      <c r="B3243" s="18" t="s">
        <v>826</v>
      </c>
      <c r="C3243" s="18" t="s">
        <v>4246</v>
      </c>
      <c r="D3243" s="19">
        <v>224.0</v>
      </c>
      <c r="E3243" s="19">
        <v>2.0</v>
      </c>
      <c r="F3243" s="19">
        <v>11.0</v>
      </c>
      <c r="G3243" s="19">
        <v>9.0</v>
      </c>
      <c r="H3243" s="19">
        <v>5.0</v>
      </c>
      <c r="I3243" s="19">
        <v>2.0</v>
      </c>
      <c r="J3243" s="19">
        <v>0.0</v>
      </c>
      <c r="K3243" s="19">
        <v>13.0</v>
      </c>
      <c r="L3243" s="19">
        <v>16.0</v>
      </c>
      <c r="M3243" s="19">
        <v>29.0</v>
      </c>
      <c r="N3243" s="20">
        <v>0.4482758641242981</v>
      </c>
      <c r="O3243" s="20">
        <v>0.4177328944206238</v>
      </c>
      <c r="P3243" s="20">
        <v>0.4676096737384796</v>
      </c>
      <c r="Q3243" s="21" t="str">
        <f t="shared" si="1"/>
        <v>0.4285714286</v>
      </c>
      <c r="R3243" s="21" t="str">
        <f t="shared" si="3"/>
        <v>0.4329117228</v>
      </c>
      <c r="S3243" s="9">
        <v>0.4378378311621732</v>
      </c>
      <c r="T3243" s="6">
        <v>0.43291172278778894</v>
      </c>
      <c r="U3243" s="10"/>
      <c r="V3243" s="10"/>
      <c r="W3243" s="10"/>
    </row>
    <row r="3244">
      <c r="A3244" s="17">
        <v>2011.0</v>
      </c>
      <c r="B3244" s="18" t="s">
        <v>1933</v>
      </c>
      <c r="C3244" s="18" t="s">
        <v>4247</v>
      </c>
      <c r="D3244" s="19">
        <v>225.0</v>
      </c>
      <c r="E3244" s="19">
        <v>1.0</v>
      </c>
      <c r="F3244" s="19">
        <v>16.0</v>
      </c>
      <c r="G3244" s="19">
        <v>5.0</v>
      </c>
      <c r="H3244" s="19">
        <v>3.0</v>
      </c>
      <c r="I3244" s="19">
        <v>1.0</v>
      </c>
      <c r="J3244" s="19">
        <v>3.0</v>
      </c>
      <c r="K3244" s="19">
        <v>7.0</v>
      </c>
      <c r="L3244" s="19">
        <v>22.0</v>
      </c>
      <c r="M3244" s="19">
        <v>29.0</v>
      </c>
      <c r="N3244" s="20">
        <v>0.24137930572032928</v>
      </c>
      <c r="O3244" s="20">
        <v>0.3934369385242462</v>
      </c>
      <c r="P3244" s="20">
        <v>0.48157456517219543</v>
      </c>
      <c r="Q3244" s="21" t="str">
        <f t="shared" si="1"/>
        <v>0.2432432432</v>
      </c>
      <c r="R3244" s="21" t="str">
        <f t="shared" si="3"/>
        <v>0.3779229214</v>
      </c>
      <c r="S3244" s="9">
        <v>0.3774569381413789</v>
      </c>
      <c r="T3244" s="6">
        <v>0.37792292136598277</v>
      </c>
      <c r="U3244" s="10"/>
      <c r="V3244" s="10"/>
      <c r="W3244" s="10"/>
    </row>
    <row r="3245">
      <c r="A3245" s="17">
        <v>2011.0</v>
      </c>
      <c r="B3245" s="18" t="s">
        <v>3493</v>
      </c>
      <c r="C3245" s="18" t="s">
        <v>4248</v>
      </c>
      <c r="D3245" s="19">
        <v>226.0</v>
      </c>
      <c r="E3245" s="19">
        <v>6.0</v>
      </c>
      <c r="F3245" s="19">
        <v>12.0</v>
      </c>
      <c r="G3245" s="19">
        <v>6.0</v>
      </c>
      <c r="H3245" s="19">
        <v>5.0</v>
      </c>
      <c r="I3245" s="19">
        <v>1.0</v>
      </c>
      <c r="J3245" s="19">
        <v>1.0</v>
      </c>
      <c r="K3245" s="19">
        <v>13.0</v>
      </c>
      <c r="L3245" s="19">
        <v>18.0</v>
      </c>
      <c r="M3245" s="19">
        <v>31.0</v>
      </c>
      <c r="N3245" s="20">
        <v>0.4193548262119293</v>
      </c>
      <c r="O3245" s="20">
        <v>0.48073509335517883</v>
      </c>
      <c r="P3245" s="20">
        <v>0.488419771194458</v>
      </c>
      <c r="Q3245" s="21" t="str">
        <f t="shared" si="1"/>
        <v>0.4609929078</v>
      </c>
      <c r="R3245" s="21" t="str">
        <f t="shared" si="3"/>
        <v>0.4777207164</v>
      </c>
      <c r="S3245" s="9">
        <v>0.4673111991536233</v>
      </c>
      <c r="T3245" s="6">
        <v>0.47772071642655856</v>
      </c>
      <c r="U3245" s="10"/>
      <c r="V3245" s="10"/>
      <c r="W3245" s="10"/>
    </row>
    <row r="3246">
      <c r="A3246" s="17">
        <v>2011.0</v>
      </c>
      <c r="B3246" s="18" t="s">
        <v>60</v>
      </c>
      <c r="C3246" s="18" t="s">
        <v>1166</v>
      </c>
      <c r="D3246" s="19">
        <v>227.0</v>
      </c>
      <c r="E3246" s="19">
        <v>10.0</v>
      </c>
      <c r="F3246" s="19">
        <v>5.0</v>
      </c>
      <c r="G3246" s="19">
        <v>11.0</v>
      </c>
      <c r="H3246" s="19">
        <v>0.0</v>
      </c>
      <c r="I3246" s="19">
        <v>3.0</v>
      </c>
      <c r="J3246" s="19">
        <v>1.0</v>
      </c>
      <c r="K3246" s="19">
        <v>24.0</v>
      </c>
      <c r="L3246" s="19">
        <v>6.0</v>
      </c>
      <c r="M3246" s="19">
        <v>30.0</v>
      </c>
      <c r="N3246" s="20">
        <v>0.800000011920929</v>
      </c>
      <c r="O3246" s="20">
        <v>0.4883587956428528</v>
      </c>
      <c r="P3246" s="20">
        <v>0.5150004625320435</v>
      </c>
      <c r="Q3246" s="21" t="str">
        <f t="shared" si="1"/>
        <v>0.8550724638</v>
      </c>
      <c r="R3246" s="21" t="str">
        <f t="shared" si="3"/>
        <v>0.5866976294</v>
      </c>
      <c r="S3246" s="9">
        <v>0.5729295134544372</v>
      </c>
      <c r="T3246" s="6">
        <v>0.5866976293964663</v>
      </c>
      <c r="U3246" s="10"/>
      <c r="V3246" s="10"/>
      <c r="W3246" s="10"/>
    </row>
    <row r="3247">
      <c r="A3247" s="17">
        <v>2011.0</v>
      </c>
      <c r="B3247" s="18" t="s">
        <v>285</v>
      </c>
      <c r="C3247" s="18" t="s">
        <v>4249</v>
      </c>
      <c r="D3247" s="19">
        <v>228.0</v>
      </c>
      <c r="E3247" s="19">
        <v>0.0</v>
      </c>
      <c r="F3247" s="19">
        <v>10.0</v>
      </c>
      <c r="G3247" s="19">
        <v>14.0</v>
      </c>
      <c r="H3247" s="19">
        <v>5.0</v>
      </c>
      <c r="I3247" s="19">
        <v>1.0</v>
      </c>
      <c r="J3247" s="19">
        <v>2.0</v>
      </c>
      <c r="K3247" s="19">
        <v>15.0</v>
      </c>
      <c r="L3247" s="19">
        <v>17.0</v>
      </c>
      <c r="M3247" s="19">
        <v>32.0</v>
      </c>
      <c r="N3247" s="20">
        <v>0.46875</v>
      </c>
      <c r="O3247" s="20">
        <v>0.5380465984344482</v>
      </c>
      <c r="P3247" s="20">
        <v>0.543567955493927</v>
      </c>
      <c r="Q3247" s="21" t="str">
        <f t="shared" si="1"/>
        <v>0.3852459016</v>
      </c>
      <c r="R3247" s="21" t="str">
        <f t="shared" si="3"/>
        <v>0.5012267635</v>
      </c>
      <c r="S3247" s="9">
        <v>0.5221027880907059</v>
      </c>
      <c r="T3247" s="6">
        <v>0.501226763500542</v>
      </c>
      <c r="U3247" s="10"/>
      <c r="V3247" s="10"/>
      <c r="W3247" s="10"/>
    </row>
    <row r="3248">
      <c r="A3248" s="17">
        <v>2011.0</v>
      </c>
      <c r="B3248" s="18" t="s">
        <v>342</v>
      </c>
      <c r="C3248" s="18" t="s">
        <v>4250</v>
      </c>
      <c r="D3248" s="19">
        <v>229.0</v>
      </c>
      <c r="E3248" s="19">
        <v>7.0</v>
      </c>
      <c r="F3248" s="19">
        <v>5.0</v>
      </c>
      <c r="G3248" s="19">
        <v>16.0</v>
      </c>
      <c r="H3248" s="19">
        <v>0.0</v>
      </c>
      <c r="I3248" s="19">
        <v>2.0</v>
      </c>
      <c r="J3248" s="19">
        <v>2.0</v>
      </c>
      <c r="K3248" s="19">
        <v>25.0</v>
      </c>
      <c r="L3248" s="19">
        <v>7.0</v>
      </c>
      <c r="M3248" s="19">
        <v>32.0</v>
      </c>
      <c r="N3248" s="20">
        <v>0.78125</v>
      </c>
      <c r="O3248" s="20">
        <v>0.5863844752311707</v>
      </c>
      <c r="P3248" s="20">
        <v>0.5410408973693848</v>
      </c>
      <c r="Q3248" s="21" t="str">
        <f t="shared" si="1"/>
        <v>0.8106060606</v>
      </c>
      <c r="R3248" s="21" t="str">
        <f t="shared" si="3"/>
        <v>0.6311039771</v>
      </c>
      <c r="S3248" s="9">
        <v>0.6237649619579315</v>
      </c>
      <c r="T3248" s="6">
        <v>0.6311039771094467</v>
      </c>
      <c r="U3248" s="10"/>
      <c r="V3248" s="10"/>
      <c r="W3248" s="10"/>
    </row>
    <row r="3249">
      <c r="A3249" s="17">
        <v>2011.0</v>
      </c>
      <c r="B3249" s="18" t="s">
        <v>1050</v>
      </c>
      <c r="C3249" s="18" t="s">
        <v>4251</v>
      </c>
      <c r="D3249" s="19">
        <v>230.0</v>
      </c>
      <c r="E3249" s="19">
        <v>9.0</v>
      </c>
      <c r="F3249" s="19">
        <v>4.0</v>
      </c>
      <c r="G3249" s="19">
        <v>12.0</v>
      </c>
      <c r="H3249" s="19">
        <v>5.0</v>
      </c>
      <c r="I3249" s="19">
        <v>1.0</v>
      </c>
      <c r="J3249" s="19">
        <v>0.0</v>
      </c>
      <c r="K3249" s="19">
        <v>22.0</v>
      </c>
      <c r="L3249" s="19">
        <v>9.0</v>
      </c>
      <c r="M3249" s="19">
        <v>31.0</v>
      </c>
      <c r="N3249" s="20">
        <v>0.7096773982048035</v>
      </c>
      <c r="O3249" s="20">
        <v>0.43495938181877136</v>
      </c>
      <c r="P3249" s="20">
        <v>0.4779811203479767</v>
      </c>
      <c r="Q3249" s="21" t="str">
        <f t="shared" si="1"/>
        <v>0.6887417219</v>
      </c>
      <c r="R3249" s="21" t="str">
        <f t="shared" si="3"/>
        <v>0.5091604015</v>
      </c>
      <c r="S3249" s="9">
        <v>0.5143943258350896</v>
      </c>
      <c r="T3249" s="6">
        <v>0.509160401459956</v>
      </c>
      <c r="U3249" s="10"/>
      <c r="V3249" s="10"/>
      <c r="W3249" s="10"/>
    </row>
    <row r="3250">
      <c r="A3250" s="17">
        <v>2011.0</v>
      </c>
      <c r="B3250" s="18" t="s">
        <v>949</v>
      </c>
      <c r="C3250" s="18" t="s">
        <v>4252</v>
      </c>
      <c r="D3250" s="19">
        <v>231.0</v>
      </c>
      <c r="E3250" s="19">
        <v>0.0</v>
      </c>
      <c r="F3250" s="19">
        <v>16.0</v>
      </c>
      <c r="G3250" s="19">
        <v>2.0</v>
      </c>
      <c r="H3250" s="19">
        <v>8.0</v>
      </c>
      <c r="I3250" s="19">
        <v>0.0</v>
      </c>
      <c r="J3250" s="19">
        <v>0.0</v>
      </c>
      <c r="K3250" s="19">
        <v>2.0</v>
      </c>
      <c r="L3250" s="19">
        <v>24.0</v>
      </c>
      <c r="M3250" s="19">
        <v>26.0</v>
      </c>
      <c r="N3250" s="20">
        <v>0.07692307978868484</v>
      </c>
      <c r="O3250" s="20">
        <v>0.47252318263053894</v>
      </c>
      <c r="P3250" s="20">
        <v>0.4978443384170532</v>
      </c>
      <c r="Q3250" s="21" t="str">
        <f t="shared" si="1"/>
        <v>0.05454545455</v>
      </c>
      <c r="R3250" s="21" t="str">
        <f t="shared" si="3"/>
        <v>0.3743590396</v>
      </c>
      <c r="S3250" s="9">
        <v>0.379953445150302</v>
      </c>
      <c r="T3250" s="6">
        <v>0.37435903955589644</v>
      </c>
      <c r="U3250" s="10"/>
      <c r="V3250" s="10"/>
      <c r="W3250" s="10"/>
    </row>
    <row r="3251">
      <c r="A3251" s="17">
        <v>2011.0</v>
      </c>
      <c r="B3251" s="18" t="s">
        <v>282</v>
      </c>
      <c r="C3251" s="18" t="s">
        <v>1211</v>
      </c>
      <c r="D3251" s="19">
        <v>232.0</v>
      </c>
      <c r="E3251" s="19">
        <v>6.0</v>
      </c>
      <c r="F3251" s="19">
        <v>7.0</v>
      </c>
      <c r="G3251" s="19">
        <v>11.0</v>
      </c>
      <c r="H3251" s="19">
        <v>4.0</v>
      </c>
      <c r="I3251" s="19">
        <v>2.0</v>
      </c>
      <c r="J3251" s="19">
        <v>2.0</v>
      </c>
      <c r="K3251" s="19">
        <v>19.0</v>
      </c>
      <c r="L3251" s="19">
        <v>13.0</v>
      </c>
      <c r="M3251" s="19">
        <v>32.0</v>
      </c>
      <c r="N3251" s="20">
        <v>0.59375</v>
      </c>
      <c r="O3251" s="20">
        <v>0.5180078148841858</v>
      </c>
      <c r="P3251" s="20">
        <v>0.5205464363098145</v>
      </c>
      <c r="Q3251" s="21" t="str">
        <f t="shared" si="1"/>
        <v>0.5902777778</v>
      </c>
      <c r="R3251" s="21" t="str">
        <f t="shared" si="3"/>
        <v>0.536709961</v>
      </c>
      <c r="S3251" s="9">
        <v>0.5375780165195465</v>
      </c>
      <c r="T3251" s="6">
        <v>0.5367099609639909</v>
      </c>
      <c r="U3251" s="10"/>
      <c r="V3251" s="10"/>
      <c r="W3251" s="10"/>
    </row>
    <row r="3252">
      <c r="A3252" s="17">
        <v>2011.0</v>
      </c>
      <c r="B3252" s="18" t="s">
        <v>423</v>
      </c>
      <c r="C3252" s="18" t="s">
        <v>4253</v>
      </c>
      <c r="D3252" s="19">
        <v>233.0</v>
      </c>
      <c r="E3252" s="19">
        <v>3.0</v>
      </c>
      <c r="F3252" s="19">
        <v>8.0</v>
      </c>
      <c r="G3252" s="19">
        <v>7.0</v>
      </c>
      <c r="H3252" s="19">
        <v>7.0</v>
      </c>
      <c r="I3252" s="19">
        <v>2.0</v>
      </c>
      <c r="J3252" s="19">
        <v>3.0</v>
      </c>
      <c r="K3252" s="19">
        <v>12.0</v>
      </c>
      <c r="L3252" s="19">
        <v>18.0</v>
      </c>
      <c r="M3252" s="19">
        <v>30.0</v>
      </c>
      <c r="N3252" s="20">
        <v>0.4000000059604645</v>
      </c>
      <c r="O3252" s="20">
        <v>0.5326119065284729</v>
      </c>
      <c r="P3252" s="20">
        <v>0.5172023773193359</v>
      </c>
      <c r="Q3252" s="21" t="str">
        <f t="shared" si="1"/>
        <v>0.3714285714</v>
      </c>
      <c r="R3252" s="21" t="str">
        <f t="shared" si="3"/>
        <v>0.4884636905</v>
      </c>
      <c r="S3252" s="9">
        <v>0.4956065475940704</v>
      </c>
      <c r="T3252" s="6">
        <v>0.4884636904512133</v>
      </c>
      <c r="U3252" s="10"/>
      <c r="V3252" s="10"/>
      <c r="W3252" s="10"/>
    </row>
    <row r="3253">
      <c r="A3253" s="17">
        <v>2011.0</v>
      </c>
      <c r="B3253" s="18" t="s">
        <v>91</v>
      </c>
      <c r="C3253" s="18" t="s">
        <v>1172</v>
      </c>
      <c r="D3253" s="19">
        <v>234.0</v>
      </c>
      <c r="E3253" s="19">
        <v>10.0</v>
      </c>
      <c r="F3253" s="19">
        <v>3.0</v>
      </c>
      <c r="G3253" s="19">
        <v>12.0</v>
      </c>
      <c r="H3253" s="19">
        <v>3.0</v>
      </c>
      <c r="I3253" s="19">
        <v>5.0</v>
      </c>
      <c r="J3253" s="19">
        <v>1.0</v>
      </c>
      <c r="K3253" s="19">
        <v>27.0</v>
      </c>
      <c r="L3253" s="19">
        <v>7.0</v>
      </c>
      <c r="M3253" s="19">
        <v>34.0</v>
      </c>
      <c r="N3253" s="20">
        <v>0.7941176295280457</v>
      </c>
      <c r="O3253" s="20">
        <v>0.5121124386787415</v>
      </c>
      <c r="P3253" s="20">
        <v>0.526468813419342</v>
      </c>
      <c r="Q3253" s="21" t="str">
        <f t="shared" si="1"/>
        <v>0.7891566265</v>
      </c>
      <c r="R3253" s="21" t="str">
        <f t="shared" si="3"/>
        <v>0.5849625793</v>
      </c>
      <c r="S3253" s="9">
        <v>0.5862028344589121</v>
      </c>
      <c r="T3253" s="6">
        <v>0.5849625793207123</v>
      </c>
      <c r="U3253" s="10"/>
      <c r="V3253" s="10"/>
      <c r="W3253" s="10"/>
    </row>
    <row r="3254">
      <c r="A3254" s="17">
        <v>2011.0</v>
      </c>
      <c r="B3254" s="18" t="s">
        <v>802</v>
      </c>
      <c r="C3254" s="18" t="s">
        <v>1136</v>
      </c>
      <c r="D3254" s="19">
        <v>235.0</v>
      </c>
      <c r="E3254" s="19">
        <v>11.0</v>
      </c>
      <c r="F3254" s="19">
        <v>4.0</v>
      </c>
      <c r="G3254" s="19">
        <v>9.0</v>
      </c>
      <c r="H3254" s="19">
        <v>5.0</v>
      </c>
      <c r="I3254" s="19">
        <v>3.0</v>
      </c>
      <c r="J3254" s="19">
        <v>1.0</v>
      </c>
      <c r="K3254" s="19">
        <v>23.0</v>
      </c>
      <c r="L3254" s="19">
        <v>10.0</v>
      </c>
      <c r="M3254" s="19">
        <v>33.0</v>
      </c>
      <c r="N3254" s="20">
        <v>0.6969696879386902</v>
      </c>
      <c r="O3254" s="20">
        <v>0.4710116684436798</v>
      </c>
      <c r="P3254" s="20">
        <v>0.5065619945526123</v>
      </c>
      <c r="Q3254" s="21" t="str">
        <f t="shared" si="1"/>
        <v>0.6959064327</v>
      </c>
      <c r="R3254" s="21" t="str">
        <f t="shared" si="3"/>
        <v>0.536122941</v>
      </c>
      <c r="S3254" s="9">
        <v>0.5363887571024173</v>
      </c>
      <c r="T3254" s="6">
        <v>0.5361229410471274</v>
      </c>
      <c r="U3254" s="10"/>
      <c r="V3254" s="10"/>
      <c r="W3254" s="10"/>
    </row>
    <row r="3255">
      <c r="A3255" s="17">
        <v>2011.0</v>
      </c>
      <c r="B3255" s="18" t="s">
        <v>805</v>
      </c>
      <c r="C3255" s="18" t="s">
        <v>4254</v>
      </c>
      <c r="D3255" s="19">
        <v>236.0</v>
      </c>
      <c r="E3255" s="19">
        <v>7.0</v>
      </c>
      <c r="F3255" s="19">
        <v>12.0</v>
      </c>
      <c r="G3255" s="19">
        <v>11.0</v>
      </c>
      <c r="H3255" s="19">
        <v>2.0</v>
      </c>
      <c r="I3255" s="19">
        <v>0.0</v>
      </c>
      <c r="J3255" s="19">
        <v>0.0</v>
      </c>
      <c r="K3255" s="19">
        <v>18.0</v>
      </c>
      <c r="L3255" s="19">
        <v>14.0</v>
      </c>
      <c r="M3255" s="19">
        <v>32.0</v>
      </c>
      <c r="N3255" s="20">
        <v>0.5625</v>
      </c>
      <c r="O3255" s="20">
        <v>0.5221787691116333</v>
      </c>
      <c r="P3255" s="20">
        <v>0.4954909086227417</v>
      </c>
      <c r="Q3255" s="21" t="str">
        <f t="shared" si="1"/>
        <v>0.6212121212</v>
      </c>
      <c r="R3255" s="21" t="str">
        <f t="shared" si="3"/>
        <v>0.540265142</v>
      </c>
      <c r="S3255" s="9">
        <v>0.5255871117115021</v>
      </c>
      <c r="T3255" s="6">
        <v>0.5402651420145324</v>
      </c>
      <c r="U3255" s="10"/>
      <c r="V3255" s="10"/>
      <c r="W3255" s="10"/>
    </row>
    <row r="3256">
      <c r="A3256" s="17">
        <v>2011.0</v>
      </c>
      <c r="B3256" s="18" t="s">
        <v>159</v>
      </c>
      <c r="C3256" s="18" t="s">
        <v>4255</v>
      </c>
      <c r="D3256" s="19">
        <v>237.0</v>
      </c>
      <c r="E3256" s="19">
        <v>3.0</v>
      </c>
      <c r="F3256" s="19">
        <v>10.0</v>
      </c>
      <c r="G3256" s="19">
        <v>10.0</v>
      </c>
      <c r="H3256" s="19">
        <v>6.0</v>
      </c>
      <c r="I3256" s="19">
        <v>2.0</v>
      </c>
      <c r="J3256" s="19">
        <v>1.0</v>
      </c>
      <c r="K3256" s="19">
        <v>15.0</v>
      </c>
      <c r="L3256" s="19">
        <v>17.0</v>
      </c>
      <c r="M3256" s="19">
        <v>32.0</v>
      </c>
      <c r="N3256" s="20">
        <v>0.46875</v>
      </c>
      <c r="O3256" s="20">
        <v>0.551048755645752</v>
      </c>
      <c r="P3256" s="20">
        <v>0.5485760569572449</v>
      </c>
      <c r="Q3256" s="21" t="str">
        <f t="shared" si="1"/>
        <v>0.4420289855</v>
      </c>
      <c r="R3256" s="21" t="str">
        <f t="shared" si="3"/>
        <v>0.5231756384</v>
      </c>
      <c r="S3256" s="9">
        <v>0.5298558920621872</v>
      </c>
      <c r="T3256" s="6">
        <v>0.5231756384389987</v>
      </c>
      <c r="U3256" s="10"/>
      <c r="V3256" s="10"/>
      <c r="W3256" s="10"/>
    </row>
    <row r="3257">
      <c r="A3257" s="17">
        <v>2011.0</v>
      </c>
      <c r="B3257" s="18" t="s">
        <v>324</v>
      </c>
      <c r="C3257" s="18" t="s">
        <v>4256</v>
      </c>
      <c r="D3257" s="19">
        <v>238.0</v>
      </c>
      <c r="E3257" s="19">
        <v>1.0</v>
      </c>
      <c r="F3257" s="19">
        <v>13.0</v>
      </c>
      <c r="G3257" s="19">
        <v>4.0</v>
      </c>
      <c r="H3257" s="19">
        <v>6.0</v>
      </c>
      <c r="I3257" s="19">
        <v>1.0</v>
      </c>
      <c r="J3257" s="19">
        <v>3.0</v>
      </c>
      <c r="K3257" s="19">
        <v>6.0</v>
      </c>
      <c r="L3257" s="19">
        <v>22.0</v>
      </c>
      <c r="M3257" s="19">
        <v>28.0</v>
      </c>
      <c r="N3257" s="20">
        <v>0.2142857164144516</v>
      </c>
      <c r="O3257" s="20">
        <v>0.41256269812583923</v>
      </c>
      <c r="P3257" s="20">
        <v>0.4614548683166504</v>
      </c>
      <c r="Q3257" s="21" t="str">
        <f t="shared" si="1"/>
        <v>0.2</v>
      </c>
      <c r="R3257" s="21" t="str">
        <f t="shared" si="3"/>
        <v>0.3716450661</v>
      </c>
      <c r="S3257" s="9">
        <v>0.37521649471351076</v>
      </c>
      <c r="T3257" s="6">
        <v>0.3716450661420822</v>
      </c>
      <c r="U3257" s="10"/>
      <c r="V3257" s="10"/>
      <c r="W3257" s="10"/>
    </row>
    <row r="3258">
      <c r="A3258" s="17">
        <v>2011.0</v>
      </c>
      <c r="B3258" s="18" t="s">
        <v>1278</v>
      </c>
      <c r="C3258" s="18" t="s">
        <v>4257</v>
      </c>
      <c r="D3258" s="19">
        <v>239.0</v>
      </c>
      <c r="E3258" s="19">
        <v>8.0</v>
      </c>
      <c r="F3258" s="19">
        <v>6.0</v>
      </c>
      <c r="G3258" s="19">
        <v>8.0</v>
      </c>
      <c r="H3258" s="19">
        <v>5.0</v>
      </c>
      <c r="I3258" s="19">
        <v>1.0</v>
      </c>
      <c r="J3258" s="19">
        <v>1.0</v>
      </c>
      <c r="K3258" s="19">
        <v>17.0</v>
      </c>
      <c r="L3258" s="19">
        <v>12.0</v>
      </c>
      <c r="M3258" s="19">
        <v>29.0</v>
      </c>
      <c r="N3258" s="20">
        <v>0.5862069129943848</v>
      </c>
      <c r="O3258" s="20">
        <v>0.4431344270706177</v>
      </c>
      <c r="P3258" s="20">
        <v>0.48193782567977905</v>
      </c>
      <c r="Q3258" s="21" t="str">
        <f t="shared" si="1"/>
        <v>0.5944055944</v>
      </c>
      <c r="R3258" s="21" t="str">
        <f t="shared" si="3"/>
        <v>0.4906530686</v>
      </c>
      <c r="S3258" s="9">
        <v>0.48860339409318465</v>
      </c>
      <c r="T3258" s="6">
        <v>0.4906530685566522</v>
      </c>
      <c r="U3258" s="10"/>
      <c r="V3258" s="10"/>
      <c r="W3258" s="10"/>
    </row>
    <row r="3259">
      <c r="A3259" s="17">
        <v>2011.0</v>
      </c>
      <c r="B3259" s="18" t="s">
        <v>217</v>
      </c>
      <c r="C3259" s="18" t="s">
        <v>4258</v>
      </c>
      <c r="D3259" s="19">
        <v>240.0</v>
      </c>
      <c r="E3259" s="19">
        <v>3.0</v>
      </c>
      <c r="F3259" s="19">
        <v>9.0</v>
      </c>
      <c r="G3259" s="19">
        <v>8.0</v>
      </c>
      <c r="H3259" s="19">
        <v>8.0</v>
      </c>
      <c r="I3259" s="19">
        <v>2.0</v>
      </c>
      <c r="J3259" s="19">
        <v>2.0</v>
      </c>
      <c r="K3259" s="19">
        <v>13.0</v>
      </c>
      <c r="L3259" s="19">
        <v>19.0</v>
      </c>
      <c r="M3259" s="19">
        <v>32.0</v>
      </c>
      <c r="N3259" s="20">
        <v>0.40625</v>
      </c>
      <c r="O3259" s="20">
        <v>0.5083604454994202</v>
      </c>
      <c r="P3259" s="20">
        <v>0.507063627243042</v>
      </c>
      <c r="Q3259" s="21" t="str">
        <f t="shared" si="1"/>
        <v>0.3716216216</v>
      </c>
      <c r="R3259" s="21" t="str">
        <f t="shared" si="3"/>
        <v>0.473851535</v>
      </c>
      <c r="S3259" s="9">
        <v>0.4825086295604706</v>
      </c>
      <c r="T3259" s="6">
        <v>0.473851534965876</v>
      </c>
      <c r="U3259" s="10"/>
      <c r="V3259" s="10"/>
      <c r="W3259" s="10"/>
    </row>
    <row r="3260">
      <c r="A3260" s="17">
        <v>2011.0</v>
      </c>
      <c r="B3260" s="18" t="s">
        <v>1945</v>
      </c>
      <c r="C3260" s="18" t="s">
        <v>4259</v>
      </c>
      <c r="D3260" s="19">
        <v>241.0</v>
      </c>
      <c r="E3260" s="19">
        <v>6.0</v>
      </c>
      <c r="F3260" s="19">
        <v>10.0</v>
      </c>
      <c r="G3260" s="19">
        <v>5.0</v>
      </c>
      <c r="H3260" s="19">
        <v>7.0</v>
      </c>
      <c r="I3260" s="19">
        <v>0.0</v>
      </c>
      <c r="J3260" s="19">
        <v>1.0</v>
      </c>
      <c r="K3260" s="19">
        <v>11.0</v>
      </c>
      <c r="L3260" s="19">
        <v>18.0</v>
      </c>
      <c r="M3260" s="19">
        <v>29.0</v>
      </c>
      <c r="N3260" s="20">
        <v>0.37931033968925476</v>
      </c>
      <c r="O3260" s="20">
        <v>0.4245685636997223</v>
      </c>
      <c r="P3260" s="20">
        <v>0.48095810413360596</v>
      </c>
      <c r="Q3260" s="21" t="str">
        <f t="shared" si="1"/>
        <v>0.4042553191</v>
      </c>
      <c r="R3260" s="21" t="str">
        <f t="shared" si="3"/>
        <v>0.4335876377</v>
      </c>
      <c r="S3260" s="9">
        <v>0.4273513940901592</v>
      </c>
      <c r="T3260" s="6">
        <v>0.4335876376704967</v>
      </c>
      <c r="U3260" s="10"/>
      <c r="V3260" s="10"/>
      <c r="W3260" s="10"/>
    </row>
    <row r="3261">
      <c r="A3261" s="17">
        <v>2011.0</v>
      </c>
      <c r="B3261" s="18" t="s">
        <v>332</v>
      </c>
      <c r="C3261" s="18" t="s">
        <v>4260</v>
      </c>
      <c r="D3261" s="19">
        <v>242.0</v>
      </c>
      <c r="E3261" s="19">
        <v>7.0</v>
      </c>
      <c r="F3261" s="19">
        <v>6.0</v>
      </c>
      <c r="G3261" s="19">
        <v>6.0</v>
      </c>
      <c r="H3261" s="19">
        <v>5.0</v>
      </c>
      <c r="I3261" s="19">
        <v>1.0</v>
      </c>
      <c r="J3261" s="19">
        <v>2.0</v>
      </c>
      <c r="K3261" s="19">
        <v>14.0</v>
      </c>
      <c r="L3261" s="19">
        <v>13.0</v>
      </c>
      <c r="M3261" s="19">
        <v>27.0</v>
      </c>
      <c r="N3261" s="20">
        <v>0.5185185074806213</v>
      </c>
      <c r="O3261" s="20">
        <v>0.48350098729133606</v>
      </c>
      <c r="P3261" s="20">
        <v>0.4787504971027374</v>
      </c>
      <c r="Q3261" s="21" t="str">
        <f t="shared" si="1"/>
        <v>0.5333333333</v>
      </c>
      <c r="R3261" s="21" t="str">
        <f t="shared" si="3"/>
        <v>0.4947714513</v>
      </c>
      <c r="S3261" s="9">
        <v>0.49106774755098204</v>
      </c>
      <c r="T3261" s="6">
        <v>0.4947714512546857</v>
      </c>
      <c r="U3261" s="10"/>
      <c r="V3261" s="10"/>
      <c r="W3261" s="10"/>
    </row>
    <row r="3262">
      <c r="A3262" s="17">
        <v>2011.0</v>
      </c>
      <c r="B3262" s="18" t="s">
        <v>1948</v>
      </c>
      <c r="C3262" s="18" t="s">
        <v>4261</v>
      </c>
      <c r="D3262" s="19">
        <v>243.0</v>
      </c>
      <c r="E3262" s="19">
        <v>5.0</v>
      </c>
      <c r="F3262" s="19">
        <v>9.0</v>
      </c>
      <c r="G3262" s="19">
        <v>4.0</v>
      </c>
      <c r="H3262" s="19">
        <v>8.0</v>
      </c>
      <c r="I3262" s="19">
        <v>1.0</v>
      </c>
      <c r="J3262" s="19">
        <v>2.0</v>
      </c>
      <c r="K3262" s="19">
        <v>10.0</v>
      </c>
      <c r="L3262" s="19">
        <v>19.0</v>
      </c>
      <c r="M3262" s="19">
        <v>29.0</v>
      </c>
      <c r="N3262" s="20">
        <v>0.3448275923728943</v>
      </c>
      <c r="O3262" s="20">
        <v>0.4420863091945648</v>
      </c>
      <c r="P3262" s="20">
        <v>0.46867772936820984</v>
      </c>
      <c r="Q3262" s="21" t="str">
        <f t="shared" si="1"/>
        <v>0.3586206897</v>
      </c>
      <c r="R3262" s="21" t="str">
        <f t="shared" si="3"/>
        <v>0.4278677594</v>
      </c>
      <c r="S3262" s="9">
        <v>0.424419483491059</v>
      </c>
      <c r="T3262" s="6">
        <v>0.427867759353128</v>
      </c>
      <c r="U3262" s="10"/>
      <c r="V3262" s="10"/>
      <c r="W3262" s="10"/>
    </row>
    <row r="3263">
      <c r="A3263" s="17">
        <v>2011.0</v>
      </c>
      <c r="B3263" s="18" t="s">
        <v>326</v>
      </c>
      <c r="C3263" s="18" t="s">
        <v>4262</v>
      </c>
      <c r="D3263" s="19">
        <v>244.0</v>
      </c>
      <c r="E3263" s="19">
        <v>0.0</v>
      </c>
      <c r="F3263" s="19">
        <v>12.0</v>
      </c>
      <c r="G3263" s="19">
        <v>3.0</v>
      </c>
      <c r="H3263" s="19">
        <v>9.0</v>
      </c>
      <c r="I3263" s="19">
        <v>1.0</v>
      </c>
      <c r="J3263" s="19">
        <v>3.0</v>
      </c>
      <c r="K3263" s="19">
        <v>4.0</v>
      </c>
      <c r="L3263" s="19">
        <v>24.0</v>
      </c>
      <c r="M3263" s="19">
        <v>28.0</v>
      </c>
      <c r="N3263" s="20">
        <v>0.1428571492433548</v>
      </c>
      <c r="O3263" s="20">
        <v>0.4936026632785797</v>
      </c>
      <c r="P3263" s="20">
        <v>0.5127459168434143</v>
      </c>
      <c r="Q3263" s="21" t="str">
        <f t="shared" si="1"/>
        <v>0.109375</v>
      </c>
      <c r="R3263" s="21" t="str">
        <f t="shared" si="3"/>
        <v>0.4023315609</v>
      </c>
      <c r="S3263" s="9">
        <v>0.41070209656442913</v>
      </c>
      <c r="T3263" s="6">
        <v>0.40233156085014343</v>
      </c>
      <c r="U3263" s="10"/>
      <c r="V3263" s="10"/>
      <c r="W3263" s="10"/>
    </row>
    <row r="3264">
      <c r="A3264" s="17">
        <v>2011.0</v>
      </c>
      <c r="B3264" s="18" t="s">
        <v>194</v>
      </c>
      <c r="C3264" s="18" t="s">
        <v>4263</v>
      </c>
      <c r="D3264" s="19">
        <v>245.0</v>
      </c>
      <c r="E3264" s="19">
        <v>12.0</v>
      </c>
      <c r="F3264" s="19">
        <v>1.0</v>
      </c>
      <c r="G3264" s="19">
        <v>12.0</v>
      </c>
      <c r="H3264" s="19">
        <v>1.0</v>
      </c>
      <c r="I3264" s="19">
        <v>6.0</v>
      </c>
      <c r="J3264" s="19">
        <v>0.0</v>
      </c>
      <c r="K3264" s="19">
        <v>30.0</v>
      </c>
      <c r="L3264" s="19">
        <v>2.0</v>
      </c>
      <c r="M3264" s="19">
        <v>32.0</v>
      </c>
      <c r="N3264" s="20">
        <v>0.9375</v>
      </c>
      <c r="O3264" s="20">
        <v>0.5912402272224426</v>
      </c>
      <c r="P3264" s="20">
        <v>0.5385808944702148</v>
      </c>
      <c r="Q3264" s="21" t="str">
        <f t="shared" si="1"/>
        <v>0.9375</v>
      </c>
      <c r="R3264" s="21" t="str">
        <f t="shared" si="3"/>
        <v>0.6646403372</v>
      </c>
      <c r="S3264" s="9">
        <v>0.664640337228775</v>
      </c>
      <c r="T3264" s="6">
        <v>0.664640337228775</v>
      </c>
      <c r="U3264" s="10"/>
      <c r="V3264" s="10"/>
      <c r="W3264" s="10"/>
    </row>
    <row r="3265">
      <c r="A3265" s="17">
        <v>2011.0</v>
      </c>
      <c r="B3265" s="18" t="s">
        <v>525</v>
      </c>
      <c r="C3265" s="18" t="s">
        <v>1199</v>
      </c>
      <c r="D3265" s="19">
        <v>246.0</v>
      </c>
      <c r="E3265" s="19">
        <v>4.0</v>
      </c>
      <c r="F3265" s="19">
        <v>8.0</v>
      </c>
      <c r="G3265" s="19">
        <v>10.0</v>
      </c>
      <c r="H3265" s="19">
        <v>3.0</v>
      </c>
      <c r="I3265" s="19">
        <v>1.0</v>
      </c>
      <c r="J3265" s="19">
        <v>3.0</v>
      </c>
      <c r="K3265" s="19">
        <v>15.0</v>
      </c>
      <c r="L3265" s="19">
        <v>14.0</v>
      </c>
      <c r="M3265" s="19">
        <v>29.0</v>
      </c>
      <c r="N3265" s="20">
        <v>0.517241358757019</v>
      </c>
      <c r="O3265" s="20">
        <v>0.5419857501983643</v>
      </c>
      <c r="P3265" s="20">
        <v>0.5054415464401245</v>
      </c>
      <c r="Q3265" s="21" t="str">
        <f t="shared" si="1"/>
        <v>0.512195122</v>
      </c>
      <c r="R3265" s="21" t="str">
        <f t="shared" si="3"/>
        <v>0.5254020422</v>
      </c>
      <c r="S3265" s="9">
        <v>0.5266636065367994</v>
      </c>
      <c r="T3265" s="6">
        <v>0.5254020421970181</v>
      </c>
      <c r="U3265" s="10"/>
      <c r="V3265" s="10"/>
      <c r="W3265" s="10"/>
    </row>
    <row r="3266">
      <c r="A3266" s="17">
        <v>2011.0</v>
      </c>
      <c r="B3266" s="18" t="s">
        <v>1123</v>
      </c>
      <c r="C3266" s="18" t="s">
        <v>1124</v>
      </c>
      <c r="D3266" s="19">
        <v>247.0</v>
      </c>
      <c r="E3266" s="19">
        <v>6.0</v>
      </c>
      <c r="F3266" s="19">
        <v>8.0</v>
      </c>
      <c r="G3266" s="19">
        <v>8.0</v>
      </c>
      <c r="H3266" s="19">
        <v>6.0</v>
      </c>
      <c r="I3266" s="19">
        <v>2.0</v>
      </c>
      <c r="J3266" s="19">
        <v>1.0</v>
      </c>
      <c r="K3266" s="19">
        <v>16.0</v>
      </c>
      <c r="L3266" s="19">
        <v>15.0</v>
      </c>
      <c r="M3266" s="19">
        <v>31.0</v>
      </c>
      <c r="N3266" s="20">
        <v>0.5161290168762207</v>
      </c>
      <c r="O3266" s="20">
        <v>0.5046813488006592</v>
      </c>
      <c r="P3266" s="20">
        <v>0.4871870279312134</v>
      </c>
      <c r="Q3266" s="21" t="str">
        <f t="shared" si="1"/>
        <v>0.5170068027</v>
      </c>
      <c r="R3266" s="21" t="str">
        <f t="shared" si="3"/>
        <v>0.5033891321</v>
      </c>
      <c r="S3266" s="9">
        <v>0.5031696894476491</v>
      </c>
      <c r="T3266" s="6">
        <v>0.5033891320634051</v>
      </c>
      <c r="U3266" s="10"/>
      <c r="V3266" s="10"/>
      <c r="W3266" s="10"/>
    </row>
    <row r="3267">
      <c r="A3267" s="17">
        <v>2011.0</v>
      </c>
      <c r="B3267" s="18" t="s">
        <v>287</v>
      </c>
      <c r="C3267" s="18" t="s">
        <v>1164</v>
      </c>
      <c r="D3267" s="19">
        <v>248.0</v>
      </c>
      <c r="E3267" s="19">
        <v>5.0</v>
      </c>
      <c r="F3267" s="19">
        <v>8.0</v>
      </c>
      <c r="G3267" s="19">
        <v>7.0</v>
      </c>
      <c r="H3267" s="19">
        <v>4.0</v>
      </c>
      <c r="I3267" s="19">
        <v>4.0</v>
      </c>
      <c r="J3267" s="19">
        <v>1.0</v>
      </c>
      <c r="K3267" s="19">
        <v>16.0</v>
      </c>
      <c r="L3267" s="19">
        <v>13.0</v>
      </c>
      <c r="M3267" s="19">
        <v>29.0</v>
      </c>
      <c r="N3267" s="20">
        <v>0.5517241358757019</v>
      </c>
      <c r="O3267" s="20">
        <v>0.47876814007759094</v>
      </c>
      <c r="P3267" s="20">
        <v>0.48730701208114624</v>
      </c>
      <c r="Q3267" s="21" t="str">
        <f t="shared" si="1"/>
        <v>0.5714285714</v>
      </c>
      <c r="R3267" s="21" t="str">
        <f t="shared" si="3"/>
        <v>0.5040679659</v>
      </c>
      <c r="S3267" s="9">
        <v>0.49914185754184065</v>
      </c>
      <c r="T3267" s="6">
        <v>0.5040679659162248</v>
      </c>
      <c r="U3267" s="10"/>
      <c r="V3267" s="10"/>
      <c r="W3267" s="10"/>
    </row>
    <row r="3268">
      <c r="A3268" s="17">
        <v>2011.0</v>
      </c>
      <c r="B3268" s="18" t="s">
        <v>1138</v>
      </c>
      <c r="C3268" s="18" t="s">
        <v>1216</v>
      </c>
      <c r="D3268" s="19">
        <v>249.0</v>
      </c>
      <c r="E3268" s="19">
        <v>5.0</v>
      </c>
      <c r="F3268" s="19">
        <v>6.0</v>
      </c>
      <c r="G3268" s="19">
        <v>11.0</v>
      </c>
      <c r="H3268" s="19">
        <v>5.0</v>
      </c>
      <c r="I3268" s="19">
        <v>1.0</v>
      </c>
      <c r="J3268" s="19">
        <v>3.0</v>
      </c>
      <c r="K3268" s="19">
        <v>17.0</v>
      </c>
      <c r="L3268" s="19">
        <v>14.0</v>
      </c>
      <c r="M3268" s="19">
        <v>31.0</v>
      </c>
      <c r="N3268" s="20">
        <v>0.5483871102333069</v>
      </c>
      <c r="O3268" s="20">
        <v>0.4921489357948303</v>
      </c>
      <c r="P3268" s="20">
        <v>0.5000698566436768</v>
      </c>
      <c r="Q3268" s="21" t="str">
        <f t="shared" si="1"/>
        <v>0.5177304965</v>
      </c>
      <c r="R3268" s="21" t="str">
        <f t="shared" si="3"/>
        <v>0.5005245562</v>
      </c>
      <c r="S3268" s="9">
        <v>0.5081887062518827</v>
      </c>
      <c r="T3268" s="6">
        <v>0.5005245561718095</v>
      </c>
      <c r="U3268" s="10"/>
      <c r="V3268" s="10"/>
      <c r="W3268" s="10"/>
    </row>
    <row r="3269">
      <c r="A3269" s="17">
        <v>2011.0</v>
      </c>
      <c r="B3269" s="18" t="s">
        <v>1243</v>
      </c>
      <c r="C3269" s="18" t="s">
        <v>4264</v>
      </c>
      <c r="D3269" s="19">
        <v>250.0</v>
      </c>
      <c r="E3269" s="19">
        <v>4.0</v>
      </c>
      <c r="F3269" s="19">
        <v>14.0</v>
      </c>
      <c r="G3269" s="19">
        <v>2.0</v>
      </c>
      <c r="H3269" s="19">
        <v>4.0</v>
      </c>
      <c r="I3269" s="19">
        <v>2.0</v>
      </c>
      <c r="J3269" s="19">
        <v>0.0</v>
      </c>
      <c r="K3269" s="19">
        <v>8.0</v>
      </c>
      <c r="L3269" s="19">
        <v>18.0</v>
      </c>
      <c r="M3269" s="19">
        <v>26.0</v>
      </c>
      <c r="N3269" s="20">
        <v>0.3076923191547394</v>
      </c>
      <c r="O3269" s="20">
        <v>0.4480507969856262</v>
      </c>
      <c r="P3269" s="20">
        <v>0.4977400004863739</v>
      </c>
      <c r="Q3269" s="21" t="str">
        <f t="shared" si="1"/>
        <v>0.3859649123</v>
      </c>
      <c r="R3269" s="21" t="str">
        <f t="shared" si="3"/>
        <v>0.4449516267</v>
      </c>
      <c r="S3269" s="9">
        <v>0.4253834755374835</v>
      </c>
      <c r="T3269" s="6">
        <v>0.44495162668458205</v>
      </c>
      <c r="U3269" s="10"/>
      <c r="V3269" s="10"/>
      <c r="W3269" s="10"/>
    </row>
    <row r="3270">
      <c r="A3270" s="17">
        <v>2011.0</v>
      </c>
      <c r="B3270" s="18" t="s">
        <v>1292</v>
      </c>
      <c r="C3270" s="18" t="s">
        <v>4265</v>
      </c>
      <c r="D3270" s="19">
        <v>251.0</v>
      </c>
      <c r="E3270" s="19">
        <v>2.0</v>
      </c>
      <c r="F3270" s="19">
        <v>14.0</v>
      </c>
      <c r="G3270" s="19">
        <v>3.0</v>
      </c>
      <c r="H3270" s="19">
        <v>8.0</v>
      </c>
      <c r="I3270" s="19">
        <v>0.0</v>
      </c>
      <c r="J3270" s="19">
        <v>3.0</v>
      </c>
      <c r="K3270" s="19">
        <v>5.0</v>
      </c>
      <c r="L3270" s="19">
        <v>25.0</v>
      </c>
      <c r="M3270" s="19">
        <v>30.0</v>
      </c>
      <c r="N3270" s="20">
        <v>0.1666666716337204</v>
      </c>
      <c r="O3270" s="20">
        <v>0.4861350357532501</v>
      </c>
      <c r="P3270" s="20">
        <v>0.49642401933670044</v>
      </c>
      <c r="Q3270" s="21" t="str">
        <f t="shared" si="1"/>
        <v>0.1691176471</v>
      </c>
      <c r="R3270" s="21" t="str">
        <f t="shared" si="3"/>
        <v>0.4094529345</v>
      </c>
      <c r="S3270" s="9">
        <v>0.40884018937746686</v>
      </c>
      <c r="T3270" s="6">
        <v>0.40945293447550607</v>
      </c>
      <c r="U3270" s="10"/>
      <c r="V3270" s="10"/>
      <c r="W3270" s="10"/>
    </row>
    <row r="3271">
      <c r="A3271" s="17">
        <v>2011.0</v>
      </c>
      <c r="B3271" s="18" t="s">
        <v>574</v>
      </c>
      <c r="C3271" s="18" t="s">
        <v>4266</v>
      </c>
      <c r="D3271" s="19">
        <v>252.0</v>
      </c>
      <c r="E3271" s="19">
        <v>5.0</v>
      </c>
      <c r="F3271" s="19">
        <v>9.0</v>
      </c>
      <c r="G3271" s="19">
        <v>6.0</v>
      </c>
      <c r="H3271" s="19">
        <v>2.0</v>
      </c>
      <c r="I3271" s="19">
        <v>1.0</v>
      </c>
      <c r="J3271" s="19">
        <v>2.0</v>
      </c>
      <c r="K3271" s="19">
        <v>12.0</v>
      </c>
      <c r="L3271" s="19">
        <v>13.0</v>
      </c>
      <c r="M3271" s="19">
        <v>25.0</v>
      </c>
      <c r="N3271" s="20">
        <v>0.47999998927116394</v>
      </c>
      <c r="O3271" s="20">
        <v>0.4540674090385437</v>
      </c>
      <c r="P3271" s="20">
        <v>0.4720700681209564</v>
      </c>
      <c r="Q3271" s="21" t="str">
        <f t="shared" si="1"/>
        <v>0.5321100917</v>
      </c>
      <c r="R3271" s="21" t="str">
        <f t="shared" si="3"/>
        <v>0.4780787445</v>
      </c>
      <c r="S3271" s="9">
        <v>0.46505122154951095</v>
      </c>
      <c r="T3271" s="6">
        <v>0.47807874448529075</v>
      </c>
      <c r="U3271" s="10"/>
      <c r="V3271" s="10"/>
      <c r="W3271" s="10"/>
    </row>
    <row r="3272">
      <c r="A3272" s="17">
        <v>2011.0</v>
      </c>
      <c r="B3272" s="18" t="s">
        <v>2217</v>
      </c>
      <c r="C3272" s="18" t="s">
        <v>4267</v>
      </c>
      <c r="D3272" s="19">
        <v>253.0</v>
      </c>
      <c r="E3272" s="19">
        <v>4.0</v>
      </c>
      <c r="F3272" s="19">
        <v>13.0</v>
      </c>
      <c r="G3272" s="19">
        <v>4.0</v>
      </c>
      <c r="H3272" s="19">
        <v>8.0</v>
      </c>
      <c r="I3272" s="19">
        <v>1.0</v>
      </c>
      <c r="J3272" s="19">
        <v>1.0</v>
      </c>
      <c r="K3272" s="19">
        <v>9.0</v>
      </c>
      <c r="L3272" s="19">
        <v>22.0</v>
      </c>
      <c r="M3272" s="19">
        <v>31.0</v>
      </c>
      <c r="N3272" s="20">
        <v>0.29032257199287415</v>
      </c>
      <c r="O3272" s="20">
        <v>0.4426233470439911</v>
      </c>
      <c r="P3272" s="20">
        <v>0.4680728316307068</v>
      </c>
      <c r="Q3272" s="21" t="str">
        <f t="shared" si="1"/>
        <v>0.3103448276</v>
      </c>
      <c r="R3272" s="21" t="str">
        <f t="shared" si="3"/>
        <v>0.4159160883</v>
      </c>
      <c r="S3272" s="9">
        <v>0.41091052659096255</v>
      </c>
      <c r="T3272" s="6">
        <v>0.41591608832622395</v>
      </c>
      <c r="U3272" s="10"/>
      <c r="V3272" s="10"/>
      <c r="W3272" s="10"/>
    </row>
    <row r="3273">
      <c r="A3273" s="17">
        <v>2011.0</v>
      </c>
      <c r="B3273" s="18" t="s">
        <v>1648</v>
      </c>
      <c r="C3273" s="18" t="s">
        <v>4268</v>
      </c>
      <c r="D3273" s="19">
        <v>254.0</v>
      </c>
      <c r="E3273" s="19">
        <v>4.0</v>
      </c>
      <c r="F3273" s="19">
        <v>13.0</v>
      </c>
      <c r="G3273" s="19">
        <v>6.0</v>
      </c>
      <c r="H3273" s="19">
        <v>6.0</v>
      </c>
      <c r="I3273" s="19">
        <v>1.0</v>
      </c>
      <c r="J3273" s="19">
        <v>1.0</v>
      </c>
      <c r="K3273" s="19">
        <v>11.0</v>
      </c>
      <c r="L3273" s="19">
        <v>20.0</v>
      </c>
      <c r="M3273" s="19">
        <v>31.0</v>
      </c>
      <c r="N3273" s="20">
        <v>0.35483869910240173</v>
      </c>
      <c r="O3273" s="20">
        <v>0.4296441376209259</v>
      </c>
      <c r="P3273" s="20">
        <v>0.47818687558174133</v>
      </c>
      <c r="Q3273" s="21" t="str">
        <f t="shared" si="1"/>
        <v>0.3722627737</v>
      </c>
      <c r="R3273" s="21" t="str">
        <f t="shared" si="3"/>
        <v>0.4274344811</v>
      </c>
      <c r="S3273" s="9">
        <v>0.42307846512525316</v>
      </c>
      <c r="T3273" s="6">
        <v>0.42743448113655524</v>
      </c>
      <c r="U3273" s="10"/>
      <c r="V3273" s="10"/>
      <c r="W3273" s="10"/>
    </row>
    <row r="3274">
      <c r="A3274" s="17">
        <v>2011.0</v>
      </c>
      <c r="B3274" s="18" t="s">
        <v>283</v>
      </c>
      <c r="C3274" s="18" t="s">
        <v>4269</v>
      </c>
      <c r="D3274" s="19">
        <v>255.0</v>
      </c>
      <c r="E3274" s="19">
        <v>4.0</v>
      </c>
      <c r="F3274" s="19">
        <v>7.0</v>
      </c>
      <c r="G3274" s="19">
        <v>8.0</v>
      </c>
      <c r="H3274" s="19">
        <v>7.0</v>
      </c>
      <c r="I3274" s="19">
        <v>1.0</v>
      </c>
      <c r="J3274" s="19">
        <v>4.0</v>
      </c>
      <c r="K3274" s="19">
        <v>13.0</v>
      </c>
      <c r="L3274" s="19">
        <v>18.0</v>
      </c>
      <c r="M3274" s="19">
        <v>31.0</v>
      </c>
      <c r="N3274" s="20">
        <v>0.4193548262119293</v>
      </c>
      <c r="O3274" s="20">
        <v>0.6043206453323364</v>
      </c>
      <c r="P3274" s="20">
        <v>0.5515760183334351</v>
      </c>
      <c r="Q3274" s="21" t="str">
        <f t="shared" si="1"/>
        <v>0.387755102</v>
      </c>
      <c r="R3274" s="21" t="str">
        <f t="shared" si="3"/>
        <v>0.5369931028</v>
      </c>
      <c r="S3274" s="9">
        <v>0.5448930369269464</v>
      </c>
      <c r="T3274" s="6">
        <v>0.536993102759731</v>
      </c>
      <c r="U3274" s="10"/>
      <c r="V3274" s="10"/>
      <c r="W3274" s="10"/>
    </row>
    <row r="3275">
      <c r="A3275" s="17">
        <v>2011.0</v>
      </c>
      <c r="B3275" s="18" t="s">
        <v>796</v>
      </c>
      <c r="C3275" s="18" t="s">
        <v>4270</v>
      </c>
      <c r="D3275" s="19">
        <v>256.0</v>
      </c>
      <c r="E3275" s="19">
        <v>5.0</v>
      </c>
      <c r="F3275" s="19">
        <v>7.0</v>
      </c>
      <c r="G3275" s="19">
        <v>9.0</v>
      </c>
      <c r="H3275" s="19">
        <v>3.0</v>
      </c>
      <c r="I3275" s="19">
        <v>0.0</v>
      </c>
      <c r="J3275" s="19">
        <v>1.0</v>
      </c>
      <c r="K3275" s="19">
        <v>14.0</v>
      </c>
      <c r="L3275" s="19">
        <v>11.0</v>
      </c>
      <c r="M3275" s="19">
        <v>25.0</v>
      </c>
      <c r="N3275" s="20">
        <v>0.5600000023841858</v>
      </c>
      <c r="O3275" s="20">
        <v>0.4085443615913391</v>
      </c>
      <c r="P3275" s="20">
        <v>0.4593747854232788</v>
      </c>
      <c r="Q3275" s="21" t="str">
        <f t="shared" si="1"/>
        <v>0.5688073394</v>
      </c>
      <c r="R3275" s="21" t="str">
        <f t="shared" si="3"/>
        <v>0.461317712</v>
      </c>
      <c r="S3275" s="9">
        <v>0.45911587715148927</v>
      </c>
      <c r="T3275" s="6">
        <v>0.4613177120138746</v>
      </c>
      <c r="U3275" s="10"/>
      <c r="V3275" s="10"/>
      <c r="W3275" s="10"/>
    </row>
    <row r="3276">
      <c r="A3276" s="17">
        <v>2011.0</v>
      </c>
      <c r="B3276" s="18" t="s">
        <v>48</v>
      </c>
      <c r="C3276" s="18" t="s">
        <v>4271</v>
      </c>
      <c r="D3276" s="19">
        <v>257.0</v>
      </c>
      <c r="E3276" s="19">
        <v>4.0</v>
      </c>
      <c r="F3276" s="19">
        <v>10.0</v>
      </c>
      <c r="G3276" s="19">
        <v>8.0</v>
      </c>
      <c r="H3276" s="19">
        <v>7.0</v>
      </c>
      <c r="I3276" s="19">
        <v>1.0</v>
      </c>
      <c r="J3276" s="19">
        <v>1.0</v>
      </c>
      <c r="K3276" s="19">
        <v>13.0</v>
      </c>
      <c r="L3276" s="19">
        <v>18.0</v>
      </c>
      <c r="M3276" s="19">
        <v>31.0</v>
      </c>
      <c r="N3276" s="20">
        <v>0.4193548262119293</v>
      </c>
      <c r="O3276" s="20">
        <v>0.5034188628196716</v>
      </c>
      <c r="P3276" s="20">
        <v>0.5028611421585083</v>
      </c>
      <c r="Q3276" s="21" t="str">
        <f t="shared" si="1"/>
        <v>0.4042553191</v>
      </c>
      <c r="R3276" s="21" t="str">
        <f t="shared" si="3"/>
        <v>0.4784885467</v>
      </c>
      <c r="S3276" s="9">
        <v>0.48226342662688226</v>
      </c>
      <c r="T3276" s="6">
        <v>0.47848854673669694</v>
      </c>
      <c r="U3276" s="10"/>
      <c r="V3276" s="10"/>
      <c r="W3276" s="10"/>
    </row>
    <row r="3277">
      <c r="A3277" s="17">
        <v>2011.0</v>
      </c>
      <c r="B3277" s="18" t="s">
        <v>1152</v>
      </c>
      <c r="C3277" s="18" t="s">
        <v>1214</v>
      </c>
      <c r="D3277" s="19">
        <v>258.0</v>
      </c>
      <c r="E3277" s="19">
        <v>3.0</v>
      </c>
      <c r="F3277" s="19">
        <v>7.0</v>
      </c>
      <c r="G3277" s="19">
        <v>11.0</v>
      </c>
      <c r="H3277" s="19">
        <v>6.0</v>
      </c>
      <c r="I3277" s="19">
        <v>0.0</v>
      </c>
      <c r="J3277" s="19">
        <v>1.0</v>
      </c>
      <c r="K3277" s="19">
        <v>14.0</v>
      </c>
      <c r="L3277" s="19">
        <v>14.0</v>
      </c>
      <c r="M3277" s="19">
        <v>28.0</v>
      </c>
      <c r="N3277" s="20">
        <v>0.5</v>
      </c>
      <c r="O3277" s="20">
        <v>0.4734900891780853</v>
      </c>
      <c r="P3277" s="20">
        <v>0.5002667903900146</v>
      </c>
      <c r="Q3277" s="21" t="str">
        <f t="shared" si="1"/>
        <v>0.4426229508</v>
      </c>
      <c r="R3277" s="21" t="str">
        <f t="shared" si="3"/>
        <v>0.4724674799</v>
      </c>
      <c r="S3277" s="9">
        <v>0.4868117421865463</v>
      </c>
      <c r="T3277" s="6">
        <v>0.47246747989146437</v>
      </c>
      <c r="U3277" s="10"/>
      <c r="V3277" s="10"/>
      <c r="W3277" s="10"/>
    </row>
    <row r="3278">
      <c r="A3278" s="17">
        <v>2011.0</v>
      </c>
      <c r="B3278" s="18" t="s">
        <v>631</v>
      </c>
      <c r="C3278" s="18" t="s">
        <v>4272</v>
      </c>
      <c r="D3278" s="19">
        <v>259.0</v>
      </c>
      <c r="E3278" s="19">
        <v>4.0</v>
      </c>
      <c r="F3278" s="19">
        <v>9.0</v>
      </c>
      <c r="G3278" s="19">
        <v>6.0</v>
      </c>
      <c r="H3278" s="19">
        <v>6.0</v>
      </c>
      <c r="I3278" s="19">
        <v>0.0</v>
      </c>
      <c r="J3278" s="19">
        <v>1.0</v>
      </c>
      <c r="K3278" s="19">
        <v>10.0</v>
      </c>
      <c r="L3278" s="19">
        <v>16.0</v>
      </c>
      <c r="M3278" s="19">
        <v>26.0</v>
      </c>
      <c r="N3278" s="20">
        <v>0.38461539149284363</v>
      </c>
      <c r="O3278" s="20">
        <v>0.433585524559021</v>
      </c>
      <c r="P3278" s="20">
        <v>0.4803016781806946</v>
      </c>
      <c r="Q3278" s="21" t="str">
        <f t="shared" si="1"/>
        <v>0.3833333333</v>
      </c>
      <c r="R3278" s="21" t="str">
        <f t="shared" si="3"/>
        <v>0.4327015152</v>
      </c>
      <c r="S3278" s="9">
        <v>0.4330220279785303</v>
      </c>
      <c r="T3278" s="6">
        <v>0.43270151515801747</v>
      </c>
      <c r="U3278" s="10"/>
      <c r="V3278" s="10"/>
      <c r="W3278" s="10"/>
    </row>
    <row r="3279">
      <c r="A3279" s="17">
        <v>2011.0</v>
      </c>
      <c r="B3279" s="18" t="s">
        <v>104</v>
      </c>
      <c r="C3279" s="18" t="s">
        <v>4273</v>
      </c>
      <c r="D3279" s="19">
        <v>260.0</v>
      </c>
      <c r="E3279" s="19">
        <v>3.0</v>
      </c>
      <c r="F3279" s="19">
        <v>9.0</v>
      </c>
      <c r="G3279" s="19">
        <v>11.0</v>
      </c>
      <c r="H3279" s="19">
        <v>6.0</v>
      </c>
      <c r="I3279" s="19">
        <v>0.0</v>
      </c>
      <c r="J3279" s="19">
        <v>1.0</v>
      </c>
      <c r="K3279" s="19">
        <v>14.0</v>
      </c>
      <c r="L3279" s="19">
        <v>16.0</v>
      </c>
      <c r="M3279" s="19">
        <v>30.0</v>
      </c>
      <c r="N3279" s="20">
        <v>0.46666666865348816</v>
      </c>
      <c r="O3279" s="20">
        <v>0.5479623079299927</v>
      </c>
      <c r="P3279" s="20">
        <v>0.526771605014801</v>
      </c>
      <c r="Q3279" s="21" t="str">
        <f t="shared" si="1"/>
        <v>0.421875</v>
      </c>
      <c r="R3279" s="21" t="str">
        <f t="shared" si="3"/>
        <v>0.5111428052</v>
      </c>
      <c r="S3279" s="9">
        <v>0.5223407218853633</v>
      </c>
      <c r="T3279" s="6">
        <v>0.5111428052186966</v>
      </c>
      <c r="U3279" s="10"/>
      <c r="V3279" s="10"/>
      <c r="W3279" s="10"/>
    </row>
    <row r="3280">
      <c r="A3280" s="17">
        <v>2011.0</v>
      </c>
      <c r="B3280" s="18" t="s">
        <v>1012</v>
      </c>
      <c r="C3280" s="18" t="s">
        <v>4274</v>
      </c>
      <c r="D3280" s="19">
        <v>261.0</v>
      </c>
      <c r="E3280" s="19">
        <v>3.0</v>
      </c>
      <c r="F3280" s="19">
        <v>11.0</v>
      </c>
      <c r="G3280" s="19">
        <v>9.0</v>
      </c>
      <c r="H3280" s="19">
        <v>2.0</v>
      </c>
      <c r="I3280" s="19">
        <v>2.0</v>
      </c>
      <c r="J3280" s="19">
        <v>2.0</v>
      </c>
      <c r="K3280" s="19">
        <v>14.0</v>
      </c>
      <c r="L3280" s="19">
        <v>15.0</v>
      </c>
      <c r="M3280" s="19">
        <v>29.0</v>
      </c>
      <c r="N3280" s="20">
        <v>0.48275861144065857</v>
      </c>
      <c r="O3280" s="20">
        <v>0.3364676237106323</v>
      </c>
      <c r="P3280" s="20">
        <v>0.46272650361061096</v>
      </c>
      <c r="Q3280" s="21" t="str">
        <f t="shared" si="1"/>
        <v>0.5043478261</v>
      </c>
      <c r="R3280" s="21" t="str">
        <f t="shared" si="3"/>
        <v>0.4100023943</v>
      </c>
      <c r="S3280" s="9">
        <v>0.4046050929303827</v>
      </c>
      <c r="T3280" s="6">
        <v>0.41000239427970797</v>
      </c>
      <c r="U3280" s="10"/>
      <c r="V3280" s="10"/>
      <c r="W3280" s="10"/>
    </row>
    <row r="3281">
      <c r="A3281" s="17">
        <v>2011.0</v>
      </c>
      <c r="B3281" s="18" t="s">
        <v>53</v>
      </c>
      <c r="C3281" s="18" t="s">
        <v>4275</v>
      </c>
      <c r="D3281" s="19">
        <v>262.0</v>
      </c>
      <c r="E3281" s="19">
        <v>1.0</v>
      </c>
      <c r="F3281" s="19">
        <v>12.0</v>
      </c>
      <c r="G3281" s="19">
        <v>7.0</v>
      </c>
      <c r="H3281" s="19">
        <v>9.0</v>
      </c>
      <c r="I3281" s="19">
        <v>2.0</v>
      </c>
      <c r="J3281" s="19">
        <v>2.0</v>
      </c>
      <c r="K3281" s="19">
        <v>10.0</v>
      </c>
      <c r="L3281" s="19">
        <v>23.0</v>
      </c>
      <c r="M3281" s="19">
        <v>33.0</v>
      </c>
      <c r="N3281" s="20">
        <v>0.3030303120613098</v>
      </c>
      <c r="O3281" s="20">
        <v>0.5986430048942566</v>
      </c>
      <c r="P3281" s="20">
        <v>0.5522933602333069</v>
      </c>
      <c r="Q3281" s="21" t="str">
        <f t="shared" si="1"/>
        <v>0.2585034014</v>
      </c>
      <c r="R3281" s="21" t="str">
        <f t="shared" si="3"/>
        <v>0.5020206928</v>
      </c>
      <c r="S3281" s="9">
        <v>0.5131524182630307</v>
      </c>
      <c r="T3281" s="6">
        <v>0.502020692845591</v>
      </c>
      <c r="U3281" s="10"/>
      <c r="V3281" s="10"/>
      <c r="W3281" s="10"/>
    </row>
    <row r="3282">
      <c r="A3282" s="17">
        <v>2011.0</v>
      </c>
      <c r="B3282" s="18" t="s">
        <v>1061</v>
      </c>
      <c r="C3282" s="18" t="s">
        <v>4276</v>
      </c>
      <c r="D3282" s="19">
        <v>263.0</v>
      </c>
      <c r="E3282" s="19">
        <v>5.0</v>
      </c>
      <c r="F3282" s="19">
        <v>6.0</v>
      </c>
      <c r="G3282" s="19">
        <v>11.0</v>
      </c>
      <c r="H3282" s="19">
        <v>2.0</v>
      </c>
      <c r="I3282" s="19">
        <v>3.0</v>
      </c>
      <c r="J3282" s="19">
        <v>2.0</v>
      </c>
      <c r="K3282" s="19">
        <v>19.0</v>
      </c>
      <c r="L3282" s="19">
        <v>10.0</v>
      </c>
      <c r="M3282" s="19">
        <v>29.0</v>
      </c>
      <c r="N3282" s="20">
        <v>0.6551724076271057</v>
      </c>
      <c r="O3282" s="20">
        <v>0.5413565635681152</v>
      </c>
      <c r="P3282" s="20">
        <v>0.5207100510597229</v>
      </c>
      <c r="Q3282" s="21" t="str">
        <f t="shared" si="1"/>
        <v>0.664</v>
      </c>
      <c r="R3282" s="21" t="str">
        <f t="shared" si="3"/>
        <v>0.5668557945</v>
      </c>
      <c r="S3282" s="9">
        <v>0.5646488979972641</v>
      </c>
      <c r="T3282" s="6">
        <v>0.5668557945489884</v>
      </c>
      <c r="U3282" s="10"/>
      <c r="V3282" s="10"/>
      <c r="W3282" s="10"/>
    </row>
    <row r="3283">
      <c r="A3283" s="17">
        <v>2011.0</v>
      </c>
      <c r="B3283" s="18" t="s">
        <v>628</v>
      </c>
      <c r="C3283" s="18" t="s">
        <v>4277</v>
      </c>
      <c r="D3283" s="19">
        <v>264.0</v>
      </c>
      <c r="E3283" s="19">
        <v>1.0</v>
      </c>
      <c r="F3283" s="19">
        <v>13.0</v>
      </c>
      <c r="G3283" s="19">
        <v>2.0</v>
      </c>
      <c r="H3283" s="19">
        <v>9.0</v>
      </c>
      <c r="I3283" s="19">
        <v>0.0</v>
      </c>
      <c r="J3283" s="19">
        <v>2.0</v>
      </c>
      <c r="K3283" s="19">
        <v>3.0</v>
      </c>
      <c r="L3283" s="19">
        <v>24.0</v>
      </c>
      <c r="M3283" s="19">
        <v>27.0</v>
      </c>
      <c r="N3283" s="20">
        <v>0.1111111119389534</v>
      </c>
      <c r="O3283" s="20">
        <v>0.4075801372528076</v>
      </c>
      <c r="P3283" s="20">
        <v>0.45518597960472107</v>
      </c>
      <c r="Q3283" s="21" t="str">
        <f t="shared" si="1"/>
        <v>0.104</v>
      </c>
      <c r="R3283" s="21" t="str">
        <f t="shared" si="3"/>
        <v>0.3435865635</v>
      </c>
      <c r="S3283" s="9">
        <v>0.34536434130536187</v>
      </c>
      <c r="T3283" s="6">
        <v>0.3435865635275841</v>
      </c>
      <c r="U3283" s="10"/>
      <c r="V3283" s="10"/>
      <c r="W3283" s="10"/>
    </row>
    <row r="3284">
      <c r="A3284" s="17">
        <v>2011.0</v>
      </c>
      <c r="B3284" s="18" t="s">
        <v>1965</v>
      </c>
      <c r="C3284" s="18" t="s">
        <v>4278</v>
      </c>
      <c r="D3284" s="19">
        <v>265.0</v>
      </c>
      <c r="E3284" s="19">
        <v>4.0</v>
      </c>
      <c r="F3284" s="19">
        <v>8.0</v>
      </c>
      <c r="G3284" s="19">
        <v>5.0</v>
      </c>
      <c r="H3284" s="19">
        <v>7.0</v>
      </c>
      <c r="I3284" s="19">
        <v>1.0</v>
      </c>
      <c r="J3284" s="19">
        <v>3.0</v>
      </c>
      <c r="K3284" s="19">
        <v>10.0</v>
      </c>
      <c r="L3284" s="19">
        <v>18.0</v>
      </c>
      <c r="M3284" s="19">
        <v>28.0</v>
      </c>
      <c r="N3284" s="20">
        <v>0.3571428656578064</v>
      </c>
      <c r="O3284" s="20">
        <v>0.46721985936164856</v>
      </c>
      <c r="P3284" s="20">
        <v>0.4702765941619873</v>
      </c>
      <c r="Q3284" s="21" t="str">
        <f t="shared" si="1"/>
        <v>0.3529411765</v>
      </c>
      <c r="R3284" s="21" t="str">
        <f t="shared" si="3"/>
        <v>0.4394143723</v>
      </c>
      <c r="S3284" s="9">
        <v>0.4404647925070354</v>
      </c>
      <c r="T3284" s="6">
        <v>0.4394143723389682</v>
      </c>
      <c r="U3284" s="10"/>
      <c r="V3284" s="10"/>
      <c r="W3284" s="10"/>
    </row>
    <row r="3285">
      <c r="A3285" s="17">
        <v>2011.0</v>
      </c>
      <c r="B3285" s="18" t="s">
        <v>95</v>
      </c>
      <c r="C3285" s="18" t="s">
        <v>1143</v>
      </c>
      <c r="D3285" s="19">
        <v>266.0</v>
      </c>
      <c r="E3285" s="19">
        <v>6.0</v>
      </c>
      <c r="F3285" s="19">
        <v>8.0</v>
      </c>
      <c r="G3285" s="19">
        <v>10.0</v>
      </c>
      <c r="H3285" s="19">
        <v>5.0</v>
      </c>
      <c r="I3285" s="19">
        <v>0.0</v>
      </c>
      <c r="J3285" s="19">
        <v>1.0</v>
      </c>
      <c r="K3285" s="19">
        <v>16.0</v>
      </c>
      <c r="L3285" s="19">
        <v>14.0</v>
      </c>
      <c r="M3285" s="19">
        <v>30.0</v>
      </c>
      <c r="N3285" s="20">
        <v>0.5333333611488342</v>
      </c>
      <c r="O3285" s="20">
        <v>0.5198457837104797</v>
      </c>
      <c r="P3285" s="20">
        <v>0.5220992565155029</v>
      </c>
      <c r="Q3285" s="21" t="str">
        <f t="shared" si="1"/>
        <v>0.5294117647</v>
      </c>
      <c r="R3285" s="21" t="str">
        <f t="shared" si="3"/>
        <v>0.5228006472</v>
      </c>
      <c r="S3285" s="9">
        <v>0.5237810393174489</v>
      </c>
      <c r="T3285" s="6">
        <v>0.5228006471605862</v>
      </c>
      <c r="U3285" s="10"/>
      <c r="V3285" s="10"/>
      <c r="W3285" s="10"/>
    </row>
    <row r="3286">
      <c r="A3286" s="17">
        <v>2011.0</v>
      </c>
      <c r="B3286" s="18" t="s">
        <v>1643</v>
      </c>
      <c r="C3286" s="18" t="s">
        <v>4279</v>
      </c>
      <c r="D3286" s="19">
        <v>267.0</v>
      </c>
      <c r="E3286" s="19">
        <v>5.0</v>
      </c>
      <c r="F3286" s="19">
        <v>10.0</v>
      </c>
      <c r="G3286" s="19">
        <v>10.0</v>
      </c>
      <c r="H3286" s="19">
        <v>3.0</v>
      </c>
      <c r="I3286" s="19">
        <v>0.0</v>
      </c>
      <c r="J3286" s="19">
        <v>2.0</v>
      </c>
      <c r="K3286" s="19">
        <v>15.0</v>
      </c>
      <c r="L3286" s="19">
        <v>15.0</v>
      </c>
      <c r="M3286" s="19">
        <v>30.0</v>
      </c>
      <c r="N3286" s="20">
        <v>0.5</v>
      </c>
      <c r="O3286" s="20">
        <v>0.43788793683052063</v>
      </c>
      <c r="P3286" s="20">
        <v>0.4818710386753082</v>
      </c>
      <c r="Q3286" s="21" t="str">
        <f t="shared" si="1"/>
        <v>0.5158730159</v>
      </c>
      <c r="R3286" s="21" t="str">
        <f t="shared" si="3"/>
        <v>0.4683799821</v>
      </c>
      <c r="S3286" s="9">
        <v>0.46441172808408737</v>
      </c>
      <c r="T3286" s="6">
        <v>0.4683799820523413</v>
      </c>
      <c r="U3286" s="10"/>
      <c r="V3286" s="10"/>
      <c r="W3286" s="10"/>
    </row>
    <row r="3287">
      <c r="A3287" s="17">
        <v>2011.0</v>
      </c>
      <c r="B3287" s="18" t="s">
        <v>1612</v>
      </c>
      <c r="C3287" s="18" t="s">
        <v>4280</v>
      </c>
      <c r="D3287" s="19">
        <v>268.0</v>
      </c>
      <c r="E3287" s="19">
        <v>2.0</v>
      </c>
      <c r="F3287" s="19">
        <v>16.0</v>
      </c>
      <c r="G3287" s="19">
        <v>7.0</v>
      </c>
      <c r="H3287" s="19">
        <v>5.0</v>
      </c>
      <c r="I3287" s="19">
        <v>0.0</v>
      </c>
      <c r="J3287" s="19">
        <v>0.0</v>
      </c>
      <c r="K3287" s="19">
        <v>9.0</v>
      </c>
      <c r="L3287" s="19">
        <v>21.0</v>
      </c>
      <c r="M3287" s="19">
        <v>30.0</v>
      </c>
      <c r="N3287" s="20">
        <v>0.30000001192092896</v>
      </c>
      <c r="O3287" s="20">
        <v>0.49562302231788635</v>
      </c>
      <c r="P3287" s="20">
        <v>0.4815452992916107</v>
      </c>
      <c r="Q3287" s="21" t="str">
        <f t="shared" si="1"/>
        <v>0.2966101695</v>
      </c>
      <c r="R3287" s="21" t="str">
        <f t="shared" si="3"/>
        <v>0.4423503784</v>
      </c>
      <c r="S3287" s="9">
        <v>0.44319783598184587</v>
      </c>
      <c r="T3287" s="6">
        <v>0.44235037835472724</v>
      </c>
      <c r="U3287" s="10"/>
      <c r="V3287" s="10"/>
      <c r="W3287" s="10"/>
    </row>
    <row r="3288">
      <c r="A3288" s="17">
        <v>2011.0</v>
      </c>
      <c r="B3288" s="18" t="s">
        <v>290</v>
      </c>
      <c r="C3288" s="18" t="s">
        <v>4281</v>
      </c>
      <c r="D3288" s="19">
        <v>269.0</v>
      </c>
      <c r="E3288" s="19">
        <v>5.0</v>
      </c>
      <c r="F3288" s="19">
        <v>7.0</v>
      </c>
      <c r="G3288" s="19">
        <v>13.0</v>
      </c>
      <c r="H3288" s="19">
        <v>4.0</v>
      </c>
      <c r="I3288" s="19">
        <v>3.0</v>
      </c>
      <c r="J3288" s="19">
        <v>0.0</v>
      </c>
      <c r="K3288" s="19">
        <v>21.0</v>
      </c>
      <c r="L3288" s="19">
        <v>11.0</v>
      </c>
      <c r="M3288" s="19">
        <v>32.0</v>
      </c>
      <c r="N3288" s="20">
        <v>0.65625</v>
      </c>
      <c r="O3288" s="20">
        <v>0.6105418801307678</v>
      </c>
      <c r="P3288" s="20">
        <v>0.5559141039848328</v>
      </c>
      <c r="Q3288" s="21" t="str">
        <f t="shared" si="1"/>
        <v>0.6449275362</v>
      </c>
      <c r="R3288" s="21" t="str">
        <f t="shared" si="3"/>
        <v>0.6054813501</v>
      </c>
      <c r="S3288" s="9">
        <v>0.6083119660615921</v>
      </c>
      <c r="T3288" s="6">
        <v>0.605481350119563</v>
      </c>
      <c r="U3288" s="10"/>
      <c r="V3288" s="10"/>
      <c r="W3288" s="10"/>
    </row>
    <row r="3289">
      <c r="A3289" s="17">
        <v>2011.0</v>
      </c>
      <c r="B3289" s="18" t="s">
        <v>354</v>
      </c>
      <c r="C3289" s="18" t="s">
        <v>4282</v>
      </c>
      <c r="D3289" s="19">
        <v>270.0</v>
      </c>
      <c r="E3289" s="19">
        <v>4.0</v>
      </c>
      <c r="F3289" s="19">
        <v>11.0</v>
      </c>
      <c r="G3289" s="19">
        <v>5.0</v>
      </c>
      <c r="H3289" s="19">
        <v>8.0</v>
      </c>
      <c r="I3289" s="19">
        <v>2.0</v>
      </c>
      <c r="J3289" s="19">
        <v>3.0</v>
      </c>
      <c r="K3289" s="19">
        <v>11.0</v>
      </c>
      <c r="L3289" s="19">
        <v>22.0</v>
      </c>
      <c r="M3289" s="19">
        <v>33.0</v>
      </c>
      <c r="N3289" s="20">
        <v>0.3333333432674408</v>
      </c>
      <c r="O3289" s="20">
        <v>0.5615956783294678</v>
      </c>
      <c r="P3289" s="20">
        <v>0.5196843147277832</v>
      </c>
      <c r="Q3289" s="21" t="str">
        <f t="shared" si="1"/>
        <v>0.3375796178</v>
      </c>
      <c r="R3289" s="21" t="str">
        <f t="shared" si="3"/>
        <v>0.4951138223</v>
      </c>
      <c r="S3289" s="9">
        <v>0.494052251180013</v>
      </c>
      <c r="T3289" s="6">
        <v>0.4951138223052784</v>
      </c>
      <c r="U3289" s="10"/>
      <c r="V3289" s="10"/>
      <c r="W3289" s="10"/>
    </row>
    <row r="3290">
      <c r="A3290" s="17">
        <v>2011.0</v>
      </c>
      <c r="B3290" s="18" t="s">
        <v>292</v>
      </c>
      <c r="C3290" s="18" t="s">
        <v>4283</v>
      </c>
      <c r="D3290" s="19">
        <v>271.0</v>
      </c>
      <c r="E3290" s="19">
        <v>1.0</v>
      </c>
      <c r="F3290" s="19">
        <v>10.0</v>
      </c>
      <c r="G3290" s="19">
        <v>8.0</v>
      </c>
      <c r="H3290" s="19">
        <v>7.0</v>
      </c>
      <c r="I3290" s="19">
        <v>2.0</v>
      </c>
      <c r="J3290" s="19">
        <v>2.0</v>
      </c>
      <c r="K3290" s="19">
        <v>11.0</v>
      </c>
      <c r="L3290" s="19">
        <v>19.0</v>
      </c>
      <c r="M3290" s="19">
        <v>30.0</v>
      </c>
      <c r="N3290" s="20">
        <v>0.36666667461395264</v>
      </c>
      <c r="O3290" s="20">
        <v>0.5622538924217224</v>
      </c>
      <c r="P3290" s="20">
        <v>0.5187277793884277</v>
      </c>
      <c r="Q3290" s="21" t="str">
        <f t="shared" si="1"/>
        <v>0.3153846154</v>
      </c>
      <c r="R3290" s="21" t="str">
        <f t="shared" si="3"/>
        <v>0.4896550449</v>
      </c>
      <c r="S3290" s="9">
        <v>0.5024755577246348</v>
      </c>
      <c r="T3290" s="6">
        <v>0.489655044904122</v>
      </c>
      <c r="U3290" s="10"/>
      <c r="V3290" s="10"/>
      <c r="W3290" s="10"/>
    </row>
    <row r="3291">
      <c r="A3291" s="17">
        <v>2011.0</v>
      </c>
      <c r="B3291" s="18" t="s">
        <v>576</v>
      </c>
      <c r="C3291" s="18" t="s">
        <v>4284</v>
      </c>
      <c r="D3291" s="19">
        <v>272.0</v>
      </c>
      <c r="E3291" s="19">
        <v>6.0</v>
      </c>
      <c r="F3291" s="19">
        <v>4.0</v>
      </c>
      <c r="G3291" s="19">
        <v>13.0</v>
      </c>
      <c r="H3291" s="19">
        <v>2.0</v>
      </c>
      <c r="I3291" s="19">
        <v>4.0</v>
      </c>
      <c r="J3291" s="19">
        <v>2.0</v>
      </c>
      <c r="K3291" s="19">
        <v>23.0</v>
      </c>
      <c r="L3291" s="19">
        <v>8.0</v>
      </c>
      <c r="M3291" s="19">
        <v>31.0</v>
      </c>
      <c r="N3291" s="20">
        <v>0.7419354915618896</v>
      </c>
      <c r="O3291" s="20">
        <v>0.5325837135314941</v>
      </c>
      <c r="P3291" s="20">
        <v>0.5172869563102722</v>
      </c>
      <c r="Q3291" s="21" t="str">
        <f t="shared" si="1"/>
        <v>0.7372262774</v>
      </c>
      <c r="R3291" s="21" t="str">
        <f t="shared" si="3"/>
        <v>0.5799201652</v>
      </c>
      <c r="S3291" s="9">
        <v>0.5810974668110571</v>
      </c>
      <c r="T3291" s="6">
        <v>0.5799201651863808</v>
      </c>
      <c r="U3291" s="10"/>
      <c r="V3291" s="10"/>
      <c r="W3291" s="10"/>
    </row>
    <row r="3292">
      <c r="A3292" s="17">
        <v>2011.0</v>
      </c>
      <c r="B3292" s="18" t="s">
        <v>1186</v>
      </c>
      <c r="C3292" s="18" t="s">
        <v>1187</v>
      </c>
      <c r="D3292" s="19">
        <v>273.0</v>
      </c>
      <c r="E3292" s="19">
        <v>9.0</v>
      </c>
      <c r="F3292" s="19">
        <v>8.0</v>
      </c>
      <c r="G3292" s="19">
        <v>8.0</v>
      </c>
      <c r="H3292" s="19">
        <v>3.0</v>
      </c>
      <c r="I3292" s="19">
        <v>3.0</v>
      </c>
      <c r="J3292" s="19">
        <v>2.0</v>
      </c>
      <c r="K3292" s="19">
        <v>20.0</v>
      </c>
      <c r="L3292" s="19">
        <v>13.0</v>
      </c>
      <c r="M3292" s="19">
        <v>33.0</v>
      </c>
      <c r="N3292" s="20">
        <v>0.6060606241226196</v>
      </c>
      <c r="O3292" s="20">
        <v>0.5136534571647644</v>
      </c>
      <c r="P3292" s="20">
        <v>0.4989289939403534</v>
      </c>
      <c r="Q3292" s="21" t="str">
        <f t="shared" si="1"/>
        <v>0.6496815287</v>
      </c>
      <c r="R3292" s="21" t="str">
        <f t="shared" si="3"/>
        <v>0.5439793592</v>
      </c>
      <c r="S3292" s="9">
        <v>0.533074128582622</v>
      </c>
      <c r="T3292" s="6">
        <v>0.5439793592330756</v>
      </c>
      <c r="U3292" s="10"/>
      <c r="V3292" s="10"/>
      <c r="W3292" s="10"/>
    </row>
    <row r="3293">
      <c r="A3293" s="17">
        <v>2011.0</v>
      </c>
      <c r="B3293" s="18" t="s">
        <v>165</v>
      </c>
      <c r="C3293" s="18" t="s">
        <v>4285</v>
      </c>
      <c r="D3293" s="19">
        <v>274.0</v>
      </c>
      <c r="E3293" s="19">
        <v>3.0</v>
      </c>
      <c r="F3293" s="19">
        <v>8.0</v>
      </c>
      <c r="G3293" s="19">
        <v>11.0</v>
      </c>
      <c r="H3293" s="19">
        <v>5.0</v>
      </c>
      <c r="I3293" s="19">
        <v>1.0</v>
      </c>
      <c r="J3293" s="19">
        <v>3.0</v>
      </c>
      <c r="K3293" s="19">
        <v>15.0</v>
      </c>
      <c r="L3293" s="19">
        <v>16.0</v>
      </c>
      <c r="M3293" s="19">
        <v>31.0</v>
      </c>
      <c r="N3293" s="20">
        <v>0.4838709533214569</v>
      </c>
      <c r="O3293" s="20">
        <v>0.5124509334564209</v>
      </c>
      <c r="P3293" s="20">
        <v>0.5244452357292175</v>
      </c>
      <c r="Q3293" s="21" t="str">
        <f t="shared" si="1"/>
        <v>0.4436090226</v>
      </c>
      <c r="R3293" s="21" t="str">
        <f t="shared" si="3"/>
        <v>0.4982390313</v>
      </c>
      <c r="S3293" s="9">
        <v>0.5083045175959987</v>
      </c>
      <c r="T3293" s="6">
        <v>0.49823903129961256</v>
      </c>
      <c r="U3293" s="10"/>
      <c r="V3293" s="10"/>
      <c r="W3293" s="10"/>
    </row>
    <row r="3294">
      <c r="A3294" s="17">
        <v>2011.0</v>
      </c>
      <c r="B3294" s="18" t="s">
        <v>1975</v>
      </c>
      <c r="C3294" s="18" t="s">
        <v>4286</v>
      </c>
      <c r="D3294" s="19">
        <v>275.0</v>
      </c>
      <c r="E3294" s="19">
        <v>3.0</v>
      </c>
      <c r="F3294" s="19">
        <v>12.0</v>
      </c>
      <c r="G3294" s="19">
        <v>5.0</v>
      </c>
      <c r="H3294" s="19">
        <v>7.0</v>
      </c>
      <c r="I3294" s="19">
        <v>0.0</v>
      </c>
      <c r="J3294" s="19">
        <v>3.0</v>
      </c>
      <c r="K3294" s="19">
        <v>8.0</v>
      </c>
      <c r="L3294" s="19">
        <v>22.0</v>
      </c>
      <c r="M3294" s="19">
        <v>30.0</v>
      </c>
      <c r="N3294" s="20">
        <v>0.2666666805744171</v>
      </c>
      <c r="O3294" s="20">
        <v>0.46057745814323425</v>
      </c>
      <c r="P3294" s="20">
        <v>0.4890071153640747</v>
      </c>
      <c r="Q3294" s="21" t="str">
        <f t="shared" si="1"/>
        <v>0.2647058824</v>
      </c>
      <c r="R3294" s="21" t="str">
        <f t="shared" si="3"/>
        <v>0.4187169785</v>
      </c>
      <c r="S3294" s="9">
        <v>0.41920717457930246</v>
      </c>
      <c r="T3294" s="6">
        <v>0.4187169785008711</v>
      </c>
      <c r="U3294" s="10"/>
      <c r="V3294" s="10"/>
      <c r="W3294" s="10"/>
    </row>
    <row r="3295">
      <c r="A3295" s="17">
        <v>2011.0</v>
      </c>
      <c r="B3295" s="18" t="s">
        <v>1048</v>
      </c>
      <c r="C3295" s="18" t="s">
        <v>4287</v>
      </c>
      <c r="D3295" s="19">
        <v>276.0</v>
      </c>
      <c r="E3295" s="19">
        <v>6.0</v>
      </c>
      <c r="F3295" s="19">
        <v>10.0</v>
      </c>
      <c r="G3295" s="19">
        <v>6.0</v>
      </c>
      <c r="H3295" s="19">
        <v>7.0</v>
      </c>
      <c r="I3295" s="19">
        <v>2.0</v>
      </c>
      <c r="J3295" s="19">
        <v>0.0</v>
      </c>
      <c r="K3295" s="19">
        <v>14.0</v>
      </c>
      <c r="L3295" s="19">
        <v>17.0</v>
      </c>
      <c r="M3295" s="19">
        <v>31.0</v>
      </c>
      <c r="N3295" s="20">
        <v>0.4516128897666931</v>
      </c>
      <c r="O3295" s="20">
        <v>0.4401678144931793</v>
      </c>
      <c r="P3295" s="20">
        <v>0.48031365871429443</v>
      </c>
      <c r="Q3295" s="21" t="str">
        <f t="shared" si="1"/>
        <v>0.4697986577</v>
      </c>
      <c r="R3295" s="21" t="str">
        <f t="shared" si="3"/>
        <v>0.4576119864</v>
      </c>
      <c r="S3295" s="9">
        <v>0.4530655477316149</v>
      </c>
      <c r="T3295" s="6">
        <v>0.45761198635469347</v>
      </c>
      <c r="U3295" s="10"/>
      <c r="V3295" s="10"/>
      <c r="W3295" s="10"/>
    </row>
    <row r="3296">
      <c r="A3296" s="17">
        <v>2011.0</v>
      </c>
      <c r="B3296" s="18" t="s">
        <v>94</v>
      </c>
      <c r="C3296" s="18" t="s">
        <v>4288</v>
      </c>
      <c r="D3296" s="19">
        <v>277.0</v>
      </c>
      <c r="E3296" s="19">
        <v>7.0</v>
      </c>
      <c r="F3296" s="19">
        <v>3.0</v>
      </c>
      <c r="G3296" s="19">
        <v>16.0</v>
      </c>
      <c r="H3296" s="19">
        <v>3.0</v>
      </c>
      <c r="I3296" s="19">
        <v>3.0</v>
      </c>
      <c r="J3296" s="19">
        <v>1.0</v>
      </c>
      <c r="K3296" s="19">
        <v>26.0</v>
      </c>
      <c r="L3296" s="19">
        <v>7.0</v>
      </c>
      <c r="M3296" s="19">
        <v>33.0</v>
      </c>
      <c r="N3296" s="20">
        <v>0.7878788113594055</v>
      </c>
      <c r="O3296" s="20">
        <v>0.5764694213867188</v>
      </c>
      <c r="P3296" s="20">
        <v>0.5573021769523621</v>
      </c>
      <c r="Q3296" s="21" t="str">
        <f t="shared" si="1"/>
        <v>0.7619047619</v>
      </c>
      <c r="R3296" s="21" t="str">
        <f t="shared" si="3"/>
        <v>0.6180364454</v>
      </c>
      <c r="S3296" s="9">
        <v>0.6245299519011469</v>
      </c>
      <c r="T3296" s="6">
        <v>0.6180364454076404</v>
      </c>
      <c r="U3296" s="10"/>
      <c r="V3296" s="10"/>
      <c r="W3296" s="10"/>
    </row>
    <row r="3297">
      <c r="A3297" s="17">
        <v>2011.0</v>
      </c>
      <c r="B3297" s="18" t="s">
        <v>760</v>
      </c>
      <c r="C3297" s="18" t="s">
        <v>4289</v>
      </c>
      <c r="D3297" s="19">
        <v>278.0</v>
      </c>
      <c r="E3297" s="19">
        <v>2.0</v>
      </c>
      <c r="F3297" s="19">
        <v>12.0</v>
      </c>
      <c r="G3297" s="19">
        <v>4.0</v>
      </c>
      <c r="H3297" s="19">
        <v>7.0</v>
      </c>
      <c r="I3297" s="19">
        <v>1.0</v>
      </c>
      <c r="J3297" s="19">
        <v>2.0</v>
      </c>
      <c r="K3297" s="19">
        <v>7.0</v>
      </c>
      <c r="L3297" s="19">
        <v>21.0</v>
      </c>
      <c r="M3297" s="19">
        <v>28.0</v>
      </c>
      <c r="N3297" s="20">
        <v>0.25</v>
      </c>
      <c r="O3297" s="20">
        <v>0.49704933166503906</v>
      </c>
      <c r="P3297" s="20">
        <v>0.48743030428886414</v>
      </c>
      <c r="Q3297" s="21" t="str">
        <f t="shared" si="1"/>
        <v>0.246031746</v>
      </c>
      <c r="R3297" s="21" t="str">
        <f t="shared" si="3"/>
        <v>0.4318901784</v>
      </c>
      <c r="S3297" s="9">
        <v>0.43288224190473557</v>
      </c>
      <c r="T3297" s="6">
        <v>0.4318901784126721</v>
      </c>
      <c r="U3297" s="10"/>
      <c r="V3297" s="10"/>
      <c r="W3297" s="10"/>
    </row>
    <row r="3298">
      <c r="A3298" s="17">
        <v>2011.0</v>
      </c>
      <c r="B3298" s="18" t="s">
        <v>518</v>
      </c>
      <c r="C3298" s="18" t="s">
        <v>4290</v>
      </c>
      <c r="D3298" s="19">
        <v>279.0</v>
      </c>
      <c r="E3298" s="19">
        <v>1.0</v>
      </c>
      <c r="F3298" s="19">
        <v>11.0</v>
      </c>
      <c r="G3298" s="19">
        <v>8.0</v>
      </c>
      <c r="H3298" s="19">
        <v>8.0</v>
      </c>
      <c r="I3298" s="19">
        <v>2.0</v>
      </c>
      <c r="J3298" s="19">
        <v>3.0</v>
      </c>
      <c r="K3298" s="19">
        <v>11.0</v>
      </c>
      <c r="L3298" s="19">
        <v>22.0</v>
      </c>
      <c r="M3298" s="19">
        <v>33.0</v>
      </c>
      <c r="N3298" s="20">
        <v>0.3333333432674408</v>
      </c>
      <c r="O3298" s="20">
        <v>0.5378739833831787</v>
      </c>
      <c r="P3298" s="20">
        <v>0.5183230638504028</v>
      </c>
      <c r="Q3298" s="21" t="str">
        <f t="shared" si="1"/>
        <v>0.2827586207</v>
      </c>
      <c r="R3298" s="21" t="str">
        <f t="shared" si="3"/>
        <v>0.4692074128</v>
      </c>
      <c r="S3298" s="9">
        <v>0.4818510909875234</v>
      </c>
      <c r="T3298" s="6">
        <v>0.46920741282660383</v>
      </c>
      <c r="U3298" s="10"/>
      <c r="V3298" s="10"/>
      <c r="W3298" s="10"/>
    </row>
    <row r="3299">
      <c r="A3299" s="17">
        <v>2011.0</v>
      </c>
      <c r="B3299" s="18" t="s">
        <v>79</v>
      </c>
      <c r="C3299" s="18" t="s">
        <v>1203</v>
      </c>
      <c r="D3299" s="19">
        <v>280.0</v>
      </c>
      <c r="E3299" s="19">
        <v>7.0</v>
      </c>
      <c r="F3299" s="19">
        <v>4.0</v>
      </c>
      <c r="G3299" s="19">
        <v>14.0</v>
      </c>
      <c r="H3299" s="19">
        <v>0.0</v>
      </c>
      <c r="I3299" s="19">
        <v>4.0</v>
      </c>
      <c r="J3299" s="19">
        <v>3.0</v>
      </c>
      <c r="K3299" s="19">
        <v>25.0</v>
      </c>
      <c r="L3299" s="19">
        <v>7.0</v>
      </c>
      <c r="M3299" s="19">
        <v>32.0</v>
      </c>
      <c r="N3299" s="20">
        <v>0.78125</v>
      </c>
      <c r="O3299" s="20">
        <v>0.5286109447479248</v>
      </c>
      <c r="P3299" s="20">
        <v>0.5337949991226196</v>
      </c>
      <c r="Q3299" s="21" t="str">
        <f t="shared" si="1"/>
        <v>0.8043478261</v>
      </c>
      <c r="R3299" s="21" t="str">
        <f t="shared" si="3"/>
        <v>0.5988411787</v>
      </c>
      <c r="S3299" s="9">
        <v>0.5930667221546173</v>
      </c>
      <c r="T3299" s="6">
        <v>0.5988411786763564</v>
      </c>
      <c r="U3299" s="10"/>
      <c r="V3299" s="10"/>
      <c r="W3299" s="10"/>
    </row>
    <row r="3300">
      <c r="A3300" s="17">
        <v>2011.0</v>
      </c>
      <c r="B3300" s="18" t="s">
        <v>270</v>
      </c>
      <c r="C3300" s="18" t="s">
        <v>1181</v>
      </c>
      <c r="D3300" s="19">
        <v>281.0</v>
      </c>
      <c r="E3300" s="19">
        <v>6.0</v>
      </c>
      <c r="F3300" s="19">
        <v>5.0</v>
      </c>
      <c r="G3300" s="19">
        <v>10.0</v>
      </c>
      <c r="H3300" s="19">
        <v>8.0</v>
      </c>
      <c r="I3300" s="19">
        <v>3.0</v>
      </c>
      <c r="J3300" s="19">
        <v>1.0</v>
      </c>
      <c r="K3300" s="19">
        <v>19.0</v>
      </c>
      <c r="L3300" s="19">
        <v>14.0</v>
      </c>
      <c r="M3300" s="19">
        <v>33.0</v>
      </c>
      <c r="N3300" s="20">
        <v>0.5757575631141663</v>
      </c>
      <c r="O3300" s="20">
        <v>0.6452431678771973</v>
      </c>
      <c r="P3300" s="20">
        <v>0.5371235013008118</v>
      </c>
      <c r="Q3300" s="21" t="str">
        <f t="shared" si="1"/>
        <v>0.5337423313</v>
      </c>
      <c r="R3300" s="21" t="str">
        <f t="shared" si="3"/>
        <v>0.5903380421</v>
      </c>
      <c r="S3300" s="9">
        <v>0.6008418532031955</v>
      </c>
      <c r="T3300" s="6">
        <v>0.5903380420858875</v>
      </c>
      <c r="U3300" s="10"/>
      <c r="V3300" s="10"/>
      <c r="W3300" s="10"/>
    </row>
    <row r="3301">
      <c r="A3301" s="17">
        <v>2011.0</v>
      </c>
      <c r="B3301" s="18" t="s">
        <v>1232</v>
      </c>
      <c r="C3301" s="18" t="s">
        <v>4291</v>
      </c>
      <c r="D3301" s="19">
        <v>282.0</v>
      </c>
      <c r="E3301" s="19">
        <v>3.0</v>
      </c>
      <c r="F3301" s="19">
        <v>13.0</v>
      </c>
      <c r="G3301" s="19">
        <v>9.0</v>
      </c>
      <c r="H3301" s="19">
        <v>2.0</v>
      </c>
      <c r="I3301" s="19">
        <v>0.0</v>
      </c>
      <c r="J3301" s="19">
        <v>1.0</v>
      </c>
      <c r="K3301" s="19">
        <v>12.0</v>
      </c>
      <c r="L3301" s="19">
        <v>16.0</v>
      </c>
      <c r="M3301" s="19">
        <v>28.0</v>
      </c>
      <c r="N3301" s="20">
        <v>0.4285714328289032</v>
      </c>
      <c r="O3301" s="20">
        <v>0.4586263597011566</v>
      </c>
      <c r="P3301" s="20">
        <v>0.47303497791290283</v>
      </c>
      <c r="Q3301" s="21" t="str">
        <f t="shared" si="1"/>
        <v>0.4528301887</v>
      </c>
      <c r="R3301" s="21" t="str">
        <f t="shared" si="3"/>
        <v>0.4607794715</v>
      </c>
      <c r="S3301" s="9">
        <v>0.45471478147166117</v>
      </c>
      <c r="T3301" s="6">
        <v>0.4607794714986153</v>
      </c>
      <c r="U3301" s="10"/>
      <c r="V3301" s="10"/>
      <c r="W3301" s="10"/>
    </row>
    <row r="3302">
      <c r="A3302" s="17">
        <v>2011.0</v>
      </c>
      <c r="B3302" s="18" t="s">
        <v>97</v>
      </c>
      <c r="C3302" s="18" t="s">
        <v>1158</v>
      </c>
      <c r="D3302" s="19">
        <v>283.0</v>
      </c>
      <c r="E3302" s="19">
        <v>7.0</v>
      </c>
      <c r="F3302" s="19">
        <v>6.0</v>
      </c>
      <c r="G3302" s="19">
        <v>8.0</v>
      </c>
      <c r="H3302" s="19">
        <v>5.0</v>
      </c>
      <c r="I3302" s="19">
        <v>2.0</v>
      </c>
      <c r="J3302" s="19">
        <v>1.0</v>
      </c>
      <c r="K3302" s="19">
        <v>17.0</v>
      </c>
      <c r="L3302" s="19">
        <v>12.0</v>
      </c>
      <c r="M3302" s="19">
        <v>29.0</v>
      </c>
      <c r="N3302" s="20">
        <v>0.5862069129943848</v>
      </c>
      <c r="O3302" s="20">
        <v>0.4448685348033905</v>
      </c>
      <c r="P3302" s="20">
        <v>0.477429062128067</v>
      </c>
      <c r="Q3302" s="21" t="str">
        <f t="shared" si="1"/>
        <v>0.5886524823</v>
      </c>
      <c r="R3302" s="21" t="str">
        <f t="shared" si="3"/>
        <v>0.4889546535</v>
      </c>
      <c r="S3302" s="9">
        <v>0.48834325707164306</v>
      </c>
      <c r="T3302" s="6">
        <v>0.4889546535010879</v>
      </c>
      <c r="U3302" s="10"/>
      <c r="V3302" s="10"/>
      <c r="W3302" s="10"/>
    </row>
    <row r="3303">
      <c r="A3303" s="17">
        <v>2011.0</v>
      </c>
      <c r="B3303" s="18" t="s">
        <v>213</v>
      </c>
      <c r="C3303" s="18" t="s">
        <v>4292</v>
      </c>
      <c r="D3303" s="19">
        <v>284.0</v>
      </c>
      <c r="E3303" s="19">
        <v>7.0</v>
      </c>
      <c r="F3303" s="19">
        <v>3.0</v>
      </c>
      <c r="G3303" s="19">
        <v>16.0</v>
      </c>
      <c r="H3303" s="19">
        <v>2.0</v>
      </c>
      <c r="I3303" s="19">
        <v>4.0</v>
      </c>
      <c r="J3303" s="19">
        <v>2.0</v>
      </c>
      <c r="K3303" s="19">
        <v>27.0</v>
      </c>
      <c r="L3303" s="19">
        <v>7.0</v>
      </c>
      <c r="M3303" s="19">
        <v>34.0</v>
      </c>
      <c r="N3303" s="20">
        <v>0.7941176295280457</v>
      </c>
      <c r="O3303" s="20">
        <v>0.6046022176742554</v>
      </c>
      <c r="P3303" s="20">
        <v>0.5443692207336426</v>
      </c>
      <c r="Q3303" s="21" t="str">
        <f t="shared" si="1"/>
        <v>0.78</v>
      </c>
      <c r="R3303" s="21" t="str">
        <f t="shared" si="3"/>
        <v>0.633393414</v>
      </c>
      <c r="S3303" s="9">
        <v>0.6369228257852442</v>
      </c>
      <c r="T3303" s="6">
        <v>0.6333934140205383</v>
      </c>
      <c r="U3303" s="10"/>
      <c r="V3303" s="10"/>
      <c r="W3303" s="10"/>
    </row>
    <row r="3304">
      <c r="A3304" s="17">
        <v>2011.0</v>
      </c>
      <c r="B3304" s="18" t="s">
        <v>530</v>
      </c>
      <c r="C3304" s="18" t="s">
        <v>4293</v>
      </c>
      <c r="D3304" s="19">
        <v>285.0</v>
      </c>
      <c r="E3304" s="19">
        <v>5.0</v>
      </c>
      <c r="F3304" s="19">
        <v>4.0</v>
      </c>
      <c r="G3304" s="19">
        <v>14.0</v>
      </c>
      <c r="H3304" s="19">
        <v>2.0</v>
      </c>
      <c r="I3304" s="19">
        <v>4.0</v>
      </c>
      <c r="J3304" s="19">
        <v>2.0</v>
      </c>
      <c r="K3304" s="19">
        <v>23.0</v>
      </c>
      <c r="L3304" s="19">
        <v>8.0</v>
      </c>
      <c r="M3304" s="19">
        <v>31.0</v>
      </c>
      <c r="N3304" s="20">
        <v>0.7419354915618896</v>
      </c>
      <c r="O3304" s="20">
        <v>0.5655349493026733</v>
      </c>
      <c r="P3304" s="20">
        <v>0.5264334082603455</v>
      </c>
      <c r="Q3304" s="21" t="str">
        <f t="shared" si="1"/>
        <v>0.7293233083</v>
      </c>
      <c r="R3304" s="21" t="str">
        <f t="shared" si="3"/>
        <v>0.5967066538</v>
      </c>
      <c r="S3304" s="9">
        <v>0.599859697684165</v>
      </c>
      <c r="T3304" s="6">
        <v>0.5967066537840923</v>
      </c>
      <c r="U3304" s="10"/>
      <c r="V3304" s="10"/>
      <c r="W3304" s="10"/>
    </row>
    <row r="3305">
      <c r="A3305" s="17">
        <v>2011.0</v>
      </c>
      <c r="B3305" s="18" t="s">
        <v>2497</v>
      </c>
      <c r="C3305" s="18" t="s">
        <v>4294</v>
      </c>
      <c r="D3305" s="19">
        <v>286.0</v>
      </c>
      <c r="E3305" s="19">
        <v>3.0</v>
      </c>
      <c r="F3305" s="19">
        <v>9.0</v>
      </c>
      <c r="G3305" s="19">
        <v>9.0</v>
      </c>
      <c r="H3305" s="19">
        <v>2.0</v>
      </c>
      <c r="I3305" s="19">
        <v>2.0</v>
      </c>
      <c r="J3305" s="19">
        <v>4.0</v>
      </c>
      <c r="K3305" s="19">
        <v>14.0</v>
      </c>
      <c r="L3305" s="19">
        <v>15.0</v>
      </c>
      <c r="M3305" s="19">
        <v>29.0</v>
      </c>
      <c r="N3305" s="20">
        <v>0.48275861144065857</v>
      </c>
      <c r="O3305" s="20">
        <v>0.46032896637916565</v>
      </c>
      <c r="P3305" s="20">
        <v>0.45904749631881714</v>
      </c>
      <c r="Q3305" s="21" t="str">
        <f t="shared" si="1"/>
        <v>0.487394958</v>
      </c>
      <c r="R3305" s="21" t="str">
        <f t="shared" si="3"/>
        <v>0.4667750968</v>
      </c>
      <c r="S3305" s="9">
        <v>0.4656160124417009</v>
      </c>
      <c r="T3305" s="6">
        <v>0.46677509676508544</v>
      </c>
      <c r="U3305" s="10"/>
      <c r="V3305" s="10"/>
      <c r="W3305" s="10"/>
    </row>
    <row r="3306">
      <c r="A3306" s="17">
        <v>2011.0</v>
      </c>
      <c r="B3306" s="18" t="s">
        <v>216</v>
      </c>
      <c r="C3306" s="18" t="s">
        <v>4295</v>
      </c>
      <c r="D3306" s="19">
        <v>287.0</v>
      </c>
      <c r="E3306" s="19">
        <v>2.0</v>
      </c>
      <c r="F3306" s="19">
        <v>9.0</v>
      </c>
      <c r="G3306" s="19">
        <v>11.0</v>
      </c>
      <c r="H3306" s="19">
        <v>7.0</v>
      </c>
      <c r="I3306" s="19">
        <v>0.0</v>
      </c>
      <c r="J3306" s="19">
        <v>3.0</v>
      </c>
      <c r="K3306" s="19">
        <v>13.0</v>
      </c>
      <c r="L3306" s="19">
        <v>19.0</v>
      </c>
      <c r="M3306" s="19">
        <v>32.0</v>
      </c>
      <c r="N3306" s="20">
        <v>0.40625</v>
      </c>
      <c r="O3306" s="20">
        <v>0.5558249950408936</v>
      </c>
      <c r="P3306" s="20">
        <v>0.5279626250267029</v>
      </c>
      <c r="Q3306" s="21" t="str">
        <f t="shared" si="1"/>
        <v>0.3405797101</v>
      </c>
      <c r="R3306" s="21" t="str">
        <f t="shared" si="3"/>
        <v>0.4950480813</v>
      </c>
      <c r="S3306" s="9">
        <v>0.5114656537771225</v>
      </c>
      <c r="T3306" s="6">
        <v>0.49504808131335437</v>
      </c>
      <c r="U3306" s="10"/>
      <c r="V3306" s="10"/>
      <c r="W3306" s="10"/>
    </row>
    <row r="3307">
      <c r="A3307" s="17">
        <v>2011.0</v>
      </c>
      <c r="B3307" s="18" t="s">
        <v>908</v>
      </c>
      <c r="C3307" s="18" t="s">
        <v>4296</v>
      </c>
      <c r="D3307" s="19">
        <v>288.0</v>
      </c>
      <c r="E3307" s="19">
        <v>4.0</v>
      </c>
      <c r="F3307" s="19">
        <v>13.0</v>
      </c>
      <c r="G3307" s="19">
        <v>5.0</v>
      </c>
      <c r="H3307" s="19">
        <v>7.0</v>
      </c>
      <c r="I3307" s="19">
        <v>1.0</v>
      </c>
      <c r="J3307" s="19">
        <v>1.0</v>
      </c>
      <c r="K3307" s="19">
        <v>10.0</v>
      </c>
      <c r="L3307" s="19">
        <v>21.0</v>
      </c>
      <c r="M3307" s="19">
        <v>31.0</v>
      </c>
      <c r="N3307" s="20">
        <v>0.32258063554763794</v>
      </c>
      <c r="O3307" s="20">
        <v>0.4436444044113159</v>
      </c>
      <c r="P3307" s="20">
        <v>0.48033425211906433</v>
      </c>
      <c r="Q3307" s="21" t="str">
        <f t="shared" si="1"/>
        <v>0.3404255319</v>
      </c>
      <c r="R3307" s="21" t="str">
        <f t="shared" si="3"/>
        <v>0.4270121482</v>
      </c>
      <c r="S3307" s="9">
        <v>0.4225509265257466</v>
      </c>
      <c r="T3307" s="6">
        <v>0.42701214821414746</v>
      </c>
      <c r="U3307" s="10"/>
      <c r="V3307" s="10"/>
      <c r="W3307" s="10"/>
    </row>
    <row r="3308">
      <c r="A3308" s="17">
        <v>2011.0</v>
      </c>
      <c r="B3308" s="18" t="s">
        <v>391</v>
      </c>
      <c r="C3308" s="18" t="s">
        <v>4297</v>
      </c>
      <c r="D3308" s="19">
        <v>289.0</v>
      </c>
      <c r="E3308" s="19">
        <v>0.0</v>
      </c>
      <c r="F3308" s="19">
        <v>16.0</v>
      </c>
      <c r="G3308" s="19">
        <v>3.0</v>
      </c>
      <c r="H3308" s="19">
        <v>12.0</v>
      </c>
      <c r="I3308" s="19">
        <v>0.0</v>
      </c>
      <c r="J3308" s="19">
        <v>0.0</v>
      </c>
      <c r="K3308" s="19">
        <v>3.0</v>
      </c>
      <c r="L3308" s="19">
        <v>28.0</v>
      </c>
      <c r="M3308" s="19">
        <v>31.0</v>
      </c>
      <c r="N3308" s="20">
        <v>0.09677419066429138</v>
      </c>
      <c r="O3308" s="20">
        <v>0.45570093393325806</v>
      </c>
      <c r="P3308" s="20">
        <v>0.4892399311065674</v>
      </c>
      <c r="Q3308" s="21" t="str">
        <f t="shared" si="1"/>
        <v>0.06382978723</v>
      </c>
      <c r="R3308" s="21" t="str">
        <f t="shared" si="3"/>
        <v>0.3661178966</v>
      </c>
      <c r="S3308" s="9">
        <v>0.3743539981303676</v>
      </c>
      <c r="T3308" s="6">
        <v>0.3661178965517815</v>
      </c>
      <c r="U3308" s="10"/>
      <c r="V3308" s="10"/>
      <c r="W3308" s="10"/>
    </row>
    <row r="3309">
      <c r="A3309" s="17">
        <v>2011.0</v>
      </c>
      <c r="B3309" s="18" t="s">
        <v>1523</v>
      </c>
      <c r="C3309" s="18" t="s">
        <v>4298</v>
      </c>
      <c r="D3309" s="19">
        <v>290.0</v>
      </c>
      <c r="E3309" s="19">
        <v>2.0</v>
      </c>
      <c r="F3309" s="19">
        <v>13.0</v>
      </c>
      <c r="G3309" s="19">
        <v>2.0</v>
      </c>
      <c r="H3309" s="19">
        <v>12.0</v>
      </c>
      <c r="I3309" s="19">
        <v>0.0</v>
      </c>
      <c r="J3309" s="19">
        <v>1.0</v>
      </c>
      <c r="K3309" s="19">
        <v>4.0</v>
      </c>
      <c r="L3309" s="19">
        <v>26.0</v>
      </c>
      <c r="M3309" s="19">
        <v>30.0</v>
      </c>
      <c r="N3309" s="20">
        <v>0.13333334028720856</v>
      </c>
      <c r="O3309" s="20">
        <v>0.5348087549209595</v>
      </c>
      <c r="P3309" s="20">
        <v>0.4979424476623535</v>
      </c>
      <c r="Q3309" s="21" t="str">
        <f t="shared" si="1"/>
        <v>0.1351351351</v>
      </c>
      <c r="R3309" s="21" t="str">
        <f t="shared" si="3"/>
        <v>0.4256737732</v>
      </c>
      <c r="S3309" s="9">
        <v>0.42522332270940144</v>
      </c>
      <c r="T3309" s="6">
        <v>0.4256737731598519</v>
      </c>
      <c r="U3309" s="10"/>
      <c r="V3309" s="10"/>
      <c r="W3309" s="10"/>
    </row>
    <row r="3310">
      <c r="A3310" s="17">
        <v>2011.0</v>
      </c>
      <c r="B3310" s="18" t="s">
        <v>928</v>
      </c>
      <c r="C3310" s="18" t="s">
        <v>4299</v>
      </c>
      <c r="D3310" s="19">
        <v>291.0</v>
      </c>
      <c r="E3310" s="19">
        <v>2.0</v>
      </c>
      <c r="F3310" s="19">
        <v>13.0</v>
      </c>
      <c r="G3310" s="19">
        <v>4.0</v>
      </c>
      <c r="H3310" s="19">
        <v>6.0</v>
      </c>
      <c r="I3310" s="19">
        <v>1.0</v>
      </c>
      <c r="J3310" s="19">
        <v>2.0</v>
      </c>
      <c r="K3310" s="19">
        <v>7.0</v>
      </c>
      <c r="L3310" s="19">
        <v>21.0</v>
      </c>
      <c r="M3310" s="19">
        <v>28.0</v>
      </c>
      <c r="N3310" s="20">
        <v>0.25</v>
      </c>
      <c r="O3310" s="20">
        <v>0.5135425329208374</v>
      </c>
      <c r="P3310" s="20">
        <v>0.48289960622787476</v>
      </c>
      <c r="Q3310" s="21" t="str">
        <f t="shared" si="1"/>
        <v>0.2540983607</v>
      </c>
      <c r="R3310" s="21" t="str">
        <f t="shared" si="3"/>
        <v>0.4410207582</v>
      </c>
      <c r="S3310" s="9">
        <v>0.4399961680173874</v>
      </c>
      <c r="T3310" s="6">
        <v>0.4410207581813218</v>
      </c>
      <c r="U3310" s="10"/>
      <c r="V3310" s="10"/>
      <c r="W3310" s="10"/>
    </row>
    <row r="3311">
      <c r="A3311" s="17">
        <v>2011.0</v>
      </c>
      <c r="B3311" s="18" t="s">
        <v>1394</v>
      </c>
      <c r="C3311" s="18" t="s">
        <v>4300</v>
      </c>
      <c r="D3311" s="19">
        <v>292.0</v>
      </c>
      <c r="E3311" s="19">
        <v>3.0</v>
      </c>
      <c r="F3311" s="19">
        <v>10.0</v>
      </c>
      <c r="G3311" s="19">
        <v>7.0</v>
      </c>
      <c r="H3311" s="19">
        <v>6.0</v>
      </c>
      <c r="I3311" s="19">
        <v>0.0</v>
      </c>
      <c r="J3311" s="19">
        <v>1.0</v>
      </c>
      <c r="K3311" s="19">
        <v>10.0</v>
      </c>
      <c r="L3311" s="19">
        <v>17.0</v>
      </c>
      <c r="M3311" s="19">
        <v>27.0</v>
      </c>
      <c r="N3311" s="20">
        <v>0.37037035822868347</v>
      </c>
      <c r="O3311" s="20">
        <v>0.483209490776062</v>
      </c>
      <c r="P3311" s="20">
        <v>0.5048408508300781</v>
      </c>
      <c r="Q3311" s="21" t="str">
        <f t="shared" si="1"/>
        <v>0.3529411765</v>
      </c>
      <c r="R3311" s="21" t="str">
        <f t="shared" si="3"/>
        <v>0.4560502522</v>
      </c>
      <c r="S3311" s="9">
        <v>0.4604075506881431</v>
      </c>
      <c r="T3311" s="6">
        <v>0.4560502522131976</v>
      </c>
      <c r="U3311" s="10"/>
      <c r="V3311" s="10"/>
      <c r="W3311" s="10"/>
    </row>
    <row r="3312">
      <c r="A3312" s="17">
        <v>2011.0</v>
      </c>
      <c r="B3312" s="18" t="s">
        <v>139</v>
      </c>
      <c r="C3312" s="18" t="s">
        <v>4301</v>
      </c>
      <c r="D3312" s="19">
        <v>293.0</v>
      </c>
      <c r="E3312" s="19">
        <v>4.0</v>
      </c>
      <c r="F3312" s="19">
        <v>8.0</v>
      </c>
      <c r="G3312" s="19">
        <v>12.0</v>
      </c>
      <c r="H3312" s="19">
        <v>3.0</v>
      </c>
      <c r="I3312" s="19">
        <v>3.0</v>
      </c>
      <c r="J3312" s="19">
        <v>2.0</v>
      </c>
      <c r="K3312" s="19">
        <v>19.0</v>
      </c>
      <c r="L3312" s="19">
        <v>13.0</v>
      </c>
      <c r="M3312" s="19">
        <v>32.0</v>
      </c>
      <c r="N3312" s="20">
        <v>0.59375</v>
      </c>
      <c r="O3312" s="20">
        <v>0.5593634843826294</v>
      </c>
      <c r="P3312" s="20">
        <v>0.5191938281059265</v>
      </c>
      <c r="Q3312" s="21" t="str">
        <f t="shared" si="1"/>
        <v>0.5895522388</v>
      </c>
      <c r="R3312" s="21" t="str">
        <f t="shared" si="3"/>
        <v>0.5568682589</v>
      </c>
      <c r="S3312" s="9">
        <v>0.5579176992177963</v>
      </c>
      <c r="T3312" s="6">
        <v>0.5568682589192888</v>
      </c>
      <c r="U3312" s="10"/>
      <c r="V3312" s="10"/>
      <c r="W3312" s="10"/>
    </row>
    <row r="3313">
      <c r="A3313" s="17">
        <v>2011.0</v>
      </c>
      <c r="B3313" s="18" t="s">
        <v>1992</v>
      </c>
      <c r="C3313" s="18" t="s">
        <v>4302</v>
      </c>
      <c r="D3313" s="19">
        <v>294.0</v>
      </c>
      <c r="E3313" s="19">
        <v>0.0</v>
      </c>
      <c r="F3313" s="19">
        <v>13.0</v>
      </c>
      <c r="G3313" s="19">
        <v>2.0</v>
      </c>
      <c r="H3313" s="19">
        <v>9.0</v>
      </c>
      <c r="I3313" s="19">
        <v>1.0</v>
      </c>
      <c r="J3313" s="19">
        <v>3.0</v>
      </c>
      <c r="K3313" s="19">
        <v>3.0</v>
      </c>
      <c r="L3313" s="19">
        <v>25.0</v>
      </c>
      <c r="M3313" s="19">
        <v>28.0</v>
      </c>
      <c r="N3313" s="20">
        <v>0.1071428582072258</v>
      </c>
      <c r="O3313" s="20">
        <v>0.4206233620643616</v>
      </c>
      <c r="P3313" s="20">
        <v>0.45256689190864563</v>
      </c>
      <c r="Q3313" s="21" t="str">
        <f t="shared" si="1"/>
        <v>0.0859375</v>
      </c>
      <c r="R3313" s="21" t="str">
        <f t="shared" si="3"/>
        <v>0.344937779</v>
      </c>
      <c r="S3313" s="9">
        <v>0.3502391182950565</v>
      </c>
      <c r="T3313" s="6">
        <v>0.3449377790093422</v>
      </c>
      <c r="U3313" s="10"/>
      <c r="V3313" s="10"/>
      <c r="W3313" s="10"/>
    </row>
    <row r="3314">
      <c r="A3314" s="17">
        <v>2011.0</v>
      </c>
      <c r="B3314" s="18" t="s">
        <v>261</v>
      </c>
      <c r="C3314" s="18" t="s">
        <v>1144</v>
      </c>
      <c r="D3314" s="19">
        <v>295.0</v>
      </c>
      <c r="E3314" s="19">
        <v>9.0</v>
      </c>
      <c r="F3314" s="19">
        <v>10.0</v>
      </c>
      <c r="G3314" s="19">
        <v>9.0</v>
      </c>
      <c r="H3314" s="19">
        <v>1.0</v>
      </c>
      <c r="I3314" s="19">
        <v>1.0</v>
      </c>
      <c r="J3314" s="19">
        <v>1.0</v>
      </c>
      <c r="K3314" s="19">
        <v>19.0</v>
      </c>
      <c r="L3314" s="19">
        <v>12.0</v>
      </c>
      <c r="M3314" s="19">
        <v>31.0</v>
      </c>
      <c r="N3314" s="20">
        <v>0.6129032373428345</v>
      </c>
      <c r="O3314" s="20">
        <v>0.402046263217926</v>
      </c>
      <c r="P3314" s="20">
        <v>0.4756968021392822</v>
      </c>
      <c r="Q3314" s="21" t="str">
        <f t="shared" si="1"/>
        <v>0.6934306569</v>
      </c>
      <c r="R3314" s="21" t="str">
        <f t="shared" si="3"/>
        <v>0.4933049964</v>
      </c>
      <c r="S3314" s="9">
        <v>0.47317313859539645</v>
      </c>
      <c r="T3314" s="6">
        <v>0.49330499637736025</v>
      </c>
      <c r="U3314" s="10"/>
      <c r="V3314" s="10"/>
      <c r="W3314" s="10"/>
    </row>
    <row r="3315">
      <c r="A3315" s="17">
        <v>2011.0</v>
      </c>
      <c r="B3315" s="18" t="s">
        <v>296</v>
      </c>
      <c r="C3315" s="18" t="s">
        <v>1119</v>
      </c>
      <c r="D3315" s="19">
        <v>296.0</v>
      </c>
      <c r="E3315" s="19">
        <v>8.0</v>
      </c>
      <c r="F3315" s="19">
        <v>5.0</v>
      </c>
      <c r="G3315" s="19">
        <v>13.0</v>
      </c>
      <c r="H3315" s="19">
        <v>2.0</v>
      </c>
      <c r="I3315" s="19">
        <v>1.0</v>
      </c>
      <c r="J3315" s="19">
        <v>1.0</v>
      </c>
      <c r="K3315" s="19">
        <v>22.0</v>
      </c>
      <c r="L3315" s="19">
        <v>8.0</v>
      </c>
      <c r="M3315" s="19">
        <v>30.0</v>
      </c>
      <c r="N3315" s="20">
        <v>0.7333333492279053</v>
      </c>
      <c r="O3315" s="20">
        <v>0.5505836606025696</v>
      </c>
      <c r="P3315" s="20">
        <v>0.5147748589515686</v>
      </c>
      <c r="Q3315" s="21" t="str">
        <f t="shared" si="1"/>
        <v>0.7462686567</v>
      </c>
      <c r="R3315" s="21" t="str">
        <f t="shared" si="3"/>
        <v>0.5905527092</v>
      </c>
      <c r="S3315" s="9">
        <v>0.5873188783725103</v>
      </c>
      <c r="T3315" s="6">
        <v>0.5905527092182814</v>
      </c>
      <c r="U3315" s="10"/>
      <c r="V3315" s="10"/>
      <c r="W3315" s="10"/>
    </row>
    <row r="3316">
      <c r="A3316" s="17">
        <v>2011.0</v>
      </c>
      <c r="B3316" s="18" t="s">
        <v>1614</v>
      </c>
      <c r="C3316" s="18" t="s">
        <v>4303</v>
      </c>
      <c r="D3316" s="19">
        <v>297.0</v>
      </c>
      <c r="E3316" s="19">
        <v>3.0</v>
      </c>
      <c r="F3316" s="19">
        <v>11.0</v>
      </c>
      <c r="G3316" s="19">
        <v>5.0</v>
      </c>
      <c r="H3316" s="19">
        <v>7.0</v>
      </c>
      <c r="I3316" s="19">
        <v>0.0</v>
      </c>
      <c r="J3316" s="19">
        <v>2.0</v>
      </c>
      <c r="K3316" s="19">
        <v>8.0</v>
      </c>
      <c r="L3316" s="19">
        <v>20.0</v>
      </c>
      <c r="M3316" s="19">
        <v>28.0</v>
      </c>
      <c r="N3316" s="20">
        <v>0.2857142984867096</v>
      </c>
      <c r="O3316" s="20">
        <v>0.4634004235267639</v>
      </c>
      <c r="P3316" s="20">
        <v>0.477594256401062</v>
      </c>
      <c r="Q3316" s="21" t="str">
        <f t="shared" si="1"/>
        <v>0.28125</v>
      </c>
      <c r="R3316" s="21" t="str">
        <f t="shared" si="3"/>
        <v>0.4214112759</v>
      </c>
      <c r="S3316" s="9">
        <v>0.42252734729221886</v>
      </c>
      <c r="T3316" s="6">
        <v>0.42141127586364746</v>
      </c>
      <c r="U3316" s="10"/>
      <c r="V3316" s="10"/>
      <c r="W3316" s="10"/>
    </row>
    <row r="3317">
      <c r="A3317" s="17">
        <v>2011.0</v>
      </c>
      <c r="B3317" s="18" t="s">
        <v>1396</v>
      </c>
      <c r="C3317" s="18" t="s">
        <v>4304</v>
      </c>
      <c r="D3317" s="19">
        <v>298.0</v>
      </c>
      <c r="E3317" s="19">
        <v>4.0</v>
      </c>
      <c r="F3317" s="19">
        <v>12.0</v>
      </c>
      <c r="G3317" s="19">
        <v>8.0</v>
      </c>
      <c r="H3317" s="19">
        <v>6.0</v>
      </c>
      <c r="I3317" s="19">
        <v>0.0</v>
      </c>
      <c r="J3317" s="19">
        <v>1.0</v>
      </c>
      <c r="K3317" s="19">
        <v>12.0</v>
      </c>
      <c r="L3317" s="19">
        <v>19.0</v>
      </c>
      <c r="M3317" s="19">
        <v>31.0</v>
      </c>
      <c r="N3317" s="20">
        <v>0.3870967626571655</v>
      </c>
      <c r="O3317" s="20">
        <v>0.41332507133483887</v>
      </c>
      <c r="P3317" s="20">
        <v>0.48975133895874023</v>
      </c>
      <c r="Q3317" s="21" t="str">
        <f t="shared" si="1"/>
        <v>0.3851851852</v>
      </c>
      <c r="R3317" s="21" t="str">
        <f t="shared" si="3"/>
        <v>0.4253966667</v>
      </c>
      <c r="S3317" s="9">
        <v>0.4258745639554916</v>
      </c>
      <c r="T3317" s="6">
        <v>0.42539666670340076</v>
      </c>
      <c r="U3317" s="10"/>
      <c r="V3317" s="10"/>
      <c r="W3317" s="10"/>
    </row>
    <row r="3318">
      <c r="A3318" s="17">
        <v>2011.0</v>
      </c>
      <c r="B3318" s="18" t="s">
        <v>2254</v>
      </c>
      <c r="C3318" s="18" t="s">
        <v>4305</v>
      </c>
      <c r="D3318" s="19">
        <v>299.0</v>
      </c>
      <c r="E3318" s="19">
        <v>4.0</v>
      </c>
      <c r="F3318" s="19">
        <v>11.0</v>
      </c>
      <c r="G3318" s="19">
        <v>5.0</v>
      </c>
      <c r="H3318" s="19">
        <v>5.0</v>
      </c>
      <c r="I3318" s="19">
        <v>1.0</v>
      </c>
      <c r="J3318" s="19">
        <v>3.0</v>
      </c>
      <c r="K3318" s="19">
        <v>10.0</v>
      </c>
      <c r="L3318" s="19">
        <v>19.0</v>
      </c>
      <c r="M3318" s="19">
        <v>29.0</v>
      </c>
      <c r="N3318" s="20">
        <v>0.3448275923728943</v>
      </c>
      <c r="O3318" s="20">
        <v>0.46540698409080505</v>
      </c>
      <c r="P3318" s="20">
        <v>0.4702512323856354</v>
      </c>
      <c r="Q3318" s="21" t="str">
        <f t="shared" si="1"/>
        <v>0.3664122137</v>
      </c>
      <c r="R3318" s="21" t="str">
        <f t="shared" si="3"/>
        <v>0.4418693536</v>
      </c>
      <c r="S3318" s="9">
        <v>0.4364731966935355</v>
      </c>
      <c r="T3318" s="6">
        <v>0.44186935357692586</v>
      </c>
      <c r="U3318" s="10"/>
      <c r="V3318" s="10"/>
      <c r="W3318" s="10"/>
    </row>
    <row r="3319">
      <c r="A3319" s="17">
        <v>2011.0</v>
      </c>
      <c r="B3319" s="18" t="s">
        <v>456</v>
      </c>
      <c r="C3319" s="18" t="s">
        <v>1218</v>
      </c>
      <c r="D3319" s="19">
        <v>300.0</v>
      </c>
      <c r="E3319" s="19">
        <v>4.0</v>
      </c>
      <c r="F3319" s="19">
        <v>6.0</v>
      </c>
      <c r="G3319" s="19">
        <v>12.0</v>
      </c>
      <c r="H3319" s="19">
        <v>4.0</v>
      </c>
      <c r="I3319" s="19">
        <v>2.0</v>
      </c>
      <c r="J3319" s="19">
        <v>1.0</v>
      </c>
      <c r="K3319" s="19">
        <v>18.0</v>
      </c>
      <c r="L3319" s="19">
        <v>11.0</v>
      </c>
      <c r="M3319" s="19">
        <v>29.0</v>
      </c>
      <c r="N3319" s="20">
        <v>0.6206896305084229</v>
      </c>
      <c r="O3319" s="20">
        <v>0.5669611096382141</v>
      </c>
      <c r="P3319" s="20">
        <v>0.5100201964378357</v>
      </c>
      <c r="Q3319" s="21" t="str">
        <f t="shared" si="1"/>
        <v>0.592</v>
      </c>
      <c r="R3319" s="21" t="str">
        <f t="shared" si="3"/>
        <v>0.5589856039</v>
      </c>
      <c r="S3319" s="9">
        <v>0.5661580177216694</v>
      </c>
      <c r="T3319" s="6">
        <v>0.558985603928566</v>
      </c>
      <c r="U3319" s="10"/>
      <c r="V3319" s="10"/>
      <c r="W3319" s="10"/>
    </row>
    <row r="3320">
      <c r="A3320" s="17">
        <v>2011.0</v>
      </c>
      <c r="B3320" s="18" t="s">
        <v>219</v>
      </c>
      <c r="C3320" s="18" t="s">
        <v>1197</v>
      </c>
      <c r="D3320" s="19">
        <v>301.0</v>
      </c>
      <c r="E3320" s="19">
        <v>5.0</v>
      </c>
      <c r="F3320" s="19">
        <v>5.0</v>
      </c>
      <c r="G3320" s="19">
        <v>16.0</v>
      </c>
      <c r="H3320" s="19">
        <v>2.0</v>
      </c>
      <c r="I3320" s="19">
        <v>1.0</v>
      </c>
      <c r="J3320" s="19">
        <v>3.0</v>
      </c>
      <c r="K3320" s="19">
        <v>22.0</v>
      </c>
      <c r="L3320" s="19">
        <v>10.0</v>
      </c>
      <c r="M3320" s="19">
        <v>32.0</v>
      </c>
      <c r="N3320" s="20">
        <v>0.6875</v>
      </c>
      <c r="O3320" s="20">
        <v>0.5623480081558228</v>
      </c>
      <c r="P3320" s="20">
        <v>0.5258148312568665</v>
      </c>
      <c r="Q3320" s="21" t="str">
        <f t="shared" si="1"/>
        <v>0.6666666667</v>
      </c>
      <c r="R3320" s="21" t="str">
        <f t="shared" si="3"/>
        <v>0.5792943786</v>
      </c>
      <c r="S3320" s="9">
        <v>0.584502711892128</v>
      </c>
      <c r="T3320" s="6">
        <v>0.5792943785587947</v>
      </c>
      <c r="U3320" s="10"/>
      <c r="V3320" s="10"/>
      <c r="W3320" s="10"/>
    </row>
    <row r="3321">
      <c r="A3321" s="17">
        <v>2011.0</v>
      </c>
      <c r="B3321" s="18" t="s">
        <v>86</v>
      </c>
      <c r="C3321" s="18" t="s">
        <v>4306</v>
      </c>
      <c r="D3321" s="19">
        <v>302.0</v>
      </c>
      <c r="E3321" s="19">
        <v>4.0</v>
      </c>
      <c r="F3321" s="19">
        <v>10.0</v>
      </c>
      <c r="G3321" s="19">
        <v>9.0</v>
      </c>
      <c r="H3321" s="19">
        <v>3.0</v>
      </c>
      <c r="I3321" s="19">
        <v>0.0</v>
      </c>
      <c r="J3321" s="19">
        <v>1.0</v>
      </c>
      <c r="K3321" s="19">
        <v>13.0</v>
      </c>
      <c r="L3321" s="19">
        <v>14.0</v>
      </c>
      <c r="M3321" s="19">
        <v>27.0</v>
      </c>
      <c r="N3321" s="20">
        <v>0.48148149251937866</v>
      </c>
      <c r="O3321" s="20">
        <v>0.4487491846084595</v>
      </c>
      <c r="P3321" s="20">
        <v>0.48152509331703186</v>
      </c>
      <c r="Q3321" s="21" t="str">
        <f t="shared" si="1"/>
        <v>0.4954954955</v>
      </c>
      <c r="R3321" s="21" t="str">
        <f t="shared" si="3"/>
        <v>0.4686297395</v>
      </c>
      <c r="S3321" s="9">
        <v>0.46512623600385805</v>
      </c>
      <c r="T3321" s="6">
        <v>0.4686297395073616</v>
      </c>
      <c r="U3321" s="10"/>
      <c r="V3321" s="10"/>
      <c r="W3321" s="10"/>
    </row>
    <row r="3322">
      <c r="A3322" s="17">
        <v>2011.0</v>
      </c>
      <c r="B3322" s="18" t="s">
        <v>1633</v>
      </c>
      <c r="C3322" s="18" t="s">
        <v>4307</v>
      </c>
      <c r="D3322" s="19">
        <v>303.0</v>
      </c>
      <c r="E3322" s="19">
        <v>2.0</v>
      </c>
      <c r="F3322" s="19">
        <v>13.0</v>
      </c>
      <c r="G3322" s="19">
        <v>2.0</v>
      </c>
      <c r="H3322" s="19">
        <v>9.0</v>
      </c>
      <c r="I3322" s="19">
        <v>1.0</v>
      </c>
      <c r="J3322" s="19">
        <v>2.0</v>
      </c>
      <c r="K3322" s="19">
        <v>5.0</v>
      </c>
      <c r="L3322" s="19">
        <v>24.0</v>
      </c>
      <c r="M3322" s="19">
        <v>29.0</v>
      </c>
      <c r="N3322" s="20">
        <v>0.17241379618644714</v>
      </c>
      <c r="O3322" s="20">
        <v>0.44811752438545227</v>
      </c>
      <c r="P3322" s="20">
        <v>0.4723113775253296</v>
      </c>
      <c r="Q3322" s="21" t="str">
        <f t="shared" si="1"/>
        <v>0.1824817518</v>
      </c>
      <c r="R3322" s="21" t="str">
        <f t="shared" si="3"/>
        <v>0.3877570445</v>
      </c>
      <c r="S3322" s="9">
        <v>0.38524005484992063</v>
      </c>
      <c r="T3322" s="6">
        <v>0.38775704453026294</v>
      </c>
      <c r="U3322" s="10"/>
      <c r="V3322" s="10"/>
      <c r="W3322" s="10"/>
    </row>
    <row r="3323">
      <c r="A3323" s="17">
        <v>2011.0</v>
      </c>
      <c r="B3323" s="18" t="s">
        <v>850</v>
      </c>
      <c r="C3323" s="18" t="s">
        <v>4308</v>
      </c>
      <c r="D3323" s="19">
        <v>304.0</v>
      </c>
      <c r="E3323" s="19">
        <v>2.0</v>
      </c>
      <c r="F3323" s="19">
        <v>14.0</v>
      </c>
      <c r="G3323" s="19">
        <v>3.0</v>
      </c>
      <c r="H3323" s="19">
        <v>10.0</v>
      </c>
      <c r="I3323" s="19">
        <v>0.0</v>
      </c>
      <c r="J3323" s="19">
        <v>1.0</v>
      </c>
      <c r="K3323" s="19">
        <v>5.0</v>
      </c>
      <c r="L3323" s="19">
        <v>25.0</v>
      </c>
      <c r="M3323" s="19">
        <v>30.0</v>
      </c>
      <c r="N3323" s="20">
        <v>0.1666666716337204</v>
      </c>
      <c r="O3323" s="20">
        <v>0.4779285788536072</v>
      </c>
      <c r="P3323" s="20">
        <v>0.4746996760368347</v>
      </c>
      <c r="Q3323" s="21" t="str">
        <f t="shared" si="1"/>
        <v>0.1642857143</v>
      </c>
      <c r="R3323" s="21" t="str">
        <f t="shared" si="3"/>
        <v>0.398710637</v>
      </c>
      <c r="S3323" s="9">
        <v>0.39930587510267895</v>
      </c>
      <c r="T3323" s="6">
        <v>0.39871063700744086</v>
      </c>
      <c r="U3323" s="10"/>
      <c r="V3323" s="10"/>
      <c r="W3323" s="10"/>
    </row>
    <row r="3324">
      <c r="A3324" s="17">
        <v>2011.0</v>
      </c>
      <c r="B3324" s="18" t="s">
        <v>260</v>
      </c>
      <c r="C3324" s="18" t="s">
        <v>1117</v>
      </c>
      <c r="D3324" s="19">
        <v>305.0</v>
      </c>
      <c r="E3324" s="19">
        <v>7.0</v>
      </c>
      <c r="F3324" s="19">
        <v>8.0</v>
      </c>
      <c r="G3324" s="19">
        <v>7.0</v>
      </c>
      <c r="H3324" s="19">
        <v>5.0</v>
      </c>
      <c r="I3324" s="19">
        <v>2.0</v>
      </c>
      <c r="J3324" s="19">
        <v>0.0</v>
      </c>
      <c r="K3324" s="19">
        <v>16.0</v>
      </c>
      <c r="L3324" s="19">
        <v>13.0</v>
      </c>
      <c r="M3324" s="19">
        <v>29.0</v>
      </c>
      <c r="N3324" s="20">
        <v>0.5517241358757019</v>
      </c>
      <c r="O3324" s="20">
        <v>0.4817797541618347</v>
      </c>
      <c r="P3324" s="20">
        <v>0.49949008226394653</v>
      </c>
      <c r="Q3324" s="21" t="str">
        <f t="shared" si="1"/>
        <v>0.5755395683</v>
      </c>
      <c r="R3324" s="21" t="str">
        <f t="shared" si="3"/>
        <v>0.5096472897</v>
      </c>
      <c r="S3324" s="9">
        <v>0.5036934321296627</v>
      </c>
      <c r="T3324" s="6">
        <v>0.5096472897332349</v>
      </c>
      <c r="U3324" s="10"/>
      <c r="V3324" s="10"/>
      <c r="W3324" s="10"/>
    </row>
    <row r="3325">
      <c r="A3325" s="17">
        <v>2011.0</v>
      </c>
      <c r="B3325" s="18" t="s">
        <v>142</v>
      </c>
      <c r="C3325" s="18" t="s">
        <v>4309</v>
      </c>
      <c r="D3325" s="19">
        <v>306.0</v>
      </c>
      <c r="E3325" s="19">
        <v>3.0</v>
      </c>
      <c r="F3325" s="19">
        <v>11.0</v>
      </c>
      <c r="G3325" s="19">
        <v>3.0</v>
      </c>
      <c r="H3325" s="19">
        <v>12.0</v>
      </c>
      <c r="I3325" s="19">
        <v>1.0</v>
      </c>
      <c r="J3325" s="19">
        <v>1.0</v>
      </c>
      <c r="K3325" s="19">
        <v>7.0</v>
      </c>
      <c r="L3325" s="19">
        <v>24.0</v>
      </c>
      <c r="M3325" s="19">
        <v>31.0</v>
      </c>
      <c r="N3325" s="20">
        <v>0.22580644488334656</v>
      </c>
      <c r="O3325" s="20">
        <v>0.4917311370372772</v>
      </c>
      <c r="P3325" s="20">
        <v>0.5035037398338318</v>
      </c>
      <c r="Q3325" s="21" t="str">
        <f t="shared" si="1"/>
        <v>0.2229299363</v>
      </c>
      <c r="R3325" s="21" t="str">
        <f t="shared" si="3"/>
        <v>0.4274739876</v>
      </c>
      <c r="S3325" s="9">
        <v>0.42819311638032237</v>
      </c>
      <c r="T3325" s="6">
        <v>0.42747398755352967</v>
      </c>
      <c r="U3325" s="10"/>
      <c r="V3325" s="10"/>
      <c r="W3325" s="10"/>
    </row>
    <row r="3326">
      <c r="A3326" s="17">
        <v>2011.0</v>
      </c>
      <c r="B3326" s="18" t="s">
        <v>163</v>
      </c>
      <c r="C3326" s="18" t="s">
        <v>4310</v>
      </c>
      <c r="D3326" s="19">
        <v>307.0</v>
      </c>
      <c r="E3326" s="19">
        <v>3.0</v>
      </c>
      <c r="F3326" s="19">
        <v>11.0</v>
      </c>
      <c r="G3326" s="19">
        <v>9.0</v>
      </c>
      <c r="H3326" s="19">
        <v>6.0</v>
      </c>
      <c r="I3326" s="19">
        <v>1.0</v>
      </c>
      <c r="J3326" s="19">
        <v>1.0</v>
      </c>
      <c r="K3326" s="19">
        <v>13.0</v>
      </c>
      <c r="L3326" s="19">
        <v>18.0</v>
      </c>
      <c r="M3326" s="19">
        <v>31.0</v>
      </c>
      <c r="N3326" s="20">
        <v>0.4193548262119293</v>
      </c>
      <c r="O3326" s="20">
        <v>0.4812459647655487</v>
      </c>
      <c r="P3326" s="20">
        <v>0.5115144848823547</v>
      </c>
      <c r="Q3326" s="21" t="str">
        <f t="shared" si="1"/>
        <v>0.3984962406</v>
      </c>
      <c r="R3326" s="21" t="str">
        <f t="shared" si="3"/>
        <v>0.4681256638</v>
      </c>
      <c r="S3326" s="9">
        <v>0.4733403132807824</v>
      </c>
      <c r="T3326" s="6">
        <v>0.468125663753739</v>
      </c>
      <c r="U3326" s="10"/>
      <c r="V3326" s="10"/>
      <c r="W3326" s="10"/>
    </row>
    <row r="3327">
      <c r="A3327" s="17">
        <v>2011.0</v>
      </c>
      <c r="B3327" s="18" t="s">
        <v>280</v>
      </c>
      <c r="C3327" s="18" t="s">
        <v>4311</v>
      </c>
      <c r="D3327" s="19">
        <v>308.0</v>
      </c>
      <c r="E3327" s="19">
        <v>8.0</v>
      </c>
      <c r="F3327" s="19">
        <v>3.0</v>
      </c>
      <c r="G3327" s="19">
        <v>12.0</v>
      </c>
      <c r="H3327" s="19">
        <v>5.0</v>
      </c>
      <c r="I3327" s="19">
        <v>4.0</v>
      </c>
      <c r="J3327" s="19">
        <v>0.0</v>
      </c>
      <c r="K3327" s="19">
        <v>24.0</v>
      </c>
      <c r="L3327" s="19">
        <v>8.0</v>
      </c>
      <c r="M3327" s="19">
        <v>32.0</v>
      </c>
      <c r="N3327" s="20">
        <v>0.75</v>
      </c>
      <c r="O3327" s="20">
        <v>0.5829368829727173</v>
      </c>
      <c r="P3327" s="20">
        <v>0.5314021110534668</v>
      </c>
      <c r="Q3327" s="21" t="str">
        <f t="shared" si="1"/>
        <v>0.7179487179</v>
      </c>
      <c r="R3327" s="21" t="str">
        <f t="shared" si="3"/>
        <v>0.6038061487</v>
      </c>
      <c r="S3327" s="9">
        <v>0.6118189692497253</v>
      </c>
      <c r="T3327" s="6">
        <v>0.6038061487369049</v>
      </c>
      <c r="U3327" s="10"/>
      <c r="V3327" s="10"/>
      <c r="W3327" s="10"/>
    </row>
    <row r="3328">
      <c r="A3328" s="17">
        <v>2011.0</v>
      </c>
      <c r="B3328" s="18" t="s">
        <v>162</v>
      </c>
      <c r="C3328" s="18" t="s">
        <v>4312</v>
      </c>
      <c r="D3328" s="19">
        <v>309.0</v>
      </c>
      <c r="E3328" s="19">
        <v>5.0</v>
      </c>
      <c r="F3328" s="19">
        <v>8.0</v>
      </c>
      <c r="G3328" s="19">
        <v>12.0</v>
      </c>
      <c r="H3328" s="19">
        <v>4.0</v>
      </c>
      <c r="I3328" s="19">
        <v>2.0</v>
      </c>
      <c r="J3328" s="19">
        <v>2.0</v>
      </c>
      <c r="K3328" s="19">
        <v>19.0</v>
      </c>
      <c r="L3328" s="19">
        <v>14.0</v>
      </c>
      <c r="M3328" s="19">
        <v>33.0</v>
      </c>
      <c r="N3328" s="20">
        <v>0.5757575631141663</v>
      </c>
      <c r="O3328" s="20">
        <v>0.5701836943626404</v>
      </c>
      <c r="P3328" s="20">
        <v>0.5308616161346436</v>
      </c>
      <c r="Q3328" s="21" t="str">
        <f t="shared" si="1"/>
        <v>0.5664335664</v>
      </c>
      <c r="R3328" s="21" t="str">
        <f t="shared" si="3"/>
        <v>0.5594156428</v>
      </c>
      <c r="S3328" s="9">
        <v>0.561746645154375</v>
      </c>
      <c r="T3328" s="6">
        <v>0.5594156428233726</v>
      </c>
      <c r="U3328" s="10"/>
      <c r="V3328" s="10"/>
      <c r="W3328" s="10"/>
    </row>
    <row r="3329">
      <c r="A3329" s="17">
        <v>2011.0</v>
      </c>
      <c r="B3329" s="18" t="s">
        <v>855</v>
      </c>
      <c r="C3329" s="18" t="s">
        <v>4313</v>
      </c>
      <c r="D3329" s="19">
        <v>310.0</v>
      </c>
      <c r="E3329" s="19">
        <v>4.0</v>
      </c>
      <c r="F3329" s="19">
        <v>12.0</v>
      </c>
      <c r="G3329" s="19">
        <v>5.0</v>
      </c>
      <c r="H3329" s="19">
        <v>4.0</v>
      </c>
      <c r="I3329" s="19">
        <v>0.0</v>
      </c>
      <c r="J3329" s="19">
        <v>0.0</v>
      </c>
      <c r="K3329" s="19">
        <v>9.0</v>
      </c>
      <c r="L3329" s="19">
        <v>16.0</v>
      </c>
      <c r="M3329" s="19">
        <v>25.0</v>
      </c>
      <c r="N3329" s="20">
        <v>0.36000001430511475</v>
      </c>
      <c r="O3329" s="20">
        <v>0.43940654397010803</v>
      </c>
      <c r="P3329" s="20">
        <v>0.46778348088264465</v>
      </c>
      <c r="Q3329" s="21" t="str">
        <f t="shared" si="1"/>
        <v>0.4018691589</v>
      </c>
      <c r="R3329" s="21" t="str">
        <f t="shared" si="3"/>
        <v>0.4371164319</v>
      </c>
      <c r="S3329" s="9">
        <v>0.42664914220571515</v>
      </c>
      <c r="T3329" s="6">
        <v>0.43711643192534133</v>
      </c>
      <c r="U3329" s="10"/>
      <c r="V3329" s="10"/>
      <c r="W3329" s="10"/>
    </row>
    <row r="3330">
      <c r="A3330" s="17">
        <v>2011.0</v>
      </c>
      <c r="B3330" s="18" t="s">
        <v>446</v>
      </c>
      <c r="C3330" s="18" t="s">
        <v>1141</v>
      </c>
      <c r="D3330" s="19">
        <v>311.0</v>
      </c>
      <c r="E3330" s="19">
        <v>5.0</v>
      </c>
      <c r="F3330" s="19">
        <v>10.0</v>
      </c>
      <c r="G3330" s="19">
        <v>8.0</v>
      </c>
      <c r="H3330" s="19">
        <v>3.0</v>
      </c>
      <c r="I3330" s="19">
        <v>3.0</v>
      </c>
      <c r="J3330" s="19">
        <v>0.0</v>
      </c>
      <c r="K3330" s="19">
        <v>16.0</v>
      </c>
      <c r="L3330" s="19">
        <v>13.0</v>
      </c>
      <c r="M3330" s="19">
        <v>29.0</v>
      </c>
      <c r="N3330" s="20">
        <v>0.5517241358757019</v>
      </c>
      <c r="O3330" s="20">
        <v>0.4394836127758026</v>
      </c>
      <c r="P3330" s="20">
        <v>0.47353237867355347</v>
      </c>
      <c r="Q3330" s="21" t="str">
        <f t="shared" si="1"/>
        <v>0.592</v>
      </c>
      <c r="R3330" s="21" t="str">
        <f t="shared" si="3"/>
        <v>0.4861249011</v>
      </c>
      <c r="S3330" s="9">
        <v>0.4760559355390483</v>
      </c>
      <c r="T3330" s="6">
        <v>0.4861249010562897</v>
      </c>
      <c r="U3330" s="10"/>
      <c r="V3330" s="10"/>
      <c r="W3330" s="10"/>
    </row>
    <row r="3331">
      <c r="A3331" s="17">
        <v>2011.0</v>
      </c>
      <c r="B3331" s="18" t="s">
        <v>128</v>
      </c>
      <c r="C3331" s="18" t="s">
        <v>4314</v>
      </c>
      <c r="D3331" s="19">
        <v>312.0</v>
      </c>
      <c r="E3331" s="19">
        <v>4.0</v>
      </c>
      <c r="F3331" s="19">
        <v>9.0</v>
      </c>
      <c r="G3331" s="19">
        <v>8.0</v>
      </c>
      <c r="H3331" s="19">
        <v>6.0</v>
      </c>
      <c r="I3331" s="19">
        <v>0.0</v>
      </c>
      <c r="J3331" s="19">
        <v>3.0</v>
      </c>
      <c r="K3331" s="19">
        <v>12.0</v>
      </c>
      <c r="L3331" s="19">
        <v>18.0</v>
      </c>
      <c r="M3331" s="19">
        <v>30.0</v>
      </c>
      <c r="N3331" s="20">
        <v>0.4000000059604645</v>
      </c>
      <c r="O3331" s="20">
        <v>0.5928561091423035</v>
      </c>
      <c r="P3331" s="20">
        <v>0.5277335047721863</v>
      </c>
      <c r="Q3331" s="21" t="str">
        <f t="shared" si="1"/>
        <v>0.3823529412</v>
      </c>
      <c r="R3331" s="21" t="str">
        <f t="shared" si="3"/>
        <v>0.5239496661</v>
      </c>
      <c r="S3331" s="9">
        <v>0.5283614307641983</v>
      </c>
      <c r="T3331" s="6">
        <v>0.5239496660583159</v>
      </c>
      <c r="U3331" s="10"/>
      <c r="V3331" s="10"/>
      <c r="W3331" s="10"/>
    </row>
    <row r="3332">
      <c r="A3332" s="17">
        <v>2011.0</v>
      </c>
      <c r="B3332" s="18" t="s">
        <v>70</v>
      </c>
      <c r="C3332" s="18" t="s">
        <v>1165</v>
      </c>
      <c r="D3332" s="19">
        <v>313.0</v>
      </c>
      <c r="E3332" s="19">
        <v>11.0</v>
      </c>
      <c r="F3332" s="19">
        <v>3.0</v>
      </c>
      <c r="G3332" s="19">
        <v>16.0</v>
      </c>
      <c r="H3332" s="19">
        <v>0.0</v>
      </c>
      <c r="I3332" s="19">
        <v>2.0</v>
      </c>
      <c r="J3332" s="19">
        <v>0.0</v>
      </c>
      <c r="K3332" s="19">
        <v>29.0</v>
      </c>
      <c r="L3332" s="19">
        <v>3.0</v>
      </c>
      <c r="M3332" s="19">
        <v>32.0</v>
      </c>
      <c r="N3332" s="20">
        <v>0.90625</v>
      </c>
      <c r="O3332" s="20">
        <v>0.5267884135246277</v>
      </c>
      <c r="P3332" s="20">
        <v>0.5068483948707581</v>
      </c>
      <c r="Q3332" s="21" t="str">
        <f t="shared" si="1"/>
        <v>0.9375</v>
      </c>
      <c r="R3332" s="21" t="str">
        <f t="shared" si="3"/>
        <v>0.6244813055</v>
      </c>
      <c r="S3332" s="9">
        <v>0.6166688054800034</v>
      </c>
      <c r="T3332" s="6">
        <v>0.6244813054800034</v>
      </c>
      <c r="U3332" s="10"/>
      <c r="V3332" s="10"/>
      <c r="W3332" s="10"/>
    </row>
    <row r="3333">
      <c r="A3333" s="17">
        <v>2011.0</v>
      </c>
      <c r="B3333" s="18" t="s">
        <v>1248</v>
      </c>
      <c r="C3333" s="18" t="s">
        <v>4315</v>
      </c>
      <c r="D3333" s="19">
        <v>314.0</v>
      </c>
      <c r="E3333" s="19">
        <v>6.0</v>
      </c>
      <c r="F3333" s="19">
        <v>8.0</v>
      </c>
      <c r="G3333" s="19">
        <v>9.0</v>
      </c>
      <c r="H3333" s="19">
        <v>3.0</v>
      </c>
      <c r="I3333" s="19">
        <v>0.0</v>
      </c>
      <c r="J3333" s="19">
        <v>0.0</v>
      </c>
      <c r="K3333" s="19">
        <v>15.0</v>
      </c>
      <c r="L3333" s="19">
        <v>11.0</v>
      </c>
      <c r="M3333" s="19">
        <v>26.0</v>
      </c>
      <c r="N3333" s="20">
        <v>0.5769230723381042</v>
      </c>
      <c r="O3333" s="20">
        <v>0.37862634658813477</v>
      </c>
      <c r="P3333" s="20">
        <v>0.44036582112312317</v>
      </c>
      <c r="Q3333" s="21" t="str">
        <f t="shared" si="1"/>
        <v>0.6052631579</v>
      </c>
      <c r="R3333" s="21" t="str">
        <f t="shared" si="3"/>
        <v>0.450720418</v>
      </c>
      <c r="S3333" s="9">
        <v>0.4436353978056174</v>
      </c>
      <c r="T3333" s="6">
        <v>0.45072041804853236</v>
      </c>
      <c r="U3333" s="10"/>
      <c r="V3333" s="10"/>
      <c r="W3333" s="10"/>
    </row>
    <row r="3334">
      <c r="A3334" s="17">
        <v>2011.0</v>
      </c>
      <c r="B3334" s="18" t="s">
        <v>444</v>
      </c>
      <c r="C3334" s="18" t="s">
        <v>1135</v>
      </c>
      <c r="D3334" s="19">
        <v>315.0</v>
      </c>
      <c r="E3334" s="19">
        <v>5.0</v>
      </c>
      <c r="F3334" s="19">
        <v>5.0</v>
      </c>
      <c r="G3334" s="19">
        <v>18.0</v>
      </c>
      <c r="H3334" s="19">
        <v>3.0</v>
      </c>
      <c r="I3334" s="19">
        <v>1.0</v>
      </c>
      <c r="J3334" s="19">
        <v>1.0</v>
      </c>
      <c r="K3334" s="19">
        <v>24.0</v>
      </c>
      <c r="L3334" s="19">
        <v>9.0</v>
      </c>
      <c r="M3334" s="19">
        <v>33.0</v>
      </c>
      <c r="N3334" s="20">
        <v>0.7272727489471436</v>
      </c>
      <c r="O3334" s="20">
        <v>0.530025839805603</v>
      </c>
      <c r="P3334" s="20">
        <v>0.5209183096885681</v>
      </c>
      <c r="Q3334" s="21" t="str">
        <f t="shared" si="1"/>
        <v>0.6962962963</v>
      </c>
      <c r="R3334" s="21" t="str">
        <f t="shared" si="3"/>
        <v>0.5693165714</v>
      </c>
      <c r="S3334" s="9">
        <v>0.5770606791431254</v>
      </c>
      <c r="T3334" s="6">
        <v>0.5693165713990176</v>
      </c>
      <c r="U3334" s="10"/>
      <c r="V3334" s="10"/>
      <c r="W3334" s="10"/>
    </row>
    <row r="3335">
      <c r="A3335" s="17">
        <v>2011.0</v>
      </c>
      <c r="B3335" s="18" t="s">
        <v>450</v>
      </c>
      <c r="C3335" s="18" t="s">
        <v>1151</v>
      </c>
      <c r="D3335" s="19">
        <v>316.0</v>
      </c>
      <c r="E3335" s="19">
        <v>8.0</v>
      </c>
      <c r="F3335" s="19">
        <v>6.0</v>
      </c>
      <c r="G3335" s="19">
        <v>11.0</v>
      </c>
      <c r="H3335" s="19">
        <v>3.0</v>
      </c>
      <c r="I3335" s="19">
        <v>4.0</v>
      </c>
      <c r="J3335" s="19">
        <v>2.0</v>
      </c>
      <c r="K3335" s="19">
        <v>23.0</v>
      </c>
      <c r="L3335" s="19">
        <v>11.0</v>
      </c>
      <c r="M3335" s="19">
        <v>34.0</v>
      </c>
      <c r="N3335" s="20">
        <v>0.6764705777168274</v>
      </c>
      <c r="O3335" s="20">
        <v>0.5465511679649353</v>
      </c>
      <c r="P3335" s="20">
        <v>0.5217245221138</v>
      </c>
      <c r="Q3335" s="21" t="str">
        <f t="shared" si="1"/>
        <v>0.6898734177</v>
      </c>
      <c r="R3335" s="21" t="str">
        <f t="shared" si="3"/>
        <v>0.5761750689</v>
      </c>
      <c r="S3335" s="9">
        <v>0.5728243615697413</v>
      </c>
      <c r="T3335" s="6">
        <v>0.5761750689412974</v>
      </c>
      <c r="U3335" s="10"/>
      <c r="V3335" s="10"/>
      <c r="W3335" s="10"/>
    </row>
    <row r="3336">
      <c r="A3336" s="17">
        <v>2011.0</v>
      </c>
      <c r="B3336" s="18" t="s">
        <v>136</v>
      </c>
      <c r="C3336" s="18" t="s">
        <v>4316</v>
      </c>
      <c r="D3336" s="19">
        <v>317.0</v>
      </c>
      <c r="E3336" s="19">
        <v>6.0</v>
      </c>
      <c r="F3336" s="19">
        <v>8.0</v>
      </c>
      <c r="G3336" s="19">
        <v>11.0</v>
      </c>
      <c r="H3336" s="19">
        <v>3.0</v>
      </c>
      <c r="I3336" s="19">
        <v>4.0</v>
      </c>
      <c r="J3336" s="19">
        <v>0.0</v>
      </c>
      <c r="K3336" s="19">
        <v>21.0</v>
      </c>
      <c r="L3336" s="19">
        <v>11.0</v>
      </c>
      <c r="M3336" s="19">
        <v>32.0</v>
      </c>
      <c r="N3336" s="20">
        <v>0.65625</v>
      </c>
      <c r="O3336" s="20">
        <v>0.526879072189331</v>
      </c>
      <c r="P3336" s="20">
        <v>0.5058366060256958</v>
      </c>
      <c r="Q3336" s="21" t="str">
        <f t="shared" si="1"/>
        <v>0.6785714286</v>
      </c>
      <c r="R3336" s="21" t="str">
        <f t="shared" si="3"/>
        <v>0.5595415447</v>
      </c>
      <c r="S3336" s="9">
        <v>0.5539611876010895</v>
      </c>
      <c r="T3336" s="6">
        <v>0.5595415447439467</v>
      </c>
      <c r="U3336" s="10"/>
      <c r="V3336" s="10"/>
      <c r="W3336" s="10"/>
    </row>
    <row r="3337">
      <c r="A3337" s="17">
        <v>2011.0</v>
      </c>
      <c r="B3337" s="18" t="s">
        <v>100</v>
      </c>
      <c r="C3337" s="18" t="s">
        <v>4317</v>
      </c>
      <c r="D3337" s="19">
        <v>318.0</v>
      </c>
      <c r="E3337" s="19">
        <v>5.0</v>
      </c>
      <c r="F3337" s="19">
        <v>5.0</v>
      </c>
      <c r="G3337" s="19">
        <v>14.0</v>
      </c>
      <c r="H3337" s="19">
        <v>3.0</v>
      </c>
      <c r="I3337" s="19">
        <v>4.0</v>
      </c>
      <c r="J3337" s="19">
        <v>2.0</v>
      </c>
      <c r="K3337" s="19">
        <v>23.0</v>
      </c>
      <c r="L3337" s="19">
        <v>10.0</v>
      </c>
      <c r="M3337" s="19">
        <v>33.0</v>
      </c>
      <c r="N3337" s="20">
        <v>0.6969696879386902</v>
      </c>
      <c r="O3337" s="20">
        <v>0.6002419590950012</v>
      </c>
      <c r="P3337" s="20">
        <v>0.5298435091972351</v>
      </c>
      <c r="Q3337" s="21" t="str">
        <f t="shared" si="1"/>
        <v>0.6783216783</v>
      </c>
      <c r="R3337" s="21" t="str">
        <f t="shared" si="3"/>
        <v>0.6021622764</v>
      </c>
      <c r="S3337" s="9">
        <v>0.6068242810892337</v>
      </c>
      <c r="T3337" s="6">
        <v>0.602162276427229</v>
      </c>
      <c r="U3337" s="10"/>
      <c r="V3337" s="10"/>
      <c r="W3337" s="10"/>
    </row>
    <row r="3338">
      <c r="A3338" s="17">
        <v>2011.0</v>
      </c>
      <c r="B3338" s="18" t="s">
        <v>302</v>
      </c>
      <c r="C3338" s="18" t="s">
        <v>1120</v>
      </c>
      <c r="D3338" s="19">
        <v>319.0</v>
      </c>
      <c r="E3338" s="19">
        <v>10.0</v>
      </c>
      <c r="F3338" s="19">
        <v>4.0</v>
      </c>
      <c r="G3338" s="19">
        <v>12.0</v>
      </c>
      <c r="H3338" s="19">
        <v>2.0</v>
      </c>
      <c r="I3338" s="19">
        <v>1.0</v>
      </c>
      <c r="J3338" s="19">
        <v>2.0</v>
      </c>
      <c r="K3338" s="19">
        <v>23.0</v>
      </c>
      <c r="L3338" s="19">
        <v>8.0</v>
      </c>
      <c r="M3338" s="19">
        <v>31.0</v>
      </c>
      <c r="N3338" s="20">
        <v>0.7419354915618896</v>
      </c>
      <c r="O3338" s="20">
        <v>0.4693235754966736</v>
      </c>
      <c r="P3338" s="20">
        <v>0.481934517621994</v>
      </c>
      <c r="Q3338" s="21" t="str">
        <f t="shared" si="1"/>
        <v>0.7551020408</v>
      </c>
      <c r="R3338" s="21" t="str">
        <f t="shared" si="3"/>
        <v>0.5439209274</v>
      </c>
      <c r="S3338" s="9">
        <v>0.5406292881215773</v>
      </c>
      <c r="T3338" s="6">
        <v>0.543920927357917</v>
      </c>
      <c r="U3338" s="10"/>
      <c r="V3338" s="10"/>
      <c r="W3338" s="10"/>
    </row>
    <row r="3339">
      <c r="A3339" s="17">
        <v>2011.0</v>
      </c>
      <c r="B3339" s="18" t="s">
        <v>168</v>
      </c>
      <c r="C3339" s="18" t="s">
        <v>1179</v>
      </c>
      <c r="D3339" s="19">
        <v>320.0</v>
      </c>
      <c r="E3339" s="19">
        <v>7.0</v>
      </c>
      <c r="F3339" s="19">
        <v>5.0</v>
      </c>
      <c r="G3339" s="19">
        <v>13.0</v>
      </c>
      <c r="H3339" s="19">
        <v>4.0</v>
      </c>
      <c r="I3339" s="19">
        <v>1.0</v>
      </c>
      <c r="J3339" s="19">
        <v>2.0</v>
      </c>
      <c r="K3339" s="19">
        <v>21.0</v>
      </c>
      <c r="L3339" s="19">
        <v>11.0</v>
      </c>
      <c r="M3339" s="19">
        <v>32.0</v>
      </c>
      <c r="N3339" s="20">
        <v>0.65625</v>
      </c>
      <c r="O3339" s="20">
        <v>0.5726699829101562</v>
      </c>
      <c r="P3339" s="20">
        <v>0.5591123104095459</v>
      </c>
      <c r="Q3339" s="21" t="str">
        <f t="shared" si="1"/>
        <v>0.6369863014</v>
      </c>
      <c r="R3339" s="21" t="str">
        <f t="shared" si="3"/>
        <v>0.5853596444</v>
      </c>
      <c r="S3339" s="9">
        <v>0.5901755690574646</v>
      </c>
      <c r="T3339" s="6">
        <v>0.5853596443999304</v>
      </c>
      <c r="U3339" s="10"/>
      <c r="V3339" s="10"/>
      <c r="W3339" s="10"/>
    </row>
    <row r="3340">
      <c r="A3340" s="17">
        <v>2011.0</v>
      </c>
      <c r="B3340" s="18" t="s">
        <v>103</v>
      </c>
      <c r="C3340" s="18" t="s">
        <v>4318</v>
      </c>
      <c r="D3340" s="19">
        <v>321.0</v>
      </c>
      <c r="E3340" s="19">
        <v>4.0</v>
      </c>
      <c r="F3340" s="19">
        <v>6.0</v>
      </c>
      <c r="G3340" s="19">
        <v>11.0</v>
      </c>
      <c r="H3340" s="19">
        <v>6.0</v>
      </c>
      <c r="I3340" s="19">
        <v>1.0</v>
      </c>
      <c r="J3340" s="19">
        <v>3.0</v>
      </c>
      <c r="K3340" s="19">
        <v>16.0</v>
      </c>
      <c r="L3340" s="19">
        <v>15.0</v>
      </c>
      <c r="M3340" s="19">
        <v>31.0</v>
      </c>
      <c r="N3340" s="20">
        <v>0.5161290168762207</v>
      </c>
      <c r="O3340" s="20">
        <v>0.5186746120452881</v>
      </c>
      <c r="P3340" s="20">
        <v>0.5352404117584229</v>
      </c>
      <c r="Q3340" s="21" t="str">
        <f t="shared" si="1"/>
        <v>0.4680851064</v>
      </c>
      <c r="R3340" s="21" t="str">
        <f t="shared" si="3"/>
        <v>0.5101686856</v>
      </c>
      <c r="S3340" s="9">
        <v>0.5221796670267659</v>
      </c>
      <c r="T3340" s="6">
        <v>0.5101686855579944</v>
      </c>
      <c r="U3340" s="10"/>
      <c r="V3340" s="10"/>
      <c r="W3340" s="10"/>
    </row>
    <row r="3341">
      <c r="A3341" s="17">
        <v>2011.0</v>
      </c>
      <c r="B3341" s="18" t="s">
        <v>507</v>
      </c>
      <c r="C3341" s="18" t="s">
        <v>4319</v>
      </c>
      <c r="D3341" s="19">
        <v>322.0</v>
      </c>
      <c r="E3341" s="19">
        <v>4.0</v>
      </c>
      <c r="F3341" s="19">
        <v>6.0</v>
      </c>
      <c r="G3341" s="19">
        <v>11.0</v>
      </c>
      <c r="H3341" s="19">
        <v>3.0</v>
      </c>
      <c r="I3341" s="19">
        <v>6.0</v>
      </c>
      <c r="J3341" s="19">
        <v>2.0</v>
      </c>
      <c r="K3341" s="19">
        <v>21.0</v>
      </c>
      <c r="L3341" s="19">
        <v>11.0</v>
      </c>
      <c r="M3341" s="19">
        <v>32.0</v>
      </c>
      <c r="N3341" s="20">
        <v>0.65625</v>
      </c>
      <c r="O3341" s="20">
        <v>0.5425165295600891</v>
      </c>
      <c r="P3341" s="20">
        <v>0.5410469770431519</v>
      </c>
      <c r="Q3341" s="21" t="str">
        <f t="shared" si="1"/>
        <v>0.65</v>
      </c>
      <c r="R3341" s="21" t="str">
        <f t="shared" si="3"/>
        <v>0.569020009</v>
      </c>
      <c r="S3341" s="9">
        <v>0.5705825090408325</v>
      </c>
      <c r="T3341" s="6">
        <v>0.5690200090408325</v>
      </c>
      <c r="U3341" s="10"/>
      <c r="V3341" s="10"/>
      <c r="W3341" s="10"/>
    </row>
    <row r="3342">
      <c r="A3342" s="17">
        <v>2011.0</v>
      </c>
      <c r="B3342" s="18" t="s">
        <v>2269</v>
      </c>
      <c r="C3342" s="18" t="s">
        <v>4320</v>
      </c>
      <c r="D3342" s="19">
        <v>323.0</v>
      </c>
      <c r="E3342" s="19">
        <v>7.0</v>
      </c>
      <c r="F3342" s="19">
        <v>7.0</v>
      </c>
      <c r="G3342" s="19">
        <v>7.0</v>
      </c>
      <c r="H3342" s="19">
        <v>5.0</v>
      </c>
      <c r="I3342" s="19">
        <v>0.0</v>
      </c>
      <c r="J3342" s="19">
        <v>1.0</v>
      </c>
      <c r="K3342" s="19">
        <v>14.0</v>
      </c>
      <c r="L3342" s="19">
        <v>13.0</v>
      </c>
      <c r="M3342" s="19">
        <v>27.0</v>
      </c>
      <c r="N3342" s="20">
        <v>0.5185185074806213</v>
      </c>
      <c r="O3342" s="20">
        <v>0.4474819004535675</v>
      </c>
      <c r="P3342" s="20">
        <v>0.481891930103302</v>
      </c>
      <c r="Q3342" s="21" t="str">
        <f t="shared" si="1"/>
        <v>0.534351145</v>
      </c>
      <c r="R3342" s="21" t="str">
        <f t="shared" si="3"/>
        <v>0.477801719</v>
      </c>
      <c r="S3342" s="9">
        <v>0.4738435623822389</v>
      </c>
      <c r="T3342" s="6">
        <v>0.4778017190121513</v>
      </c>
      <c r="U3342" s="10"/>
      <c r="V3342" s="10"/>
      <c r="W3342" s="10"/>
    </row>
    <row r="3343">
      <c r="A3343" s="17">
        <v>2011.0</v>
      </c>
      <c r="B3343" s="18" t="s">
        <v>1017</v>
      </c>
      <c r="C3343" s="18" t="s">
        <v>4321</v>
      </c>
      <c r="D3343" s="19">
        <v>324.0</v>
      </c>
      <c r="E3343" s="19">
        <v>6.0</v>
      </c>
      <c r="F3343" s="19">
        <v>11.0</v>
      </c>
      <c r="G3343" s="19">
        <v>10.0</v>
      </c>
      <c r="H3343" s="19">
        <v>1.0</v>
      </c>
      <c r="I3343" s="19">
        <v>1.0</v>
      </c>
      <c r="J3343" s="19">
        <v>3.0</v>
      </c>
      <c r="K3343" s="19">
        <v>17.0</v>
      </c>
      <c r="L3343" s="19">
        <v>15.0</v>
      </c>
      <c r="M3343" s="19">
        <v>32.0</v>
      </c>
      <c r="N3343" s="20">
        <v>0.53125</v>
      </c>
      <c r="O3343" s="20">
        <v>0.45401573181152344</v>
      </c>
      <c r="P3343" s="20">
        <v>0.48996496200561523</v>
      </c>
      <c r="Q3343" s="21" t="str">
        <f t="shared" si="1"/>
        <v>0.5833333333</v>
      </c>
      <c r="R3343" s="21" t="str">
        <f t="shared" si="3"/>
        <v>0.4953324397</v>
      </c>
      <c r="S3343" s="9">
        <v>0.4823116064071655</v>
      </c>
      <c r="T3343" s="6">
        <v>0.49533243974049884</v>
      </c>
      <c r="U3343" s="10"/>
      <c r="V3343" s="10"/>
      <c r="W3343" s="10"/>
    </row>
    <row r="3344">
      <c r="A3344" s="17">
        <v>2011.0</v>
      </c>
      <c r="B3344" s="18" t="s">
        <v>1268</v>
      </c>
      <c r="C3344" s="18" t="s">
        <v>4322</v>
      </c>
      <c r="D3344" s="19">
        <v>325.0</v>
      </c>
      <c r="E3344" s="19">
        <v>1.0</v>
      </c>
      <c r="F3344" s="19">
        <v>13.0</v>
      </c>
      <c r="G3344" s="19">
        <v>2.0</v>
      </c>
      <c r="H3344" s="19">
        <v>9.0</v>
      </c>
      <c r="I3344" s="19">
        <v>1.0</v>
      </c>
      <c r="J3344" s="19">
        <v>1.0</v>
      </c>
      <c r="K3344" s="19">
        <v>4.0</v>
      </c>
      <c r="L3344" s="19">
        <v>23.0</v>
      </c>
      <c r="M3344" s="19">
        <v>27.0</v>
      </c>
      <c r="N3344" s="20">
        <v>0.14814814925193787</v>
      </c>
      <c r="O3344" s="20">
        <v>0.43275049328804016</v>
      </c>
      <c r="P3344" s="20">
        <v>0.4654117524623871</v>
      </c>
      <c r="Q3344" s="21" t="str">
        <f t="shared" si="1"/>
        <v>0.144</v>
      </c>
      <c r="R3344" s="21" t="str">
        <f t="shared" si="3"/>
        <v>0.3687281848</v>
      </c>
      <c r="S3344" s="9">
        <v>0.3697652217966539</v>
      </c>
      <c r="T3344" s="6">
        <v>0.3687281847596169</v>
      </c>
      <c r="U3344" s="10"/>
      <c r="V3344" s="10"/>
      <c r="W3344" s="10"/>
    </row>
    <row r="3345">
      <c r="A3345" s="17">
        <v>2011.0</v>
      </c>
      <c r="B3345" s="18" t="s">
        <v>166</v>
      </c>
      <c r="C3345" s="18" t="s">
        <v>4323</v>
      </c>
      <c r="D3345" s="19">
        <v>326.0</v>
      </c>
      <c r="E3345" s="19">
        <v>6.0</v>
      </c>
      <c r="F3345" s="19">
        <v>7.0</v>
      </c>
      <c r="G3345" s="19">
        <v>7.0</v>
      </c>
      <c r="H3345" s="19">
        <v>6.0</v>
      </c>
      <c r="I3345" s="19">
        <v>3.0</v>
      </c>
      <c r="J3345" s="19">
        <v>3.0</v>
      </c>
      <c r="K3345" s="19">
        <v>16.0</v>
      </c>
      <c r="L3345" s="19">
        <v>16.0</v>
      </c>
      <c r="M3345" s="19">
        <v>32.0</v>
      </c>
      <c r="N3345" s="20">
        <v>0.5</v>
      </c>
      <c r="O3345" s="20">
        <v>0.4736708998680115</v>
      </c>
      <c r="P3345" s="20">
        <v>0.49340787529945374</v>
      </c>
      <c r="Q3345" s="21" t="str">
        <f t="shared" si="1"/>
        <v>0.5</v>
      </c>
      <c r="R3345" s="21" t="str">
        <f t="shared" si="3"/>
        <v>0.4851874188</v>
      </c>
      <c r="S3345" s="9">
        <v>0.48518741875886917</v>
      </c>
      <c r="T3345" s="6">
        <v>0.48518741875886917</v>
      </c>
      <c r="U3345" s="10"/>
      <c r="V3345" s="10"/>
      <c r="W3345" s="10"/>
    </row>
    <row r="3346">
      <c r="A3346" s="17">
        <v>2011.0</v>
      </c>
      <c r="B3346" s="18" t="s">
        <v>300</v>
      </c>
      <c r="C3346" s="18" t="s">
        <v>4324</v>
      </c>
      <c r="D3346" s="19">
        <v>327.0</v>
      </c>
      <c r="E3346" s="19">
        <v>7.0</v>
      </c>
      <c r="F3346" s="19">
        <v>6.0</v>
      </c>
      <c r="G3346" s="19">
        <v>10.0</v>
      </c>
      <c r="H3346" s="19">
        <v>4.0</v>
      </c>
      <c r="I3346" s="19">
        <v>2.0</v>
      </c>
      <c r="J3346" s="19">
        <v>2.0</v>
      </c>
      <c r="K3346" s="19">
        <v>19.0</v>
      </c>
      <c r="L3346" s="19">
        <v>12.0</v>
      </c>
      <c r="M3346" s="19">
        <v>31.0</v>
      </c>
      <c r="N3346" s="20">
        <v>0.6129032373428345</v>
      </c>
      <c r="O3346" s="20">
        <v>0.43829646706581116</v>
      </c>
      <c r="P3346" s="20">
        <v>0.4911726415157318</v>
      </c>
      <c r="Q3346" s="21" t="str">
        <f t="shared" si="1"/>
        <v>0.6137931034</v>
      </c>
      <c r="R3346" s="21" t="str">
        <f t="shared" si="3"/>
        <v>0.4953896698</v>
      </c>
      <c r="S3346" s="9">
        <v>0.4951672003634514</v>
      </c>
      <c r="T3346" s="6">
        <v>0.49538966977390747</v>
      </c>
      <c r="U3346" s="10"/>
      <c r="V3346" s="10"/>
      <c r="W3346" s="10"/>
    </row>
    <row r="3347">
      <c r="A3347" s="17">
        <v>2011.0</v>
      </c>
      <c r="B3347" s="18" t="s">
        <v>92</v>
      </c>
      <c r="C3347" s="18" t="s">
        <v>4325</v>
      </c>
      <c r="D3347" s="19">
        <v>328.0</v>
      </c>
      <c r="E3347" s="19">
        <v>5.0</v>
      </c>
      <c r="F3347" s="19">
        <v>12.0</v>
      </c>
      <c r="G3347" s="19">
        <v>8.0</v>
      </c>
      <c r="H3347" s="19">
        <v>5.0</v>
      </c>
      <c r="I3347" s="19">
        <v>0.0</v>
      </c>
      <c r="J3347" s="19">
        <v>0.0</v>
      </c>
      <c r="K3347" s="19">
        <v>13.0</v>
      </c>
      <c r="L3347" s="19">
        <v>17.0</v>
      </c>
      <c r="M3347" s="19">
        <v>30.0</v>
      </c>
      <c r="N3347" s="20">
        <v>0.4333333373069763</v>
      </c>
      <c r="O3347" s="20">
        <v>0.5227948427200317</v>
      </c>
      <c r="P3347" s="20">
        <v>0.48229965567588806</v>
      </c>
      <c r="Q3347" s="21" t="str">
        <f t="shared" si="1"/>
        <v>0.4538461538</v>
      </c>
      <c r="R3347" s="21" t="str">
        <f t="shared" si="3"/>
        <v>0.4954338737</v>
      </c>
      <c r="S3347" s="9">
        <v>0.4903056686123212</v>
      </c>
      <c r="T3347" s="6">
        <v>0.4954338737405264</v>
      </c>
      <c r="U3347" s="10"/>
      <c r="V3347" s="10"/>
      <c r="W3347" s="10"/>
    </row>
    <row r="3348">
      <c r="A3348" s="17">
        <v>2011.0</v>
      </c>
      <c r="B3348" s="18" t="s">
        <v>171</v>
      </c>
      <c r="C3348" s="18" t="s">
        <v>4326</v>
      </c>
      <c r="D3348" s="19">
        <v>329.0</v>
      </c>
      <c r="E3348" s="19">
        <v>0.0</v>
      </c>
      <c r="F3348" s="19">
        <v>10.0</v>
      </c>
      <c r="G3348" s="19">
        <v>7.0</v>
      </c>
      <c r="H3348" s="19">
        <v>12.0</v>
      </c>
      <c r="I3348" s="19">
        <v>1.0</v>
      </c>
      <c r="J3348" s="19">
        <v>2.0</v>
      </c>
      <c r="K3348" s="19">
        <v>8.0</v>
      </c>
      <c r="L3348" s="19">
        <v>24.0</v>
      </c>
      <c r="M3348" s="19">
        <v>32.0</v>
      </c>
      <c r="N3348" s="20">
        <v>0.25</v>
      </c>
      <c r="O3348" s="20">
        <v>0.5274081230163574</v>
      </c>
      <c r="P3348" s="20">
        <v>0.5208070278167725</v>
      </c>
      <c r="Q3348" s="21" t="str">
        <f t="shared" si="1"/>
        <v>0.1733333333</v>
      </c>
      <c r="R3348" s="21" t="str">
        <f t="shared" si="3"/>
        <v>0.4372391518</v>
      </c>
      <c r="S3348" s="9">
        <v>0.4564058184623718</v>
      </c>
      <c r="T3348" s="6">
        <v>0.43723915179570516</v>
      </c>
      <c r="U3348" s="10"/>
      <c r="V3348" s="10"/>
      <c r="W3348" s="10"/>
    </row>
    <row r="3349">
      <c r="A3349" s="17">
        <v>2011.0</v>
      </c>
      <c r="B3349" s="18" t="s">
        <v>453</v>
      </c>
      <c r="C3349" s="18" t="s">
        <v>1205</v>
      </c>
      <c r="D3349" s="19">
        <v>330.0</v>
      </c>
      <c r="E3349" s="19">
        <v>5.0</v>
      </c>
      <c r="F3349" s="19">
        <v>6.0</v>
      </c>
      <c r="G3349" s="19">
        <v>14.0</v>
      </c>
      <c r="H3349" s="19">
        <v>2.0</v>
      </c>
      <c r="I3349" s="19">
        <v>4.0</v>
      </c>
      <c r="J3349" s="19">
        <v>2.0</v>
      </c>
      <c r="K3349" s="19">
        <v>23.0</v>
      </c>
      <c r="L3349" s="19">
        <v>10.0</v>
      </c>
      <c r="M3349" s="19">
        <v>33.0</v>
      </c>
      <c r="N3349" s="20">
        <v>0.6969696879386902</v>
      </c>
      <c r="O3349" s="20">
        <v>0.5640912652015686</v>
      </c>
      <c r="P3349" s="20">
        <v>0.5368720293045044</v>
      </c>
      <c r="Q3349" s="21" t="str">
        <f t="shared" si="1"/>
        <v>0.6978417266</v>
      </c>
      <c r="R3349" s="21" t="str">
        <f t="shared" si="3"/>
        <v>0.5907240716</v>
      </c>
      <c r="S3349" s="9">
        <v>0.5905060641693347</v>
      </c>
      <c r="T3349" s="6">
        <v>0.5907240715815867</v>
      </c>
      <c r="U3349" s="10"/>
      <c r="V3349" s="10"/>
      <c r="W3349" s="10"/>
    </row>
    <row r="3350">
      <c r="A3350" s="17">
        <v>2011.0</v>
      </c>
      <c r="B3350" s="18" t="s">
        <v>739</v>
      </c>
      <c r="C3350" s="18" t="s">
        <v>4327</v>
      </c>
      <c r="D3350" s="19">
        <v>331.0</v>
      </c>
      <c r="E3350" s="19">
        <v>5.0</v>
      </c>
      <c r="F3350" s="19">
        <v>6.0</v>
      </c>
      <c r="G3350" s="19">
        <v>10.0</v>
      </c>
      <c r="H3350" s="19">
        <v>4.0</v>
      </c>
      <c r="I3350" s="19">
        <v>4.0</v>
      </c>
      <c r="J3350" s="19">
        <v>2.0</v>
      </c>
      <c r="K3350" s="19">
        <v>19.0</v>
      </c>
      <c r="L3350" s="19">
        <v>12.0</v>
      </c>
      <c r="M3350" s="19">
        <v>31.0</v>
      </c>
      <c r="N3350" s="20">
        <v>0.6129032373428345</v>
      </c>
      <c r="O3350" s="20">
        <v>0.5397565364837646</v>
      </c>
      <c r="P3350" s="20">
        <v>0.5266406536102295</v>
      </c>
      <c r="Q3350" s="21" t="str">
        <f t="shared" si="1"/>
        <v>0.6028368794</v>
      </c>
      <c r="R3350" s="21" t="str">
        <f t="shared" si="3"/>
        <v>0.5522476515</v>
      </c>
      <c r="S3350" s="9">
        <v>0.5547642380960526</v>
      </c>
      <c r="T3350" s="6">
        <v>0.5522476515025957</v>
      </c>
      <c r="U3350" s="10"/>
      <c r="V3350" s="10"/>
      <c r="W3350" s="10"/>
    </row>
    <row r="3351">
      <c r="A3351" s="17">
        <v>2011.0</v>
      </c>
      <c r="B3351" s="18" t="s">
        <v>328</v>
      </c>
      <c r="C3351" s="18" t="s">
        <v>1148</v>
      </c>
      <c r="D3351" s="19">
        <v>332.0</v>
      </c>
      <c r="E3351" s="19">
        <v>5.0</v>
      </c>
      <c r="F3351" s="19">
        <v>9.0</v>
      </c>
      <c r="G3351" s="19">
        <v>9.0</v>
      </c>
      <c r="H3351" s="19">
        <v>2.0</v>
      </c>
      <c r="I3351" s="19">
        <v>1.0</v>
      </c>
      <c r="J3351" s="19">
        <v>2.0</v>
      </c>
      <c r="K3351" s="19">
        <v>15.0</v>
      </c>
      <c r="L3351" s="19">
        <v>13.0</v>
      </c>
      <c r="M3351" s="19">
        <v>28.0</v>
      </c>
      <c r="N3351" s="20">
        <v>0.5357142686843872</v>
      </c>
      <c r="O3351" s="20">
        <v>0.482463538646698</v>
      </c>
      <c r="P3351" s="20">
        <v>0.4958498179912567</v>
      </c>
      <c r="Q3351" s="21" t="str">
        <f t="shared" si="1"/>
        <v>0.5677966102</v>
      </c>
      <c r="R3351" s="21" t="str">
        <f t="shared" si="3"/>
        <v>0.5071433764</v>
      </c>
      <c r="S3351" s="9">
        <v>0.4991227952497346</v>
      </c>
      <c r="T3351" s="6">
        <v>0.507143376363536</v>
      </c>
      <c r="U3351" s="10"/>
      <c r="V3351" s="10"/>
      <c r="W3351" s="10"/>
    </row>
    <row r="3352">
      <c r="A3352" s="17">
        <v>2011.0</v>
      </c>
      <c r="B3352" s="18" t="s">
        <v>407</v>
      </c>
      <c r="C3352" s="18" t="s">
        <v>1201</v>
      </c>
      <c r="D3352" s="19">
        <v>333.0</v>
      </c>
      <c r="E3352" s="19">
        <v>5.0</v>
      </c>
      <c r="F3352" s="19">
        <v>6.0</v>
      </c>
      <c r="G3352" s="19">
        <v>12.0</v>
      </c>
      <c r="H3352" s="19">
        <v>2.0</v>
      </c>
      <c r="I3352" s="19">
        <v>3.0</v>
      </c>
      <c r="J3352" s="19">
        <v>3.0</v>
      </c>
      <c r="K3352" s="19">
        <v>20.0</v>
      </c>
      <c r="L3352" s="19">
        <v>11.0</v>
      </c>
      <c r="M3352" s="19">
        <v>31.0</v>
      </c>
      <c r="N3352" s="20">
        <v>0.6451612710952759</v>
      </c>
      <c r="O3352" s="20">
        <v>0.62690669298172</v>
      </c>
      <c r="P3352" s="20">
        <v>0.5581251382827759</v>
      </c>
      <c r="Q3352" s="21" t="str">
        <f t="shared" si="1"/>
        <v>0.6466165414</v>
      </c>
      <c r="R3352" s="21" t="str">
        <f t="shared" si="3"/>
        <v>0.6146387664</v>
      </c>
      <c r="S3352" s="9">
        <v>0.6142749536421991</v>
      </c>
      <c r="T3352" s="6">
        <v>0.6146387663998998</v>
      </c>
      <c r="U3352" s="10"/>
      <c r="V3352" s="10"/>
      <c r="W3352" s="10"/>
    </row>
    <row r="3353">
      <c r="A3353" s="17">
        <v>2011.0</v>
      </c>
      <c r="B3353" s="18" t="s">
        <v>935</v>
      </c>
      <c r="C3353" s="18" t="s">
        <v>4328</v>
      </c>
      <c r="D3353" s="19">
        <v>334.0</v>
      </c>
      <c r="E3353" s="19">
        <v>4.0</v>
      </c>
      <c r="F3353" s="19">
        <v>12.0</v>
      </c>
      <c r="G3353" s="19">
        <v>9.0</v>
      </c>
      <c r="H3353" s="19">
        <v>4.0</v>
      </c>
      <c r="I3353" s="19">
        <v>0.0</v>
      </c>
      <c r="J3353" s="19">
        <v>2.0</v>
      </c>
      <c r="K3353" s="19">
        <v>13.0</v>
      </c>
      <c r="L3353" s="19">
        <v>18.0</v>
      </c>
      <c r="M3353" s="19">
        <v>31.0</v>
      </c>
      <c r="N3353" s="20">
        <v>0.4193548262119293</v>
      </c>
      <c r="O3353" s="20">
        <v>0.5201858282089233</v>
      </c>
      <c r="P3353" s="20">
        <v>0.5091484189033508</v>
      </c>
      <c r="Q3353" s="21" t="str">
        <f t="shared" si="1"/>
        <v>0.4263565891</v>
      </c>
      <c r="R3353" s="21" t="str">
        <f t="shared" si="3"/>
        <v>0.4939691661</v>
      </c>
      <c r="S3353" s="9">
        <v>0.49221872850771875</v>
      </c>
      <c r="T3353" s="6">
        <v>0.4939691661171211</v>
      </c>
      <c r="U3353" s="10"/>
      <c r="V3353" s="10"/>
      <c r="W3353" s="10"/>
    </row>
    <row r="3354">
      <c r="A3354" s="17">
        <v>2011.0</v>
      </c>
      <c r="B3354" s="18" t="s">
        <v>322</v>
      </c>
      <c r="C3354" s="18" t="s">
        <v>1147</v>
      </c>
      <c r="D3354" s="19">
        <v>335.0</v>
      </c>
      <c r="E3354" s="19">
        <v>8.0</v>
      </c>
      <c r="F3354" s="19">
        <v>7.0</v>
      </c>
      <c r="G3354" s="19">
        <v>10.0</v>
      </c>
      <c r="H3354" s="19">
        <v>5.0</v>
      </c>
      <c r="I3354" s="19">
        <v>1.0</v>
      </c>
      <c r="J3354" s="19">
        <v>1.0</v>
      </c>
      <c r="K3354" s="19">
        <v>19.0</v>
      </c>
      <c r="L3354" s="19">
        <v>13.0</v>
      </c>
      <c r="M3354" s="19">
        <v>32.0</v>
      </c>
      <c r="N3354" s="20">
        <v>0.59375</v>
      </c>
      <c r="O3354" s="20">
        <v>0.5313012003898621</v>
      </c>
      <c r="P3354" s="20">
        <v>0.5034074187278748</v>
      </c>
      <c r="Q3354" s="21" t="str">
        <f t="shared" si="1"/>
        <v>0.5986842105</v>
      </c>
      <c r="R3354" s="21" t="str">
        <f t="shared" si="3"/>
        <v>0.5411735075</v>
      </c>
      <c r="S3354" s="9">
        <v>0.5399399548768997</v>
      </c>
      <c r="T3354" s="6">
        <v>0.5411735075084787</v>
      </c>
      <c r="U3354" s="10"/>
      <c r="V3354" s="10"/>
      <c r="W3354" s="10"/>
    </row>
    <row r="3355">
      <c r="A3355" s="17">
        <v>2011.0</v>
      </c>
      <c r="B3355" s="18" t="s">
        <v>276</v>
      </c>
      <c r="C3355" s="18" t="s">
        <v>1208</v>
      </c>
      <c r="D3355" s="19">
        <v>336.0</v>
      </c>
      <c r="E3355" s="19">
        <v>8.0</v>
      </c>
      <c r="F3355" s="19">
        <v>2.0</v>
      </c>
      <c r="G3355" s="19">
        <v>12.0</v>
      </c>
      <c r="H3355" s="19">
        <v>4.0</v>
      </c>
      <c r="I3355" s="19">
        <v>3.0</v>
      </c>
      <c r="J3355" s="19">
        <v>2.0</v>
      </c>
      <c r="K3355" s="19">
        <v>23.0</v>
      </c>
      <c r="L3355" s="19">
        <v>8.0</v>
      </c>
      <c r="M3355" s="19">
        <v>31.0</v>
      </c>
      <c r="N3355" s="20">
        <v>0.7419354915618896</v>
      </c>
      <c r="O3355" s="20">
        <v>0.5317993760108948</v>
      </c>
      <c r="P3355" s="20">
        <v>0.5038439631462097</v>
      </c>
      <c r="Q3355" s="21" t="str">
        <f t="shared" si="1"/>
        <v>0.7086092715</v>
      </c>
      <c r="R3355" s="21" t="str">
        <f t="shared" si="3"/>
        <v>0.5690129967</v>
      </c>
      <c r="S3355" s="9">
        <v>0.5773445497597418</v>
      </c>
      <c r="T3355" s="6">
        <v>0.5690129966727946</v>
      </c>
      <c r="U3355" s="10"/>
      <c r="V3355" s="10"/>
      <c r="W3355" s="10"/>
    </row>
    <row r="3356">
      <c r="A3356" s="17">
        <v>2011.0</v>
      </c>
      <c r="B3356" s="18" t="s">
        <v>1020</v>
      </c>
      <c r="C3356" s="18" t="s">
        <v>4329</v>
      </c>
      <c r="D3356" s="19">
        <v>337.0</v>
      </c>
      <c r="E3356" s="19">
        <v>2.0</v>
      </c>
      <c r="F3356" s="19">
        <v>13.0</v>
      </c>
      <c r="G3356" s="19">
        <v>6.0</v>
      </c>
      <c r="H3356" s="19">
        <v>8.0</v>
      </c>
      <c r="I3356" s="19">
        <v>1.0</v>
      </c>
      <c r="J3356" s="19">
        <v>1.0</v>
      </c>
      <c r="K3356" s="19">
        <v>9.0</v>
      </c>
      <c r="L3356" s="19">
        <v>22.0</v>
      </c>
      <c r="M3356" s="19">
        <v>31.0</v>
      </c>
      <c r="N3356" s="20">
        <v>0.29032257199287415</v>
      </c>
      <c r="O3356" s="20">
        <v>0.5380431413650513</v>
      </c>
      <c r="P3356" s="20">
        <v>0.5091050267219543</v>
      </c>
      <c r="Q3356" s="21" t="str">
        <f t="shared" si="1"/>
        <v>0.2700729927</v>
      </c>
      <c r="R3356" s="21" t="str">
        <f t="shared" si="3"/>
        <v>0.4638160755</v>
      </c>
      <c r="S3356" s="9">
        <v>0.46887847252430453</v>
      </c>
      <c r="T3356" s="6">
        <v>0.4638160755381967</v>
      </c>
      <c r="U3356" s="10"/>
      <c r="V3356" s="10"/>
      <c r="W3356" s="10"/>
    </row>
    <row r="3357">
      <c r="A3357" s="17">
        <v>2011.0</v>
      </c>
      <c r="B3357" s="18" t="s">
        <v>122</v>
      </c>
      <c r="C3357" s="18" t="s">
        <v>4330</v>
      </c>
      <c r="D3357" s="19">
        <v>338.0</v>
      </c>
      <c r="E3357" s="19">
        <v>4.0</v>
      </c>
      <c r="F3357" s="19">
        <v>10.0</v>
      </c>
      <c r="G3357" s="19">
        <v>7.0</v>
      </c>
      <c r="H3357" s="19">
        <v>4.0</v>
      </c>
      <c r="I3357" s="19">
        <v>0.0</v>
      </c>
      <c r="J3357" s="19">
        <v>3.0</v>
      </c>
      <c r="K3357" s="19">
        <v>11.0</v>
      </c>
      <c r="L3357" s="19">
        <v>17.0</v>
      </c>
      <c r="M3357" s="19">
        <v>28.0</v>
      </c>
      <c r="N3357" s="20">
        <v>0.3928571343421936</v>
      </c>
      <c r="O3357" s="20">
        <v>0.4931214451789856</v>
      </c>
      <c r="P3357" s="20">
        <v>0.4839800000190735</v>
      </c>
      <c r="Q3357" s="21" t="str">
        <f t="shared" si="1"/>
        <v>0.4016393443</v>
      </c>
      <c r="R3357" s="21" t="str">
        <f t="shared" si="3"/>
        <v>0.4679655587</v>
      </c>
      <c r="S3357" s="9">
        <v>0.46577000830854687</v>
      </c>
      <c r="T3357" s="6">
        <v>0.46796555865983497</v>
      </c>
      <c r="U3357" s="10"/>
      <c r="V3357" s="10"/>
      <c r="W3357" s="10"/>
    </row>
    <row r="3358">
      <c r="A3358" s="17">
        <v>2011.0</v>
      </c>
      <c r="B3358" s="18" t="s">
        <v>222</v>
      </c>
      <c r="C3358" s="18" t="s">
        <v>1200</v>
      </c>
      <c r="D3358" s="19">
        <v>339.0</v>
      </c>
      <c r="E3358" s="19">
        <v>5.0</v>
      </c>
      <c r="F3358" s="19">
        <v>6.0</v>
      </c>
      <c r="G3358" s="19">
        <v>16.0</v>
      </c>
      <c r="H3358" s="19">
        <v>0.0</v>
      </c>
      <c r="I3358" s="19">
        <v>2.0</v>
      </c>
      <c r="J3358" s="19">
        <v>2.0</v>
      </c>
      <c r="K3358" s="19">
        <v>23.0</v>
      </c>
      <c r="L3358" s="19">
        <v>8.0</v>
      </c>
      <c r="M3358" s="19">
        <v>31.0</v>
      </c>
      <c r="N3358" s="20">
        <v>0.7419354915618896</v>
      </c>
      <c r="O3358" s="20">
        <v>0.5852829813957214</v>
      </c>
      <c r="P3358" s="20">
        <v>0.5353854894638062</v>
      </c>
      <c r="Q3358" s="21" t="str">
        <f t="shared" si="1"/>
        <v>0.7685950413</v>
      </c>
      <c r="R3358" s="21" t="str">
        <f t="shared" si="3"/>
        <v>0.6186366234</v>
      </c>
      <c r="S3358" s="9">
        <v>0.6119717340315542</v>
      </c>
      <c r="T3358" s="6">
        <v>0.6186366233943907</v>
      </c>
      <c r="U3358" s="10"/>
      <c r="V3358" s="10"/>
      <c r="W3358" s="10"/>
    </row>
    <row r="3359">
      <c r="A3359" s="17">
        <v>2011.0</v>
      </c>
      <c r="B3359" s="18" t="s">
        <v>1087</v>
      </c>
      <c r="C3359" s="18" t="s">
        <v>1160</v>
      </c>
      <c r="D3359" s="19">
        <v>340.0</v>
      </c>
      <c r="E3359" s="19">
        <v>8.0</v>
      </c>
      <c r="F3359" s="19">
        <v>6.0</v>
      </c>
      <c r="G3359" s="19">
        <v>8.0</v>
      </c>
      <c r="H3359" s="19">
        <v>4.0</v>
      </c>
      <c r="I3359" s="19">
        <v>5.0</v>
      </c>
      <c r="J3359" s="19">
        <v>2.0</v>
      </c>
      <c r="K3359" s="19">
        <v>21.0</v>
      </c>
      <c r="L3359" s="19">
        <v>12.0</v>
      </c>
      <c r="M3359" s="19">
        <v>33.0</v>
      </c>
      <c r="N3359" s="20">
        <v>0.6363636255264282</v>
      </c>
      <c r="O3359" s="20">
        <v>0.49686697125434875</v>
      </c>
      <c r="P3359" s="20">
        <v>0.5026437044143677</v>
      </c>
      <c r="Q3359" s="21" t="str">
        <f t="shared" si="1"/>
        <v>0.652173913</v>
      </c>
      <c r="R3359" s="21" t="str">
        <f t="shared" si="3"/>
        <v>0.53713789</v>
      </c>
      <c r="S3359" s="9">
        <v>0.5331853208216754</v>
      </c>
      <c r="T3359" s="6">
        <v>0.5371378899916359</v>
      </c>
      <c r="U3359" s="10"/>
      <c r="V3359" s="10"/>
      <c r="W3359" s="10"/>
    </row>
    <row r="3360">
      <c r="A3360" s="17">
        <v>2011.0</v>
      </c>
      <c r="B3360" s="18" t="s">
        <v>734</v>
      </c>
      <c r="C3360" s="18" t="s">
        <v>4331</v>
      </c>
      <c r="D3360" s="19">
        <v>341.0</v>
      </c>
      <c r="E3360" s="19">
        <v>5.0</v>
      </c>
      <c r="F3360" s="19">
        <v>8.0</v>
      </c>
      <c r="G3360" s="19">
        <v>12.0</v>
      </c>
      <c r="H3360" s="19">
        <v>3.0</v>
      </c>
      <c r="I3360" s="19">
        <v>0.0</v>
      </c>
      <c r="J3360" s="19">
        <v>3.0</v>
      </c>
      <c r="K3360" s="19">
        <v>17.0</v>
      </c>
      <c r="L3360" s="19">
        <v>14.0</v>
      </c>
      <c r="M3360" s="19">
        <v>31.0</v>
      </c>
      <c r="N3360" s="20">
        <v>0.5483871102333069</v>
      </c>
      <c r="O3360" s="20">
        <v>0.5140355229377747</v>
      </c>
      <c r="P3360" s="20">
        <v>0.5131095051765442</v>
      </c>
      <c r="Q3360" s="21" t="str">
        <f t="shared" si="1"/>
        <v>0.5419847328</v>
      </c>
      <c r="R3360" s="21" t="str">
        <f t="shared" si="3"/>
        <v>0.520791321</v>
      </c>
      <c r="S3360" s="9">
        <v>0.5223919119565718</v>
      </c>
      <c r="T3360" s="6">
        <v>0.5207913209691303</v>
      </c>
      <c r="U3360" s="10"/>
      <c r="V3360" s="10"/>
      <c r="W3360" s="10"/>
    </row>
    <row r="3361">
      <c r="A3361" s="17">
        <v>2011.0</v>
      </c>
      <c r="B3361" s="18" t="s">
        <v>125</v>
      </c>
      <c r="C3361" s="18" t="s">
        <v>4332</v>
      </c>
      <c r="D3361" s="19">
        <v>342.0</v>
      </c>
      <c r="E3361" s="19">
        <v>0.0</v>
      </c>
      <c r="F3361" s="19">
        <v>11.0</v>
      </c>
      <c r="G3361" s="19">
        <v>8.0</v>
      </c>
      <c r="H3361" s="19">
        <v>7.0</v>
      </c>
      <c r="I3361" s="19">
        <v>0.0</v>
      </c>
      <c r="J3361" s="19">
        <v>3.0</v>
      </c>
      <c r="K3361" s="19">
        <v>8.0</v>
      </c>
      <c r="L3361" s="19">
        <v>21.0</v>
      </c>
      <c r="M3361" s="19">
        <v>29.0</v>
      </c>
      <c r="N3361" s="20">
        <v>0.27586206793785095</v>
      </c>
      <c r="O3361" s="20">
        <v>0.5179173946380615</v>
      </c>
      <c r="P3361" s="20">
        <v>0.5149244666099548</v>
      </c>
      <c r="Q3361" s="21" t="str">
        <f t="shared" si="1"/>
        <v>0.1983471074</v>
      </c>
      <c r="R3361" s="21" t="str">
        <f t="shared" si="3"/>
        <v>0.4372765908</v>
      </c>
      <c r="S3361" s="9">
        <v>0.4566553312128988</v>
      </c>
      <c r="T3361" s="6">
        <v>0.4372765908310236</v>
      </c>
      <c r="U3361" s="10"/>
      <c r="V3361" s="10"/>
      <c r="W3361" s="10"/>
    </row>
    <row r="3362">
      <c r="A3362" s="17">
        <v>2011.0</v>
      </c>
      <c r="B3362" s="18" t="s">
        <v>363</v>
      </c>
      <c r="C3362" s="18" t="s">
        <v>4333</v>
      </c>
      <c r="D3362" s="19">
        <v>343.0</v>
      </c>
      <c r="E3362" s="19">
        <v>8.0</v>
      </c>
      <c r="F3362" s="19">
        <v>4.0</v>
      </c>
      <c r="G3362" s="19">
        <v>14.0</v>
      </c>
      <c r="H3362" s="19">
        <v>1.0</v>
      </c>
      <c r="I3362" s="19">
        <v>2.0</v>
      </c>
      <c r="J3362" s="19">
        <v>2.0</v>
      </c>
      <c r="K3362" s="19">
        <v>24.0</v>
      </c>
      <c r="L3362" s="19">
        <v>7.0</v>
      </c>
      <c r="M3362" s="19">
        <v>31.0</v>
      </c>
      <c r="N3362" s="20">
        <v>0.774193525314331</v>
      </c>
      <c r="O3362" s="20">
        <v>0.5591586232185364</v>
      </c>
      <c r="P3362" s="20">
        <v>0.5307645797729492</v>
      </c>
      <c r="Q3362" s="21" t="str">
        <f t="shared" si="1"/>
        <v>0.7883211679</v>
      </c>
      <c r="R3362" s="21" t="str">
        <f t="shared" si="3"/>
        <v>0.6093507485</v>
      </c>
      <c r="S3362" s="9">
        <v>0.6058188436492797</v>
      </c>
      <c r="T3362" s="6">
        <v>0.6093507485233085</v>
      </c>
      <c r="U3362" s="10"/>
      <c r="V3362" s="10"/>
      <c r="W3362" s="10"/>
    </row>
    <row r="3363">
      <c r="A3363" s="17">
        <v>2011.0</v>
      </c>
      <c r="B3363" s="18" t="s">
        <v>160</v>
      </c>
      <c r="C3363" s="18" t="s">
        <v>4334</v>
      </c>
      <c r="D3363" s="19">
        <v>344.0</v>
      </c>
      <c r="E3363" s="19">
        <v>6.0</v>
      </c>
      <c r="F3363" s="19">
        <v>8.0</v>
      </c>
      <c r="G3363" s="19">
        <v>8.0</v>
      </c>
      <c r="H3363" s="19">
        <v>4.0</v>
      </c>
      <c r="I3363" s="19">
        <v>0.0</v>
      </c>
      <c r="J3363" s="19">
        <v>1.0</v>
      </c>
      <c r="K3363" s="19">
        <v>14.0</v>
      </c>
      <c r="L3363" s="19">
        <v>13.0</v>
      </c>
      <c r="M3363" s="19">
        <v>27.0</v>
      </c>
      <c r="N3363" s="20">
        <v>0.5185185074806213</v>
      </c>
      <c r="O3363" s="20">
        <v>0.49112722277641296</v>
      </c>
      <c r="P3363" s="20">
        <v>0.4874124228954315</v>
      </c>
      <c r="Q3363" s="21" t="str">
        <f t="shared" si="1"/>
        <v>0.5365853659</v>
      </c>
      <c r="R3363" s="21" t="str">
        <f t="shared" si="3"/>
        <v>0.5015630586</v>
      </c>
      <c r="S3363" s="9">
        <v>0.497046346741694</v>
      </c>
      <c r="T3363" s="6">
        <v>0.501563058575479</v>
      </c>
      <c r="U3363" s="10"/>
      <c r="V3363" s="10"/>
      <c r="W3363" s="10"/>
    </row>
    <row r="3364">
      <c r="A3364" s="17">
        <v>2011.0</v>
      </c>
      <c r="B3364" s="18" t="s">
        <v>1368</v>
      </c>
      <c r="C3364" s="18" t="s">
        <v>4335</v>
      </c>
      <c r="D3364" s="19">
        <v>345.0</v>
      </c>
      <c r="E3364" s="19">
        <v>0.0</v>
      </c>
      <c r="F3364" s="19">
        <v>14.0</v>
      </c>
      <c r="G3364" s="19">
        <v>7.0</v>
      </c>
      <c r="H3364" s="19">
        <v>7.0</v>
      </c>
      <c r="I3364" s="19">
        <v>0.0</v>
      </c>
      <c r="J3364" s="19">
        <v>0.0</v>
      </c>
      <c r="K3364" s="19">
        <v>7.0</v>
      </c>
      <c r="L3364" s="19">
        <v>21.0</v>
      </c>
      <c r="M3364" s="19">
        <v>28.0</v>
      </c>
      <c r="N3364" s="20">
        <v>0.25</v>
      </c>
      <c r="O3364" s="20">
        <v>0.5014342069625854</v>
      </c>
      <c r="P3364" s="20">
        <v>0.5025436282157898</v>
      </c>
      <c r="Q3364" s="21" t="str">
        <f t="shared" si="1"/>
        <v>0.1875</v>
      </c>
      <c r="R3364" s="21" t="str">
        <f t="shared" si="3"/>
        <v>0.4232280105</v>
      </c>
      <c r="S3364" s="9">
        <v>0.4388530105352402</v>
      </c>
      <c r="T3364" s="6">
        <v>0.4232280105352402</v>
      </c>
      <c r="U3364" s="10"/>
      <c r="V3364" s="10"/>
      <c r="W3364" s="10"/>
    </row>
    <row r="3365">
      <c r="A3365" s="17">
        <v>2012.0</v>
      </c>
      <c r="B3365" s="18" t="s">
        <v>425</v>
      </c>
      <c r="C3365" s="18" t="s">
        <v>4336</v>
      </c>
      <c r="D3365" s="19">
        <v>1.0</v>
      </c>
      <c r="E3365" s="19">
        <v>2.0</v>
      </c>
      <c r="F3365" s="19">
        <v>7.0</v>
      </c>
      <c r="G3365" s="19">
        <v>8.0</v>
      </c>
      <c r="H3365" s="19">
        <v>7.0</v>
      </c>
      <c r="I3365" s="19">
        <v>1.0</v>
      </c>
      <c r="J3365" s="19">
        <v>2.0</v>
      </c>
      <c r="K3365" s="19">
        <v>11.0</v>
      </c>
      <c r="L3365" s="19">
        <v>16.0</v>
      </c>
      <c r="M3365" s="19">
        <v>27.0</v>
      </c>
      <c r="N3365" s="20">
        <v>0.40740740299224854</v>
      </c>
      <c r="O3365" s="20">
        <v>0.5603760480880737</v>
      </c>
      <c r="P3365" s="20">
        <v>0.5000288486480713</v>
      </c>
      <c r="Q3365" s="21" t="str">
        <f t="shared" si="1"/>
        <v>0.3495934959</v>
      </c>
      <c r="R3365" s="21" t="str">
        <f t="shared" si="3"/>
        <v>0.4925936102</v>
      </c>
      <c r="S3365" s="9">
        <v>0.5070470880579065</v>
      </c>
      <c r="T3365" s="6">
        <v>0.49259361018979453</v>
      </c>
      <c r="U3365" s="10"/>
      <c r="V3365" s="10"/>
      <c r="W3365" s="10"/>
    </row>
    <row r="3366">
      <c r="A3366" s="17">
        <v>2012.0</v>
      </c>
      <c r="B3366" s="18" t="s">
        <v>616</v>
      </c>
      <c r="C3366" s="18" t="s">
        <v>1237</v>
      </c>
      <c r="D3366" s="19">
        <v>2.0</v>
      </c>
      <c r="E3366" s="19">
        <v>8.0</v>
      </c>
      <c r="F3366" s="19">
        <v>7.0</v>
      </c>
      <c r="G3366" s="19">
        <v>12.0</v>
      </c>
      <c r="H3366" s="19">
        <v>2.0</v>
      </c>
      <c r="I3366" s="19">
        <v>1.0</v>
      </c>
      <c r="J3366" s="19">
        <v>2.0</v>
      </c>
      <c r="K3366" s="19">
        <v>21.0</v>
      </c>
      <c r="L3366" s="19">
        <v>11.0</v>
      </c>
      <c r="M3366" s="19">
        <v>32.0</v>
      </c>
      <c r="N3366" s="20">
        <v>0.65625</v>
      </c>
      <c r="O3366" s="20">
        <v>0.5597211718559265</v>
      </c>
      <c r="P3366" s="20">
        <v>0.49132809042930603</v>
      </c>
      <c r="Q3366" s="21" t="str">
        <f t="shared" si="1"/>
        <v>0.6830985915</v>
      </c>
      <c r="R3366" s="21" t="str">
        <f t="shared" si="3"/>
        <v>0.5734672564</v>
      </c>
      <c r="S3366" s="9">
        <v>0.5667551085352898</v>
      </c>
      <c r="T3366" s="6">
        <v>0.5734672564226138</v>
      </c>
      <c r="U3366" s="10"/>
      <c r="V3366" s="10"/>
      <c r="W3366" s="10"/>
    </row>
    <row r="3367">
      <c r="A3367" s="17">
        <v>2012.0</v>
      </c>
      <c r="B3367" s="18" t="s">
        <v>106</v>
      </c>
      <c r="C3367" s="18" t="s">
        <v>1299</v>
      </c>
      <c r="D3367" s="19">
        <v>3.0</v>
      </c>
      <c r="E3367" s="19">
        <v>4.0</v>
      </c>
      <c r="F3367" s="19">
        <v>6.0</v>
      </c>
      <c r="G3367" s="19">
        <v>12.0</v>
      </c>
      <c r="H3367" s="19">
        <v>3.0</v>
      </c>
      <c r="I3367" s="19">
        <v>5.0</v>
      </c>
      <c r="J3367" s="19">
        <v>2.0</v>
      </c>
      <c r="K3367" s="19">
        <v>21.0</v>
      </c>
      <c r="L3367" s="19">
        <v>11.0</v>
      </c>
      <c r="M3367" s="19">
        <v>32.0</v>
      </c>
      <c r="N3367" s="20">
        <v>0.65625</v>
      </c>
      <c r="O3367" s="20">
        <v>0.5770424008369446</v>
      </c>
      <c r="P3367" s="20">
        <v>0.5473418235778809</v>
      </c>
      <c r="Q3367" s="21" t="str">
        <f t="shared" si="1"/>
        <v>0.6449275362</v>
      </c>
      <c r="R3367" s="21" t="str">
        <f t="shared" si="3"/>
        <v>0.5865885404</v>
      </c>
      <c r="S3367" s="9">
        <v>0.5894191563129425</v>
      </c>
      <c r="T3367" s="6">
        <v>0.5865885403709135</v>
      </c>
      <c r="U3367" s="10"/>
      <c r="V3367" s="10"/>
      <c r="W3367" s="10"/>
    </row>
    <row r="3368">
      <c r="A3368" s="17">
        <v>2012.0</v>
      </c>
      <c r="B3368" s="18" t="s">
        <v>500</v>
      </c>
      <c r="C3368" s="18" t="s">
        <v>4337</v>
      </c>
      <c r="D3368" s="19">
        <v>4.0</v>
      </c>
      <c r="E3368" s="19">
        <v>1.0</v>
      </c>
      <c r="F3368" s="19">
        <v>15.0</v>
      </c>
      <c r="G3368" s="19">
        <v>4.0</v>
      </c>
      <c r="H3368" s="19">
        <v>5.0</v>
      </c>
      <c r="I3368" s="19">
        <v>0.0</v>
      </c>
      <c r="J3368" s="19">
        <v>1.0</v>
      </c>
      <c r="K3368" s="19">
        <v>5.0</v>
      </c>
      <c r="L3368" s="19">
        <v>21.0</v>
      </c>
      <c r="M3368" s="19">
        <v>26.0</v>
      </c>
      <c r="N3368" s="20">
        <v>0.19230769574642181</v>
      </c>
      <c r="O3368" s="20">
        <v>0.3877583146095276</v>
      </c>
      <c r="P3368" s="20">
        <v>0.4603857100009918</v>
      </c>
      <c r="Q3368" s="21" t="str">
        <f t="shared" si="1"/>
        <v>0.1826923077</v>
      </c>
      <c r="R3368" s="21" t="str">
        <f t="shared" si="3"/>
        <v>0.3546486617</v>
      </c>
      <c r="S3368" s="9">
        <v>0.3570525078819348</v>
      </c>
      <c r="T3368" s="6">
        <v>0.3546486617280887</v>
      </c>
      <c r="U3368" s="10"/>
      <c r="V3368" s="10"/>
      <c r="W3368" s="10"/>
    </row>
    <row r="3369">
      <c r="A3369" s="17">
        <v>2012.0</v>
      </c>
      <c r="B3369" s="18" t="s">
        <v>428</v>
      </c>
      <c r="C3369" s="18" t="s">
        <v>4338</v>
      </c>
      <c r="D3369" s="19">
        <v>5.0</v>
      </c>
      <c r="E3369" s="19">
        <v>4.0</v>
      </c>
      <c r="F3369" s="19">
        <v>13.0</v>
      </c>
      <c r="G3369" s="19">
        <v>6.0</v>
      </c>
      <c r="H3369" s="19">
        <v>4.0</v>
      </c>
      <c r="I3369" s="19">
        <v>0.0</v>
      </c>
      <c r="J3369" s="19">
        <v>1.0</v>
      </c>
      <c r="K3369" s="19">
        <v>10.0</v>
      </c>
      <c r="L3369" s="19">
        <v>18.0</v>
      </c>
      <c r="M3369" s="19">
        <v>28.0</v>
      </c>
      <c r="N3369" s="20">
        <v>0.3571428656578064</v>
      </c>
      <c r="O3369" s="20">
        <v>0.39642205834388733</v>
      </c>
      <c r="P3369" s="20">
        <v>0.4605817198753357</v>
      </c>
      <c r="Q3369" s="21" t="str">
        <f t="shared" si="1"/>
        <v>0.3898305085</v>
      </c>
      <c r="R3369" s="21" t="str">
        <f t="shared" si="3"/>
        <v>0.4108140863</v>
      </c>
      <c r="S3369" s="9">
        <v>0.4026421734264919</v>
      </c>
      <c r="T3369" s="6">
        <v>0.4108140862594216</v>
      </c>
      <c r="U3369" s="10"/>
      <c r="V3369" s="10"/>
      <c r="W3369" s="10"/>
    </row>
    <row r="3370">
      <c r="A3370" s="17">
        <v>2012.0</v>
      </c>
      <c r="B3370" s="18" t="s">
        <v>656</v>
      </c>
      <c r="C3370" s="18" t="s">
        <v>4339</v>
      </c>
      <c r="D3370" s="19">
        <v>6.0</v>
      </c>
      <c r="E3370" s="19">
        <v>6.0</v>
      </c>
      <c r="F3370" s="19">
        <v>10.0</v>
      </c>
      <c r="G3370" s="19">
        <v>10.0</v>
      </c>
      <c r="H3370" s="19">
        <v>3.0</v>
      </c>
      <c r="I3370" s="19">
        <v>3.0</v>
      </c>
      <c r="J3370" s="19">
        <v>1.0</v>
      </c>
      <c r="K3370" s="19">
        <v>19.0</v>
      </c>
      <c r="L3370" s="19">
        <v>14.0</v>
      </c>
      <c r="M3370" s="19">
        <v>33.0</v>
      </c>
      <c r="N3370" s="20">
        <v>0.5757575631141663</v>
      </c>
      <c r="O3370" s="20">
        <v>0.4069562256336212</v>
      </c>
      <c r="P3370" s="20">
        <v>0.4748940169811249</v>
      </c>
      <c r="Q3370" s="21" t="str">
        <f t="shared" si="1"/>
        <v>0.6083916084</v>
      </c>
      <c r="R3370" s="21" t="str">
        <f t="shared" si="3"/>
        <v>0.4742995192</v>
      </c>
      <c r="S3370" s="9">
        <v>0.46614101100148575</v>
      </c>
      <c r="T3370" s="6">
        <v>0.4742995191599939</v>
      </c>
      <c r="U3370" s="10"/>
      <c r="V3370" s="10"/>
      <c r="W3370" s="10"/>
    </row>
    <row r="3371">
      <c r="A3371" s="17">
        <v>2012.0</v>
      </c>
      <c r="B3371" s="18" t="s">
        <v>46</v>
      </c>
      <c r="C3371" s="18" t="s">
        <v>4340</v>
      </c>
      <c r="D3371" s="19">
        <v>7.0</v>
      </c>
      <c r="E3371" s="19">
        <v>2.0</v>
      </c>
      <c r="F3371" s="19">
        <v>14.0</v>
      </c>
      <c r="G3371" s="19">
        <v>4.0</v>
      </c>
      <c r="H3371" s="19">
        <v>5.0</v>
      </c>
      <c r="I3371" s="19">
        <v>1.0</v>
      </c>
      <c r="J3371" s="19">
        <v>2.0</v>
      </c>
      <c r="K3371" s="19">
        <v>7.0</v>
      </c>
      <c r="L3371" s="19">
        <v>21.0</v>
      </c>
      <c r="M3371" s="19">
        <v>28.0</v>
      </c>
      <c r="N3371" s="20">
        <v>0.25</v>
      </c>
      <c r="O3371" s="20">
        <v>0.38353464007377625</v>
      </c>
      <c r="P3371" s="20">
        <v>0.4640118181705475</v>
      </c>
      <c r="Q3371" s="21" t="str">
        <f t="shared" si="1"/>
        <v>0.2627118644</v>
      </c>
      <c r="R3371" s="21" t="str">
        <f t="shared" si="3"/>
        <v>0.3734482407</v>
      </c>
      <c r="S3371" s="9">
        <v>0.370270274579525</v>
      </c>
      <c r="T3371" s="6">
        <v>0.3734482406812199</v>
      </c>
      <c r="U3371" s="10"/>
      <c r="V3371" s="10"/>
      <c r="W3371" s="10"/>
    </row>
    <row r="3372">
      <c r="A3372" s="17">
        <v>2012.0</v>
      </c>
      <c r="B3372" s="18" t="s">
        <v>861</v>
      </c>
      <c r="C3372" s="18" t="s">
        <v>4341</v>
      </c>
      <c r="D3372" s="19">
        <v>8.0</v>
      </c>
      <c r="E3372" s="19">
        <v>7.0</v>
      </c>
      <c r="F3372" s="19">
        <v>10.0</v>
      </c>
      <c r="G3372" s="19">
        <v>13.0</v>
      </c>
      <c r="H3372" s="19">
        <v>1.0</v>
      </c>
      <c r="I3372" s="19">
        <v>0.0</v>
      </c>
      <c r="J3372" s="19">
        <v>0.0</v>
      </c>
      <c r="K3372" s="19">
        <v>20.0</v>
      </c>
      <c r="L3372" s="19">
        <v>11.0</v>
      </c>
      <c r="M3372" s="19">
        <v>31.0</v>
      </c>
      <c r="N3372" s="20">
        <v>0.6451612710952759</v>
      </c>
      <c r="O3372" s="20">
        <v>0.4342261254787445</v>
      </c>
      <c r="P3372" s="20">
        <v>0.48887741565704346</v>
      </c>
      <c r="Q3372" s="21" t="str">
        <f t="shared" si="1"/>
        <v>0.704</v>
      </c>
      <c r="R3372" s="21" t="str">
        <f t="shared" si="3"/>
        <v>0.5153324167</v>
      </c>
      <c r="S3372" s="9">
        <v>0.5006227392342782</v>
      </c>
      <c r="T3372" s="6">
        <v>0.515332416653633</v>
      </c>
      <c r="U3372" s="10"/>
      <c r="V3372" s="10"/>
      <c r="W3372" s="10"/>
    </row>
    <row r="3373">
      <c r="A3373" s="17">
        <v>2012.0</v>
      </c>
      <c r="B3373" s="18" t="s">
        <v>717</v>
      </c>
      <c r="C3373" s="18" t="s">
        <v>4342</v>
      </c>
      <c r="D3373" s="19">
        <v>9.0</v>
      </c>
      <c r="E3373" s="19">
        <v>3.0</v>
      </c>
      <c r="F3373" s="19">
        <v>11.0</v>
      </c>
      <c r="G3373" s="19">
        <v>7.0</v>
      </c>
      <c r="H3373" s="19">
        <v>5.0</v>
      </c>
      <c r="I3373" s="19">
        <v>1.0</v>
      </c>
      <c r="J3373" s="19">
        <v>2.0</v>
      </c>
      <c r="K3373" s="19">
        <v>11.0</v>
      </c>
      <c r="L3373" s="19">
        <v>18.0</v>
      </c>
      <c r="M3373" s="19">
        <v>29.0</v>
      </c>
      <c r="N3373" s="20">
        <v>0.37931033968925476</v>
      </c>
      <c r="O3373" s="20">
        <v>0.4639795422554016</v>
      </c>
      <c r="P3373" s="20">
        <v>0.48812898993492126</v>
      </c>
      <c r="Q3373" s="21" t="str">
        <f t="shared" si="1"/>
        <v>0.376</v>
      </c>
      <c r="R3373" s="21" t="str">
        <f t="shared" si="3"/>
        <v>0.4480220186</v>
      </c>
      <c r="S3373" s="9">
        <v>0.4488496048183277</v>
      </c>
      <c r="T3373" s="6">
        <v>0.4480220186114311</v>
      </c>
      <c r="U3373" s="10"/>
      <c r="V3373" s="10"/>
      <c r="W3373" s="10"/>
    </row>
    <row r="3374">
      <c r="A3374" s="17">
        <v>2012.0</v>
      </c>
      <c r="B3374" s="18" t="s">
        <v>111</v>
      </c>
      <c r="C3374" s="18" t="s">
        <v>4343</v>
      </c>
      <c r="D3374" s="19">
        <v>10.0</v>
      </c>
      <c r="E3374" s="19">
        <v>7.0</v>
      </c>
      <c r="F3374" s="19">
        <v>4.0</v>
      </c>
      <c r="G3374" s="19">
        <v>14.0</v>
      </c>
      <c r="H3374" s="19">
        <v>3.0</v>
      </c>
      <c r="I3374" s="19">
        <v>2.0</v>
      </c>
      <c r="J3374" s="19">
        <v>4.0</v>
      </c>
      <c r="K3374" s="19">
        <v>23.0</v>
      </c>
      <c r="L3374" s="19">
        <v>11.0</v>
      </c>
      <c r="M3374" s="19">
        <v>34.0</v>
      </c>
      <c r="N3374" s="20">
        <v>0.6764705777168274</v>
      </c>
      <c r="O3374" s="20">
        <v>0.5218629837036133</v>
      </c>
      <c r="P3374" s="20">
        <v>0.5234384536743164</v>
      </c>
      <c r="Q3374" s="21" t="str">
        <f t="shared" si="1"/>
        <v>0.6558441558</v>
      </c>
      <c r="R3374" s="21" t="str">
        <f t="shared" si="3"/>
        <v>0.5557521442</v>
      </c>
      <c r="S3374" s="9">
        <v>0.5609087523292093</v>
      </c>
      <c r="T3374" s="6">
        <v>0.5557521442314247</v>
      </c>
      <c r="U3374" s="10"/>
      <c r="V3374" s="10"/>
      <c r="W3374" s="10"/>
    </row>
    <row r="3375">
      <c r="A3375" s="17">
        <v>2012.0</v>
      </c>
      <c r="B3375" s="18" t="s">
        <v>63</v>
      </c>
      <c r="C3375" s="18" t="s">
        <v>4344</v>
      </c>
      <c r="D3375" s="19">
        <v>11.0</v>
      </c>
      <c r="E3375" s="19">
        <v>2.0</v>
      </c>
      <c r="F3375" s="19">
        <v>7.0</v>
      </c>
      <c r="G3375" s="19">
        <v>7.0</v>
      </c>
      <c r="H3375" s="19">
        <v>10.0</v>
      </c>
      <c r="I3375" s="19">
        <v>1.0</v>
      </c>
      <c r="J3375" s="19">
        <v>4.0</v>
      </c>
      <c r="K3375" s="19">
        <v>10.0</v>
      </c>
      <c r="L3375" s="19">
        <v>21.0</v>
      </c>
      <c r="M3375" s="19">
        <v>31.0</v>
      </c>
      <c r="N3375" s="20">
        <v>0.32258063554763794</v>
      </c>
      <c r="O3375" s="20">
        <v>0.5106636881828308</v>
      </c>
      <c r="P3375" s="20">
        <v>0.5137216448783875</v>
      </c>
      <c r="Q3375" s="21" t="str">
        <f t="shared" si="1"/>
        <v>0.2649006623</v>
      </c>
      <c r="R3375" s="21" t="str">
        <f t="shared" si="3"/>
        <v>0.4499874209</v>
      </c>
      <c r="S3375" s="9">
        <v>0.46440741660133483</v>
      </c>
      <c r="T3375" s="6">
        <v>0.4499874208739262</v>
      </c>
      <c r="U3375" s="10"/>
      <c r="V3375" s="10"/>
      <c r="W3375" s="10"/>
    </row>
    <row r="3376">
      <c r="A3376" s="17">
        <v>2012.0</v>
      </c>
      <c r="B3376" s="18" t="s">
        <v>1116</v>
      </c>
      <c r="C3376" s="18" t="s">
        <v>4345</v>
      </c>
      <c r="D3376" s="19">
        <v>12.0</v>
      </c>
      <c r="E3376" s="19">
        <v>6.0</v>
      </c>
      <c r="F3376" s="19">
        <v>8.0</v>
      </c>
      <c r="G3376" s="19">
        <v>8.0</v>
      </c>
      <c r="H3376" s="19">
        <v>6.0</v>
      </c>
      <c r="I3376" s="19">
        <v>0.0</v>
      </c>
      <c r="J3376" s="19">
        <v>2.0</v>
      </c>
      <c r="K3376" s="19">
        <v>14.0</v>
      </c>
      <c r="L3376" s="19">
        <v>16.0</v>
      </c>
      <c r="M3376" s="19">
        <v>30.0</v>
      </c>
      <c r="N3376" s="20">
        <v>0.46666666865348816</v>
      </c>
      <c r="O3376" s="20">
        <v>0.5031101703643799</v>
      </c>
      <c r="P3376" s="20">
        <v>0.5019077062606812</v>
      </c>
      <c r="Q3376" s="21" t="str">
        <f t="shared" si="1"/>
        <v>0.4647887324</v>
      </c>
      <c r="R3376" s="21" t="str">
        <f t="shared" si="3"/>
        <v>0.4932291948</v>
      </c>
      <c r="S3376" s="9">
        <v>0.4936986784140269</v>
      </c>
      <c r="T3376" s="6">
        <v>0.4932291948459518</v>
      </c>
      <c r="U3376" s="10"/>
      <c r="V3376" s="10"/>
      <c r="W3376" s="10"/>
    </row>
    <row r="3377">
      <c r="A3377" s="17">
        <v>2012.0</v>
      </c>
      <c r="B3377" s="18" t="s">
        <v>1009</v>
      </c>
      <c r="C3377" s="18" t="s">
        <v>4346</v>
      </c>
      <c r="D3377" s="19">
        <v>13.0</v>
      </c>
      <c r="E3377" s="19">
        <v>3.0</v>
      </c>
      <c r="F3377" s="19">
        <v>15.0</v>
      </c>
      <c r="G3377" s="19">
        <v>6.0</v>
      </c>
      <c r="H3377" s="19">
        <v>3.0</v>
      </c>
      <c r="I3377" s="19">
        <v>2.0</v>
      </c>
      <c r="J3377" s="19">
        <v>4.0</v>
      </c>
      <c r="K3377" s="19">
        <v>11.0</v>
      </c>
      <c r="L3377" s="19">
        <v>22.0</v>
      </c>
      <c r="M3377" s="19">
        <v>33.0</v>
      </c>
      <c r="N3377" s="20">
        <v>0.3333333432674408</v>
      </c>
      <c r="O3377" s="20">
        <v>0.41516831517219543</v>
      </c>
      <c r="P3377" s="20">
        <v>0.48187845945358276</v>
      </c>
      <c r="Q3377" s="21" t="str">
        <f t="shared" si="1"/>
        <v>0.362962963</v>
      </c>
      <c r="R3377" s="21" t="str">
        <f t="shared" si="3"/>
        <v>0.4187945132</v>
      </c>
      <c r="S3377" s="9">
        <v>0.4113871057828267</v>
      </c>
      <c r="T3377" s="6">
        <v>0.41879451319023414</v>
      </c>
      <c r="U3377" s="10"/>
      <c r="V3377" s="10"/>
      <c r="W3377" s="10"/>
    </row>
    <row r="3378">
      <c r="A3378" s="17">
        <v>2012.0</v>
      </c>
      <c r="B3378" s="18" t="s">
        <v>652</v>
      </c>
      <c r="C3378" s="18" t="s">
        <v>4347</v>
      </c>
      <c r="D3378" s="19">
        <v>14.0</v>
      </c>
      <c r="E3378" s="19">
        <v>1.0</v>
      </c>
      <c r="F3378" s="19">
        <v>9.0</v>
      </c>
      <c r="G3378" s="19">
        <v>17.0</v>
      </c>
      <c r="H3378" s="19">
        <v>3.0</v>
      </c>
      <c r="I3378" s="19">
        <v>0.0</v>
      </c>
      <c r="J3378" s="19">
        <v>2.0</v>
      </c>
      <c r="K3378" s="19">
        <v>18.0</v>
      </c>
      <c r="L3378" s="19">
        <v>14.0</v>
      </c>
      <c r="M3378" s="19">
        <v>32.0</v>
      </c>
      <c r="N3378" s="20">
        <v>0.5625</v>
      </c>
      <c r="O3378" s="20">
        <v>0.558504045009613</v>
      </c>
      <c r="P3378" s="20">
        <v>0.5174201130867004</v>
      </c>
      <c r="Q3378" s="21" t="str">
        <f t="shared" si="1"/>
        <v>0.5</v>
      </c>
      <c r="R3378" s="21" t="str">
        <f t="shared" si="3"/>
        <v>0.5336070508</v>
      </c>
      <c r="S3378" s="9">
        <v>0.5492320507764816</v>
      </c>
      <c r="T3378" s="6">
        <v>0.5336070507764816</v>
      </c>
      <c r="U3378" s="10"/>
      <c r="V3378" s="10"/>
      <c r="W3378" s="10"/>
    </row>
    <row r="3379">
      <c r="A3379" s="17">
        <v>2012.0</v>
      </c>
      <c r="B3379" s="18" t="s">
        <v>1747</v>
      </c>
      <c r="C3379" s="18" t="s">
        <v>4348</v>
      </c>
      <c r="D3379" s="19">
        <v>15.0</v>
      </c>
      <c r="E3379" s="19">
        <v>2.0</v>
      </c>
      <c r="F3379" s="19">
        <v>14.0</v>
      </c>
      <c r="G3379" s="19">
        <v>9.0</v>
      </c>
      <c r="H3379" s="19">
        <v>5.0</v>
      </c>
      <c r="I3379" s="19">
        <v>2.0</v>
      </c>
      <c r="J3379" s="19">
        <v>1.0</v>
      </c>
      <c r="K3379" s="19">
        <v>13.0</v>
      </c>
      <c r="L3379" s="19">
        <v>20.0</v>
      </c>
      <c r="M3379" s="19">
        <v>33.0</v>
      </c>
      <c r="N3379" s="20">
        <v>0.39393940567970276</v>
      </c>
      <c r="O3379" s="20">
        <v>0.49884575605392456</v>
      </c>
      <c r="P3379" s="20">
        <v>0.4937334656715393</v>
      </c>
      <c r="Q3379" s="21" t="str">
        <f t="shared" si="1"/>
        <v>0.3834586466</v>
      </c>
      <c r="R3379" s="21" t="str">
        <f t="shared" si="3"/>
        <v>0.4687209061</v>
      </c>
      <c r="S3379" s="9">
        <v>0.4713410929296956</v>
      </c>
      <c r="T3379" s="6">
        <v>0.4687209060989824</v>
      </c>
      <c r="U3379" s="10"/>
      <c r="V3379" s="10"/>
      <c r="W3379" s="10"/>
    </row>
    <row r="3380">
      <c r="A3380" s="17">
        <v>2012.0</v>
      </c>
      <c r="B3380" s="18" t="s">
        <v>1749</v>
      </c>
      <c r="C3380" s="18" t="s">
        <v>4349</v>
      </c>
      <c r="D3380" s="19">
        <v>16.0</v>
      </c>
      <c r="E3380" s="19">
        <v>3.0</v>
      </c>
      <c r="F3380" s="19">
        <v>11.0</v>
      </c>
      <c r="G3380" s="19">
        <v>8.0</v>
      </c>
      <c r="H3380" s="19">
        <v>6.0</v>
      </c>
      <c r="I3380" s="19">
        <v>0.0</v>
      </c>
      <c r="J3380" s="19">
        <v>1.0</v>
      </c>
      <c r="K3380" s="19">
        <v>11.0</v>
      </c>
      <c r="L3380" s="19">
        <v>18.0</v>
      </c>
      <c r="M3380" s="19">
        <v>29.0</v>
      </c>
      <c r="N3380" s="20">
        <v>0.37931033968925476</v>
      </c>
      <c r="O3380" s="20">
        <v>0.4132731258869171</v>
      </c>
      <c r="P3380" s="20">
        <v>0.46435418725013733</v>
      </c>
      <c r="Q3380" s="21" t="str">
        <f t="shared" si="1"/>
        <v>0.36</v>
      </c>
      <c r="R3380" s="21" t="str">
        <f t="shared" si="3"/>
        <v>0.4127251098</v>
      </c>
      <c r="S3380" s="9">
        <v>0.41755269596288946</v>
      </c>
      <c r="T3380" s="6">
        <v>0.41272510975599286</v>
      </c>
      <c r="U3380" s="10"/>
      <c r="V3380" s="10"/>
      <c r="W3380" s="10"/>
    </row>
    <row r="3381">
      <c r="A3381" s="17">
        <v>2012.0</v>
      </c>
      <c r="B3381" s="18" t="s">
        <v>355</v>
      </c>
      <c r="C3381" s="18" t="s">
        <v>4350</v>
      </c>
      <c r="D3381" s="19">
        <v>17.0</v>
      </c>
      <c r="E3381" s="19">
        <v>1.0</v>
      </c>
      <c r="F3381" s="19">
        <v>10.0</v>
      </c>
      <c r="G3381" s="19">
        <v>14.0</v>
      </c>
      <c r="H3381" s="19">
        <v>3.0</v>
      </c>
      <c r="I3381" s="19">
        <v>0.0</v>
      </c>
      <c r="J3381" s="19">
        <v>3.0</v>
      </c>
      <c r="K3381" s="19">
        <v>15.0</v>
      </c>
      <c r="L3381" s="19">
        <v>16.0</v>
      </c>
      <c r="M3381" s="19">
        <v>31.0</v>
      </c>
      <c r="N3381" s="20">
        <v>0.4838709533214569</v>
      </c>
      <c r="O3381" s="20">
        <v>0.5433490872383118</v>
      </c>
      <c r="P3381" s="20">
        <v>0.5304383635520935</v>
      </c>
      <c r="Q3381" s="21" t="str">
        <f t="shared" si="1"/>
        <v>0.4260869565</v>
      </c>
      <c r="R3381" s="21" t="str">
        <f t="shared" si="3"/>
        <v>0.5108058736</v>
      </c>
      <c r="S3381" s="9">
        <v>0.5252518764426631</v>
      </c>
      <c r="T3381" s="6">
        <v>0.510805873637614</v>
      </c>
      <c r="U3381" s="10"/>
      <c r="V3381" s="10"/>
      <c r="W3381" s="10"/>
    </row>
    <row r="3382">
      <c r="A3382" s="17">
        <v>2012.0</v>
      </c>
      <c r="B3382" s="18" t="s">
        <v>345</v>
      </c>
      <c r="C3382" s="18" t="s">
        <v>4351</v>
      </c>
      <c r="D3382" s="19">
        <v>18.0</v>
      </c>
      <c r="E3382" s="19">
        <v>4.0</v>
      </c>
      <c r="F3382" s="19">
        <v>12.0</v>
      </c>
      <c r="G3382" s="19">
        <v>7.0</v>
      </c>
      <c r="H3382" s="19">
        <v>6.0</v>
      </c>
      <c r="I3382" s="19">
        <v>0.0</v>
      </c>
      <c r="J3382" s="19">
        <v>2.0</v>
      </c>
      <c r="K3382" s="19">
        <v>11.0</v>
      </c>
      <c r="L3382" s="19">
        <v>20.0</v>
      </c>
      <c r="M3382" s="19">
        <v>31.0</v>
      </c>
      <c r="N3382" s="20">
        <v>0.35483869910240173</v>
      </c>
      <c r="O3382" s="20">
        <v>0.5417978763580322</v>
      </c>
      <c r="P3382" s="20">
        <v>0.49475422501564026</v>
      </c>
      <c r="Q3382" s="21" t="str">
        <f t="shared" si="1"/>
        <v>0.3576642336</v>
      </c>
      <c r="R3382" s="21" t="str">
        <f t="shared" si="3"/>
        <v>0.4840035528</v>
      </c>
      <c r="S3382" s="9">
        <v>0.48329717185228105</v>
      </c>
      <c r="T3382" s="6">
        <v>0.4840035528270868</v>
      </c>
      <c r="U3382" s="10"/>
      <c r="V3382" s="10"/>
      <c r="W3382" s="10"/>
    </row>
    <row r="3383">
      <c r="A3383" s="17">
        <v>2012.0</v>
      </c>
      <c r="B3383" s="18" t="s">
        <v>52</v>
      </c>
      <c r="C3383" s="18" t="s">
        <v>4352</v>
      </c>
      <c r="D3383" s="19">
        <v>19.0</v>
      </c>
      <c r="E3383" s="19">
        <v>5.0</v>
      </c>
      <c r="F3383" s="19">
        <v>10.0</v>
      </c>
      <c r="G3383" s="19">
        <v>9.0</v>
      </c>
      <c r="H3383" s="19">
        <v>5.0</v>
      </c>
      <c r="I3383" s="19">
        <v>0.0</v>
      </c>
      <c r="J3383" s="19">
        <v>0.0</v>
      </c>
      <c r="K3383" s="19">
        <v>14.0</v>
      </c>
      <c r="L3383" s="19">
        <v>15.0</v>
      </c>
      <c r="M3383" s="19">
        <v>29.0</v>
      </c>
      <c r="N3383" s="20">
        <v>0.48275861144065857</v>
      </c>
      <c r="O3383" s="20">
        <v>0.4084654152393341</v>
      </c>
      <c r="P3383" s="20">
        <v>0.486005961894989</v>
      </c>
      <c r="Q3383" s="21" t="str">
        <f t="shared" si="1"/>
        <v>0.4881889764</v>
      </c>
      <c r="R3383" s="21" t="str">
        <f t="shared" si="3"/>
        <v>0.4477814422</v>
      </c>
      <c r="S3383" s="9">
        <v>0.4464238532658281</v>
      </c>
      <c r="T3383" s="6">
        <v>0.4477814421879025</v>
      </c>
      <c r="U3383" s="10"/>
      <c r="V3383" s="10"/>
      <c r="W3383" s="10"/>
    </row>
    <row r="3384">
      <c r="A3384" s="17">
        <v>2012.0</v>
      </c>
      <c r="B3384" s="18" t="s">
        <v>834</v>
      </c>
      <c r="C3384" s="18" t="s">
        <v>1343</v>
      </c>
      <c r="D3384" s="19">
        <v>20.0</v>
      </c>
      <c r="E3384" s="19">
        <v>8.0</v>
      </c>
      <c r="F3384" s="19">
        <v>3.0</v>
      </c>
      <c r="G3384" s="19">
        <v>13.0</v>
      </c>
      <c r="H3384" s="19">
        <v>3.0</v>
      </c>
      <c r="I3384" s="19">
        <v>5.0</v>
      </c>
      <c r="J3384" s="19">
        <v>1.0</v>
      </c>
      <c r="K3384" s="19">
        <v>26.0</v>
      </c>
      <c r="L3384" s="19">
        <v>7.0</v>
      </c>
      <c r="M3384" s="19">
        <v>33.0</v>
      </c>
      <c r="N3384" s="20">
        <v>0.7878788113594055</v>
      </c>
      <c r="O3384" s="20">
        <v>0.6098044514656067</v>
      </c>
      <c r="P3384" s="20">
        <v>0.5238214135169983</v>
      </c>
      <c r="Q3384" s="21" t="str">
        <f t="shared" si="1"/>
        <v>0.7741935484</v>
      </c>
      <c r="R3384" s="21" t="str">
        <f t="shared" si="3"/>
        <v>0.6294059662</v>
      </c>
      <c r="S3384" s="9">
        <v>0.6328272760817499</v>
      </c>
      <c r="T3384" s="6">
        <v>0.6294059662088272</v>
      </c>
      <c r="U3384" s="10"/>
      <c r="V3384" s="10"/>
      <c r="W3384" s="10"/>
    </row>
    <row r="3385">
      <c r="A3385" s="17">
        <v>2012.0</v>
      </c>
      <c r="B3385" s="18" t="s">
        <v>401</v>
      </c>
      <c r="C3385" s="18" t="s">
        <v>1303</v>
      </c>
      <c r="D3385" s="19">
        <v>21.0</v>
      </c>
      <c r="E3385" s="19">
        <v>10.0</v>
      </c>
      <c r="F3385" s="19">
        <v>6.0</v>
      </c>
      <c r="G3385" s="19">
        <v>12.0</v>
      </c>
      <c r="H3385" s="19">
        <v>1.0</v>
      </c>
      <c r="I3385" s="19">
        <v>4.0</v>
      </c>
      <c r="J3385" s="19">
        <v>0.0</v>
      </c>
      <c r="K3385" s="19">
        <v>26.0</v>
      </c>
      <c r="L3385" s="19">
        <v>7.0</v>
      </c>
      <c r="M3385" s="19">
        <v>33.0</v>
      </c>
      <c r="N3385" s="20">
        <v>0.7878788113594055</v>
      </c>
      <c r="O3385" s="20">
        <v>0.47896525263786316</v>
      </c>
      <c r="P3385" s="20">
        <v>0.5097022652626038</v>
      </c>
      <c r="Q3385" s="21" t="str">
        <f t="shared" si="1"/>
        <v>0.8344370861</v>
      </c>
      <c r="R3385" s="21" t="str">
        <f t="shared" si="3"/>
        <v>0.5755174642</v>
      </c>
      <c r="S3385" s="9">
        <v>0.5638778896042795</v>
      </c>
      <c r="T3385" s="6">
        <v>0.5755174641577614</v>
      </c>
      <c r="U3385" s="10"/>
      <c r="V3385" s="10"/>
      <c r="W3385" s="10"/>
    </row>
    <row r="3386">
      <c r="A3386" s="17">
        <v>2012.0</v>
      </c>
      <c r="B3386" s="18" t="s">
        <v>1155</v>
      </c>
      <c r="C3386" s="18" t="s">
        <v>4353</v>
      </c>
      <c r="D3386" s="19">
        <v>22.0</v>
      </c>
      <c r="E3386" s="19">
        <v>5.0</v>
      </c>
      <c r="F3386" s="19">
        <v>12.0</v>
      </c>
      <c r="G3386" s="19">
        <v>7.0</v>
      </c>
      <c r="H3386" s="19">
        <v>3.0</v>
      </c>
      <c r="I3386" s="19">
        <v>4.0</v>
      </c>
      <c r="J3386" s="19">
        <v>2.0</v>
      </c>
      <c r="K3386" s="19">
        <v>16.0</v>
      </c>
      <c r="L3386" s="19">
        <v>17.0</v>
      </c>
      <c r="M3386" s="19">
        <v>33.0</v>
      </c>
      <c r="N3386" s="20">
        <v>0.4848484992980957</v>
      </c>
      <c r="O3386" s="20">
        <v>0.4231931269168854</v>
      </c>
      <c r="P3386" s="20">
        <v>0.4713686406612396</v>
      </c>
      <c r="Q3386" s="21" t="str">
        <f t="shared" si="1"/>
        <v>0.5314685315</v>
      </c>
      <c r="R3386" s="21" t="str">
        <f t="shared" si="3"/>
        <v>0.4623058565</v>
      </c>
      <c r="S3386" s="9">
        <v>0.4506508448358738</v>
      </c>
      <c r="T3386" s="6">
        <v>0.46230585649088546</v>
      </c>
      <c r="U3386" s="10"/>
      <c r="V3386" s="10"/>
      <c r="W3386" s="10"/>
    </row>
    <row r="3387">
      <c r="A3387" s="17">
        <v>2012.0</v>
      </c>
      <c r="B3387" s="18" t="s">
        <v>941</v>
      </c>
      <c r="C3387" s="18" t="s">
        <v>4354</v>
      </c>
      <c r="D3387" s="19">
        <v>23.0</v>
      </c>
      <c r="E3387" s="19">
        <v>0.0</v>
      </c>
      <c r="F3387" s="19">
        <v>15.0</v>
      </c>
      <c r="G3387" s="19">
        <v>1.0</v>
      </c>
      <c r="H3387" s="19">
        <v>13.0</v>
      </c>
      <c r="I3387" s="19">
        <v>1.0</v>
      </c>
      <c r="J3387" s="19">
        <v>1.0</v>
      </c>
      <c r="K3387" s="19">
        <v>2.0</v>
      </c>
      <c r="L3387" s="19">
        <v>29.0</v>
      </c>
      <c r="M3387" s="19">
        <v>31.0</v>
      </c>
      <c r="N3387" s="20">
        <v>0.06451612710952759</v>
      </c>
      <c r="O3387" s="20">
        <v>0.4216141402721405</v>
      </c>
      <c r="P3387" s="20">
        <v>0.46170201897621155</v>
      </c>
      <c r="Q3387" s="21" t="str">
        <f t="shared" si="1"/>
        <v>0.05369127517</v>
      </c>
      <c r="R3387" s="21" t="str">
        <f t="shared" si="3"/>
        <v>0.3396553937</v>
      </c>
      <c r="S3387" s="9">
        <v>0.34236160713818764</v>
      </c>
      <c r="T3387" s="6">
        <v>0.33965539367206943</v>
      </c>
      <c r="U3387" s="10"/>
      <c r="V3387" s="10"/>
      <c r="W3387" s="10"/>
    </row>
    <row r="3388">
      <c r="A3388" s="17">
        <v>2012.0</v>
      </c>
      <c r="B3388" s="18" t="s">
        <v>403</v>
      </c>
      <c r="C3388" s="18" t="s">
        <v>4355</v>
      </c>
      <c r="D3388" s="19">
        <v>24.0</v>
      </c>
      <c r="E3388" s="19">
        <v>1.0</v>
      </c>
      <c r="F3388" s="19">
        <v>11.0</v>
      </c>
      <c r="G3388" s="19">
        <v>10.0</v>
      </c>
      <c r="H3388" s="19">
        <v>5.0</v>
      </c>
      <c r="I3388" s="19">
        <v>1.0</v>
      </c>
      <c r="J3388" s="19">
        <v>1.0</v>
      </c>
      <c r="K3388" s="19">
        <v>12.0</v>
      </c>
      <c r="L3388" s="19">
        <v>17.0</v>
      </c>
      <c r="M3388" s="19">
        <v>29.0</v>
      </c>
      <c r="N3388" s="20">
        <v>0.4137931168079376</v>
      </c>
      <c r="O3388" s="20">
        <v>0.5354960560798645</v>
      </c>
      <c r="P3388" s="20">
        <v>0.5247957110404968</v>
      </c>
      <c r="Q3388" s="21" t="str">
        <f t="shared" si="1"/>
        <v>0.3652173913</v>
      </c>
      <c r="R3388" s="21" t="str">
        <f t="shared" si="3"/>
        <v>0.4902513036</v>
      </c>
      <c r="S3388" s="9">
        <v>0.5023952316621254</v>
      </c>
      <c r="T3388" s="6">
        <v>0.49025130362614344</v>
      </c>
      <c r="U3388" s="10"/>
      <c r="V3388" s="10"/>
      <c r="W3388" s="10"/>
    </row>
    <row r="3389">
      <c r="A3389" s="17">
        <v>2012.0</v>
      </c>
      <c r="B3389" s="18" t="s">
        <v>214</v>
      </c>
      <c r="C3389" s="18" t="s">
        <v>4356</v>
      </c>
      <c r="D3389" s="19">
        <v>25.0</v>
      </c>
      <c r="E3389" s="19">
        <v>0.0</v>
      </c>
      <c r="F3389" s="19">
        <v>9.0</v>
      </c>
      <c r="G3389" s="19">
        <v>8.0</v>
      </c>
      <c r="H3389" s="19">
        <v>9.0</v>
      </c>
      <c r="I3389" s="19">
        <v>1.0</v>
      </c>
      <c r="J3389" s="19">
        <v>4.0</v>
      </c>
      <c r="K3389" s="19">
        <v>9.0</v>
      </c>
      <c r="L3389" s="19">
        <v>22.0</v>
      </c>
      <c r="M3389" s="19">
        <v>31.0</v>
      </c>
      <c r="N3389" s="20">
        <v>0.29032257199287415</v>
      </c>
      <c r="O3389" s="20">
        <v>0.5417094230651855</v>
      </c>
      <c r="P3389" s="20">
        <v>0.5215683579444885</v>
      </c>
      <c r="Q3389" s="21" t="str">
        <f t="shared" si="1"/>
        <v>0.2086330935</v>
      </c>
      <c r="R3389" s="21" t="str">
        <f t="shared" si="3"/>
        <v>0.4534050744</v>
      </c>
      <c r="S3389" s="9">
        <v>0.4738274461800052</v>
      </c>
      <c r="T3389" s="6">
        <v>0.4534050744000099</v>
      </c>
      <c r="U3389" s="10"/>
      <c r="V3389" s="10"/>
      <c r="W3389" s="10"/>
    </row>
    <row r="3390">
      <c r="A3390" s="17">
        <v>2012.0</v>
      </c>
      <c r="B3390" s="18" t="s">
        <v>179</v>
      </c>
      <c r="C3390" s="18" t="s">
        <v>4357</v>
      </c>
      <c r="D3390" s="19">
        <v>26.0</v>
      </c>
      <c r="E3390" s="19">
        <v>8.0</v>
      </c>
      <c r="F3390" s="19">
        <v>10.0</v>
      </c>
      <c r="G3390" s="19">
        <v>7.0</v>
      </c>
      <c r="H3390" s="19">
        <v>4.0</v>
      </c>
      <c r="I3390" s="19">
        <v>1.0</v>
      </c>
      <c r="J3390" s="19">
        <v>1.0</v>
      </c>
      <c r="K3390" s="19">
        <v>16.0</v>
      </c>
      <c r="L3390" s="19">
        <v>15.0</v>
      </c>
      <c r="M3390" s="19">
        <v>31.0</v>
      </c>
      <c r="N3390" s="20">
        <v>0.5161290168762207</v>
      </c>
      <c r="O3390" s="20">
        <v>0.45478641986846924</v>
      </c>
      <c r="P3390" s="20">
        <v>0.48660582304000854</v>
      </c>
      <c r="Q3390" s="21" t="str">
        <f t="shared" si="1"/>
        <v>0.5655172414</v>
      </c>
      <c r="R3390" s="21" t="str">
        <f t="shared" si="3"/>
        <v>0.490423976</v>
      </c>
      <c r="S3390" s="9">
        <v>0.4780769237587529</v>
      </c>
      <c r="T3390" s="6">
        <v>0.49042397603906435</v>
      </c>
      <c r="U3390" s="10"/>
      <c r="V3390" s="10"/>
      <c r="W3390" s="10"/>
    </row>
    <row r="3391">
      <c r="A3391" s="17">
        <v>2012.0</v>
      </c>
      <c r="B3391" s="18" t="s">
        <v>119</v>
      </c>
      <c r="C3391" s="18" t="s">
        <v>1266</v>
      </c>
      <c r="D3391" s="19">
        <v>27.0</v>
      </c>
      <c r="E3391" s="19">
        <v>4.0</v>
      </c>
      <c r="F3391" s="19">
        <v>11.0</v>
      </c>
      <c r="G3391" s="19">
        <v>11.0</v>
      </c>
      <c r="H3391" s="19">
        <v>4.0</v>
      </c>
      <c r="I3391" s="19">
        <v>0.0</v>
      </c>
      <c r="J3391" s="19">
        <v>0.0</v>
      </c>
      <c r="K3391" s="19">
        <v>15.0</v>
      </c>
      <c r="L3391" s="19">
        <v>15.0</v>
      </c>
      <c r="M3391" s="19">
        <v>30.0</v>
      </c>
      <c r="N3391" s="20">
        <v>0.5</v>
      </c>
      <c r="O3391" s="20">
        <v>0.5040050148963928</v>
      </c>
      <c r="P3391" s="20">
        <v>0.5065629482269287</v>
      </c>
      <c r="Q3391" s="21" t="str">
        <f t="shared" si="1"/>
        <v>0.5</v>
      </c>
      <c r="R3391" s="21" t="str">
        <f t="shared" si="3"/>
        <v>0.5036432445</v>
      </c>
      <c r="S3391" s="9">
        <v>0.5036432445049286</v>
      </c>
      <c r="T3391" s="6">
        <v>0.5036432445049286</v>
      </c>
      <c r="U3391" s="10"/>
      <c r="V3391" s="10"/>
      <c r="W3391" s="10"/>
    </row>
    <row r="3392">
      <c r="A3392" s="17">
        <v>2012.0</v>
      </c>
      <c r="B3392" s="18" t="s">
        <v>663</v>
      </c>
      <c r="C3392" s="18" t="s">
        <v>4358</v>
      </c>
      <c r="D3392" s="19">
        <v>28.0</v>
      </c>
      <c r="E3392" s="19">
        <v>1.0</v>
      </c>
      <c r="F3392" s="19">
        <v>12.0</v>
      </c>
      <c r="G3392" s="19">
        <v>6.0</v>
      </c>
      <c r="H3392" s="19">
        <v>10.0</v>
      </c>
      <c r="I3392" s="19">
        <v>0.0</v>
      </c>
      <c r="J3392" s="19">
        <v>3.0</v>
      </c>
      <c r="K3392" s="19">
        <v>7.0</v>
      </c>
      <c r="L3392" s="19">
        <v>25.0</v>
      </c>
      <c r="M3392" s="19">
        <v>32.0</v>
      </c>
      <c r="N3392" s="20">
        <v>0.21875</v>
      </c>
      <c r="O3392" s="20">
        <v>0.5419148206710815</v>
      </c>
      <c r="P3392" s="20">
        <v>0.5098580121994019</v>
      </c>
      <c r="Q3392" s="21" t="str">
        <f t="shared" si="1"/>
        <v>0.1712328767</v>
      </c>
      <c r="R3392" s="21" t="str">
        <f t="shared" si="3"/>
        <v>0.4412301326</v>
      </c>
      <c r="S3392" s="9">
        <v>0.45310941338539124</v>
      </c>
      <c r="T3392" s="6">
        <v>0.44123013256347343</v>
      </c>
      <c r="U3392" s="10"/>
      <c r="V3392" s="10"/>
      <c r="W3392" s="10"/>
    </row>
    <row r="3393">
      <c r="A3393" s="17">
        <v>2012.0</v>
      </c>
      <c r="B3393" s="18" t="s">
        <v>298</v>
      </c>
      <c r="C3393" s="18" t="s">
        <v>4359</v>
      </c>
      <c r="D3393" s="19">
        <v>29.0</v>
      </c>
      <c r="E3393" s="19">
        <v>1.0</v>
      </c>
      <c r="F3393" s="19">
        <v>12.0</v>
      </c>
      <c r="G3393" s="19">
        <v>5.0</v>
      </c>
      <c r="H3393" s="19">
        <v>9.0</v>
      </c>
      <c r="I3393" s="19">
        <v>1.0</v>
      </c>
      <c r="J3393" s="19">
        <v>2.0</v>
      </c>
      <c r="K3393" s="19">
        <v>7.0</v>
      </c>
      <c r="L3393" s="19">
        <v>23.0</v>
      </c>
      <c r="M3393" s="19">
        <v>30.0</v>
      </c>
      <c r="N3393" s="20">
        <v>0.23333333432674408</v>
      </c>
      <c r="O3393" s="20">
        <v>0.4646282196044922</v>
      </c>
      <c r="P3393" s="20">
        <v>0.471070259809494</v>
      </c>
      <c r="Q3393" s="21" t="str">
        <f t="shared" si="1"/>
        <v>0.1985294118</v>
      </c>
      <c r="R3393" s="21" t="str">
        <f t="shared" si="3"/>
        <v>0.3997140277</v>
      </c>
      <c r="S3393" s="9">
        <v>0.40841500808795295</v>
      </c>
      <c r="T3393" s="6">
        <v>0.39971402769579606</v>
      </c>
      <c r="U3393" s="10"/>
      <c r="V3393" s="10"/>
      <c r="W3393" s="10"/>
    </row>
    <row r="3394">
      <c r="A3394" s="17">
        <v>2012.0</v>
      </c>
      <c r="B3394" s="18" t="s">
        <v>1373</v>
      </c>
      <c r="C3394" s="18" t="s">
        <v>4360</v>
      </c>
      <c r="D3394" s="19">
        <v>30.0</v>
      </c>
      <c r="E3394" s="19">
        <v>0.0</v>
      </c>
      <c r="F3394" s="19">
        <v>17.0</v>
      </c>
      <c r="G3394" s="19">
        <v>1.0</v>
      </c>
      <c r="H3394" s="19">
        <v>10.0</v>
      </c>
      <c r="I3394" s="19">
        <v>1.0</v>
      </c>
      <c r="J3394" s="19">
        <v>1.0</v>
      </c>
      <c r="K3394" s="19">
        <v>2.0</v>
      </c>
      <c r="L3394" s="19">
        <v>28.0</v>
      </c>
      <c r="M3394" s="19">
        <v>30.0</v>
      </c>
      <c r="N3394" s="20">
        <v>0.06666667014360428</v>
      </c>
      <c r="O3394" s="20">
        <v>0.4525779187679291</v>
      </c>
      <c r="P3394" s="20">
        <v>0.478017121553421</v>
      </c>
      <c r="Q3394" s="21" t="str">
        <f t="shared" si="1"/>
        <v>0.05970149254</v>
      </c>
      <c r="R3394" s="21" t="str">
        <f t="shared" si="3"/>
        <v>0.3607186129</v>
      </c>
      <c r="S3394" s="9">
        <v>0.36245990643898646</v>
      </c>
      <c r="T3394" s="6">
        <v>0.3607186129066482</v>
      </c>
      <c r="U3394" s="10"/>
      <c r="V3394" s="10"/>
      <c r="W3394" s="10"/>
    </row>
    <row r="3395">
      <c r="A3395" s="17">
        <v>2012.0</v>
      </c>
      <c r="B3395" s="18" t="s">
        <v>568</v>
      </c>
      <c r="C3395" s="18" t="s">
        <v>1252</v>
      </c>
      <c r="D3395" s="19">
        <v>31.0</v>
      </c>
      <c r="E3395" s="19">
        <v>10.0</v>
      </c>
      <c r="F3395" s="19">
        <v>6.0</v>
      </c>
      <c r="G3395" s="19">
        <v>13.0</v>
      </c>
      <c r="H3395" s="19">
        <v>3.0</v>
      </c>
      <c r="I3395" s="19">
        <v>0.0</v>
      </c>
      <c r="J3395" s="19">
        <v>0.0</v>
      </c>
      <c r="K3395" s="19">
        <v>23.0</v>
      </c>
      <c r="L3395" s="19">
        <v>9.0</v>
      </c>
      <c r="M3395" s="19">
        <v>32.0</v>
      </c>
      <c r="N3395" s="20">
        <v>0.71875</v>
      </c>
      <c r="O3395" s="20">
        <v>0.4872576892375946</v>
      </c>
      <c r="P3395" s="20">
        <v>0.49374350905418396</v>
      </c>
      <c r="Q3395" s="21" t="str">
        <f t="shared" si="1"/>
        <v>0.7364864865</v>
      </c>
      <c r="R3395" s="21" t="str">
        <f t="shared" si="3"/>
        <v>0.5511863435</v>
      </c>
      <c r="S3395" s="9">
        <v>0.5467522218823433</v>
      </c>
      <c r="T3395" s="6">
        <v>0.5511863435039649</v>
      </c>
      <c r="U3395" s="10"/>
      <c r="V3395" s="10"/>
      <c r="W3395" s="10"/>
    </row>
    <row r="3396">
      <c r="A3396" s="17">
        <v>2012.0</v>
      </c>
      <c r="B3396" s="18" t="s">
        <v>509</v>
      </c>
      <c r="C3396" s="18" t="s">
        <v>1251</v>
      </c>
      <c r="D3396" s="19">
        <v>32.0</v>
      </c>
      <c r="E3396" s="19">
        <v>7.0</v>
      </c>
      <c r="F3396" s="19">
        <v>7.0</v>
      </c>
      <c r="G3396" s="19">
        <v>11.0</v>
      </c>
      <c r="H3396" s="19">
        <v>2.0</v>
      </c>
      <c r="I3396" s="19">
        <v>0.0</v>
      </c>
      <c r="J3396" s="19">
        <v>1.0</v>
      </c>
      <c r="K3396" s="19">
        <v>18.0</v>
      </c>
      <c r="L3396" s="19">
        <v>10.0</v>
      </c>
      <c r="M3396" s="19">
        <v>28.0</v>
      </c>
      <c r="N3396" s="20">
        <v>0.6428571343421936</v>
      </c>
      <c r="O3396" s="20">
        <v>0.5275788307189941</v>
      </c>
      <c r="P3396" s="20">
        <v>0.49575018882751465</v>
      </c>
      <c r="Q3396" s="21" t="str">
        <f t="shared" si="1"/>
        <v>0.6721311475</v>
      </c>
      <c r="R3396" s="21" t="str">
        <f t="shared" si="3"/>
        <v>0.5557597495</v>
      </c>
      <c r="S3396" s="9">
        <v>0.5484412482806614</v>
      </c>
      <c r="T3396" s="6">
        <v>0.5557597494516217</v>
      </c>
      <c r="U3396" s="10"/>
      <c r="V3396" s="10"/>
      <c r="W3396" s="10"/>
    </row>
    <row r="3397">
      <c r="A3397" s="17">
        <v>2012.0</v>
      </c>
      <c r="B3397" s="18" t="s">
        <v>118</v>
      </c>
      <c r="C3397" s="18" t="s">
        <v>1331</v>
      </c>
      <c r="D3397" s="19">
        <v>33.0</v>
      </c>
      <c r="E3397" s="19">
        <v>6.0</v>
      </c>
      <c r="F3397" s="19">
        <v>9.0</v>
      </c>
      <c r="G3397" s="19">
        <v>11.0</v>
      </c>
      <c r="H3397" s="19">
        <v>5.0</v>
      </c>
      <c r="I3397" s="19">
        <v>2.0</v>
      </c>
      <c r="J3397" s="19">
        <v>0.0</v>
      </c>
      <c r="K3397" s="19">
        <v>19.0</v>
      </c>
      <c r="L3397" s="19">
        <v>14.0</v>
      </c>
      <c r="M3397" s="19">
        <v>33.0</v>
      </c>
      <c r="N3397" s="20">
        <v>0.5757575631141663</v>
      </c>
      <c r="O3397" s="20">
        <v>0.5301885604858398</v>
      </c>
      <c r="P3397" s="20">
        <v>0.5030604600906372</v>
      </c>
      <c r="Q3397" s="21" t="str">
        <f t="shared" si="1"/>
        <v>0.5782312925</v>
      </c>
      <c r="R3397" s="21" t="str">
        <f t="shared" si="3"/>
        <v>0.5354172184</v>
      </c>
      <c r="S3397" s="9">
        <v>0.5347987892049731</v>
      </c>
      <c r="T3397" s="6">
        <v>0.5354172183948309</v>
      </c>
      <c r="U3397" s="10"/>
      <c r="V3397" s="10"/>
      <c r="W3397" s="10"/>
    </row>
    <row r="3398">
      <c r="A3398" s="17">
        <v>2012.0</v>
      </c>
      <c r="B3398" s="18" t="s">
        <v>115</v>
      </c>
      <c r="C3398" s="18" t="s">
        <v>1286</v>
      </c>
      <c r="D3398" s="19">
        <v>34.0</v>
      </c>
      <c r="E3398" s="19">
        <v>8.0</v>
      </c>
      <c r="F3398" s="19">
        <v>3.0</v>
      </c>
      <c r="G3398" s="19">
        <v>11.0</v>
      </c>
      <c r="H3398" s="19">
        <v>3.0</v>
      </c>
      <c r="I3398" s="19">
        <v>4.0</v>
      </c>
      <c r="J3398" s="19">
        <v>2.0</v>
      </c>
      <c r="K3398" s="19">
        <v>23.0</v>
      </c>
      <c r="L3398" s="19">
        <v>8.0</v>
      </c>
      <c r="M3398" s="19">
        <v>31.0</v>
      </c>
      <c r="N3398" s="20">
        <v>0.7419354915618896</v>
      </c>
      <c r="O3398" s="20">
        <v>0.5326321125030518</v>
      </c>
      <c r="P3398" s="20">
        <v>0.5137622356414795</v>
      </c>
      <c r="Q3398" s="21" t="str">
        <f t="shared" si="1"/>
        <v>0.7315436242</v>
      </c>
      <c r="R3398" s="21" t="str">
        <f t="shared" si="3"/>
        <v>0.5776425212</v>
      </c>
      <c r="S3398" s="9">
        <v>0.5802404861296377</v>
      </c>
      <c r="T3398" s="6">
        <v>0.5776425212021642</v>
      </c>
      <c r="U3398" s="10"/>
      <c r="V3398" s="10"/>
      <c r="W3398" s="10"/>
    </row>
    <row r="3399">
      <c r="A3399" s="17">
        <v>2012.0</v>
      </c>
      <c r="B3399" s="18" t="s">
        <v>311</v>
      </c>
      <c r="C3399" s="18" t="s">
        <v>4361</v>
      </c>
      <c r="D3399" s="19">
        <v>35.0</v>
      </c>
      <c r="E3399" s="19">
        <v>3.0</v>
      </c>
      <c r="F3399" s="19">
        <v>13.0</v>
      </c>
      <c r="G3399" s="19">
        <v>5.0</v>
      </c>
      <c r="H3399" s="19">
        <v>6.0</v>
      </c>
      <c r="I3399" s="19">
        <v>2.0</v>
      </c>
      <c r="J3399" s="19">
        <v>2.0</v>
      </c>
      <c r="K3399" s="19">
        <v>10.0</v>
      </c>
      <c r="L3399" s="19">
        <v>21.0</v>
      </c>
      <c r="M3399" s="19">
        <v>31.0</v>
      </c>
      <c r="N3399" s="20">
        <v>0.32258063554763794</v>
      </c>
      <c r="O3399" s="20">
        <v>0.4483190178871155</v>
      </c>
      <c r="P3399" s="20">
        <v>0.5003098845481873</v>
      </c>
      <c r="Q3399" s="21" t="str">
        <f t="shared" si="1"/>
        <v>0.3357664234</v>
      </c>
      <c r="R3399" s="21" t="str">
        <f t="shared" si="3"/>
        <v>0.4331785859</v>
      </c>
      <c r="S3399" s="9">
        <v>0.4298821413709271</v>
      </c>
      <c r="T3399" s="6">
        <v>0.4331785859200206</v>
      </c>
      <c r="U3399" s="10"/>
      <c r="V3399" s="10"/>
      <c r="W3399" s="10"/>
    </row>
    <row r="3400">
      <c r="A3400" s="17">
        <v>2012.0</v>
      </c>
      <c r="B3400" s="18" t="s">
        <v>1399</v>
      </c>
      <c r="C3400" s="18" t="s">
        <v>4362</v>
      </c>
      <c r="D3400" s="19">
        <v>36.0</v>
      </c>
      <c r="E3400" s="19">
        <v>5.0</v>
      </c>
      <c r="F3400" s="19">
        <v>10.0</v>
      </c>
      <c r="G3400" s="19">
        <v>8.0</v>
      </c>
      <c r="H3400" s="19">
        <v>4.0</v>
      </c>
      <c r="I3400" s="19">
        <v>3.0</v>
      </c>
      <c r="J3400" s="19">
        <v>1.0</v>
      </c>
      <c r="K3400" s="19">
        <v>16.0</v>
      </c>
      <c r="L3400" s="19">
        <v>15.0</v>
      </c>
      <c r="M3400" s="19">
        <v>31.0</v>
      </c>
      <c r="N3400" s="20">
        <v>0.5161290168762207</v>
      </c>
      <c r="O3400" s="20">
        <v>0.43502479791641235</v>
      </c>
      <c r="P3400" s="20">
        <v>0.47846898436546326</v>
      </c>
      <c r="Q3400" s="21" t="str">
        <f t="shared" si="1"/>
        <v>0.5401459854</v>
      </c>
      <c r="R3400" s="21" t="str">
        <f t="shared" si="3"/>
        <v>0.4721661414</v>
      </c>
      <c r="S3400" s="9">
        <v>0.4661619031140881</v>
      </c>
      <c r="T3400" s="6">
        <v>0.47216614139993696</v>
      </c>
      <c r="U3400" s="10"/>
      <c r="V3400" s="10"/>
      <c r="W3400" s="10"/>
    </row>
    <row r="3401">
      <c r="A3401" s="17">
        <v>2012.0</v>
      </c>
      <c r="B3401" s="18" t="s">
        <v>174</v>
      </c>
      <c r="C3401" s="18" t="s">
        <v>4363</v>
      </c>
      <c r="D3401" s="19">
        <v>37.0</v>
      </c>
      <c r="E3401" s="19">
        <v>5.0</v>
      </c>
      <c r="F3401" s="19">
        <v>6.0</v>
      </c>
      <c r="G3401" s="19">
        <v>17.0</v>
      </c>
      <c r="H3401" s="19">
        <v>1.0</v>
      </c>
      <c r="I3401" s="19">
        <v>2.0</v>
      </c>
      <c r="J3401" s="19">
        <v>2.0</v>
      </c>
      <c r="K3401" s="19">
        <v>24.0</v>
      </c>
      <c r="L3401" s="19">
        <v>9.0</v>
      </c>
      <c r="M3401" s="19">
        <v>33.0</v>
      </c>
      <c r="N3401" s="20">
        <v>0.7272727489471436</v>
      </c>
      <c r="O3401" s="20">
        <v>0.5429227948188782</v>
      </c>
      <c r="P3401" s="20">
        <v>0.5223011374473572</v>
      </c>
      <c r="Q3401" s="21" t="str">
        <f t="shared" si="1"/>
        <v>0.7328244275</v>
      </c>
      <c r="R3401" s="21" t="str">
        <f t="shared" si="3"/>
        <v>0.5852427886</v>
      </c>
      <c r="S3401" s="9">
        <v>0.5838548635894603</v>
      </c>
      <c r="T3401" s="6">
        <v>0.5852427886415075</v>
      </c>
      <c r="U3401" s="10"/>
      <c r="V3401" s="10"/>
      <c r="W3401" s="10"/>
    </row>
    <row r="3402">
      <c r="A3402" s="17">
        <v>2012.0</v>
      </c>
      <c r="B3402" s="18" t="s">
        <v>1767</v>
      </c>
      <c r="C3402" s="18" t="s">
        <v>4364</v>
      </c>
      <c r="D3402" s="19">
        <v>38.0</v>
      </c>
      <c r="E3402" s="19">
        <v>6.0</v>
      </c>
      <c r="F3402" s="19">
        <v>12.0</v>
      </c>
      <c r="G3402" s="19">
        <v>10.0</v>
      </c>
      <c r="H3402" s="19">
        <v>2.0</v>
      </c>
      <c r="I3402" s="19">
        <v>0.0</v>
      </c>
      <c r="J3402" s="19">
        <v>1.0</v>
      </c>
      <c r="K3402" s="19">
        <v>16.0</v>
      </c>
      <c r="L3402" s="19">
        <v>15.0</v>
      </c>
      <c r="M3402" s="19">
        <v>31.0</v>
      </c>
      <c r="N3402" s="20">
        <v>0.5161290168762207</v>
      </c>
      <c r="O3402" s="20">
        <v>0.4300173819065094</v>
      </c>
      <c r="P3402" s="20">
        <v>0.48025810718536377</v>
      </c>
      <c r="Q3402" s="21" t="str">
        <f t="shared" si="1"/>
        <v>0.5669291339</v>
      </c>
      <c r="R3402" s="21" t="str">
        <f t="shared" si="3"/>
        <v>0.4768055012</v>
      </c>
      <c r="S3402" s="9">
        <v>0.46410547581411177</v>
      </c>
      <c r="T3402" s="6">
        <v>0.47680550121416254</v>
      </c>
      <c r="U3402" s="10"/>
      <c r="V3402" s="10"/>
      <c r="W3402" s="10"/>
    </row>
    <row r="3403">
      <c r="A3403" s="17">
        <v>2012.0</v>
      </c>
      <c r="B3403" s="18" t="s">
        <v>1375</v>
      </c>
      <c r="C3403" s="18" t="s">
        <v>4365</v>
      </c>
      <c r="D3403" s="19">
        <v>39.0</v>
      </c>
      <c r="E3403" s="19">
        <v>2.0</v>
      </c>
      <c r="F3403" s="19">
        <v>14.0</v>
      </c>
      <c r="G3403" s="19">
        <v>3.0</v>
      </c>
      <c r="H3403" s="19">
        <v>10.0</v>
      </c>
      <c r="I3403" s="19">
        <v>0.0</v>
      </c>
      <c r="J3403" s="19">
        <v>1.0</v>
      </c>
      <c r="K3403" s="19">
        <v>5.0</v>
      </c>
      <c r="L3403" s="19">
        <v>25.0</v>
      </c>
      <c r="M3403" s="19">
        <v>30.0</v>
      </c>
      <c r="N3403" s="20">
        <v>0.1666666716337204</v>
      </c>
      <c r="O3403" s="20">
        <v>0.4299536943435669</v>
      </c>
      <c r="P3403" s="20">
        <v>0.480305552482605</v>
      </c>
      <c r="Q3403" s="21" t="str">
        <f t="shared" si="1"/>
        <v>0.1642857143</v>
      </c>
      <c r="R3403" s="21" t="str">
        <f t="shared" si="3"/>
        <v>0.3761246639</v>
      </c>
      <c r="S3403" s="9">
        <v>0.3767199019591014</v>
      </c>
      <c r="T3403" s="6">
        <v>0.3761246638638633</v>
      </c>
      <c r="U3403" s="10"/>
      <c r="V3403" s="10"/>
      <c r="W3403" s="10"/>
    </row>
    <row r="3404">
      <c r="A3404" s="17">
        <v>2012.0</v>
      </c>
      <c r="B3404" s="18" t="s">
        <v>3089</v>
      </c>
      <c r="C3404" s="18" t="s">
        <v>4366</v>
      </c>
      <c r="D3404" s="19">
        <v>40.0</v>
      </c>
      <c r="E3404" s="19">
        <v>2.0</v>
      </c>
      <c r="F3404" s="19">
        <v>14.0</v>
      </c>
      <c r="G3404" s="19">
        <v>4.0</v>
      </c>
      <c r="H3404" s="19">
        <v>6.0</v>
      </c>
      <c r="I3404" s="19">
        <v>0.0</v>
      </c>
      <c r="J3404" s="19">
        <v>0.0</v>
      </c>
      <c r="K3404" s="19">
        <v>6.0</v>
      </c>
      <c r="L3404" s="19">
        <v>20.0</v>
      </c>
      <c r="M3404" s="19">
        <v>26.0</v>
      </c>
      <c r="N3404" s="20">
        <v>0.23076923191547394</v>
      </c>
      <c r="O3404" s="20">
        <v>0.4342581033706665</v>
      </c>
      <c r="P3404" s="20">
        <v>0.468850314617157</v>
      </c>
      <c r="Q3404" s="21" t="str">
        <f t="shared" si="1"/>
        <v>0.2363636364</v>
      </c>
      <c r="R3404" s="21" t="str">
        <f t="shared" si="3"/>
        <v>0.3934325394</v>
      </c>
      <c r="S3404" s="9">
        <v>0.3920339380319302</v>
      </c>
      <c r="T3404" s="6">
        <v>0.3934325394305316</v>
      </c>
      <c r="U3404" s="10"/>
      <c r="V3404" s="10"/>
      <c r="W3404" s="10"/>
    </row>
    <row r="3405">
      <c r="A3405" s="17">
        <v>2012.0</v>
      </c>
      <c r="B3405" s="18" t="s">
        <v>210</v>
      </c>
      <c r="C3405" s="18" t="s">
        <v>4367</v>
      </c>
      <c r="D3405" s="19">
        <v>41.0</v>
      </c>
      <c r="E3405" s="19">
        <v>3.0</v>
      </c>
      <c r="F3405" s="19">
        <v>12.0</v>
      </c>
      <c r="G3405" s="19">
        <v>10.0</v>
      </c>
      <c r="H3405" s="19">
        <v>3.0</v>
      </c>
      <c r="I3405" s="19">
        <v>0.0</v>
      </c>
      <c r="J3405" s="19">
        <v>1.0</v>
      </c>
      <c r="K3405" s="19">
        <v>13.0</v>
      </c>
      <c r="L3405" s="19">
        <v>16.0</v>
      </c>
      <c r="M3405" s="19">
        <v>29.0</v>
      </c>
      <c r="N3405" s="20">
        <v>0.4482758641242981</v>
      </c>
      <c r="O3405" s="20">
        <v>0.4643539786338806</v>
      </c>
      <c r="P3405" s="20">
        <v>0.4789208471775055</v>
      </c>
      <c r="Q3405" s="21" t="str">
        <f t="shared" si="1"/>
        <v>0.4513274336</v>
      </c>
      <c r="R3405" s="21" t="str">
        <f t="shared" si="3"/>
        <v>0.4647390595</v>
      </c>
      <c r="S3405" s="9">
        <v>0.46397616662855806</v>
      </c>
      <c r="T3405" s="6">
        <v>0.46473905951839634</v>
      </c>
      <c r="U3405" s="10"/>
      <c r="V3405" s="10"/>
      <c r="W3405" s="10"/>
    </row>
    <row r="3406">
      <c r="A3406" s="17">
        <v>2012.0</v>
      </c>
      <c r="B3406" s="18" t="s">
        <v>1390</v>
      </c>
      <c r="C3406" s="18" t="s">
        <v>4368</v>
      </c>
      <c r="D3406" s="19">
        <v>42.0</v>
      </c>
      <c r="E3406" s="19">
        <v>6.0</v>
      </c>
      <c r="F3406" s="19">
        <v>10.0</v>
      </c>
      <c r="G3406" s="19">
        <v>9.0</v>
      </c>
      <c r="H3406" s="19">
        <v>2.0</v>
      </c>
      <c r="I3406" s="19">
        <v>1.0</v>
      </c>
      <c r="J3406" s="19">
        <v>0.0</v>
      </c>
      <c r="K3406" s="19">
        <v>16.0</v>
      </c>
      <c r="L3406" s="19">
        <v>12.0</v>
      </c>
      <c r="M3406" s="19">
        <v>28.0</v>
      </c>
      <c r="N3406" s="20">
        <v>0.5714285969734192</v>
      </c>
      <c r="O3406" s="20">
        <v>0.4575512409210205</v>
      </c>
      <c r="P3406" s="20">
        <v>0.47813907265663147</v>
      </c>
      <c r="Q3406" s="21" t="str">
        <f t="shared" si="1"/>
        <v>0.6271186441</v>
      </c>
      <c r="R3406" s="21" t="str">
        <f t="shared" si="3"/>
        <v>0.5050900496</v>
      </c>
      <c r="S3406" s="9">
        <v>0.49116753148181097</v>
      </c>
      <c r="T3406" s="6">
        <v>0.5050900496416173</v>
      </c>
      <c r="U3406" s="10"/>
      <c r="V3406" s="10"/>
      <c r="W3406" s="10"/>
    </row>
    <row r="3407">
      <c r="A3407" s="17">
        <v>2012.0</v>
      </c>
      <c r="B3407" s="18" t="s">
        <v>148</v>
      </c>
      <c r="C3407" s="18" t="s">
        <v>4369</v>
      </c>
      <c r="D3407" s="19">
        <v>43.0</v>
      </c>
      <c r="E3407" s="19">
        <v>6.0</v>
      </c>
      <c r="F3407" s="19">
        <v>10.0</v>
      </c>
      <c r="G3407" s="19">
        <v>7.0</v>
      </c>
      <c r="H3407" s="19">
        <v>7.0</v>
      </c>
      <c r="I3407" s="19">
        <v>0.0</v>
      </c>
      <c r="J3407" s="19">
        <v>0.0</v>
      </c>
      <c r="K3407" s="19">
        <v>13.0</v>
      </c>
      <c r="L3407" s="19">
        <v>17.0</v>
      </c>
      <c r="M3407" s="19">
        <v>30.0</v>
      </c>
      <c r="N3407" s="20">
        <v>0.4333333373069763</v>
      </c>
      <c r="O3407" s="20">
        <v>0.5114195942878723</v>
      </c>
      <c r="P3407" s="20">
        <v>0.5174179077148438</v>
      </c>
      <c r="Q3407" s="21" t="str">
        <f t="shared" si="1"/>
        <v>0.4436619718</v>
      </c>
      <c r="R3407" s="21" t="str">
        <f t="shared" si="3"/>
        <v>0.495979767</v>
      </c>
      <c r="S3407" s="9">
        <v>0.49339760740598043</v>
      </c>
      <c r="T3407" s="6">
        <v>0.4959797670303936</v>
      </c>
      <c r="U3407" s="10"/>
      <c r="V3407" s="10"/>
      <c r="W3407" s="10"/>
    </row>
    <row r="3408">
      <c r="A3408" s="17">
        <v>2012.0</v>
      </c>
      <c r="B3408" s="18" t="s">
        <v>555</v>
      </c>
      <c r="C3408" s="18" t="s">
        <v>4370</v>
      </c>
      <c r="D3408" s="19">
        <v>44.0</v>
      </c>
      <c r="E3408" s="19">
        <v>0.0</v>
      </c>
      <c r="F3408" s="19">
        <v>14.0</v>
      </c>
      <c r="G3408" s="19">
        <v>8.0</v>
      </c>
      <c r="H3408" s="19">
        <v>6.0</v>
      </c>
      <c r="I3408" s="19">
        <v>0.0</v>
      </c>
      <c r="J3408" s="19">
        <v>1.0</v>
      </c>
      <c r="K3408" s="19">
        <v>8.0</v>
      </c>
      <c r="L3408" s="19">
        <v>21.0</v>
      </c>
      <c r="M3408" s="19">
        <v>29.0</v>
      </c>
      <c r="N3408" s="20">
        <v>0.27586206793785095</v>
      </c>
      <c r="O3408" s="20">
        <v>0.4667164385318756</v>
      </c>
      <c r="P3408" s="20">
        <v>0.47272029519081116</v>
      </c>
      <c r="Q3408" s="21" t="str">
        <f t="shared" si="1"/>
        <v>0.2123893805</v>
      </c>
      <c r="R3408" s="21" t="str">
        <f t="shared" si="3"/>
        <v>0.4046356382</v>
      </c>
      <c r="S3408" s="9">
        <v>0.42050381030501993</v>
      </c>
      <c r="T3408" s="6">
        <v>0.404635638196384</v>
      </c>
      <c r="U3408" s="10"/>
      <c r="V3408" s="10"/>
      <c r="W3408" s="10"/>
    </row>
    <row r="3409">
      <c r="A3409" s="17">
        <v>2012.0</v>
      </c>
      <c r="B3409" s="18" t="s">
        <v>1380</v>
      </c>
      <c r="C3409" s="18" t="s">
        <v>4371</v>
      </c>
      <c r="D3409" s="19">
        <v>45.0</v>
      </c>
      <c r="E3409" s="19">
        <v>1.0</v>
      </c>
      <c r="F3409" s="19">
        <v>17.0</v>
      </c>
      <c r="G3409" s="19">
        <v>2.0</v>
      </c>
      <c r="H3409" s="19">
        <v>8.0</v>
      </c>
      <c r="I3409" s="19">
        <v>0.0</v>
      </c>
      <c r="J3409" s="19">
        <v>0.0</v>
      </c>
      <c r="K3409" s="19">
        <v>3.0</v>
      </c>
      <c r="L3409" s="19">
        <v>25.0</v>
      </c>
      <c r="M3409" s="19">
        <v>28.0</v>
      </c>
      <c r="N3409" s="20">
        <v>0.1071428582072258</v>
      </c>
      <c r="O3409" s="20">
        <v>0.4445266127586365</v>
      </c>
      <c r="P3409" s="20">
        <v>0.4838436543941498</v>
      </c>
      <c r="Q3409" s="21" t="str">
        <f t="shared" si="1"/>
        <v>0.1083333333</v>
      </c>
      <c r="R3409" s="21" t="str">
        <f t="shared" si="3"/>
        <v>0.3703075533</v>
      </c>
      <c r="S3409" s="9">
        <v>0.37000993426357</v>
      </c>
      <c r="T3409" s="6">
        <v>0.37030755331118903</v>
      </c>
      <c r="U3409" s="10"/>
      <c r="V3409" s="10"/>
      <c r="W3409" s="10"/>
    </row>
    <row r="3410">
      <c r="A3410" s="17">
        <v>2012.0</v>
      </c>
      <c r="B3410" s="18" t="s">
        <v>178</v>
      </c>
      <c r="C3410" s="18" t="s">
        <v>1324</v>
      </c>
      <c r="D3410" s="19">
        <v>46.0</v>
      </c>
      <c r="E3410" s="19">
        <v>7.0</v>
      </c>
      <c r="F3410" s="19">
        <v>5.0</v>
      </c>
      <c r="G3410" s="19">
        <v>15.0</v>
      </c>
      <c r="H3410" s="19">
        <v>4.0</v>
      </c>
      <c r="I3410" s="19">
        <v>2.0</v>
      </c>
      <c r="J3410" s="19">
        <v>1.0</v>
      </c>
      <c r="K3410" s="19">
        <v>24.0</v>
      </c>
      <c r="L3410" s="19">
        <v>10.0</v>
      </c>
      <c r="M3410" s="19">
        <v>34.0</v>
      </c>
      <c r="N3410" s="20">
        <v>0.7058823704719543</v>
      </c>
      <c r="O3410" s="20">
        <v>0.5426665544509888</v>
      </c>
      <c r="P3410" s="20">
        <v>0.5395522713661194</v>
      </c>
      <c r="Q3410" s="21" t="str">
        <f t="shared" si="1"/>
        <v>0.6842105263</v>
      </c>
      <c r="R3410" s="21" t="str">
        <f t="shared" si="3"/>
        <v>0.5772739766</v>
      </c>
      <c r="S3410" s="9">
        <v>0.5826919333023184</v>
      </c>
      <c r="T3410" s="6">
        <v>0.5772739766459716</v>
      </c>
      <c r="U3410" s="10"/>
      <c r="V3410" s="10"/>
      <c r="W3410" s="10"/>
    </row>
    <row r="3411">
      <c r="A3411" s="17">
        <v>2012.0</v>
      </c>
      <c r="B3411" s="18" t="s">
        <v>953</v>
      </c>
      <c r="C3411" s="18" t="s">
        <v>4372</v>
      </c>
      <c r="D3411" s="19">
        <v>47.0</v>
      </c>
      <c r="E3411" s="19">
        <v>1.0</v>
      </c>
      <c r="F3411" s="19">
        <v>12.0</v>
      </c>
      <c r="G3411" s="19">
        <v>2.0</v>
      </c>
      <c r="H3411" s="19">
        <v>10.0</v>
      </c>
      <c r="I3411" s="19">
        <v>1.0</v>
      </c>
      <c r="J3411" s="19">
        <v>2.0</v>
      </c>
      <c r="K3411" s="19">
        <v>4.0</v>
      </c>
      <c r="L3411" s="19">
        <v>24.0</v>
      </c>
      <c r="M3411" s="19">
        <v>28.0</v>
      </c>
      <c r="N3411" s="20">
        <v>0.1428571492433548</v>
      </c>
      <c r="O3411" s="20">
        <v>0.47068357467651367</v>
      </c>
      <c r="P3411" s="20">
        <v>0.46702244877815247</v>
      </c>
      <c r="Q3411" s="21" t="str">
        <f t="shared" si="1"/>
        <v>0.1343283582</v>
      </c>
      <c r="R3411" s="21" t="str">
        <f t="shared" si="3"/>
        <v>0.3856794891</v>
      </c>
      <c r="S3411" s="9">
        <v>0.38781168524708065</v>
      </c>
      <c r="T3411" s="6">
        <v>0.38567948908503374</v>
      </c>
      <c r="U3411" s="10"/>
      <c r="V3411" s="10"/>
      <c r="W3411" s="10"/>
    </row>
    <row r="3412">
      <c r="A3412" s="17">
        <v>2012.0</v>
      </c>
      <c r="B3412" s="18" t="s">
        <v>531</v>
      </c>
      <c r="C3412" s="18" t="s">
        <v>4373</v>
      </c>
      <c r="D3412" s="19">
        <v>48.0</v>
      </c>
      <c r="E3412" s="19">
        <v>4.0</v>
      </c>
      <c r="F3412" s="19">
        <v>8.0</v>
      </c>
      <c r="G3412" s="19">
        <v>11.0</v>
      </c>
      <c r="H3412" s="19">
        <v>5.0</v>
      </c>
      <c r="I3412" s="19">
        <v>1.0</v>
      </c>
      <c r="J3412" s="19">
        <v>2.0</v>
      </c>
      <c r="K3412" s="19">
        <v>16.0</v>
      </c>
      <c r="L3412" s="19">
        <v>15.0</v>
      </c>
      <c r="M3412" s="19">
        <v>31.0</v>
      </c>
      <c r="N3412" s="20">
        <v>0.5161290168762207</v>
      </c>
      <c r="O3412" s="20">
        <v>0.5082457065582275</v>
      </c>
      <c r="P3412" s="20">
        <v>0.5239693522453308</v>
      </c>
      <c r="Q3412" s="21" t="str">
        <f t="shared" si="1"/>
        <v>0.4888888889</v>
      </c>
      <c r="R3412" s="21" t="str">
        <f t="shared" si="3"/>
        <v>0.5073374136</v>
      </c>
      <c r="S3412" s="9">
        <v>0.5141474494049626</v>
      </c>
      <c r="T3412" s="6">
        <v>0.5073374135626687</v>
      </c>
      <c r="U3412" s="10"/>
      <c r="V3412" s="10"/>
      <c r="W3412" s="10"/>
    </row>
    <row r="3413">
      <c r="A3413" s="17">
        <v>2012.0</v>
      </c>
      <c r="B3413" s="18" t="s">
        <v>810</v>
      </c>
      <c r="C3413" s="18" t="s">
        <v>1242</v>
      </c>
      <c r="D3413" s="19">
        <v>49.0</v>
      </c>
      <c r="E3413" s="19">
        <v>11.0</v>
      </c>
      <c r="F3413" s="19">
        <v>4.0</v>
      </c>
      <c r="G3413" s="19">
        <v>9.0</v>
      </c>
      <c r="H3413" s="19">
        <v>4.0</v>
      </c>
      <c r="I3413" s="19">
        <v>1.0</v>
      </c>
      <c r="J3413" s="19">
        <v>2.0</v>
      </c>
      <c r="K3413" s="19">
        <v>21.0</v>
      </c>
      <c r="L3413" s="19">
        <v>10.0</v>
      </c>
      <c r="M3413" s="19">
        <v>31.0</v>
      </c>
      <c r="N3413" s="20">
        <v>0.6774193644523621</v>
      </c>
      <c r="O3413" s="20">
        <v>0.5149708390235901</v>
      </c>
      <c r="P3413" s="20">
        <v>0.5019928216934204</v>
      </c>
      <c r="Q3413" s="21" t="str">
        <f t="shared" si="1"/>
        <v>0.6855345912</v>
      </c>
      <c r="R3413" s="21" t="str">
        <f t="shared" si="3"/>
        <v>0.5543672727</v>
      </c>
      <c r="S3413" s="9">
        <v>0.5523384636448275</v>
      </c>
      <c r="T3413" s="6">
        <v>0.5543672727338922</v>
      </c>
      <c r="U3413" s="10"/>
      <c r="V3413" s="10"/>
      <c r="W3413" s="10"/>
    </row>
    <row r="3414">
      <c r="A3414" s="17">
        <v>2012.0</v>
      </c>
      <c r="B3414" s="18" t="s">
        <v>1026</v>
      </c>
      <c r="C3414" s="18" t="s">
        <v>1238</v>
      </c>
      <c r="D3414" s="19">
        <v>50.0</v>
      </c>
      <c r="E3414" s="19">
        <v>7.0</v>
      </c>
      <c r="F3414" s="19">
        <v>6.0</v>
      </c>
      <c r="G3414" s="19">
        <v>8.0</v>
      </c>
      <c r="H3414" s="19">
        <v>4.0</v>
      </c>
      <c r="I3414" s="19">
        <v>0.0</v>
      </c>
      <c r="J3414" s="19">
        <v>1.0</v>
      </c>
      <c r="K3414" s="19">
        <v>15.0</v>
      </c>
      <c r="L3414" s="19">
        <v>11.0</v>
      </c>
      <c r="M3414" s="19">
        <v>26.0</v>
      </c>
      <c r="N3414" s="20">
        <v>0.5769230723381042</v>
      </c>
      <c r="O3414" s="20">
        <v>0.45273348689079285</v>
      </c>
      <c r="P3414" s="20">
        <v>0.47585955262184143</v>
      </c>
      <c r="Q3414" s="21" t="str">
        <f t="shared" si="1"/>
        <v>0.5887096774</v>
      </c>
      <c r="R3414" s="21" t="str">
        <f t="shared" si="3"/>
        <v>0.492509051</v>
      </c>
      <c r="S3414" s="9">
        <v>0.489562400831626</v>
      </c>
      <c r="T3414" s="6">
        <v>0.4925090509556955</v>
      </c>
      <c r="U3414" s="10"/>
      <c r="V3414" s="10"/>
      <c r="W3414" s="10"/>
    </row>
    <row r="3415">
      <c r="A3415" s="17">
        <v>2012.0</v>
      </c>
      <c r="B3415" s="18" t="s">
        <v>278</v>
      </c>
      <c r="C3415" s="18" t="s">
        <v>4374</v>
      </c>
      <c r="D3415" s="19">
        <v>51.0</v>
      </c>
      <c r="E3415" s="19">
        <v>7.0</v>
      </c>
      <c r="F3415" s="19">
        <v>6.0</v>
      </c>
      <c r="G3415" s="19">
        <v>10.0</v>
      </c>
      <c r="H3415" s="19">
        <v>4.0</v>
      </c>
      <c r="I3415" s="19">
        <v>2.0</v>
      </c>
      <c r="J3415" s="19">
        <v>2.0</v>
      </c>
      <c r="K3415" s="19">
        <v>19.0</v>
      </c>
      <c r="L3415" s="19">
        <v>12.0</v>
      </c>
      <c r="M3415" s="19">
        <v>31.0</v>
      </c>
      <c r="N3415" s="20">
        <v>0.6129032373428345</v>
      </c>
      <c r="O3415" s="20">
        <v>0.5070143938064575</v>
      </c>
      <c r="P3415" s="20">
        <v>0.48591187596321106</v>
      </c>
      <c r="Q3415" s="21" t="str">
        <f t="shared" si="1"/>
        <v>0.6137931034</v>
      </c>
      <c r="R3415" s="21" t="str">
        <f t="shared" si="3"/>
        <v>0.5284334418</v>
      </c>
      <c r="S3415" s="9">
        <v>0.5282109723456444</v>
      </c>
      <c r="T3415" s="6">
        <v>0.5284334417561005</v>
      </c>
      <c r="U3415" s="10"/>
      <c r="V3415" s="10"/>
      <c r="W3415" s="10"/>
    </row>
    <row r="3416">
      <c r="A3416" s="17">
        <v>2012.0</v>
      </c>
      <c r="B3416" s="18" t="s">
        <v>1781</v>
      </c>
      <c r="C3416" s="18" t="s">
        <v>4375</v>
      </c>
      <c r="D3416" s="19">
        <v>52.0</v>
      </c>
      <c r="E3416" s="19">
        <v>3.0</v>
      </c>
      <c r="F3416" s="19">
        <v>14.0</v>
      </c>
      <c r="G3416" s="19">
        <v>5.0</v>
      </c>
      <c r="H3416" s="19">
        <v>8.0</v>
      </c>
      <c r="I3416" s="19">
        <v>0.0</v>
      </c>
      <c r="J3416" s="19">
        <v>0.0</v>
      </c>
      <c r="K3416" s="19">
        <v>8.0</v>
      </c>
      <c r="L3416" s="19">
        <v>22.0</v>
      </c>
      <c r="M3416" s="19">
        <v>30.0</v>
      </c>
      <c r="N3416" s="20">
        <v>0.2666666805744171</v>
      </c>
      <c r="O3416" s="20">
        <v>0.4636501371860504</v>
      </c>
      <c r="P3416" s="20">
        <v>0.4710366725921631</v>
      </c>
      <c r="Q3416" s="21" t="str">
        <f t="shared" si="1"/>
        <v>0.2686567164</v>
      </c>
      <c r="R3416" s="21" t="str">
        <f t="shared" si="3"/>
        <v>0.4167484158</v>
      </c>
      <c r="S3416" s="9">
        <v>0.41625090340773263</v>
      </c>
      <c r="T3416" s="6">
        <v>0.41674841584554356</v>
      </c>
      <c r="U3416" s="10"/>
      <c r="V3416" s="10"/>
      <c r="W3416" s="10"/>
    </row>
    <row r="3417">
      <c r="A3417" s="17">
        <v>2012.0</v>
      </c>
      <c r="B3417" s="18" t="s">
        <v>348</v>
      </c>
      <c r="C3417" s="18" t="s">
        <v>1288</v>
      </c>
      <c r="D3417" s="19">
        <v>53.0</v>
      </c>
      <c r="E3417" s="19">
        <v>4.0</v>
      </c>
      <c r="F3417" s="19">
        <v>7.0</v>
      </c>
      <c r="G3417" s="19">
        <v>12.0</v>
      </c>
      <c r="H3417" s="19">
        <v>2.0</v>
      </c>
      <c r="I3417" s="19">
        <v>5.0</v>
      </c>
      <c r="J3417" s="19">
        <v>2.0</v>
      </c>
      <c r="K3417" s="19">
        <v>21.0</v>
      </c>
      <c r="L3417" s="19">
        <v>11.0</v>
      </c>
      <c r="M3417" s="19">
        <v>32.0</v>
      </c>
      <c r="N3417" s="20">
        <v>0.65625</v>
      </c>
      <c r="O3417" s="20">
        <v>0.5476001501083374</v>
      </c>
      <c r="P3417" s="20">
        <v>0.5277100801467896</v>
      </c>
      <c r="Q3417" s="21" t="str">
        <f t="shared" si="1"/>
        <v>0.6641791045</v>
      </c>
      <c r="R3417" s="21" t="str">
        <f t="shared" si="3"/>
        <v>0.5717723712</v>
      </c>
      <c r="S3417" s="9">
        <v>0.5697900950908661</v>
      </c>
      <c r="T3417" s="6">
        <v>0.571772371210269</v>
      </c>
      <c r="U3417" s="10"/>
      <c r="V3417" s="10"/>
      <c r="W3417" s="10"/>
    </row>
    <row r="3418">
      <c r="A3418" s="17">
        <v>2012.0</v>
      </c>
      <c r="B3418" s="18" t="s">
        <v>314</v>
      </c>
      <c r="C3418" s="18" t="s">
        <v>1287</v>
      </c>
      <c r="D3418" s="19">
        <v>54.0</v>
      </c>
      <c r="E3418" s="19">
        <v>3.0</v>
      </c>
      <c r="F3418" s="19">
        <v>9.0</v>
      </c>
      <c r="G3418" s="19">
        <v>14.0</v>
      </c>
      <c r="H3418" s="19">
        <v>1.0</v>
      </c>
      <c r="I3418" s="19">
        <v>3.0</v>
      </c>
      <c r="J3418" s="19">
        <v>1.0</v>
      </c>
      <c r="K3418" s="19">
        <v>20.0</v>
      </c>
      <c r="L3418" s="19">
        <v>11.0</v>
      </c>
      <c r="M3418" s="19">
        <v>31.0</v>
      </c>
      <c r="N3418" s="20">
        <v>0.6451612710952759</v>
      </c>
      <c r="O3418" s="20">
        <v>0.5977898240089417</v>
      </c>
      <c r="P3418" s="20">
        <v>0.5211518406867981</v>
      </c>
      <c r="Q3418" s="21" t="str">
        <f t="shared" si="1"/>
        <v>0.6666666667</v>
      </c>
      <c r="R3418" s="21" t="str">
        <f t="shared" si="3"/>
        <v>0.5958495388</v>
      </c>
      <c r="S3418" s="9">
        <v>0.5904731947568155</v>
      </c>
      <c r="T3418" s="6">
        <v>0.5958495388428371</v>
      </c>
      <c r="U3418" s="10"/>
      <c r="V3418" s="10"/>
      <c r="W3418" s="10"/>
    </row>
    <row r="3419">
      <c r="A3419" s="17">
        <v>2012.0</v>
      </c>
      <c r="B3419" s="18" t="s">
        <v>1493</v>
      </c>
      <c r="C3419" s="18" t="s">
        <v>4376</v>
      </c>
      <c r="D3419" s="19">
        <v>55.0</v>
      </c>
      <c r="E3419" s="19">
        <v>5.0</v>
      </c>
      <c r="F3419" s="19">
        <v>9.0</v>
      </c>
      <c r="G3419" s="19">
        <v>7.0</v>
      </c>
      <c r="H3419" s="19">
        <v>6.0</v>
      </c>
      <c r="I3419" s="19">
        <v>1.0</v>
      </c>
      <c r="J3419" s="19">
        <v>0.0</v>
      </c>
      <c r="K3419" s="19">
        <v>13.0</v>
      </c>
      <c r="L3419" s="19">
        <v>15.0</v>
      </c>
      <c r="M3419" s="19">
        <v>28.0</v>
      </c>
      <c r="N3419" s="20">
        <v>0.4642857015132904</v>
      </c>
      <c r="O3419" s="20">
        <v>0.4979895055294037</v>
      </c>
      <c r="P3419" s="20">
        <v>0.4825119376182556</v>
      </c>
      <c r="Q3419" s="21" t="str">
        <f t="shared" si="1"/>
        <v>0.4692307692</v>
      </c>
      <c r="R3419" s="21" t="str">
        <f t="shared" si="3"/>
        <v>0.4869304295</v>
      </c>
      <c r="S3419" s="9">
        <v>0.48569416574069435</v>
      </c>
      <c r="T3419" s="6">
        <v>0.4869304294769581</v>
      </c>
      <c r="U3419" s="10"/>
      <c r="V3419" s="10"/>
      <c r="W3419" s="10"/>
    </row>
    <row r="3420">
      <c r="A3420" s="17">
        <v>2012.0</v>
      </c>
      <c r="B3420" s="18" t="s">
        <v>181</v>
      </c>
      <c r="C3420" s="18" t="s">
        <v>1283</v>
      </c>
      <c r="D3420" s="19">
        <v>56.0</v>
      </c>
      <c r="E3420" s="19">
        <v>3.0</v>
      </c>
      <c r="F3420" s="19">
        <v>7.0</v>
      </c>
      <c r="G3420" s="19">
        <v>13.0</v>
      </c>
      <c r="H3420" s="19">
        <v>4.0</v>
      </c>
      <c r="I3420" s="19">
        <v>4.0</v>
      </c>
      <c r="J3420" s="19">
        <v>2.0</v>
      </c>
      <c r="K3420" s="19">
        <v>20.0</v>
      </c>
      <c r="L3420" s="19">
        <v>13.0</v>
      </c>
      <c r="M3420" s="19">
        <v>33.0</v>
      </c>
      <c r="N3420" s="20">
        <v>0.6060606241226196</v>
      </c>
      <c r="O3420" s="20">
        <v>0.6274886131286621</v>
      </c>
      <c r="P3420" s="20">
        <v>0.5399903059005737</v>
      </c>
      <c r="Q3420" s="21" t="str">
        <f t="shared" si="1"/>
        <v>0.5755395683</v>
      </c>
      <c r="R3420" s="21" t="str">
        <f t="shared" si="3"/>
        <v>0.5926267751</v>
      </c>
      <c r="S3420" s="9">
        <v>0.600257034554626</v>
      </c>
      <c r="T3420" s="6">
        <v>0.5926267751258054</v>
      </c>
      <c r="U3420" s="10"/>
      <c r="V3420" s="10"/>
      <c r="W3420" s="10"/>
    </row>
    <row r="3421">
      <c r="A3421" s="17">
        <v>2012.0</v>
      </c>
      <c r="B3421" s="18" t="s">
        <v>791</v>
      </c>
      <c r="C3421" s="18" t="s">
        <v>4377</v>
      </c>
      <c r="D3421" s="19">
        <v>57.0</v>
      </c>
      <c r="E3421" s="19">
        <v>6.0</v>
      </c>
      <c r="F3421" s="19">
        <v>9.0</v>
      </c>
      <c r="G3421" s="19">
        <v>4.0</v>
      </c>
      <c r="H3421" s="19">
        <v>5.0</v>
      </c>
      <c r="I3421" s="19">
        <v>1.0</v>
      </c>
      <c r="J3421" s="19">
        <v>2.0</v>
      </c>
      <c r="K3421" s="19">
        <v>11.0</v>
      </c>
      <c r="L3421" s="19">
        <v>16.0</v>
      </c>
      <c r="M3421" s="19">
        <v>27.0</v>
      </c>
      <c r="N3421" s="20">
        <v>0.40740740299224854</v>
      </c>
      <c r="O3421" s="20">
        <v>0.4024433493614197</v>
      </c>
      <c r="P3421" s="20">
        <v>0.48136740922927856</v>
      </c>
      <c r="Q3421" s="21" t="str">
        <f t="shared" si="1"/>
        <v>0.4503816794</v>
      </c>
      <c r="R3421" s="21" t="str">
        <f t="shared" si="3"/>
        <v>0.4341589468</v>
      </c>
      <c r="S3421" s="9">
        <v>0.42341537883988134</v>
      </c>
      <c r="T3421" s="6">
        <v>0.4341589468353577</v>
      </c>
      <c r="U3421" s="10"/>
      <c r="V3421" s="10"/>
      <c r="W3421" s="10"/>
    </row>
    <row r="3422">
      <c r="A3422" s="17">
        <v>2012.0</v>
      </c>
      <c r="B3422" s="18" t="s">
        <v>837</v>
      </c>
      <c r="C3422" s="18" t="s">
        <v>4378</v>
      </c>
      <c r="D3422" s="19">
        <v>58.0</v>
      </c>
      <c r="E3422" s="19">
        <v>2.0</v>
      </c>
      <c r="F3422" s="19">
        <v>13.0</v>
      </c>
      <c r="G3422" s="19">
        <v>9.0</v>
      </c>
      <c r="H3422" s="19">
        <v>3.0</v>
      </c>
      <c r="I3422" s="19">
        <v>0.0</v>
      </c>
      <c r="J3422" s="19">
        <v>0.0</v>
      </c>
      <c r="K3422" s="19">
        <v>11.0</v>
      </c>
      <c r="L3422" s="19">
        <v>16.0</v>
      </c>
      <c r="M3422" s="19">
        <v>27.0</v>
      </c>
      <c r="N3422" s="20">
        <v>0.40740740299224854</v>
      </c>
      <c r="O3422" s="20">
        <v>0.5332515239715576</v>
      </c>
      <c r="P3422" s="20">
        <v>0.4860146939754486</v>
      </c>
      <c r="Q3422" s="21" t="str">
        <f t="shared" si="1"/>
        <v>0.4059405941</v>
      </c>
      <c r="R3422" s="21" t="str">
        <f t="shared" si="3"/>
        <v>0.489614584</v>
      </c>
      <c r="S3422" s="9">
        <v>0.4899812873314928</v>
      </c>
      <c r="T3422" s="6">
        <v>0.4896145839944924</v>
      </c>
      <c r="U3422" s="10"/>
      <c r="V3422" s="10"/>
      <c r="W3422" s="10"/>
    </row>
    <row r="3423">
      <c r="A3423" s="17">
        <v>2012.0</v>
      </c>
      <c r="B3423" s="18" t="s">
        <v>187</v>
      </c>
      <c r="C3423" s="18" t="s">
        <v>1327</v>
      </c>
      <c r="D3423" s="19">
        <v>59.0</v>
      </c>
      <c r="E3423" s="19">
        <v>10.0</v>
      </c>
      <c r="F3423" s="19">
        <v>3.0</v>
      </c>
      <c r="G3423" s="19">
        <v>14.0</v>
      </c>
      <c r="H3423" s="19">
        <v>2.0</v>
      </c>
      <c r="I3423" s="19">
        <v>4.0</v>
      </c>
      <c r="J3423" s="19">
        <v>0.0</v>
      </c>
      <c r="K3423" s="19">
        <v>28.0</v>
      </c>
      <c r="L3423" s="19">
        <v>5.0</v>
      </c>
      <c r="M3423" s="19">
        <v>33.0</v>
      </c>
      <c r="N3423" s="20">
        <v>0.8484848737716675</v>
      </c>
      <c r="O3423" s="20">
        <v>0.5257469415664673</v>
      </c>
      <c r="P3423" s="20">
        <v>0.5261942148208618</v>
      </c>
      <c r="Q3423" s="21" t="str">
        <f t="shared" si="1"/>
        <v>0.8516129032</v>
      </c>
      <c r="R3423" s="21" t="str">
        <f t="shared" si="3"/>
        <v>0.6073252503</v>
      </c>
      <c r="S3423" s="9">
        <v>0.6065432366096613</v>
      </c>
      <c r="T3423" s="6">
        <v>0.6073252502949007</v>
      </c>
      <c r="U3423" s="10"/>
      <c r="V3423" s="10"/>
      <c r="W3423" s="10"/>
    </row>
    <row r="3424">
      <c r="A3424" s="17">
        <v>2012.0</v>
      </c>
      <c r="B3424" s="18" t="s">
        <v>1273</v>
      </c>
      <c r="C3424" s="18" t="s">
        <v>1274</v>
      </c>
      <c r="D3424" s="19">
        <v>60.0</v>
      </c>
      <c r="E3424" s="19">
        <v>6.0</v>
      </c>
      <c r="F3424" s="19">
        <v>11.0</v>
      </c>
      <c r="G3424" s="19">
        <v>9.0</v>
      </c>
      <c r="H3424" s="19">
        <v>3.0</v>
      </c>
      <c r="I3424" s="19">
        <v>0.0</v>
      </c>
      <c r="J3424" s="19">
        <v>0.0</v>
      </c>
      <c r="K3424" s="19">
        <v>15.0</v>
      </c>
      <c r="L3424" s="19">
        <v>14.0</v>
      </c>
      <c r="M3424" s="19">
        <v>29.0</v>
      </c>
      <c r="N3424" s="20">
        <v>0.517241358757019</v>
      </c>
      <c r="O3424" s="20">
        <v>0.4192575514316559</v>
      </c>
      <c r="P3424" s="20">
        <v>0.47814223170280457</v>
      </c>
      <c r="Q3424" s="21" t="str">
        <f t="shared" si="1"/>
        <v>0.5609756098</v>
      </c>
      <c r="R3424" s="21" t="str">
        <f t="shared" si="3"/>
        <v>0.4694082361</v>
      </c>
      <c r="S3424" s="9">
        <v>0.45847467846911527</v>
      </c>
      <c r="T3424" s="6">
        <v>0.46940823608055343</v>
      </c>
      <c r="U3424" s="10"/>
      <c r="V3424" s="10"/>
      <c r="W3424" s="10"/>
    </row>
    <row r="3425">
      <c r="A3425" s="17">
        <v>2012.0</v>
      </c>
      <c r="B3425" s="18" t="s">
        <v>521</v>
      </c>
      <c r="C3425" s="18" t="s">
        <v>1263</v>
      </c>
      <c r="D3425" s="19">
        <v>61.0</v>
      </c>
      <c r="E3425" s="19">
        <v>7.0</v>
      </c>
      <c r="F3425" s="19">
        <v>6.0</v>
      </c>
      <c r="G3425" s="19">
        <v>11.0</v>
      </c>
      <c r="H3425" s="19">
        <v>1.0</v>
      </c>
      <c r="I3425" s="19">
        <v>1.0</v>
      </c>
      <c r="J3425" s="19">
        <v>2.0</v>
      </c>
      <c r="K3425" s="19">
        <v>19.0</v>
      </c>
      <c r="L3425" s="19">
        <v>9.0</v>
      </c>
      <c r="M3425" s="19">
        <v>28.0</v>
      </c>
      <c r="N3425" s="20">
        <v>0.6785714030265808</v>
      </c>
      <c r="O3425" s="20">
        <v>0.4216610789299011</v>
      </c>
      <c r="P3425" s="20">
        <v>0.4691873788833618</v>
      </c>
      <c r="Q3425" s="21" t="str">
        <f t="shared" si="1"/>
        <v>0.7131147541</v>
      </c>
      <c r="R3425" s="21" t="str">
        <f t="shared" si="3"/>
        <v>0.5064060727</v>
      </c>
      <c r="S3425" s="9">
        <v>0.49777024132864817</v>
      </c>
      <c r="T3425" s="6">
        <v>0.5064060727103812</v>
      </c>
      <c r="U3425" s="10"/>
      <c r="V3425" s="10"/>
      <c r="W3425" s="10"/>
    </row>
    <row r="3426">
      <c r="A3426" s="17">
        <v>2012.0</v>
      </c>
      <c r="B3426" s="18" t="s">
        <v>947</v>
      </c>
      <c r="C3426" s="18" t="s">
        <v>4379</v>
      </c>
      <c r="D3426" s="19">
        <v>62.0</v>
      </c>
      <c r="E3426" s="19">
        <v>3.0</v>
      </c>
      <c r="F3426" s="19">
        <v>13.0</v>
      </c>
      <c r="G3426" s="19">
        <v>2.0</v>
      </c>
      <c r="H3426" s="19">
        <v>8.0</v>
      </c>
      <c r="I3426" s="19">
        <v>0.0</v>
      </c>
      <c r="J3426" s="19">
        <v>0.0</v>
      </c>
      <c r="K3426" s="19">
        <v>5.0</v>
      </c>
      <c r="L3426" s="19">
        <v>21.0</v>
      </c>
      <c r="M3426" s="19">
        <v>26.0</v>
      </c>
      <c r="N3426" s="20">
        <v>0.19230769574642181</v>
      </c>
      <c r="O3426" s="20">
        <v>0.43228280544281006</v>
      </c>
      <c r="P3426" s="20">
        <v>0.48239651322364807</v>
      </c>
      <c r="Q3426" s="21" t="str">
        <f t="shared" si="1"/>
        <v>0.2213114754</v>
      </c>
      <c r="R3426" s="21" t="str">
        <f t="shared" si="3"/>
        <v>0.3920683999</v>
      </c>
      <c r="S3426" s="9">
        <v>0.3848174541042401</v>
      </c>
      <c r="T3426" s="6">
        <v>0.39206839987977604</v>
      </c>
      <c r="U3426" s="10"/>
      <c r="V3426" s="10"/>
      <c r="W3426" s="10"/>
    </row>
    <row r="3427">
      <c r="A3427" s="17">
        <v>2012.0</v>
      </c>
      <c r="B3427" s="18" t="s">
        <v>1641</v>
      </c>
      <c r="C3427" s="18" t="s">
        <v>4380</v>
      </c>
      <c r="D3427" s="19">
        <v>63.0</v>
      </c>
      <c r="E3427" s="19">
        <v>4.0</v>
      </c>
      <c r="F3427" s="19">
        <v>9.0</v>
      </c>
      <c r="G3427" s="19">
        <v>4.0</v>
      </c>
      <c r="H3427" s="19">
        <v>9.0</v>
      </c>
      <c r="I3427" s="19">
        <v>0.0</v>
      </c>
      <c r="J3427" s="19">
        <v>0.0</v>
      </c>
      <c r="K3427" s="19">
        <v>8.0</v>
      </c>
      <c r="L3427" s="19">
        <v>18.0</v>
      </c>
      <c r="M3427" s="19">
        <v>26.0</v>
      </c>
      <c r="N3427" s="20">
        <v>0.3076923191547394</v>
      </c>
      <c r="O3427" s="20">
        <v>0.4149497449398041</v>
      </c>
      <c r="P3427" s="20">
        <v>0.46433794498443604</v>
      </c>
      <c r="Q3427" s="21" t="str">
        <f t="shared" si="1"/>
        <v>0.3076923077</v>
      </c>
      <c r="R3427" s="21" t="str">
        <f t="shared" si="3"/>
        <v>0.4004824356</v>
      </c>
      <c r="S3427" s="9">
        <v>0.400482435639088</v>
      </c>
      <c r="T3427" s="6">
        <v>0.400482435639088</v>
      </c>
      <c r="U3427" s="10"/>
      <c r="V3427" s="10"/>
      <c r="W3427" s="10"/>
    </row>
    <row r="3428">
      <c r="A3428" s="17">
        <v>2012.0</v>
      </c>
      <c r="B3428" s="18" t="s">
        <v>1619</v>
      </c>
      <c r="C3428" s="18" t="s">
        <v>4381</v>
      </c>
      <c r="D3428" s="19">
        <v>64.0</v>
      </c>
      <c r="E3428" s="19">
        <v>0.0</v>
      </c>
      <c r="F3428" s="19">
        <v>14.0</v>
      </c>
      <c r="G3428" s="19">
        <v>4.0</v>
      </c>
      <c r="H3428" s="19">
        <v>9.0</v>
      </c>
      <c r="I3428" s="19">
        <v>0.0</v>
      </c>
      <c r="J3428" s="19">
        <v>2.0</v>
      </c>
      <c r="K3428" s="19">
        <v>4.0</v>
      </c>
      <c r="L3428" s="19">
        <v>25.0</v>
      </c>
      <c r="M3428" s="19">
        <v>29.0</v>
      </c>
      <c r="N3428" s="20">
        <v>0.13793103396892548</v>
      </c>
      <c r="O3428" s="20">
        <v>0.4736478328704834</v>
      </c>
      <c r="P3428" s="20">
        <v>0.4739474952220917</v>
      </c>
      <c r="Q3428" s="21" t="str">
        <f t="shared" si="1"/>
        <v>0.09448818898</v>
      </c>
      <c r="R3428" s="21" t="str">
        <f t="shared" si="3"/>
        <v>0.3789328375</v>
      </c>
      <c r="S3428" s="9">
        <v>0.3897935488614543</v>
      </c>
      <c r="T3428" s="6">
        <v>0.3789328374848591</v>
      </c>
      <c r="U3428" s="10"/>
      <c r="V3428" s="10"/>
      <c r="W3428" s="10"/>
    </row>
    <row r="3429">
      <c r="A3429" s="17">
        <v>2012.0</v>
      </c>
      <c r="B3429" s="18" t="s">
        <v>151</v>
      </c>
      <c r="C3429" s="18" t="s">
        <v>1285</v>
      </c>
      <c r="D3429" s="19">
        <v>65.0</v>
      </c>
      <c r="E3429" s="19">
        <v>8.0</v>
      </c>
      <c r="F3429" s="19">
        <v>5.0</v>
      </c>
      <c r="G3429" s="19">
        <v>12.0</v>
      </c>
      <c r="H3429" s="19">
        <v>2.0</v>
      </c>
      <c r="I3429" s="19">
        <v>4.0</v>
      </c>
      <c r="J3429" s="19">
        <v>0.0</v>
      </c>
      <c r="K3429" s="19">
        <v>24.0</v>
      </c>
      <c r="L3429" s="19">
        <v>7.0</v>
      </c>
      <c r="M3429" s="19">
        <v>31.0</v>
      </c>
      <c r="N3429" s="20">
        <v>0.774193525314331</v>
      </c>
      <c r="O3429" s="20">
        <v>0.49728289246559143</v>
      </c>
      <c r="P3429" s="20">
        <v>0.5039045214653015</v>
      </c>
      <c r="Q3429" s="21" t="str">
        <f t="shared" si="1"/>
        <v>0.7943262411</v>
      </c>
      <c r="R3429" s="21" t="str">
        <f t="shared" si="3"/>
        <v>0.5731991369</v>
      </c>
      <c r="S3429" s="9">
        <v>0.5681659636958953</v>
      </c>
      <c r="T3429" s="6">
        <v>0.573199136882809</v>
      </c>
      <c r="U3429" s="10"/>
      <c r="V3429" s="10"/>
      <c r="W3429" s="10"/>
    </row>
    <row r="3430">
      <c r="A3430" s="17">
        <v>2012.0</v>
      </c>
      <c r="B3430" s="18" t="s">
        <v>74</v>
      </c>
      <c r="C3430" s="18" t="s">
        <v>1230</v>
      </c>
      <c r="D3430" s="19">
        <v>66.0</v>
      </c>
      <c r="E3430" s="19">
        <v>3.0</v>
      </c>
      <c r="F3430" s="19">
        <v>7.0</v>
      </c>
      <c r="G3430" s="19">
        <v>14.0</v>
      </c>
      <c r="H3430" s="19">
        <v>4.0</v>
      </c>
      <c r="I3430" s="19">
        <v>3.0</v>
      </c>
      <c r="J3430" s="19">
        <v>1.0</v>
      </c>
      <c r="K3430" s="19">
        <v>20.0</v>
      </c>
      <c r="L3430" s="19">
        <v>12.0</v>
      </c>
      <c r="M3430" s="19">
        <v>32.0</v>
      </c>
      <c r="N3430" s="20">
        <v>0.625</v>
      </c>
      <c r="O3430" s="20">
        <v>0.546126127243042</v>
      </c>
      <c r="P3430" s="20">
        <v>0.5320046544075012</v>
      </c>
      <c r="Q3430" s="21" t="str">
        <f t="shared" si="1"/>
        <v>0.5909090909</v>
      </c>
      <c r="R3430" s="21" t="str">
        <f t="shared" si="3"/>
        <v>0.5537915</v>
      </c>
      <c r="S3430" s="9">
        <v>0.5623142272233963</v>
      </c>
      <c r="T3430" s="6">
        <v>0.553791499950669</v>
      </c>
      <c r="U3430" s="10"/>
      <c r="V3430" s="10"/>
      <c r="W3430" s="10"/>
    </row>
    <row r="3431">
      <c r="A3431" s="17">
        <v>2012.0</v>
      </c>
      <c r="B3431" s="18" t="s">
        <v>1253</v>
      </c>
      <c r="C3431" s="18" t="s">
        <v>1254</v>
      </c>
      <c r="D3431" s="19">
        <v>67.0</v>
      </c>
      <c r="E3431" s="19">
        <v>6.0</v>
      </c>
      <c r="F3431" s="19">
        <v>9.0</v>
      </c>
      <c r="G3431" s="19">
        <v>11.0</v>
      </c>
      <c r="H3431" s="19">
        <v>3.0</v>
      </c>
      <c r="I3431" s="19">
        <v>1.0</v>
      </c>
      <c r="J3431" s="19">
        <v>1.0</v>
      </c>
      <c r="K3431" s="19">
        <v>18.0</v>
      </c>
      <c r="L3431" s="19">
        <v>13.0</v>
      </c>
      <c r="M3431" s="19">
        <v>31.0</v>
      </c>
      <c r="N3431" s="20">
        <v>0.5806451439857483</v>
      </c>
      <c r="O3431" s="20">
        <v>0.464600533246994</v>
      </c>
      <c r="P3431" s="20">
        <v>0.49844685196876526</v>
      </c>
      <c r="Q3431" s="21" t="str">
        <f t="shared" si="1"/>
        <v>0.6015037594</v>
      </c>
      <c r="R3431" s="21" t="str">
        <f t="shared" si="3"/>
        <v>0.5072879195</v>
      </c>
      <c r="S3431" s="9">
        <v>0.502073269938269</v>
      </c>
      <c r="T3431" s="6">
        <v>0.5072879194653124</v>
      </c>
      <c r="U3431" s="10"/>
      <c r="V3431" s="10"/>
      <c r="W3431" s="10"/>
    </row>
    <row r="3432">
      <c r="A3432" s="17">
        <v>2012.0</v>
      </c>
      <c r="B3432" s="18" t="s">
        <v>562</v>
      </c>
      <c r="C3432" s="18" t="s">
        <v>4382</v>
      </c>
      <c r="D3432" s="19">
        <v>68.0</v>
      </c>
      <c r="E3432" s="19">
        <v>7.0</v>
      </c>
      <c r="F3432" s="19">
        <v>8.0</v>
      </c>
      <c r="G3432" s="19">
        <v>6.0</v>
      </c>
      <c r="H3432" s="19">
        <v>5.0</v>
      </c>
      <c r="I3432" s="19">
        <v>0.0</v>
      </c>
      <c r="J3432" s="19">
        <v>1.0</v>
      </c>
      <c r="K3432" s="19">
        <v>13.0</v>
      </c>
      <c r="L3432" s="19">
        <v>14.0</v>
      </c>
      <c r="M3432" s="19">
        <v>27.0</v>
      </c>
      <c r="N3432" s="20">
        <v>0.48148149251937866</v>
      </c>
      <c r="O3432" s="20">
        <v>0.4191392660140991</v>
      </c>
      <c r="P3432" s="20">
        <v>0.47274893522262573</v>
      </c>
      <c r="Q3432" s="21" t="str">
        <f t="shared" si="1"/>
        <v>0.5114503817</v>
      </c>
      <c r="R3432" s="21" t="str">
        <f t="shared" si="3"/>
        <v>0.4556194622</v>
      </c>
      <c r="S3432" s="9">
        <v>0.44812723718307634</v>
      </c>
      <c r="T3432" s="6">
        <v>0.45561946223255334</v>
      </c>
      <c r="U3432" s="10"/>
      <c r="V3432" s="10"/>
      <c r="W3432" s="10"/>
    </row>
    <row r="3433">
      <c r="A3433" s="17">
        <v>2012.0</v>
      </c>
      <c r="B3433" s="18" t="s">
        <v>526</v>
      </c>
      <c r="C3433" s="18" t="s">
        <v>4383</v>
      </c>
      <c r="D3433" s="19">
        <v>69.0</v>
      </c>
      <c r="E3433" s="19">
        <v>7.0</v>
      </c>
      <c r="F3433" s="19">
        <v>6.0</v>
      </c>
      <c r="G3433" s="19">
        <v>14.0</v>
      </c>
      <c r="H3433" s="19">
        <v>2.0</v>
      </c>
      <c r="I3433" s="19">
        <v>1.0</v>
      </c>
      <c r="J3433" s="19">
        <v>1.0</v>
      </c>
      <c r="K3433" s="19">
        <v>22.0</v>
      </c>
      <c r="L3433" s="19">
        <v>9.0</v>
      </c>
      <c r="M3433" s="19">
        <v>31.0</v>
      </c>
      <c r="N3433" s="20">
        <v>0.7096773982048035</v>
      </c>
      <c r="O3433" s="20">
        <v>0.4809654653072357</v>
      </c>
      <c r="P3433" s="20">
        <v>0.5019811987876892</v>
      </c>
      <c r="Q3433" s="21" t="str">
        <f t="shared" si="1"/>
        <v>0.7218045113</v>
      </c>
      <c r="R3433" s="21" t="str">
        <f t="shared" si="3"/>
        <v>0.5464291602</v>
      </c>
      <c r="S3433" s="9">
        <v>0.5433973871892499</v>
      </c>
      <c r="T3433" s="6">
        <v>0.546429160170089</v>
      </c>
      <c r="U3433" s="10"/>
      <c r="V3433" s="10"/>
      <c r="W3433" s="10"/>
    </row>
    <row r="3434">
      <c r="A3434" s="17">
        <v>2012.0</v>
      </c>
      <c r="B3434" s="18" t="s">
        <v>265</v>
      </c>
      <c r="C3434" s="18" t="s">
        <v>4384</v>
      </c>
      <c r="D3434" s="19">
        <v>70.0</v>
      </c>
      <c r="E3434" s="19">
        <v>3.0</v>
      </c>
      <c r="F3434" s="19">
        <v>8.0</v>
      </c>
      <c r="G3434" s="19">
        <v>7.0</v>
      </c>
      <c r="H3434" s="19">
        <v>9.0</v>
      </c>
      <c r="I3434" s="19">
        <v>2.0</v>
      </c>
      <c r="J3434" s="19">
        <v>2.0</v>
      </c>
      <c r="K3434" s="19">
        <v>12.0</v>
      </c>
      <c r="L3434" s="19">
        <v>19.0</v>
      </c>
      <c r="M3434" s="19">
        <v>31.0</v>
      </c>
      <c r="N3434" s="20">
        <v>0.3870967626571655</v>
      </c>
      <c r="O3434" s="20">
        <v>0.5155020952224731</v>
      </c>
      <c r="P3434" s="20">
        <v>0.5331324338912964</v>
      </c>
      <c r="Q3434" s="21" t="str">
        <f t="shared" si="1"/>
        <v>0.3489932886</v>
      </c>
      <c r="R3434" s="21" t="str">
        <f t="shared" si="3"/>
        <v>0.4782824782</v>
      </c>
      <c r="S3434" s="9">
        <v>0.4878083496324478</v>
      </c>
      <c r="T3434" s="6">
        <v>0.47828247823171166</v>
      </c>
      <c r="U3434" s="10"/>
      <c r="V3434" s="10"/>
      <c r="W3434" s="10"/>
    </row>
    <row r="3435">
      <c r="A3435" s="17">
        <v>2012.0</v>
      </c>
      <c r="B3435" s="18" t="s">
        <v>75</v>
      </c>
      <c r="C3435" s="18" t="s">
        <v>1304</v>
      </c>
      <c r="D3435" s="19">
        <v>71.0</v>
      </c>
      <c r="E3435" s="19">
        <v>6.0</v>
      </c>
      <c r="F3435" s="19">
        <v>8.0</v>
      </c>
      <c r="G3435" s="19">
        <v>11.0</v>
      </c>
      <c r="H3435" s="19">
        <v>4.0</v>
      </c>
      <c r="I3435" s="19">
        <v>3.0</v>
      </c>
      <c r="J3435" s="19">
        <v>1.0</v>
      </c>
      <c r="K3435" s="19">
        <v>20.0</v>
      </c>
      <c r="L3435" s="19">
        <v>13.0</v>
      </c>
      <c r="M3435" s="19">
        <v>33.0</v>
      </c>
      <c r="N3435" s="20">
        <v>0.6060606241226196</v>
      </c>
      <c r="O3435" s="20">
        <v>0.49078044295310974</v>
      </c>
      <c r="P3435" s="20">
        <v>0.5122803449630737</v>
      </c>
      <c r="Q3435" s="21" t="str">
        <f t="shared" si="1"/>
        <v>0.612244898</v>
      </c>
      <c r="R3435" s="21" t="str">
        <f t="shared" si="3"/>
        <v>0.5265215322</v>
      </c>
      <c r="S3435" s="9">
        <v>0.5249754592324748</v>
      </c>
      <c r="T3435" s="6">
        <v>0.5265215322071193</v>
      </c>
      <c r="U3435" s="10"/>
      <c r="V3435" s="10"/>
      <c r="W3435" s="10"/>
    </row>
    <row r="3436">
      <c r="A3436" s="17">
        <v>2012.0</v>
      </c>
      <c r="B3436" s="18" t="s">
        <v>847</v>
      </c>
      <c r="C3436" s="18" t="s">
        <v>1320</v>
      </c>
      <c r="D3436" s="19">
        <v>72.0</v>
      </c>
      <c r="E3436" s="19">
        <v>3.0</v>
      </c>
      <c r="F3436" s="19">
        <v>9.0</v>
      </c>
      <c r="G3436" s="19">
        <v>11.0</v>
      </c>
      <c r="H3436" s="19">
        <v>3.0</v>
      </c>
      <c r="I3436" s="19">
        <v>2.0</v>
      </c>
      <c r="J3436" s="19">
        <v>3.0</v>
      </c>
      <c r="K3436" s="19">
        <v>16.0</v>
      </c>
      <c r="L3436" s="19">
        <v>15.0</v>
      </c>
      <c r="M3436" s="19">
        <v>31.0</v>
      </c>
      <c r="N3436" s="20">
        <v>0.5161290168762207</v>
      </c>
      <c r="O3436" s="20">
        <v>0.521827757358551</v>
      </c>
      <c r="P3436" s="20">
        <v>0.5219585299491882</v>
      </c>
      <c r="Q3436" s="21" t="str">
        <f t="shared" si="1"/>
        <v>0.5039370079</v>
      </c>
      <c r="R3436" s="21" t="str">
        <f t="shared" si="3"/>
        <v>0.5173877631</v>
      </c>
      <c r="S3436" s="9">
        <v>0.5204357692310887</v>
      </c>
      <c r="T3436" s="6">
        <v>0.5173877631350765</v>
      </c>
      <c r="U3436" s="10"/>
      <c r="V3436" s="10"/>
      <c r="W3436" s="10"/>
    </row>
    <row r="3437">
      <c r="A3437" s="17">
        <v>2012.0</v>
      </c>
      <c r="B3437" s="18" t="s">
        <v>268</v>
      </c>
      <c r="C3437" s="18" t="s">
        <v>4385</v>
      </c>
      <c r="D3437" s="19">
        <v>73.0</v>
      </c>
      <c r="E3437" s="19">
        <v>11.0</v>
      </c>
      <c r="F3437" s="19">
        <v>3.0</v>
      </c>
      <c r="G3437" s="19">
        <v>13.0</v>
      </c>
      <c r="H3437" s="19">
        <v>0.0</v>
      </c>
      <c r="I3437" s="19">
        <v>3.0</v>
      </c>
      <c r="J3437" s="19">
        <v>3.0</v>
      </c>
      <c r="K3437" s="19">
        <v>27.0</v>
      </c>
      <c r="L3437" s="19">
        <v>6.0</v>
      </c>
      <c r="M3437" s="19">
        <v>33.0</v>
      </c>
      <c r="N3437" s="20">
        <v>0.8181818127632141</v>
      </c>
      <c r="O3437" s="20">
        <v>0.46770936250686646</v>
      </c>
      <c r="P3437" s="20">
        <v>0.5004653334617615</v>
      </c>
      <c r="Q3437" s="21" t="str">
        <f t="shared" si="1"/>
        <v>0.8451612903</v>
      </c>
      <c r="R3437" s="21" t="str">
        <f t="shared" si="3"/>
        <v>0.5702613372</v>
      </c>
      <c r="S3437" s="9">
        <v>0.5635164691643282</v>
      </c>
      <c r="T3437" s="6">
        <v>0.5702613371995188</v>
      </c>
      <c r="U3437" s="10"/>
      <c r="V3437" s="10"/>
      <c r="W3437" s="10"/>
    </row>
    <row r="3438">
      <c r="A3438" s="17">
        <v>2012.0</v>
      </c>
      <c r="B3438" s="18" t="s">
        <v>121</v>
      </c>
      <c r="C3438" s="18" t="s">
        <v>4386</v>
      </c>
      <c r="D3438" s="19">
        <v>74.0</v>
      </c>
      <c r="E3438" s="19">
        <v>8.0</v>
      </c>
      <c r="F3438" s="19">
        <v>2.0</v>
      </c>
      <c r="G3438" s="19">
        <v>13.0</v>
      </c>
      <c r="H3438" s="19">
        <v>3.0</v>
      </c>
      <c r="I3438" s="19">
        <v>6.0</v>
      </c>
      <c r="J3438" s="19">
        <v>1.0</v>
      </c>
      <c r="K3438" s="19">
        <v>27.0</v>
      </c>
      <c r="L3438" s="19">
        <v>6.0</v>
      </c>
      <c r="M3438" s="19">
        <v>33.0</v>
      </c>
      <c r="N3438" s="20">
        <v>0.8181818127632141</v>
      </c>
      <c r="O3438" s="20">
        <v>0.6249863505363464</v>
      </c>
      <c r="P3438" s="20">
        <v>0.5529787540435791</v>
      </c>
      <c r="Q3438" s="21" t="str">
        <f t="shared" si="1"/>
        <v>0.7961783439</v>
      </c>
      <c r="R3438" s="21" t="str">
        <f t="shared" si="3"/>
        <v>0.6497824498</v>
      </c>
      <c r="S3438" s="9">
        <v>0.6552833183245226</v>
      </c>
      <c r="T3438" s="6">
        <v>0.6497824497663292</v>
      </c>
      <c r="U3438" s="10"/>
      <c r="V3438" s="10"/>
      <c r="W3438" s="10"/>
    </row>
    <row r="3439">
      <c r="A3439" s="17">
        <v>2012.0</v>
      </c>
      <c r="B3439" s="18" t="s">
        <v>932</v>
      </c>
      <c r="C3439" s="18" t="s">
        <v>4387</v>
      </c>
      <c r="D3439" s="19">
        <v>75.0</v>
      </c>
      <c r="E3439" s="19">
        <v>4.0</v>
      </c>
      <c r="F3439" s="19">
        <v>9.0</v>
      </c>
      <c r="G3439" s="19">
        <v>10.0</v>
      </c>
      <c r="H3439" s="19">
        <v>5.0</v>
      </c>
      <c r="I3439" s="19">
        <v>1.0</v>
      </c>
      <c r="J3439" s="19">
        <v>1.0</v>
      </c>
      <c r="K3439" s="19">
        <v>15.0</v>
      </c>
      <c r="L3439" s="19">
        <v>15.0</v>
      </c>
      <c r="M3439" s="19">
        <v>30.0</v>
      </c>
      <c r="N3439" s="20">
        <v>0.5</v>
      </c>
      <c r="O3439" s="20">
        <v>0.565742552280426</v>
      </c>
      <c r="P3439" s="20">
        <v>0.5252705812454224</v>
      </c>
      <c r="Q3439" s="21" t="str">
        <f t="shared" si="1"/>
        <v>0.4846153846</v>
      </c>
      <c r="R3439" s="21" t="str">
        <f t="shared" si="3"/>
        <v>0.5353427676</v>
      </c>
      <c r="S3439" s="9">
        <v>0.5391889214515686</v>
      </c>
      <c r="T3439" s="6">
        <v>0.5353427676054148</v>
      </c>
      <c r="U3439" s="10"/>
      <c r="V3439" s="10"/>
      <c r="W3439" s="10"/>
    </row>
    <row r="3440">
      <c r="A3440" s="17">
        <v>2012.0</v>
      </c>
      <c r="B3440" s="18" t="s">
        <v>1608</v>
      </c>
      <c r="C3440" s="18" t="s">
        <v>4388</v>
      </c>
      <c r="D3440" s="19">
        <v>76.0</v>
      </c>
      <c r="E3440" s="19">
        <v>5.0</v>
      </c>
      <c r="F3440" s="19">
        <v>10.0</v>
      </c>
      <c r="G3440" s="19">
        <v>5.0</v>
      </c>
      <c r="H3440" s="19">
        <v>7.0</v>
      </c>
      <c r="I3440" s="19">
        <v>0.0</v>
      </c>
      <c r="J3440" s="19">
        <v>0.0</v>
      </c>
      <c r="K3440" s="19">
        <v>10.0</v>
      </c>
      <c r="L3440" s="19">
        <v>17.0</v>
      </c>
      <c r="M3440" s="19">
        <v>27.0</v>
      </c>
      <c r="N3440" s="20">
        <v>0.37037035822868347</v>
      </c>
      <c r="O3440" s="20">
        <v>0.4237491190433502</v>
      </c>
      <c r="P3440" s="20">
        <v>0.47453007102012634</v>
      </c>
      <c r="Q3440" s="21" t="str">
        <f t="shared" si="1"/>
        <v>0.3875968992</v>
      </c>
      <c r="R3440" s="21" t="str">
        <f t="shared" si="3"/>
        <v>0.4274063021</v>
      </c>
      <c r="S3440" s="9">
        <v>0.42309966986929926</v>
      </c>
      <c r="T3440" s="6">
        <v>0.42740630208290825</v>
      </c>
      <c r="U3440" s="10"/>
      <c r="V3440" s="10"/>
      <c r="W3440" s="10"/>
    </row>
    <row r="3441">
      <c r="A3441" s="17">
        <v>2012.0</v>
      </c>
      <c r="B3441" s="18" t="s">
        <v>546</v>
      </c>
      <c r="C3441" s="18" t="s">
        <v>4389</v>
      </c>
      <c r="D3441" s="19">
        <v>77.0</v>
      </c>
      <c r="E3441" s="19">
        <v>4.0</v>
      </c>
      <c r="F3441" s="19">
        <v>11.0</v>
      </c>
      <c r="G3441" s="19">
        <v>9.0</v>
      </c>
      <c r="H3441" s="19">
        <v>3.0</v>
      </c>
      <c r="I3441" s="19">
        <v>1.0</v>
      </c>
      <c r="J3441" s="19">
        <v>2.0</v>
      </c>
      <c r="K3441" s="19">
        <v>14.0</v>
      </c>
      <c r="L3441" s="19">
        <v>16.0</v>
      </c>
      <c r="M3441" s="19">
        <v>30.0</v>
      </c>
      <c r="N3441" s="20">
        <v>0.46666666865348816</v>
      </c>
      <c r="O3441" s="20">
        <v>0.45560410618782043</v>
      </c>
      <c r="P3441" s="20">
        <v>0.4681379199028015</v>
      </c>
      <c r="Q3441" s="21" t="str">
        <f t="shared" si="1"/>
        <v>0.4838709677</v>
      </c>
      <c r="R3441" s="21" t="str">
        <f t="shared" si="3"/>
        <v>0.465804275</v>
      </c>
      <c r="S3441" s="9">
        <v>0.4615031997362773</v>
      </c>
      <c r="T3441" s="6">
        <v>0.46580427500509447</v>
      </c>
      <c r="U3441" s="10"/>
      <c r="V3441" s="10"/>
      <c r="W3441" s="10"/>
    </row>
    <row r="3442">
      <c r="A3442" s="17">
        <v>2012.0</v>
      </c>
      <c r="B3442" s="18" t="s">
        <v>1478</v>
      </c>
      <c r="C3442" s="18" t="s">
        <v>4390</v>
      </c>
      <c r="D3442" s="19">
        <v>78.0</v>
      </c>
      <c r="E3442" s="19">
        <v>5.0</v>
      </c>
      <c r="F3442" s="19">
        <v>13.0</v>
      </c>
      <c r="G3442" s="19">
        <v>8.0</v>
      </c>
      <c r="H3442" s="19">
        <v>4.0</v>
      </c>
      <c r="I3442" s="19">
        <v>0.0</v>
      </c>
      <c r="J3442" s="19">
        <v>1.0</v>
      </c>
      <c r="K3442" s="19">
        <v>13.0</v>
      </c>
      <c r="L3442" s="19">
        <v>18.0</v>
      </c>
      <c r="M3442" s="19">
        <v>31.0</v>
      </c>
      <c r="N3442" s="20">
        <v>0.4193548262119293</v>
      </c>
      <c r="O3442" s="20">
        <v>0.43724724650382996</v>
      </c>
      <c r="P3442" s="20">
        <v>0.5073541402816772</v>
      </c>
      <c r="Q3442" s="21" t="str">
        <f t="shared" si="1"/>
        <v>0.4503816794</v>
      </c>
      <c r="R3442" s="21" t="str">
        <f t="shared" si="3"/>
        <v>0.4580575782</v>
      </c>
      <c r="S3442" s="9">
        <v>0.45030086799975366</v>
      </c>
      <c r="T3442" s="6">
        <v>0.4580575781696625</v>
      </c>
      <c r="U3442" s="10"/>
      <c r="V3442" s="10"/>
      <c r="W3442" s="10"/>
    </row>
    <row r="3443">
      <c r="A3443" s="17">
        <v>2012.0</v>
      </c>
      <c r="B3443" s="18" t="s">
        <v>330</v>
      </c>
      <c r="C3443" s="18" t="s">
        <v>4391</v>
      </c>
      <c r="D3443" s="19">
        <v>79.0</v>
      </c>
      <c r="E3443" s="19">
        <v>6.0</v>
      </c>
      <c r="F3443" s="19">
        <v>13.0</v>
      </c>
      <c r="G3443" s="19">
        <v>7.0</v>
      </c>
      <c r="H3443" s="19">
        <v>4.0</v>
      </c>
      <c r="I3443" s="19">
        <v>0.0</v>
      </c>
      <c r="J3443" s="19">
        <v>0.0</v>
      </c>
      <c r="K3443" s="19">
        <v>13.0</v>
      </c>
      <c r="L3443" s="19">
        <v>17.0</v>
      </c>
      <c r="M3443" s="19">
        <v>30.0</v>
      </c>
      <c r="N3443" s="20">
        <v>0.4333333373069763</v>
      </c>
      <c r="O3443" s="20">
        <v>0.4701310396194458</v>
      </c>
      <c r="P3443" s="20">
        <v>0.4785045385360718</v>
      </c>
      <c r="Q3443" s="21" t="str">
        <f t="shared" si="1"/>
        <v>0.4846153846</v>
      </c>
      <c r="R3443" s="21" t="str">
        <f t="shared" si="3"/>
        <v>0.4758455006</v>
      </c>
      <c r="S3443" s="9">
        <v>0.4630249877770742</v>
      </c>
      <c r="T3443" s="6">
        <v>0.475845500597587</v>
      </c>
      <c r="U3443" s="10"/>
      <c r="V3443" s="10"/>
      <c r="W3443" s="10"/>
    </row>
    <row r="3444">
      <c r="A3444" s="17">
        <v>2012.0</v>
      </c>
      <c r="B3444" s="18" t="s">
        <v>1126</v>
      </c>
      <c r="C3444" s="18" t="s">
        <v>4392</v>
      </c>
      <c r="D3444" s="19">
        <v>80.0</v>
      </c>
      <c r="E3444" s="19">
        <v>3.0</v>
      </c>
      <c r="F3444" s="19">
        <v>8.0</v>
      </c>
      <c r="G3444" s="19">
        <v>6.0</v>
      </c>
      <c r="H3444" s="19">
        <v>7.0</v>
      </c>
      <c r="I3444" s="19">
        <v>2.0</v>
      </c>
      <c r="J3444" s="19">
        <v>1.0</v>
      </c>
      <c r="K3444" s="19">
        <v>11.0</v>
      </c>
      <c r="L3444" s="19">
        <v>16.0</v>
      </c>
      <c r="M3444" s="19">
        <v>27.0</v>
      </c>
      <c r="N3444" s="20">
        <v>0.40740740299224854</v>
      </c>
      <c r="O3444" s="20">
        <v>0.5493599772453308</v>
      </c>
      <c r="P3444" s="20">
        <v>0.5054168701171875</v>
      </c>
      <c r="Q3444" s="21" t="str">
        <f t="shared" si="1"/>
        <v>0.3858267717</v>
      </c>
      <c r="R3444" s="21" t="str">
        <f t="shared" si="3"/>
        <v>0.4974908991</v>
      </c>
      <c r="S3444" s="9">
        <v>0.5028860580038141</v>
      </c>
      <c r="T3444" s="6">
        <v>0.4974908990653481</v>
      </c>
      <c r="U3444" s="10"/>
      <c r="V3444" s="10"/>
      <c r="W3444" s="10"/>
    </row>
    <row r="3445">
      <c r="A3445" s="17">
        <v>2012.0</v>
      </c>
      <c r="B3445" s="18" t="s">
        <v>3638</v>
      </c>
      <c r="C3445" s="18" t="s">
        <v>4393</v>
      </c>
      <c r="D3445" s="19">
        <v>81.0</v>
      </c>
      <c r="E3445" s="19">
        <v>3.0</v>
      </c>
      <c r="F3445" s="19">
        <v>9.0</v>
      </c>
      <c r="G3445" s="19">
        <v>5.0</v>
      </c>
      <c r="H3445" s="19">
        <v>6.0</v>
      </c>
      <c r="I3445" s="19">
        <v>0.0</v>
      </c>
      <c r="J3445" s="19">
        <v>2.0</v>
      </c>
      <c r="K3445" s="19">
        <v>8.0</v>
      </c>
      <c r="L3445" s="19">
        <v>17.0</v>
      </c>
      <c r="M3445" s="19">
        <v>25.0</v>
      </c>
      <c r="N3445" s="20">
        <v>0.3199999928474426</v>
      </c>
      <c r="O3445" s="20">
        <v>0.4345223903656006</v>
      </c>
      <c r="P3445" s="20">
        <v>0.47537970542907715</v>
      </c>
      <c r="Q3445" s="21" t="str">
        <f t="shared" si="1"/>
        <v>0.3130434783</v>
      </c>
      <c r="R3445" s="21" t="str">
        <f t="shared" si="3"/>
        <v>0.4143669911</v>
      </c>
      <c r="S3445" s="9">
        <v>0.4161061215400696</v>
      </c>
      <c r="T3445" s="6">
        <v>0.41436699110528696</v>
      </c>
      <c r="U3445" s="10"/>
      <c r="V3445" s="10"/>
      <c r="W3445" s="10"/>
    </row>
    <row r="3446">
      <c r="A3446" s="17">
        <v>2012.0</v>
      </c>
      <c r="B3446" s="18" t="s">
        <v>1376</v>
      </c>
      <c r="C3446" s="18" t="s">
        <v>4394</v>
      </c>
      <c r="D3446" s="19">
        <v>82.0</v>
      </c>
      <c r="E3446" s="19">
        <v>4.0</v>
      </c>
      <c r="F3446" s="19">
        <v>11.0</v>
      </c>
      <c r="G3446" s="19">
        <v>8.0</v>
      </c>
      <c r="H3446" s="19">
        <v>4.0</v>
      </c>
      <c r="I3446" s="19">
        <v>1.0</v>
      </c>
      <c r="J3446" s="19">
        <v>1.0</v>
      </c>
      <c r="K3446" s="19">
        <v>13.0</v>
      </c>
      <c r="L3446" s="19">
        <v>16.0</v>
      </c>
      <c r="M3446" s="19">
        <v>29.0</v>
      </c>
      <c r="N3446" s="20">
        <v>0.4482758641242981</v>
      </c>
      <c r="O3446" s="20">
        <v>0.449321448802948</v>
      </c>
      <c r="P3446" s="20">
        <v>0.4997928738594055</v>
      </c>
      <c r="Q3446" s="21" t="str">
        <f t="shared" si="1"/>
        <v>0.4634146341</v>
      </c>
      <c r="R3446" s="21" t="str">
        <f t="shared" si="3"/>
        <v>0.4654626014</v>
      </c>
      <c r="S3446" s="9">
        <v>0.46167790838356676</v>
      </c>
      <c r="T3446" s="6">
        <v>0.46546260140291074</v>
      </c>
      <c r="U3446" s="10"/>
      <c r="V3446" s="10"/>
      <c r="W3446" s="10"/>
    </row>
    <row r="3447">
      <c r="A3447" s="17">
        <v>2012.0</v>
      </c>
      <c r="B3447" s="18" t="s">
        <v>361</v>
      </c>
      <c r="C3447" s="18" t="s">
        <v>4395</v>
      </c>
      <c r="D3447" s="19">
        <v>83.0</v>
      </c>
      <c r="E3447" s="19">
        <v>6.0</v>
      </c>
      <c r="F3447" s="19">
        <v>10.0</v>
      </c>
      <c r="G3447" s="19">
        <v>9.0</v>
      </c>
      <c r="H3447" s="19">
        <v>3.0</v>
      </c>
      <c r="I3447" s="19">
        <v>1.0</v>
      </c>
      <c r="J3447" s="19">
        <v>1.0</v>
      </c>
      <c r="K3447" s="19">
        <v>16.0</v>
      </c>
      <c r="L3447" s="19">
        <v>14.0</v>
      </c>
      <c r="M3447" s="19">
        <v>30.0</v>
      </c>
      <c r="N3447" s="20">
        <v>0.5333333611488342</v>
      </c>
      <c r="O3447" s="20">
        <v>0.4554114043712616</v>
      </c>
      <c r="P3447" s="20">
        <v>0.4908422529697418</v>
      </c>
      <c r="Q3447" s="21" t="str">
        <f t="shared" si="1"/>
        <v>0.5692307692</v>
      </c>
      <c r="R3447" s="21" t="str">
        <f t="shared" si="3"/>
        <v>0.4927239577</v>
      </c>
      <c r="S3447" s="9">
        <v>0.48374959876139956</v>
      </c>
      <c r="T3447" s="6">
        <v>0.4927239577357585</v>
      </c>
      <c r="U3447" s="10"/>
      <c r="V3447" s="10"/>
      <c r="W3447" s="10"/>
    </row>
    <row r="3448">
      <c r="A3448" s="17">
        <v>2012.0</v>
      </c>
      <c r="B3448" s="18" t="s">
        <v>913</v>
      </c>
      <c r="C3448" s="18" t="s">
        <v>4396</v>
      </c>
      <c r="D3448" s="19">
        <v>84.0</v>
      </c>
      <c r="E3448" s="19">
        <v>4.0</v>
      </c>
      <c r="F3448" s="19">
        <v>8.0</v>
      </c>
      <c r="G3448" s="19">
        <v>10.0</v>
      </c>
      <c r="H3448" s="19">
        <v>6.0</v>
      </c>
      <c r="I3448" s="19">
        <v>1.0</v>
      </c>
      <c r="J3448" s="19">
        <v>1.0</v>
      </c>
      <c r="K3448" s="19">
        <v>15.0</v>
      </c>
      <c r="L3448" s="19">
        <v>15.0</v>
      </c>
      <c r="M3448" s="19">
        <v>30.0</v>
      </c>
      <c r="N3448" s="20">
        <v>0.5</v>
      </c>
      <c r="O3448" s="20">
        <v>0.5436276197433472</v>
      </c>
      <c r="P3448" s="20">
        <v>0.5231582522392273</v>
      </c>
      <c r="Q3448" s="21" t="str">
        <f t="shared" si="1"/>
        <v>0.4701492537</v>
      </c>
      <c r="R3448" s="21" t="str">
        <f t="shared" si="3"/>
        <v>0.5201406864</v>
      </c>
      <c r="S3448" s="9">
        <v>0.5276033729314804</v>
      </c>
      <c r="T3448" s="6">
        <v>0.5201406863643162</v>
      </c>
      <c r="U3448" s="10"/>
      <c r="V3448" s="10"/>
      <c r="W3448" s="10"/>
    </row>
    <row r="3449">
      <c r="A3449" s="17">
        <v>2012.0</v>
      </c>
      <c r="B3449" s="18" t="s">
        <v>544</v>
      </c>
      <c r="C3449" s="18" t="s">
        <v>4397</v>
      </c>
      <c r="D3449" s="19">
        <v>85.0</v>
      </c>
      <c r="E3449" s="19">
        <v>1.0</v>
      </c>
      <c r="F3449" s="19">
        <v>15.0</v>
      </c>
      <c r="G3449" s="19">
        <v>2.0</v>
      </c>
      <c r="H3449" s="19">
        <v>11.0</v>
      </c>
      <c r="I3449" s="19">
        <v>0.0</v>
      </c>
      <c r="J3449" s="19">
        <v>0.0</v>
      </c>
      <c r="K3449" s="19">
        <v>3.0</v>
      </c>
      <c r="L3449" s="19">
        <v>26.0</v>
      </c>
      <c r="M3449" s="19">
        <v>29.0</v>
      </c>
      <c r="N3449" s="20">
        <v>0.1034482792019844</v>
      </c>
      <c r="O3449" s="20">
        <v>0.47550877928733826</v>
      </c>
      <c r="P3449" s="20">
        <v>0.4653462767601013</v>
      </c>
      <c r="Q3449" s="21" t="str">
        <f t="shared" si="1"/>
        <v>0.0962962963</v>
      </c>
      <c r="R3449" s="21" t="str">
        <f t="shared" si="3"/>
        <v>0.3781650329</v>
      </c>
      <c r="S3449" s="9">
        <v>0.3799530277992117</v>
      </c>
      <c r="T3449" s="6">
        <v>0.37816503290776854</v>
      </c>
      <c r="U3449" s="10"/>
      <c r="V3449" s="10"/>
      <c r="W3449" s="10"/>
    </row>
    <row r="3450">
      <c r="A3450" s="17">
        <v>2012.0</v>
      </c>
      <c r="B3450" s="18" t="s">
        <v>258</v>
      </c>
      <c r="C3450" s="18" t="s">
        <v>4398</v>
      </c>
      <c r="D3450" s="19">
        <v>86.0</v>
      </c>
      <c r="E3450" s="19">
        <v>5.0</v>
      </c>
      <c r="F3450" s="19">
        <v>8.0</v>
      </c>
      <c r="G3450" s="19">
        <v>9.0</v>
      </c>
      <c r="H3450" s="19">
        <v>3.0</v>
      </c>
      <c r="I3450" s="19">
        <v>5.0</v>
      </c>
      <c r="J3450" s="19">
        <v>3.0</v>
      </c>
      <c r="K3450" s="19">
        <v>19.0</v>
      </c>
      <c r="L3450" s="19">
        <v>14.0</v>
      </c>
      <c r="M3450" s="19">
        <v>33.0</v>
      </c>
      <c r="N3450" s="20">
        <v>0.5757575631141663</v>
      </c>
      <c r="O3450" s="20">
        <v>0.5237587094306946</v>
      </c>
      <c r="P3450" s="20">
        <v>0.4966791868209839</v>
      </c>
      <c r="Q3450" s="21" t="str">
        <f t="shared" si="1"/>
        <v>0.5918367347</v>
      </c>
      <c r="R3450" s="21" t="str">
        <f t="shared" si="3"/>
        <v>0.5340083351</v>
      </c>
      <c r="S3450" s="9">
        <v>0.5299885453599872</v>
      </c>
      <c r="T3450" s="6">
        <v>0.5340083350940626</v>
      </c>
      <c r="U3450" s="10"/>
      <c r="V3450" s="10"/>
      <c r="W3450" s="10"/>
    </row>
    <row r="3451">
      <c r="A3451" s="17">
        <v>2012.0</v>
      </c>
      <c r="B3451" s="18" t="s">
        <v>107</v>
      </c>
      <c r="C3451" s="18" t="s">
        <v>4399</v>
      </c>
      <c r="D3451" s="19">
        <v>87.0</v>
      </c>
      <c r="E3451" s="19">
        <v>4.0</v>
      </c>
      <c r="F3451" s="19">
        <v>11.0</v>
      </c>
      <c r="G3451" s="19">
        <v>5.0</v>
      </c>
      <c r="H3451" s="19">
        <v>5.0</v>
      </c>
      <c r="I3451" s="19">
        <v>1.0</v>
      </c>
      <c r="J3451" s="19">
        <v>3.0</v>
      </c>
      <c r="K3451" s="19">
        <v>10.0</v>
      </c>
      <c r="L3451" s="19">
        <v>19.0</v>
      </c>
      <c r="M3451" s="19">
        <v>29.0</v>
      </c>
      <c r="N3451" s="20">
        <v>0.3448275923728943</v>
      </c>
      <c r="O3451" s="20">
        <v>0.5159080028533936</v>
      </c>
      <c r="P3451" s="20">
        <v>0.5021670460700989</v>
      </c>
      <c r="Q3451" s="21" t="str">
        <f t="shared" si="1"/>
        <v>0.3664122137</v>
      </c>
      <c r="R3451" s="21" t="str">
        <f t="shared" si="3"/>
        <v>0.4750988164</v>
      </c>
      <c r="S3451" s="9">
        <v>0.46970265949594564</v>
      </c>
      <c r="T3451" s="6">
        <v>0.475098816379336</v>
      </c>
      <c r="U3451" s="10"/>
      <c r="V3451" s="10"/>
      <c r="W3451" s="10"/>
    </row>
    <row r="3452">
      <c r="A3452" s="17">
        <v>2012.0</v>
      </c>
      <c r="B3452" s="18" t="s">
        <v>1422</v>
      </c>
      <c r="C3452" s="18" t="s">
        <v>4400</v>
      </c>
      <c r="D3452" s="19">
        <v>88.0</v>
      </c>
      <c r="E3452" s="19">
        <v>5.0</v>
      </c>
      <c r="F3452" s="19">
        <v>11.0</v>
      </c>
      <c r="G3452" s="19">
        <v>8.0</v>
      </c>
      <c r="H3452" s="19">
        <v>5.0</v>
      </c>
      <c r="I3452" s="19">
        <v>1.0</v>
      </c>
      <c r="J3452" s="19">
        <v>1.0</v>
      </c>
      <c r="K3452" s="19">
        <v>14.0</v>
      </c>
      <c r="L3452" s="19">
        <v>17.0</v>
      </c>
      <c r="M3452" s="19">
        <v>31.0</v>
      </c>
      <c r="N3452" s="20">
        <v>0.4516128897666931</v>
      </c>
      <c r="O3452" s="20">
        <v>0.47637975215911865</v>
      </c>
      <c r="P3452" s="20">
        <v>0.4820334017276764</v>
      </c>
      <c r="Q3452" s="21" t="str">
        <f t="shared" si="1"/>
        <v>0.4671532847</v>
      </c>
      <c r="R3452" s="21" t="str">
        <f t="shared" si="3"/>
        <v>0.4754865477</v>
      </c>
      <c r="S3452" s="9">
        <v>0.47160145231793005</v>
      </c>
      <c r="T3452" s="6">
        <v>0.47548654767936166</v>
      </c>
      <c r="U3452" s="10"/>
      <c r="V3452" s="10"/>
      <c r="W3452" s="10"/>
    </row>
    <row r="3453">
      <c r="A3453" s="17">
        <v>2012.0</v>
      </c>
      <c r="B3453" s="18" t="s">
        <v>186</v>
      </c>
      <c r="C3453" s="18" t="s">
        <v>1338</v>
      </c>
      <c r="D3453" s="19">
        <v>89.0</v>
      </c>
      <c r="E3453" s="19">
        <v>4.0</v>
      </c>
      <c r="F3453" s="19">
        <v>7.0</v>
      </c>
      <c r="G3453" s="19">
        <v>14.0</v>
      </c>
      <c r="H3453" s="19">
        <v>2.0</v>
      </c>
      <c r="I3453" s="19">
        <v>5.0</v>
      </c>
      <c r="J3453" s="19">
        <v>1.0</v>
      </c>
      <c r="K3453" s="19">
        <v>23.0</v>
      </c>
      <c r="L3453" s="19">
        <v>10.0</v>
      </c>
      <c r="M3453" s="19">
        <v>33.0</v>
      </c>
      <c r="N3453" s="20">
        <v>0.6969696879386902</v>
      </c>
      <c r="O3453" s="20">
        <v>0.5825705528259277</v>
      </c>
      <c r="P3453" s="20">
        <v>0.5423439145088196</v>
      </c>
      <c r="Q3453" s="21" t="str">
        <f t="shared" si="1"/>
        <v>0.7037037037</v>
      </c>
      <c r="R3453" s="21" t="str">
        <f t="shared" si="3"/>
        <v>0.602797181</v>
      </c>
      <c r="S3453" s="9">
        <v>0.6011136792825931</v>
      </c>
      <c r="T3453" s="6">
        <v>0.6027971809660947</v>
      </c>
      <c r="U3453" s="10"/>
      <c r="V3453" s="10"/>
      <c r="W3453" s="10"/>
    </row>
    <row r="3454">
      <c r="A3454" s="17">
        <v>2012.0</v>
      </c>
      <c r="B3454" s="18" t="s">
        <v>395</v>
      </c>
      <c r="C3454" s="18" t="s">
        <v>4401</v>
      </c>
      <c r="D3454" s="19">
        <v>90.0</v>
      </c>
      <c r="E3454" s="19">
        <v>3.0</v>
      </c>
      <c r="F3454" s="19">
        <v>12.0</v>
      </c>
      <c r="G3454" s="19">
        <v>3.0</v>
      </c>
      <c r="H3454" s="19">
        <v>8.0</v>
      </c>
      <c r="I3454" s="19">
        <v>2.0</v>
      </c>
      <c r="J3454" s="19">
        <v>3.0</v>
      </c>
      <c r="K3454" s="19">
        <v>8.0</v>
      </c>
      <c r="L3454" s="19">
        <v>23.0</v>
      </c>
      <c r="M3454" s="19">
        <v>31.0</v>
      </c>
      <c r="N3454" s="20">
        <v>0.25806450843811035</v>
      </c>
      <c r="O3454" s="20">
        <v>0.4358975291252136</v>
      </c>
      <c r="P3454" s="20">
        <v>0.4627778232097626</v>
      </c>
      <c r="Q3454" s="21" t="str">
        <f t="shared" si="1"/>
        <v>0.2721088435</v>
      </c>
      <c r="R3454" s="21" t="str">
        <f t="shared" si="3"/>
        <v>0.4016704312</v>
      </c>
      <c r="S3454" s="9">
        <v>0.3981593493973055</v>
      </c>
      <c r="T3454" s="6">
        <v>0.40167043124940116</v>
      </c>
      <c r="U3454" s="10"/>
      <c r="V3454" s="10"/>
      <c r="W3454" s="10"/>
    </row>
    <row r="3455">
      <c r="A3455" s="17">
        <v>2012.0</v>
      </c>
      <c r="B3455" s="18" t="s">
        <v>1814</v>
      </c>
      <c r="C3455" s="18" t="s">
        <v>4402</v>
      </c>
      <c r="D3455" s="19">
        <v>91.0</v>
      </c>
      <c r="E3455" s="19">
        <v>5.0</v>
      </c>
      <c r="F3455" s="19">
        <v>9.0</v>
      </c>
      <c r="G3455" s="19">
        <v>2.0</v>
      </c>
      <c r="H3455" s="19">
        <v>9.0</v>
      </c>
      <c r="I3455" s="19">
        <v>1.0</v>
      </c>
      <c r="J3455" s="19">
        <v>2.0</v>
      </c>
      <c r="K3455" s="19">
        <v>8.0</v>
      </c>
      <c r="L3455" s="19">
        <v>20.0</v>
      </c>
      <c r="M3455" s="19">
        <v>28.0</v>
      </c>
      <c r="N3455" s="20">
        <v>0.2857142984867096</v>
      </c>
      <c r="O3455" s="20">
        <v>0.504128634929657</v>
      </c>
      <c r="P3455" s="20">
        <v>0.4837948679924011</v>
      </c>
      <c r="Q3455" s="21" t="str">
        <f t="shared" si="1"/>
        <v>0.3150684932</v>
      </c>
      <c r="R3455" s="21" t="str">
        <f t="shared" si="3"/>
        <v>0.4517801578</v>
      </c>
      <c r="S3455" s="9">
        <v>0.44444160589150017</v>
      </c>
      <c r="T3455" s="6">
        <v>0.4517801577506</v>
      </c>
      <c r="U3455" s="10"/>
      <c r="V3455" s="10"/>
      <c r="W3455" s="10"/>
    </row>
    <row r="3456">
      <c r="A3456" s="17">
        <v>2012.0</v>
      </c>
      <c r="B3456" s="18" t="s">
        <v>420</v>
      </c>
      <c r="C3456" s="18" t="s">
        <v>4403</v>
      </c>
      <c r="D3456" s="19">
        <v>92.0</v>
      </c>
      <c r="E3456" s="19">
        <v>5.0</v>
      </c>
      <c r="F3456" s="19">
        <v>5.0</v>
      </c>
      <c r="G3456" s="19">
        <v>15.0</v>
      </c>
      <c r="H3456" s="19">
        <v>2.0</v>
      </c>
      <c r="I3456" s="19">
        <v>4.0</v>
      </c>
      <c r="J3456" s="19">
        <v>2.0</v>
      </c>
      <c r="K3456" s="19">
        <v>24.0</v>
      </c>
      <c r="L3456" s="19">
        <v>9.0</v>
      </c>
      <c r="M3456" s="19">
        <v>33.0</v>
      </c>
      <c r="N3456" s="20">
        <v>0.7272727489471436</v>
      </c>
      <c r="O3456" s="20">
        <v>0.6170299649238586</v>
      </c>
      <c r="P3456" s="20">
        <v>0.5412675142288208</v>
      </c>
      <c r="Q3456" s="21" t="str">
        <f t="shared" si="1"/>
        <v>0.7194244604</v>
      </c>
      <c r="R3456" s="21" t="str">
        <f t="shared" si="3"/>
        <v>0.6236879761</v>
      </c>
      <c r="S3456" s="9">
        <v>0.6256500428373164</v>
      </c>
      <c r="T3456" s="6">
        <v>0.6236879761270482</v>
      </c>
      <c r="U3456" s="10"/>
      <c r="V3456" s="10"/>
      <c r="W3456" s="10"/>
    </row>
    <row r="3457">
      <c r="A3457" s="17">
        <v>2012.0</v>
      </c>
      <c r="B3457" s="18" t="s">
        <v>1817</v>
      </c>
      <c r="C3457" s="18" t="s">
        <v>4404</v>
      </c>
      <c r="D3457" s="19">
        <v>93.0</v>
      </c>
      <c r="E3457" s="19">
        <v>1.0</v>
      </c>
      <c r="F3457" s="19">
        <v>13.0</v>
      </c>
      <c r="G3457" s="19">
        <v>9.0</v>
      </c>
      <c r="H3457" s="19">
        <v>6.0</v>
      </c>
      <c r="I3457" s="19">
        <v>0.0</v>
      </c>
      <c r="J3457" s="19">
        <v>0.0</v>
      </c>
      <c r="K3457" s="19">
        <v>10.0</v>
      </c>
      <c r="L3457" s="19">
        <v>19.0</v>
      </c>
      <c r="M3457" s="19">
        <v>29.0</v>
      </c>
      <c r="N3457" s="20">
        <v>0.3448275923728943</v>
      </c>
      <c r="O3457" s="20">
        <v>0.5117877721786499</v>
      </c>
      <c r="P3457" s="20">
        <v>0.509798526763916</v>
      </c>
      <c r="Q3457" s="21" t="str">
        <f t="shared" si="1"/>
        <v>0.2956521739</v>
      </c>
      <c r="R3457" s="21" t="str">
        <f t="shared" si="3"/>
        <v>0.4572565613</v>
      </c>
      <c r="S3457" s="9">
        <v>0.4695504143320281</v>
      </c>
      <c r="T3457" s="6">
        <v>0.45725656125856484</v>
      </c>
      <c r="U3457" s="10"/>
      <c r="V3457" s="10"/>
      <c r="W3457" s="10"/>
    </row>
    <row r="3458">
      <c r="A3458" s="17">
        <v>2012.0</v>
      </c>
      <c r="B3458" s="18" t="s">
        <v>78</v>
      </c>
      <c r="C3458" s="18" t="s">
        <v>4405</v>
      </c>
      <c r="D3458" s="19">
        <v>94.0</v>
      </c>
      <c r="E3458" s="19">
        <v>3.0</v>
      </c>
      <c r="F3458" s="19">
        <v>12.0</v>
      </c>
      <c r="G3458" s="19">
        <v>7.0</v>
      </c>
      <c r="H3458" s="19">
        <v>5.0</v>
      </c>
      <c r="I3458" s="19">
        <v>1.0</v>
      </c>
      <c r="J3458" s="19">
        <v>3.0</v>
      </c>
      <c r="K3458" s="19">
        <v>11.0</v>
      </c>
      <c r="L3458" s="19">
        <v>20.0</v>
      </c>
      <c r="M3458" s="19">
        <v>31.0</v>
      </c>
      <c r="N3458" s="20">
        <v>0.35483869910240173</v>
      </c>
      <c r="O3458" s="20">
        <v>0.5017203688621521</v>
      </c>
      <c r="P3458" s="20">
        <v>0.49504584074020386</v>
      </c>
      <c r="Q3458" s="21" t="str">
        <f t="shared" si="1"/>
        <v>0.3533834586</v>
      </c>
      <c r="R3458" s="21" t="str">
        <f t="shared" si="3"/>
        <v>0.4629675093</v>
      </c>
      <c r="S3458" s="9">
        <v>0.4633313220354819</v>
      </c>
      <c r="T3458" s="6">
        <v>0.46296750927778113</v>
      </c>
      <c r="U3458" s="10"/>
      <c r="V3458" s="10"/>
      <c r="W3458" s="10"/>
    </row>
    <row r="3459">
      <c r="A3459" s="17">
        <v>2012.0</v>
      </c>
      <c r="B3459" s="18" t="s">
        <v>1128</v>
      </c>
      <c r="C3459" s="18" t="s">
        <v>4406</v>
      </c>
      <c r="D3459" s="19">
        <v>95.0</v>
      </c>
      <c r="E3459" s="19">
        <v>5.0</v>
      </c>
      <c r="F3459" s="19">
        <v>10.0</v>
      </c>
      <c r="G3459" s="19">
        <v>7.0</v>
      </c>
      <c r="H3459" s="19">
        <v>5.0</v>
      </c>
      <c r="I3459" s="19">
        <v>1.0</v>
      </c>
      <c r="J3459" s="19">
        <v>1.0</v>
      </c>
      <c r="K3459" s="19">
        <v>13.0</v>
      </c>
      <c r="L3459" s="19">
        <v>16.0</v>
      </c>
      <c r="M3459" s="19">
        <v>29.0</v>
      </c>
      <c r="N3459" s="20">
        <v>0.4482758641242981</v>
      </c>
      <c r="O3459" s="20">
        <v>0.44618117809295654</v>
      </c>
      <c r="P3459" s="20">
        <v>0.48216477036476135</v>
      </c>
      <c r="Q3459" s="21" t="str">
        <f t="shared" si="1"/>
        <v>0.465648855</v>
      </c>
      <c r="R3459" s="21" t="str">
        <f t="shared" si="3"/>
        <v>0.4600439954</v>
      </c>
      <c r="S3459" s="9">
        <v>0.45570074715491</v>
      </c>
      <c r="T3459" s="6">
        <v>0.4600439953781266</v>
      </c>
      <c r="U3459" s="10"/>
      <c r="V3459" s="10"/>
      <c r="W3459" s="10"/>
    </row>
    <row r="3460">
      <c r="A3460" s="17">
        <v>2012.0</v>
      </c>
      <c r="B3460" s="18" t="s">
        <v>418</v>
      </c>
      <c r="C3460" s="18" t="s">
        <v>4407</v>
      </c>
      <c r="D3460" s="19">
        <v>96.0</v>
      </c>
      <c r="E3460" s="19">
        <v>2.0</v>
      </c>
      <c r="F3460" s="19">
        <v>12.0</v>
      </c>
      <c r="G3460" s="19">
        <v>6.0</v>
      </c>
      <c r="H3460" s="19">
        <v>8.0</v>
      </c>
      <c r="I3460" s="19">
        <v>2.0</v>
      </c>
      <c r="J3460" s="19">
        <v>1.0</v>
      </c>
      <c r="K3460" s="19">
        <v>10.0</v>
      </c>
      <c r="L3460" s="19">
        <v>21.0</v>
      </c>
      <c r="M3460" s="19">
        <v>31.0</v>
      </c>
      <c r="N3460" s="20">
        <v>0.32258063554763794</v>
      </c>
      <c r="O3460" s="20">
        <v>0.5624651312828064</v>
      </c>
      <c r="P3460" s="20">
        <v>0.5225599408149719</v>
      </c>
      <c r="Q3460" s="21" t="str">
        <f t="shared" si="1"/>
        <v>0.3021582734</v>
      </c>
      <c r="R3460" s="21" t="str">
        <f t="shared" si="3"/>
        <v>0.4874121192</v>
      </c>
      <c r="S3460" s="9">
        <v>0.49251771213546874</v>
      </c>
      <c r="T3460" s="6">
        <v>0.4874121191904699</v>
      </c>
      <c r="U3460" s="10"/>
      <c r="V3460" s="10"/>
      <c r="W3460" s="10"/>
    </row>
    <row r="3461">
      <c r="A3461" s="17">
        <v>2012.0</v>
      </c>
      <c r="B3461" s="18" t="s">
        <v>607</v>
      </c>
      <c r="C3461" s="18" t="s">
        <v>4408</v>
      </c>
      <c r="D3461" s="19">
        <v>97.0</v>
      </c>
      <c r="E3461" s="19">
        <v>4.0</v>
      </c>
      <c r="F3461" s="19">
        <v>12.0</v>
      </c>
      <c r="G3461" s="19">
        <v>8.0</v>
      </c>
      <c r="H3461" s="19">
        <v>2.0</v>
      </c>
      <c r="I3461" s="19">
        <v>1.0</v>
      </c>
      <c r="J3461" s="19">
        <v>1.0</v>
      </c>
      <c r="K3461" s="19">
        <v>13.0</v>
      </c>
      <c r="L3461" s="19">
        <v>15.0</v>
      </c>
      <c r="M3461" s="19">
        <v>28.0</v>
      </c>
      <c r="N3461" s="20">
        <v>0.4642857015132904</v>
      </c>
      <c r="O3461" s="20">
        <v>0.45933863520622253</v>
      </c>
      <c r="P3461" s="20">
        <v>0.4823358356952667</v>
      </c>
      <c r="Q3461" s="21" t="str">
        <f t="shared" si="1"/>
        <v>0.5089285714</v>
      </c>
      <c r="R3461" s="21" t="str">
        <f t="shared" si="3"/>
        <v>0.4774854194</v>
      </c>
      <c r="S3461" s="9">
        <v>0.46632470509835655</v>
      </c>
      <c r="T3461" s="6">
        <v>0.4774854193840708</v>
      </c>
      <c r="U3461" s="10"/>
      <c r="V3461" s="10"/>
      <c r="W3461" s="10"/>
    </row>
    <row r="3462">
      <c r="A3462" s="17">
        <v>2012.0</v>
      </c>
      <c r="B3462" s="18" t="s">
        <v>1353</v>
      </c>
      <c r="C3462" s="18" t="s">
        <v>4409</v>
      </c>
      <c r="D3462" s="19">
        <v>98.0</v>
      </c>
      <c r="E3462" s="19">
        <v>3.0</v>
      </c>
      <c r="F3462" s="19">
        <v>15.0</v>
      </c>
      <c r="G3462" s="19">
        <v>7.0</v>
      </c>
      <c r="H3462" s="19">
        <v>4.0</v>
      </c>
      <c r="I3462" s="19">
        <v>0.0</v>
      </c>
      <c r="J3462" s="19">
        <v>1.0</v>
      </c>
      <c r="K3462" s="19">
        <v>10.0</v>
      </c>
      <c r="L3462" s="19">
        <v>20.0</v>
      </c>
      <c r="M3462" s="19">
        <v>30.0</v>
      </c>
      <c r="N3462" s="20">
        <v>0.3333333432674408</v>
      </c>
      <c r="O3462" s="20">
        <v>0.4273343086242676</v>
      </c>
      <c r="P3462" s="20">
        <v>0.46847444772720337</v>
      </c>
      <c r="Q3462" s="21" t="str">
        <f t="shared" si="1"/>
        <v>0.35</v>
      </c>
      <c r="R3462" s="21" t="str">
        <f t="shared" si="3"/>
        <v>0.4182857662</v>
      </c>
      <c r="S3462" s="9">
        <v>0.41411909957726795</v>
      </c>
      <c r="T3462" s="6">
        <v>0.4182857662439346</v>
      </c>
      <c r="U3462" s="10"/>
      <c r="V3462" s="10"/>
      <c r="W3462" s="10"/>
    </row>
    <row r="3463">
      <c r="A3463" s="17">
        <v>2012.0</v>
      </c>
      <c r="B3463" s="18" t="s">
        <v>56</v>
      </c>
      <c r="C3463" s="18" t="s">
        <v>4410</v>
      </c>
      <c r="D3463" s="19">
        <v>99.0</v>
      </c>
      <c r="E3463" s="19">
        <v>7.0</v>
      </c>
      <c r="F3463" s="19">
        <v>6.0</v>
      </c>
      <c r="G3463" s="19">
        <v>15.0</v>
      </c>
      <c r="H3463" s="19">
        <v>1.0</v>
      </c>
      <c r="I3463" s="19">
        <v>2.0</v>
      </c>
      <c r="J3463" s="19">
        <v>2.0</v>
      </c>
      <c r="K3463" s="19">
        <v>24.0</v>
      </c>
      <c r="L3463" s="19">
        <v>9.0</v>
      </c>
      <c r="M3463" s="19">
        <v>33.0</v>
      </c>
      <c r="N3463" s="20">
        <v>0.7272727489471436</v>
      </c>
      <c r="O3463" s="20">
        <v>0.48694363236427307</v>
      </c>
      <c r="P3463" s="20">
        <v>0.49379074573516846</v>
      </c>
      <c r="Q3463" s="21" t="str">
        <f t="shared" si="1"/>
        <v>0.7482014388</v>
      </c>
      <c r="R3463" s="21" t="str">
        <f t="shared" si="3"/>
        <v>0.5539698623</v>
      </c>
      <c r="S3463" s="9">
        <v>0.5487376844341105</v>
      </c>
      <c r="T3463" s="6">
        <v>0.5539698623281588</v>
      </c>
      <c r="U3463" s="10"/>
      <c r="V3463" s="10"/>
      <c r="W3463" s="10"/>
    </row>
    <row r="3464">
      <c r="A3464" s="17">
        <v>2012.0</v>
      </c>
      <c r="B3464" s="18" t="s">
        <v>271</v>
      </c>
      <c r="C3464" s="18" t="s">
        <v>4411</v>
      </c>
      <c r="D3464" s="19">
        <v>100.0</v>
      </c>
      <c r="E3464" s="19">
        <v>5.0</v>
      </c>
      <c r="F3464" s="19">
        <v>5.0</v>
      </c>
      <c r="G3464" s="19">
        <v>15.0</v>
      </c>
      <c r="H3464" s="19">
        <v>1.0</v>
      </c>
      <c r="I3464" s="19">
        <v>2.0</v>
      </c>
      <c r="J3464" s="19">
        <v>2.0</v>
      </c>
      <c r="K3464" s="19">
        <v>22.0</v>
      </c>
      <c r="L3464" s="19">
        <v>8.0</v>
      </c>
      <c r="M3464" s="19">
        <v>30.0</v>
      </c>
      <c r="N3464" s="20">
        <v>0.7333333492279053</v>
      </c>
      <c r="O3464" s="20">
        <v>0.597811758518219</v>
      </c>
      <c r="P3464" s="20">
        <v>0.5433537364006042</v>
      </c>
      <c r="Q3464" s="21" t="str">
        <f t="shared" si="1"/>
        <v>0.737704918</v>
      </c>
      <c r="R3464" s="21" t="str">
        <f t="shared" si="3"/>
        <v>0.6191705429</v>
      </c>
      <c r="S3464" s="9">
        <v>0.6180776466925939</v>
      </c>
      <c r="T3464" s="6">
        <v>0.6191705428674573</v>
      </c>
      <c r="U3464" s="10"/>
      <c r="V3464" s="10"/>
      <c r="W3464" s="10"/>
    </row>
    <row r="3465">
      <c r="A3465" s="17">
        <v>2012.0</v>
      </c>
      <c r="B3465" s="18" t="s">
        <v>190</v>
      </c>
      <c r="C3465" s="18" t="s">
        <v>4412</v>
      </c>
      <c r="D3465" s="19">
        <v>101.0</v>
      </c>
      <c r="E3465" s="19">
        <v>2.0</v>
      </c>
      <c r="F3465" s="19">
        <v>9.0</v>
      </c>
      <c r="G3465" s="19">
        <v>11.0</v>
      </c>
      <c r="H3465" s="19">
        <v>6.0</v>
      </c>
      <c r="I3465" s="19">
        <v>2.0</v>
      </c>
      <c r="J3465" s="19">
        <v>2.0</v>
      </c>
      <c r="K3465" s="19">
        <v>15.0</v>
      </c>
      <c r="L3465" s="19">
        <v>17.0</v>
      </c>
      <c r="M3465" s="19">
        <v>32.0</v>
      </c>
      <c r="N3465" s="20">
        <v>0.46875</v>
      </c>
      <c r="O3465" s="20">
        <v>0.5963142514228821</v>
      </c>
      <c r="P3465" s="20">
        <v>0.5335263013839722</v>
      </c>
      <c r="Q3465" s="21" t="str">
        <f t="shared" si="1"/>
        <v>0.4191176471</v>
      </c>
      <c r="R3465" s="21" t="str">
        <f t="shared" si="3"/>
        <v>0.5363181128</v>
      </c>
      <c r="S3465" s="9">
        <v>0.5487262010574341</v>
      </c>
      <c r="T3465" s="6">
        <v>0.5363181128221399</v>
      </c>
      <c r="U3465" s="10"/>
      <c r="V3465" s="10"/>
      <c r="W3465" s="10"/>
    </row>
    <row r="3466">
      <c r="A3466" s="17">
        <v>2012.0</v>
      </c>
      <c r="B3466" s="18" t="s">
        <v>98</v>
      </c>
      <c r="C3466" s="18" t="s">
        <v>1318</v>
      </c>
      <c r="D3466" s="19">
        <v>102.0</v>
      </c>
      <c r="E3466" s="19">
        <v>8.0</v>
      </c>
      <c r="F3466" s="19">
        <v>5.0</v>
      </c>
      <c r="G3466" s="19">
        <v>12.0</v>
      </c>
      <c r="H3466" s="19">
        <v>3.0</v>
      </c>
      <c r="I3466" s="19">
        <v>1.0</v>
      </c>
      <c r="J3466" s="19">
        <v>3.0</v>
      </c>
      <c r="K3466" s="19">
        <v>21.0</v>
      </c>
      <c r="L3466" s="19">
        <v>11.0</v>
      </c>
      <c r="M3466" s="19">
        <v>32.0</v>
      </c>
      <c r="N3466" s="20">
        <v>0.65625</v>
      </c>
      <c r="O3466" s="20">
        <v>0.4550219476222992</v>
      </c>
      <c r="P3466" s="20">
        <v>0.4893743097782135</v>
      </c>
      <c r="Q3466" s="21" t="str">
        <f t="shared" si="1"/>
        <v>0.6554054054</v>
      </c>
      <c r="R3466" s="21" t="str">
        <f t="shared" si="3"/>
        <v>0.5137059026</v>
      </c>
      <c r="S3466" s="9">
        <v>0.513917051255703</v>
      </c>
      <c r="T3466" s="6">
        <v>0.5137059026070543</v>
      </c>
      <c r="U3466" s="10"/>
      <c r="V3466" s="10"/>
      <c r="W3466" s="10"/>
    </row>
    <row r="3467">
      <c r="A3467" s="17">
        <v>2012.0</v>
      </c>
      <c r="B3467" s="18" t="s">
        <v>273</v>
      </c>
      <c r="C3467" s="18" t="s">
        <v>4413</v>
      </c>
      <c r="D3467" s="19">
        <v>103.0</v>
      </c>
      <c r="E3467" s="19">
        <v>3.0</v>
      </c>
      <c r="F3467" s="19">
        <v>9.0</v>
      </c>
      <c r="G3467" s="19">
        <v>7.0</v>
      </c>
      <c r="H3467" s="19">
        <v>9.0</v>
      </c>
      <c r="I3467" s="19">
        <v>1.0</v>
      </c>
      <c r="J3467" s="19">
        <v>2.0</v>
      </c>
      <c r="K3467" s="19">
        <v>11.0</v>
      </c>
      <c r="L3467" s="19">
        <v>20.0</v>
      </c>
      <c r="M3467" s="19">
        <v>31.0</v>
      </c>
      <c r="N3467" s="20">
        <v>0.35483869910240173</v>
      </c>
      <c r="O3467" s="20">
        <v>0.5359638929367065</v>
      </c>
      <c r="P3467" s="20">
        <v>0.5269955992698669</v>
      </c>
      <c r="Q3467" s="21" t="str">
        <f t="shared" si="1"/>
        <v>0.3197278912</v>
      </c>
      <c r="R3467" s="21" t="str">
        <f t="shared" si="3"/>
        <v>0.4796628191</v>
      </c>
      <c r="S3467" s="9">
        <v>0.4884405237051749</v>
      </c>
      <c r="T3467" s="6">
        <v>0.47966281907493563</v>
      </c>
      <c r="U3467" s="10"/>
      <c r="V3467" s="10"/>
      <c r="W3467" s="10"/>
    </row>
    <row r="3468">
      <c r="A3468" s="17">
        <v>2012.0</v>
      </c>
      <c r="B3468" s="18" t="s">
        <v>124</v>
      </c>
      <c r="C3468" s="18" t="s">
        <v>1319</v>
      </c>
      <c r="D3468" s="19">
        <v>104.0</v>
      </c>
      <c r="E3468" s="19">
        <v>6.0</v>
      </c>
      <c r="F3468" s="19">
        <v>4.0</v>
      </c>
      <c r="G3468" s="19">
        <v>16.0</v>
      </c>
      <c r="H3468" s="19">
        <v>1.0</v>
      </c>
      <c r="I3468" s="19">
        <v>3.0</v>
      </c>
      <c r="J3468" s="19">
        <v>1.0</v>
      </c>
      <c r="K3468" s="19">
        <v>25.0</v>
      </c>
      <c r="L3468" s="19">
        <v>6.0</v>
      </c>
      <c r="M3468" s="19">
        <v>31.0</v>
      </c>
      <c r="N3468" s="20">
        <v>0.8064516186714172</v>
      </c>
      <c r="O3468" s="20">
        <v>0.548313558101654</v>
      </c>
      <c r="P3468" s="20">
        <v>0.5221967697143555</v>
      </c>
      <c r="Q3468" s="21" t="str">
        <f t="shared" si="1"/>
        <v>0.8139534884</v>
      </c>
      <c r="R3468" s="21" t="str">
        <f t="shared" si="3"/>
        <v>0.6081943436</v>
      </c>
      <c r="S3468" s="9">
        <v>0.6063188747052224</v>
      </c>
      <c r="T3468" s="6">
        <v>0.6081943435724392</v>
      </c>
      <c r="U3468" s="10"/>
      <c r="V3468" s="10"/>
      <c r="W3468" s="10"/>
    </row>
    <row r="3469">
      <c r="A3469" s="17">
        <v>2012.0</v>
      </c>
      <c r="B3469" s="18" t="s">
        <v>1829</v>
      </c>
      <c r="C3469" s="18" t="s">
        <v>4414</v>
      </c>
      <c r="D3469" s="19">
        <v>105.0</v>
      </c>
      <c r="E3469" s="19">
        <v>3.0</v>
      </c>
      <c r="F3469" s="19">
        <v>15.0</v>
      </c>
      <c r="G3469" s="19">
        <v>1.0</v>
      </c>
      <c r="H3469" s="19">
        <v>8.0</v>
      </c>
      <c r="I3469" s="19">
        <v>0.0</v>
      </c>
      <c r="J3469" s="19">
        <v>1.0</v>
      </c>
      <c r="K3469" s="19">
        <v>4.0</v>
      </c>
      <c r="L3469" s="19">
        <v>24.0</v>
      </c>
      <c r="M3469" s="19">
        <v>28.0</v>
      </c>
      <c r="N3469" s="20">
        <v>0.1428571492433548</v>
      </c>
      <c r="O3469" s="20">
        <v>0.3908880054950714</v>
      </c>
      <c r="P3469" s="20">
        <v>0.46243423223495483</v>
      </c>
      <c r="Q3469" s="21" t="str">
        <f t="shared" si="1"/>
        <v>0.1846153846</v>
      </c>
      <c r="R3469" s="21" t="str">
        <f t="shared" si="3"/>
        <v>0.357206407</v>
      </c>
      <c r="S3469" s="9">
        <v>0.3467668465205601</v>
      </c>
      <c r="T3469" s="6">
        <v>0.35720640696012057</v>
      </c>
      <c r="U3469" s="10"/>
      <c r="V3469" s="10"/>
      <c r="W3469" s="10"/>
    </row>
    <row r="3470">
      <c r="A3470" s="17">
        <v>2012.0</v>
      </c>
      <c r="B3470" s="18" t="s">
        <v>182</v>
      </c>
      <c r="C3470" s="18" t="s">
        <v>4415</v>
      </c>
      <c r="D3470" s="19">
        <v>106.0</v>
      </c>
      <c r="E3470" s="19">
        <v>1.0</v>
      </c>
      <c r="F3470" s="19">
        <v>13.0</v>
      </c>
      <c r="G3470" s="19">
        <v>6.0</v>
      </c>
      <c r="H3470" s="19">
        <v>5.0</v>
      </c>
      <c r="I3470" s="19">
        <v>5.0</v>
      </c>
      <c r="J3470" s="19">
        <v>3.0</v>
      </c>
      <c r="K3470" s="19">
        <v>12.0</v>
      </c>
      <c r="L3470" s="19">
        <v>21.0</v>
      </c>
      <c r="M3470" s="19">
        <v>33.0</v>
      </c>
      <c r="N3470" s="20">
        <v>0.3636363744735718</v>
      </c>
      <c r="O3470" s="20">
        <v>0.4177643060684204</v>
      </c>
      <c r="P3470" s="20">
        <v>0.4490940272808075</v>
      </c>
      <c r="Q3470" s="21" t="str">
        <f t="shared" si="1"/>
        <v>0.3597122302</v>
      </c>
      <c r="R3470" s="21" t="str">
        <f t="shared" si="3"/>
        <v>0.4110837174</v>
      </c>
      <c r="S3470" s="9">
        <v>0.412064750763503</v>
      </c>
      <c r="T3470" s="6">
        <v>0.4110837174083689</v>
      </c>
      <c r="U3470" s="10"/>
      <c r="V3470" s="10"/>
      <c r="W3470" s="10"/>
    </row>
    <row r="3471">
      <c r="A3471" s="17">
        <v>2012.0</v>
      </c>
      <c r="B3471" s="18" t="s">
        <v>1355</v>
      </c>
      <c r="C3471" s="18" t="s">
        <v>4416</v>
      </c>
      <c r="D3471" s="19">
        <v>107.0</v>
      </c>
      <c r="E3471" s="19">
        <v>4.0</v>
      </c>
      <c r="F3471" s="19">
        <v>12.0</v>
      </c>
      <c r="G3471" s="19">
        <v>5.0</v>
      </c>
      <c r="H3471" s="19">
        <v>9.0</v>
      </c>
      <c r="I3471" s="19">
        <v>0.0</v>
      </c>
      <c r="J3471" s="19">
        <v>1.0</v>
      </c>
      <c r="K3471" s="19">
        <v>9.0</v>
      </c>
      <c r="L3471" s="19">
        <v>22.0</v>
      </c>
      <c r="M3471" s="19">
        <v>31.0</v>
      </c>
      <c r="N3471" s="20">
        <v>0.29032257199287415</v>
      </c>
      <c r="O3471" s="20">
        <v>0.44013309478759766</v>
      </c>
      <c r="P3471" s="20">
        <v>0.46590089797973633</v>
      </c>
      <c r="Q3471" s="21" t="str">
        <f t="shared" si="1"/>
        <v>0.2925170068</v>
      </c>
      <c r="R3471" s="21" t="str">
        <f t="shared" si="3"/>
        <v>0.4096710236</v>
      </c>
      <c r="S3471" s="9">
        <v>0.4091224170500232</v>
      </c>
      <c r="T3471" s="6">
        <v>0.4096710235894132</v>
      </c>
      <c r="U3471" s="10"/>
      <c r="V3471" s="10"/>
      <c r="W3471" s="10"/>
    </row>
    <row r="3472">
      <c r="A3472" s="17">
        <v>2012.0</v>
      </c>
      <c r="B3472" s="18" t="s">
        <v>1029</v>
      </c>
      <c r="C3472" s="18" t="s">
        <v>1295</v>
      </c>
      <c r="D3472" s="19">
        <v>108.0</v>
      </c>
      <c r="E3472" s="19">
        <v>11.0</v>
      </c>
      <c r="F3472" s="19">
        <v>3.0</v>
      </c>
      <c r="G3472" s="19">
        <v>10.0</v>
      </c>
      <c r="H3472" s="19">
        <v>1.0</v>
      </c>
      <c r="I3472" s="19">
        <v>3.0</v>
      </c>
      <c r="J3472" s="19">
        <v>0.0</v>
      </c>
      <c r="K3472" s="19">
        <v>24.0</v>
      </c>
      <c r="L3472" s="19">
        <v>4.0</v>
      </c>
      <c r="M3472" s="19">
        <v>28.0</v>
      </c>
      <c r="N3472" s="20">
        <v>0.8571428656578064</v>
      </c>
      <c r="O3472" s="20">
        <v>0.476836621761322</v>
      </c>
      <c r="P3472" s="20">
        <v>0.5206682085990906</v>
      </c>
      <c r="Q3472" s="21" t="str">
        <f t="shared" si="1"/>
        <v>0.884057971</v>
      </c>
      <c r="R3472" s="21" t="str">
        <f t="shared" si="3"/>
        <v>0.5895998558</v>
      </c>
      <c r="S3472" s="9">
        <v>0.582871077316148</v>
      </c>
      <c r="T3472" s="6">
        <v>0.5895998557840568</v>
      </c>
      <c r="U3472" s="10"/>
      <c r="V3472" s="10"/>
      <c r="W3472" s="10"/>
    </row>
    <row r="3473">
      <c r="A3473" s="17">
        <v>2012.0</v>
      </c>
      <c r="B3473" s="18" t="s">
        <v>226</v>
      </c>
      <c r="C3473" s="18" t="s">
        <v>4417</v>
      </c>
      <c r="D3473" s="19">
        <v>109.0</v>
      </c>
      <c r="E3473" s="19">
        <v>3.0</v>
      </c>
      <c r="F3473" s="19">
        <v>7.0</v>
      </c>
      <c r="G3473" s="19">
        <v>9.0</v>
      </c>
      <c r="H3473" s="19">
        <v>7.0</v>
      </c>
      <c r="I3473" s="19">
        <v>2.0</v>
      </c>
      <c r="J3473" s="19">
        <v>2.0</v>
      </c>
      <c r="K3473" s="19">
        <v>14.0</v>
      </c>
      <c r="L3473" s="19">
        <v>16.0</v>
      </c>
      <c r="M3473" s="19">
        <v>30.0</v>
      </c>
      <c r="N3473" s="20">
        <v>0.46666666865348816</v>
      </c>
      <c r="O3473" s="20">
        <v>0.49405843019485474</v>
      </c>
      <c r="P3473" s="20">
        <v>0.49556928873062134</v>
      </c>
      <c r="Q3473" s="21" t="str">
        <f t="shared" si="1"/>
        <v>0.4202898551</v>
      </c>
      <c r="R3473" s="21" t="str">
        <f t="shared" si="3"/>
        <v>0.475994001</v>
      </c>
      <c r="S3473" s="9">
        <v>0.4875882039467494</v>
      </c>
      <c r="T3473" s="6">
        <v>0.4759940010481986</v>
      </c>
      <c r="U3473" s="10"/>
      <c r="V3473" s="10"/>
      <c r="W3473" s="10"/>
    </row>
    <row r="3474">
      <c r="A3474" s="17">
        <v>2012.0</v>
      </c>
      <c r="B3474" s="18" t="s">
        <v>1397</v>
      </c>
      <c r="C3474" s="18" t="s">
        <v>4418</v>
      </c>
      <c r="D3474" s="19">
        <v>110.0</v>
      </c>
      <c r="E3474" s="19">
        <v>3.0</v>
      </c>
      <c r="F3474" s="19">
        <v>12.0</v>
      </c>
      <c r="G3474" s="19">
        <v>8.0</v>
      </c>
      <c r="H3474" s="19">
        <v>6.0</v>
      </c>
      <c r="I3474" s="19">
        <v>0.0</v>
      </c>
      <c r="J3474" s="19">
        <v>0.0</v>
      </c>
      <c r="K3474" s="19">
        <v>11.0</v>
      </c>
      <c r="L3474" s="19">
        <v>18.0</v>
      </c>
      <c r="M3474" s="19">
        <v>29.0</v>
      </c>
      <c r="N3474" s="20">
        <v>0.37931033968925476</v>
      </c>
      <c r="O3474" s="20">
        <v>0.46452999114990234</v>
      </c>
      <c r="P3474" s="20">
        <v>0.4720005691051483</v>
      </c>
      <c r="Q3474" s="21" t="str">
        <f t="shared" si="1"/>
        <v>0.3658536585</v>
      </c>
      <c r="R3474" s="21" t="str">
        <f t="shared" si="3"/>
        <v>0.4417285525</v>
      </c>
      <c r="S3474" s="9">
        <v>0.4450927240581348</v>
      </c>
      <c r="T3474" s="6">
        <v>0.44172855248538456</v>
      </c>
      <c r="U3474" s="10"/>
      <c r="V3474" s="10"/>
      <c r="W3474" s="10"/>
    </row>
    <row r="3475">
      <c r="A3475" s="17">
        <v>2012.0</v>
      </c>
      <c r="B3475" s="18" t="s">
        <v>523</v>
      </c>
      <c r="C3475" s="18" t="s">
        <v>4419</v>
      </c>
      <c r="D3475" s="19">
        <v>111.0</v>
      </c>
      <c r="E3475" s="19">
        <v>1.0</v>
      </c>
      <c r="F3475" s="19">
        <v>11.0</v>
      </c>
      <c r="G3475" s="19">
        <v>8.0</v>
      </c>
      <c r="H3475" s="19">
        <v>9.0</v>
      </c>
      <c r="I3475" s="19">
        <v>1.0</v>
      </c>
      <c r="J3475" s="19">
        <v>2.0</v>
      </c>
      <c r="K3475" s="19">
        <v>10.0</v>
      </c>
      <c r="L3475" s="19">
        <v>22.0</v>
      </c>
      <c r="M3475" s="19">
        <v>32.0</v>
      </c>
      <c r="N3475" s="20">
        <v>0.3125</v>
      </c>
      <c r="O3475" s="20">
        <v>0.5176619291305542</v>
      </c>
      <c r="P3475" s="20">
        <v>0.48480188846588135</v>
      </c>
      <c r="Q3475" s="21" t="str">
        <f t="shared" si="1"/>
        <v>0.2535211268</v>
      </c>
      <c r="R3475" s="21" t="str">
        <f t="shared" si="3"/>
        <v>0.4434117184</v>
      </c>
      <c r="S3475" s="9">
        <v>0.45815643668174744</v>
      </c>
      <c r="T3475" s="6">
        <v>0.4434117183718883</v>
      </c>
      <c r="U3475" s="10"/>
      <c r="V3475" s="10"/>
      <c r="W3475" s="10"/>
    </row>
    <row r="3476">
      <c r="A3476" s="17">
        <v>2012.0</v>
      </c>
      <c r="B3476" s="18" t="s">
        <v>132</v>
      </c>
      <c r="C3476" s="18" t="s">
        <v>4420</v>
      </c>
      <c r="D3476" s="19">
        <v>112.0</v>
      </c>
      <c r="E3476" s="19">
        <v>4.0</v>
      </c>
      <c r="F3476" s="19">
        <v>11.0</v>
      </c>
      <c r="G3476" s="19">
        <v>10.0</v>
      </c>
      <c r="H3476" s="19">
        <v>3.0</v>
      </c>
      <c r="I3476" s="19">
        <v>1.0</v>
      </c>
      <c r="J3476" s="19">
        <v>0.0</v>
      </c>
      <c r="K3476" s="19">
        <v>15.0</v>
      </c>
      <c r="L3476" s="19">
        <v>14.0</v>
      </c>
      <c r="M3476" s="19">
        <v>29.0</v>
      </c>
      <c r="N3476" s="20">
        <v>0.517241358757019</v>
      </c>
      <c r="O3476" s="20">
        <v>0.4750014543533325</v>
      </c>
      <c r="P3476" s="20">
        <v>0.48041850328445435</v>
      </c>
      <c r="Q3476" s="21" t="str">
        <f t="shared" si="1"/>
        <v>0.5384615385</v>
      </c>
      <c r="R3476" s="21" t="str">
        <f t="shared" si="3"/>
        <v>0.4922207376</v>
      </c>
      <c r="S3476" s="9">
        <v>0.48691569782536603</v>
      </c>
      <c r="T3476" s="6">
        <v>0.4922207376131644</v>
      </c>
      <c r="U3476" s="10"/>
      <c r="V3476" s="10"/>
      <c r="W3476" s="10"/>
    </row>
    <row r="3477">
      <c r="A3477" s="17">
        <v>2012.0</v>
      </c>
      <c r="B3477" s="18" t="s">
        <v>101</v>
      </c>
      <c r="C3477" s="18" t="s">
        <v>4421</v>
      </c>
      <c r="D3477" s="19">
        <v>113.0</v>
      </c>
      <c r="E3477" s="19">
        <v>1.0</v>
      </c>
      <c r="F3477" s="19">
        <v>8.0</v>
      </c>
      <c r="G3477" s="19">
        <v>12.0</v>
      </c>
      <c r="H3477" s="19">
        <v>5.0</v>
      </c>
      <c r="I3477" s="19">
        <v>1.0</v>
      </c>
      <c r="J3477" s="19">
        <v>2.0</v>
      </c>
      <c r="K3477" s="19">
        <v>14.0</v>
      </c>
      <c r="L3477" s="19">
        <v>15.0</v>
      </c>
      <c r="M3477" s="19">
        <v>29.0</v>
      </c>
      <c r="N3477" s="20">
        <v>0.48275861144065857</v>
      </c>
      <c r="O3477" s="20">
        <v>0.4750937521457672</v>
      </c>
      <c r="P3477" s="20">
        <v>0.5123095512390137</v>
      </c>
      <c r="Q3477" s="21" t="str">
        <f t="shared" si="1"/>
        <v>0.4102564103</v>
      </c>
      <c r="R3477" s="21" t="str">
        <f t="shared" si="3"/>
        <v>0.4681883664</v>
      </c>
      <c r="S3477" s="9">
        <v>0.48631391905505084</v>
      </c>
      <c r="T3477" s="6">
        <v>0.46818836644673956</v>
      </c>
      <c r="U3477" s="10"/>
      <c r="V3477" s="10"/>
      <c r="W3477" s="10"/>
    </row>
    <row r="3478">
      <c r="A3478" s="17">
        <v>2012.0</v>
      </c>
      <c r="B3478" s="18" t="s">
        <v>3667</v>
      </c>
      <c r="C3478" s="18" t="s">
        <v>4422</v>
      </c>
      <c r="D3478" s="19">
        <v>114.0</v>
      </c>
      <c r="E3478" s="19">
        <v>0.0</v>
      </c>
      <c r="F3478" s="19">
        <v>13.0</v>
      </c>
      <c r="G3478" s="19">
        <v>6.0</v>
      </c>
      <c r="H3478" s="19">
        <v>5.0</v>
      </c>
      <c r="I3478" s="19">
        <v>1.0</v>
      </c>
      <c r="J3478" s="19">
        <v>2.0</v>
      </c>
      <c r="K3478" s="19">
        <v>7.0</v>
      </c>
      <c r="L3478" s="19">
        <v>20.0</v>
      </c>
      <c r="M3478" s="19">
        <v>27.0</v>
      </c>
      <c r="N3478" s="20">
        <v>0.25925925374031067</v>
      </c>
      <c r="O3478" s="20">
        <v>0.44403529167175293</v>
      </c>
      <c r="P3478" s="20">
        <v>0.4623604416847229</v>
      </c>
      <c r="Q3478" s="21" t="str">
        <f t="shared" si="1"/>
        <v>0.214953271</v>
      </c>
      <c r="R3478" s="21" t="str">
        <f t="shared" si="3"/>
        <v>0.391346074</v>
      </c>
      <c r="S3478" s="9">
        <v>0.402422571071872</v>
      </c>
      <c r="T3478" s="6">
        <v>0.3913460740140665</v>
      </c>
      <c r="U3478" s="10"/>
      <c r="V3478" s="10"/>
      <c r="W3478" s="10"/>
    </row>
    <row r="3479">
      <c r="A3479" s="17">
        <v>2012.0</v>
      </c>
      <c r="B3479" s="18" t="s">
        <v>1835</v>
      </c>
      <c r="C3479" s="18" t="s">
        <v>4423</v>
      </c>
      <c r="D3479" s="19">
        <v>115.0</v>
      </c>
      <c r="E3479" s="19">
        <v>3.0</v>
      </c>
      <c r="F3479" s="19">
        <v>14.0</v>
      </c>
      <c r="G3479" s="19">
        <v>5.0</v>
      </c>
      <c r="H3479" s="19">
        <v>5.0</v>
      </c>
      <c r="I3479" s="19">
        <v>1.0</v>
      </c>
      <c r="J3479" s="19">
        <v>2.0</v>
      </c>
      <c r="K3479" s="19">
        <v>9.0</v>
      </c>
      <c r="L3479" s="19">
        <v>21.0</v>
      </c>
      <c r="M3479" s="19">
        <v>30.0</v>
      </c>
      <c r="N3479" s="20">
        <v>0.30000001192092896</v>
      </c>
      <c r="O3479" s="20">
        <v>0.4637323021888733</v>
      </c>
      <c r="P3479" s="20">
        <v>0.47342824935913086</v>
      </c>
      <c r="Q3479" s="21" t="str">
        <f t="shared" si="1"/>
        <v>0.3203125</v>
      </c>
      <c r="R3479" s="21" t="str">
        <f t="shared" si="3"/>
        <v>0.4303013384</v>
      </c>
      <c r="S3479" s="9">
        <v>0.42522321343421937</v>
      </c>
      <c r="T3479" s="6">
        <v>0.43030133843421936</v>
      </c>
      <c r="U3479" s="10"/>
      <c r="V3479" s="10"/>
      <c r="W3479" s="10"/>
    </row>
    <row r="3480">
      <c r="A3480" s="17">
        <v>2012.0</v>
      </c>
      <c r="B3480" s="18" t="s">
        <v>917</v>
      </c>
      <c r="C3480" s="18" t="s">
        <v>1322</v>
      </c>
      <c r="D3480" s="19">
        <v>116.0</v>
      </c>
      <c r="E3480" s="19">
        <v>7.0</v>
      </c>
      <c r="F3480" s="19">
        <v>7.0</v>
      </c>
      <c r="G3480" s="19">
        <v>9.0</v>
      </c>
      <c r="H3480" s="19">
        <v>4.0</v>
      </c>
      <c r="I3480" s="19">
        <v>0.0</v>
      </c>
      <c r="J3480" s="19">
        <v>2.0</v>
      </c>
      <c r="K3480" s="19">
        <v>16.0</v>
      </c>
      <c r="L3480" s="19">
        <v>13.0</v>
      </c>
      <c r="M3480" s="19">
        <v>29.0</v>
      </c>
      <c r="N3480" s="20">
        <v>0.5517241358757019</v>
      </c>
      <c r="O3480" s="20">
        <v>0.49811747670173645</v>
      </c>
      <c r="P3480" s="20">
        <v>0.49011847376823425</v>
      </c>
      <c r="Q3480" s="21" t="str">
        <f t="shared" si="1"/>
        <v>0.562962963</v>
      </c>
      <c r="R3480" s="21" t="str">
        <f t="shared" si="3"/>
        <v>0.5123290975</v>
      </c>
      <c r="S3480" s="9">
        <v>0.5095193912756855</v>
      </c>
      <c r="T3480" s="6">
        <v>0.5123290975336675</v>
      </c>
      <c r="U3480" s="10"/>
      <c r="V3480" s="10"/>
      <c r="W3480" s="10"/>
    </row>
    <row r="3481">
      <c r="A3481" s="17">
        <v>2012.0</v>
      </c>
      <c r="B3481" s="18" t="s">
        <v>1838</v>
      </c>
      <c r="C3481" s="18" t="s">
        <v>4424</v>
      </c>
      <c r="D3481" s="19">
        <v>117.0</v>
      </c>
      <c r="E3481" s="19">
        <v>4.0</v>
      </c>
      <c r="F3481" s="19">
        <v>13.0</v>
      </c>
      <c r="G3481" s="19">
        <v>4.0</v>
      </c>
      <c r="H3481" s="19">
        <v>8.0</v>
      </c>
      <c r="I3481" s="19">
        <v>0.0</v>
      </c>
      <c r="J3481" s="19">
        <v>0.0</v>
      </c>
      <c r="K3481" s="19">
        <v>8.0</v>
      </c>
      <c r="L3481" s="19">
        <v>21.0</v>
      </c>
      <c r="M3481" s="19">
        <v>29.0</v>
      </c>
      <c r="N3481" s="20">
        <v>0.27586206793785095</v>
      </c>
      <c r="O3481" s="20">
        <v>0.4578317701816559</v>
      </c>
      <c r="P3481" s="20">
        <v>0.4922250211238861</v>
      </c>
      <c r="Q3481" s="21" t="str">
        <f t="shared" si="1"/>
        <v>0.2962962963</v>
      </c>
      <c r="R3481" s="21" t="str">
        <f t="shared" si="3"/>
        <v>0.4260462144</v>
      </c>
      <c r="S3481" s="9">
        <v>0.4209376576131788</v>
      </c>
      <c r="T3481" s="6">
        <v>0.42604621444587354</v>
      </c>
      <c r="U3481" s="10"/>
      <c r="V3481" s="10"/>
      <c r="W3481" s="10"/>
    </row>
    <row r="3482">
      <c r="A3482" s="17">
        <v>2012.0</v>
      </c>
      <c r="B3482" s="18" t="s">
        <v>207</v>
      </c>
      <c r="C3482" s="18" t="s">
        <v>4425</v>
      </c>
      <c r="D3482" s="19">
        <v>118.0</v>
      </c>
      <c r="E3482" s="19">
        <v>1.0</v>
      </c>
      <c r="F3482" s="19">
        <v>15.0</v>
      </c>
      <c r="G3482" s="19">
        <v>6.0</v>
      </c>
      <c r="H3482" s="19">
        <v>6.0</v>
      </c>
      <c r="I3482" s="19">
        <v>0.0</v>
      </c>
      <c r="J3482" s="19">
        <v>0.0</v>
      </c>
      <c r="K3482" s="19">
        <v>7.0</v>
      </c>
      <c r="L3482" s="19">
        <v>21.0</v>
      </c>
      <c r="M3482" s="19">
        <v>28.0</v>
      </c>
      <c r="N3482" s="20">
        <v>0.25</v>
      </c>
      <c r="O3482" s="20">
        <v>0.4762604534626007</v>
      </c>
      <c r="P3482" s="20">
        <v>0.4858952462673187</v>
      </c>
      <c r="Q3482" s="21" t="str">
        <f t="shared" si="1"/>
        <v>0.2232142857</v>
      </c>
      <c r="R3482" s="21" t="str">
        <f t="shared" si="3"/>
        <v>0.4154076097</v>
      </c>
      <c r="S3482" s="9">
        <v>0.42210403829813004</v>
      </c>
      <c r="T3482" s="6">
        <v>0.4154076097267015</v>
      </c>
      <c r="U3482" s="10"/>
      <c r="V3482" s="10"/>
      <c r="W3482" s="10"/>
    </row>
    <row r="3483">
      <c r="A3483" s="17">
        <v>2012.0</v>
      </c>
      <c r="B3483" s="18" t="s">
        <v>193</v>
      </c>
      <c r="C3483" s="18" t="s">
        <v>4426</v>
      </c>
      <c r="D3483" s="19">
        <v>119.0</v>
      </c>
      <c r="E3483" s="19">
        <v>2.0</v>
      </c>
      <c r="F3483" s="19">
        <v>8.0</v>
      </c>
      <c r="G3483" s="19">
        <v>13.0</v>
      </c>
      <c r="H3483" s="19">
        <v>4.0</v>
      </c>
      <c r="I3483" s="19">
        <v>2.0</v>
      </c>
      <c r="J3483" s="19">
        <v>3.0</v>
      </c>
      <c r="K3483" s="19">
        <v>17.0</v>
      </c>
      <c r="L3483" s="19">
        <v>15.0</v>
      </c>
      <c r="M3483" s="19">
        <v>32.0</v>
      </c>
      <c r="N3483" s="20">
        <v>0.53125</v>
      </c>
      <c r="O3483" s="20">
        <v>0.5773054361343384</v>
      </c>
      <c r="P3483" s="20">
        <v>0.5398558974266052</v>
      </c>
      <c r="Q3483" s="21" t="str">
        <f t="shared" si="1"/>
        <v>0.4846153846</v>
      </c>
      <c r="R3483" s="21" t="str">
        <f t="shared" si="3"/>
        <v>0.5447705386</v>
      </c>
      <c r="S3483" s="9">
        <v>0.5564291924238205</v>
      </c>
      <c r="T3483" s="6">
        <v>0.5447705385776667</v>
      </c>
      <c r="U3483" s="10"/>
      <c r="V3483" s="10"/>
      <c r="W3483" s="10"/>
    </row>
    <row r="3484">
      <c r="A3484" s="17">
        <v>2012.0</v>
      </c>
      <c r="B3484" s="18" t="s">
        <v>813</v>
      </c>
      <c r="C3484" s="18" t="s">
        <v>1265</v>
      </c>
      <c r="D3484" s="19">
        <v>120.0</v>
      </c>
      <c r="E3484" s="19">
        <v>3.0</v>
      </c>
      <c r="F3484" s="19">
        <v>8.0</v>
      </c>
      <c r="G3484" s="19">
        <v>14.0</v>
      </c>
      <c r="H3484" s="19">
        <v>3.0</v>
      </c>
      <c r="I3484" s="19">
        <v>3.0</v>
      </c>
      <c r="J3484" s="19">
        <v>2.0</v>
      </c>
      <c r="K3484" s="19">
        <v>20.0</v>
      </c>
      <c r="L3484" s="19">
        <v>13.0</v>
      </c>
      <c r="M3484" s="19">
        <v>33.0</v>
      </c>
      <c r="N3484" s="20">
        <v>0.6060606241226196</v>
      </c>
      <c r="O3484" s="20">
        <v>0.5242053270339966</v>
      </c>
      <c r="P3484" s="20">
        <v>0.5104624032974243</v>
      </c>
      <c r="Q3484" s="21" t="str">
        <f t="shared" si="1"/>
        <v>0.5864661654</v>
      </c>
      <c r="R3484" s="21" t="str">
        <f t="shared" si="3"/>
        <v>0.5363348057</v>
      </c>
      <c r="S3484" s="9">
        <v>0.5412334158565059</v>
      </c>
      <c r="T3484" s="6">
        <v>0.5363348056947379</v>
      </c>
      <c r="U3484" s="10"/>
      <c r="V3484" s="10"/>
      <c r="W3484" s="10"/>
    </row>
    <row r="3485">
      <c r="A3485" s="17">
        <v>2012.0</v>
      </c>
      <c r="B3485" s="18" t="s">
        <v>127</v>
      </c>
      <c r="C3485" s="18" t="s">
        <v>1341</v>
      </c>
      <c r="D3485" s="19">
        <v>121.0</v>
      </c>
      <c r="E3485" s="19">
        <v>5.0</v>
      </c>
      <c r="F3485" s="19">
        <v>6.0</v>
      </c>
      <c r="G3485" s="19">
        <v>18.0</v>
      </c>
      <c r="H3485" s="19">
        <v>1.0</v>
      </c>
      <c r="I3485" s="19">
        <v>2.0</v>
      </c>
      <c r="J3485" s="19">
        <v>1.0</v>
      </c>
      <c r="K3485" s="19">
        <v>25.0</v>
      </c>
      <c r="L3485" s="19">
        <v>8.0</v>
      </c>
      <c r="M3485" s="19">
        <v>33.0</v>
      </c>
      <c r="N3485" s="20">
        <v>0.7575757503509521</v>
      </c>
      <c r="O3485" s="20">
        <v>0.5795226097106934</v>
      </c>
      <c r="P3485" s="20">
        <v>0.5300788879394531</v>
      </c>
      <c r="Q3485" s="21" t="str">
        <f t="shared" si="1"/>
        <v>0.7674418605</v>
      </c>
      <c r="R3485" s="21" t="str">
        <f t="shared" si="3"/>
        <v>0.614141492</v>
      </c>
      <c r="S3485" s="9">
        <v>0.6116749662341494</v>
      </c>
      <c r="T3485" s="6">
        <v>0.614141491956489</v>
      </c>
      <c r="U3485" s="10"/>
      <c r="V3485" s="10"/>
      <c r="W3485" s="10"/>
    </row>
    <row r="3486">
      <c r="A3486" s="17">
        <v>2012.0</v>
      </c>
      <c r="B3486" s="18" t="s">
        <v>1024</v>
      </c>
      <c r="C3486" s="18" t="s">
        <v>4427</v>
      </c>
      <c r="D3486" s="19">
        <v>122.0</v>
      </c>
      <c r="E3486" s="19">
        <v>4.0</v>
      </c>
      <c r="F3486" s="19">
        <v>9.0</v>
      </c>
      <c r="G3486" s="19">
        <v>10.0</v>
      </c>
      <c r="H3486" s="19">
        <v>3.0</v>
      </c>
      <c r="I3486" s="19">
        <v>3.0</v>
      </c>
      <c r="J3486" s="19">
        <v>2.0</v>
      </c>
      <c r="K3486" s="19">
        <v>17.0</v>
      </c>
      <c r="L3486" s="19">
        <v>14.0</v>
      </c>
      <c r="M3486" s="19">
        <v>31.0</v>
      </c>
      <c r="N3486" s="20">
        <v>0.5483871102333069</v>
      </c>
      <c r="O3486" s="20">
        <v>0.4997272193431854</v>
      </c>
      <c r="P3486" s="20">
        <v>0.5264915227890015</v>
      </c>
      <c r="Q3486" s="21" t="str">
        <f t="shared" si="1"/>
        <v>0.5572519084</v>
      </c>
      <c r="R3486" s="21" t="str">
        <f t="shared" si="3"/>
        <v>0.5207994675</v>
      </c>
      <c r="S3486" s="9">
        <v>0.5185832645623915</v>
      </c>
      <c r="T3486" s="6">
        <v>0.5207994674680797</v>
      </c>
      <c r="U3486" s="10"/>
      <c r="V3486" s="10"/>
      <c r="W3486" s="10"/>
    </row>
    <row r="3487">
      <c r="A3487" s="17">
        <v>2012.0</v>
      </c>
      <c r="B3487" s="18" t="s">
        <v>640</v>
      </c>
      <c r="C3487" s="18" t="s">
        <v>1226</v>
      </c>
      <c r="D3487" s="19">
        <v>123.0</v>
      </c>
      <c r="E3487" s="19">
        <v>11.0</v>
      </c>
      <c r="F3487" s="19">
        <v>4.0</v>
      </c>
      <c r="G3487" s="19">
        <v>10.0</v>
      </c>
      <c r="H3487" s="19">
        <v>1.0</v>
      </c>
      <c r="I3487" s="19">
        <v>4.0</v>
      </c>
      <c r="J3487" s="19">
        <v>2.0</v>
      </c>
      <c r="K3487" s="19">
        <v>25.0</v>
      </c>
      <c r="L3487" s="19">
        <v>7.0</v>
      </c>
      <c r="M3487" s="19">
        <v>32.0</v>
      </c>
      <c r="N3487" s="20">
        <v>0.78125</v>
      </c>
      <c r="O3487" s="20">
        <v>0.5072838068008423</v>
      </c>
      <c r="P3487" s="20">
        <v>0.5058445334434509</v>
      </c>
      <c r="Q3487" s="21" t="str">
        <f t="shared" si="1"/>
        <v>0.8141025641</v>
      </c>
      <c r="R3487" s="21" t="str">
        <f t="shared" si="3"/>
        <v>0.5836286778</v>
      </c>
      <c r="S3487" s="9">
        <v>0.5754155367612839</v>
      </c>
      <c r="T3487" s="6">
        <v>0.583628677786925</v>
      </c>
      <c r="U3487" s="10"/>
      <c r="V3487" s="10"/>
      <c r="W3487" s="10"/>
    </row>
    <row r="3488">
      <c r="A3488" s="17">
        <v>2012.0</v>
      </c>
      <c r="B3488" s="18" t="s">
        <v>82</v>
      </c>
      <c r="C3488" s="18" t="s">
        <v>1329</v>
      </c>
      <c r="D3488" s="19">
        <v>124.0</v>
      </c>
      <c r="E3488" s="19">
        <v>3.0</v>
      </c>
      <c r="F3488" s="19">
        <v>8.0</v>
      </c>
      <c r="G3488" s="19">
        <v>13.0</v>
      </c>
      <c r="H3488" s="19">
        <v>6.0</v>
      </c>
      <c r="I3488" s="19">
        <v>1.0</v>
      </c>
      <c r="J3488" s="19">
        <v>2.0</v>
      </c>
      <c r="K3488" s="19">
        <v>17.0</v>
      </c>
      <c r="L3488" s="19">
        <v>16.0</v>
      </c>
      <c r="M3488" s="19">
        <v>33.0</v>
      </c>
      <c r="N3488" s="20">
        <v>0.5151515007019043</v>
      </c>
      <c r="O3488" s="20">
        <v>0.5390483736991882</v>
      </c>
      <c r="P3488" s="20">
        <v>0.5326125621795654</v>
      </c>
      <c r="Q3488" s="21" t="str">
        <f t="shared" si="1"/>
        <v>0.4609929078</v>
      </c>
      <c r="R3488" s="21" t="str">
        <f t="shared" si="3"/>
        <v>0.5179255543</v>
      </c>
      <c r="S3488" s="9">
        <v>0.5314652061823643</v>
      </c>
      <c r="T3488" s="6">
        <v>0.5179255543448401</v>
      </c>
      <c r="U3488" s="10"/>
      <c r="V3488" s="10"/>
      <c r="W3488" s="10"/>
    </row>
    <row r="3489">
      <c r="A3489" s="17">
        <v>2012.0</v>
      </c>
      <c r="B3489" s="18" t="s">
        <v>275</v>
      </c>
      <c r="C3489" s="18" t="s">
        <v>1315</v>
      </c>
      <c r="D3489" s="19">
        <v>125.0</v>
      </c>
      <c r="E3489" s="19">
        <v>4.0</v>
      </c>
      <c r="F3489" s="19">
        <v>7.0</v>
      </c>
      <c r="G3489" s="19">
        <v>16.0</v>
      </c>
      <c r="H3489" s="19">
        <v>2.0</v>
      </c>
      <c r="I3489" s="19">
        <v>2.0</v>
      </c>
      <c r="J3489" s="19">
        <v>1.0</v>
      </c>
      <c r="K3489" s="19">
        <v>22.0</v>
      </c>
      <c r="L3489" s="19">
        <v>10.0</v>
      </c>
      <c r="M3489" s="19">
        <v>32.0</v>
      </c>
      <c r="N3489" s="20">
        <v>0.6875</v>
      </c>
      <c r="O3489" s="20">
        <v>0.5725288987159729</v>
      </c>
      <c r="P3489" s="20">
        <v>0.523758053779602</v>
      </c>
      <c r="Q3489" s="21" t="str">
        <f t="shared" si="1"/>
        <v>0.6825396825</v>
      </c>
      <c r="R3489" s="21" t="str">
        <f t="shared" si="3"/>
        <v>0.5878388834</v>
      </c>
      <c r="S3489" s="9">
        <v>0.589078962802887</v>
      </c>
      <c r="T3489" s="6">
        <v>0.5878388834378077</v>
      </c>
      <c r="U3489" s="10"/>
      <c r="V3489" s="10"/>
      <c r="W3489" s="10"/>
    </row>
    <row r="3490">
      <c r="A3490" s="17">
        <v>2012.0</v>
      </c>
      <c r="B3490" s="18" t="s">
        <v>2382</v>
      </c>
      <c r="C3490" s="18" t="s">
        <v>4428</v>
      </c>
      <c r="D3490" s="19">
        <v>126.0</v>
      </c>
      <c r="E3490" s="19">
        <v>3.0</v>
      </c>
      <c r="F3490" s="19">
        <v>13.0</v>
      </c>
      <c r="G3490" s="19">
        <v>7.0</v>
      </c>
      <c r="H3490" s="19">
        <v>5.0</v>
      </c>
      <c r="I3490" s="19">
        <v>0.0</v>
      </c>
      <c r="J3490" s="19">
        <v>1.0</v>
      </c>
      <c r="K3490" s="19">
        <v>10.0</v>
      </c>
      <c r="L3490" s="19">
        <v>19.0</v>
      </c>
      <c r="M3490" s="19">
        <v>29.0</v>
      </c>
      <c r="N3490" s="20">
        <v>0.3448275923728943</v>
      </c>
      <c r="O3490" s="20">
        <v>0.4528566002845764</v>
      </c>
      <c r="P3490" s="20">
        <v>0.49503448605537415</v>
      </c>
      <c r="Q3490" s="21" t="str">
        <f t="shared" si="1"/>
        <v>0.347107438</v>
      </c>
      <c r="R3490" s="21" t="str">
        <f t="shared" si="3"/>
        <v>0.4369637812</v>
      </c>
      <c r="S3490" s="9">
        <v>0.4363938182078559</v>
      </c>
      <c r="T3490" s="6">
        <v>0.43696378116026396</v>
      </c>
      <c r="U3490" s="10"/>
      <c r="V3490" s="10"/>
      <c r="W3490" s="10"/>
    </row>
    <row r="3491">
      <c r="A3491" s="17">
        <v>2012.0</v>
      </c>
      <c r="B3491" s="18" t="s">
        <v>338</v>
      </c>
      <c r="C3491" s="18" t="s">
        <v>4429</v>
      </c>
      <c r="D3491" s="19">
        <v>127.0</v>
      </c>
      <c r="E3491" s="19">
        <v>3.0</v>
      </c>
      <c r="F3491" s="19">
        <v>12.0</v>
      </c>
      <c r="G3491" s="19">
        <v>9.0</v>
      </c>
      <c r="H3491" s="19">
        <v>5.0</v>
      </c>
      <c r="I3491" s="19">
        <v>0.0</v>
      </c>
      <c r="J3491" s="19">
        <v>1.0</v>
      </c>
      <c r="K3491" s="19">
        <v>12.0</v>
      </c>
      <c r="L3491" s="19">
        <v>18.0</v>
      </c>
      <c r="M3491" s="19">
        <v>30.0</v>
      </c>
      <c r="N3491" s="20">
        <v>0.4000000059604645</v>
      </c>
      <c r="O3491" s="20">
        <v>0.5188413262367249</v>
      </c>
      <c r="P3491" s="20">
        <v>0.4869551658630371</v>
      </c>
      <c r="Q3491" s="21" t="str">
        <f t="shared" si="1"/>
        <v>0.3870967742</v>
      </c>
      <c r="R3491" s="21" t="str">
        <f t="shared" si="3"/>
        <v>0.4779336481</v>
      </c>
      <c r="S3491" s="9">
        <v>0.4811594545841217</v>
      </c>
      <c r="T3491" s="6">
        <v>0.47793364813250877</v>
      </c>
      <c r="U3491" s="10"/>
      <c r="V3491" s="10"/>
      <c r="W3491" s="10"/>
    </row>
    <row r="3492">
      <c r="A3492" s="17">
        <v>2012.0</v>
      </c>
      <c r="B3492" s="18" t="s">
        <v>743</v>
      </c>
      <c r="C3492" s="18" t="s">
        <v>4430</v>
      </c>
      <c r="D3492" s="19">
        <v>128.0</v>
      </c>
      <c r="E3492" s="19">
        <v>2.0</v>
      </c>
      <c r="F3492" s="19">
        <v>16.0</v>
      </c>
      <c r="G3492" s="19">
        <v>3.0</v>
      </c>
      <c r="H3492" s="19">
        <v>7.0</v>
      </c>
      <c r="I3492" s="19">
        <v>1.0</v>
      </c>
      <c r="J3492" s="19">
        <v>1.0</v>
      </c>
      <c r="K3492" s="19">
        <v>6.0</v>
      </c>
      <c r="L3492" s="19">
        <v>24.0</v>
      </c>
      <c r="M3492" s="19">
        <v>30.0</v>
      </c>
      <c r="N3492" s="20">
        <v>0.20000000298023224</v>
      </c>
      <c r="O3492" s="20">
        <v>0.445071816444397</v>
      </c>
      <c r="P3492" s="20">
        <v>0.4772537052631378</v>
      </c>
      <c r="Q3492" s="21" t="str">
        <f t="shared" si="1"/>
        <v>0.2153846154</v>
      </c>
      <c r="R3492" s="21" t="str">
        <f t="shared" si="3"/>
        <v>0.3956954884</v>
      </c>
      <c r="S3492" s="9">
        <v>0.39184933453798293</v>
      </c>
      <c r="T3492" s="6">
        <v>0.39569548838413676</v>
      </c>
      <c r="U3492" s="10"/>
      <c r="V3492" s="10"/>
      <c r="W3492" s="10"/>
    </row>
    <row r="3493">
      <c r="A3493" s="17">
        <v>2012.0</v>
      </c>
      <c r="B3493" s="18" t="s">
        <v>915</v>
      </c>
      <c r="C3493" s="18" t="s">
        <v>4431</v>
      </c>
      <c r="D3493" s="19">
        <v>129.0</v>
      </c>
      <c r="E3493" s="19">
        <v>3.0</v>
      </c>
      <c r="F3493" s="19">
        <v>15.0</v>
      </c>
      <c r="G3493" s="19">
        <v>5.0</v>
      </c>
      <c r="H3493" s="19">
        <v>6.0</v>
      </c>
      <c r="I3493" s="19">
        <v>0.0</v>
      </c>
      <c r="J3493" s="19">
        <v>1.0</v>
      </c>
      <c r="K3493" s="19">
        <v>8.0</v>
      </c>
      <c r="L3493" s="19">
        <v>22.0</v>
      </c>
      <c r="M3493" s="19">
        <v>30.0</v>
      </c>
      <c r="N3493" s="20">
        <v>0.2666666805744171</v>
      </c>
      <c r="O3493" s="20">
        <v>0.5025241374969482</v>
      </c>
      <c r="P3493" s="20">
        <v>0.4911007881164551</v>
      </c>
      <c r="Q3493" s="21" t="str">
        <f t="shared" si="1"/>
        <v>0.28125</v>
      </c>
      <c r="R3493" s="21" t="str">
        <f t="shared" si="3"/>
        <v>0.4443497658</v>
      </c>
      <c r="S3493" s="9">
        <v>0.44070393244425454</v>
      </c>
      <c r="T3493" s="6">
        <v>0.4443497657775879</v>
      </c>
      <c r="U3493" s="10"/>
      <c r="V3493" s="10"/>
      <c r="W3493" s="10"/>
    </row>
    <row r="3494">
      <c r="A3494" s="17">
        <v>2012.0</v>
      </c>
      <c r="B3494" s="18" t="s">
        <v>1850</v>
      </c>
      <c r="C3494" s="18" t="s">
        <v>4432</v>
      </c>
      <c r="D3494" s="19">
        <v>130.0</v>
      </c>
      <c r="E3494" s="19">
        <v>4.0</v>
      </c>
      <c r="F3494" s="19">
        <v>10.0</v>
      </c>
      <c r="G3494" s="19">
        <v>7.0</v>
      </c>
      <c r="H3494" s="19">
        <v>4.0</v>
      </c>
      <c r="I3494" s="19">
        <v>2.0</v>
      </c>
      <c r="J3494" s="19">
        <v>3.0</v>
      </c>
      <c r="K3494" s="19">
        <v>13.0</v>
      </c>
      <c r="L3494" s="19">
        <v>17.0</v>
      </c>
      <c r="M3494" s="19">
        <v>30.0</v>
      </c>
      <c r="N3494" s="20">
        <v>0.4333333373069763</v>
      </c>
      <c r="O3494" s="20">
        <v>0.4776754081249237</v>
      </c>
      <c r="P3494" s="20">
        <v>0.4746803045272827</v>
      </c>
      <c r="Q3494" s="21" t="str">
        <f t="shared" si="1"/>
        <v>0.446969697</v>
      </c>
      <c r="R3494" s="21" t="str">
        <f t="shared" si="3"/>
        <v>0.4692502044</v>
      </c>
      <c r="S3494" s="9">
        <v>0.46584111352761587</v>
      </c>
      <c r="T3494" s="6">
        <v>0.4692502044367068</v>
      </c>
      <c r="U3494" s="10"/>
      <c r="V3494" s="10"/>
      <c r="W3494" s="10"/>
    </row>
    <row r="3495">
      <c r="A3495" s="17">
        <v>2012.0</v>
      </c>
      <c r="B3495" s="18" t="s">
        <v>919</v>
      </c>
      <c r="C3495" s="18" t="s">
        <v>4433</v>
      </c>
      <c r="D3495" s="19">
        <v>131.0</v>
      </c>
      <c r="E3495" s="19">
        <v>5.0</v>
      </c>
      <c r="F3495" s="19">
        <v>9.0</v>
      </c>
      <c r="G3495" s="19">
        <v>5.0</v>
      </c>
      <c r="H3495" s="19">
        <v>9.0</v>
      </c>
      <c r="I3495" s="19">
        <v>2.0</v>
      </c>
      <c r="J3495" s="19">
        <v>2.0</v>
      </c>
      <c r="K3495" s="19">
        <v>12.0</v>
      </c>
      <c r="L3495" s="19">
        <v>20.0</v>
      </c>
      <c r="M3495" s="19">
        <v>32.0</v>
      </c>
      <c r="N3495" s="20">
        <v>0.375</v>
      </c>
      <c r="O3495" s="20">
        <v>0.45268091559410095</v>
      </c>
      <c r="P3495" s="20">
        <v>0.4948168396949768</v>
      </c>
      <c r="Q3495" s="21" t="str">
        <f t="shared" si="1"/>
        <v>0.375</v>
      </c>
      <c r="R3495" s="21" t="str">
        <f t="shared" si="3"/>
        <v>0.4437946677</v>
      </c>
      <c r="S3495" s="9">
        <v>0.4437946677207947</v>
      </c>
      <c r="T3495" s="6">
        <v>0.4437946677207947</v>
      </c>
      <c r="U3495" s="10"/>
      <c r="V3495" s="10"/>
      <c r="W3495" s="10"/>
    </row>
    <row r="3496">
      <c r="A3496" s="17">
        <v>2012.0</v>
      </c>
      <c r="B3496" s="18" t="s">
        <v>131</v>
      </c>
      <c r="C3496" s="18" t="s">
        <v>1344</v>
      </c>
      <c r="D3496" s="19">
        <v>132.0</v>
      </c>
      <c r="E3496" s="19">
        <v>8.0</v>
      </c>
      <c r="F3496" s="19">
        <v>2.0</v>
      </c>
      <c r="G3496" s="19">
        <v>16.0</v>
      </c>
      <c r="H3496" s="19">
        <v>0.0</v>
      </c>
      <c r="I3496" s="19">
        <v>3.0</v>
      </c>
      <c r="J3496" s="19">
        <v>4.0</v>
      </c>
      <c r="K3496" s="19">
        <v>27.0</v>
      </c>
      <c r="L3496" s="19">
        <v>6.0</v>
      </c>
      <c r="M3496" s="19">
        <v>33.0</v>
      </c>
      <c r="N3496" s="20">
        <v>0.8181818127632141</v>
      </c>
      <c r="O3496" s="20">
        <v>0.6003748178482056</v>
      </c>
      <c r="P3496" s="20">
        <v>0.5511476993560791</v>
      </c>
      <c r="Q3496" s="21" t="str">
        <f t="shared" si="1"/>
        <v>0.8206896552</v>
      </c>
      <c r="R3496" s="21" t="str">
        <f t="shared" si="3"/>
        <v>0.6431467476</v>
      </c>
      <c r="S3496" s="9">
        <v>0.6425197883085771</v>
      </c>
      <c r="T3496" s="6">
        <v>0.643146747556226</v>
      </c>
      <c r="U3496" s="10"/>
      <c r="V3496" s="10"/>
      <c r="W3496" s="10"/>
    </row>
    <row r="3497">
      <c r="A3497" s="17">
        <v>2012.0</v>
      </c>
      <c r="B3497" s="18" t="s">
        <v>715</v>
      </c>
      <c r="C3497" s="18" t="s">
        <v>1321</v>
      </c>
      <c r="D3497" s="19">
        <v>133.0</v>
      </c>
      <c r="E3497" s="19">
        <v>6.0</v>
      </c>
      <c r="F3497" s="19">
        <v>4.0</v>
      </c>
      <c r="G3497" s="19">
        <v>11.0</v>
      </c>
      <c r="H3497" s="19">
        <v>4.0</v>
      </c>
      <c r="I3497" s="19">
        <v>4.0</v>
      </c>
      <c r="J3497" s="19">
        <v>2.0</v>
      </c>
      <c r="K3497" s="19">
        <v>21.0</v>
      </c>
      <c r="L3497" s="19">
        <v>10.0</v>
      </c>
      <c r="M3497" s="19">
        <v>31.0</v>
      </c>
      <c r="N3497" s="20">
        <v>0.6774193644523621</v>
      </c>
      <c r="O3497" s="20">
        <v>0.5540164709091187</v>
      </c>
      <c r="P3497" s="20">
        <v>0.5405483245849609</v>
      </c>
      <c r="Q3497" s="21" t="str">
        <f t="shared" si="1"/>
        <v>0.6551724138</v>
      </c>
      <c r="R3497" s="21" t="str">
        <f t="shared" si="3"/>
        <v>0.57593842</v>
      </c>
      <c r="S3497" s="9">
        <v>0.5815001553104769</v>
      </c>
      <c r="T3497" s="6">
        <v>0.5759384200490754</v>
      </c>
      <c r="U3497" s="10"/>
      <c r="V3497" s="10"/>
      <c r="W3497" s="10"/>
    </row>
    <row r="3498">
      <c r="A3498" s="17">
        <v>2012.0</v>
      </c>
      <c r="B3498" s="18" t="s">
        <v>2902</v>
      </c>
      <c r="C3498" s="18" t="s">
        <v>4434</v>
      </c>
      <c r="D3498" s="19">
        <v>134.0</v>
      </c>
      <c r="E3498" s="19">
        <v>1.0</v>
      </c>
      <c r="F3498" s="19">
        <v>16.0</v>
      </c>
      <c r="G3498" s="19">
        <v>0.0</v>
      </c>
      <c r="H3498" s="19">
        <v>11.0</v>
      </c>
      <c r="I3498" s="19">
        <v>1.0</v>
      </c>
      <c r="J3498" s="19">
        <v>1.0</v>
      </c>
      <c r="K3498" s="19">
        <v>2.0</v>
      </c>
      <c r="L3498" s="19">
        <v>28.0</v>
      </c>
      <c r="M3498" s="19">
        <v>30.0</v>
      </c>
      <c r="N3498" s="20">
        <v>0.06666667014360428</v>
      </c>
      <c r="O3498" s="20">
        <v>0.4663807451725006</v>
      </c>
      <c r="P3498" s="20">
        <v>0.492477685213089</v>
      </c>
      <c r="Q3498" s="21" t="str">
        <f t="shared" si="1"/>
        <v>0.08450704225</v>
      </c>
      <c r="R3498" s="21" t="str">
        <f t="shared" si="3"/>
        <v>0.3774365545</v>
      </c>
      <c r="S3498" s="9">
        <v>0.3729764605561892</v>
      </c>
      <c r="T3498" s="6">
        <v>0.3774365544529028</v>
      </c>
      <c r="U3498" s="10"/>
      <c r="V3498" s="10"/>
      <c r="W3498" s="10"/>
    </row>
    <row r="3499">
      <c r="A3499" s="17">
        <v>2012.0</v>
      </c>
      <c r="B3499" s="18" t="s">
        <v>154</v>
      </c>
      <c r="C3499" s="18" t="s">
        <v>1293</v>
      </c>
      <c r="D3499" s="19">
        <v>135.0</v>
      </c>
      <c r="E3499" s="19">
        <v>7.0</v>
      </c>
      <c r="F3499" s="19">
        <v>6.0</v>
      </c>
      <c r="G3499" s="19">
        <v>11.0</v>
      </c>
      <c r="H3499" s="19">
        <v>3.0</v>
      </c>
      <c r="I3499" s="19">
        <v>2.0</v>
      </c>
      <c r="J3499" s="19">
        <v>2.0</v>
      </c>
      <c r="K3499" s="19">
        <v>20.0</v>
      </c>
      <c r="L3499" s="19">
        <v>11.0</v>
      </c>
      <c r="M3499" s="19">
        <v>31.0</v>
      </c>
      <c r="N3499" s="20">
        <v>0.6451612710952759</v>
      </c>
      <c r="O3499" s="20">
        <v>0.49664604663848877</v>
      </c>
      <c r="P3499" s="20">
        <v>0.4879645109176636</v>
      </c>
      <c r="Q3499" s="21" t="str">
        <f t="shared" si="1"/>
        <v>0.6524822695</v>
      </c>
      <c r="R3499" s="21" t="str">
        <f t="shared" si="3"/>
        <v>0.5334347184</v>
      </c>
      <c r="S3499" s="9">
        <v>0.5316044736293054</v>
      </c>
      <c r="T3499" s="6">
        <v>0.5334347184245468</v>
      </c>
      <c r="U3499" s="10"/>
      <c r="V3499" s="10"/>
      <c r="W3499" s="10"/>
    </row>
    <row r="3500">
      <c r="A3500" s="17">
        <v>2012.0</v>
      </c>
      <c r="B3500" s="18" t="s">
        <v>135</v>
      </c>
      <c r="C3500" s="18" t="s">
        <v>4435</v>
      </c>
      <c r="D3500" s="19">
        <v>136.0</v>
      </c>
      <c r="E3500" s="19">
        <v>8.0</v>
      </c>
      <c r="F3500" s="19">
        <v>1.0</v>
      </c>
      <c r="G3500" s="19">
        <v>18.0</v>
      </c>
      <c r="H3500" s="19">
        <v>0.0</v>
      </c>
      <c r="I3500" s="19">
        <v>6.0</v>
      </c>
      <c r="J3500" s="19">
        <v>1.0</v>
      </c>
      <c r="K3500" s="19">
        <v>32.0</v>
      </c>
      <c r="L3500" s="19">
        <v>2.0</v>
      </c>
      <c r="M3500" s="19">
        <v>34.0</v>
      </c>
      <c r="N3500" s="20">
        <v>0.9411764740943909</v>
      </c>
      <c r="O3500" s="20">
        <v>0.5784386396408081</v>
      </c>
      <c r="P3500" s="20">
        <v>0.5489046573638916</v>
      </c>
      <c r="Q3500" s="21" t="str">
        <f t="shared" si="1"/>
        <v>0.9459459459</v>
      </c>
      <c r="R3500" s="21" t="str">
        <f t="shared" si="3"/>
        <v>0.6629319706</v>
      </c>
      <c r="S3500" s="9">
        <v>0.6617396018084358</v>
      </c>
      <c r="T3500" s="6">
        <v>0.6629319706478635</v>
      </c>
      <c r="U3500" s="10"/>
      <c r="V3500" s="10"/>
      <c r="W3500" s="10"/>
    </row>
    <row r="3501">
      <c r="A3501" s="17">
        <v>2012.0</v>
      </c>
      <c r="B3501" s="18" t="s">
        <v>1260</v>
      </c>
      <c r="C3501" s="18" t="s">
        <v>4436</v>
      </c>
      <c r="D3501" s="19">
        <v>137.0</v>
      </c>
      <c r="E3501" s="19">
        <v>6.0</v>
      </c>
      <c r="F3501" s="19">
        <v>8.0</v>
      </c>
      <c r="G3501" s="19">
        <v>15.0</v>
      </c>
      <c r="H3501" s="19">
        <v>3.0</v>
      </c>
      <c r="I3501" s="19">
        <v>0.0</v>
      </c>
      <c r="J3501" s="19">
        <v>1.0</v>
      </c>
      <c r="K3501" s="19">
        <v>21.0</v>
      </c>
      <c r="L3501" s="19">
        <v>12.0</v>
      </c>
      <c r="M3501" s="19">
        <v>33.0</v>
      </c>
      <c r="N3501" s="20">
        <v>0.6363636255264282</v>
      </c>
      <c r="O3501" s="20">
        <v>0.5196523666381836</v>
      </c>
      <c r="P3501" s="20">
        <v>0.5163845419883728</v>
      </c>
      <c r="Q3501" s="21" t="str">
        <f t="shared" si="1"/>
        <v>0.6350364964</v>
      </c>
      <c r="R3501" s="21" t="str">
        <f t="shared" si="3"/>
        <v>0.5476814429</v>
      </c>
      <c r="S3501" s="9">
        <v>0.5480132279070941</v>
      </c>
      <c r="T3501" s="6">
        <v>0.5476814429037762</v>
      </c>
      <c r="U3501" s="10"/>
      <c r="V3501" s="10"/>
      <c r="W3501" s="10"/>
    </row>
    <row r="3502">
      <c r="A3502" s="17">
        <v>2012.0</v>
      </c>
      <c r="B3502" s="18" t="s">
        <v>1667</v>
      </c>
      <c r="C3502" s="18" t="s">
        <v>4437</v>
      </c>
      <c r="D3502" s="19">
        <v>138.0</v>
      </c>
      <c r="E3502" s="19">
        <v>7.0</v>
      </c>
      <c r="F3502" s="19">
        <v>11.0</v>
      </c>
      <c r="G3502" s="19">
        <v>6.0</v>
      </c>
      <c r="H3502" s="19">
        <v>7.0</v>
      </c>
      <c r="I3502" s="19">
        <v>0.0</v>
      </c>
      <c r="J3502" s="19">
        <v>0.0</v>
      </c>
      <c r="K3502" s="19">
        <v>13.0</v>
      </c>
      <c r="L3502" s="19">
        <v>18.0</v>
      </c>
      <c r="M3502" s="19">
        <v>31.0</v>
      </c>
      <c r="N3502" s="20">
        <v>0.4193548262119293</v>
      </c>
      <c r="O3502" s="20">
        <v>0.499271422624588</v>
      </c>
      <c r="P3502" s="20">
        <v>0.48107460141181946</v>
      </c>
      <c r="Q3502" s="21" t="str">
        <f t="shared" si="1"/>
        <v>0.4496644295</v>
      </c>
      <c r="R3502" s="21" t="str">
        <f t="shared" si="3"/>
        <v>0.482320469</v>
      </c>
      <c r="S3502" s="9">
        <v>0.47474307134266824</v>
      </c>
      <c r="T3502" s="6">
        <v>0.48232046904779924</v>
      </c>
      <c r="U3502" s="10"/>
      <c r="V3502" s="10"/>
      <c r="W3502" s="10"/>
    </row>
    <row r="3503">
      <c r="A3503" s="17">
        <v>2012.0</v>
      </c>
      <c r="B3503" s="18" t="s">
        <v>1275</v>
      </c>
      <c r="C3503" s="18" t="s">
        <v>1276</v>
      </c>
      <c r="D3503" s="19">
        <v>139.0</v>
      </c>
      <c r="E3503" s="19">
        <v>8.0</v>
      </c>
      <c r="F3503" s="19">
        <v>9.0</v>
      </c>
      <c r="G3503" s="19">
        <v>10.0</v>
      </c>
      <c r="H3503" s="19">
        <v>2.0</v>
      </c>
      <c r="I3503" s="19">
        <v>3.0</v>
      </c>
      <c r="J3503" s="19">
        <v>0.0</v>
      </c>
      <c r="K3503" s="19">
        <v>21.0</v>
      </c>
      <c r="L3503" s="19">
        <v>11.0</v>
      </c>
      <c r="M3503" s="19">
        <v>32.0</v>
      </c>
      <c r="N3503" s="20">
        <v>0.65625</v>
      </c>
      <c r="O3503" s="20">
        <v>0.47752127051353455</v>
      </c>
      <c r="P3503" s="20">
        <v>0.4851585328578949</v>
      </c>
      <c r="Q3503" s="21" t="str">
        <f t="shared" si="1"/>
        <v>0.7112676056</v>
      </c>
      <c r="R3503" s="21" t="str">
        <f t="shared" si="3"/>
        <v>0.5378671699</v>
      </c>
      <c r="S3503" s="9">
        <v>0.524112768471241</v>
      </c>
      <c r="T3503" s="6">
        <v>0.5378671698796917</v>
      </c>
      <c r="U3503" s="10"/>
      <c r="V3503" s="10"/>
      <c r="W3503" s="10"/>
    </row>
    <row r="3504">
      <c r="A3504" s="17">
        <v>2012.0</v>
      </c>
      <c r="B3504" s="18" t="s">
        <v>396</v>
      </c>
      <c r="C3504" s="18" t="s">
        <v>1300</v>
      </c>
      <c r="D3504" s="19">
        <v>140.0</v>
      </c>
      <c r="E3504" s="19">
        <v>12.0</v>
      </c>
      <c r="F3504" s="19">
        <v>6.0</v>
      </c>
      <c r="G3504" s="19">
        <v>11.0</v>
      </c>
      <c r="H3504" s="19">
        <v>1.0</v>
      </c>
      <c r="I3504" s="19">
        <v>2.0</v>
      </c>
      <c r="J3504" s="19">
        <v>0.0</v>
      </c>
      <c r="K3504" s="19">
        <v>25.0</v>
      </c>
      <c r="L3504" s="19">
        <v>7.0</v>
      </c>
      <c r="M3504" s="19">
        <v>32.0</v>
      </c>
      <c r="N3504" s="20">
        <v>0.78125</v>
      </c>
      <c r="O3504" s="20">
        <v>0.43574467301368713</v>
      </c>
      <c r="P3504" s="20">
        <v>0.48935839533805847</v>
      </c>
      <c r="Q3504" s="21" t="str">
        <f t="shared" si="1"/>
        <v>0.8355263158</v>
      </c>
      <c r="R3504" s="21" t="str">
        <f t="shared" si="3"/>
        <v>0.5490935143</v>
      </c>
      <c r="S3504" s="9">
        <v>0.5355244353413582</v>
      </c>
      <c r="T3504" s="6">
        <v>0.5490935142887265</v>
      </c>
      <c r="U3504" s="10"/>
      <c r="V3504" s="10"/>
      <c r="W3504" s="10"/>
    </row>
    <row r="3505">
      <c r="A3505" s="17">
        <v>2012.0</v>
      </c>
      <c r="B3505" s="18" t="s">
        <v>436</v>
      </c>
      <c r="C3505" s="18" t="s">
        <v>4438</v>
      </c>
      <c r="D3505" s="19">
        <v>141.0</v>
      </c>
      <c r="E3505" s="19">
        <v>5.0</v>
      </c>
      <c r="F3505" s="19">
        <v>9.0</v>
      </c>
      <c r="G3505" s="19">
        <v>6.0</v>
      </c>
      <c r="H3505" s="19">
        <v>8.0</v>
      </c>
      <c r="I3505" s="19">
        <v>0.0</v>
      </c>
      <c r="J3505" s="19">
        <v>1.0</v>
      </c>
      <c r="K3505" s="19">
        <v>11.0</v>
      </c>
      <c r="L3505" s="19">
        <v>18.0</v>
      </c>
      <c r="M3505" s="19">
        <v>29.0</v>
      </c>
      <c r="N3505" s="20">
        <v>0.37931033968925476</v>
      </c>
      <c r="O3505" s="20">
        <v>0.43699467182159424</v>
      </c>
      <c r="P3505" s="20">
        <v>0.4656001627445221</v>
      </c>
      <c r="Q3505" s="21" t="str">
        <f t="shared" si="1"/>
        <v>0.3758865248</v>
      </c>
      <c r="R3505" s="21" t="str">
        <f t="shared" si="3"/>
        <v>0.4288690078</v>
      </c>
      <c r="S3505" s="9">
        <v>0.4297249628038242</v>
      </c>
      <c r="T3505" s="6">
        <v>0.4288690078026014</v>
      </c>
      <c r="U3505" s="10"/>
      <c r="V3505" s="10"/>
      <c r="W3505" s="10"/>
    </row>
    <row r="3506">
      <c r="A3506" s="17">
        <v>2012.0</v>
      </c>
      <c r="B3506" s="18" t="s">
        <v>618</v>
      </c>
      <c r="C3506" s="18" t="s">
        <v>4439</v>
      </c>
      <c r="D3506" s="19">
        <v>142.0</v>
      </c>
      <c r="E3506" s="19">
        <v>5.0</v>
      </c>
      <c r="F3506" s="19">
        <v>11.0</v>
      </c>
      <c r="G3506" s="19">
        <v>5.0</v>
      </c>
      <c r="H3506" s="19">
        <v>7.0</v>
      </c>
      <c r="I3506" s="19">
        <v>2.0</v>
      </c>
      <c r="J3506" s="19">
        <v>0.0</v>
      </c>
      <c r="K3506" s="19">
        <v>12.0</v>
      </c>
      <c r="L3506" s="19">
        <v>18.0</v>
      </c>
      <c r="M3506" s="19">
        <v>30.0</v>
      </c>
      <c r="N3506" s="20">
        <v>0.4000000059604645</v>
      </c>
      <c r="O3506" s="20">
        <v>0.47786712646484375</v>
      </c>
      <c r="P3506" s="20">
        <v>0.49358969926834106</v>
      </c>
      <c r="Q3506" s="21" t="str">
        <f t="shared" si="1"/>
        <v>0.4225352113</v>
      </c>
      <c r="R3506" s="21" t="str">
        <f t="shared" si="3"/>
        <v>0.4679647909</v>
      </c>
      <c r="S3506" s="9">
        <v>0.4623309880495071</v>
      </c>
      <c r="T3506" s="6">
        <v>0.4679647908664086</v>
      </c>
      <c r="U3506" s="10"/>
      <c r="V3506" s="10"/>
      <c r="W3506" s="10"/>
    </row>
    <row r="3507">
      <c r="A3507" s="17">
        <v>2012.0</v>
      </c>
      <c r="B3507" s="18" t="s">
        <v>754</v>
      </c>
      <c r="C3507" s="18" t="s">
        <v>1289</v>
      </c>
      <c r="D3507" s="19">
        <v>143.0</v>
      </c>
      <c r="E3507" s="19">
        <v>8.0</v>
      </c>
      <c r="F3507" s="19">
        <v>7.0</v>
      </c>
      <c r="G3507" s="19">
        <v>10.0</v>
      </c>
      <c r="H3507" s="19">
        <v>0.0</v>
      </c>
      <c r="I3507" s="19">
        <v>5.0</v>
      </c>
      <c r="J3507" s="19">
        <v>1.0</v>
      </c>
      <c r="K3507" s="19">
        <v>23.0</v>
      </c>
      <c r="L3507" s="19">
        <v>8.0</v>
      </c>
      <c r="M3507" s="19">
        <v>31.0</v>
      </c>
      <c r="N3507" s="20">
        <v>0.7419354915618896</v>
      </c>
      <c r="O3507" s="20">
        <v>0.528735339641571</v>
      </c>
      <c r="P3507" s="20">
        <v>0.5146636366844177</v>
      </c>
      <c r="Q3507" s="21" t="str">
        <f t="shared" si="1"/>
        <v>0.8102189781</v>
      </c>
      <c r="R3507" s="21" t="str">
        <f t="shared" si="3"/>
        <v>0.5955883235</v>
      </c>
      <c r="S3507" s="9">
        <v>0.578517449959632</v>
      </c>
      <c r="T3507" s="6">
        <v>0.5955883235174374</v>
      </c>
      <c r="U3507" s="10"/>
      <c r="V3507" s="10"/>
      <c r="W3507" s="10"/>
    </row>
    <row r="3508">
      <c r="A3508" s="17">
        <v>2012.0</v>
      </c>
      <c r="B3508" s="18" t="s">
        <v>1183</v>
      </c>
      <c r="C3508" s="18" t="s">
        <v>1307</v>
      </c>
      <c r="D3508" s="19">
        <v>144.0</v>
      </c>
      <c r="E3508" s="19">
        <v>7.0</v>
      </c>
      <c r="F3508" s="19">
        <v>8.0</v>
      </c>
      <c r="G3508" s="19">
        <v>15.0</v>
      </c>
      <c r="H3508" s="19">
        <v>0.0</v>
      </c>
      <c r="I3508" s="19">
        <v>3.0</v>
      </c>
      <c r="J3508" s="19">
        <v>0.0</v>
      </c>
      <c r="K3508" s="19">
        <v>25.0</v>
      </c>
      <c r="L3508" s="19">
        <v>8.0</v>
      </c>
      <c r="M3508" s="19">
        <v>33.0</v>
      </c>
      <c r="N3508" s="20">
        <v>0.7575757503509521</v>
      </c>
      <c r="O3508" s="20">
        <v>0.4638603627681732</v>
      </c>
      <c r="P3508" s="20">
        <v>0.475472629070282</v>
      </c>
      <c r="Q3508" s="21" t="str">
        <f t="shared" si="1"/>
        <v>0.8195488722</v>
      </c>
      <c r="R3508" s="21" t="str">
        <f t="shared" si="3"/>
        <v>0.5556855567</v>
      </c>
      <c r="S3508" s="9">
        <v>0.5401922780455966</v>
      </c>
      <c r="T3508" s="6">
        <v>0.5556855566967699</v>
      </c>
      <c r="U3508" s="10"/>
      <c r="V3508" s="10"/>
      <c r="W3508" s="10"/>
    </row>
    <row r="3509">
      <c r="A3509" s="17">
        <v>2012.0</v>
      </c>
      <c r="B3509" s="18" t="s">
        <v>2654</v>
      </c>
      <c r="C3509" s="18" t="s">
        <v>4440</v>
      </c>
      <c r="D3509" s="19">
        <v>145.0</v>
      </c>
      <c r="E3509" s="19">
        <v>2.0</v>
      </c>
      <c r="F3509" s="19">
        <v>14.0</v>
      </c>
      <c r="G3509" s="19">
        <v>3.0</v>
      </c>
      <c r="H3509" s="19">
        <v>5.0</v>
      </c>
      <c r="I3509" s="19">
        <v>1.0</v>
      </c>
      <c r="J3509" s="19">
        <v>2.0</v>
      </c>
      <c r="K3509" s="19">
        <v>6.0</v>
      </c>
      <c r="L3509" s="19">
        <v>21.0</v>
      </c>
      <c r="M3509" s="19">
        <v>27.0</v>
      </c>
      <c r="N3509" s="20">
        <v>0.2222222238779068</v>
      </c>
      <c r="O3509" s="20">
        <v>0.4003261923789978</v>
      </c>
      <c r="P3509" s="20">
        <v>0.46942874789237976</v>
      </c>
      <c r="Q3509" s="21" t="str">
        <f t="shared" si="1"/>
        <v>0.2434782609</v>
      </c>
      <c r="R3509" s="21" t="str">
        <f t="shared" si="3"/>
        <v>0.3783898484</v>
      </c>
      <c r="S3509" s="9">
        <v>0.3730758387181494</v>
      </c>
      <c r="T3509" s="6">
        <v>0.3783898483799851</v>
      </c>
      <c r="U3509" s="10"/>
      <c r="V3509" s="10"/>
      <c r="W3509" s="10"/>
    </row>
    <row r="3510">
      <c r="A3510" s="17">
        <v>2012.0</v>
      </c>
      <c r="B3510" s="18" t="s">
        <v>85</v>
      </c>
      <c r="C3510" s="18" t="s">
        <v>4441</v>
      </c>
      <c r="D3510" s="19">
        <v>146.0</v>
      </c>
      <c r="E3510" s="19">
        <v>4.0</v>
      </c>
      <c r="F3510" s="19">
        <v>10.0</v>
      </c>
      <c r="G3510" s="19">
        <v>9.0</v>
      </c>
      <c r="H3510" s="19">
        <v>4.0</v>
      </c>
      <c r="I3510" s="19">
        <v>3.0</v>
      </c>
      <c r="J3510" s="19">
        <v>2.0</v>
      </c>
      <c r="K3510" s="19">
        <v>16.0</v>
      </c>
      <c r="L3510" s="19">
        <v>16.0</v>
      </c>
      <c r="M3510" s="19">
        <v>32.0</v>
      </c>
      <c r="N3510" s="20">
        <v>0.5</v>
      </c>
      <c r="O3510" s="20">
        <v>0.5056332349777222</v>
      </c>
      <c r="P3510" s="20">
        <v>0.4893108308315277</v>
      </c>
      <c r="Q3510" s="21" t="str">
        <f t="shared" si="1"/>
        <v>0.5072463768</v>
      </c>
      <c r="R3510" s="21" t="str">
        <f t="shared" si="3"/>
        <v>0.5019559194</v>
      </c>
      <c r="S3510" s="9">
        <v>0.500144325196743</v>
      </c>
      <c r="T3510" s="6">
        <v>0.5019559193996416</v>
      </c>
      <c r="U3510" s="10"/>
      <c r="V3510" s="10"/>
      <c r="W3510" s="10"/>
    </row>
    <row r="3511">
      <c r="A3511" s="17">
        <v>2012.0</v>
      </c>
      <c r="B3511" s="18" t="s">
        <v>59</v>
      </c>
      <c r="C3511" s="18" t="s">
        <v>1339</v>
      </c>
      <c r="D3511" s="19">
        <v>147.0</v>
      </c>
      <c r="E3511" s="19">
        <v>6.0</v>
      </c>
      <c r="F3511" s="19">
        <v>5.0</v>
      </c>
      <c r="G3511" s="19">
        <v>16.0</v>
      </c>
      <c r="H3511" s="19">
        <v>4.0</v>
      </c>
      <c r="I3511" s="19">
        <v>4.0</v>
      </c>
      <c r="J3511" s="19">
        <v>0.0</v>
      </c>
      <c r="K3511" s="19">
        <v>26.0</v>
      </c>
      <c r="L3511" s="19">
        <v>9.0</v>
      </c>
      <c r="M3511" s="19">
        <v>35.0</v>
      </c>
      <c r="N3511" s="20">
        <v>0.7428571581840515</v>
      </c>
      <c r="O3511" s="20">
        <v>0.6060342788696289</v>
      </c>
      <c r="P3511" s="20">
        <v>0.5495667457580566</v>
      </c>
      <c r="Q3511" s="21" t="str">
        <f t="shared" si="1"/>
        <v>0.7189542484</v>
      </c>
      <c r="R3511" s="21" t="str">
        <f t="shared" si="3"/>
        <v>0.620147388</v>
      </c>
      <c r="S3511" s="9">
        <v>0.6261231115886143</v>
      </c>
      <c r="T3511" s="6">
        <v>0.6201473879658319</v>
      </c>
      <c r="U3511" s="10"/>
      <c r="V3511" s="10"/>
      <c r="W3511" s="10"/>
    </row>
    <row r="3512">
      <c r="A3512" s="17">
        <v>2012.0</v>
      </c>
      <c r="B3512" s="18" t="s">
        <v>1036</v>
      </c>
      <c r="C3512" s="18" t="s">
        <v>1337</v>
      </c>
      <c r="D3512" s="19">
        <v>148.0</v>
      </c>
      <c r="E3512" s="19">
        <v>9.0</v>
      </c>
      <c r="F3512" s="19">
        <v>3.0</v>
      </c>
      <c r="G3512" s="19">
        <v>8.0</v>
      </c>
      <c r="H3512" s="19">
        <v>8.0</v>
      </c>
      <c r="I3512" s="19">
        <v>0.0</v>
      </c>
      <c r="J3512" s="19">
        <v>1.0</v>
      </c>
      <c r="K3512" s="19">
        <v>17.0</v>
      </c>
      <c r="L3512" s="19">
        <v>12.0</v>
      </c>
      <c r="M3512" s="19">
        <v>29.0</v>
      </c>
      <c r="N3512" s="20">
        <v>0.5862069129943848</v>
      </c>
      <c r="O3512" s="20">
        <v>0.5279818773269653</v>
      </c>
      <c r="P3512" s="20">
        <v>0.5055790543556213</v>
      </c>
      <c r="Q3512" s="21" t="str">
        <f t="shared" si="1"/>
        <v>0.5541401274</v>
      </c>
      <c r="R3512" s="21" t="str">
        <f t="shared" si="3"/>
        <v>0.5289207341</v>
      </c>
      <c r="S3512" s="9">
        <v>0.536937426390319</v>
      </c>
      <c r="T3512" s="6">
        <v>0.5289207340995218</v>
      </c>
      <c r="U3512" s="10"/>
      <c r="V3512" s="10"/>
      <c r="W3512" s="10"/>
    </row>
    <row r="3513">
      <c r="A3513" s="17">
        <v>2012.0</v>
      </c>
      <c r="B3513" s="18" t="s">
        <v>1290</v>
      </c>
      <c r="C3513" s="18" t="s">
        <v>1291</v>
      </c>
      <c r="D3513" s="19">
        <v>149.0</v>
      </c>
      <c r="E3513" s="19">
        <v>11.0</v>
      </c>
      <c r="F3513" s="19">
        <v>6.0</v>
      </c>
      <c r="G3513" s="19">
        <v>10.0</v>
      </c>
      <c r="H3513" s="19">
        <v>2.0</v>
      </c>
      <c r="I3513" s="19">
        <v>3.0</v>
      </c>
      <c r="J3513" s="19">
        <v>0.0</v>
      </c>
      <c r="K3513" s="19">
        <v>24.0</v>
      </c>
      <c r="L3513" s="19">
        <v>8.0</v>
      </c>
      <c r="M3513" s="19">
        <v>32.0</v>
      </c>
      <c r="N3513" s="20">
        <v>0.75</v>
      </c>
      <c r="O3513" s="20">
        <v>0.4762853980064392</v>
      </c>
      <c r="P3513" s="20">
        <v>0.4830454885959625</v>
      </c>
      <c r="Q3513" s="21" t="str">
        <f t="shared" si="1"/>
        <v>0.7922077922</v>
      </c>
      <c r="R3513" s="21" t="str">
        <f t="shared" si="3"/>
        <v>0.5569560192</v>
      </c>
      <c r="S3513" s="9">
        <v>0.5464040711522102</v>
      </c>
      <c r="T3513" s="6">
        <v>0.5569560192041583</v>
      </c>
      <c r="U3513" s="10"/>
      <c r="V3513" s="10"/>
      <c r="W3513" s="10"/>
    </row>
    <row r="3514">
      <c r="A3514" s="17">
        <v>2012.0</v>
      </c>
      <c r="B3514" s="18" t="s">
        <v>1604</v>
      </c>
      <c r="C3514" s="18" t="s">
        <v>4442</v>
      </c>
      <c r="D3514" s="19">
        <v>150.0</v>
      </c>
      <c r="E3514" s="19">
        <v>3.0</v>
      </c>
      <c r="F3514" s="19">
        <v>14.0</v>
      </c>
      <c r="G3514" s="19">
        <v>3.0</v>
      </c>
      <c r="H3514" s="19">
        <v>9.0</v>
      </c>
      <c r="I3514" s="19">
        <v>0.0</v>
      </c>
      <c r="J3514" s="19">
        <v>0.0</v>
      </c>
      <c r="K3514" s="19">
        <v>6.0</v>
      </c>
      <c r="L3514" s="19">
        <v>23.0</v>
      </c>
      <c r="M3514" s="19">
        <v>29.0</v>
      </c>
      <c r="N3514" s="20">
        <v>0.2068965584039688</v>
      </c>
      <c r="O3514" s="20">
        <v>0.4508571922779083</v>
      </c>
      <c r="P3514" s="20">
        <v>0.49369296431541443</v>
      </c>
      <c r="Q3514" s="21" t="str">
        <f t="shared" si="1"/>
        <v>0.2222222222</v>
      </c>
      <c r="R3514" s="21" t="str">
        <f t="shared" si="3"/>
        <v>0.4044073928</v>
      </c>
      <c r="S3514" s="9">
        <v>0.40057597514884224</v>
      </c>
      <c r="T3514" s="6">
        <v>0.40440739277336335</v>
      </c>
      <c r="U3514" s="10"/>
      <c r="V3514" s="10"/>
      <c r="W3514" s="10"/>
    </row>
    <row r="3515">
      <c r="A3515" s="17">
        <v>2012.0</v>
      </c>
      <c r="B3515" s="18" t="s">
        <v>341</v>
      </c>
      <c r="C3515" s="18" t="s">
        <v>1239</v>
      </c>
      <c r="D3515" s="19">
        <v>151.0</v>
      </c>
      <c r="E3515" s="19">
        <v>4.0</v>
      </c>
      <c r="F3515" s="19">
        <v>8.0</v>
      </c>
      <c r="G3515" s="19">
        <v>11.0</v>
      </c>
      <c r="H3515" s="19">
        <v>4.0</v>
      </c>
      <c r="I3515" s="19">
        <v>3.0</v>
      </c>
      <c r="J3515" s="19">
        <v>2.0</v>
      </c>
      <c r="K3515" s="19">
        <v>18.0</v>
      </c>
      <c r="L3515" s="19">
        <v>14.0</v>
      </c>
      <c r="M3515" s="19">
        <v>32.0</v>
      </c>
      <c r="N3515" s="20">
        <v>0.5625</v>
      </c>
      <c r="O3515" s="20">
        <v>0.5615060925483704</v>
      </c>
      <c r="P3515" s="20">
        <v>0.5324799418449402</v>
      </c>
      <c r="Q3515" s="21" t="str">
        <f t="shared" si="1"/>
        <v>0.5507246377</v>
      </c>
      <c r="R3515" s="21" t="str">
        <f t="shared" si="3"/>
        <v>0.5515541912</v>
      </c>
      <c r="S3515" s="9">
        <v>0.5544980317354202</v>
      </c>
      <c r="T3515" s="6">
        <v>0.55155419115571</v>
      </c>
      <c r="U3515" s="10"/>
      <c r="V3515" s="10"/>
      <c r="W3515" s="10"/>
    </row>
    <row r="3516">
      <c r="A3516" s="17">
        <v>2012.0</v>
      </c>
      <c r="B3516" s="18" t="s">
        <v>1868</v>
      </c>
      <c r="C3516" s="18" t="s">
        <v>4443</v>
      </c>
      <c r="D3516" s="19">
        <v>152.0</v>
      </c>
      <c r="E3516" s="19">
        <v>5.0</v>
      </c>
      <c r="F3516" s="19">
        <v>10.0</v>
      </c>
      <c r="G3516" s="19">
        <v>6.0</v>
      </c>
      <c r="H3516" s="19">
        <v>6.0</v>
      </c>
      <c r="I3516" s="19">
        <v>0.0</v>
      </c>
      <c r="J3516" s="19">
        <v>1.0</v>
      </c>
      <c r="K3516" s="19">
        <v>11.0</v>
      </c>
      <c r="L3516" s="19">
        <v>17.0</v>
      </c>
      <c r="M3516" s="19">
        <v>28.0</v>
      </c>
      <c r="N3516" s="20">
        <v>0.3928571343421936</v>
      </c>
      <c r="O3516" s="20">
        <v>0.42740175127983093</v>
      </c>
      <c r="P3516" s="20">
        <v>0.4662434160709381</v>
      </c>
      <c r="Q3516" s="21" t="str">
        <f t="shared" si="1"/>
        <v>0.4076923077</v>
      </c>
      <c r="R3516" s="21" t="str">
        <f t="shared" si="3"/>
        <v>0.4321848066</v>
      </c>
      <c r="S3516" s="9">
        <v>0.4284760153719357</v>
      </c>
      <c r="T3516" s="6">
        <v>0.4321848065807269</v>
      </c>
      <c r="U3516" s="10"/>
      <c r="V3516" s="10"/>
      <c r="W3516" s="10"/>
    </row>
    <row r="3517">
      <c r="A3517" s="17">
        <v>2012.0</v>
      </c>
      <c r="B3517" s="18" t="s">
        <v>169</v>
      </c>
      <c r="C3517" s="18" t="s">
        <v>1250</v>
      </c>
      <c r="D3517" s="19">
        <v>153.0</v>
      </c>
      <c r="E3517" s="19">
        <v>9.0</v>
      </c>
      <c r="F3517" s="19">
        <v>7.0</v>
      </c>
      <c r="G3517" s="19">
        <v>9.0</v>
      </c>
      <c r="H3517" s="19">
        <v>4.0</v>
      </c>
      <c r="I3517" s="19">
        <v>2.0</v>
      </c>
      <c r="J3517" s="19">
        <v>1.0</v>
      </c>
      <c r="K3517" s="19">
        <v>20.0</v>
      </c>
      <c r="L3517" s="19">
        <v>12.0</v>
      </c>
      <c r="M3517" s="19">
        <v>32.0</v>
      </c>
      <c r="N3517" s="20">
        <v>0.625</v>
      </c>
      <c r="O3517" s="20">
        <v>0.447301983833313</v>
      </c>
      <c r="P3517" s="20">
        <v>0.5008306503295898</v>
      </c>
      <c r="Q3517" s="21" t="str">
        <f t="shared" si="1"/>
        <v>0.6493506494</v>
      </c>
      <c r="R3517" s="21" t="str">
        <f t="shared" si="3"/>
        <v>0.5111963168</v>
      </c>
      <c r="S3517" s="9">
        <v>0.505108654499054</v>
      </c>
      <c r="T3517" s="6">
        <v>0.5111963168367163</v>
      </c>
      <c r="U3517" s="10"/>
      <c r="V3517" s="10"/>
      <c r="W3517" s="10"/>
    </row>
    <row r="3518">
      <c r="A3518" s="17">
        <v>2012.0</v>
      </c>
      <c r="B3518" s="18" t="s">
        <v>707</v>
      </c>
      <c r="C3518" s="18" t="s">
        <v>4444</v>
      </c>
      <c r="D3518" s="19">
        <v>154.0</v>
      </c>
      <c r="E3518" s="19">
        <v>2.0</v>
      </c>
      <c r="F3518" s="19">
        <v>12.0</v>
      </c>
      <c r="G3518" s="19">
        <v>10.0</v>
      </c>
      <c r="H3518" s="19">
        <v>4.0</v>
      </c>
      <c r="I3518" s="19">
        <v>2.0</v>
      </c>
      <c r="J3518" s="19">
        <v>2.0</v>
      </c>
      <c r="K3518" s="19">
        <v>14.0</v>
      </c>
      <c r="L3518" s="19">
        <v>18.0</v>
      </c>
      <c r="M3518" s="19">
        <v>32.0</v>
      </c>
      <c r="N3518" s="20">
        <v>0.4375</v>
      </c>
      <c r="O3518" s="20">
        <v>0.4800621569156647</v>
      </c>
      <c r="P3518" s="20">
        <v>0.48221254348754883</v>
      </c>
      <c r="Q3518" s="21" t="str">
        <f t="shared" si="1"/>
        <v>0.421875</v>
      </c>
      <c r="R3518" s="21" t="str">
        <f t="shared" si="3"/>
        <v>0.4660529643</v>
      </c>
      <c r="S3518" s="9">
        <v>0.46995921432971954</v>
      </c>
      <c r="T3518" s="6">
        <v>0.46605296432971954</v>
      </c>
      <c r="U3518" s="10"/>
      <c r="V3518" s="10"/>
      <c r="W3518" s="10"/>
    </row>
    <row r="3519">
      <c r="A3519" s="17">
        <v>2012.0</v>
      </c>
      <c r="B3519" s="18" t="s">
        <v>138</v>
      </c>
      <c r="C3519" s="18" t="s">
        <v>4445</v>
      </c>
      <c r="D3519" s="19">
        <v>155.0</v>
      </c>
      <c r="E3519" s="19">
        <v>6.0</v>
      </c>
      <c r="F3519" s="19">
        <v>5.0</v>
      </c>
      <c r="G3519" s="19">
        <v>15.0</v>
      </c>
      <c r="H3519" s="19">
        <v>1.0</v>
      </c>
      <c r="I3519" s="19">
        <v>4.0</v>
      </c>
      <c r="J3519" s="19">
        <v>1.0</v>
      </c>
      <c r="K3519" s="19">
        <v>25.0</v>
      </c>
      <c r="L3519" s="19">
        <v>7.0</v>
      </c>
      <c r="M3519" s="19">
        <v>32.0</v>
      </c>
      <c r="N3519" s="20">
        <v>0.78125</v>
      </c>
      <c r="O3519" s="20">
        <v>0.5917584300041199</v>
      </c>
      <c r="P3519" s="20">
        <v>0.5495307445526123</v>
      </c>
      <c r="Q3519" s="21" t="str">
        <f t="shared" si="1"/>
        <v>0.7985074627</v>
      </c>
      <c r="R3519" s="21" t="str">
        <f t="shared" si="3"/>
        <v>0.6328887668</v>
      </c>
      <c r="S3519" s="9">
        <v>0.628574401140213</v>
      </c>
      <c r="T3519" s="6">
        <v>0.6328887668118548</v>
      </c>
      <c r="U3519" s="10"/>
      <c r="V3519" s="10"/>
      <c r="W3519" s="10"/>
    </row>
    <row r="3520">
      <c r="A3520" s="17">
        <v>2012.0</v>
      </c>
      <c r="B3520" s="18" t="s">
        <v>1016</v>
      </c>
      <c r="C3520" s="18" t="s">
        <v>1234</v>
      </c>
      <c r="D3520" s="19">
        <v>156.0</v>
      </c>
      <c r="E3520" s="19">
        <v>5.0</v>
      </c>
      <c r="F3520" s="19">
        <v>8.0</v>
      </c>
      <c r="G3520" s="19">
        <v>12.0</v>
      </c>
      <c r="H3520" s="19">
        <v>4.0</v>
      </c>
      <c r="I3520" s="19">
        <v>3.0</v>
      </c>
      <c r="J3520" s="19">
        <v>1.0</v>
      </c>
      <c r="K3520" s="19">
        <v>20.0</v>
      </c>
      <c r="L3520" s="19">
        <v>13.0</v>
      </c>
      <c r="M3520" s="19">
        <v>33.0</v>
      </c>
      <c r="N3520" s="20">
        <v>0.6060606241226196</v>
      </c>
      <c r="O3520" s="20">
        <v>0.595249593257904</v>
      </c>
      <c r="P3520" s="20">
        <v>0.5184848308563232</v>
      </c>
      <c r="Q3520" s="21" t="str">
        <f t="shared" si="1"/>
        <v>0.6013986014</v>
      </c>
      <c r="R3520" s="21" t="str">
        <f t="shared" si="3"/>
        <v>0.5775956547</v>
      </c>
      <c r="S3520" s="9">
        <v>0.5787611558581843</v>
      </c>
      <c r="T3520" s="6">
        <v>0.5775956546926831</v>
      </c>
      <c r="U3520" s="10"/>
      <c r="V3520" s="10"/>
      <c r="W3520" s="10"/>
    </row>
    <row r="3521">
      <c r="A3521" s="17">
        <v>2012.0</v>
      </c>
      <c r="B3521" s="18" t="s">
        <v>197</v>
      </c>
      <c r="C3521" s="18" t="s">
        <v>4446</v>
      </c>
      <c r="D3521" s="19">
        <v>157.0</v>
      </c>
      <c r="E3521" s="19">
        <v>1.0</v>
      </c>
      <c r="F3521" s="19">
        <v>8.0</v>
      </c>
      <c r="G3521" s="19">
        <v>13.0</v>
      </c>
      <c r="H3521" s="19">
        <v>4.0</v>
      </c>
      <c r="I3521" s="19">
        <v>3.0</v>
      </c>
      <c r="J3521" s="19">
        <v>3.0</v>
      </c>
      <c r="K3521" s="19">
        <v>17.0</v>
      </c>
      <c r="L3521" s="19">
        <v>15.0</v>
      </c>
      <c r="M3521" s="19">
        <v>32.0</v>
      </c>
      <c r="N3521" s="20">
        <v>0.53125</v>
      </c>
      <c r="O3521" s="20">
        <v>0.5612983703613281</v>
      </c>
      <c r="P3521" s="20">
        <v>0.537362277507782</v>
      </c>
      <c r="Q3521" s="21" t="str">
        <f t="shared" si="1"/>
        <v>0.4765625</v>
      </c>
      <c r="R3521" s="21" t="str">
        <f t="shared" si="3"/>
        <v>0.5341303796</v>
      </c>
      <c r="S3521" s="9">
        <v>0.5478022545576096</v>
      </c>
      <c r="T3521" s="6">
        <v>0.5341303795576096</v>
      </c>
      <c r="U3521" s="10"/>
      <c r="V3521" s="10"/>
      <c r="W3521" s="10"/>
    </row>
    <row r="3522">
      <c r="A3522" s="17">
        <v>2012.0</v>
      </c>
      <c r="B3522" s="18" t="s">
        <v>702</v>
      </c>
      <c r="C3522" s="18" t="s">
        <v>1235</v>
      </c>
      <c r="D3522" s="19">
        <v>158.0</v>
      </c>
      <c r="E3522" s="19">
        <v>4.0</v>
      </c>
      <c r="F3522" s="19">
        <v>7.0</v>
      </c>
      <c r="G3522" s="19">
        <v>15.0</v>
      </c>
      <c r="H3522" s="19">
        <v>1.0</v>
      </c>
      <c r="I3522" s="19">
        <v>3.0</v>
      </c>
      <c r="J3522" s="19">
        <v>3.0</v>
      </c>
      <c r="K3522" s="19">
        <v>22.0</v>
      </c>
      <c r="L3522" s="19">
        <v>11.0</v>
      </c>
      <c r="M3522" s="19">
        <v>33.0</v>
      </c>
      <c r="N3522" s="20">
        <v>0.6666666865348816</v>
      </c>
      <c r="O3522" s="20">
        <v>0.5152061581611633</v>
      </c>
      <c r="P3522" s="20">
        <v>0.525898814201355</v>
      </c>
      <c r="Q3522" s="21" t="str">
        <f t="shared" si="1"/>
        <v>0.6717557252</v>
      </c>
      <c r="R3522" s="21" t="str">
        <f t="shared" si="3"/>
        <v>0.5570167139</v>
      </c>
      <c r="S3522" s="9">
        <v>0.555744449297587</v>
      </c>
      <c r="T3522" s="6">
        <v>0.5570167139286304</v>
      </c>
      <c r="U3522" s="10"/>
      <c r="V3522" s="10"/>
      <c r="W3522" s="10"/>
    </row>
    <row r="3523">
      <c r="A3523" s="17">
        <v>2012.0</v>
      </c>
      <c r="B3523" s="18" t="s">
        <v>200</v>
      </c>
      <c r="C3523" s="18" t="s">
        <v>1246</v>
      </c>
      <c r="D3523" s="19">
        <v>159.0</v>
      </c>
      <c r="E3523" s="19">
        <v>6.0</v>
      </c>
      <c r="F3523" s="19">
        <v>10.0</v>
      </c>
      <c r="G3523" s="19">
        <v>6.0</v>
      </c>
      <c r="H3523" s="19">
        <v>4.0</v>
      </c>
      <c r="I3523" s="19">
        <v>2.0</v>
      </c>
      <c r="J3523" s="19">
        <v>1.0</v>
      </c>
      <c r="K3523" s="19">
        <v>14.0</v>
      </c>
      <c r="L3523" s="19">
        <v>15.0</v>
      </c>
      <c r="M3523" s="19">
        <v>29.0</v>
      </c>
      <c r="N3523" s="20">
        <v>0.48275861144065857</v>
      </c>
      <c r="O3523" s="20">
        <v>0.48819467425346375</v>
      </c>
      <c r="P3523" s="20">
        <v>0.47250911593437195</v>
      </c>
      <c r="Q3523" s="21" t="str">
        <f t="shared" si="1"/>
        <v>0.5263157895</v>
      </c>
      <c r="R3523" s="21" t="str">
        <f t="shared" si="3"/>
        <v>0.4938035635</v>
      </c>
      <c r="S3523" s="9">
        <v>0.48291427128273867</v>
      </c>
      <c r="T3523" s="6">
        <v>0.4938035634787459</v>
      </c>
      <c r="U3523" s="10"/>
      <c r="V3523" s="10"/>
      <c r="W3523" s="10"/>
    </row>
    <row r="3524">
      <c r="A3524" s="17">
        <v>2012.0</v>
      </c>
      <c r="B3524" s="18" t="s">
        <v>1629</v>
      </c>
      <c r="C3524" s="18" t="s">
        <v>4447</v>
      </c>
      <c r="D3524" s="19">
        <v>160.0</v>
      </c>
      <c r="E3524" s="19">
        <v>2.0</v>
      </c>
      <c r="F3524" s="19">
        <v>14.0</v>
      </c>
      <c r="G3524" s="19">
        <v>4.0</v>
      </c>
      <c r="H3524" s="19">
        <v>6.0</v>
      </c>
      <c r="I3524" s="19">
        <v>0.0</v>
      </c>
      <c r="J3524" s="19">
        <v>3.0</v>
      </c>
      <c r="K3524" s="19">
        <v>6.0</v>
      </c>
      <c r="L3524" s="19">
        <v>23.0</v>
      </c>
      <c r="M3524" s="19">
        <v>29.0</v>
      </c>
      <c r="N3524" s="20">
        <v>0.2068965584039688</v>
      </c>
      <c r="O3524" s="20">
        <v>0.4557240903377533</v>
      </c>
      <c r="P3524" s="20">
        <v>0.46812430024147034</v>
      </c>
      <c r="Q3524" s="21" t="str">
        <f t="shared" si="1"/>
        <v>0.208</v>
      </c>
      <c r="R3524" s="21" t="str">
        <f t="shared" si="3"/>
        <v>0.3968931202</v>
      </c>
      <c r="S3524" s="9">
        <v>0.3966172581602787</v>
      </c>
      <c r="T3524" s="6">
        <v>0.3968931202292442</v>
      </c>
      <c r="U3524" s="10"/>
      <c r="V3524" s="10"/>
      <c r="W3524" s="10"/>
    </row>
    <row r="3525">
      <c r="A3525" s="17">
        <v>2012.0</v>
      </c>
      <c r="B3525" s="18" t="s">
        <v>141</v>
      </c>
      <c r="C3525" s="18" t="s">
        <v>4448</v>
      </c>
      <c r="D3525" s="19">
        <v>161.0</v>
      </c>
      <c r="E3525" s="19">
        <v>7.0</v>
      </c>
      <c r="F3525" s="19">
        <v>4.0</v>
      </c>
      <c r="G3525" s="19">
        <v>18.0</v>
      </c>
      <c r="H3525" s="19">
        <v>2.0</v>
      </c>
      <c r="I3525" s="19">
        <v>1.0</v>
      </c>
      <c r="J3525" s="19">
        <v>2.0</v>
      </c>
      <c r="K3525" s="19">
        <v>26.0</v>
      </c>
      <c r="L3525" s="19">
        <v>8.0</v>
      </c>
      <c r="M3525" s="19">
        <v>34.0</v>
      </c>
      <c r="N3525" s="20">
        <v>0.7647058963775635</v>
      </c>
      <c r="O3525" s="20">
        <v>0.5929511785507202</v>
      </c>
      <c r="P3525" s="20">
        <v>0.5320103168487549</v>
      </c>
      <c r="Q3525" s="21" t="str">
        <f t="shared" si="1"/>
        <v>0.75</v>
      </c>
      <c r="R3525" s="21" t="str">
        <f t="shared" si="3"/>
        <v>0.6169781685</v>
      </c>
      <c r="S3525" s="9">
        <v>0.6206546390757841</v>
      </c>
      <c r="T3525" s="6">
        <v>0.6169781684875488</v>
      </c>
      <c r="U3525" s="10"/>
      <c r="V3525" s="10"/>
      <c r="W3525" s="10"/>
    </row>
    <row r="3526">
      <c r="A3526" s="17">
        <v>2012.0</v>
      </c>
      <c r="B3526" s="18" t="s">
        <v>1231</v>
      </c>
      <c r="C3526" s="18" t="s">
        <v>1336</v>
      </c>
      <c r="D3526" s="19">
        <v>162.0</v>
      </c>
      <c r="E3526" s="19">
        <v>9.0</v>
      </c>
      <c r="F3526" s="19">
        <v>8.0</v>
      </c>
      <c r="G3526" s="19">
        <v>12.0</v>
      </c>
      <c r="H3526" s="19">
        <v>3.0</v>
      </c>
      <c r="I3526" s="19">
        <v>0.0</v>
      </c>
      <c r="J3526" s="19">
        <v>0.0</v>
      </c>
      <c r="K3526" s="19">
        <v>21.0</v>
      </c>
      <c r="L3526" s="19">
        <v>11.0</v>
      </c>
      <c r="M3526" s="19">
        <v>32.0</v>
      </c>
      <c r="N3526" s="20">
        <v>0.65625</v>
      </c>
      <c r="O3526" s="20">
        <v>0.4500380754470825</v>
      </c>
      <c r="P3526" s="20">
        <v>0.4960728585720062</v>
      </c>
      <c r="Q3526" s="21" t="str">
        <f t="shared" si="1"/>
        <v>0.6875</v>
      </c>
      <c r="R3526" s="21" t="str">
        <f t="shared" si="3"/>
        <v>0.5209122524</v>
      </c>
      <c r="S3526" s="9">
        <v>0.5130997523665428</v>
      </c>
      <c r="T3526" s="6">
        <v>0.5209122523665428</v>
      </c>
      <c r="U3526" s="10"/>
      <c r="V3526" s="10"/>
      <c r="W3526" s="10"/>
    </row>
    <row r="3527">
      <c r="A3527" s="17">
        <v>2012.0</v>
      </c>
      <c r="B3527" s="18" t="s">
        <v>505</v>
      </c>
      <c r="C3527" s="18" t="s">
        <v>4449</v>
      </c>
      <c r="D3527" s="19">
        <v>163.0</v>
      </c>
      <c r="E3527" s="19">
        <v>5.0</v>
      </c>
      <c r="F3527" s="19">
        <v>8.0</v>
      </c>
      <c r="G3527" s="19">
        <v>13.0</v>
      </c>
      <c r="H3527" s="19">
        <v>3.0</v>
      </c>
      <c r="I3527" s="19">
        <v>1.0</v>
      </c>
      <c r="J3527" s="19">
        <v>1.0</v>
      </c>
      <c r="K3527" s="19">
        <v>19.0</v>
      </c>
      <c r="L3527" s="19">
        <v>12.0</v>
      </c>
      <c r="M3527" s="19">
        <v>31.0</v>
      </c>
      <c r="N3527" s="20">
        <v>0.6129032373428345</v>
      </c>
      <c r="O3527" s="20">
        <v>0.5626170039176941</v>
      </c>
      <c r="P3527" s="20">
        <v>0.5433300137519836</v>
      </c>
      <c r="Q3527" s="21" t="str">
        <f t="shared" si="1"/>
        <v>0.6124031008</v>
      </c>
      <c r="R3527" s="21" t="str">
        <f t="shared" si="3"/>
        <v>0.5702417806</v>
      </c>
      <c r="S3527" s="9">
        <v>0.5703668118484558</v>
      </c>
      <c r="T3527" s="6">
        <v>0.5702417805906415</v>
      </c>
      <c r="U3527" s="10"/>
      <c r="V3527" s="10"/>
      <c r="W3527" s="10"/>
    </row>
    <row r="3528">
      <c r="A3528" s="17">
        <v>2012.0</v>
      </c>
      <c r="B3528" s="18" t="s">
        <v>517</v>
      </c>
      <c r="C3528" s="18" t="s">
        <v>4450</v>
      </c>
      <c r="D3528" s="19">
        <v>164.0</v>
      </c>
      <c r="E3528" s="19">
        <v>1.0</v>
      </c>
      <c r="F3528" s="19">
        <v>14.0</v>
      </c>
      <c r="G3528" s="19">
        <v>7.0</v>
      </c>
      <c r="H3528" s="19">
        <v>7.0</v>
      </c>
      <c r="I3528" s="19">
        <v>0.0</v>
      </c>
      <c r="J3528" s="19">
        <v>0.0</v>
      </c>
      <c r="K3528" s="19">
        <v>8.0</v>
      </c>
      <c r="L3528" s="19">
        <v>21.0</v>
      </c>
      <c r="M3528" s="19">
        <v>29.0</v>
      </c>
      <c r="N3528" s="20">
        <v>0.27586206793785095</v>
      </c>
      <c r="O3528" s="20">
        <v>0.5394190549850464</v>
      </c>
      <c r="P3528" s="20">
        <v>0.5038083791732788</v>
      </c>
      <c r="Q3528" s="21" t="str">
        <f t="shared" si="1"/>
        <v>0.2352941176</v>
      </c>
      <c r="R3528" s="21" t="str">
        <f t="shared" si="3"/>
        <v>0.4544851517</v>
      </c>
      <c r="S3528" s="9">
        <v>0.46462713952722223</v>
      </c>
      <c r="T3528" s="6">
        <v>0.4544851516976076</v>
      </c>
      <c r="U3528" s="10"/>
      <c r="V3528" s="10"/>
      <c r="W3528" s="10"/>
    </row>
    <row r="3529">
      <c r="A3529" s="17">
        <v>2012.0</v>
      </c>
      <c r="B3529" s="18" t="s">
        <v>398</v>
      </c>
      <c r="C3529" s="18" t="s">
        <v>4451</v>
      </c>
      <c r="D3529" s="19">
        <v>165.0</v>
      </c>
      <c r="E3529" s="19">
        <v>5.0</v>
      </c>
      <c r="F3529" s="19">
        <v>6.0</v>
      </c>
      <c r="G3529" s="19">
        <v>14.0</v>
      </c>
      <c r="H3529" s="19">
        <v>1.0</v>
      </c>
      <c r="I3529" s="19">
        <v>4.0</v>
      </c>
      <c r="J3529" s="19">
        <v>2.0</v>
      </c>
      <c r="K3529" s="19">
        <v>23.0</v>
      </c>
      <c r="L3529" s="19">
        <v>9.0</v>
      </c>
      <c r="M3529" s="19">
        <v>32.0</v>
      </c>
      <c r="N3529" s="20">
        <v>0.71875</v>
      </c>
      <c r="O3529" s="20">
        <v>0.5929167866706848</v>
      </c>
      <c r="P3529" s="20">
        <v>0.5530511140823364</v>
      </c>
      <c r="Q3529" s="21" t="str">
        <f t="shared" si="1"/>
        <v>0.7348484848</v>
      </c>
      <c r="R3529" s="21" t="str">
        <f t="shared" si="3"/>
        <v>0.6184332931</v>
      </c>
      <c r="S3529" s="9">
        <v>0.6144086718559265</v>
      </c>
      <c r="T3529" s="6">
        <v>0.6184332930680477</v>
      </c>
      <c r="U3529" s="10"/>
      <c r="V3529" s="10"/>
      <c r="W3529" s="10"/>
    </row>
    <row r="3530">
      <c r="A3530" s="17">
        <v>2012.0</v>
      </c>
      <c r="B3530" s="18" t="s">
        <v>204</v>
      </c>
      <c r="C3530" s="18" t="s">
        <v>4452</v>
      </c>
      <c r="D3530" s="19">
        <v>166.0</v>
      </c>
      <c r="E3530" s="19">
        <v>7.0</v>
      </c>
      <c r="F3530" s="19">
        <v>4.0</v>
      </c>
      <c r="G3530" s="19">
        <v>17.0</v>
      </c>
      <c r="H3530" s="19">
        <v>1.0</v>
      </c>
      <c r="I3530" s="19">
        <v>3.0</v>
      </c>
      <c r="J3530" s="19">
        <v>2.0</v>
      </c>
      <c r="K3530" s="19">
        <v>27.0</v>
      </c>
      <c r="L3530" s="19">
        <v>7.0</v>
      </c>
      <c r="M3530" s="19">
        <v>34.0</v>
      </c>
      <c r="N3530" s="20">
        <v>0.7941176295280457</v>
      </c>
      <c r="O3530" s="20">
        <v>0.6287404298782349</v>
      </c>
      <c r="P3530" s="20">
        <v>0.5401031970977783</v>
      </c>
      <c r="Q3530" s="21" t="str">
        <f t="shared" si="1"/>
        <v>0.7986111111</v>
      </c>
      <c r="R3530" s="21" t="str">
        <f t="shared" si="3"/>
        <v>0.649048792</v>
      </c>
      <c r="S3530" s="9">
        <v>0.6479254259782679</v>
      </c>
      <c r="T3530" s="6">
        <v>0.6490487919913398</v>
      </c>
      <c r="U3530" s="10"/>
      <c r="V3530" s="10"/>
      <c r="W3530" s="10"/>
    </row>
    <row r="3531">
      <c r="A3531" s="17">
        <v>2012.0</v>
      </c>
      <c r="B3531" s="18" t="s">
        <v>88</v>
      </c>
      <c r="C3531" s="18" t="s">
        <v>1261</v>
      </c>
      <c r="D3531" s="19">
        <v>167.0</v>
      </c>
      <c r="E3531" s="19">
        <v>3.0</v>
      </c>
      <c r="F3531" s="19">
        <v>6.0</v>
      </c>
      <c r="G3531" s="19">
        <v>13.0</v>
      </c>
      <c r="H3531" s="19">
        <v>6.0</v>
      </c>
      <c r="I3531" s="19">
        <v>3.0</v>
      </c>
      <c r="J3531" s="19">
        <v>2.0</v>
      </c>
      <c r="K3531" s="19">
        <v>19.0</v>
      </c>
      <c r="L3531" s="19">
        <v>14.0</v>
      </c>
      <c r="M3531" s="19">
        <v>33.0</v>
      </c>
      <c r="N3531" s="20">
        <v>0.5757575631141663</v>
      </c>
      <c r="O3531" s="20">
        <v>0.5638925433158875</v>
      </c>
      <c r="P3531" s="20">
        <v>0.538963794708252</v>
      </c>
      <c r="Q3531" s="21" t="str">
        <f t="shared" si="1"/>
        <v>0.5172413793</v>
      </c>
      <c r="R3531" s="21" t="str">
        <f t="shared" si="3"/>
        <v>0.5459975652</v>
      </c>
      <c r="S3531" s="9">
        <v>0.5606266142744006</v>
      </c>
      <c r="T3531" s="6">
        <v>0.5459975651625929</v>
      </c>
      <c r="U3531" s="10"/>
      <c r="V3531" s="10"/>
      <c r="W3531" s="10"/>
    </row>
    <row r="3532">
      <c r="A3532" s="17">
        <v>2012.0</v>
      </c>
      <c r="B3532" s="18" t="s">
        <v>220</v>
      </c>
      <c r="C3532" s="18" t="s">
        <v>4453</v>
      </c>
      <c r="D3532" s="19">
        <v>168.0</v>
      </c>
      <c r="E3532" s="19">
        <v>4.0</v>
      </c>
      <c r="F3532" s="19">
        <v>8.0</v>
      </c>
      <c r="G3532" s="19">
        <v>12.0</v>
      </c>
      <c r="H3532" s="19">
        <v>2.0</v>
      </c>
      <c r="I3532" s="19">
        <v>4.0</v>
      </c>
      <c r="J3532" s="19">
        <v>3.0</v>
      </c>
      <c r="K3532" s="19">
        <v>20.0</v>
      </c>
      <c r="L3532" s="19">
        <v>13.0</v>
      </c>
      <c r="M3532" s="19">
        <v>33.0</v>
      </c>
      <c r="N3532" s="20">
        <v>0.6060606241226196</v>
      </c>
      <c r="O3532" s="20">
        <v>0.5652614831924438</v>
      </c>
      <c r="P3532" s="20">
        <v>0.5394544005393982</v>
      </c>
      <c r="Q3532" s="21" t="str">
        <f t="shared" si="1"/>
        <v>0.6131386861</v>
      </c>
      <c r="R3532" s="21" t="str">
        <f t="shared" si="3"/>
        <v>0.5707790133</v>
      </c>
      <c r="S3532" s="9">
        <v>0.569009493246223</v>
      </c>
      <c r="T3532" s="6">
        <v>0.5707790132639181</v>
      </c>
      <c r="U3532" s="10"/>
      <c r="V3532" s="10"/>
      <c r="W3532" s="10"/>
    </row>
    <row r="3533">
      <c r="A3533" s="17">
        <v>2012.0</v>
      </c>
      <c r="B3533" s="18" t="s">
        <v>199</v>
      </c>
      <c r="C3533" s="18" t="s">
        <v>4454</v>
      </c>
      <c r="D3533" s="19">
        <v>169.0</v>
      </c>
      <c r="E3533" s="19">
        <v>3.0</v>
      </c>
      <c r="F3533" s="19">
        <v>6.0</v>
      </c>
      <c r="G3533" s="19">
        <v>15.0</v>
      </c>
      <c r="H3533" s="19">
        <v>3.0</v>
      </c>
      <c r="I3533" s="19">
        <v>3.0</v>
      </c>
      <c r="J3533" s="19">
        <v>2.0</v>
      </c>
      <c r="K3533" s="19">
        <v>21.0</v>
      </c>
      <c r="L3533" s="19">
        <v>11.0</v>
      </c>
      <c r="M3533" s="19">
        <v>32.0</v>
      </c>
      <c r="N3533" s="20">
        <v>0.65625</v>
      </c>
      <c r="O3533" s="20">
        <v>0.5375404953956604</v>
      </c>
      <c r="P3533" s="20">
        <v>0.5365676879882812</v>
      </c>
      <c r="Q3533" s="21" t="str">
        <f t="shared" si="1"/>
        <v>0.6230769231</v>
      </c>
      <c r="R3533" s="21" t="str">
        <f t="shared" si="3"/>
        <v>0.5586814005</v>
      </c>
      <c r="S3533" s="9">
        <v>0.5669746696949005</v>
      </c>
      <c r="T3533" s="6">
        <v>0.5586814004641313</v>
      </c>
      <c r="U3533" s="10"/>
      <c r="V3533" s="10"/>
      <c r="W3533" s="10"/>
    </row>
    <row r="3534">
      <c r="A3534" s="17">
        <v>2012.0</v>
      </c>
      <c r="B3534" s="18" t="s">
        <v>145</v>
      </c>
      <c r="C3534" s="18" t="s">
        <v>4455</v>
      </c>
      <c r="D3534" s="19">
        <v>170.0</v>
      </c>
      <c r="E3534" s="19">
        <v>7.0</v>
      </c>
      <c r="F3534" s="19">
        <v>3.0</v>
      </c>
      <c r="G3534" s="19">
        <v>16.0</v>
      </c>
      <c r="H3534" s="19">
        <v>1.0</v>
      </c>
      <c r="I3534" s="19">
        <v>7.0</v>
      </c>
      <c r="J3534" s="19">
        <v>0.0</v>
      </c>
      <c r="K3534" s="19">
        <v>30.0</v>
      </c>
      <c r="L3534" s="19">
        <v>4.0</v>
      </c>
      <c r="M3534" s="19">
        <v>34.0</v>
      </c>
      <c r="N3534" s="20">
        <v>0.8823529481887817</v>
      </c>
      <c r="O3534" s="20">
        <v>0.5391800999641418</v>
      </c>
      <c r="P3534" s="20">
        <v>0.532952606678009</v>
      </c>
      <c r="Q3534" s="21" t="str">
        <f t="shared" si="1"/>
        <v>0.8918918919</v>
      </c>
      <c r="R3534" s="21" t="str">
        <f t="shared" si="3"/>
        <v>0.6258011746</v>
      </c>
      <c r="S3534" s="9">
        <v>0.6234164369456908</v>
      </c>
      <c r="T3534" s="6">
        <v>0.6258011746245462</v>
      </c>
      <c r="U3534" s="10"/>
      <c r="V3534" s="10"/>
      <c r="W3534" s="10"/>
    </row>
    <row r="3535">
      <c r="A3535" s="17">
        <v>2012.0</v>
      </c>
      <c r="B3535" s="18" t="s">
        <v>1884</v>
      </c>
      <c r="C3535" s="18" t="s">
        <v>4456</v>
      </c>
      <c r="D3535" s="19">
        <v>171.0</v>
      </c>
      <c r="E3535" s="19">
        <v>2.0</v>
      </c>
      <c r="F3535" s="19">
        <v>13.0</v>
      </c>
      <c r="G3535" s="19">
        <v>6.0</v>
      </c>
      <c r="H3535" s="19">
        <v>7.0</v>
      </c>
      <c r="I3535" s="19">
        <v>2.0</v>
      </c>
      <c r="J3535" s="19">
        <v>0.0</v>
      </c>
      <c r="K3535" s="19">
        <v>10.0</v>
      </c>
      <c r="L3535" s="19">
        <v>20.0</v>
      </c>
      <c r="M3535" s="19">
        <v>30.0</v>
      </c>
      <c r="N3535" s="20">
        <v>0.3333333432674408</v>
      </c>
      <c r="O3535" s="20">
        <v>0.4812202751636505</v>
      </c>
      <c r="P3535" s="20">
        <v>0.4831126034259796</v>
      </c>
      <c r="Q3535" s="21" t="str">
        <f t="shared" si="1"/>
        <v>0.3230769231</v>
      </c>
      <c r="R3535" s="21" t="str">
        <f t="shared" si="3"/>
        <v>0.4421575192</v>
      </c>
      <c r="S3535" s="9">
        <v>0.4447216217716535</v>
      </c>
      <c r="T3535" s="6">
        <v>0.4421575192075509</v>
      </c>
      <c r="U3535" s="10"/>
      <c r="V3535" s="10"/>
      <c r="W3535" s="10"/>
    </row>
    <row r="3536">
      <c r="A3536" s="17">
        <v>2012.0</v>
      </c>
      <c r="B3536" s="18" t="s">
        <v>668</v>
      </c>
      <c r="C3536" s="18" t="s">
        <v>4457</v>
      </c>
      <c r="D3536" s="19">
        <v>172.0</v>
      </c>
      <c r="E3536" s="19">
        <v>8.0</v>
      </c>
      <c r="F3536" s="19">
        <v>6.0</v>
      </c>
      <c r="G3536" s="19">
        <v>7.0</v>
      </c>
      <c r="H3536" s="19">
        <v>7.0</v>
      </c>
      <c r="I3536" s="19">
        <v>0.0</v>
      </c>
      <c r="J3536" s="19">
        <v>3.0</v>
      </c>
      <c r="K3536" s="19">
        <v>15.0</v>
      </c>
      <c r="L3536" s="19">
        <v>16.0</v>
      </c>
      <c r="M3536" s="19">
        <v>31.0</v>
      </c>
      <c r="N3536" s="20">
        <v>0.4838709533214569</v>
      </c>
      <c r="O3536" s="20">
        <v>0.5456224083900452</v>
      </c>
      <c r="P3536" s="20">
        <v>0.524239718914032</v>
      </c>
      <c r="Q3536" s="21" t="str">
        <f t="shared" si="1"/>
        <v>0.4842767296</v>
      </c>
      <c r="R3536" s="21" t="str">
        <f t="shared" si="3"/>
        <v>0.5249403163</v>
      </c>
      <c r="S3536" s="9">
        <v>0.5248388758590145</v>
      </c>
      <c r="T3536" s="6">
        <v>0.5249403163134676</v>
      </c>
      <c r="U3536" s="10"/>
      <c r="V3536" s="10"/>
      <c r="W3536" s="10"/>
    </row>
    <row r="3537">
      <c r="A3537" s="17">
        <v>2012.0</v>
      </c>
      <c r="B3537" s="18" t="s">
        <v>468</v>
      </c>
      <c r="C3537" s="18" t="s">
        <v>4458</v>
      </c>
      <c r="D3537" s="19">
        <v>173.0</v>
      </c>
      <c r="E3537" s="19">
        <v>5.0</v>
      </c>
      <c r="F3537" s="19">
        <v>12.0</v>
      </c>
      <c r="G3537" s="19">
        <v>7.0</v>
      </c>
      <c r="H3537" s="19">
        <v>5.0</v>
      </c>
      <c r="I3537" s="19">
        <v>0.0</v>
      </c>
      <c r="J3537" s="19">
        <v>3.0</v>
      </c>
      <c r="K3537" s="19">
        <v>12.0</v>
      </c>
      <c r="L3537" s="19">
        <v>20.0</v>
      </c>
      <c r="M3537" s="19">
        <v>32.0</v>
      </c>
      <c r="N3537" s="20">
        <v>0.375</v>
      </c>
      <c r="O3537" s="20">
        <v>0.477579265832901</v>
      </c>
      <c r="P3537" s="20">
        <v>0.49551162123680115</v>
      </c>
      <c r="Q3537" s="21" t="str">
        <f t="shared" si="1"/>
        <v>0.3943661972</v>
      </c>
      <c r="R3537" s="21" t="str">
        <f t="shared" si="3"/>
        <v>0.4612590875</v>
      </c>
      <c r="S3537" s="9">
        <v>0.4564175382256508</v>
      </c>
      <c r="T3537" s="6">
        <v>0.4612590875214254</v>
      </c>
      <c r="U3537" s="10"/>
      <c r="V3537" s="10"/>
      <c r="W3537" s="10"/>
    </row>
    <row r="3538">
      <c r="A3538" s="17">
        <v>2012.0</v>
      </c>
      <c r="B3538" s="18" t="s">
        <v>157</v>
      </c>
      <c r="C3538" s="18" t="s">
        <v>1297</v>
      </c>
      <c r="D3538" s="19">
        <v>174.0</v>
      </c>
      <c r="E3538" s="19">
        <v>9.0</v>
      </c>
      <c r="F3538" s="19">
        <v>4.0</v>
      </c>
      <c r="G3538" s="19">
        <v>14.0</v>
      </c>
      <c r="H3538" s="19">
        <v>2.0</v>
      </c>
      <c r="I3538" s="19">
        <v>0.0</v>
      </c>
      <c r="J3538" s="19">
        <v>0.0</v>
      </c>
      <c r="K3538" s="19">
        <v>23.0</v>
      </c>
      <c r="L3538" s="19">
        <v>6.0</v>
      </c>
      <c r="M3538" s="19">
        <v>29.0</v>
      </c>
      <c r="N3538" s="20">
        <v>0.7931034564971924</v>
      </c>
      <c r="O3538" s="20">
        <v>0.4836180806159973</v>
      </c>
      <c r="P3538" s="20">
        <v>0.4843376874923706</v>
      </c>
      <c r="Q3538" s="21" t="str">
        <f t="shared" si="1"/>
        <v>0.8015267176</v>
      </c>
      <c r="R3538" s="21" t="str">
        <f t="shared" si="3"/>
        <v>0.5632751416</v>
      </c>
      <c r="S3538" s="9">
        <v>0.5611693242500568</v>
      </c>
      <c r="T3538" s="6">
        <v>0.5632751415704043</v>
      </c>
      <c r="U3538" s="10"/>
      <c r="V3538" s="10"/>
      <c r="W3538" s="10"/>
    </row>
    <row r="3539">
      <c r="A3539" s="17">
        <v>2012.0</v>
      </c>
      <c r="B3539" s="18" t="s">
        <v>71</v>
      </c>
      <c r="C3539" s="18" t="s">
        <v>4459</v>
      </c>
      <c r="D3539" s="19">
        <v>175.0</v>
      </c>
      <c r="E3539" s="19">
        <v>5.0</v>
      </c>
      <c r="F3539" s="19">
        <v>11.0</v>
      </c>
      <c r="G3539" s="19">
        <v>5.0</v>
      </c>
      <c r="H3539" s="19">
        <v>6.0</v>
      </c>
      <c r="I3539" s="19">
        <v>0.0</v>
      </c>
      <c r="J3539" s="19">
        <v>0.0</v>
      </c>
      <c r="K3539" s="19">
        <v>10.0</v>
      </c>
      <c r="L3539" s="19">
        <v>17.0</v>
      </c>
      <c r="M3539" s="19">
        <v>27.0</v>
      </c>
      <c r="N3539" s="20">
        <v>0.37037035822868347</v>
      </c>
      <c r="O3539" s="20">
        <v>0.4339795708656311</v>
      </c>
      <c r="P3539" s="20">
        <v>0.4734515845775604</v>
      </c>
      <c r="Q3539" s="21" t="str">
        <f t="shared" si="1"/>
        <v>0.4</v>
      </c>
      <c r="R3539" s="21" t="str">
        <f t="shared" si="3"/>
        <v>0.4353526816</v>
      </c>
      <c r="S3539" s="9">
        <v>0.4279452741697982</v>
      </c>
      <c r="T3539" s="6">
        <v>0.43535268157720564</v>
      </c>
      <c r="U3539" s="10"/>
      <c r="V3539" s="10"/>
      <c r="W3539" s="10"/>
    </row>
    <row r="3540">
      <c r="A3540" s="17">
        <v>2012.0</v>
      </c>
      <c r="B3540" s="18" t="s">
        <v>894</v>
      </c>
      <c r="C3540" s="18" t="s">
        <v>4460</v>
      </c>
      <c r="D3540" s="19">
        <v>176.0</v>
      </c>
      <c r="E3540" s="19">
        <v>6.0</v>
      </c>
      <c r="F3540" s="19">
        <v>9.0</v>
      </c>
      <c r="G3540" s="19">
        <v>7.0</v>
      </c>
      <c r="H3540" s="19">
        <v>4.0</v>
      </c>
      <c r="I3540" s="19">
        <v>2.0</v>
      </c>
      <c r="J3540" s="19">
        <v>2.0</v>
      </c>
      <c r="K3540" s="19">
        <v>15.0</v>
      </c>
      <c r="L3540" s="19">
        <v>15.0</v>
      </c>
      <c r="M3540" s="19">
        <v>30.0</v>
      </c>
      <c r="N3540" s="20">
        <v>0.5</v>
      </c>
      <c r="O3540" s="20">
        <v>0.49121150374412537</v>
      </c>
      <c r="P3540" s="20">
        <v>0.48626258969306946</v>
      </c>
      <c r="Q3540" s="21" t="str">
        <f t="shared" si="1"/>
        <v>0.5289855072</v>
      </c>
      <c r="R3540" s="21" t="str">
        <f t="shared" si="3"/>
        <v>0.4994177761</v>
      </c>
      <c r="S3540" s="9">
        <v>0.49217139929533005</v>
      </c>
      <c r="T3540" s="6">
        <v>0.4994177761069242</v>
      </c>
      <c r="U3540" s="10"/>
      <c r="V3540" s="10"/>
      <c r="W3540" s="10"/>
    </row>
    <row r="3541">
      <c r="A3541" s="17">
        <v>2012.0</v>
      </c>
      <c r="B3541" s="18" t="s">
        <v>820</v>
      </c>
      <c r="C3541" s="18" t="s">
        <v>4461</v>
      </c>
      <c r="D3541" s="19">
        <v>177.0</v>
      </c>
      <c r="E3541" s="19">
        <v>5.0</v>
      </c>
      <c r="F3541" s="19">
        <v>10.0</v>
      </c>
      <c r="G3541" s="19">
        <v>4.0</v>
      </c>
      <c r="H3541" s="19">
        <v>7.0</v>
      </c>
      <c r="I3541" s="19">
        <v>0.0</v>
      </c>
      <c r="J3541" s="19">
        <v>3.0</v>
      </c>
      <c r="K3541" s="19">
        <v>9.0</v>
      </c>
      <c r="L3541" s="19">
        <v>20.0</v>
      </c>
      <c r="M3541" s="19">
        <v>29.0</v>
      </c>
      <c r="N3541" s="20">
        <v>0.3103448152542114</v>
      </c>
      <c r="O3541" s="20">
        <v>0.45577630400657654</v>
      </c>
      <c r="P3541" s="20">
        <v>0.4692413806915283</v>
      </c>
      <c r="Q3541" s="21" t="str">
        <f t="shared" si="1"/>
        <v>0.3333333333</v>
      </c>
      <c r="R3541" s="21" t="str">
        <f t="shared" si="3"/>
        <v>0.4285318305</v>
      </c>
      <c r="S3541" s="9">
        <v>0.42278470407272206</v>
      </c>
      <c r="T3541" s="6">
        <v>0.4285318305095037</v>
      </c>
      <c r="U3541" s="10"/>
      <c r="V3541" s="10"/>
      <c r="W3541" s="10"/>
    </row>
    <row r="3542">
      <c r="A3542" s="17">
        <v>2012.0</v>
      </c>
      <c r="B3542" s="18" t="s">
        <v>705</v>
      </c>
      <c r="C3542" s="18" t="s">
        <v>4462</v>
      </c>
      <c r="D3542" s="19">
        <v>178.0</v>
      </c>
      <c r="E3542" s="19">
        <v>8.0</v>
      </c>
      <c r="F3542" s="19">
        <v>11.0</v>
      </c>
      <c r="G3542" s="19">
        <v>9.0</v>
      </c>
      <c r="H3542" s="19">
        <v>0.0</v>
      </c>
      <c r="I3542" s="19">
        <v>4.0</v>
      </c>
      <c r="J3542" s="19">
        <v>1.0</v>
      </c>
      <c r="K3542" s="19">
        <v>21.0</v>
      </c>
      <c r="L3542" s="19">
        <v>12.0</v>
      </c>
      <c r="M3542" s="19">
        <v>33.0</v>
      </c>
      <c r="N3542" s="20">
        <v>0.6363636255264282</v>
      </c>
      <c r="O3542" s="20">
        <v>0.42842718958854675</v>
      </c>
      <c r="P3542" s="20">
        <v>0.4910471737384796</v>
      </c>
      <c r="Q3542" s="21" t="str">
        <f t="shared" si="1"/>
        <v>0.7304964539</v>
      </c>
      <c r="R3542" s="21" t="str">
        <f t="shared" si="3"/>
        <v>0.5195995017</v>
      </c>
      <c r="S3542" s="9">
        <v>0.49606629731980234</v>
      </c>
      <c r="T3542" s="6">
        <v>0.5195995017040705</v>
      </c>
      <c r="U3542" s="10"/>
      <c r="V3542" s="10"/>
      <c r="W3542" s="10"/>
    </row>
    <row r="3543">
      <c r="A3543" s="17">
        <v>2012.0</v>
      </c>
      <c r="B3543" s="18" t="s">
        <v>792</v>
      </c>
      <c r="C3543" s="18" t="s">
        <v>4463</v>
      </c>
      <c r="D3543" s="19">
        <v>179.0</v>
      </c>
      <c r="E3543" s="19">
        <v>4.0</v>
      </c>
      <c r="F3543" s="19">
        <v>12.0</v>
      </c>
      <c r="G3543" s="19">
        <v>4.0</v>
      </c>
      <c r="H3543" s="19">
        <v>9.0</v>
      </c>
      <c r="I3543" s="19">
        <v>0.0</v>
      </c>
      <c r="J3543" s="19">
        <v>0.0</v>
      </c>
      <c r="K3543" s="19">
        <v>8.0</v>
      </c>
      <c r="L3543" s="19">
        <v>21.0</v>
      </c>
      <c r="M3543" s="19">
        <v>29.0</v>
      </c>
      <c r="N3543" s="20">
        <v>0.27586206793785095</v>
      </c>
      <c r="O3543" s="20">
        <v>0.46015751361846924</v>
      </c>
      <c r="P3543" s="20">
        <v>0.4779289960861206</v>
      </c>
      <c r="Q3543" s="21" t="str">
        <f t="shared" si="1"/>
        <v>0.2877697842</v>
      </c>
      <c r="R3543" s="21" t="str">
        <f t="shared" si="3"/>
        <v>0.4215034519</v>
      </c>
      <c r="S3543" s="9">
        <v>0.4185265230721441</v>
      </c>
      <c r="T3543" s="6">
        <v>0.42150345187393023</v>
      </c>
      <c r="U3543" s="10"/>
      <c r="V3543" s="10"/>
      <c r="W3543" s="10"/>
    </row>
    <row r="3544">
      <c r="A3544" s="17">
        <v>2012.0</v>
      </c>
      <c r="B3544" s="18" t="s">
        <v>1040</v>
      </c>
      <c r="C3544" s="18" t="s">
        <v>1332</v>
      </c>
      <c r="D3544" s="19">
        <v>180.0</v>
      </c>
      <c r="E3544" s="19">
        <v>10.0</v>
      </c>
      <c r="F3544" s="19">
        <v>4.0</v>
      </c>
      <c r="G3544" s="19">
        <v>13.0</v>
      </c>
      <c r="H3544" s="19">
        <v>1.0</v>
      </c>
      <c r="I3544" s="19">
        <v>1.0</v>
      </c>
      <c r="J3544" s="19">
        <v>1.0</v>
      </c>
      <c r="K3544" s="19">
        <v>24.0</v>
      </c>
      <c r="L3544" s="19">
        <v>6.0</v>
      </c>
      <c r="M3544" s="19">
        <v>30.0</v>
      </c>
      <c r="N3544" s="20">
        <v>0.800000011920929</v>
      </c>
      <c r="O3544" s="20">
        <v>0.4816208481788635</v>
      </c>
      <c r="P3544" s="20">
        <v>0.5091680884361267</v>
      </c>
      <c r="Q3544" s="21" t="str">
        <f t="shared" si="1"/>
        <v>0.8260869565</v>
      </c>
      <c r="R3544" s="21" t="str">
        <f t="shared" si="3"/>
        <v>0.5746241853</v>
      </c>
      <c r="S3544" s="9">
        <v>0.5681024461984634</v>
      </c>
      <c r="T3544" s="6">
        <v>0.5746241853288983</v>
      </c>
      <c r="U3544" s="10"/>
      <c r="V3544" s="10"/>
      <c r="W3544" s="10"/>
    </row>
    <row r="3545">
      <c r="A3545" s="17">
        <v>2012.0</v>
      </c>
      <c r="B3545" s="18" t="s">
        <v>191</v>
      </c>
      <c r="C3545" s="18" t="s">
        <v>1317</v>
      </c>
      <c r="D3545" s="19">
        <v>181.0</v>
      </c>
      <c r="E3545" s="19">
        <v>12.0</v>
      </c>
      <c r="F3545" s="19">
        <v>0.0</v>
      </c>
      <c r="G3545" s="19">
        <v>11.0</v>
      </c>
      <c r="H3545" s="19">
        <v>1.0</v>
      </c>
      <c r="I3545" s="19">
        <v>4.0</v>
      </c>
      <c r="J3545" s="19">
        <v>0.0</v>
      </c>
      <c r="K3545" s="19">
        <v>27.0</v>
      </c>
      <c r="L3545" s="19">
        <v>1.0</v>
      </c>
      <c r="M3545" s="19">
        <v>28.0</v>
      </c>
      <c r="N3545" s="20">
        <v>0.9642857313156128</v>
      </c>
      <c r="O3545" s="20">
        <v>0.5000398755073547</v>
      </c>
      <c r="P3545" s="20">
        <v>0.5005176663398743</v>
      </c>
      <c r="Q3545" s="21" t="str">
        <f t="shared" si="1"/>
        <v>0.9513888889</v>
      </c>
      <c r="R3545" s="21" t="str">
        <f t="shared" si="3"/>
        <v>0.6129965766</v>
      </c>
      <c r="S3545" s="9">
        <v>0.6162207829100745</v>
      </c>
      <c r="T3545" s="6">
        <v>0.6129965765608681</v>
      </c>
      <c r="U3545" s="10"/>
      <c r="V3545" s="10"/>
      <c r="W3545" s="10"/>
    </row>
    <row r="3546">
      <c r="A3546" s="17">
        <v>2012.0</v>
      </c>
      <c r="B3546" s="18" t="s">
        <v>1043</v>
      </c>
      <c r="C3546" s="18" t="s">
        <v>4464</v>
      </c>
      <c r="D3546" s="19">
        <v>182.0</v>
      </c>
      <c r="E3546" s="19">
        <v>2.0</v>
      </c>
      <c r="F3546" s="19">
        <v>10.0</v>
      </c>
      <c r="G3546" s="19">
        <v>4.0</v>
      </c>
      <c r="H3546" s="19">
        <v>8.0</v>
      </c>
      <c r="I3546" s="19">
        <v>2.0</v>
      </c>
      <c r="J3546" s="19">
        <v>0.0</v>
      </c>
      <c r="K3546" s="19">
        <v>8.0</v>
      </c>
      <c r="L3546" s="19">
        <v>18.0</v>
      </c>
      <c r="M3546" s="19">
        <v>26.0</v>
      </c>
      <c r="N3546" s="20">
        <v>0.3076923191547394</v>
      </c>
      <c r="O3546" s="20">
        <v>0.5018114447593689</v>
      </c>
      <c r="P3546" s="20">
        <v>0.4880964756011963</v>
      </c>
      <c r="Q3546" s="21" t="str">
        <f t="shared" si="1"/>
        <v>0.2950819672</v>
      </c>
      <c r="R3546" s="21" t="str">
        <f t="shared" si="3"/>
        <v>0.4467003331</v>
      </c>
      <c r="S3546" s="9">
        <v>0.44985291820306045</v>
      </c>
      <c r="T3546" s="6">
        <v>0.44670033308326224</v>
      </c>
      <c r="U3546" s="10"/>
      <c r="V3546" s="10"/>
      <c r="W3546" s="10"/>
    </row>
    <row r="3547">
      <c r="A3547" s="17">
        <v>2012.0</v>
      </c>
      <c r="B3547" s="18" t="s">
        <v>965</v>
      </c>
      <c r="C3547" s="18" t="s">
        <v>1277</v>
      </c>
      <c r="D3547" s="19">
        <v>183.0</v>
      </c>
      <c r="E3547" s="19">
        <v>5.0</v>
      </c>
      <c r="F3547" s="19">
        <v>8.0</v>
      </c>
      <c r="G3547" s="19">
        <v>9.0</v>
      </c>
      <c r="H3547" s="19">
        <v>4.0</v>
      </c>
      <c r="I3547" s="19">
        <v>2.0</v>
      </c>
      <c r="J3547" s="19">
        <v>1.0</v>
      </c>
      <c r="K3547" s="19">
        <v>16.0</v>
      </c>
      <c r="L3547" s="19">
        <v>13.0</v>
      </c>
      <c r="M3547" s="19">
        <v>29.0</v>
      </c>
      <c r="N3547" s="20">
        <v>0.5517241358757019</v>
      </c>
      <c r="O3547" s="20">
        <v>0.45595353841781616</v>
      </c>
      <c r="P3547" s="20">
        <v>0.4904388189315796</v>
      </c>
      <c r="Q3547" s="21" t="str">
        <f t="shared" si="1"/>
        <v>0.5581395349</v>
      </c>
      <c r="R3547" s="21" t="str">
        <f t="shared" si="3"/>
        <v>0.4901213577</v>
      </c>
      <c r="S3547" s="9">
        <v>0.4885175084245616</v>
      </c>
      <c r="T3547" s="6">
        <v>0.49012135766273324</v>
      </c>
      <c r="U3547" s="10"/>
      <c r="V3547" s="10"/>
      <c r="W3547" s="10"/>
    </row>
    <row r="3548">
      <c r="A3548" s="17">
        <v>2012.0</v>
      </c>
      <c r="B3548" s="18" t="s">
        <v>1898</v>
      </c>
      <c r="C3548" s="18" t="s">
        <v>4465</v>
      </c>
      <c r="D3548" s="19">
        <v>184.0</v>
      </c>
      <c r="E3548" s="19">
        <v>1.0</v>
      </c>
      <c r="F3548" s="19">
        <v>14.0</v>
      </c>
      <c r="G3548" s="19">
        <v>3.0</v>
      </c>
      <c r="H3548" s="19">
        <v>11.0</v>
      </c>
      <c r="I3548" s="19">
        <v>0.0</v>
      </c>
      <c r="J3548" s="19">
        <v>1.0</v>
      </c>
      <c r="K3548" s="19">
        <v>4.0</v>
      </c>
      <c r="L3548" s="19">
        <v>26.0</v>
      </c>
      <c r="M3548" s="19">
        <v>30.0</v>
      </c>
      <c r="N3548" s="20">
        <v>0.13333334028720856</v>
      </c>
      <c r="O3548" s="20">
        <v>0.43004924058914185</v>
      </c>
      <c r="P3548" s="20">
        <v>0.4880710542201996</v>
      </c>
      <c r="Q3548" s="21" t="str">
        <f t="shared" si="1"/>
        <v>0.1142857143</v>
      </c>
      <c r="R3548" s="21" t="str">
        <f t="shared" si="3"/>
        <v>0.3656138124</v>
      </c>
      <c r="S3548" s="9">
        <v>0.37037571718295415</v>
      </c>
      <c r="T3548" s="6">
        <v>0.3656138124210494</v>
      </c>
      <c r="U3548" s="10"/>
      <c r="V3548" s="10"/>
      <c r="W3548" s="10"/>
    </row>
    <row r="3549">
      <c r="A3549" s="17">
        <v>2012.0</v>
      </c>
      <c r="B3549" s="18" t="s">
        <v>1900</v>
      </c>
      <c r="C3549" s="18" t="s">
        <v>4466</v>
      </c>
      <c r="D3549" s="19">
        <v>185.0</v>
      </c>
      <c r="E3549" s="19">
        <v>1.0</v>
      </c>
      <c r="F3549" s="19">
        <v>15.0</v>
      </c>
      <c r="G3549" s="19">
        <v>1.0</v>
      </c>
      <c r="H3549" s="19">
        <v>11.0</v>
      </c>
      <c r="I3549" s="19">
        <v>0.0</v>
      </c>
      <c r="J3549" s="19">
        <v>0.0</v>
      </c>
      <c r="K3549" s="19">
        <v>2.0</v>
      </c>
      <c r="L3549" s="19">
        <v>26.0</v>
      </c>
      <c r="M3549" s="19">
        <v>28.0</v>
      </c>
      <c r="N3549" s="20">
        <v>0.0714285746216774</v>
      </c>
      <c r="O3549" s="20">
        <v>0.4942987561225891</v>
      </c>
      <c r="P3549" s="20">
        <v>0.4563836455345154</v>
      </c>
      <c r="Q3549" s="21" t="str">
        <f t="shared" si="1"/>
        <v>0.07575757576</v>
      </c>
      <c r="R3549" s="21" t="str">
        <f t="shared" si="3"/>
        <v>0.3801846834</v>
      </c>
      <c r="S3549" s="9">
        <v>0.37910243230206625</v>
      </c>
      <c r="T3549" s="6">
        <v>0.3801846833843173</v>
      </c>
      <c r="U3549" s="10"/>
      <c r="V3549" s="10"/>
      <c r="W3549" s="10"/>
    </row>
    <row r="3550">
      <c r="A3550" s="17">
        <v>2012.0</v>
      </c>
      <c r="B3550" s="18" t="s">
        <v>1357</v>
      </c>
      <c r="C3550" s="18" t="s">
        <v>4467</v>
      </c>
      <c r="D3550" s="19">
        <v>186.0</v>
      </c>
      <c r="E3550" s="19">
        <v>4.0</v>
      </c>
      <c r="F3550" s="19">
        <v>13.0</v>
      </c>
      <c r="G3550" s="19">
        <v>5.0</v>
      </c>
      <c r="H3550" s="19">
        <v>5.0</v>
      </c>
      <c r="I3550" s="19">
        <v>0.0</v>
      </c>
      <c r="J3550" s="19">
        <v>2.0</v>
      </c>
      <c r="K3550" s="19">
        <v>9.0</v>
      </c>
      <c r="L3550" s="19">
        <v>20.0</v>
      </c>
      <c r="M3550" s="19">
        <v>29.0</v>
      </c>
      <c r="N3550" s="20">
        <v>0.3103448152542114</v>
      </c>
      <c r="O3550" s="20">
        <v>0.4504031538963318</v>
      </c>
      <c r="P3550" s="20">
        <v>0.4683411121368408</v>
      </c>
      <c r="Q3550" s="21" t="str">
        <f t="shared" si="1"/>
        <v>0.3385826772</v>
      </c>
      <c r="R3550" s="21" t="str">
        <f t="shared" si="3"/>
        <v>0.4269325243</v>
      </c>
      <c r="S3550" s="9">
        <v>0.4198730618789278</v>
      </c>
      <c r="T3550" s="6">
        <v>0.4269325242737147</v>
      </c>
      <c r="U3550" s="10"/>
      <c r="V3550" s="10"/>
      <c r="W3550" s="10"/>
    </row>
    <row r="3551">
      <c r="A3551" s="17">
        <v>2012.0</v>
      </c>
      <c r="B3551" s="18" t="s">
        <v>1550</v>
      </c>
      <c r="C3551" s="18" t="s">
        <v>4468</v>
      </c>
      <c r="D3551" s="19">
        <v>187.0</v>
      </c>
      <c r="E3551" s="19">
        <v>6.0</v>
      </c>
      <c r="F3551" s="19">
        <v>11.0</v>
      </c>
      <c r="G3551" s="19">
        <v>4.0</v>
      </c>
      <c r="H3551" s="19">
        <v>3.0</v>
      </c>
      <c r="I3551" s="19">
        <v>3.0</v>
      </c>
      <c r="J3551" s="19">
        <v>1.0</v>
      </c>
      <c r="K3551" s="19">
        <v>13.0</v>
      </c>
      <c r="L3551" s="19">
        <v>15.0</v>
      </c>
      <c r="M3551" s="19">
        <v>28.0</v>
      </c>
      <c r="N3551" s="20">
        <v>0.4642857015132904</v>
      </c>
      <c r="O3551" s="20">
        <v>0.423788845539093</v>
      </c>
      <c r="P3551" s="20">
        <v>0.4650201201438904</v>
      </c>
      <c r="Q3551" s="21" t="str">
        <f t="shared" si="1"/>
        <v>0.5390625</v>
      </c>
      <c r="R3551" s="21" t="str">
        <f t="shared" si="3"/>
        <v>0.4629150778</v>
      </c>
      <c r="S3551" s="9">
        <v>0.4442208813769477</v>
      </c>
      <c r="T3551" s="6">
        <v>0.4629150778055191</v>
      </c>
      <c r="U3551" s="10"/>
      <c r="V3551" s="10"/>
      <c r="W3551" s="10"/>
    </row>
    <row r="3552">
      <c r="A3552" s="17">
        <v>2012.0</v>
      </c>
      <c r="B3552" s="18" t="s">
        <v>203</v>
      </c>
      <c r="C3552" s="18" t="s">
        <v>1313</v>
      </c>
      <c r="D3552" s="19">
        <v>188.0</v>
      </c>
      <c r="E3552" s="19">
        <v>5.0</v>
      </c>
      <c r="F3552" s="19">
        <v>4.0</v>
      </c>
      <c r="G3552" s="19">
        <v>13.0</v>
      </c>
      <c r="H3552" s="19">
        <v>6.0</v>
      </c>
      <c r="I3552" s="19">
        <v>4.0</v>
      </c>
      <c r="J3552" s="19">
        <v>2.0</v>
      </c>
      <c r="K3552" s="19">
        <v>22.0</v>
      </c>
      <c r="L3552" s="19">
        <v>12.0</v>
      </c>
      <c r="M3552" s="19">
        <v>34.0</v>
      </c>
      <c r="N3552" s="20">
        <v>0.6470588445663452</v>
      </c>
      <c r="O3552" s="20">
        <v>0.588579535484314</v>
      </c>
      <c r="P3552" s="20">
        <v>0.5297107696533203</v>
      </c>
      <c r="Q3552" s="21" t="str">
        <f t="shared" si="1"/>
        <v>0.5949367089</v>
      </c>
      <c r="R3552" s="21" t="str">
        <f t="shared" si="3"/>
        <v>0.5754516374</v>
      </c>
      <c r="S3552" s="9">
        <v>0.58848216603784</v>
      </c>
      <c r="T3552" s="6">
        <v>0.575451637370677</v>
      </c>
      <c r="U3552" s="10"/>
      <c r="V3552" s="10"/>
      <c r="W3552" s="10"/>
    </row>
    <row r="3553">
      <c r="A3553" s="17">
        <v>2012.0</v>
      </c>
      <c r="B3553" s="18" t="s">
        <v>1506</v>
      </c>
      <c r="C3553" s="18" t="s">
        <v>4469</v>
      </c>
      <c r="D3553" s="19">
        <v>189.0</v>
      </c>
      <c r="E3553" s="19">
        <v>1.0</v>
      </c>
      <c r="F3553" s="19">
        <v>11.0</v>
      </c>
      <c r="G3553" s="19">
        <v>0.0</v>
      </c>
      <c r="H3553" s="19">
        <v>3.0</v>
      </c>
      <c r="I3553" s="19">
        <v>0.0</v>
      </c>
      <c r="J3553" s="19">
        <v>1.0</v>
      </c>
      <c r="K3553" s="19">
        <v>1.0</v>
      </c>
      <c r="L3553" s="19">
        <v>15.0</v>
      </c>
      <c r="M3553" s="19">
        <v>16.0</v>
      </c>
      <c r="N3553" s="20">
        <v>0.0625</v>
      </c>
      <c r="O3553" s="20">
        <v>0.4613136351108551</v>
      </c>
      <c r="P3553" s="20">
        <v>0.4783557057380676</v>
      </c>
      <c r="Q3553" s="21" t="str">
        <f t="shared" si="1"/>
        <v>0.1060606061</v>
      </c>
      <c r="R3553" s="21" t="str">
        <f t="shared" si="3"/>
        <v>0.3767608955</v>
      </c>
      <c r="S3553" s="9">
        <v>0.36587074398994446</v>
      </c>
      <c r="T3553" s="6">
        <v>0.37676089550509595</v>
      </c>
      <c r="U3553" s="10"/>
      <c r="V3553" s="10"/>
      <c r="W3553" s="10"/>
    </row>
    <row r="3554">
      <c r="A3554" s="17">
        <v>2012.0</v>
      </c>
      <c r="B3554" s="18" t="s">
        <v>393</v>
      </c>
      <c r="C3554" s="18" t="s">
        <v>4470</v>
      </c>
      <c r="D3554" s="19">
        <v>190.0</v>
      </c>
      <c r="E3554" s="19">
        <v>3.0</v>
      </c>
      <c r="F3554" s="19">
        <v>9.0</v>
      </c>
      <c r="G3554" s="19">
        <v>9.0</v>
      </c>
      <c r="H3554" s="19">
        <v>8.0</v>
      </c>
      <c r="I3554" s="19">
        <v>0.0</v>
      </c>
      <c r="J3554" s="19">
        <v>1.0</v>
      </c>
      <c r="K3554" s="19">
        <v>12.0</v>
      </c>
      <c r="L3554" s="19">
        <v>18.0</v>
      </c>
      <c r="M3554" s="19">
        <v>30.0</v>
      </c>
      <c r="N3554" s="20">
        <v>0.4000000059604645</v>
      </c>
      <c r="O3554" s="20">
        <v>0.5621618032455444</v>
      </c>
      <c r="P3554" s="20">
        <v>0.5400071740150452</v>
      </c>
      <c r="Q3554" s="21" t="str">
        <f t="shared" si="1"/>
        <v>0.3529411765</v>
      </c>
      <c r="R3554" s="21" t="str">
        <f t="shared" si="3"/>
        <v>0.5043179892</v>
      </c>
      <c r="S3554" s="9">
        <v>0.5160826951265335</v>
      </c>
      <c r="T3554" s="6">
        <v>0.5043179892441806</v>
      </c>
      <c r="U3554" s="10"/>
      <c r="V3554" s="10"/>
      <c r="W3554" s="10"/>
    </row>
    <row r="3555">
      <c r="A3555" s="17">
        <v>2012.0</v>
      </c>
      <c r="B3555" s="18" t="s">
        <v>294</v>
      </c>
      <c r="C3555" s="18" t="s">
        <v>1267</v>
      </c>
      <c r="D3555" s="19">
        <v>191.0</v>
      </c>
      <c r="E3555" s="19">
        <v>9.0</v>
      </c>
      <c r="F3555" s="19">
        <v>2.0</v>
      </c>
      <c r="G3555" s="19">
        <v>14.0</v>
      </c>
      <c r="H3555" s="19">
        <v>2.0</v>
      </c>
      <c r="I3555" s="19">
        <v>2.0</v>
      </c>
      <c r="J3555" s="19">
        <v>2.0</v>
      </c>
      <c r="K3555" s="19">
        <v>25.0</v>
      </c>
      <c r="L3555" s="19">
        <v>6.0</v>
      </c>
      <c r="M3555" s="19">
        <v>31.0</v>
      </c>
      <c r="N3555" s="20">
        <v>0.8064516186714172</v>
      </c>
      <c r="O3555" s="20">
        <v>0.48237699270248413</v>
      </c>
      <c r="P3555" s="20">
        <v>0.4984363913536072</v>
      </c>
      <c r="Q3555" s="21" t="str">
        <f t="shared" si="1"/>
        <v>0.7931034483</v>
      </c>
      <c r="R3555" s="21" t="str">
        <f t="shared" si="3"/>
        <v>0.5640734563</v>
      </c>
      <c r="S3555" s="9">
        <v>0.5674104974154504</v>
      </c>
      <c r="T3555" s="6">
        <v>0.5640734562586094</v>
      </c>
      <c r="U3555" s="10"/>
      <c r="V3555" s="10"/>
      <c r="W3555" s="10"/>
    </row>
    <row r="3556">
      <c r="A3556" s="17">
        <v>2012.0</v>
      </c>
      <c r="B3556" s="18" t="s">
        <v>1595</v>
      </c>
      <c r="C3556" s="18" t="s">
        <v>4471</v>
      </c>
      <c r="D3556" s="19">
        <v>192.0</v>
      </c>
      <c r="E3556" s="19">
        <v>4.0</v>
      </c>
      <c r="F3556" s="19">
        <v>9.0</v>
      </c>
      <c r="G3556" s="19">
        <v>8.0</v>
      </c>
      <c r="H3556" s="19">
        <v>6.0</v>
      </c>
      <c r="I3556" s="19">
        <v>0.0</v>
      </c>
      <c r="J3556" s="19">
        <v>1.0</v>
      </c>
      <c r="K3556" s="19">
        <v>12.0</v>
      </c>
      <c r="L3556" s="19">
        <v>16.0</v>
      </c>
      <c r="M3556" s="19">
        <v>28.0</v>
      </c>
      <c r="N3556" s="20">
        <v>0.4285714328289032</v>
      </c>
      <c r="O3556" s="20">
        <v>0.3981754779815674</v>
      </c>
      <c r="P3556" s="20">
        <v>0.467202365398407</v>
      </c>
      <c r="Q3556" s="21" t="str">
        <f t="shared" si="1"/>
        <v>0.4126984127</v>
      </c>
      <c r="R3556" s="21" t="str">
        <f t="shared" si="3"/>
        <v>0.4190629335</v>
      </c>
      <c r="S3556" s="9">
        <v>0.4230311874832426</v>
      </c>
      <c r="T3556" s="6">
        <v>0.4190629335149886</v>
      </c>
      <c r="U3556" s="10"/>
      <c r="V3556" s="10"/>
      <c r="W3556" s="10"/>
    </row>
    <row r="3557">
      <c r="A3557" s="17">
        <v>2012.0</v>
      </c>
      <c r="B3557" s="18" t="s">
        <v>89</v>
      </c>
      <c r="C3557" s="18" t="s">
        <v>1316</v>
      </c>
      <c r="D3557" s="19">
        <v>193.0</v>
      </c>
      <c r="E3557" s="19">
        <v>8.0</v>
      </c>
      <c r="F3557" s="19">
        <v>3.0</v>
      </c>
      <c r="G3557" s="19">
        <v>13.0</v>
      </c>
      <c r="H3557" s="19">
        <v>2.0</v>
      </c>
      <c r="I3557" s="19">
        <v>5.0</v>
      </c>
      <c r="J3557" s="19">
        <v>1.0</v>
      </c>
      <c r="K3557" s="19">
        <v>26.0</v>
      </c>
      <c r="L3557" s="19">
        <v>6.0</v>
      </c>
      <c r="M3557" s="19">
        <v>32.0</v>
      </c>
      <c r="N3557" s="20">
        <v>0.8125</v>
      </c>
      <c r="O3557" s="20">
        <v>0.5417903065681458</v>
      </c>
      <c r="P3557" s="20">
        <v>0.5198121666908264</v>
      </c>
      <c r="Q3557" s="21" t="str">
        <f t="shared" si="1"/>
        <v>0.8108108108</v>
      </c>
      <c r="R3557" s="21" t="str">
        <f t="shared" si="3"/>
        <v>0.6035508977</v>
      </c>
      <c r="S3557" s="9">
        <v>0.6039731949567795</v>
      </c>
      <c r="T3557" s="6">
        <v>0.6035508976594821</v>
      </c>
      <c r="U3557" s="10"/>
      <c r="V3557" s="10"/>
      <c r="W3557" s="10"/>
    </row>
    <row r="3558">
      <c r="A3558" s="17">
        <v>2012.0</v>
      </c>
      <c r="B3558" s="18" t="s">
        <v>756</v>
      </c>
      <c r="C3558" s="18" t="s">
        <v>1281</v>
      </c>
      <c r="D3558" s="19">
        <v>194.0</v>
      </c>
      <c r="E3558" s="19">
        <v>7.0</v>
      </c>
      <c r="F3558" s="19">
        <v>5.0</v>
      </c>
      <c r="G3558" s="19">
        <v>12.0</v>
      </c>
      <c r="H3558" s="19">
        <v>3.0</v>
      </c>
      <c r="I3558" s="19">
        <v>5.0</v>
      </c>
      <c r="J3558" s="19">
        <v>1.0</v>
      </c>
      <c r="K3558" s="19">
        <v>24.0</v>
      </c>
      <c r="L3558" s="19">
        <v>9.0</v>
      </c>
      <c r="M3558" s="19">
        <v>33.0</v>
      </c>
      <c r="N3558" s="20">
        <v>0.7272727489471436</v>
      </c>
      <c r="O3558" s="20">
        <v>0.5335410237312317</v>
      </c>
      <c r="P3558" s="20">
        <v>0.49219033122062683</v>
      </c>
      <c r="Q3558" s="21" t="str">
        <f t="shared" si="1"/>
        <v>0.7284768212</v>
      </c>
      <c r="R3558" s="21" t="str">
        <f t="shared" si="3"/>
        <v>0.5719373</v>
      </c>
      <c r="S3558" s="9">
        <v>0.5716362764889544</v>
      </c>
      <c r="T3558" s="6">
        <v>0.5719372999687858</v>
      </c>
      <c r="U3558" s="10"/>
      <c r="V3558" s="10"/>
      <c r="W3558" s="10"/>
    </row>
    <row r="3559">
      <c r="A3559" s="17">
        <v>2012.0</v>
      </c>
      <c r="B3559" s="18" t="s">
        <v>409</v>
      </c>
      <c r="C3559" s="18" t="s">
        <v>4472</v>
      </c>
      <c r="D3559" s="19">
        <v>195.0</v>
      </c>
      <c r="E3559" s="19">
        <v>5.0</v>
      </c>
      <c r="F3559" s="19">
        <v>10.0</v>
      </c>
      <c r="G3559" s="19">
        <v>7.0</v>
      </c>
      <c r="H3559" s="19">
        <v>7.0</v>
      </c>
      <c r="I3559" s="19">
        <v>2.0</v>
      </c>
      <c r="J3559" s="19">
        <v>2.0</v>
      </c>
      <c r="K3559" s="19">
        <v>14.0</v>
      </c>
      <c r="L3559" s="19">
        <v>19.0</v>
      </c>
      <c r="M3559" s="19">
        <v>33.0</v>
      </c>
      <c r="N3559" s="20">
        <v>0.42424243688583374</v>
      </c>
      <c r="O3559" s="20">
        <v>0.5038287043571472</v>
      </c>
      <c r="P3559" s="20">
        <v>0.48001810908317566</v>
      </c>
      <c r="Q3559" s="21" t="str">
        <f t="shared" si="1"/>
        <v>0.4258064516</v>
      </c>
      <c r="R3559" s="21" t="str">
        <f t="shared" si="3"/>
        <v>0.4783704924</v>
      </c>
      <c r="S3559" s="9">
        <v>0.4779794855099736</v>
      </c>
      <c r="T3559" s="6">
        <v>0.4783704923525933</v>
      </c>
      <c r="U3559" s="10"/>
      <c r="V3559" s="10"/>
      <c r="W3559" s="10"/>
    </row>
    <row r="3560">
      <c r="A3560" s="17">
        <v>2012.0</v>
      </c>
      <c r="B3560" s="18" t="s">
        <v>1910</v>
      </c>
      <c r="C3560" s="18" t="s">
        <v>4473</v>
      </c>
      <c r="D3560" s="19">
        <v>196.0</v>
      </c>
      <c r="E3560" s="19">
        <v>3.0</v>
      </c>
      <c r="F3560" s="19">
        <v>12.0</v>
      </c>
      <c r="G3560" s="19">
        <v>4.0</v>
      </c>
      <c r="H3560" s="19">
        <v>6.0</v>
      </c>
      <c r="I3560" s="19">
        <v>1.0</v>
      </c>
      <c r="J3560" s="19">
        <v>2.0</v>
      </c>
      <c r="K3560" s="19">
        <v>8.0</v>
      </c>
      <c r="L3560" s="19">
        <v>20.0</v>
      </c>
      <c r="M3560" s="19">
        <v>28.0</v>
      </c>
      <c r="N3560" s="20">
        <v>0.2857142984867096</v>
      </c>
      <c r="O3560" s="20">
        <v>0.4434422552585602</v>
      </c>
      <c r="P3560" s="20">
        <v>0.4782552719116211</v>
      </c>
      <c r="Q3560" s="21" t="str">
        <f t="shared" si="1"/>
        <v>0.3015873016</v>
      </c>
      <c r="R3560" s="21" t="str">
        <f t="shared" si="3"/>
        <v>0.416681771</v>
      </c>
      <c r="S3560" s="9">
        <v>0.41271351703575676</v>
      </c>
      <c r="T3560" s="6">
        <v>0.41668177100401077</v>
      </c>
      <c r="U3560" s="10"/>
      <c r="V3560" s="10"/>
      <c r="W3560" s="10"/>
    </row>
    <row r="3561">
      <c r="A3561" s="17">
        <v>2012.0</v>
      </c>
      <c r="B3561" s="18" t="s">
        <v>3208</v>
      </c>
      <c r="C3561" s="18" t="s">
        <v>4474</v>
      </c>
      <c r="D3561" s="19">
        <v>197.0</v>
      </c>
      <c r="E3561" s="19">
        <v>2.0</v>
      </c>
      <c r="F3561" s="19">
        <v>12.0</v>
      </c>
      <c r="G3561" s="19">
        <v>7.0</v>
      </c>
      <c r="H3561" s="19">
        <v>4.0</v>
      </c>
      <c r="I3561" s="19">
        <v>2.0</v>
      </c>
      <c r="J3561" s="19">
        <v>1.0</v>
      </c>
      <c r="K3561" s="19">
        <v>11.0</v>
      </c>
      <c r="L3561" s="19">
        <v>17.0</v>
      </c>
      <c r="M3561" s="19">
        <v>28.0</v>
      </c>
      <c r="N3561" s="20">
        <v>0.3928571343421936</v>
      </c>
      <c r="O3561" s="20">
        <v>0.40333181619644165</v>
      </c>
      <c r="P3561" s="20">
        <v>0.46756047010421753</v>
      </c>
      <c r="Q3561" s="21" t="str">
        <f t="shared" si="1"/>
        <v>0.3947368421</v>
      </c>
      <c r="R3561" s="21" t="str">
        <f t="shared" si="3"/>
        <v>0.4172402362</v>
      </c>
      <c r="S3561" s="9">
        <v>0.4167703113385609</v>
      </c>
      <c r="T3561" s="6">
        <v>0.417240236150591</v>
      </c>
      <c r="U3561" s="10"/>
      <c r="V3561" s="10"/>
      <c r="W3561" s="10"/>
    </row>
    <row r="3562">
      <c r="A3562" s="17">
        <v>2012.0</v>
      </c>
      <c r="B3562" s="18" t="s">
        <v>1308</v>
      </c>
      <c r="C3562" s="18" t="s">
        <v>1309</v>
      </c>
      <c r="D3562" s="19">
        <v>198.0</v>
      </c>
      <c r="E3562" s="19">
        <v>10.0</v>
      </c>
      <c r="F3562" s="19">
        <v>4.0</v>
      </c>
      <c r="G3562" s="19">
        <v>9.0</v>
      </c>
      <c r="H3562" s="19">
        <v>3.0</v>
      </c>
      <c r="I3562" s="19">
        <v>5.0</v>
      </c>
      <c r="J3562" s="19">
        <v>1.0</v>
      </c>
      <c r="K3562" s="19">
        <v>24.0</v>
      </c>
      <c r="L3562" s="19">
        <v>8.0</v>
      </c>
      <c r="M3562" s="19">
        <v>32.0</v>
      </c>
      <c r="N3562" s="20">
        <v>0.75</v>
      </c>
      <c r="O3562" s="20">
        <v>0.43600550293922424</v>
      </c>
      <c r="P3562" s="20">
        <v>0.4615224301815033</v>
      </c>
      <c r="Q3562" s="21" t="str">
        <f t="shared" si="1"/>
        <v>0.7625</v>
      </c>
      <c r="R3562" s="21" t="str">
        <f t="shared" si="3"/>
        <v>0.524008359</v>
      </c>
      <c r="S3562" s="9">
        <v>0.520883359014988</v>
      </c>
      <c r="T3562" s="6">
        <v>0.524008359014988</v>
      </c>
      <c r="U3562" s="10"/>
      <c r="V3562" s="10"/>
      <c r="W3562" s="10"/>
    </row>
    <row r="3563">
      <c r="A3563" s="17">
        <v>2012.0</v>
      </c>
      <c r="B3563" s="18" t="s">
        <v>264</v>
      </c>
      <c r="C3563" s="18" t="s">
        <v>4475</v>
      </c>
      <c r="D3563" s="19">
        <v>199.0</v>
      </c>
      <c r="E3563" s="19">
        <v>8.0</v>
      </c>
      <c r="F3563" s="19">
        <v>3.0</v>
      </c>
      <c r="G3563" s="19">
        <v>17.0</v>
      </c>
      <c r="H3563" s="19">
        <v>1.0</v>
      </c>
      <c r="I3563" s="19">
        <v>4.0</v>
      </c>
      <c r="J3563" s="19">
        <v>1.0</v>
      </c>
      <c r="K3563" s="19">
        <v>29.0</v>
      </c>
      <c r="L3563" s="19">
        <v>5.0</v>
      </c>
      <c r="M3563" s="19">
        <v>34.0</v>
      </c>
      <c r="N3563" s="20">
        <v>0.8529411554336548</v>
      </c>
      <c r="O3563" s="20">
        <v>0.6170209646224976</v>
      </c>
      <c r="P3563" s="20">
        <v>0.5403790473937988</v>
      </c>
      <c r="Q3563" s="21" t="str">
        <f t="shared" si="1"/>
        <v>0.8581081081</v>
      </c>
      <c r="R3563" s="21" t="str">
        <f t="shared" si="3"/>
        <v>0.6581322712</v>
      </c>
      <c r="S3563" s="9">
        <v>0.6568405382773456</v>
      </c>
      <c r="T3563" s="6">
        <v>0.6581322711867255</v>
      </c>
      <c r="U3563" s="10"/>
      <c r="V3563" s="10"/>
      <c r="W3563" s="10"/>
    </row>
    <row r="3564">
      <c r="A3564" s="17">
        <v>2012.0</v>
      </c>
      <c r="B3564" s="18" t="s">
        <v>1113</v>
      </c>
      <c r="C3564" s="18" t="s">
        <v>1256</v>
      </c>
      <c r="D3564" s="19">
        <v>200.0</v>
      </c>
      <c r="E3564" s="19">
        <v>2.0</v>
      </c>
      <c r="F3564" s="19">
        <v>13.0</v>
      </c>
      <c r="G3564" s="19">
        <v>9.0</v>
      </c>
      <c r="H3564" s="19">
        <v>1.0</v>
      </c>
      <c r="I3564" s="19">
        <v>2.0</v>
      </c>
      <c r="J3564" s="19">
        <v>0.0</v>
      </c>
      <c r="K3564" s="19">
        <v>13.0</v>
      </c>
      <c r="L3564" s="19">
        <v>14.0</v>
      </c>
      <c r="M3564" s="19">
        <v>27.0</v>
      </c>
      <c r="N3564" s="20">
        <v>0.48148149251937866</v>
      </c>
      <c r="O3564" s="20">
        <v>0.42272132635116577</v>
      </c>
      <c r="P3564" s="20">
        <v>0.4721323251724243</v>
      </c>
      <c r="Q3564" s="21" t="str">
        <f t="shared" si="1"/>
        <v>0.5257731959</v>
      </c>
      <c r="R3564" s="21" t="str">
        <f t="shared" si="3"/>
        <v>0.4608370434</v>
      </c>
      <c r="S3564" s="9">
        <v>0.4497641148390593</v>
      </c>
      <c r="T3564" s="6">
        <v>0.4608370434377611</v>
      </c>
      <c r="U3564" s="10"/>
      <c r="V3564" s="10"/>
      <c r="W3564" s="10"/>
    </row>
    <row r="3565">
      <c r="A3565" s="17">
        <v>2012.0</v>
      </c>
      <c r="B3565" s="18" t="s">
        <v>1637</v>
      </c>
      <c r="C3565" s="18" t="s">
        <v>4476</v>
      </c>
      <c r="D3565" s="19">
        <v>201.0</v>
      </c>
      <c r="E3565" s="19">
        <v>5.0</v>
      </c>
      <c r="F3565" s="19">
        <v>12.0</v>
      </c>
      <c r="G3565" s="19">
        <v>10.0</v>
      </c>
      <c r="H3565" s="19">
        <v>3.0</v>
      </c>
      <c r="I3565" s="19">
        <v>0.0</v>
      </c>
      <c r="J3565" s="19">
        <v>1.0</v>
      </c>
      <c r="K3565" s="19">
        <v>15.0</v>
      </c>
      <c r="L3565" s="19">
        <v>16.0</v>
      </c>
      <c r="M3565" s="19">
        <v>31.0</v>
      </c>
      <c r="N3565" s="20">
        <v>0.4838709533214569</v>
      </c>
      <c r="O3565" s="20">
        <v>0.48050931096076965</v>
      </c>
      <c r="P3565" s="20">
        <v>0.4979521334171295</v>
      </c>
      <c r="Q3565" s="21" t="str">
        <f t="shared" si="1"/>
        <v>0.5118110236</v>
      </c>
      <c r="R3565" s="21" t="str">
        <f t="shared" si="3"/>
        <v>0.4926954447</v>
      </c>
      <c r="S3565" s="9">
        <v>0.4857104307701511</v>
      </c>
      <c r="T3565" s="6">
        <v>0.492695444740179</v>
      </c>
      <c r="U3565" s="10"/>
      <c r="V3565" s="10"/>
      <c r="W3565" s="10"/>
    </row>
    <row r="3566">
      <c r="A3566" s="17">
        <v>2012.0</v>
      </c>
      <c r="B3566" s="18" t="s">
        <v>746</v>
      </c>
      <c r="C3566" s="18" t="s">
        <v>4477</v>
      </c>
      <c r="D3566" s="19">
        <v>202.0</v>
      </c>
      <c r="E3566" s="19">
        <v>5.0</v>
      </c>
      <c r="F3566" s="19">
        <v>8.0</v>
      </c>
      <c r="G3566" s="19">
        <v>8.0</v>
      </c>
      <c r="H3566" s="19">
        <v>4.0</v>
      </c>
      <c r="I3566" s="19">
        <v>2.0</v>
      </c>
      <c r="J3566" s="19">
        <v>2.0</v>
      </c>
      <c r="K3566" s="19">
        <v>15.0</v>
      </c>
      <c r="L3566" s="19">
        <v>14.0</v>
      </c>
      <c r="M3566" s="19">
        <v>29.0</v>
      </c>
      <c r="N3566" s="20">
        <v>0.517241358757019</v>
      </c>
      <c r="O3566" s="20">
        <v>0.4482342004776001</v>
      </c>
      <c r="P3566" s="20">
        <v>0.4953852891921997</v>
      </c>
      <c r="Q3566" s="21" t="str">
        <f t="shared" si="1"/>
        <v>0.5267175573</v>
      </c>
      <c r="R3566" s="21" t="str">
        <f t="shared" si="3"/>
        <v>0.4796428118</v>
      </c>
      <c r="S3566" s="9">
        <v>0.47727376736443616</v>
      </c>
      <c r="T3566" s="6">
        <v>0.47964281184982704</v>
      </c>
      <c r="U3566" s="10"/>
      <c r="V3566" s="10"/>
      <c r="W3566" s="10"/>
    </row>
    <row r="3567">
      <c r="A3567" s="17">
        <v>2012.0</v>
      </c>
      <c r="B3567" s="18" t="s">
        <v>515</v>
      </c>
      <c r="C3567" s="18" t="s">
        <v>4478</v>
      </c>
      <c r="D3567" s="19">
        <v>203.0</v>
      </c>
      <c r="E3567" s="19">
        <v>6.0</v>
      </c>
      <c r="F3567" s="19">
        <v>11.0</v>
      </c>
      <c r="G3567" s="19">
        <v>7.0</v>
      </c>
      <c r="H3567" s="19">
        <v>5.0</v>
      </c>
      <c r="I3567" s="19">
        <v>1.0</v>
      </c>
      <c r="J3567" s="19">
        <v>1.0</v>
      </c>
      <c r="K3567" s="19">
        <v>14.0</v>
      </c>
      <c r="L3567" s="19">
        <v>17.0</v>
      </c>
      <c r="M3567" s="19">
        <v>31.0</v>
      </c>
      <c r="N3567" s="20">
        <v>0.4516128897666931</v>
      </c>
      <c r="O3567" s="20">
        <v>0.4937658905982971</v>
      </c>
      <c r="P3567" s="20">
        <v>0.503192663192749</v>
      </c>
      <c r="Q3567" s="21" t="str">
        <f t="shared" si="1"/>
        <v>0.4822695035</v>
      </c>
      <c r="R3567" s="21" t="str">
        <f t="shared" si="3"/>
        <v>0.493248487</v>
      </c>
      <c r="S3567" s="9">
        <v>0.48558433690378744</v>
      </c>
      <c r="T3567" s="6">
        <v>0.49324848698386065</v>
      </c>
      <c r="U3567" s="10"/>
      <c r="V3567" s="10"/>
      <c r="W3567" s="10"/>
    </row>
    <row r="3568">
      <c r="A3568" s="17">
        <v>2012.0</v>
      </c>
      <c r="B3568" s="18" t="s">
        <v>611</v>
      </c>
      <c r="C3568" s="18" t="s">
        <v>4479</v>
      </c>
      <c r="D3568" s="19">
        <v>204.0</v>
      </c>
      <c r="E3568" s="19">
        <v>1.0</v>
      </c>
      <c r="F3568" s="19">
        <v>12.0</v>
      </c>
      <c r="G3568" s="19">
        <v>2.0</v>
      </c>
      <c r="H3568" s="19">
        <v>9.0</v>
      </c>
      <c r="I3568" s="19">
        <v>0.0</v>
      </c>
      <c r="J3568" s="19">
        <v>3.0</v>
      </c>
      <c r="K3568" s="19">
        <v>3.0</v>
      </c>
      <c r="L3568" s="19">
        <v>24.0</v>
      </c>
      <c r="M3568" s="19">
        <v>27.0</v>
      </c>
      <c r="N3568" s="20">
        <v>0.1111111119389534</v>
      </c>
      <c r="O3568" s="20">
        <v>0.4480643570423126</v>
      </c>
      <c r="P3568" s="20">
        <v>0.47513654828071594</v>
      </c>
      <c r="Q3568" s="21" t="str">
        <f t="shared" si="1"/>
        <v>0.1023622047</v>
      </c>
      <c r="R3568" s="21" t="str">
        <f t="shared" si="3"/>
        <v>0.3684068668</v>
      </c>
      <c r="S3568" s="9">
        <v>0.3705940933691131</v>
      </c>
      <c r="T3568" s="6">
        <v>0.36840686677243767</v>
      </c>
      <c r="U3568" s="10"/>
      <c r="V3568" s="10"/>
      <c r="W3568" s="10"/>
    </row>
    <row r="3569">
      <c r="A3569" s="17">
        <v>2012.0</v>
      </c>
      <c r="B3569" s="18" t="s">
        <v>472</v>
      </c>
      <c r="C3569" s="18" t="s">
        <v>1272</v>
      </c>
      <c r="D3569" s="19">
        <v>205.0</v>
      </c>
      <c r="E3569" s="19">
        <v>4.0</v>
      </c>
      <c r="F3569" s="19">
        <v>9.0</v>
      </c>
      <c r="G3569" s="19">
        <v>12.0</v>
      </c>
      <c r="H3569" s="19">
        <v>3.0</v>
      </c>
      <c r="I3569" s="19">
        <v>2.0</v>
      </c>
      <c r="J3569" s="19">
        <v>1.0</v>
      </c>
      <c r="K3569" s="19">
        <v>18.0</v>
      </c>
      <c r="L3569" s="19">
        <v>13.0</v>
      </c>
      <c r="M3569" s="19">
        <v>31.0</v>
      </c>
      <c r="N3569" s="20">
        <v>0.5806451439857483</v>
      </c>
      <c r="O3569" s="20">
        <v>0.5682147741317749</v>
      </c>
      <c r="P3569" s="20">
        <v>0.5238495469093323</v>
      </c>
      <c r="Q3569" s="21" t="str">
        <f t="shared" si="1"/>
        <v>0.5826771654</v>
      </c>
      <c r="R3569" s="21" t="str">
        <f t="shared" si="3"/>
        <v>0.5607390651</v>
      </c>
      <c r="S3569" s="9">
        <v>0.5602310641158011</v>
      </c>
      <c r="T3569" s="6">
        <v>0.5607390651318032</v>
      </c>
      <c r="U3569" s="10"/>
      <c r="V3569" s="10"/>
      <c r="W3569" s="10"/>
    </row>
    <row r="3570">
      <c r="A3570" s="17">
        <v>2012.0</v>
      </c>
      <c r="B3570" s="18" t="s">
        <v>930</v>
      </c>
      <c r="C3570" s="18" t="s">
        <v>1314</v>
      </c>
      <c r="D3570" s="19">
        <v>206.0</v>
      </c>
      <c r="E3570" s="19">
        <v>4.0</v>
      </c>
      <c r="F3570" s="19">
        <v>7.0</v>
      </c>
      <c r="G3570" s="19">
        <v>11.0</v>
      </c>
      <c r="H3570" s="19">
        <v>5.0</v>
      </c>
      <c r="I3570" s="19">
        <v>3.0</v>
      </c>
      <c r="J3570" s="19">
        <v>1.0</v>
      </c>
      <c r="K3570" s="19">
        <v>18.0</v>
      </c>
      <c r="L3570" s="19">
        <v>13.0</v>
      </c>
      <c r="M3570" s="19">
        <v>31.0</v>
      </c>
      <c r="N3570" s="20">
        <v>0.5806451439857483</v>
      </c>
      <c r="O3570" s="20">
        <v>0.5901261568069458</v>
      </c>
      <c r="P3570" s="20">
        <v>0.5367375612258911</v>
      </c>
      <c r="Q3570" s="21" t="str">
        <f t="shared" si="1"/>
        <v>0.5547445255</v>
      </c>
      <c r="R3570" s="21" t="str">
        <f t="shared" si="3"/>
        <v>0.5679336001</v>
      </c>
      <c r="S3570" s="9">
        <v>0.5744087590325263</v>
      </c>
      <c r="T3570" s="6">
        <v>0.5679336000968069</v>
      </c>
      <c r="U3570" s="10"/>
      <c r="V3570" s="10"/>
      <c r="W3570" s="10"/>
    </row>
    <row r="3571">
      <c r="A3571" s="17">
        <v>2012.0</v>
      </c>
      <c r="B3571" s="18" t="s">
        <v>660</v>
      </c>
      <c r="C3571" s="18" t="s">
        <v>4480</v>
      </c>
      <c r="D3571" s="19">
        <v>207.0</v>
      </c>
      <c r="E3571" s="19">
        <v>5.0</v>
      </c>
      <c r="F3571" s="19">
        <v>11.0</v>
      </c>
      <c r="G3571" s="19">
        <v>8.0</v>
      </c>
      <c r="H3571" s="19">
        <v>3.0</v>
      </c>
      <c r="I3571" s="19">
        <v>0.0</v>
      </c>
      <c r="J3571" s="19">
        <v>2.0</v>
      </c>
      <c r="K3571" s="19">
        <v>13.0</v>
      </c>
      <c r="L3571" s="19">
        <v>16.0</v>
      </c>
      <c r="M3571" s="19">
        <v>29.0</v>
      </c>
      <c r="N3571" s="20">
        <v>0.4482758641242981</v>
      </c>
      <c r="O3571" s="20">
        <v>0.4639100134372711</v>
      </c>
      <c r="P3571" s="20">
        <v>0.4758301377296448</v>
      </c>
      <c r="Q3571" s="21" t="str">
        <f t="shared" si="1"/>
        <v>0.4796747967</v>
      </c>
      <c r="R3571" s="21" t="str">
        <f t="shared" si="3"/>
        <v>0.4708312403</v>
      </c>
      <c r="S3571" s="9">
        <v>0.46298150666828813</v>
      </c>
      <c r="T3571" s="6">
        <v>0.47083124033803864</v>
      </c>
      <c r="U3571" s="10"/>
      <c r="V3571" s="10"/>
      <c r="W3571" s="10"/>
    </row>
    <row r="3572">
      <c r="A3572" s="17">
        <v>2012.0</v>
      </c>
      <c r="B3572" s="18" t="s">
        <v>147</v>
      </c>
      <c r="C3572" s="18" t="s">
        <v>4481</v>
      </c>
      <c r="D3572" s="19">
        <v>208.0</v>
      </c>
      <c r="E3572" s="19">
        <v>5.0</v>
      </c>
      <c r="F3572" s="19">
        <v>5.0</v>
      </c>
      <c r="G3572" s="19">
        <v>16.0</v>
      </c>
      <c r="H3572" s="19">
        <v>1.0</v>
      </c>
      <c r="I3572" s="19">
        <v>1.0</v>
      </c>
      <c r="J3572" s="19">
        <v>5.0</v>
      </c>
      <c r="K3572" s="19">
        <v>22.0</v>
      </c>
      <c r="L3572" s="19">
        <v>11.0</v>
      </c>
      <c r="M3572" s="19">
        <v>33.0</v>
      </c>
      <c r="N3572" s="20">
        <v>0.6666666865348816</v>
      </c>
      <c r="O3572" s="20">
        <v>0.569271445274353</v>
      </c>
      <c r="P3572" s="20">
        <v>0.5376979112625122</v>
      </c>
      <c r="Q3572" s="21" t="str">
        <f t="shared" si="1"/>
        <v>0.6518518519</v>
      </c>
      <c r="R3572" s="21" t="str">
        <f t="shared" si="3"/>
        <v>0.5820231634</v>
      </c>
      <c r="S3572" s="9">
        <v>0.5857268671194712</v>
      </c>
      <c r="T3572" s="6">
        <v>0.5820231634157675</v>
      </c>
      <c r="U3572" s="10"/>
      <c r="V3572" s="10"/>
      <c r="W3572" s="10"/>
    </row>
    <row r="3573">
      <c r="A3573" s="17">
        <v>2012.0</v>
      </c>
      <c r="B3573" s="18" t="s">
        <v>501</v>
      </c>
      <c r="C3573" s="18" t="s">
        <v>1345</v>
      </c>
      <c r="D3573" s="19">
        <v>209.0</v>
      </c>
      <c r="E3573" s="19">
        <v>8.0</v>
      </c>
      <c r="F3573" s="19">
        <v>8.0</v>
      </c>
      <c r="G3573" s="19">
        <v>8.0</v>
      </c>
      <c r="H3573" s="19">
        <v>5.0</v>
      </c>
      <c r="I3573" s="19">
        <v>0.0</v>
      </c>
      <c r="J3573" s="19">
        <v>2.0</v>
      </c>
      <c r="K3573" s="19">
        <v>16.0</v>
      </c>
      <c r="L3573" s="19">
        <v>15.0</v>
      </c>
      <c r="M3573" s="19">
        <v>31.0</v>
      </c>
      <c r="N3573" s="20">
        <v>0.5161290168762207</v>
      </c>
      <c r="O3573" s="20">
        <v>0.5255475044250488</v>
      </c>
      <c r="P3573" s="20">
        <v>0.4971480667591095</v>
      </c>
      <c r="Q3573" s="21" t="str">
        <f t="shared" si="1"/>
        <v>0.5369127517</v>
      </c>
      <c r="R3573" s="21" t="str">
        <f t="shared" si="3"/>
        <v>0.5212889568</v>
      </c>
      <c r="S3573" s="9">
        <v>0.5160930269668179</v>
      </c>
      <c r="T3573" s="6">
        <v>0.5212889568217649</v>
      </c>
      <c r="U3573" s="10"/>
      <c r="V3573" s="10"/>
      <c r="W3573" s="10"/>
    </row>
    <row r="3574">
      <c r="A3574" s="17">
        <v>2012.0</v>
      </c>
      <c r="B3574" s="18" t="s">
        <v>565</v>
      </c>
      <c r="C3574" s="18" t="s">
        <v>1306</v>
      </c>
      <c r="D3574" s="19">
        <v>210.0</v>
      </c>
      <c r="E3574" s="19">
        <v>8.0</v>
      </c>
      <c r="F3574" s="19">
        <v>6.0</v>
      </c>
      <c r="G3574" s="19">
        <v>15.0</v>
      </c>
      <c r="H3574" s="19">
        <v>1.0</v>
      </c>
      <c r="I3574" s="19">
        <v>3.0</v>
      </c>
      <c r="J3574" s="19">
        <v>0.0</v>
      </c>
      <c r="K3574" s="19">
        <v>26.0</v>
      </c>
      <c r="L3574" s="19">
        <v>7.0</v>
      </c>
      <c r="M3574" s="19">
        <v>33.0</v>
      </c>
      <c r="N3574" s="20">
        <v>0.7878788113594055</v>
      </c>
      <c r="O3574" s="20">
        <v>0.4938778877258301</v>
      </c>
      <c r="P3574" s="20">
        <v>0.497057169675827</v>
      </c>
      <c r="Q3574" s="21" t="str">
        <f t="shared" si="1"/>
        <v>0.8226950355</v>
      </c>
      <c r="R3574" s="21" t="str">
        <f t="shared" si="3"/>
        <v>0.5768769951</v>
      </c>
      <c r="S3574" s="9">
        <v>0.5681729332515688</v>
      </c>
      <c r="T3574" s="6">
        <v>0.57687699514712</v>
      </c>
      <c r="U3574" s="10"/>
      <c r="V3574" s="10"/>
      <c r="W3574" s="10"/>
    </row>
    <row r="3575">
      <c r="A3575" s="17">
        <v>2012.0</v>
      </c>
      <c r="B3575" s="18" t="s">
        <v>150</v>
      </c>
      <c r="C3575" s="18" t="s">
        <v>1342</v>
      </c>
      <c r="D3575" s="19">
        <v>211.0</v>
      </c>
      <c r="E3575" s="19">
        <v>7.0</v>
      </c>
      <c r="F3575" s="19">
        <v>4.0</v>
      </c>
      <c r="G3575" s="19">
        <v>18.0</v>
      </c>
      <c r="H3575" s="19">
        <v>2.0</v>
      </c>
      <c r="I3575" s="19">
        <v>2.0</v>
      </c>
      <c r="J3575" s="19">
        <v>1.0</v>
      </c>
      <c r="K3575" s="19">
        <v>27.0</v>
      </c>
      <c r="L3575" s="19">
        <v>7.0</v>
      </c>
      <c r="M3575" s="19">
        <v>34.0</v>
      </c>
      <c r="N3575" s="20">
        <v>0.7941176295280457</v>
      </c>
      <c r="O3575" s="20">
        <v>0.6049216985702515</v>
      </c>
      <c r="P3575" s="20">
        <v>0.5429825782775879</v>
      </c>
      <c r="Q3575" s="21" t="str">
        <f t="shared" si="1"/>
        <v>0.7847222222</v>
      </c>
      <c r="R3575" s="21" t="str">
        <f t="shared" si="3"/>
        <v>0.6343870494</v>
      </c>
      <c r="S3575" s="9">
        <v>0.6367359056192285</v>
      </c>
      <c r="T3575" s="6">
        <v>0.6343870494100783</v>
      </c>
      <c r="U3575" s="10"/>
      <c r="V3575" s="10"/>
      <c r="W3575" s="10"/>
    </row>
    <row r="3576">
      <c r="A3576" s="17">
        <v>2012.0</v>
      </c>
      <c r="B3576" s="18" t="s">
        <v>206</v>
      </c>
      <c r="C3576" s="18" t="s">
        <v>4482</v>
      </c>
      <c r="D3576" s="19">
        <v>212.0</v>
      </c>
      <c r="E3576" s="19">
        <v>1.0</v>
      </c>
      <c r="F3576" s="19">
        <v>9.0</v>
      </c>
      <c r="G3576" s="19">
        <v>11.0</v>
      </c>
      <c r="H3576" s="19">
        <v>5.0</v>
      </c>
      <c r="I3576" s="19">
        <v>3.0</v>
      </c>
      <c r="J3576" s="19">
        <v>2.0</v>
      </c>
      <c r="K3576" s="19">
        <v>15.0</v>
      </c>
      <c r="L3576" s="19">
        <v>16.0</v>
      </c>
      <c r="M3576" s="19">
        <v>31.0</v>
      </c>
      <c r="N3576" s="20">
        <v>0.4838709533214569</v>
      </c>
      <c r="O3576" s="20">
        <v>0.5508199334144592</v>
      </c>
      <c r="P3576" s="20">
        <v>0.5174306631088257</v>
      </c>
      <c r="Q3576" s="21" t="str">
        <f t="shared" si="1"/>
        <v>0.4330708661</v>
      </c>
      <c r="R3576" s="21" t="str">
        <f t="shared" si="3"/>
        <v>0.513035349</v>
      </c>
      <c r="S3576" s="9">
        <v>0.5257353744199199</v>
      </c>
      <c r="T3576" s="6">
        <v>0.5130353490198691</v>
      </c>
      <c r="U3576" s="10"/>
      <c r="V3576" s="10"/>
      <c r="W3576" s="10"/>
    </row>
    <row r="3577">
      <c r="A3577" s="17">
        <v>2012.0</v>
      </c>
      <c r="B3577" s="18" t="s">
        <v>153</v>
      </c>
      <c r="C3577" s="18" t="s">
        <v>4483</v>
      </c>
      <c r="D3577" s="19">
        <v>213.0</v>
      </c>
      <c r="E3577" s="19">
        <v>2.0</v>
      </c>
      <c r="F3577" s="19">
        <v>8.0</v>
      </c>
      <c r="G3577" s="19">
        <v>10.0</v>
      </c>
      <c r="H3577" s="19">
        <v>4.0</v>
      </c>
      <c r="I3577" s="19">
        <v>2.0</v>
      </c>
      <c r="J3577" s="19">
        <v>6.0</v>
      </c>
      <c r="K3577" s="19">
        <v>14.0</v>
      </c>
      <c r="L3577" s="19">
        <v>18.0</v>
      </c>
      <c r="M3577" s="19">
        <v>32.0</v>
      </c>
      <c r="N3577" s="20">
        <v>0.4375</v>
      </c>
      <c r="O3577" s="20">
        <v>0.5783035159111023</v>
      </c>
      <c r="P3577" s="20">
        <v>0.5392001271247864</v>
      </c>
      <c r="Q3577" s="21" t="str">
        <f t="shared" si="1"/>
        <v>0.3970588235</v>
      </c>
      <c r="R3577" s="21" t="str">
        <f t="shared" si="3"/>
        <v>0.5232164956</v>
      </c>
      <c r="S3577" s="9">
        <v>0.5333267897367477</v>
      </c>
      <c r="T3577" s="6">
        <v>0.5232164956191008</v>
      </c>
      <c r="U3577" s="10"/>
      <c r="V3577" s="10"/>
      <c r="W3577" s="10"/>
    </row>
    <row r="3578">
      <c r="A3578" s="17">
        <v>2012.0</v>
      </c>
      <c r="B3578" s="18" t="s">
        <v>571</v>
      </c>
      <c r="C3578" s="18" t="s">
        <v>4484</v>
      </c>
      <c r="D3578" s="19">
        <v>214.0</v>
      </c>
      <c r="E3578" s="19">
        <v>8.0</v>
      </c>
      <c r="F3578" s="19">
        <v>4.0</v>
      </c>
      <c r="G3578" s="19">
        <v>10.0</v>
      </c>
      <c r="H3578" s="19">
        <v>6.0</v>
      </c>
      <c r="I3578" s="19">
        <v>2.0</v>
      </c>
      <c r="J3578" s="19">
        <v>3.0</v>
      </c>
      <c r="K3578" s="19">
        <v>20.0</v>
      </c>
      <c r="L3578" s="19">
        <v>13.0</v>
      </c>
      <c r="M3578" s="19">
        <v>33.0</v>
      </c>
      <c r="N3578" s="20">
        <v>0.6060606241226196</v>
      </c>
      <c r="O3578" s="20">
        <v>0.5342029333114624</v>
      </c>
      <c r="P3578" s="20">
        <v>0.5076547861099243</v>
      </c>
      <c r="Q3578" s="21" t="str">
        <f t="shared" si="1"/>
        <v>0.5818181818</v>
      </c>
      <c r="R3578" s="21" t="str">
        <f t="shared" si="3"/>
        <v>0.5394697086</v>
      </c>
      <c r="S3578" s="9">
        <v>0.5455303146983638</v>
      </c>
      <c r="T3578" s="6">
        <v>0.5394697086377578</v>
      </c>
      <c r="U3578" s="10"/>
      <c r="V3578" s="10"/>
      <c r="W3578" s="10"/>
    </row>
    <row r="3579">
      <c r="A3579" s="17">
        <v>2012.0</v>
      </c>
      <c r="B3579" s="18" t="s">
        <v>513</v>
      </c>
      <c r="C3579" s="18" t="s">
        <v>4485</v>
      </c>
      <c r="D3579" s="19">
        <v>215.0</v>
      </c>
      <c r="E3579" s="19">
        <v>10.0</v>
      </c>
      <c r="F3579" s="19">
        <v>4.0</v>
      </c>
      <c r="G3579" s="19">
        <v>15.0</v>
      </c>
      <c r="H3579" s="19">
        <v>0.0</v>
      </c>
      <c r="I3579" s="19">
        <v>2.0</v>
      </c>
      <c r="J3579" s="19">
        <v>2.0</v>
      </c>
      <c r="K3579" s="19">
        <v>27.0</v>
      </c>
      <c r="L3579" s="19">
        <v>6.0</v>
      </c>
      <c r="M3579" s="19">
        <v>33.0</v>
      </c>
      <c r="N3579" s="20">
        <v>0.8181818127632141</v>
      </c>
      <c r="O3579" s="20">
        <v>0.48999398946762085</v>
      </c>
      <c r="P3579" s="20">
        <v>0.5085670948028564</v>
      </c>
      <c r="Q3579" s="21" t="str">
        <f t="shared" si="1"/>
        <v>0.8503401361</v>
      </c>
      <c r="R3579" s="21" t="str">
        <f t="shared" si="3"/>
        <v>0.5847238024</v>
      </c>
      <c r="S3579" s="9">
        <v>0.5766842229799791</v>
      </c>
      <c r="T3579" s="6">
        <v>0.58472380244813</v>
      </c>
      <c r="U3579" s="10"/>
      <c r="V3579" s="10"/>
      <c r="W3579" s="10"/>
    </row>
    <row r="3580">
      <c r="A3580" s="17">
        <v>2012.0</v>
      </c>
      <c r="B3580" s="18" t="s">
        <v>156</v>
      </c>
      <c r="C3580" s="18" t="s">
        <v>1334</v>
      </c>
      <c r="D3580" s="19">
        <v>216.0</v>
      </c>
      <c r="E3580" s="19">
        <v>6.0</v>
      </c>
      <c r="F3580" s="19">
        <v>4.0</v>
      </c>
      <c r="G3580" s="19">
        <v>15.0</v>
      </c>
      <c r="H3580" s="19">
        <v>3.0</v>
      </c>
      <c r="I3580" s="19">
        <v>1.0</v>
      </c>
      <c r="J3580" s="19">
        <v>2.0</v>
      </c>
      <c r="K3580" s="19">
        <v>22.0</v>
      </c>
      <c r="L3580" s="19">
        <v>9.0</v>
      </c>
      <c r="M3580" s="19">
        <v>31.0</v>
      </c>
      <c r="N3580" s="20">
        <v>0.7096773982048035</v>
      </c>
      <c r="O3580" s="20">
        <v>0.5403394103050232</v>
      </c>
      <c r="P3580" s="20">
        <v>0.5108177065849304</v>
      </c>
      <c r="Q3580" s="21" t="str">
        <f t="shared" si="1"/>
        <v>0.6814814815</v>
      </c>
      <c r="R3580" s="21" t="str">
        <f t="shared" si="3"/>
        <v>0.5682445022</v>
      </c>
      <c r="S3580" s="9">
        <v>0.5752934866374539</v>
      </c>
      <c r="T3580" s="6">
        <v>0.5682445021691146</v>
      </c>
      <c r="U3580" s="10"/>
      <c r="V3580" s="10"/>
      <c r="W3580" s="10"/>
    </row>
    <row r="3581">
      <c r="A3581" s="17">
        <v>2012.0</v>
      </c>
      <c r="B3581" s="18" t="s">
        <v>520</v>
      </c>
      <c r="C3581" s="18" t="s">
        <v>4486</v>
      </c>
      <c r="D3581" s="19">
        <v>217.0</v>
      </c>
      <c r="E3581" s="19">
        <v>4.0</v>
      </c>
      <c r="F3581" s="19">
        <v>6.0</v>
      </c>
      <c r="G3581" s="19">
        <v>11.0</v>
      </c>
      <c r="H3581" s="19">
        <v>5.0</v>
      </c>
      <c r="I3581" s="19">
        <v>3.0</v>
      </c>
      <c r="J3581" s="19">
        <v>3.0</v>
      </c>
      <c r="K3581" s="19">
        <v>18.0</v>
      </c>
      <c r="L3581" s="19">
        <v>14.0</v>
      </c>
      <c r="M3581" s="19">
        <v>32.0</v>
      </c>
      <c r="N3581" s="20">
        <v>0.5625</v>
      </c>
      <c r="O3581" s="20">
        <v>0.512895405292511</v>
      </c>
      <c r="P3581" s="20">
        <v>0.516864001750946</v>
      </c>
      <c r="Q3581" s="21" t="str">
        <f t="shared" si="1"/>
        <v>0.5277777778</v>
      </c>
      <c r="R3581" s="21" t="str">
        <f t="shared" si="3"/>
        <v>0.5176081475</v>
      </c>
      <c r="S3581" s="9">
        <v>0.526288703083992</v>
      </c>
      <c r="T3581" s="6">
        <v>0.5176081475284364</v>
      </c>
      <c r="U3581" s="10"/>
      <c r="V3581" s="10"/>
      <c r="W3581" s="10"/>
    </row>
    <row r="3582">
      <c r="A3582" s="17">
        <v>2012.0</v>
      </c>
      <c r="B3582" s="18" t="s">
        <v>474</v>
      </c>
      <c r="C3582" s="18" t="s">
        <v>4487</v>
      </c>
      <c r="D3582" s="19">
        <v>218.0</v>
      </c>
      <c r="E3582" s="19">
        <v>3.0</v>
      </c>
      <c r="F3582" s="19">
        <v>11.0</v>
      </c>
      <c r="G3582" s="19">
        <v>6.0</v>
      </c>
      <c r="H3582" s="19">
        <v>7.0</v>
      </c>
      <c r="I3582" s="19">
        <v>0.0</v>
      </c>
      <c r="J3582" s="19">
        <v>1.0</v>
      </c>
      <c r="K3582" s="19">
        <v>9.0</v>
      </c>
      <c r="L3582" s="19">
        <v>19.0</v>
      </c>
      <c r="M3582" s="19">
        <v>28.0</v>
      </c>
      <c r="N3582" s="20">
        <v>0.3214285671710968</v>
      </c>
      <c r="O3582" s="20">
        <v>0.4622790515422821</v>
      </c>
      <c r="P3582" s="20">
        <v>0.4734300374984741</v>
      </c>
      <c r="Q3582" s="21" t="str">
        <f t="shared" si="1"/>
        <v>0.3095238095</v>
      </c>
      <c r="R3582" s="21" t="str">
        <f t="shared" si="3"/>
        <v>0.4268779875</v>
      </c>
      <c r="S3582" s="9">
        <v>0.42985417800290243</v>
      </c>
      <c r="T3582" s="6">
        <v>0.42687798752671197</v>
      </c>
      <c r="U3582" s="10"/>
      <c r="V3582" s="10"/>
      <c r="W3582" s="10"/>
    </row>
    <row r="3583">
      <c r="A3583" s="17">
        <v>2012.0</v>
      </c>
      <c r="B3583" s="18" t="s">
        <v>175</v>
      </c>
      <c r="C3583" s="18" t="s">
        <v>4488</v>
      </c>
      <c r="D3583" s="19">
        <v>219.0</v>
      </c>
      <c r="E3583" s="19">
        <v>8.0</v>
      </c>
      <c r="F3583" s="19">
        <v>5.0</v>
      </c>
      <c r="G3583" s="19">
        <v>11.0</v>
      </c>
      <c r="H3583" s="19">
        <v>6.0</v>
      </c>
      <c r="I3583" s="19">
        <v>0.0</v>
      </c>
      <c r="J3583" s="19">
        <v>1.0</v>
      </c>
      <c r="K3583" s="19">
        <v>19.0</v>
      </c>
      <c r="L3583" s="19">
        <v>12.0</v>
      </c>
      <c r="M3583" s="19">
        <v>31.0</v>
      </c>
      <c r="N3583" s="20">
        <v>0.6129032373428345</v>
      </c>
      <c r="O3583" s="20">
        <v>0.5358210206031799</v>
      </c>
      <c r="P3583" s="20">
        <v>0.504463791847229</v>
      </c>
      <c r="Q3583" s="21" t="str">
        <f t="shared" si="1"/>
        <v>0.5894039735</v>
      </c>
      <c r="R3583" s="21" t="str">
        <f t="shared" si="3"/>
        <v>0.5413774516</v>
      </c>
      <c r="S3583" s="9">
        <v>0.5472522647150101</v>
      </c>
      <c r="T3583" s="6">
        <v>0.5413774516408807</v>
      </c>
      <c r="U3583" s="10"/>
      <c r="V3583" s="10"/>
      <c r="W3583" s="10"/>
    </row>
    <row r="3584">
      <c r="A3584" s="17">
        <v>2012.0</v>
      </c>
      <c r="B3584" s="18" t="s">
        <v>613</v>
      </c>
      <c r="C3584" s="18" t="s">
        <v>4489</v>
      </c>
      <c r="D3584" s="19">
        <v>220.0</v>
      </c>
      <c r="E3584" s="19">
        <v>1.0</v>
      </c>
      <c r="F3584" s="19">
        <v>11.0</v>
      </c>
      <c r="G3584" s="19">
        <v>10.0</v>
      </c>
      <c r="H3584" s="19">
        <v>7.0</v>
      </c>
      <c r="I3584" s="19">
        <v>1.0</v>
      </c>
      <c r="J3584" s="19">
        <v>2.0</v>
      </c>
      <c r="K3584" s="19">
        <v>12.0</v>
      </c>
      <c r="L3584" s="19">
        <v>20.0</v>
      </c>
      <c r="M3584" s="19">
        <v>32.0</v>
      </c>
      <c r="N3584" s="20">
        <v>0.375</v>
      </c>
      <c r="O3584" s="20">
        <v>0.5708834528923035</v>
      </c>
      <c r="P3584" s="20">
        <v>0.5484520792961121</v>
      </c>
      <c r="Q3584" s="21" t="str">
        <f t="shared" si="1"/>
        <v>0.3134328358</v>
      </c>
      <c r="R3584" s="21" t="str">
        <f t="shared" si="3"/>
        <v>0.5009129552</v>
      </c>
      <c r="S3584" s="9">
        <v>0.5163047462701797</v>
      </c>
      <c r="T3584" s="6">
        <v>0.5009129552254037</v>
      </c>
      <c r="U3584" s="10"/>
      <c r="V3584" s="10"/>
      <c r="W3584" s="10"/>
    </row>
    <row r="3585">
      <c r="A3585" s="17">
        <v>2012.0</v>
      </c>
      <c r="B3585" s="18" t="s">
        <v>172</v>
      </c>
      <c r="C3585" s="18" t="s">
        <v>4490</v>
      </c>
      <c r="D3585" s="19">
        <v>221.0</v>
      </c>
      <c r="E3585" s="19">
        <v>4.0</v>
      </c>
      <c r="F3585" s="19">
        <v>10.0</v>
      </c>
      <c r="G3585" s="19">
        <v>5.0</v>
      </c>
      <c r="H3585" s="19">
        <v>7.0</v>
      </c>
      <c r="I3585" s="19">
        <v>0.0</v>
      </c>
      <c r="J3585" s="19">
        <v>2.0</v>
      </c>
      <c r="K3585" s="19">
        <v>9.0</v>
      </c>
      <c r="L3585" s="19">
        <v>19.0</v>
      </c>
      <c r="M3585" s="19">
        <v>28.0</v>
      </c>
      <c r="N3585" s="20">
        <v>0.3214285671710968</v>
      </c>
      <c r="O3585" s="20">
        <v>0.46078938245773315</v>
      </c>
      <c r="P3585" s="20">
        <v>0.4902704656124115</v>
      </c>
      <c r="Q3585" s="21" t="str">
        <f t="shared" si="1"/>
        <v>0.3257575758</v>
      </c>
      <c r="R3585" s="21" t="str">
        <f t="shared" si="3"/>
        <v>0.4344017016</v>
      </c>
      <c r="S3585" s="9">
        <v>0.4333194504891123</v>
      </c>
      <c r="T3585" s="6">
        <v>0.4344017015713634</v>
      </c>
      <c r="U3585" s="10"/>
      <c r="V3585" s="10"/>
      <c r="W3585" s="10"/>
    </row>
    <row r="3586">
      <c r="A3586" s="17">
        <v>2012.0</v>
      </c>
      <c r="B3586" s="18" t="s">
        <v>209</v>
      </c>
      <c r="C3586" s="18" t="s">
        <v>1335</v>
      </c>
      <c r="D3586" s="19">
        <v>222.0</v>
      </c>
      <c r="E3586" s="19">
        <v>4.0</v>
      </c>
      <c r="F3586" s="19">
        <v>8.0</v>
      </c>
      <c r="G3586" s="19">
        <v>11.0</v>
      </c>
      <c r="H3586" s="19">
        <v>7.0</v>
      </c>
      <c r="I3586" s="19">
        <v>2.0</v>
      </c>
      <c r="J3586" s="19">
        <v>1.0</v>
      </c>
      <c r="K3586" s="19">
        <v>17.0</v>
      </c>
      <c r="L3586" s="19">
        <v>16.0</v>
      </c>
      <c r="M3586" s="19">
        <v>33.0</v>
      </c>
      <c r="N3586" s="20">
        <v>0.5151515007019043</v>
      </c>
      <c r="O3586" s="20">
        <v>0.5763139724731445</v>
      </c>
      <c r="P3586" s="20">
        <v>0.5369131565093994</v>
      </c>
      <c r="Q3586" s="21" t="str">
        <f t="shared" si="1"/>
        <v>0.4765100671</v>
      </c>
      <c r="R3586" s="21" t="str">
        <f t="shared" si="3"/>
        <v>0.5415127921</v>
      </c>
      <c r="S3586" s="9">
        <v>0.5511731541518009</v>
      </c>
      <c r="T3586" s="6">
        <v>0.5415127921424456</v>
      </c>
      <c r="U3586" s="10"/>
      <c r="V3586" s="10"/>
      <c r="W3586" s="10"/>
    </row>
    <row r="3587">
      <c r="A3587" s="17">
        <v>2012.0</v>
      </c>
      <c r="B3587" s="18" t="s">
        <v>923</v>
      </c>
      <c r="C3587" s="18" t="s">
        <v>4491</v>
      </c>
      <c r="D3587" s="19">
        <v>223.0</v>
      </c>
      <c r="E3587" s="19">
        <v>1.0</v>
      </c>
      <c r="F3587" s="19">
        <v>14.0</v>
      </c>
      <c r="G3587" s="19">
        <v>2.0</v>
      </c>
      <c r="H3587" s="19">
        <v>9.0</v>
      </c>
      <c r="I3587" s="19">
        <v>3.0</v>
      </c>
      <c r="J3587" s="19">
        <v>1.0</v>
      </c>
      <c r="K3587" s="19">
        <v>6.0</v>
      </c>
      <c r="L3587" s="19">
        <v>24.0</v>
      </c>
      <c r="M3587" s="19">
        <v>30.0</v>
      </c>
      <c r="N3587" s="20">
        <v>0.20000000298023224</v>
      </c>
      <c r="O3587" s="20">
        <v>0.5593530535697937</v>
      </c>
      <c r="P3587" s="20">
        <v>0.514163076877594</v>
      </c>
      <c r="Q3587" s="21" t="str">
        <f t="shared" si="1"/>
        <v>0.2028985507</v>
      </c>
      <c r="R3587" s="21" t="str">
        <f t="shared" si="3"/>
        <v>0.4589419337</v>
      </c>
      <c r="S3587" s="9">
        <v>0.45821729600429534</v>
      </c>
      <c r="T3587" s="6">
        <v>0.4589419336854548</v>
      </c>
      <c r="U3587" s="10"/>
      <c r="V3587" s="10"/>
      <c r="W3587" s="10"/>
    </row>
    <row r="3588">
      <c r="A3588" s="17">
        <v>2012.0</v>
      </c>
      <c r="B3588" s="18" t="s">
        <v>826</v>
      </c>
      <c r="C3588" s="18" t="s">
        <v>4492</v>
      </c>
      <c r="D3588" s="19">
        <v>224.0</v>
      </c>
      <c r="E3588" s="19">
        <v>5.0</v>
      </c>
      <c r="F3588" s="19">
        <v>11.0</v>
      </c>
      <c r="G3588" s="19">
        <v>8.0</v>
      </c>
      <c r="H3588" s="19">
        <v>3.0</v>
      </c>
      <c r="I3588" s="19">
        <v>2.0</v>
      </c>
      <c r="J3588" s="19">
        <v>1.0</v>
      </c>
      <c r="K3588" s="19">
        <v>15.0</v>
      </c>
      <c r="L3588" s="19">
        <v>15.0</v>
      </c>
      <c r="M3588" s="19">
        <v>30.0</v>
      </c>
      <c r="N3588" s="20">
        <v>0.5</v>
      </c>
      <c r="O3588" s="20">
        <v>0.47640857100486755</v>
      </c>
      <c r="P3588" s="20">
        <v>0.4681144654750824</v>
      </c>
      <c r="Q3588" s="21" t="str">
        <f t="shared" si="1"/>
        <v>0.5390625</v>
      </c>
      <c r="R3588" s="21" t="str">
        <f t="shared" si="3"/>
        <v>0.4899985269</v>
      </c>
      <c r="S3588" s="9">
        <v>0.4802329018712044</v>
      </c>
      <c r="T3588" s="6">
        <v>0.4899985268712044</v>
      </c>
      <c r="U3588" s="10"/>
      <c r="V3588" s="10"/>
      <c r="W3588" s="10"/>
    </row>
    <row r="3589">
      <c r="A3589" s="17">
        <v>2012.0</v>
      </c>
      <c r="B3589" s="18" t="s">
        <v>1933</v>
      </c>
      <c r="C3589" s="18" t="s">
        <v>4493</v>
      </c>
      <c r="D3589" s="19">
        <v>225.0</v>
      </c>
      <c r="E3589" s="19">
        <v>3.0</v>
      </c>
      <c r="F3589" s="19">
        <v>11.0</v>
      </c>
      <c r="G3589" s="19">
        <v>6.0</v>
      </c>
      <c r="H3589" s="19">
        <v>3.0</v>
      </c>
      <c r="I3589" s="19">
        <v>2.0</v>
      </c>
      <c r="J3589" s="19">
        <v>4.0</v>
      </c>
      <c r="K3589" s="19">
        <v>11.0</v>
      </c>
      <c r="L3589" s="19">
        <v>18.0</v>
      </c>
      <c r="M3589" s="19">
        <v>29.0</v>
      </c>
      <c r="N3589" s="20">
        <v>0.37931033968925476</v>
      </c>
      <c r="O3589" s="20">
        <v>0.4154481887817383</v>
      </c>
      <c r="P3589" s="20">
        <v>0.44961416721343994</v>
      </c>
      <c r="Q3589" s="21" t="str">
        <f t="shared" si="1"/>
        <v>0.3983739837</v>
      </c>
      <c r="R3589" s="21" t="str">
        <f t="shared" si="3"/>
        <v>0.4197211321</v>
      </c>
      <c r="S3589" s="9">
        <v>0.4149552224011257</v>
      </c>
      <c r="T3589" s="6">
        <v>0.4197211321291885</v>
      </c>
      <c r="U3589" s="10"/>
      <c r="V3589" s="10"/>
      <c r="W3589" s="10"/>
    </row>
    <row r="3590">
      <c r="A3590" s="17">
        <v>2012.0</v>
      </c>
      <c r="B3590" s="18" t="s">
        <v>3493</v>
      </c>
      <c r="C3590" s="18" t="s">
        <v>4494</v>
      </c>
      <c r="D3590" s="19">
        <v>226.0</v>
      </c>
      <c r="E3590" s="19">
        <v>7.0</v>
      </c>
      <c r="F3590" s="19">
        <v>7.0</v>
      </c>
      <c r="G3590" s="19">
        <v>6.0</v>
      </c>
      <c r="H3590" s="19">
        <v>8.0</v>
      </c>
      <c r="I3590" s="19">
        <v>0.0</v>
      </c>
      <c r="J3590" s="19">
        <v>0.0</v>
      </c>
      <c r="K3590" s="19">
        <v>13.0</v>
      </c>
      <c r="L3590" s="19">
        <v>15.0</v>
      </c>
      <c r="M3590" s="19">
        <v>28.0</v>
      </c>
      <c r="N3590" s="20">
        <v>0.4642857015132904</v>
      </c>
      <c r="O3590" s="20">
        <v>0.4442698061466217</v>
      </c>
      <c r="P3590" s="20">
        <v>0.47368595004081726</v>
      </c>
      <c r="Q3590" s="21" t="str">
        <f t="shared" si="1"/>
        <v>0.4652777778</v>
      </c>
      <c r="R3590" s="21" t="str">
        <f t="shared" si="3"/>
        <v>0.456875835</v>
      </c>
      <c r="S3590" s="9">
        <v>0.45662781915494377</v>
      </c>
      <c r="T3590" s="6">
        <v>0.4568758350279596</v>
      </c>
      <c r="U3590" s="10"/>
      <c r="V3590" s="10"/>
      <c r="W3590" s="10"/>
    </row>
    <row r="3591">
      <c r="A3591" s="17">
        <v>2012.0</v>
      </c>
      <c r="B3591" s="18" t="s">
        <v>60</v>
      </c>
      <c r="C3591" s="18" t="s">
        <v>1227</v>
      </c>
      <c r="D3591" s="19">
        <v>227.0</v>
      </c>
      <c r="E3591" s="19">
        <v>8.0</v>
      </c>
      <c r="F3591" s="19">
        <v>8.0</v>
      </c>
      <c r="G3591" s="19">
        <v>9.0</v>
      </c>
      <c r="H3591" s="19">
        <v>2.0</v>
      </c>
      <c r="I3591" s="19">
        <v>0.0</v>
      </c>
      <c r="J3591" s="19">
        <v>1.0</v>
      </c>
      <c r="K3591" s="19">
        <v>17.0</v>
      </c>
      <c r="L3591" s="19">
        <v>11.0</v>
      </c>
      <c r="M3591" s="19">
        <v>28.0</v>
      </c>
      <c r="N3591" s="20">
        <v>0.6071428656578064</v>
      </c>
      <c r="O3591" s="20">
        <v>0.5249194502830505</v>
      </c>
      <c r="P3591" s="20">
        <v>0.4996373653411865</v>
      </c>
      <c r="Q3591" s="21" t="str">
        <f t="shared" si="1"/>
        <v>0.6587301587</v>
      </c>
      <c r="R3591" s="21" t="str">
        <f t="shared" si="3"/>
        <v>0.5520516062</v>
      </c>
      <c r="S3591" s="9">
        <v>0.5391547807625362</v>
      </c>
      <c r="T3591" s="6">
        <v>0.5520516061593616</v>
      </c>
      <c r="U3591" s="10"/>
      <c r="V3591" s="10"/>
      <c r="W3591" s="10"/>
    </row>
    <row r="3592">
      <c r="A3592" s="17">
        <v>2012.0</v>
      </c>
      <c r="B3592" s="18" t="s">
        <v>285</v>
      </c>
      <c r="C3592" s="18" t="s">
        <v>4495</v>
      </c>
      <c r="D3592" s="19">
        <v>228.0</v>
      </c>
      <c r="E3592" s="19">
        <v>4.0</v>
      </c>
      <c r="F3592" s="19">
        <v>8.0</v>
      </c>
      <c r="G3592" s="19">
        <v>11.0</v>
      </c>
      <c r="H3592" s="19">
        <v>6.0</v>
      </c>
      <c r="I3592" s="19">
        <v>0.0</v>
      </c>
      <c r="J3592" s="19">
        <v>3.0</v>
      </c>
      <c r="K3592" s="19">
        <v>15.0</v>
      </c>
      <c r="L3592" s="19">
        <v>17.0</v>
      </c>
      <c r="M3592" s="19">
        <v>32.0</v>
      </c>
      <c r="N3592" s="20">
        <v>0.46875</v>
      </c>
      <c r="O3592" s="20">
        <v>0.5226643681526184</v>
      </c>
      <c r="P3592" s="20">
        <v>0.5367472171783447</v>
      </c>
      <c r="Q3592" s="21" t="str">
        <f t="shared" si="1"/>
        <v>0.4295774648</v>
      </c>
      <c r="R3592" s="21" t="str">
        <f t="shared" si="3"/>
        <v>0.5029133546</v>
      </c>
      <c r="S3592" s="9">
        <v>0.5127064883708954</v>
      </c>
      <c r="T3592" s="6">
        <v>0.5029133545680785</v>
      </c>
      <c r="U3592" s="10"/>
      <c r="V3592" s="10"/>
      <c r="W3592" s="10"/>
    </row>
    <row r="3593">
      <c r="A3593" s="17">
        <v>2012.0</v>
      </c>
      <c r="B3593" s="18" t="s">
        <v>342</v>
      </c>
      <c r="C3593" s="18" t="s">
        <v>1325</v>
      </c>
      <c r="D3593" s="19">
        <v>229.0</v>
      </c>
      <c r="E3593" s="19">
        <v>5.0</v>
      </c>
      <c r="F3593" s="19">
        <v>5.0</v>
      </c>
      <c r="G3593" s="19">
        <v>13.0</v>
      </c>
      <c r="H3593" s="19">
        <v>4.0</v>
      </c>
      <c r="I3593" s="19">
        <v>3.0</v>
      </c>
      <c r="J3593" s="19">
        <v>3.0</v>
      </c>
      <c r="K3593" s="19">
        <v>21.0</v>
      </c>
      <c r="L3593" s="19">
        <v>12.0</v>
      </c>
      <c r="M3593" s="19">
        <v>33.0</v>
      </c>
      <c r="N3593" s="20">
        <v>0.6363636255264282</v>
      </c>
      <c r="O3593" s="20">
        <v>0.5800542235374451</v>
      </c>
      <c r="P3593" s="20">
        <v>0.5365871787071228</v>
      </c>
      <c r="Q3593" s="21" t="str">
        <f t="shared" si="1"/>
        <v>0.6054421769</v>
      </c>
      <c r="R3593" s="21" t="str">
        <f t="shared" si="3"/>
        <v>0.5755344507</v>
      </c>
      <c r="S3593" s="9">
        <v>0.5832648155364123</v>
      </c>
      <c r="T3593" s="6">
        <v>0.5755344506631903</v>
      </c>
      <c r="U3593" s="10"/>
      <c r="V3593" s="10"/>
      <c r="W3593" s="10"/>
    </row>
    <row r="3594">
      <c r="A3594" s="17">
        <v>2012.0</v>
      </c>
      <c r="B3594" s="18" t="s">
        <v>1050</v>
      </c>
      <c r="C3594" s="18" t="s">
        <v>1270</v>
      </c>
      <c r="D3594" s="19">
        <v>230.0</v>
      </c>
      <c r="E3594" s="19">
        <v>9.0</v>
      </c>
      <c r="F3594" s="19">
        <v>8.0</v>
      </c>
      <c r="G3594" s="19">
        <v>9.0</v>
      </c>
      <c r="H3594" s="19">
        <v>4.0</v>
      </c>
      <c r="I3594" s="19">
        <v>0.0</v>
      </c>
      <c r="J3594" s="19">
        <v>1.0</v>
      </c>
      <c r="K3594" s="19">
        <v>18.0</v>
      </c>
      <c r="L3594" s="19">
        <v>13.0</v>
      </c>
      <c r="M3594" s="19">
        <v>31.0</v>
      </c>
      <c r="N3594" s="20">
        <v>0.5806451439857483</v>
      </c>
      <c r="O3594" s="20">
        <v>0.47176146507263184</v>
      </c>
      <c r="P3594" s="20">
        <v>0.4674263894557953</v>
      </c>
      <c r="Q3594" s="21" t="str">
        <f t="shared" si="1"/>
        <v>0.612244898</v>
      </c>
      <c r="R3594" s="21" t="str">
        <f t="shared" si="3"/>
        <v>0.5057985544</v>
      </c>
      <c r="S3594" s="9">
        <v>0.49789862022284537</v>
      </c>
      <c r="T3594" s="6">
        <v>0.5057985543900607</v>
      </c>
      <c r="U3594" s="10"/>
      <c r="V3594" s="10"/>
      <c r="W3594" s="10"/>
    </row>
    <row r="3595">
      <c r="A3595" s="17">
        <v>2012.0</v>
      </c>
      <c r="B3595" s="18" t="s">
        <v>949</v>
      </c>
      <c r="C3595" s="18" t="s">
        <v>4496</v>
      </c>
      <c r="D3595" s="19">
        <v>231.0</v>
      </c>
      <c r="E3595" s="19">
        <v>1.0</v>
      </c>
      <c r="F3595" s="19">
        <v>13.0</v>
      </c>
      <c r="G3595" s="19">
        <v>3.0</v>
      </c>
      <c r="H3595" s="19">
        <v>11.0</v>
      </c>
      <c r="I3595" s="19">
        <v>0.0</v>
      </c>
      <c r="J3595" s="19">
        <v>2.0</v>
      </c>
      <c r="K3595" s="19">
        <v>4.0</v>
      </c>
      <c r="L3595" s="19">
        <v>26.0</v>
      </c>
      <c r="M3595" s="19">
        <v>30.0</v>
      </c>
      <c r="N3595" s="20">
        <v>0.13333334028720856</v>
      </c>
      <c r="O3595" s="20">
        <v>0.4686676859855652</v>
      </c>
      <c r="P3595" s="20">
        <v>0.4757708013057709</v>
      </c>
      <c r="Q3595" s="21" t="str">
        <f t="shared" si="1"/>
        <v>0.1126760563</v>
      </c>
      <c r="R3595" s="21" t="str">
        <f t="shared" si="3"/>
        <v>0.3814455574</v>
      </c>
      <c r="S3595" s="9">
        <v>0.38660987665255864</v>
      </c>
      <c r="T3595" s="6">
        <v>0.38144555740373237</v>
      </c>
      <c r="U3595" s="10"/>
      <c r="V3595" s="10"/>
      <c r="W3595" s="10"/>
    </row>
    <row r="3596">
      <c r="A3596" s="17">
        <v>2012.0</v>
      </c>
      <c r="B3596" s="18" t="s">
        <v>282</v>
      </c>
      <c r="C3596" s="18" t="s">
        <v>4497</v>
      </c>
      <c r="D3596" s="19">
        <v>232.0</v>
      </c>
      <c r="E3596" s="19">
        <v>2.0</v>
      </c>
      <c r="F3596" s="19">
        <v>13.0</v>
      </c>
      <c r="G3596" s="19">
        <v>4.0</v>
      </c>
      <c r="H3596" s="19">
        <v>11.0</v>
      </c>
      <c r="I3596" s="19">
        <v>1.0</v>
      </c>
      <c r="J3596" s="19">
        <v>0.0</v>
      </c>
      <c r="K3596" s="19">
        <v>7.0</v>
      </c>
      <c r="L3596" s="19">
        <v>24.0</v>
      </c>
      <c r="M3596" s="19">
        <v>31.0</v>
      </c>
      <c r="N3596" s="20">
        <v>0.22580644488334656</v>
      </c>
      <c r="O3596" s="20">
        <v>0.5259678363800049</v>
      </c>
      <c r="P3596" s="20">
        <v>0.5222643613815308</v>
      </c>
      <c r="Q3596" s="21" t="str">
        <f t="shared" si="1"/>
        <v>0.2108843537</v>
      </c>
      <c r="R3596" s="21" t="str">
        <f t="shared" si="3"/>
        <v>0.446271097</v>
      </c>
      <c r="S3596" s="9">
        <v>0.45000162143861094</v>
      </c>
      <c r="T3596" s="6">
        <v>0.4462710969707593</v>
      </c>
      <c r="U3596" s="10"/>
      <c r="V3596" s="10"/>
      <c r="W3596" s="10"/>
    </row>
    <row r="3597">
      <c r="A3597" s="17">
        <v>2012.0</v>
      </c>
      <c r="B3597" s="18" t="s">
        <v>423</v>
      </c>
      <c r="C3597" s="18" t="s">
        <v>1262</v>
      </c>
      <c r="D3597" s="19">
        <v>233.0</v>
      </c>
      <c r="E3597" s="19">
        <v>6.0</v>
      </c>
      <c r="F3597" s="19">
        <v>6.0</v>
      </c>
      <c r="G3597" s="19">
        <v>8.0</v>
      </c>
      <c r="H3597" s="19">
        <v>6.0</v>
      </c>
      <c r="I3597" s="19">
        <v>0.0</v>
      </c>
      <c r="J3597" s="19">
        <v>3.0</v>
      </c>
      <c r="K3597" s="19">
        <v>14.0</v>
      </c>
      <c r="L3597" s="19">
        <v>15.0</v>
      </c>
      <c r="M3597" s="19">
        <v>29.0</v>
      </c>
      <c r="N3597" s="20">
        <v>0.48275861144065857</v>
      </c>
      <c r="O3597" s="20">
        <v>0.49532487988471985</v>
      </c>
      <c r="P3597" s="20">
        <v>0.5198305249214172</v>
      </c>
      <c r="Q3597" s="21" t="str">
        <f t="shared" si="1"/>
        <v>0.4680851064</v>
      </c>
      <c r="R3597" s="21" t="str">
        <f t="shared" si="3"/>
        <v>0.4946413478</v>
      </c>
      <c r="S3597" s="9">
        <v>0.49830972634512805</v>
      </c>
      <c r="T3597" s="6">
        <v>0.4946413477684589</v>
      </c>
      <c r="U3597" s="10"/>
      <c r="V3597" s="10"/>
      <c r="W3597" s="10"/>
    </row>
    <row r="3598">
      <c r="A3598" s="17">
        <v>2012.0</v>
      </c>
      <c r="B3598" s="18" t="s">
        <v>91</v>
      </c>
      <c r="C3598" s="18" t="s">
        <v>4498</v>
      </c>
      <c r="D3598" s="19">
        <v>234.0</v>
      </c>
      <c r="E3598" s="19">
        <v>4.0</v>
      </c>
      <c r="F3598" s="19">
        <v>11.0</v>
      </c>
      <c r="G3598" s="19">
        <v>11.0</v>
      </c>
      <c r="H3598" s="19">
        <v>4.0</v>
      </c>
      <c r="I3598" s="19">
        <v>1.0</v>
      </c>
      <c r="J3598" s="19">
        <v>1.0</v>
      </c>
      <c r="K3598" s="19">
        <v>16.0</v>
      </c>
      <c r="L3598" s="19">
        <v>16.0</v>
      </c>
      <c r="M3598" s="19">
        <v>32.0</v>
      </c>
      <c r="N3598" s="20">
        <v>0.5</v>
      </c>
      <c r="O3598" s="20">
        <v>0.538144588470459</v>
      </c>
      <c r="P3598" s="20">
        <v>0.5158056020736694</v>
      </c>
      <c r="Q3598" s="21" t="str">
        <f t="shared" si="1"/>
        <v>0.5</v>
      </c>
      <c r="R3598" s="21" t="str">
        <f t="shared" si="3"/>
        <v>0.5230236948</v>
      </c>
      <c r="S3598" s="9">
        <v>0.5230236947536469</v>
      </c>
      <c r="T3598" s="6">
        <v>0.5230236947536469</v>
      </c>
      <c r="U3598" s="10"/>
      <c r="V3598" s="10"/>
      <c r="W3598" s="10"/>
    </row>
    <row r="3599">
      <c r="A3599" s="17">
        <v>2012.0</v>
      </c>
      <c r="B3599" s="18" t="s">
        <v>802</v>
      </c>
      <c r="C3599" s="18" t="s">
        <v>4499</v>
      </c>
      <c r="D3599" s="19">
        <v>235.0</v>
      </c>
      <c r="E3599" s="19">
        <v>5.0</v>
      </c>
      <c r="F3599" s="19">
        <v>11.0</v>
      </c>
      <c r="G3599" s="19">
        <v>8.0</v>
      </c>
      <c r="H3599" s="19">
        <v>5.0</v>
      </c>
      <c r="I3599" s="19">
        <v>0.0</v>
      </c>
      <c r="J3599" s="19">
        <v>3.0</v>
      </c>
      <c r="K3599" s="19">
        <v>13.0</v>
      </c>
      <c r="L3599" s="19">
        <v>19.0</v>
      </c>
      <c r="M3599" s="19">
        <v>32.0</v>
      </c>
      <c r="N3599" s="20">
        <v>0.40625</v>
      </c>
      <c r="O3599" s="20">
        <v>0.5091925263404846</v>
      </c>
      <c r="P3599" s="20">
        <v>0.48437660932540894</v>
      </c>
      <c r="Q3599" s="21" t="str">
        <f t="shared" si="1"/>
        <v>0.4154929577</v>
      </c>
      <c r="R3599" s="21" t="str">
        <f t="shared" si="3"/>
        <v>0.4795636549</v>
      </c>
      <c r="S3599" s="9">
        <v>0.47725291550159454</v>
      </c>
      <c r="T3599" s="6">
        <v>0.4795636549382143</v>
      </c>
      <c r="U3599" s="10"/>
      <c r="V3599" s="10"/>
      <c r="W3599" s="10"/>
    </row>
    <row r="3600">
      <c r="A3600" s="17">
        <v>2012.0</v>
      </c>
      <c r="B3600" s="18" t="s">
        <v>805</v>
      </c>
      <c r="C3600" s="18" t="s">
        <v>1229</v>
      </c>
      <c r="D3600" s="19">
        <v>236.0</v>
      </c>
      <c r="E3600" s="19">
        <v>13.0</v>
      </c>
      <c r="F3600" s="19">
        <v>7.0</v>
      </c>
      <c r="G3600" s="19">
        <v>11.0</v>
      </c>
      <c r="H3600" s="19">
        <v>3.0</v>
      </c>
      <c r="I3600" s="19">
        <v>0.0</v>
      </c>
      <c r="J3600" s="19">
        <v>0.0</v>
      </c>
      <c r="K3600" s="19">
        <v>24.0</v>
      </c>
      <c r="L3600" s="19">
        <v>10.0</v>
      </c>
      <c r="M3600" s="19">
        <v>34.0</v>
      </c>
      <c r="N3600" s="20">
        <v>0.7058823704719543</v>
      </c>
      <c r="O3600" s="20">
        <v>0.46541762351989746</v>
      </c>
      <c r="P3600" s="20">
        <v>0.48927760124206543</v>
      </c>
      <c r="Q3600" s="21" t="str">
        <f t="shared" si="1"/>
        <v>0.7469879518</v>
      </c>
      <c r="R3600" s="21" t="str">
        <f t="shared" si="3"/>
        <v>0.5417752</v>
      </c>
      <c r="S3600" s="9">
        <v>0.5314988003057592</v>
      </c>
      <c r="T3600" s="6">
        <v>0.5417752000222723</v>
      </c>
      <c r="U3600" s="10"/>
      <c r="V3600" s="10"/>
      <c r="W3600" s="10"/>
    </row>
    <row r="3601">
      <c r="A3601" s="17">
        <v>2012.0</v>
      </c>
      <c r="B3601" s="18" t="s">
        <v>159</v>
      </c>
      <c r="C3601" s="18" t="s">
        <v>4500</v>
      </c>
      <c r="D3601" s="19">
        <v>237.0</v>
      </c>
      <c r="E3601" s="19">
        <v>2.0</v>
      </c>
      <c r="F3601" s="19">
        <v>8.0</v>
      </c>
      <c r="G3601" s="19">
        <v>11.0</v>
      </c>
      <c r="H3601" s="19">
        <v>7.0</v>
      </c>
      <c r="I3601" s="19">
        <v>1.0</v>
      </c>
      <c r="J3601" s="19">
        <v>3.0</v>
      </c>
      <c r="K3601" s="19">
        <v>14.0</v>
      </c>
      <c r="L3601" s="19">
        <v>18.0</v>
      </c>
      <c r="M3601" s="19">
        <v>32.0</v>
      </c>
      <c r="N3601" s="20">
        <v>0.4375</v>
      </c>
      <c r="O3601" s="20">
        <v>0.5476404428482056</v>
      </c>
      <c r="P3601" s="20">
        <v>0.5354119539260864</v>
      </c>
      <c r="Q3601" s="21" t="str">
        <f t="shared" si="1"/>
        <v>0.3714285714</v>
      </c>
      <c r="R3601" s="21" t="str">
        <f t="shared" si="3"/>
        <v>0.5005303528</v>
      </c>
      <c r="S3601" s="9">
        <v>0.5170482099056244</v>
      </c>
      <c r="T3601" s="6">
        <v>0.5005303527627672</v>
      </c>
      <c r="U3601" s="10"/>
      <c r="V3601" s="10"/>
      <c r="W3601" s="10"/>
    </row>
    <row r="3602">
      <c r="A3602" s="17">
        <v>2012.0</v>
      </c>
      <c r="B3602" s="18" t="s">
        <v>324</v>
      </c>
      <c r="C3602" s="18" t="s">
        <v>4501</v>
      </c>
      <c r="D3602" s="19">
        <v>238.0</v>
      </c>
      <c r="E3602" s="19">
        <v>1.0</v>
      </c>
      <c r="F3602" s="19">
        <v>16.0</v>
      </c>
      <c r="G3602" s="19">
        <v>2.0</v>
      </c>
      <c r="H3602" s="19">
        <v>9.0</v>
      </c>
      <c r="I3602" s="19">
        <v>0.0</v>
      </c>
      <c r="J3602" s="19">
        <v>1.0</v>
      </c>
      <c r="K3602" s="19">
        <v>3.0</v>
      </c>
      <c r="L3602" s="19">
        <v>26.0</v>
      </c>
      <c r="M3602" s="19">
        <v>29.0</v>
      </c>
      <c r="N3602" s="20">
        <v>0.1034482792019844</v>
      </c>
      <c r="O3602" s="20">
        <v>0.40480494499206543</v>
      </c>
      <c r="P3602" s="20">
        <v>0.4673699736595154</v>
      </c>
      <c r="Q3602" s="21" t="str">
        <f t="shared" si="1"/>
        <v>0.1007751938</v>
      </c>
      <c r="R3602" s="21" t="str">
        <f t="shared" si="3"/>
        <v>0.3444387644</v>
      </c>
      <c r="S3602" s="9">
        <v>0.3451070348764288</v>
      </c>
      <c r="T3602" s="6">
        <v>0.34443876436052395</v>
      </c>
      <c r="U3602" s="10"/>
      <c r="V3602" s="10"/>
      <c r="W3602" s="10"/>
    </row>
    <row r="3603">
      <c r="A3603" s="17">
        <v>2012.0</v>
      </c>
      <c r="B3603" s="18" t="s">
        <v>1278</v>
      </c>
      <c r="C3603" s="18" t="s">
        <v>1279</v>
      </c>
      <c r="D3603" s="19">
        <v>239.0</v>
      </c>
      <c r="E3603" s="19">
        <v>8.0</v>
      </c>
      <c r="F3603" s="19">
        <v>7.0</v>
      </c>
      <c r="G3603" s="19">
        <v>12.0</v>
      </c>
      <c r="H3603" s="19">
        <v>0.0</v>
      </c>
      <c r="I3603" s="19">
        <v>5.0</v>
      </c>
      <c r="J3603" s="19">
        <v>0.0</v>
      </c>
      <c r="K3603" s="19">
        <v>25.0</v>
      </c>
      <c r="L3603" s="19">
        <v>7.0</v>
      </c>
      <c r="M3603" s="19">
        <v>32.0</v>
      </c>
      <c r="N3603" s="20">
        <v>0.78125</v>
      </c>
      <c r="O3603" s="20">
        <v>0.500180184841156</v>
      </c>
      <c r="P3603" s="20">
        <v>0.49985283613204956</v>
      </c>
      <c r="Q3603" s="21" t="str">
        <f t="shared" si="1"/>
        <v>0.847826087</v>
      </c>
      <c r="R3603" s="21" t="str">
        <f t="shared" si="3"/>
        <v>0.5870098232</v>
      </c>
      <c r="S3603" s="9">
        <v>0.5703658014535904</v>
      </c>
      <c r="T3603" s="6">
        <v>0.5870098231927208</v>
      </c>
      <c r="U3603" s="10"/>
      <c r="V3603" s="10"/>
      <c r="W3603" s="10"/>
    </row>
    <row r="3604">
      <c r="A3604" s="17">
        <v>2012.0</v>
      </c>
      <c r="B3604" s="18" t="s">
        <v>217</v>
      </c>
      <c r="C3604" s="18" t="s">
        <v>4502</v>
      </c>
      <c r="D3604" s="19">
        <v>240.0</v>
      </c>
      <c r="E3604" s="19">
        <v>2.0</v>
      </c>
      <c r="F3604" s="19">
        <v>11.0</v>
      </c>
      <c r="G3604" s="19">
        <v>6.0</v>
      </c>
      <c r="H3604" s="19">
        <v>7.0</v>
      </c>
      <c r="I3604" s="19">
        <v>0.0</v>
      </c>
      <c r="J3604" s="19">
        <v>4.0</v>
      </c>
      <c r="K3604" s="19">
        <v>8.0</v>
      </c>
      <c r="L3604" s="19">
        <v>22.0</v>
      </c>
      <c r="M3604" s="19">
        <v>30.0</v>
      </c>
      <c r="N3604" s="20">
        <v>0.2666666805744171</v>
      </c>
      <c r="O3604" s="20">
        <v>0.514951765537262</v>
      </c>
      <c r="P3604" s="20">
        <v>0.5127776861190796</v>
      </c>
      <c r="Q3604" s="21" t="str">
        <f t="shared" si="1"/>
        <v>0.2388059701</v>
      </c>
      <c r="R3604" s="21" t="str">
        <f t="shared" si="3"/>
        <v>0.4453717968</v>
      </c>
      <c r="S3604" s="9">
        <v>0.45233697096506753</v>
      </c>
      <c r="T3604" s="6">
        <v>0.4453717968357143</v>
      </c>
      <c r="U3604" s="10"/>
      <c r="V3604" s="10"/>
      <c r="W3604" s="10"/>
    </row>
    <row r="3605">
      <c r="A3605" s="17">
        <v>2012.0</v>
      </c>
      <c r="B3605" s="18" t="s">
        <v>1945</v>
      </c>
      <c r="C3605" s="18" t="s">
        <v>4503</v>
      </c>
      <c r="D3605" s="19">
        <v>241.0</v>
      </c>
      <c r="E3605" s="19">
        <v>5.0</v>
      </c>
      <c r="F3605" s="19">
        <v>11.0</v>
      </c>
      <c r="G3605" s="19">
        <v>7.0</v>
      </c>
      <c r="H3605" s="19">
        <v>6.0</v>
      </c>
      <c r="I3605" s="19">
        <v>2.0</v>
      </c>
      <c r="J3605" s="19">
        <v>1.0</v>
      </c>
      <c r="K3605" s="19">
        <v>14.0</v>
      </c>
      <c r="L3605" s="19">
        <v>18.0</v>
      </c>
      <c r="M3605" s="19">
        <v>32.0</v>
      </c>
      <c r="N3605" s="20">
        <v>0.4375</v>
      </c>
      <c r="O3605" s="20">
        <v>0.45615220069885254</v>
      </c>
      <c r="P3605" s="20">
        <v>0.4733211100101471</v>
      </c>
      <c r="Q3605" s="21" t="str">
        <f t="shared" si="1"/>
        <v>0.4520547945</v>
      </c>
      <c r="R3605" s="21" t="str">
        <f t="shared" si="3"/>
        <v>0.4594200765</v>
      </c>
      <c r="S3605" s="9">
        <v>0.45578137785196304</v>
      </c>
      <c r="T3605" s="6">
        <v>0.45942007648210004</v>
      </c>
      <c r="U3605" s="10"/>
      <c r="V3605" s="10"/>
      <c r="W3605" s="10"/>
    </row>
    <row r="3606">
      <c r="A3606" s="17">
        <v>2012.0</v>
      </c>
      <c r="B3606" s="18" t="s">
        <v>332</v>
      </c>
      <c r="C3606" s="18" t="s">
        <v>4504</v>
      </c>
      <c r="D3606" s="19">
        <v>242.0</v>
      </c>
      <c r="E3606" s="19">
        <v>5.0</v>
      </c>
      <c r="F3606" s="19">
        <v>9.0</v>
      </c>
      <c r="G3606" s="19">
        <v>4.0</v>
      </c>
      <c r="H3606" s="19">
        <v>7.0</v>
      </c>
      <c r="I3606" s="19">
        <v>0.0</v>
      </c>
      <c r="J3606" s="19">
        <v>3.0</v>
      </c>
      <c r="K3606" s="19">
        <v>9.0</v>
      </c>
      <c r="L3606" s="19">
        <v>19.0</v>
      </c>
      <c r="M3606" s="19">
        <v>28.0</v>
      </c>
      <c r="N3606" s="20">
        <v>0.3214285671710968</v>
      </c>
      <c r="O3606" s="20">
        <v>0.47001099586486816</v>
      </c>
      <c r="P3606" s="20">
        <v>0.47279414534568787</v>
      </c>
      <c r="Q3606" s="21" t="str">
        <f t="shared" si="1"/>
        <v>0.3405797101</v>
      </c>
      <c r="R3606" s="21" t="str">
        <f t="shared" si="3"/>
        <v>0.4383489618</v>
      </c>
      <c r="S3606" s="9">
        <v>0.4335611771259989</v>
      </c>
      <c r="T3606" s="6">
        <v>0.4383489618050879</v>
      </c>
      <c r="U3606" s="10"/>
      <c r="V3606" s="10"/>
      <c r="W3606" s="10"/>
    </row>
    <row r="3607">
      <c r="A3607" s="17">
        <v>2012.0</v>
      </c>
      <c r="B3607" s="18" t="s">
        <v>1948</v>
      </c>
      <c r="C3607" s="18" t="s">
        <v>4505</v>
      </c>
      <c r="D3607" s="19">
        <v>243.0</v>
      </c>
      <c r="E3607" s="19">
        <v>4.0</v>
      </c>
      <c r="F3607" s="19">
        <v>10.0</v>
      </c>
      <c r="G3607" s="19">
        <v>5.0</v>
      </c>
      <c r="H3607" s="19">
        <v>8.0</v>
      </c>
      <c r="I3607" s="19">
        <v>0.0</v>
      </c>
      <c r="J3607" s="19">
        <v>1.0</v>
      </c>
      <c r="K3607" s="19">
        <v>9.0</v>
      </c>
      <c r="L3607" s="19">
        <v>19.0</v>
      </c>
      <c r="M3607" s="19">
        <v>28.0</v>
      </c>
      <c r="N3607" s="20">
        <v>0.3214285671710968</v>
      </c>
      <c r="O3607" s="20">
        <v>0.48134973645210266</v>
      </c>
      <c r="P3607" s="20">
        <v>0.4750792682170868</v>
      </c>
      <c r="Q3607" s="21" t="str">
        <f t="shared" si="1"/>
        <v>0.3208955224</v>
      </c>
      <c r="R3607" s="21" t="str">
        <f t="shared" si="3"/>
        <v>0.4396685659</v>
      </c>
      <c r="S3607" s="9">
        <v>0.4398018281374659</v>
      </c>
      <c r="T3607" s="6">
        <v>0.43966856587733794</v>
      </c>
      <c r="U3607" s="10"/>
      <c r="V3607" s="10"/>
      <c r="W3607" s="10"/>
    </row>
    <row r="3608">
      <c r="A3608" s="17">
        <v>2012.0</v>
      </c>
      <c r="B3608" s="18" t="s">
        <v>326</v>
      </c>
      <c r="C3608" s="18" t="s">
        <v>4506</v>
      </c>
      <c r="D3608" s="19">
        <v>244.0</v>
      </c>
      <c r="E3608" s="19">
        <v>4.0</v>
      </c>
      <c r="F3608" s="19">
        <v>8.0</v>
      </c>
      <c r="G3608" s="19">
        <v>5.0</v>
      </c>
      <c r="H3608" s="19">
        <v>8.0</v>
      </c>
      <c r="I3608" s="19">
        <v>2.0</v>
      </c>
      <c r="J3608" s="19">
        <v>2.0</v>
      </c>
      <c r="K3608" s="19">
        <v>11.0</v>
      </c>
      <c r="L3608" s="19">
        <v>18.0</v>
      </c>
      <c r="M3608" s="19">
        <v>29.0</v>
      </c>
      <c r="N3608" s="20">
        <v>0.37931033968925476</v>
      </c>
      <c r="O3608" s="20">
        <v>0.5352638363838196</v>
      </c>
      <c r="P3608" s="20">
        <v>0.4863848388195038</v>
      </c>
      <c r="Q3608" s="21" t="str">
        <f t="shared" si="1"/>
        <v>0.3706293706</v>
      </c>
      <c r="R3608" s="21" t="str">
        <f t="shared" si="3"/>
        <v>0.4818854706</v>
      </c>
      <c r="S3608" s="9">
        <v>0.4840557141036823</v>
      </c>
      <c r="T3608" s="6">
        <v>0.4818854705541284</v>
      </c>
      <c r="U3608" s="10"/>
      <c r="V3608" s="10"/>
      <c r="W3608" s="10"/>
    </row>
    <row r="3609">
      <c r="A3609" s="17">
        <v>2012.0</v>
      </c>
      <c r="B3609" s="18" t="s">
        <v>194</v>
      </c>
      <c r="C3609" s="18" t="s">
        <v>4507</v>
      </c>
      <c r="D3609" s="19">
        <v>245.0</v>
      </c>
      <c r="E3609" s="19">
        <v>7.0</v>
      </c>
      <c r="F3609" s="19">
        <v>4.0</v>
      </c>
      <c r="G3609" s="19">
        <v>15.0</v>
      </c>
      <c r="H3609" s="19">
        <v>2.0</v>
      </c>
      <c r="I3609" s="19">
        <v>2.0</v>
      </c>
      <c r="J3609" s="19">
        <v>1.0</v>
      </c>
      <c r="K3609" s="19">
        <v>24.0</v>
      </c>
      <c r="L3609" s="19">
        <v>7.0</v>
      </c>
      <c r="M3609" s="19">
        <v>31.0</v>
      </c>
      <c r="N3609" s="20">
        <v>0.774193525314331</v>
      </c>
      <c r="O3609" s="20">
        <v>0.5627018213272095</v>
      </c>
      <c r="P3609" s="20">
        <v>0.5184333920478821</v>
      </c>
      <c r="Q3609" s="21" t="str">
        <f t="shared" si="1"/>
        <v>0.7703703704</v>
      </c>
      <c r="R3609" s="21" t="str">
        <f t="shared" si="3"/>
        <v>0.6035518513</v>
      </c>
      <c r="S3609" s="9">
        <v>0.6045076457723495</v>
      </c>
      <c r="T3609" s="6">
        <v>0.6035518512681678</v>
      </c>
      <c r="U3609" s="10"/>
      <c r="V3609" s="10"/>
      <c r="W3609" s="10"/>
    </row>
    <row r="3610">
      <c r="A3610" s="17">
        <v>2012.0</v>
      </c>
      <c r="B3610" s="18" t="s">
        <v>525</v>
      </c>
      <c r="C3610" s="18" t="s">
        <v>4508</v>
      </c>
      <c r="D3610" s="19">
        <v>246.0</v>
      </c>
      <c r="E3610" s="19">
        <v>5.0</v>
      </c>
      <c r="F3610" s="19">
        <v>6.0</v>
      </c>
      <c r="G3610" s="19">
        <v>10.0</v>
      </c>
      <c r="H3610" s="19">
        <v>4.0</v>
      </c>
      <c r="I3610" s="19">
        <v>3.0</v>
      </c>
      <c r="J3610" s="19">
        <v>3.0</v>
      </c>
      <c r="K3610" s="19">
        <v>18.0</v>
      </c>
      <c r="L3610" s="19">
        <v>13.0</v>
      </c>
      <c r="M3610" s="19">
        <v>31.0</v>
      </c>
      <c r="N3610" s="20">
        <v>0.5806451439857483</v>
      </c>
      <c r="O3610" s="20">
        <v>0.49995794892311096</v>
      </c>
      <c r="P3610" s="20">
        <v>0.4947473108768463</v>
      </c>
      <c r="Q3610" s="21" t="str">
        <f t="shared" si="1"/>
        <v>0.5673758865</v>
      </c>
      <c r="R3610" s="21" t="str">
        <f t="shared" si="3"/>
        <v>0.5155097738</v>
      </c>
      <c r="S3610" s="9">
        <v>0.5188270925033477</v>
      </c>
      <c r="T3610" s="6">
        <v>0.5155097738119727</v>
      </c>
      <c r="U3610" s="10"/>
      <c r="V3610" s="10"/>
      <c r="W3610" s="10"/>
    </row>
    <row r="3611">
      <c r="A3611" s="17">
        <v>2012.0</v>
      </c>
      <c r="B3611" s="18" t="s">
        <v>1123</v>
      </c>
      <c r="C3611" s="18" t="s">
        <v>4509</v>
      </c>
      <c r="D3611" s="19">
        <v>247.0</v>
      </c>
      <c r="E3611" s="19">
        <v>2.0</v>
      </c>
      <c r="F3611" s="19">
        <v>13.0</v>
      </c>
      <c r="G3611" s="19">
        <v>5.0</v>
      </c>
      <c r="H3611" s="19">
        <v>8.0</v>
      </c>
      <c r="I3611" s="19">
        <v>1.0</v>
      </c>
      <c r="J3611" s="19">
        <v>1.0</v>
      </c>
      <c r="K3611" s="19">
        <v>8.0</v>
      </c>
      <c r="L3611" s="19">
        <v>22.0</v>
      </c>
      <c r="M3611" s="19">
        <v>30.0</v>
      </c>
      <c r="N3611" s="20">
        <v>0.2666666805744171</v>
      </c>
      <c r="O3611" s="20">
        <v>0.4984782636165619</v>
      </c>
      <c r="P3611" s="20">
        <v>0.47177109122276306</v>
      </c>
      <c r="Q3611" s="21" t="str">
        <f t="shared" si="1"/>
        <v>0.2537313433</v>
      </c>
      <c r="R3611" s="21" t="str">
        <f t="shared" si="3"/>
        <v>0.4306147404</v>
      </c>
      <c r="S3611" s="9">
        <v>0.43384857128063836</v>
      </c>
      <c r="T3611" s="6">
        <v>0.43061474043486725</v>
      </c>
      <c r="U3611" s="10"/>
      <c r="V3611" s="10"/>
      <c r="W3611" s="10"/>
    </row>
    <row r="3612">
      <c r="A3612" s="17">
        <v>2012.0</v>
      </c>
      <c r="B3612" s="18" t="s">
        <v>287</v>
      </c>
      <c r="C3612" s="18" t="s">
        <v>1259</v>
      </c>
      <c r="D3612" s="19">
        <v>248.0</v>
      </c>
      <c r="E3612" s="19">
        <v>7.0</v>
      </c>
      <c r="F3612" s="19">
        <v>6.0</v>
      </c>
      <c r="G3612" s="19">
        <v>9.0</v>
      </c>
      <c r="H3612" s="19">
        <v>3.0</v>
      </c>
      <c r="I3612" s="19">
        <v>2.0</v>
      </c>
      <c r="J3612" s="19">
        <v>1.0</v>
      </c>
      <c r="K3612" s="19">
        <v>18.0</v>
      </c>
      <c r="L3612" s="19">
        <v>10.0</v>
      </c>
      <c r="M3612" s="19">
        <v>28.0</v>
      </c>
      <c r="N3612" s="20">
        <v>0.6428571343421936</v>
      </c>
      <c r="O3612" s="20">
        <v>0.48436984419822693</v>
      </c>
      <c r="P3612" s="20">
        <v>0.5011246204376221</v>
      </c>
      <c r="Q3612" s="21" t="str">
        <f t="shared" si="1"/>
        <v>0.6615384615</v>
      </c>
      <c r="R3612" s="21" t="str">
        <f t="shared" si="3"/>
        <v>0.5328506926</v>
      </c>
      <c r="S3612" s="9">
        <v>0.5281803629228047</v>
      </c>
      <c r="T3612" s="6">
        <v>0.5328506925931343</v>
      </c>
      <c r="U3612" s="10"/>
      <c r="V3612" s="10"/>
      <c r="W3612" s="10"/>
    </row>
    <row r="3613">
      <c r="A3613" s="17">
        <v>2012.0</v>
      </c>
      <c r="B3613" s="18" t="s">
        <v>1138</v>
      </c>
      <c r="C3613" s="18" t="s">
        <v>4510</v>
      </c>
      <c r="D3613" s="19">
        <v>249.0</v>
      </c>
      <c r="E3613" s="19">
        <v>0.0</v>
      </c>
      <c r="F3613" s="19">
        <v>11.0</v>
      </c>
      <c r="G3613" s="19">
        <v>4.0</v>
      </c>
      <c r="H3613" s="19">
        <v>9.0</v>
      </c>
      <c r="I3613" s="19">
        <v>2.0</v>
      </c>
      <c r="J3613" s="19">
        <v>2.0</v>
      </c>
      <c r="K3613" s="19">
        <v>6.0</v>
      </c>
      <c r="L3613" s="19">
        <v>22.0</v>
      </c>
      <c r="M3613" s="19">
        <v>28.0</v>
      </c>
      <c r="N3613" s="20">
        <v>0.2142857164144516</v>
      </c>
      <c r="O3613" s="20">
        <v>0.48236769437789917</v>
      </c>
      <c r="P3613" s="20">
        <v>0.5051053762435913</v>
      </c>
      <c r="Q3613" s="21" t="str">
        <f t="shared" si="1"/>
        <v>0.171875</v>
      </c>
      <c r="R3613" s="21" t="str">
        <f t="shared" si="3"/>
        <v>0.4104289412</v>
      </c>
      <c r="S3613" s="9">
        <v>0.42103161982127596</v>
      </c>
      <c r="T3613" s="6">
        <v>0.4104289412498474</v>
      </c>
      <c r="U3613" s="10"/>
      <c r="V3613" s="10"/>
      <c r="W3613" s="10"/>
    </row>
    <row r="3614">
      <c r="A3614" s="17">
        <v>2012.0</v>
      </c>
      <c r="B3614" s="18" t="s">
        <v>1243</v>
      </c>
      <c r="C3614" s="18" t="s">
        <v>1244</v>
      </c>
      <c r="D3614" s="19">
        <v>250.0</v>
      </c>
      <c r="E3614" s="19">
        <v>6.0</v>
      </c>
      <c r="F3614" s="19">
        <v>9.0</v>
      </c>
      <c r="G3614" s="19">
        <v>12.0</v>
      </c>
      <c r="H3614" s="19">
        <v>1.0</v>
      </c>
      <c r="I3614" s="19">
        <v>1.0</v>
      </c>
      <c r="J3614" s="19">
        <v>1.0</v>
      </c>
      <c r="K3614" s="19">
        <v>19.0</v>
      </c>
      <c r="L3614" s="19">
        <v>11.0</v>
      </c>
      <c r="M3614" s="19">
        <v>30.0</v>
      </c>
      <c r="N3614" s="20">
        <v>0.6333333253860474</v>
      </c>
      <c r="O3614" s="20">
        <v>0.3964158594608307</v>
      </c>
      <c r="P3614" s="20">
        <v>0.47700753808021545</v>
      </c>
      <c r="Q3614" s="21" t="str">
        <f t="shared" si="1"/>
        <v>0.6803278689</v>
      </c>
      <c r="R3614" s="21" t="str">
        <f t="shared" si="3"/>
        <v>0.4875417815</v>
      </c>
      <c r="S3614" s="9">
        <v>0.47579314758380253</v>
      </c>
      <c r="T3614" s="6">
        <v>0.48754178146358396</v>
      </c>
      <c r="U3614" s="10"/>
      <c r="V3614" s="10"/>
      <c r="W3614" s="10"/>
    </row>
    <row r="3615">
      <c r="A3615" s="17">
        <v>2012.0</v>
      </c>
      <c r="B3615" s="18" t="s">
        <v>1292</v>
      </c>
      <c r="C3615" s="18" t="s">
        <v>1328</v>
      </c>
      <c r="D3615" s="19">
        <v>251.0</v>
      </c>
      <c r="E3615" s="19">
        <v>7.0</v>
      </c>
      <c r="F3615" s="19">
        <v>9.0</v>
      </c>
      <c r="G3615" s="19">
        <v>10.0</v>
      </c>
      <c r="H3615" s="19">
        <v>1.0</v>
      </c>
      <c r="I3615" s="19">
        <v>1.0</v>
      </c>
      <c r="J3615" s="19">
        <v>2.0</v>
      </c>
      <c r="K3615" s="19">
        <v>18.0</v>
      </c>
      <c r="L3615" s="19">
        <v>12.0</v>
      </c>
      <c r="M3615" s="19">
        <v>30.0</v>
      </c>
      <c r="N3615" s="20">
        <v>0.6000000238418579</v>
      </c>
      <c r="O3615" s="20">
        <v>0.4581150412559509</v>
      </c>
      <c r="P3615" s="20">
        <v>0.49225249886512756</v>
      </c>
      <c r="Q3615" s="21" t="str">
        <f t="shared" si="1"/>
        <v>0.65625</v>
      </c>
      <c r="R3615" s="21" t="str">
        <f t="shared" si="3"/>
        <v>0.5161831453</v>
      </c>
      <c r="S3615" s="9">
        <v>0.5021206453442574</v>
      </c>
      <c r="T3615" s="6">
        <v>0.5161831453442574</v>
      </c>
      <c r="U3615" s="10"/>
      <c r="V3615" s="10"/>
      <c r="W3615" s="10"/>
    </row>
    <row r="3616">
      <c r="A3616" s="17">
        <v>2012.0</v>
      </c>
      <c r="B3616" s="18" t="s">
        <v>574</v>
      </c>
      <c r="C3616" s="18" t="s">
        <v>4511</v>
      </c>
      <c r="D3616" s="19">
        <v>252.0</v>
      </c>
      <c r="E3616" s="19">
        <v>1.0</v>
      </c>
      <c r="F3616" s="19">
        <v>13.0</v>
      </c>
      <c r="G3616" s="19">
        <v>8.0</v>
      </c>
      <c r="H3616" s="19">
        <v>4.0</v>
      </c>
      <c r="I3616" s="19">
        <v>0.0</v>
      </c>
      <c r="J3616" s="19">
        <v>0.0</v>
      </c>
      <c r="K3616" s="19">
        <v>9.0</v>
      </c>
      <c r="L3616" s="19">
        <v>17.0</v>
      </c>
      <c r="M3616" s="19">
        <v>26.0</v>
      </c>
      <c r="N3616" s="20">
        <v>0.3461538553237915</v>
      </c>
      <c r="O3616" s="20">
        <v>0.3993370831012726</v>
      </c>
      <c r="P3616" s="20">
        <v>0.47430917620658875</v>
      </c>
      <c r="Q3616" s="21" t="str">
        <f t="shared" si="1"/>
        <v>0.3163265306</v>
      </c>
      <c r="R3616" s="21" t="str">
        <f t="shared" si="3"/>
        <v>0.3973274683</v>
      </c>
      <c r="S3616" s="9">
        <v>0.40478429714074504</v>
      </c>
      <c r="T3616" s="6">
        <v>0.3973274682553447</v>
      </c>
      <c r="U3616" s="10"/>
      <c r="V3616" s="10"/>
      <c r="W3616" s="10"/>
    </row>
    <row r="3617">
      <c r="A3617" s="17">
        <v>2012.0</v>
      </c>
      <c r="B3617" s="18" t="s">
        <v>2217</v>
      </c>
      <c r="C3617" s="18" t="s">
        <v>4512</v>
      </c>
      <c r="D3617" s="19">
        <v>253.0</v>
      </c>
      <c r="E3617" s="19">
        <v>4.0</v>
      </c>
      <c r="F3617" s="19">
        <v>11.0</v>
      </c>
      <c r="G3617" s="19">
        <v>8.0</v>
      </c>
      <c r="H3617" s="19">
        <v>4.0</v>
      </c>
      <c r="I3617" s="19">
        <v>1.0</v>
      </c>
      <c r="J3617" s="19">
        <v>1.0</v>
      </c>
      <c r="K3617" s="19">
        <v>13.0</v>
      </c>
      <c r="L3617" s="19">
        <v>16.0</v>
      </c>
      <c r="M3617" s="19">
        <v>29.0</v>
      </c>
      <c r="N3617" s="20">
        <v>0.4482758641242981</v>
      </c>
      <c r="O3617" s="20">
        <v>0.43619421124458313</v>
      </c>
      <c r="P3617" s="20">
        <v>0.48563462495803833</v>
      </c>
      <c r="Q3617" s="21" t="str">
        <f t="shared" si="1"/>
        <v>0.4634146341</v>
      </c>
      <c r="R3617" s="21" t="str">
        <f t="shared" si="3"/>
        <v>0.4553594204</v>
      </c>
      <c r="S3617" s="9">
        <v>0.45157472737904253</v>
      </c>
      <c r="T3617" s="6">
        <v>0.4553594203983865</v>
      </c>
      <c r="U3617" s="10"/>
      <c r="V3617" s="10"/>
      <c r="W3617" s="10"/>
    </row>
    <row r="3618">
      <c r="A3618" s="17">
        <v>2012.0</v>
      </c>
      <c r="B3618" s="18" t="s">
        <v>1648</v>
      </c>
      <c r="C3618" s="18" t="s">
        <v>4513</v>
      </c>
      <c r="D3618" s="19">
        <v>254.0</v>
      </c>
      <c r="E3618" s="19">
        <v>2.0</v>
      </c>
      <c r="F3618" s="19">
        <v>9.0</v>
      </c>
      <c r="G3618" s="19">
        <v>8.0</v>
      </c>
      <c r="H3618" s="19">
        <v>6.0</v>
      </c>
      <c r="I3618" s="19">
        <v>0.0</v>
      </c>
      <c r="J3618" s="19">
        <v>0.0</v>
      </c>
      <c r="K3618" s="19">
        <v>10.0</v>
      </c>
      <c r="L3618" s="19">
        <v>15.0</v>
      </c>
      <c r="M3618" s="19">
        <v>25.0</v>
      </c>
      <c r="N3618" s="20">
        <v>0.4000000059604645</v>
      </c>
      <c r="O3618" s="20">
        <v>0.4439978301525116</v>
      </c>
      <c r="P3618" s="20">
        <v>0.4798521101474762</v>
      </c>
      <c r="Q3618" s="21" t="str">
        <f t="shared" si="1"/>
        <v>0.3551401869</v>
      </c>
      <c r="R3618" s="21" t="str">
        <f t="shared" si="3"/>
        <v>0.4307469893</v>
      </c>
      <c r="S3618" s="9">
        <v>0.4419619426131248</v>
      </c>
      <c r="T3618" s="6">
        <v>0.4307469893420968</v>
      </c>
      <c r="U3618" s="10"/>
      <c r="V3618" s="10"/>
      <c r="W3618" s="10"/>
    </row>
    <row r="3619">
      <c r="A3619" s="17">
        <v>2012.0</v>
      </c>
      <c r="B3619" s="18" t="s">
        <v>283</v>
      </c>
      <c r="C3619" s="18" t="s">
        <v>4514</v>
      </c>
      <c r="D3619" s="19">
        <v>255.0</v>
      </c>
      <c r="E3619" s="19">
        <v>4.0</v>
      </c>
      <c r="F3619" s="19">
        <v>7.0</v>
      </c>
      <c r="G3619" s="19">
        <v>13.0</v>
      </c>
      <c r="H3619" s="19">
        <v>3.0</v>
      </c>
      <c r="I3619" s="19">
        <v>3.0</v>
      </c>
      <c r="J3619" s="19">
        <v>2.0</v>
      </c>
      <c r="K3619" s="19">
        <v>20.0</v>
      </c>
      <c r="L3619" s="19">
        <v>12.0</v>
      </c>
      <c r="M3619" s="19">
        <v>32.0</v>
      </c>
      <c r="N3619" s="20">
        <v>0.625</v>
      </c>
      <c r="O3619" s="20">
        <v>0.5612053871154785</v>
      </c>
      <c r="P3619" s="20">
        <v>0.539099395275116</v>
      </c>
      <c r="Q3619" s="21" t="str">
        <f t="shared" si="1"/>
        <v>0.6119402985</v>
      </c>
      <c r="R3619" s="21" t="str">
        <f t="shared" si="3"/>
        <v>0.568362617</v>
      </c>
      <c r="S3619" s="9">
        <v>0.5716275423765182</v>
      </c>
      <c r="T3619" s="6">
        <v>0.568362617003384</v>
      </c>
      <c r="U3619" s="10"/>
      <c r="V3619" s="10"/>
      <c r="W3619" s="10"/>
    </row>
    <row r="3620">
      <c r="A3620" s="17">
        <v>2012.0</v>
      </c>
      <c r="B3620" s="18" t="s">
        <v>796</v>
      </c>
      <c r="C3620" s="18" t="s">
        <v>4515</v>
      </c>
      <c r="D3620" s="19">
        <v>256.0</v>
      </c>
      <c r="E3620" s="19">
        <v>7.0</v>
      </c>
      <c r="F3620" s="19">
        <v>6.0</v>
      </c>
      <c r="G3620" s="19">
        <v>8.0</v>
      </c>
      <c r="H3620" s="19">
        <v>3.0</v>
      </c>
      <c r="I3620" s="19">
        <v>1.0</v>
      </c>
      <c r="J3620" s="19">
        <v>3.0</v>
      </c>
      <c r="K3620" s="19">
        <v>16.0</v>
      </c>
      <c r="L3620" s="19">
        <v>12.0</v>
      </c>
      <c r="M3620" s="19">
        <v>28.0</v>
      </c>
      <c r="N3620" s="20">
        <v>0.5714285969734192</v>
      </c>
      <c r="O3620" s="20">
        <v>0.42624637484550476</v>
      </c>
      <c r="P3620" s="20">
        <v>0.4704252779483795</v>
      </c>
      <c r="Q3620" s="21" t="str">
        <f t="shared" si="1"/>
        <v>0.5909090909</v>
      </c>
      <c r="R3620" s="21" t="str">
        <f t="shared" si="3"/>
        <v>0.4784567796</v>
      </c>
      <c r="S3620" s="9">
        <v>0.4735866497669901</v>
      </c>
      <c r="T3620" s="6">
        <v>0.47845677963711997</v>
      </c>
      <c r="U3620" s="10"/>
      <c r="V3620" s="10"/>
      <c r="W3620" s="10"/>
    </row>
    <row r="3621">
      <c r="A3621" s="17">
        <v>2012.0</v>
      </c>
      <c r="B3621" s="18" t="s">
        <v>48</v>
      </c>
      <c r="C3621" s="18" t="s">
        <v>4516</v>
      </c>
      <c r="D3621" s="19">
        <v>257.0</v>
      </c>
      <c r="E3621" s="19">
        <v>3.0</v>
      </c>
      <c r="F3621" s="19">
        <v>10.0</v>
      </c>
      <c r="G3621" s="19">
        <v>10.0</v>
      </c>
      <c r="H3621" s="19">
        <v>4.0</v>
      </c>
      <c r="I3621" s="19">
        <v>1.0</v>
      </c>
      <c r="J3621" s="19">
        <v>3.0</v>
      </c>
      <c r="K3621" s="19">
        <v>14.0</v>
      </c>
      <c r="L3621" s="19">
        <v>17.0</v>
      </c>
      <c r="M3621" s="19">
        <v>31.0</v>
      </c>
      <c r="N3621" s="20">
        <v>0.4516128897666931</v>
      </c>
      <c r="O3621" s="20">
        <v>0.4777510464191437</v>
      </c>
      <c r="P3621" s="20">
        <v>0.49209311604499817</v>
      </c>
      <c r="Q3621" s="21" t="str">
        <f t="shared" si="1"/>
        <v>0.4341085271</v>
      </c>
      <c r="R3621" s="21" t="str">
        <f t="shared" si="3"/>
        <v>0.470425934</v>
      </c>
      <c r="S3621" s="9">
        <v>0.474802028027273</v>
      </c>
      <c r="T3621" s="6">
        <v>0.4704259340037671</v>
      </c>
      <c r="U3621" s="10"/>
      <c r="V3621" s="10"/>
      <c r="W3621" s="10"/>
    </row>
    <row r="3622">
      <c r="A3622" s="17">
        <v>2012.0</v>
      </c>
      <c r="B3622" s="18" t="s">
        <v>1152</v>
      </c>
      <c r="C3622" s="18" t="s">
        <v>4517</v>
      </c>
      <c r="D3622" s="19">
        <v>258.0</v>
      </c>
      <c r="E3622" s="19">
        <v>3.0</v>
      </c>
      <c r="F3622" s="19">
        <v>9.0</v>
      </c>
      <c r="G3622" s="19">
        <v>7.0</v>
      </c>
      <c r="H3622" s="19">
        <v>5.0</v>
      </c>
      <c r="I3622" s="19">
        <v>1.0</v>
      </c>
      <c r="J3622" s="19">
        <v>5.0</v>
      </c>
      <c r="K3622" s="19">
        <v>11.0</v>
      </c>
      <c r="L3622" s="19">
        <v>19.0</v>
      </c>
      <c r="M3622" s="19">
        <v>30.0</v>
      </c>
      <c r="N3622" s="20">
        <v>0.36666667461395264</v>
      </c>
      <c r="O3622" s="20">
        <v>0.5069218873977661</v>
      </c>
      <c r="P3622" s="20">
        <v>0.5185065269470215</v>
      </c>
      <c r="Q3622" s="21" t="str">
        <f t="shared" si="1"/>
        <v>0.3507462687</v>
      </c>
      <c r="R3622" s="21" t="str">
        <f t="shared" si="3"/>
        <v>0.4707741426</v>
      </c>
      <c r="S3622" s="9">
        <v>0.4747542421023051</v>
      </c>
      <c r="T3622" s="6">
        <v>0.47077414259981754</v>
      </c>
      <c r="U3622" s="10"/>
      <c r="V3622" s="10"/>
      <c r="W3622" s="10"/>
    </row>
    <row r="3623">
      <c r="A3623" s="17">
        <v>2012.0</v>
      </c>
      <c r="B3623" s="18" t="s">
        <v>631</v>
      </c>
      <c r="C3623" s="18" t="s">
        <v>4518</v>
      </c>
      <c r="D3623" s="19">
        <v>259.0</v>
      </c>
      <c r="E3623" s="19">
        <v>6.0</v>
      </c>
      <c r="F3623" s="19">
        <v>6.0</v>
      </c>
      <c r="G3623" s="19">
        <v>8.0</v>
      </c>
      <c r="H3623" s="19">
        <v>5.0</v>
      </c>
      <c r="I3623" s="19">
        <v>2.0</v>
      </c>
      <c r="J3623" s="19">
        <v>1.0</v>
      </c>
      <c r="K3623" s="19">
        <v>16.0</v>
      </c>
      <c r="L3623" s="19">
        <v>12.0</v>
      </c>
      <c r="M3623" s="19">
        <v>28.0</v>
      </c>
      <c r="N3623" s="20">
        <v>0.5714285969734192</v>
      </c>
      <c r="O3623" s="20">
        <v>0.4600895047187805</v>
      </c>
      <c r="P3623" s="20">
        <v>0.49757471680641174</v>
      </c>
      <c r="Q3623" s="21" t="str">
        <f t="shared" si="1"/>
        <v>0.5671641791</v>
      </c>
      <c r="R3623" s="21" t="str">
        <f t="shared" si="3"/>
        <v>0.4962294763</v>
      </c>
      <c r="S3623" s="9">
        <v>0.49729557441813604</v>
      </c>
      <c r="T3623" s="6">
        <v>0.4962294763371126</v>
      </c>
      <c r="U3623" s="10"/>
      <c r="V3623" s="10"/>
      <c r="W3623" s="10"/>
    </row>
    <row r="3624">
      <c r="A3624" s="17">
        <v>2012.0</v>
      </c>
      <c r="B3624" s="18" t="s">
        <v>104</v>
      </c>
      <c r="C3624" s="18" t="s">
        <v>4519</v>
      </c>
      <c r="D3624" s="19">
        <v>260.0</v>
      </c>
      <c r="E3624" s="19">
        <v>1.0</v>
      </c>
      <c r="F3624" s="19">
        <v>9.0</v>
      </c>
      <c r="G3624" s="19">
        <v>9.0</v>
      </c>
      <c r="H3624" s="19">
        <v>9.0</v>
      </c>
      <c r="I3624" s="19">
        <v>0.0</v>
      </c>
      <c r="J3624" s="19">
        <v>3.0</v>
      </c>
      <c r="K3624" s="19">
        <v>10.0</v>
      </c>
      <c r="L3624" s="19">
        <v>21.0</v>
      </c>
      <c r="M3624" s="19">
        <v>31.0</v>
      </c>
      <c r="N3624" s="20">
        <v>0.32258063554763794</v>
      </c>
      <c r="O3624" s="20">
        <v>0.5737496614456177</v>
      </c>
      <c r="P3624" s="20">
        <v>0.5222440958023071</v>
      </c>
      <c r="Q3624" s="21" t="str">
        <f t="shared" si="1"/>
        <v>0.2446043165</v>
      </c>
      <c r="R3624" s="21" t="str">
        <f t="shared" si="3"/>
        <v>0.4785869338</v>
      </c>
      <c r="S3624" s="9">
        <v>0.4980810159637082</v>
      </c>
      <c r="T3624" s="6">
        <v>0.4785869338100763</v>
      </c>
      <c r="U3624" s="10"/>
      <c r="V3624" s="10"/>
      <c r="W3624" s="10"/>
    </row>
    <row r="3625">
      <c r="A3625" s="17">
        <v>2012.0</v>
      </c>
      <c r="B3625" s="18" t="s">
        <v>1012</v>
      </c>
      <c r="C3625" s="18" t="s">
        <v>4520</v>
      </c>
      <c r="D3625" s="19">
        <v>261.0</v>
      </c>
      <c r="E3625" s="19">
        <v>3.0</v>
      </c>
      <c r="F3625" s="19">
        <v>11.0</v>
      </c>
      <c r="G3625" s="19">
        <v>5.0</v>
      </c>
      <c r="H3625" s="19">
        <v>7.0</v>
      </c>
      <c r="I3625" s="19">
        <v>0.0</v>
      </c>
      <c r="J3625" s="19">
        <v>0.0</v>
      </c>
      <c r="K3625" s="19">
        <v>8.0</v>
      </c>
      <c r="L3625" s="19">
        <v>18.0</v>
      </c>
      <c r="M3625" s="19">
        <v>26.0</v>
      </c>
      <c r="N3625" s="20">
        <v>0.3076923191547394</v>
      </c>
      <c r="O3625" s="20">
        <v>0.45048972964286804</v>
      </c>
      <c r="P3625" s="20">
        <v>0.4866366982460022</v>
      </c>
      <c r="Q3625" s="21" t="str">
        <f t="shared" si="1"/>
        <v>0.3050847458</v>
      </c>
      <c r="R3625" s="21" t="str">
        <f t="shared" si="3"/>
        <v>0.4231752258</v>
      </c>
      <c r="S3625" s="9">
        <v>0.4238271163060115</v>
      </c>
      <c r="T3625" s="6">
        <v>0.42317522582361256</v>
      </c>
      <c r="U3625" s="10"/>
      <c r="V3625" s="10"/>
      <c r="W3625" s="10"/>
    </row>
    <row r="3626">
      <c r="A3626" s="17">
        <v>2012.0</v>
      </c>
      <c r="B3626" s="18" t="s">
        <v>53</v>
      </c>
      <c r="C3626" s="18" t="s">
        <v>1255</v>
      </c>
      <c r="D3626" s="19">
        <v>262.0</v>
      </c>
      <c r="E3626" s="19">
        <v>5.0</v>
      </c>
      <c r="F3626" s="19">
        <v>8.0</v>
      </c>
      <c r="G3626" s="19">
        <v>13.0</v>
      </c>
      <c r="H3626" s="19">
        <v>2.0</v>
      </c>
      <c r="I3626" s="19">
        <v>1.0</v>
      </c>
      <c r="J3626" s="19">
        <v>3.0</v>
      </c>
      <c r="K3626" s="19">
        <v>19.0</v>
      </c>
      <c r="L3626" s="19">
        <v>13.0</v>
      </c>
      <c r="M3626" s="19">
        <v>32.0</v>
      </c>
      <c r="N3626" s="20">
        <v>0.59375</v>
      </c>
      <c r="O3626" s="20">
        <v>0.5776063203811646</v>
      </c>
      <c r="P3626" s="20">
        <v>0.5474474430084229</v>
      </c>
      <c r="Q3626" s="21" t="str">
        <f t="shared" si="1"/>
        <v>0.5984848485</v>
      </c>
      <c r="R3626" s="21" t="str">
        <f t="shared" si="3"/>
        <v>0.5752862331</v>
      </c>
      <c r="S3626" s="9">
        <v>0.574102520942688</v>
      </c>
      <c r="T3626" s="6">
        <v>0.5752862330639001</v>
      </c>
      <c r="U3626" s="10"/>
      <c r="V3626" s="10"/>
      <c r="W3626" s="10"/>
    </row>
    <row r="3627">
      <c r="A3627" s="17">
        <v>2012.0</v>
      </c>
      <c r="B3627" s="18" t="s">
        <v>1061</v>
      </c>
      <c r="C3627" s="18" t="s">
        <v>1284</v>
      </c>
      <c r="D3627" s="19">
        <v>263.0</v>
      </c>
      <c r="E3627" s="19">
        <v>7.0</v>
      </c>
      <c r="F3627" s="19">
        <v>6.0</v>
      </c>
      <c r="G3627" s="19">
        <v>13.0</v>
      </c>
      <c r="H3627" s="19">
        <v>0.0</v>
      </c>
      <c r="I3627" s="19">
        <v>3.0</v>
      </c>
      <c r="J3627" s="19">
        <v>2.0</v>
      </c>
      <c r="K3627" s="19">
        <v>23.0</v>
      </c>
      <c r="L3627" s="19">
        <v>8.0</v>
      </c>
      <c r="M3627" s="19">
        <v>31.0</v>
      </c>
      <c r="N3627" s="20">
        <v>0.7419354915618896</v>
      </c>
      <c r="O3627" s="20">
        <v>0.5687783360481262</v>
      </c>
      <c r="P3627" s="20">
        <v>0.5198006629943848</v>
      </c>
      <c r="Q3627" s="21" t="str">
        <f t="shared" si="1"/>
        <v>0.786259542</v>
      </c>
      <c r="R3627" s="21" t="str">
        <f t="shared" si="3"/>
        <v>0.6109042193</v>
      </c>
      <c r="S3627" s="9">
        <v>0.5998232047404013</v>
      </c>
      <c r="T3627" s="6">
        <v>0.6109042192688425</v>
      </c>
      <c r="U3627" s="10"/>
      <c r="V3627" s="10"/>
      <c r="W3627" s="10"/>
    </row>
    <row r="3628">
      <c r="A3628" s="17">
        <v>2012.0</v>
      </c>
      <c r="B3628" s="18" t="s">
        <v>628</v>
      </c>
      <c r="C3628" s="18" t="s">
        <v>4521</v>
      </c>
      <c r="D3628" s="19">
        <v>264.0</v>
      </c>
      <c r="E3628" s="19">
        <v>6.0</v>
      </c>
      <c r="F3628" s="19">
        <v>10.0</v>
      </c>
      <c r="G3628" s="19">
        <v>6.0</v>
      </c>
      <c r="H3628" s="19">
        <v>2.0</v>
      </c>
      <c r="I3628" s="19">
        <v>1.0</v>
      </c>
      <c r="J3628" s="19">
        <v>2.0</v>
      </c>
      <c r="K3628" s="19">
        <v>13.0</v>
      </c>
      <c r="L3628" s="19">
        <v>14.0</v>
      </c>
      <c r="M3628" s="19">
        <v>27.0</v>
      </c>
      <c r="N3628" s="20">
        <v>0.48148149251937866</v>
      </c>
      <c r="O3628" s="20">
        <v>0.3618200123310089</v>
      </c>
      <c r="P3628" s="20">
        <v>0.4534470736980438</v>
      </c>
      <c r="Q3628" s="21" t="str">
        <f t="shared" si="1"/>
        <v>0.5462184874</v>
      </c>
      <c r="R3628" s="21" t="str">
        <f t="shared" si="3"/>
        <v>0.4308263964</v>
      </c>
      <c r="S3628" s="9">
        <v>0.41464214496038576</v>
      </c>
      <c r="T3628" s="6">
        <v>0.43082639643875487</v>
      </c>
      <c r="U3628" s="10"/>
      <c r="V3628" s="10"/>
      <c r="W3628" s="10"/>
    </row>
    <row r="3629">
      <c r="A3629" s="17">
        <v>2012.0</v>
      </c>
      <c r="B3629" s="18" t="s">
        <v>1965</v>
      </c>
      <c r="C3629" s="18" t="s">
        <v>4522</v>
      </c>
      <c r="D3629" s="19">
        <v>265.0</v>
      </c>
      <c r="E3629" s="19">
        <v>4.0</v>
      </c>
      <c r="F3629" s="19">
        <v>10.0</v>
      </c>
      <c r="G3629" s="19">
        <v>5.0</v>
      </c>
      <c r="H3629" s="19">
        <v>6.0</v>
      </c>
      <c r="I3629" s="19">
        <v>3.0</v>
      </c>
      <c r="J3629" s="19">
        <v>1.0</v>
      </c>
      <c r="K3629" s="19">
        <v>12.0</v>
      </c>
      <c r="L3629" s="19">
        <v>17.0</v>
      </c>
      <c r="M3629" s="19">
        <v>29.0</v>
      </c>
      <c r="N3629" s="20">
        <v>0.4137931168079376</v>
      </c>
      <c r="O3629" s="20">
        <v>0.47427496314048767</v>
      </c>
      <c r="P3629" s="20">
        <v>0.48391178250312805</v>
      </c>
      <c r="Q3629" s="21" t="str">
        <f t="shared" si="1"/>
        <v>0.4296296296</v>
      </c>
      <c r="R3629" s="21" t="str">
        <f t="shared" si="3"/>
        <v>0.4655228346</v>
      </c>
      <c r="S3629" s="9">
        <v>0.4615637030580948</v>
      </c>
      <c r="T3629" s="6">
        <v>0.46552283460343324</v>
      </c>
      <c r="U3629" s="10"/>
      <c r="V3629" s="10"/>
      <c r="W3629" s="10"/>
    </row>
    <row r="3630">
      <c r="A3630" s="17">
        <v>2012.0</v>
      </c>
      <c r="B3630" s="18" t="s">
        <v>95</v>
      </c>
      <c r="C3630" s="18" t="s">
        <v>1302</v>
      </c>
      <c r="D3630" s="19">
        <v>266.0</v>
      </c>
      <c r="E3630" s="19">
        <v>6.0</v>
      </c>
      <c r="F3630" s="19">
        <v>8.0</v>
      </c>
      <c r="G3630" s="19">
        <v>11.0</v>
      </c>
      <c r="H3630" s="19">
        <v>2.0</v>
      </c>
      <c r="I3630" s="19">
        <v>3.0</v>
      </c>
      <c r="J3630" s="19">
        <v>1.0</v>
      </c>
      <c r="K3630" s="19">
        <v>20.0</v>
      </c>
      <c r="L3630" s="19">
        <v>11.0</v>
      </c>
      <c r="M3630" s="19">
        <v>31.0</v>
      </c>
      <c r="N3630" s="20">
        <v>0.6451612710952759</v>
      </c>
      <c r="O3630" s="20">
        <v>0.5186428427696228</v>
      </c>
      <c r="P3630" s="20">
        <v>0.5292476415634155</v>
      </c>
      <c r="Q3630" s="21" t="str">
        <f t="shared" si="1"/>
        <v>0.6766917293</v>
      </c>
      <c r="R3630" s="21" t="str">
        <f t="shared" si="3"/>
        <v>0.5608062641</v>
      </c>
      <c r="S3630" s="9">
        <v>0.5529236543563104</v>
      </c>
      <c r="T3630" s="6">
        <v>0.5608062641064924</v>
      </c>
      <c r="U3630" s="10"/>
      <c r="V3630" s="10"/>
      <c r="W3630" s="10"/>
    </row>
    <row r="3631">
      <c r="A3631" s="17">
        <v>2012.0</v>
      </c>
      <c r="B3631" s="18" t="s">
        <v>1643</v>
      </c>
      <c r="C3631" s="18" t="s">
        <v>4523</v>
      </c>
      <c r="D3631" s="19">
        <v>267.0</v>
      </c>
      <c r="E3631" s="19">
        <v>7.0</v>
      </c>
      <c r="F3631" s="19">
        <v>10.0</v>
      </c>
      <c r="G3631" s="19">
        <v>8.0</v>
      </c>
      <c r="H3631" s="19">
        <v>4.0</v>
      </c>
      <c r="I3631" s="19">
        <v>0.0</v>
      </c>
      <c r="J3631" s="19">
        <v>1.0</v>
      </c>
      <c r="K3631" s="19">
        <v>15.0</v>
      </c>
      <c r="L3631" s="19">
        <v>15.0</v>
      </c>
      <c r="M3631" s="19">
        <v>30.0</v>
      </c>
      <c r="N3631" s="20">
        <v>0.5</v>
      </c>
      <c r="O3631" s="20">
        <v>0.44420450925827026</v>
      </c>
      <c r="P3631" s="20">
        <v>0.4688011705875397</v>
      </c>
      <c r="Q3631" s="21" t="str">
        <f t="shared" si="1"/>
        <v>0.5367647059</v>
      </c>
      <c r="R3631" s="21" t="str">
        <f t="shared" si="3"/>
        <v>0.4734937237</v>
      </c>
      <c r="S3631" s="9">
        <v>0.46430254727602005</v>
      </c>
      <c r="T3631" s="6">
        <v>0.47349372374660825</v>
      </c>
      <c r="U3631" s="10"/>
      <c r="V3631" s="10"/>
      <c r="W3631" s="10"/>
    </row>
    <row r="3632">
      <c r="A3632" s="17">
        <v>2012.0</v>
      </c>
      <c r="B3632" s="18" t="s">
        <v>1612</v>
      </c>
      <c r="C3632" s="18" t="s">
        <v>4524</v>
      </c>
      <c r="D3632" s="19">
        <v>268.0</v>
      </c>
      <c r="E3632" s="19">
        <v>1.0</v>
      </c>
      <c r="F3632" s="19">
        <v>15.0</v>
      </c>
      <c r="G3632" s="19">
        <v>5.0</v>
      </c>
      <c r="H3632" s="19">
        <v>8.0</v>
      </c>
      <c r="I3632" s="19">
        <v>0.0</v>
      </c>
      <c r="J3632" s="19">
        <v>0.0</v>
      </c>
      <c r="K3632" s="19">
        <v>6.0</v>
      </c>
      <c r="L3632" s="19">
        <v>23.0</v>
      </c>
      <c r="M3632" s="19">
        <v>29.0</v>
      </c>
      <c r="N3632" s="20">
        <v>0.2068965584039688</v>
      </c>
      <c r="O3632" s="20">
        <v>0.4792565405368805</v>
      </c>
      <c r="P3632" s="20">
        <v>0.47480544447898865</v>
      </c>
      <c r="Q3632" s="21" t="str">
        <f t="shared" si="1"/>
        <v>0.1788617886</v>
      </c>
      <c r="R3632" s="21" t="str">
        <f t="shared" si="3"/>
        <v>0.4030450785</v>
      </c>
      <c r="S3632" s="9">
        <v>0.4100537693192219</v>
      </c>
      <c r="T3632" s="6">
        <v>0.403045078542659</v>
      </c>
      <c r="U3632" s="10"/>
      <c r="V3632" s="10"/>
      <c r="W3632" s="10"/>
    </row>
    <row r="3633">
      <c r="A3633" s="17">
        <v>2012.0</v>
      </c>
      <c r="B3633" s="18" t="s">
        <v>290</v>
      </c>
      <c r="C3633" s="18" t="s">
        <v>4525</v>
      </c>
      <c r="D3633" s="19">
        <v>269.0</v>
      </c>
      <c r="E3633" s="19">
        <v>2.0</v>
      </c>
      <c r="F3633" s="19">
        <v>10.0</v>
      </c>
      <c r="G3633" s="19">
        <v>11.0</v>
      </c>
      <c r="H3633" s="19">
        <v>9.0</v>
      </c>
      <c r="I3633" s="19">
        <v>0.0</v>
      </c>
      <c r="J3633" s="19">
        <v>0.0</v>
      </c>
      <c r="K3633" s="19">
        <v>13.0</v>
      </c>
      <c r="L3633" s="19">
        <v>19.0</v>
      </c>
      <c r="M3633" s="19">
        <v>32.0</v>
      </c>
      <c r="N3633" s="20">
        <v>0.40625</v>
      </c>
      <c r="O3633" s="20">
        <v>0.5674185156822205</v>
      </c>
      <c r="P3633" s="20">
        <v>0.5419519543647766</v>
      </c>
      <c r="Q3633" s="21" t="str">
        <f t="shared" si="1"/>
        <v>0.3357142857</v>
      </c>
      <c r="R3633" s="21" t="str">
        <f t="shared" si="3"/>
        <v>0.5031258179</v>
      </c>
      <c r="S3633" s="9">
        <v>0.5207597464323044</v>
      </c>
      <c r="T3633" s="6">
        <v>0.5031258178608757</v>
      </c>
      <c r="U3633" s="10"/>
      <c r="V3633" s="10"/>
      <c r="W3633" s="10"/>
    </row>
    <row r="3634">
      <c r="A3634" s="17">
        <v>2012.0</v>
      </c>
      <c r="B3634" s="18" t="s">
        <v>354</v>
      </c>
      <c r="C3634" s="18" t="s">
        <v>4526</v>
      </c>
      <c r="D3634" s="19">
        <v>270.0</v>
      </c>
      <c r="E3634" s="19">
        <v>5.0</v>
      </c>
      <c r="F3634" s="19">
        <v>8.0</v>
      </c>
      <c r="G3634" s="19">
        <v>13.0</v>
      </c>
      <c r="H3634" s="19">
        <v>3.0</v>
      </c>
      <c r="I3634" s="19">
        <v>2.0</v>
      </c>
      <c r="J3634" s="19">
        <v>2.0</v>
      </c>
      <c r="K3634" s="19">
        <v>20.0</v>
      </c>
      <c r="L3634" s="19">
        <v>13.0</v>
      </c>
      <c r="M3634" s="19">
        <v>33.0</v>
      </c>
      <c r="N3634" s="20">
        <v>0.6060606241226196</v>
      </c>
      <c r="O3634" s="20">
        <v>0.571245551109314</v>
      </c>
      <c r="P3634" s="20">
        <v>0.520336925983429</v>
      </c>
      <c r="Q3634" s="21" t="str">
        <f t="shared" si="1"/>
        <v>0.6043165468</v>
      </c>
      <c r="R3634" s="21" t="str">
        <f t="shared" si="3"/>
        <v>0.5667861437</v>
      </c>
      <c r="S3634" s="9">
        <v>0.5672221585656657</v>
      </c>
      <c r="T3634" s="6">
        <v>0.5667861437411617</v>
      </c>
      <c r="U3634" s="10"/>
      <c r="V3634" s="10"/>
      <c r="W3634" s="10"/>
    </row>
    <row r="3635">
      <c r="A3635" s="17">
        <v>2012.0</v>
      </c>
      <c r="B3635" s="18" t="s">
        <v>292</v>
      </c>
      <c r="C3635" s="18" t="s">
        <v>1305</v>
      </c>
      <c r="D3635" s="19">
        <v>271.0</v>
      </c>
      <c r="E3635" s="19">
        <v>6.0</v>
      </c>
      <c r="F3635" s="19">
        <v>5.0</v>
      </c>
      <c r="G3635" s="19">
        <v>14.0</v>
      </c>
      <c r="H3635" s="19">
        <v>1.0</v>
      </c>
      <c r="I3635" s="19">
        <v>4.0</v>
      </c>
      <c r="J3635" s="19">
        <v>1.0</v>
      </c>
      <c r="K3635" s="19">
        <v>24.0</v>
      </c>
      <c r="L3635" s="19">
        <v>7.0</v>
      </c>
      <c r="M3635" s="19">
        <v>31.0</v>
      </c>
      <c r="N3635" s="20">
        <v>0.774193525314331</v>
      </c>
      <c r="O3635" s="20">
        <v>0.5356587171554565</v>
      </c>
      <c r="P3635" s="20">
        <v>0.5273223519325256</v>
      </c>
      <c r="Q3635" s="21" t="str">
        <f t="shared" si="1"/>
        <v>0.7938931298</v>
      </c>
      <c r="R3635" s="21" t="str">
        <f t="shared" si="3"/>
        <v>0.598133229</v>
      </c>
      <c r="S3635" s="9">
        <v>0.5932083336576339</v>
      </c>
      <c r="T3635" s="6">
        <v>0.5981332290036078</v>
      </c>
      <c r="U3635" s="10"/>
      <c r="V3635" s="10"/>
      <c r="W3635" s="10"/>
    </row>
    <row r="3636">
      <c r="A3636" s="17">
        <v>2012.0</v>
      </c>
      <c r="B3636" s="18" t="s">
        <v>576</v>
      </c>
      <c r="C3636" s="18" t="s">
        <v>1312</v>
      </c>
      <c r="D3636" s="19">
        <v>272.0</v>
      </c>
      <c r="E3636" s="19">
        <v>8.0</v>
      </c>
      <c r="F3636" s="19">
        <v>3.0</v>
      </c>
      <c r="G3636" s="19">
        <v>14.0</v>
      </c>
      <c r="H3636" s="19">
        <v>1.0</v>
      </c>
      <c r="I3636" s="19">
        <v>3.0</v>
      </c>
      <c r="J3636" s="19">
        <v>1.0</v>
      </c>
      <c r="K3636" s="19">
        <v>25.0</v>
      </c>
      <c r="L3636" s="19">
        <v>5.0</v>
      </c>
      <c r="M3636" s="19">
        <v>30.0</v>
      </c>
      <c r="N3636" s="20">
        <v>0.8333333134651184</v>
      </c>
      <c r="O3636" s="20">
        <v>0.5368850827217102</v>
      </c>
      <c r="P3636" s="20">
        <v>0.5005971789360046</v>
      </c>
      <c r="Q3636" s="21" t="str">
        <f t="shared" si="1"/>
        <v>0.8432835821</v>
      </c>
      <c r="R3636" s="21" t="str">
        <f t="shared" si="3"/>
        <v>0.6044127316</v>
      </c>
      <c r="S3636" s="9">
        <v>0.6019251694281896</v>
      </c>
      <c r="T3636" s="6">
        <v>0.6044127316172443</v>
      </c>
      <c r="U3636" s="10"/>
      <c r="V3636" s="10"/>
      <c r="W3636" s="10"/>
    </row>
    <row r="3637">
      <c r="A3637" s="17">
        <v>2012.0</v>
      </c>
      <c r="B3637" s="18" t="s">
        <v>1186</v>
      </c>
      <c r="C3637" s="18" t="s">
        <v>4527</v>
      </c>
      <c r="D3637" s="19">
        <v>273.0</v>
      </c>
      <c r="E3637" s="19">
        <v>2.0</v>
      </c>
      <c r="F3637" s="19">
        <v>13.0</v>
      </c>
      <c r="G3637" s="19">
        <v>3.0</v>
      </c>
      <c r="H3637" s="19">
        <v>10.0</v>
      </c>
      <c r="I3637" s="19">
        <v>0.0</v>
      </c>
      <c r="J3637" s="19">
        <v>3.0</v>
      </c>
      <c r="K3637" s="19">
        <v>5.0</v>
      </c>
      <c r="L3637" s="19">
        <v>26.0</v>
      </c>
      <c r="M3637" s="19">
        <v>31.0</v>
      </c>
      <c r="N3637" s="20">
        <v>0.16129031777381897</v>
      </c>
      <c r="O3637" s="20">
        <v>0.5020166635513306</v>
      </c>
      <c r="P3637" s="20">
        <v>0.48467934131622314</v>
      </c>
      <c r="Q3637" s="21" t="str">
        <f t="shared" si="1"/>
        <v>0.156462585</v>
      </c>
      <c r="R3637" s="21" t="str">
        <f t="shared" si="3"/>
        <v>0.4112938134</v>
      </c>
      <c r="S3637" s="9">
        <v>0.4125007477498824</v>
      </c>
      <c r="T3637" s="6">
        <v>0.41129381336322446</v>
      </c>
      <c r="U3637" s="10"/>
      <c r="V3637" s="10"/>
      <c r="W3637" s="10"/>
    </row>
    <row r="3638">
      <c r="A3638" s="17">
        <v>2012.0</v>
      </c>
      <c r="B3638" s="18" t="s">
        <v>165</v>
      </c>
      <c r="C3638" s="18" t="s">
        <v>4528</v>
      </c>
      <c r="D3638" s="19">
        <v>274.0</v>
      </c>
      <c r="E3638" s="19">
        <v>5.0</v>
      </c>
      <c r="F3638" s="19">
        <v>6.0</v>
      </c>
      <c r="G3638" s="19">
        <v>14.0</v>
      </c>
      <c r="H3638" s="19">
        <v>3.0</v>
      </c>
      <c r="I3638" s="19">
        <v>2.0</v>
      </c>
      <c r="J3638" s="19">
        <v>2.0</v>
      </c>
      <c r="K3638" s="19">
        <v>21.0</v>
      </c>
      <c r="L3638" s="19">
        <v>11.0</v>
      </c>
      <c r="M3638" s="19">
        <v>32.0</v>
      </c>
      <c r="N3638" s="20">
        <v>0.65625</v>
      </c>
      <c r="O3638" s="20">
        <v>0.5044382214546204</v>
      </c>
      <c r="P3638" s="20">
        <v>0.519804060459137</v>
      </c>
      <c r="Q3638" s="21" t="str">
        <f t="shared" si="1"/>
        <v>0.6397058824</v>
      </c>
      <c r="R3638" s="21" t="str">
        <f t="shared" si="3"/>
        <v>0.5420965964</v>
      </c>
      <c r="S3638" s="9">
        <v>0.5462326258420944</v>
      </c>
      <c r="T3638" s="6">
        <v>0.5420965964303297</v>
      </c>
      <c r="U3638" s="10"/>
      <c r="V3638" s="10"/>
      <c r="W3638" s="10"/>
    </row>
    <row r="3639">
      <c r="A3639" s="17">
        <v>2012.0</v>
      </c>
      <c r="B3639" s="18" t="s">
        <v>1975</v>
      </c>
      <c r="C3639" s="18" t="s">
        <v>4529</v>
      </c>
      <c r="D3639" s="19">
        <v>275.0</v>
      </c>
      <c r="E3639" s="19">
        <v>3.0</v>
      </c>
      <c r="F3639" s="19">
        <v>12.0</v>
      </c>
      <c r="G3639" s="19">
        <v>5.0</v>
      </c>
      <c r="H3639" s="19">
        <v>6.0</v>
      </c>
      <c r="I3639" s="19">
        <v>0.0</v>
      </c>
      <c r="J3639" s="19">
        <v>2.0</v>
      </c>
      <c r="K3639" s="19">
        <v>8.0</v>
      </c>
      <c r="L3639" s="19">
        <v>20.0</v>
      </c>
      <c r="M3639" s="19">
        <v>28.0</v>
      </c>
      <c r="N3639" s="20">
        <v>0.2857142984867096</v>
      </c>
      <c r="O3639" s="20">
        <v>0.49568185210227966</v>
      </c>
      <c r="P3639" s="20">
        <v>0.4852242171764374</v>
      </c>
      <c r="Q3639" s="21" t="str">
        <f t="shared" si="1"/>
        <v>0.2903225806</v>
      </c>
      <c r="R3639" s="21" t="str">
        <f t="shared" si="3"/>
        <v>0.4417276255</v>
      </c>
      <c r="S3639" s="9">
        <v>0.4405755517738206</v>
      </c>
      <c r="T3639" s="6">
        <v>0.4417276255065395</v>
      </c>
      <c r="U3639" s="10"/>
      <c r="V3639" s="10"/>
      <c r="W3639" s="10"/>
    </row>
    <row r="3640">
      <c r="A3640" s="17">
        <v>2012.0</v>
      </c>
      <c r="B3640" s="18" t="s">
        <v>1048</v>
      </c>
      <c r="C3640" s="18" t="s">
        <v>1241</v>
      </c>
      <c r="D3640" s="19">
        <v>276.0</v>
      </c>
      <c r="E3640" s="19">
        <v>7.0</v>
      </c>
      <c r="F3640" s="19">
        <v>7.0</v>
      </c>
      <c r="G3640" s="19">
        <v>12.0</v>
      </c>
      <c r="H3640" s="19">
        <v>1.0</v>
      </c>
      <c r="I3640" s="19">
        <v>2.0</v>
      </c>
      <c r="J3640" s="19">
        <v>1.0</v>
      </c>
      <c r="K3640" s="19">
        <v>21.0</v>
      </c>
      <c r="L3640" s="19">
        <v>9.0</v>
      </c>
      <c r="M3640" s="19">
        <v>30.0</v>
      </c>
      <c r="N3640" s="20">
        <v>0.699999988079071</v>
      </c>
      <c r="O3640" s="20">
        <v>0.4174193739891052</v>
      </c>
      <c r="P3640" s="20">
        <v>0.4776643216609955</v>
      </c>
      <c r="Q3640" s="21" t="str">
        <f t="shared" si="1"/>
        <v>0.7421875</v>
      </c>
      <c r="R3640" s="21" t="str">
        <f t="shared" si="3"/>
        <v>0.5136726424</v>
      </c>
      <c r="S3640" s="9">
        <v>0.5031257674098015</v>
      </c>
      <c r="T3640" s="6">
        <v>0.5136726424098015</v>
      </c>
      <c r="U3640" s="10"/>
      <c r="V3640" s="10"/>
      <c r="W3640" s="10"/>
    </row>
    <row r="3641">
      <c r="A3641" s="17">
        <v>2012.0</v>
      </c>
      <c r="B3641" s="18" t="s">
        <v>94</v>
      </c>
      <c r="C3641" s="18" t="s">
        <v>4530</v>
      </c>
      <c r="D3641" s="19">
        <v>277.0</v>
      </c>
      <c r="E3641" s="19">
        <v>9.0</v>
      </c>
      <c r="F3641" s="19">
        <v>1.0</v>
      </c>
      <c r="G3641" s="19">
        <v>19.0</v>
      </c>
      <c r="H3641" s="19">
        <v>0.0</v>
      </c>
      <c r="I3641" s="19">
        <v>3.0</v>
      </c>
      <c r="J3641" s="19">
        <v>1.0</v>
      </c>
      <c r="K3641" s="19">
        <v>31.0</v>
      </c>
      <c r="L3641" s="19">
        <v>2.0</v>
      </c>
      <c r="M3641" s="19">
        <v>33.0</v>
      </c>
      <c r="N3641" s="20">
        <v>0.939393937587738</v>
      </c>
      <c r="O3641" s="20">
        <v>0.5866594314575195</v>
      </c>
      <c r="P3641" s="20">
        <v>0.5431761145591736</v>
      </c>
      <c r="Q3641" s="21" t="str">
        <f t="shared" si="1"/>
        <v>0.9440559441</v>
      </c>
      <c r="R3641" s="21" t="str">
        <f t="shared" si="3"/>
        <v>0.6651377304</v>
      </c>
      <c r="S3641" s="9">
        <v>0.663972229217038</v>
      </c>
      <c r="T3641" s="6">
        <v>0.6651377303825392</v>
      </c>
      <c r="U3641" s="10"/>
      <c r="V3641" s="10"/>
      <c r="W3641" s="10"/>
    </row>
    <row r="3642">
      <c r="A3642" s="17">
        <v>2012.0</v>
      </c>
      <c r="B3642" s="18" t="s">
        <v>760</v>
      </c>
      <c r="C3642" s="18" t="s">
        <v>4531</v>
      </c>
      <c r="D3642" s="19">
        <v>278.0</v>
      </c>
      <c r="E3642" s="19">
        <v>3.0</v>
      </c>
      <c r="F3642" s="19">
        <v>13.0</v>
      </c>
      <c r="G3642" s="19">
        <v>3.0</v>
      </c>
      <c r="H3642" s="19">
        <v>9.0</v>
      </c>
      <c r="I3642" s="19">
        <v>0.0</v>
      </c>
      <c r="J3642" s="19">
        <v>2.0</v>
      </c>
      <c r="K3642" s="19">
        <v>6.0</v>
      </c>
      <c r="L3642" s="19">
        <v>24.0</v>
      </c>
      <c r="M3642" s="19">
        <v>30.0</v>
      </c>
      <c r="N3642" s="20">
        <v>0.20000000298023224</v>
      </c>
      <c r="O3642" s="20">
        <v>0.45035573840141296</v>
      </c>
      <c r="P3642" s="20">
        <v>0.47650688886642456</v>
      </c>
      <c r="Q3642" s="21" t="str">
        <f t="shared" si="1"/>
        <v>0.2112676056</v>
      </c>
      <c r="R3642" s="21" t="str">
        <f t="shared" si="3"/>
        <v>0.3971214928</v>
      </c>
      <c r="S3642" s="9">
        <v>0.3943045914173126</v>
      </c>
      <c r="T3642" s="6">
        <v>0.3971214928257633</v>
      </c>
      <c r="U3642" s="10"/>
      <c r="V3642" s="10"/>
      <c r="W3642" s="10"/>
    </row>
    <row r="3643">
      <c r="A3643" s="17">
        <v>2012.0</v>
      </c>
      <c r="B3643" s="18" t="s">
        <v>518</v>
      </c>
      <c r="C3643" s="18" t="s">
        <v>1330</v>
      </c>
      <c r="D3643" s="19">
        <v>279.0</v>
      </c>
      <c r="E3643" s="19">
        <v>3.0</v>
      </c>
      <c r="F3643" s="19">
        <v>8.0</v>
      </c>
      <c r="G3643" s="19">
        <v>12.0</v>
      </c>
      <c r="H3643" s="19">
        <v>3.0</v>
      </c>
      <c r="I3643" s="19">
        <v>1.0</v>
      </c>
      <c r="J3643" s="19">
        <v>3.0</v>
      </c>
      <c r="K3643" s="19">
        <v>16.0</v>
      </c>
      <c r="L3643" s="19">
        <v>14.0</v>
      </c>
      <c r="M3643" s="19">
        <v>30.0</v>
      </c>
      <c r="N3643" s="20">
        <v>0.5333333611488342</v>
      </c>
      <c r="O3643" s="20">
        <v>0.5474356412887573</v>
      </c>
      <c r="P3643" s="20">
        <v>0.5205134153366089</v>
      </c>
      <c r="Q3643" s="21" t="str">
        <f t="shared" si="1"/>
        <v>0.5081967213</v>
      </c>
      <c r="R3643" s="21" t="str">
        <f t="shared" si="3"/>
        <v>0.5308953548</v>
      </c>
      <c r="S3643" s="9">
        <v>0.5371795078118642</v>
      </c>
      <c r="T3643" s="6">
        <v>0.5308953548063997</v>
      </c>
      <c r="U3643" s="10"/>
      <c r="V3643" s="10"/>
      <c r="W3643" s="10"/>
    </row>
    <row r="3644">
      <c r="A3644" s="17">
        <v>2012.0</v>
      </c>
      <c r="B3644" s="18" t="s">
        <v>79</v>
      </c>
      <c r="C3644" s="18" t="s">
        <v>4532</v>
      </c>
      <c r="D3644" s="19">
        <v>280.0</v>
      </c>
      <c r="E3644" s="19">
        <v>10.0</v>
      </c>
      <c r="F3644" s="19">
        <v>4.0</v>
      </c>
      <c r="G3644" s="19">
        <v>12.0</v>
      </c>
      <c r="H3644" s="19">
        <v>1.0</v>
      </c>
      <c r="I3644" s="19">
        <v>2.0</v>
      </c>
      <c r="J3644" s="19">
        <v>2.0</v>
      </c>
      <c r="K3644" s="19">
        <v>24.0</v>
      </c>
      <c r="L3644" s="19">
        <v>7.0</v>
      </c>
      <c r="M3644" s="19">
        <v>31.0</v>
      </c>
      <c r="N3644" s="20">
        <v>0.774193525314331</v>
      </c>
      <c r="O3644" s="20">
        <v>0.5633379817008972</v>
      </c>
      <c r="P3644" s="20">
        <v>0.5354537963867188</v>
      </c>
      <c r="Q3644" s="21" t="str">
        <f t="shared" si="1"/>
        <v>0.8</v>
      </c>
      <c r="R3644" s="21" t="str">
        <f t="shared" si="3"/>
        <v>0.6155324399</v>
      </c>
      <c r="S3644" s="9">
        <v>0.6090808270439025</v>
      </c>
      <c r="T3644" s="6">
        <v>0.6155324399471283</v>
      </c>
      <c r="U3644" s="10"/>
      <c r="V3644" s="10"/>
      <c r="W3644" s="10"/>
    </row>
    <row r="3645">
      <c r="A3645" s="17">
        <v>2012.0</v>
      </c>
      <c r="B3645" s="18" t="s">
        <v>270</v>
      </c>
      <c r="C3645" s="18" t="s">
        <v>4533</v>
      </c>
      <c r="D3645" s="19">
        <v>281.0</v>
      </c>
      <c r="E3645" s="19">
        <v>3.0</v>
      </c>
      <c r="F3645" s="19">
        <v>8.0</v>
      </c>
      <c r="G3645" s="19">
        <v>14.0</v>
      </c>
      <c r="H3645" s="19">
        <v>3.0</v>
      </c>
      <c r="I3645" s="19">
        <v>0.0</v>
      </c>
      <c r="J3645" s="19">
        <v>3.0</v>
      </c>
      <c r="K3645" s="19">
        <v>17.0</v>
      </c>
      <c r="L3645" s="19">
        <v>14.0</v>
      </c>
      <c r="M3645" s="19">
        <v>31.0</v>
      </c>
      <c r="N3645" s="20">
        <v>0.5483871102333069</v>
      </c>
      <c r="O3645" s="20">
        <v>0.5705950856208801</v>
      </c>
      <c r="P3645" s="20">
        <v>0.5461790561676025</v>
      </c>
      <c r="Q3645" s="21" t="str">
        <f t="shared" si="1"/>
        <v>0.512195122</v>
      </c>
      <c r="R3645" s="21" t="str">
        <f t="shared" si="3"/>
        <v>0.5498910873</v>
      </c>
      <c r="S3645" s="9">
        <v>0.5589390810458891</v>
      </c>
      <c r="T3645" s="6">
        <v>0.5498910873401456</v>
      </c>
      <c r="U3645" s="10"/>
      <c r="V3645" s="10"/>
      <c r="W3645" s="10"/>
    </row>
    <row r="3646">
      <c r="A3646" s="17">
        <v>2012.0</v>
      </c>
      <c r="B3646" s="18" t="s">
        <v>1232</v>
      </c>
      <c r="C3646" s="18" t="s">
        <v>1233</v>
      </c>
      <c r="D3646" s="19">
        <v>282.0</v>
      </c>
      <c r="E3646" s="19">
        <v>7.0</v>
      </c>
      <c r="F3646" s="19">
        <v>8.0</v>
      </c>
      <c r="G3646" s="19">
        <v>9.0</v>
      </c>
      <c r="H3646" s="19">
        <v>2.0</v>
      </c>
      <c r="I3646" s="19">
        <v>2.0</v>
      </c>
      <c r="J3646" s="19">
        <v>2.0</v>
      </c>
      <c r="K3646" s="19">
        <v>18.0</v>
      </c>
      <c r="L3646" s="19">
        <v>12.0</v>
      </c>
      <c r="M3646" s="19">
        <v>30.0</v>
      </c>
      <c r="N3646" s="20">
        <v>0.6000000238418579</v>
      </c>
      <c r="O3646" s="20">
        <v>0.5081951022148132</v>
      </c>
      <c r="P3646" s="20">
        <v>0.48275482654571533</v>
      </c>
      <c r="Q3646" s="21" t="str">
        <f t="shared" si="1"/>
        <v>0.6417910448</v>
      </c>
      <c r="R3646" s="21" t="str">
        <f t="shared" si="3"/>
        <v>0.5352340189</v>
      </c>
      <c r="S3646" s="9">
        <v>0.5247862577438355</v>
      </c>
      <c r="T3646" s="6">
        <v>0.5352340189378653</v>
      </c>
      <c r="U3646" s="10"/>
      <c r="V3646" s="10"/>
      <c r="W3646" s="10"/>
    </row>
    <row r="3647">
      <c r="A3647" s="17">
        <v>2012.0</v>
      </c>
      <c r="B3647" s="18" t="s">
        <v>97</v>
      </c>
      <c r="C3647" s="18" t="s">
        <v>1228</v>
      </c>
      <c r="D3647" s="19">
        <v>283.0</v>
      </c>
      <c r="E3647" s="19">
        <v>7.0</v>
      </c>
      <c r="F3647" s="19">
        <v>7.0</v>
      </c>
      <c r="G3647" s="19">
        <v>7.0</v>
      </c>
      <c r="H3647" s="19">
        <v>5.0</v>
      </c>
      <c r="I3647" s="19">
        <v>3.0</v>
      </c>
      <c r="J3647" s="19">
        <v>1.0</v>
      </c>
      <c r="K3647" s="19">
        <v>17.0</v>
      </c>
      <c r="L3647" s="19">
        <v>13.0</v>
      </c>
      <c r="M3647" s="19">
        <v>30.0</v>
      </c>
      <c r="N3647" s="20">
        <v>0.5666666626930237</v>
      </c>
      <c r="O3647" s="20">
        <v>0.500587522983551</v>
      </c>
      <c r="P3647" s="20">
        <v>0.486036479473114</v>
      </c>
      <c r="Q3647" s="21" t="str">
        <f t="shared" si="1"/>
        <v>0.5821917808</v>
      </c>
      <c r="R3647" s="21" t="str">
        <f t="shared" si="3"/>
        <v>0.5173508266</v>
      </c>
      <c r="S3647" s="9">
        <v>0.5134695480267206</v>
      </c>
      <c r="T3647" s="6">
        <v>0.5173508265655336</v>
      </c>
      <c r="U3647" s="10"/>
      <c r="V3647" s="10"/>
      <c r="W3647" s="10"/>
    </row>
    <row r="3648">
      <c r="A3648" s="17">
        <v>2012.0</v>
      </c>
      <c r="B3648" s="18" t="s">
        <v>213</v>
      </c>
      <c r="C3648" s="18" t="s">
        <v>1298</v>
      </c>
      <c r="D3648" s="19">
        <v>284.0</v>
      </c>
      <c r="E3648" s="19">
        <v>4.0</v>
      </c>
      <c r="F3648" s="19">
        <v>7.0</v>
      </c>
      <c r="G3648" s="19">
        <v>15.0</v>
      </c>
      <c r="H3648" s="19">
        <v>3.0</v>
      </c>
      <c r="I3648" s="19">
        <v>1.0</v>
      </c>
      <c r="J3648" s="19">
        <v>3.0</v>
      </c>
      <c r="K3648" s="19">
        <v>20.0</v>
      </c>
      <c r="L3648" s="19">
        <v>13.0</v>
      </c>
      <c r="M3648" s="19">
        <v>33.0</v>
      </c>
      <c r="N3648" s="20">
        <v>0.6060606241226196</v>
      </c>
      <c r="O3648" s="20">
        <v>0.5953909754753113</v>
      </c>
      <c r="P3648" s="20">
        <v>0.5286086797714233</v>
      </c>
      <c r="Q3648" s="21" t="str">
        <f t="shared" si="1"/>
        <v>0.5777777778</v>
      </c>
      <c r="R3648" s="21" t="str">
        <f t="shared" si="3"/>
        <v>0.5742921021</v>
      </c>
      <c r="S3648" s="9">
        <v>0.581362809195663</v>
      </c>
      <c r="T3648" s="6">
        <v>0.5742921021249558</v>
      </c>
      <c r="U3648" s="10"/>
      <c r="V3648" s="10"/>
      <c r="W3648" s="10"/>
    </row>
    <row r="3649">
      <c r="A3649" s="17">
        <v>2012.0</v>
      </c>
      <c r="B3649" s="18" t="s">
        <v>530</v>
      </c>
      <c r="C3649" s="18" t="s">
        <v>4534</v>
      </c>
      <c r="D3649" s="19">
        <v>285.0</v>
      </c>
      <c r="E3649" s="19">
        <v>2.0</v>
      </c>
      <c r="F3649" s="19">
        <v>8.0</v>
      </c>
      <c r="G3649" s="19">
        <v>10.0</v>
      </c>
      <c r="H3649" s="19">
        <v>7.0</v>
      </c>
      <c r="I3649" s="19">
        <v>1.0</v>
      </c>
      <c r="J3649" s="19">
        <v>3.0</v>
      </c>
      <c r="K3649" s="19">
        <v>13.0</v>
      </c>
      <c r="L3649" s="19">
        <v>18.0</v>
      </c>
      <c r="M3649" s="19">
        <v>31.0</v>
      </c>
      <c r="N3649" s="20">
        <v>0.4193548262119293</v>
      </c>
      <c r="O3649" s="20">
        <v>0.5494869947433472</v>
      </c>
      <c r="P3649" s="20">
        <v>0.516745388507843</v>
      </c>
      <c r="Q3649" s="21" t="str">
        <f t="shared" si="1"/>
        <v>0.3576642336</v>
      </c>
      <c r="R3649" s="21" t="str">
        <f t="shared" si="3"/>
        <v>0.4933459029</v>
      </c>
      <c r="S3649" s="9">
        <v>0.5087685541760537</v>
      </c>
      <c r="T3649" s="6">
        <v>0.49334590289279495</v>
      </c>
      <c r="U3649" s="10"/>
      <c r="V3649" s="10"/>
      <c r="W3649" s="10"/>
    </row>
    <row r="3650">
      <c r="A3650" s="17">
        <v>2012.0</v>
      </c>
      <c r="B3650" s="18" t="s">
        <v>2497</v>
      </c>
      <c r="C3650" s="18" t="s">
        <v>4535</v>
      </c>
      <c r="D3650" s="19">
        <v>286.0</v>
      </c>
      <c r="E3650" s="19">
        <v>3.0</v>
      </c>
      <c r="F3650" s="19">
        <v>11.0</v>
      </c>
      <c r="G3650" s="19">
        <v>5.0</v>
      </c>
      <c r="H3650" s="19">
        <v>5.0</v>
      </c>
      <c r="I3650" s="19">
        <v>1.0</v>
      </c>
      <c r="J3650" s="19">
        <v>1.0</v>
      </c>
      <c r="K3650" s="19">
        <v>9.0</v>
      </c>
      <c r="L3650" s="19">
        <v>17.0</v>
      </c>
      <c r="M3650" s="19">
        <v>26.0</v>
      </c>
      <c r="N3650" s="20">
        <v>0.3461538553237915</v>
      </c>
      <c r="O3650" s="20">
        <v>0.4410443902015686</v>
      </c>
      <c r="P3650" s="20">
        <v>0.4613572657108307</v>
      </c>
      <c r="Q3650" s="21" t="str">
        <f t="shared" si="1"/>
        <v>0.3596491228</v>
      </c>
      <c r="R3650" s="21" t="str">
        <f t="shared" si="3"/>
        <v>0.4257737922</v>
      </c>
      <c r="S3650" s="9">
        <v>0.42239997306695354</v>
      </c>
      <c r="T3650" s="6">
        <v>0.42577379223024636</v>
      </c>
      <c r="U3650" s="10"/>
      <c r="V3650" s="10"/>
      <c r="W3650" s="10"/>
    </row>
    <row r="3651">
      <c r="A3651" s="17">
        <v>2012.0</v>
      </c>
      <c r="B3651" s="18" t="s">
        <v>216</v>
      </c>
      <c r="C3651" s="18" t="s">
        <v>4536</v>
      </c>
      <c r="D3651" s="19">
        <v>287.0</v>
      </c>
      <c r="E3651" s="19">
        <v>1.0</v>
      </c>
      <c r="F3651" s="19">
        <v>11.0</v>
      </c>
      <c r="G3651" s="19">
        <v>7.0</v>
      </c>
      <c r="H3651" s="19">
        <v>8.0</v>
      </c>
      <c r="I3651" s="19">
        <v>0.0</v>
      </c>
      <c r="J3651" s="19">
        <v>4.0</v>
      </c>
      <c r="K3651" s="19">
        <v>8.0</v>
      </c>
      <c r="L3651" s="19">
        <v>23.0</v>
      </c>
      <c r="M3651" s="19">
        <v>31.0</v>
      </c>
      <c r="N3651" s="20">
        <v>0.25806450843811035</v>
      </c>
      <c r="O3651" s="20">
        <v>0.5462351441383362</v>
      </c>
      <c r="P3651" s="20">
        <v>0.5111958980560303</v>
      </c>
      <c r="Q3651" s="21" t="str">
        <f t="shared" si="1"/>
        <v>0.204379562</v>
      </c>
      <c r="R3651" s="21" t="str">
        <f t="shared" si="3"/>
        <v>0.4520114371</v>
      </c>
      <c r="S3651" s="9">
        <v>0.4654326756154337</v>
      </c>
      <c r="T3651" s="6">
        <v>0.45201143709412456</v>
      </c>
      <c r="U3651" s="10"/>
      <c r="V3651" s="10"/>
      <c r="W3651" s="10"/>
    </row>
    <row r="3652">
      <c r="A3652" s="17">
        <v>2012.0</v>
      </c>
      <c r="B3652" s="18" t="s">
        <v>908</v>
      </c>
      <c r="C3652" s="18" t="s">
        <v>4537</v>
      </c>
      <c r="D3652" s="19">
        <v>288.0</v>
      </c>
      <c r="E3652" s="19">
        <v>2.0</v>
      </c>
      <c r="F3652" s="19">
        <v>15.0</v>
      </c>
      <c r="G3652" s="19">
        <v>0.0</v>
      </c>
      <c r="H3652" s="19">
        <v>12.0</v>
      </c>
      <c r="I3652" s="19">
        <v>0.0</v>
      </c>
      <c r="J3652" s="19">
        <v>0.0</v>
      </c>
      <c r="K3652" s="19">
        <v>2.0</v>
      </c>
      <c r="L3652" s="19">
        <v>27.0</v>
      </c>
      <c r="M3652" s="19">
        <v>29.0</v>
      </c>
      <c r="N3652" s="20">
        <v>0.06896551698446274</v>
      </c>
      <c r="O3652" s="20">
        <v>0.4803633987903595</v>
      </c>
      <c r="P3652" s="20">
        <v>0.4814974367618561</v>
      </c>
      <c r="Q3652" s="21" t="str">
        <f t="shared" si="1"/>
        <v>0.0979020979</v>
      </c>
      <c r="R3652" s="21" t="str">
        <f t="shared" si="3"/>
        <v>0.3850315831</v>
      </c>
      <c r="S3652" s="9">
        <v>0.3777974378959886</v>
      </c>
      <c r="T3652" s="6">
        <v>0.38503158306116825</v>
      </c>
      <c r="U3652" s="10"/>
      <c r="V3652" s="10"/>
      <c r="W3652" s="10"/>
    </row>
    <row r="3653">
      <c r="A3653" s="17">
        <v>2012.0</v>
      </c>
      <c r="B3653" s="18" t="s">
        <v>391</v>
      </c>
      <c r="C3653" s="18" t="s">
        <v>4538</v>
      </c>
      <c r="D3653" s="19">
        <v>289.0</v>
      </c>
      <c r="E3653" s="19">
        <v>5.0</v>
      </c>
      <c r="F3653" s="19">
        <v>7.0</v>
      </c>
      <c r="G3653" s="19">
        <v>9.0</v>
      </c>
      <c r="H3653" s="19">
        <v>7.0</v>
      </c>
      <c r="I3653" s="19">
        <v>2.0</v>
      </c>
      <c r="J3653" s="19">
        <v>2.0</v>
      </c>
      <c r="K3653" s="19">
        <v>16.0</v>
      </c>
      <c r="L3653" s="19">
        <v>16.0</v>
      </c>
      <c r="M3653" s="19">
        <v>32.0</v>
      </c>
      <c r="N3653" s="20">
        <v>0.5</v>
      </c>
      <c r="O3653" s="20">
        <v>0.43324539065361023</v>
      </c>
      <c r="P3653" s="20">
        <v>0.48189055919647217</v>
      </c>
      <c r="Q3653" s="21" t="str">
        <f t="shared" si="1"/>
        <v>0.4736842105</v>
      </c>
      <c r="R3653" s="21" t="str">
        <f t="shared" si="3"/>
        <v>0.4555163878</v>
      </c>
      <c r="S3653" s="9">
        <v>0.46209533512592316</v>
      </c>
      <c r="T3653" s="6">
        <v>0.4555163877575021</v>
      </c>
      <c r="U3653" s="10"/>
      <c r="V3653" s="10"/>
      <c r="W3653" s="10"/>
    </row>
    <row r="3654">
      <c r="A3654" s="17">
        <v>2012.0</v>
      </c>
      <c r="B3654" s="18" t="s">
        <v>1523</v>
      </c>
      <c r="C3654" s="18" t="s">
        <v>4539</v>
      </c>
      <c r="D3654" s="19">
        <v>290.0</v>
      </c>
      <c r="E3654" s="19">
        <v>0.0</v>
      </c>
      <c r="F3654" s="19">
        <v>15.0</v>
      </c>
      <c r="G3654" s="19">
        <v>1.0</v>
      </c>
      <c r="H3654" s="19">
        <v>13.0</v>
      </c>
      <c r="I3654" s="19">
        <v>0.0</v>
      </c>
      <c r="J3654" s="19">
        <v>3.0</v>
      </c>
      <c r="K3654" s="19">
        <v>1.0</v>
      </c>
      <c r="L3654" s="19">
        <v>31.0</v>
      </c>
      <c r="M3654" s="19">
        <v>32.0</v>
      </c>
      <c r="N3654" s="20">
        <v>0.03125</v>
      </c>
      <c r="O3654" s="20">
        <v>0.5530270934104919</v>
      </c>
      <c r="P3654" s="20">
        <v>0.4896431863307953</v>
      </c>
      <c r="Q3654" s="21" t="str">
        <f t="shared" si="1"/>
        <v>0.01948051948</v>
      </c>
      <c r="R3654" s="21" t="str">
        <f t="shared" si="3"/>
        <v>0.4037944732</v>
      </c>
      <c r="S3654" s="9">
        <v>0.4067368432879448</v>
      </c>
      <c r="T3654" s="6">
        <v>0.40379447315807465</v>
      </c>
      <c r="U3654" s="10"/>
      <c r="V3654" s="10"/>
      <c r="W3654" s="10"/>
    </row>
    <row r="3655">
      <c r="A3655" s="17">
        <v>2012.0</v>
      </c>
      <c r="B3655" s="18" t="s">
        <v>928</v>
      </c>
      <c r="C3655" s="18" t="s">
        <v>4540</v>
      </c>
      <c r="D3655" s="19">
        <v>291.0</v>
      </c>
      <c r="E3655" s="19">
        <v>4.0</v>
      </c>
      <c r="F3655" s="19">
        <v>10.0</v>
      </c>
      <c r="G3655" s="19">
        <v>5.0</v>
      </c>
      <c r="H3655" s="19">
        <v>7.0</v>
      </c>
      <c r="I3655" s="19">
        <v>0.0</v>
      </c>
      <c r="J3655" s="19">
        <v>1.0</v>
      </c>
      <c r="K3655" s="19">
        <v>9.0</v>
      </c>
      <c r="L3655" s="19">
        <v>18.0</v>
      </c>
      <c r="M3655" s="19">
        <v>27.0</v>
      </c>
      <c r="N3655" s="20">
        <v>0.3333333432674408</v>
      </c>
      <c r="O3655" s="20">
        <v>0.47448623180389404</v>
      </c>
      <c r="P3655" s="20">
        <v>0.49513667821884155</v>
      </c>
      <c r="Q3655" s="21" t="str">
        <f t="shared" si="1"/>
        <v>0.3385826772</v>
      </c>
      <c r="R3655" s="21" t="str">
        <f t="shared" si="3"/>
        <v>0.4456729547</v>
      </c>
      <c r="S3655" s="9">
        <v>0.4443606187899907</v>
      </c>
      <c r="T3655" s="6">
        <v>0.445672954747996</v>
      </c>
      <c r="U3655" s="10"/>
      <c r="V3655" s="10"/>
      <c r="W3655" s="10"/>
    </row>
    <row r="3656">
      <c r="A3656" s="17">
        <v>2012.0</v>
      </c>
      <c r="B3656" s="18" t="s">
        <v>1394</v>
      </c>
      <c r="C3656" s="18" t="s">
        <v>4541</v>
      </c>
      <c r="D3656" s="19">
        <v>292.0</v>
      </c>
      <c r="E3656" s="19">
        <v>2.0</v>
      </c>
      <c r="F3656" s="19">
        <v>10.0</v>
      </c>
      <c r="G3656" s="19">
        <v>11.0</v>
      </c>
      <c r="H3656" s="19">
        <v>5.0</v>
      </c>
      <c r="I3656" s="19">
        <v>0.0</v>
      </c>
      <c r="J3656" s="19">
        <v>1.0</v>
      </c>
      <c r="K3656" s="19">
        <v>13.0</v>
      </c>
      <c r="L3656" s="19">
        <v>16.0</v>
      </c>
      <c r="M3656" s="19">
        <v>29.0</v>
      </c>
      <c r="N3656" s="20">
        <v>0.4482758641242981</v>
      </c>
      <c r="O3656" s="20">
        <v>0.4501776099205017</v>
      </c>
      <c r="P3656" s="20">
        <v>0.5015130043029785</v>
      </c>
      <c r="Q3656" s="21" t="str">
        <f t="shared" si="1"/>
        <v>0.4017094017</v>
      </c>
      <c r="R3656" s="21" t="str">
        <f t="shared" si="3"/>
        <v>0.4508944065</v>
      </c>
      <c r="S3656" s="9">
        <v>0.46253602155323686</v>
      </c>
      <c r="T3656" s="6">
        <v>0.4508944064633459</v>
      </c>
      <c r="U3656" s="10"/>
      <c r="V3656" s="10"/>
      <c r="W3656" s="10"/>
    </row>
    <row r="3657">
      <c r="A3657" s="17">
        <v>2012.0</v>
      </c>
      <c r="B3657" s="18" t="s">
        <v>139</v>
      </c>
      <c r="C3657" s="18" t="s">
        <v>4542</v>
      </c>
      <c r="D3657" s="19">
        <v>293.0</v>
      </c>
      <c r="E3657" s="19">
        <v>6.0</v>
      </c>
      <c r="F3657" s="19">
        <v>6.0</v>
      </c>
      <c r="G3657" s="19">
        <v>10.0</v>
      </c>
      <c r="H3657" s="19">
        <v>5.0</v>
      </c>
      <c r="I3657" s="19">
        <v>1.0</v>
      </c>
      <c r="J3657" s="19">
        <v>3.0</v>
      </c>
      <c r="K3657" s="19">
        <v>17.0</v>
      </c>
      <c r="L3657" s="19">
        <v>14.0</v>
      </c>
      <c r="M3657" s="19">
        <v>31.0</v>
      </c>
      <c r="N3657" s="20">
        <v>0.5483871102333069</v>
      </c>
      <c r="O3657" s="20">
        <v>0.5304656028747559</v>
      </c>
      <c r="P3657" s="20">
        <v>0.5234438180923462</v>
      </c>
      <c r="Q3657" s="21" t="str">
        <f t="shared" si="1"/>
        <v>0.5310344828</v>
      </c>
      <c r="R3657" s="21" t="str">
        <f t="shared" si="3"/>
        <v>0.5288523767</v>
      </c>
      <c r="S3657" s="9">
        <v>0.5331905301540129</v>
      </c>
      <c r="T3657" s="6">
        <v>0.5288523766501196</v>
      </c>
      <c r="U3657" s="10"/>
      <c r="V3657" s="10"/>
      <c r="W3657" s="10"/>
    </row>
    <row r="3658">
      <c r="A3658" s="17">
        <v>2012.0</v>
      </c>
      <c r="B3658" s="18" t="s">
        <v>1992</v>
      </c>
      <c r="C3658" s="18" t="s">
        <v>4543</v>
      </c>
      <c r="D3658" s="19">
        <v>294.0</v>
      </c>
      <c r="E3658" s="19">
        <v>1.0</v>
      </c>
      <c r="F3658" s="19">
        <v>15.0</v>
      </c>
      <c r="G3658" s="19">
        <v>6.0</v>
      </c>
      <c r="H3658" s="19">
        <v>5.0</v>
      </c>
      <c r="I3658" s="19">
        <v>0.0</v>
      </c>
      <c r="J3658" s="19">
        <v>1.0</v>
      </c>
      <c r="K3658" s="19">
        <v>7.0</v>
      </c>
      <c r="L3658" s="19">
        <v>21.0</v>
      </c>
      <c r="M3658" s="19">
        <v>28.0</v>
      </c>
      <c r="N3658" s="20">
        <v>0.25</v>
      </c>
      <c r="O3658" s="20">
        <v>0.4587501883506775</v>
      </c>
      <c r="P3658" s="20">
        <v>0.47534123063087463</v>
      </c>
      <c r="Q3658" s="21" t="str">
        <f t="shared" si="1"/>
        <v>0.2272727273</v>
      </c>
      <c r="R3658" s="21" t="str">
        <f t="shared" si="3"/>
        <v>0.4050285837</v>
      </c>
      <c r="S3658" s="9">
        <v>0.4107104018330574</v>
      </c>
      <c r="T3658" s="6">
        <v>0.4050285836512392</v>
      </c>
      <c r="U3658" s="10"/>
      <c r="V3658" s="10"/>
      <c r="W3658" s="10"/>
    </row>
    <row r="3659">
      <c r="A3659" s="17">
        <v>2012.0</v>
      </c>
      <c r="B3659" s="18" t="s">
        <v>261</v>
      </c>
      <c r="C3659" s="18" t="s">
        <v>4544</v>
      </c>
      <c r="D3659" s="19">
        <v>295.0</v>
      </c>
      <c r="E3659" s="19">
        <v>4.0</v>
      </c>
      <c r="F3659" s="19">
        <v>16.0</v>
      </c>
      <c r="G3659" s="19">
        <v>9.0</v>
      </c>
      <c r="H3659" s="19">
        <v>1.0</v>
      </c>
      <c r="I3659" s="19">
        <v>2.0</v>
      </c>
      <c r="J3659" s="19">
        <v>1.0</v>
      </c>
      <c r="K3659" s="19">
        <v>15.0</v>
      </c>
      <c r="L3659" s="19">
        <v>18.0</v>
      </c>
      <c r="M3659" s="19">
        <v>33.0</v>
      </c>
      <c r="N3659" s="20">
        <v>0.4545454680919647</v>
      </c>
      <c r="O3659" s="20">
        <v>0.4347470700740814</v>
      </c>
      <c r="P3659" s="20">
        <v>0.4770216941833496</v>
      </c>
      <c r="Q3659" s="21" t="str">
        <f t="shared" si="1"/>
        <v>0.52</v>
      </c>
      <c r="R3659" s="21" t="str">
        <f t="shared" si="3"/>
        <v>0.4666289586</v>
      </c>
      <c r="S3659" s="9">
        <v>0.45026532221924176</v>
      </c>
      <c r="T3659" s="6">
        <v>0.4666289585828781</v>
      </c>
      <c r="U3659" s="10"/>
      <c r="V3659" s="10"/>
      <c r="W3659" s="10"/>
    </row>
    <row r="3660">
      <c r="A3660" s="17">
        <v>2012.0</v>
      </c>
      <c r="B3660" s="18" t="s">
        <v>296</v>
      </c>
      <c r="C3660" s="18" t="s">
        <v>4545</v>
      </c>
      <c r="D3660" s="19">
        <v>296.0</v>
      </c>
      <c r="E3660" s="19">
        <v>6.0</v>
      </c>
      <c r="F3660" s="19">
        <v>8.0</v>
      </c>
      <c r="G3660" s="19">
        <v>8.0</v>
      </c>
      <c r="H3660" s="19">
        <v>7.0</v>
      </c>
      <c r="I3660" s="19">
        <v>1.0</v>
      </c>
      <c r="J3660" s="19">
        <v>1.0</v>
      </c>
      <c r="K3660" s="19">
        <v>15.0</v>
      </c>
      <c r="L3660" s="19">
        <v>16.0</v>
      </c>
      <c r="M3660" s="19">
        <v>31.0</v>
      </c>
      <c r="N3660" s="20">
        <v>0.4838709533214569</v>
      </c>
      <c r="O3660" s="20">
        <v>0.5702585577964783</v>
      </c>
      <c r="P3660" s="20">
        <v>0.5155078172683716</v>
      </c>
      <c r="Q3660" s="21" t="str">
        <f t="shared" si="1"/>
        <v>0.4765100671</v>
      </c>
      <c r="R3660" s="21" t="str">
        <f t="shared" si="3"/>
        <v>0.53313375</v>
      </c>
      <c r="S3660" s="9">
        <v>0.5349739751508159</v>
      </c>
      <c r="T3660" s="6">
        <v>0.5331337499938555</v>
      </c>
      <c r="U3660" s="10"/>
      <c r="V3660" s="10"/>
      <c r="W3660" s="10"/>
    </row>
    <row r="3661">
      <c r="A3661" s="17">
        <v>2012.0</v>
      </c>
      <c r="B3661" s="18" t="s">
        <v>1614</v>
      </c>
      <c r="C3661" s="18" t="s">
        <v>4546</v>
      </c>
      <c r="D3661" s="19">
        <v>297.0</v>
      </c>
      <c r="E3661" s="19">
        <v>1.0</v>
      </c>
      <c r="F3661" s="19">
        <v>14.0</v>
      </c>
      <c r="G3661" s="19">
        <v>3.0</v>
      </c>
      <c r="H3661" s="19">
        <v>8.0</v>
      </c>
      <c r="I3661" s="19">
        <v>0.0</v>
      </c>
      <c r="J3661" s="19">
        <v>4.0</v>
      </c>
      <c r="K3661" s="19">
        <v>4.0</v>
      </c>
      <c r="L3661" s="19">
        <v>26.0</v>
      </c>
      <c r="M3661" s="19">
        <v>30.0</v>
      </c>
      <c r="N3661" s="20">
        <v>0.13333334028720856</v>
      </c>
      <c r="O3661" s="20">
        <v>0.4383598566055298</v>
      </c>
      <c r="P3661" s="20">
        <v>0.47443798184394836</v>
      </c>
      <c r="Q3661" s="21" t="str">
        <f t="shared" si="1"/>
        <v>0.1194029851</v>
      </c>
      <c r="R3661" s="21" t="str">
        <f t="shared" si="3"/>
        <v>0.36764017</v>
      </c>
      <c r="S3661" s="9">
        <v>0.3711227570970853</v>
      </c>
      <c r="T3661" s="6">
        <v>0.3676401700324087</v>
      </c>
      <c r="U3661" s="10"/>
      <c r="V3661" s="10"/>
      <c r="W3661" s="10"/>
    </row>
    <row r="3662">
      <c r="A3662" s="17">
        <v>2012.0</v>
      </c>
      <c r="B3662" s="18" t="s">
        <v>1396</v>
      </c>
      <c r="C3662" s="18" t="s">
        <v>4547</v>
      </c>
      <c r="D3662" s="19">
        <v>298.0</v>
      </c>
      <c r="E3662" s="19">
        <v>3.0</v>
      </c>
      <c r="F3662" s="19">
        <v>10.0</v>
      </c>
      <c r="G3662" s="19">
        <v>6.0</v>
      </c>
      <c r="H3662" s="19">
        <v>6.0</v>
      </c>
      <c r="I3662" s="19">
        <v>1.0</v>
      </c>
      <c r="J3662" s="19">
        <v>3.0</v>
      </c>
      <c r="K3662" s="19">
        <v>10.0</v>
      </c>
      <c r="L3662" s="19">
        <v>19.0</v>
      </c>
      <c r="M3662" s="19">
        <v>29.0</v>
      </c>
      <c r="N3662" s="20">
        <v>0.3448275923728943</v>
      </c>
      <c r="O3662" s="20">
        <v>0.4911959171295166</v>
      </c>
      <c r="P3662" s="20">
        <v>0.48690474033355713</v>
      </c>
      <c r="Q3662" s="21" t="str">
        <f t="shared" si="1"/>
        <v>0.3358778626</v>
      </c>
      <c r="R3662" s="21" t="str">
        <f t="shared" si="3"/>
        <v>0.4512936093</v>
      </c>
      <c r="S3662" s="9">
        <v>0.4535310401998717</v>
      </c>
      <c r="T3662" s="6">
        <v>0.4512936092970025</v>
      </c>
      <c r="U3662" s="10"/>
      <c r="V3662" s="10"/>
      <c r="W3662" s="10"/>
    </row>
    <row r="3663">
      <c r="A3663" s="17">
        <v>2012.0</v>
      </c>
      <c r="B3663" s="18" t="s">
        <v>2254</v>
      </c>
      <c r="C3663" s="18" t="s">
        <v>4548</v>
      </c>
      <c r="D3663" s="19">
        <v>299.0</v>
      </c>
      <c r="E3663" s="19">
        <v>5.0</v>
      </c>
      <c r="F3663" s="19">
        <v>9.0</v>
      </c>
      <c r="G3663" s="19">
        <v>6.0</v>
      </c>
      <c r="H3663" s="19">
        <v>5.0</v>
      </c>
      <c r="I3663" s="19">
        <v>1.0</v>
      </c>
      <c r="J3663" s="19">
        <v>3.0</v>
      </c>
      <c r="K3663" s="19">
        <v>12.0</v>
      </c>
      <c r="L3663" s="19">
        <v>17.0</v>
      </c>
      <c r="M3663" s="19">
        <v>29.0</v>
      </c>
      <c r="N3663" s="20">
        <v>0.4137931168079376</v>
      </c>
      <c r="O3663" s="20">
        <v>0.4443417191505432</v>
      </c>
      <c r="P3663" s="20">
        <v>0.4899527132511139</v>
      </c>
      <c r="Q3663" s="21" t="str">
        <f t="shared" si="1"/>
        <v>0.4296296296</v>
      </c>
      <c r="R3663" s="21" t="str">
        <f t="shared" si="3"/>
        <v>0.4520664453</v>
      </c>
      <c r="S3663" s="9">
        <v>0.44810731375011903</v>
      </c>
      <c r="T3663" s="6">
        <v>0.4520664452954575</v>
      </c>
      <c r="U3663" s="10"/>
      <c r="V3663" s="10"/>
      <c r="W3663" s="10"/>
    </row>
    <row r="3664">
      <c r="A3664" s="17">
        <v>2012.0</v>
      </c>
      <c r="B3664" s="18" t="s">
        <v>456</v>
      </c>
      <c r="C3664" s="18" t="s">
        <v>1257</v>
      </c>
      <c r="D3664" s="19">
        <v>300.0</v>
      </c>
      <c r="E3664" s="19">
        <v>3.0</v>
      </c>
      <c r="F3664" s="19">
        <v>8.0</v>
      </c>
      <c r="G3664" s="19">
        <v>14.0</v>
      </c>
      <c r="H3664" s="19">
        <v>1.0</v>
      </c>
      <c r="I3664" s="19">
        <v>3.0</v>
      </c>
      <c r="J3664" s="19">
        <v>1.0</v>
      </c>
      <c r="K3664" s="19">
        <v>20.0</v>
      </c>
      <c r="L3664" s="19">
        <v>10.0</v>
      </c>
      <c r="M3664" s="19">
        <v>30.0</v>
      </c>
      <c r="N3664" s="20">
        <v>0.6666666865348816</v>
      </c>
      <c r="O3664" s="20">
        <v>0.54298335313797</v>
      </c>
      <c r="P3664" s="20">
        <v>0.5187016129493713</v>
      </c>
      <c r="Q3664" s="21" t="str">
        <f t="shared" si="1"/>
        <v>0.6842105263</v>
      </c>
      <c r="R3664" s="21" t="str">
        <f t="shared" si="3"/>
        <v>0.5722197114</v>
      </c>
      <c r="S3664" s="9">
        <v>0.5678337464729944</v>
      </c>
      <c r="T3664" s="6">
        <v>0.5722197113852752</v>
      </c>
      <c r="U3664" s="10"/>
      <c r="V3664" s="10"/>
      <c r="W3664" s="10"/>
    </row>
    <row r="3665">
      <c r="A3665" s="17">
        <v>2012.0</v>
      </c>
      <c r="B3665" s="18" t="s">
        <v>219</v>
      </c>
      <c r="C3665" s="18" t="s">
        <v>4549</v>
      </c>
      <c r="D3665" s="19">
        <v>301.0</v>
      </c>
      <c r="E3665" s="19">
        <v>3.0</v>
      </c>
      <c r="F3665" s="19">
        <v>7.0</v>
      </c>
      <c r="G3665" s="19">
        <v>10.0</v>
      </c>
      <c r="H3665" s="19">
        <v>4.0</v>
      </c>
      <c r="I3665" s="19">
        <v>5.0</v>
      </c>
      <c r="J3665" s="19">
        <v>3.0</v>
      </c>
      <c r="K3665" s="19">
        <v>18.0</v>
      </c>
      <c r="L3665" s="19">
        <v>14.0</v>
      </c>
      <c r="M3665" s="19">
        <v>32.0</v>
      </c>
      <c r="N3665" s="20">
        <v>0.5625</v>
      </c>
      <c r="O3665" s="20">
        <v>0.5270788669586182</v>
      </c>
      <c r="P3665" s="20">
        <v>0.5266263484954834</v>
      </c>
      <c r="Q3665" s="21" t="str">
        <f t="shared" si="1"/>
        <v>0.5428571429</v>
      </c>
      <c r="R3665" s="21" t="str">
        <f t="shared" si="3"/>
        <v>0.5309103063</v>
      </c>
      <c r="S3665" s="9">
        <v>0.5358210206031799</v>
      </c>
      <c r="T3665" s="6">
        <v>0.5309103063174656</v>
      </c>
      <c r="U3665" s="10"/>
      <c r="V3665" s="10"/>
      <c r="W3665" s="10"/>
    </row>
    <row r="3666">
      <c r="A3666" s="17">
        <v>2012.0</v>
      </c>
      <c r="B3666" s="18" t="s">
        <v>86</v>
      </c>
      <c r="C3666" s="18" t="s">
        <v>4550</v>
      </c>
      <c r="D3666" s="19">
        <v>302.0</v>
      </c>
      <c r="E3666" s="19">
        <v>5.0</v>
      </c>
      <c r="F3666" s="19">
        <v>9.0</v>
      </c>
      <c r="G3666" s="19">
        <v>9.0</v>
      </c>
      <c r="H3666" s="19">
        <v>4.0</v>
      </c>
      <c r="I3666" s="19">
        <v>1.0</v>
      </c>
      <c r="J3666" s="19">
        <v>2.0</v>
      </c>
      <c r="K3666" s="19">
        <v>15.0</v>
      </c>
      <c r="L3666" s="19">
        <v>15.0</v>
      </c>
      <c r="M3666" s="19">
        <v>30.0</v>
      </c>
      <c r="N3666" s="20">
        <v>0.5</v>
      </c>
      <c r="O3666" s="20">
        <v>0.48096200823783875</v>
      </c>
      <c r="P3666" s="20">
        <v>0.4863213896751404</v>
      </c>
      <c r="Q3666" s="21" t="str">
        <f t="shared" si="1"/>
        <v>0.5075757576</v>
      </c>
      <c r="R3666" s="21" t="str">
        <f t="shared" si="3"/>
        <v>0.4889552909</v>
      </c>
      <c r="S3666" s="9">
        <v>0.48706135153770447</v>
      </c>
      <c r="T3666" s="6">
        <v>0.48895529093164386</v>
      </c>
      <c r="U3666" s="10"/>
      <c r="V3666" s="10"/>
      <c r="W3666" s="10"/>
    </row>
    <row r="3667">
      <c r="A3667" s="17">
        <v>2012.0</v>
      </c>
      <c r="B3667" s="18" t="s">
        <v>1633</v>
      </c>
      <c r="C3667" s="18" t="s">
        <v>4551</v>
      </c>
      <c r="D3667" s="19">
        <v>303.0</v>
      </c>
      <c r="E3667" s="19">
        <v>3.0</v>
      </c>
      <c r="F3667" s="19">
        <v>13.0</v>
      </c>
      <c r="G3667" s="19">
        <v>0.0</v>
      </c>
      <c r="H3667" s="19">
        <v>12.0</v>
      </c>
      <c r="I3667" s="19">
        <v>0.0</v>
      </c>
      <c r="J3667" s="19">
        <v>0.0</v>
      </c>
      <c r="K3667" s="19">
        <v>3.0</v>
      </c>
      <c r="L3667" s="19">
        <v>25.0</v>
      </c>
      <c r="M3667" s="19">
        <v>28.0</v>
      </c>
      <c r="N3667" s="20">
        <v>0.1071428582072258</v>
      </c>
      <c r="O3667" s="20">
        <v>0.4764370322227478</v>
      </c>
      <c r="P3667" s="20">
        <v>0.49875879287719727</v>
      </c>
      <c r="Q3667" s="21" t="str">
        <f t="shared" si="1"/>
        <v>0.1458333333</v>
      </c>
      <c r="R3667" s="21" t="str">
        <f t="shared" si="3"/>
        <v>0.3993665477</v>
      </c>
      <c r="S3667" s="9">
        <v>0.3896939286163875</v>
      </c>
      <c r="T3667" s="6">
        <v>0.39936654766400653</v>
      </c>
      <c r="U3667" s="10"/>
      <c r="V3667" s="10"/>
      <c r="W3667" s="10"/>
    </row>
    <row r="3668">
      <c r="A3668" s="17">
        <v>2012.0</v>
      </c>
      <c r="B3668" s="18" t="s">
        <v>850</v>
      </c>
      <c r="C3668" s="18" t="s">
        <v>4552</v>
      </c>
      <c r="D3668" s="19">
        <v>304.0</v>
      </c>
      <c r="E3668" s="19">
        <v>3.0</v>
      </c>
      <c r="F3668" s="19">
        <v>14.0</v>
      </c>
      <c r="G3668" s="19">
        <v>1.0</v>
      </c>
      <c r="H3668" s="19">
        <v>11.0</v>
      </c>
      <c r="I3668" s="19">
        <v>0.0</v>
      </c>
      <c r="J3668" s="19">
        <v>1.0</v>
      </c>
      <c r="K3668" s="19">
        <v>4.0</v>
      </c>
      <c r="L3668" s="19">
        <v>26.0</v>
      </c>
      <c r="M3668" s="19">
        <v>30.0</v>
      </c>
      <c r="N3668" s="20">
        <v>0.13333334028720856</v>
      </c>
      <c r="O3668" s="20">
        <v>0.4172705113887787</v>
      </c>
      <c r="P3668" s="20">
        <v>0.4713191092014313</v>
      </c>
      <c r="Q3668" s="21" t="str">
        <f t="shared" si="1"/>
        <v>0.1621621622</v>
      </c>
      <c r="R3668" s="21" t="str">
        <f t="shared" si="3"/>
        <v>0.3670055735</v>
      </c>
      <c r="S3668" s="9">
        <v>0.3597983663280805</v>
      </c>
      <c r="T3668" s="6">
        <v>0.36700557353528773</v>
      </c>
      <c r="U3668" s="10"/>
      <c r="V3668" s="10"/>
      <c r="W3668" s="10"/>
    </row>
    <row r="3669">
      <c r="A3669" s="17">
        <v>2012.0</v>
      </c>
      <c r="B3669" s="18" t="s">
        <v>260</v>
      </c>
      <c r="C3669" s="18" t="s">
        <v>1294</v>
      </c>
      <c r="D3669" s="19">
        <v>305.0</v>
      </c>
      <c r="E3669" s="19">
        <v>8.0</v>
      </c>
      <c r="F3669" s="19">
        <v>5.0</v>
      </c>
      <c r="G3669" s="19">
        <v>12.0</v>
      </c>
      <c r="H3669" s="19">
        <v>2.0</v>
      </c>
      <c r="I3669" s="19">
        <v>1.0</v>
      </c>
      <c r="J3669" s="19">
        <v>2.0</v>
      </c>
      <c r="K3669" s="19">
        <v>21.0</v>
      </c>
      <c r="L3669" s="19">
        <v>9.0</v>
      </c>
      <c r="M3669" s="19">
        <v>30.0</v>
      </c>
      <c r="N3669" s="20">
        <v>0.699999988079071</v>
      </c>
      <c r="O3669" s="20">
        <v>0.48277050256729126</v>
      </c>
      <c r="P3669" s="20">
        <v>0.49115660786628723</v>
      </c>
      <c r="Q3669" s="21" t="str">
        <f t="shared" si="1"/>
        <v>0.7132352941</v>
      </c>
      <c r="R3669" s="21" t="str">
        <f t="shared" si="3"/>
        <v>0.5424832268</v>
      </c>
      <c r="S3669" s="9">
        <v>0.5391744032502175</v>
      </c>
      <c r="T3669" s="6">
        <v>0.5424832267796292</v>
      </c>
      <c r="U3669" s="10"/>
      <c r="V3669" s="10"/>
      <c r="W3669" s="10"/>
    </row>
    <row r="3670">
      <c r="A3670" s="17">
        <v>2012.0</v>
      </c>
      <c r="B3670" s="18" t="s">
        <v>142</v>
      </c>
      <c r="C3670" s="18" t="s">
        <v>4553</v>
      </c>
      <c r="D3670" s="19">
        <v>306.0</v>
      </c>
      <c r="E3670" s="19">
        <v>4.0</v>
      </c>
      <c r="F3670" s="19">
        <v>13.0</v>
      </c>
      <c r="G3670" s="19">
        <v>6.0</v>
      </c>
      <c r="H3670" s="19">
        <v>5.0</v>
      </c>
      <c r="I3670" s="19">
        <v>2.0</v>
      </c>
      <c r="J3670" s="19">
        <v>1.0</v>
      </c>
      <c r="K3670" s="19">
        <v>12.0</v>
      </c>
      <c r="L3670" s="19">
        <v>19.0</v>
      </c>
      <c r="M3670" s="19">
        <v>31.0</v>
      </c>
      <c r="N3670" s="20">
        <v>0.3870967626571655</v>
      </c>
      <c r="O3670" s="20">
        <v>0.46933773159980774</v>
      </c>
      <c r="P3670" s="20">
        <v>0.5075236558914185</v>
      </c>
      <c r="Q3670" s="21" t="str">
        <f t="shared" si="1"/>
        <v>0.4148148148</v>
      </c>
      <c r="R3670" s="21" t="str">
        <f t="shared" si="3"/>
        <v>0.4652534835</v>
      </c>
      <c r="S3670" s="9">
        <v>0.4583239733211456</v>
      </c>
      <c r="T3670" s="6">
        <v>0.46525348347646217</v>
      </c>
      <c r="U3670" s="10"/>
      <c r="V3670" s="10"/>
      <c r="W3670" s="10"/>
    </row>
    <row r="3671">
      <c r="A3671" s="17">
        <v>2012.0</v>
      </c>
      <c r="B3671" s="18" t="s">
        <v>163</v>
      </c>
      <c r="C3671" s="18" t="s">
        <v>4554</v>
      </c>
      <c r="D3671" s="19">
        <v>307.0</v>
      </c>
      <c r="E3671" s="19">
        <v>4.0</v>
      </c>
      <c r="F3671" s="19">
        <v>12.0</v>
      </c>
      <c r="G3671" s="19">
        <v>5.0</v>
      </c>
      <c r="H3671" s="19">
        <v>8.0</v>
      </c>
      <c r="I3671" s="19">
        <v>1.0</v>
      </c>
      <c r="J3671" s="19">
        <v>1.0</v>
      </c>
      <c r="K3671" s="19">
        <v>10.0</v>
      </c>
      <c r="L3671" s="19">
        <v>21.0</v>
      </c>
      <c r="M3671" s="19">
        <v>31.0</v>
      </c>
      <c r="N3671" s="20">
        <v>0.32258063554763794</v>
      </c>
      <c r="O3671" s="20">
        <v>0.5291663408279419</v>
      </c>
      <c r="P3671" s="20">
        <v>0.49387848377227783</v>
      </c>
      <c r="Q3671" s="21" t="str">
        <f t="shared" si="1"/>
        <v>0.3310344828</v>
      </c>
      <c r="R3671" s="21" t="str">
        <f t="shared" si="3"/>
        <v>0.470811412</v>
      </c>
      <c r="S3671" s="9">
        <v>0.46869795264736297</v>
      </c>
      <c r="T3671" s="6">
        <v>0.4708114120466956</v>
      </c>
      <c r="U3671" s="10"/>
      <c r="V3671" s="10"/>
      <c r="W3671" s="10"/>
    </row>
    <row r="3672">
      <c r="A3672" s="17">
        <v>2012.0</v>
      </c>
      <c r="B3672" s="18" t="s">
        <v>280</v>
      </c>
      <c r="C3672" s="18" t="s">
        <v>4555</v>
      </c>
      <c r="D3672" s="19">
        <v>308.0</v>
      </c>
      <c r="E3672" s="19">
        <v>5.0</v>
      </c>
      <c r="F3672" s="19">
        <v>7.0</v>
      </c>
      <c r="G3672" s="19">
        <v>18.0</v>
      </c>
      <c r="H3672" s="19">
        <v>1.0</v>
      </c>
      <c r="I3672" s="19">
        <v>1.0</v>
      </c>
      <c r="J3672" s="19">
        <v>0.0</v>
      </c>
      <c r="K3672" s="19">
        <v>24.0</v>
      </c>
      <c r="L3672" s="19">
        <v>8.0</v>
      </c>
      <c r="M3672" s="19">
        <v>32.0</v>
      </c>
      <c r="N3672" s="20">
        <v>0.75</v>
      </c>
      <c r="O3672" s="20">
        <v>0.577643871307373</v>
      </c>
      <c r="P3672" s="20">
        <v>0.5208940505981445</v>
      </c>
      <c r="Q3672" s="21" t="str">
        <f t="shared" si="1"/>
        <v>0.7704918033</v>
      </c>
      <c r="R3672" s="21" t="str">
        <f t="shared" si="3"/>
        <v>0.6116683991</v>
      </c>
      <c r="S3672" s="9">
        <v>0.6065454483032227</v>
      </c>
      <c r="T3672" s="6">
        <v>0.6116683991228948</v>
      </c>
      <c r="U3672" s="10"/>
      <c r="V3672" s="10"/>
      <c r="W3672" s="10"/>
    </row>
    <row r="3673">
      <c r="A3673" s="17">
        <v>2012.0</v>
      </c>
      <c r="B3673" s="18" t="s">
        <v>162</v>
      </c>
      <c r="C3673" s="18" t="s">
        <v>4556</v>
      </c>
      <c r="D3673" s="19">
        <v>309.0</v>
      </c>
      <c r="E3673" s="19">
        <v>1.0</v>
      </c>
      <c r="F3673" s="19">
        <v>12.0</v>
      </c>
      <c r="G3673" s="19">
        <v>4.0</v>
      </c>
      <c r="H3673" s="19">
        <v>13.0</v>
      </c>
      <c r="I3673" s="19">
        <v>1.0</v>
      </c>
      <c r="J3673" s="19">
        <v>1.0</v>
      </c>
      <c r="K3673" s="19">
        <v>6.0</v>
      </c>
      <c r="L3673" s="19">
        <v>26.0</v>
      </c>
      <c r="M3673" s="19">
        <v>32.0</v>
      </c>
      <c r="N3673" s="20">
        <v>0.1875</v>
      </c>
      <c r="O3673" s="20">
        <v>0.5372329354286194</v>
      </c>
      <c r="P3673" s="20">
        <v>0.5289831757545471</v>
      </c>
      <c r="Q3673" s="21" t="str">
        <f t="shared" si="1"/>
        <v>0.1538461538</v>
      </c>
      <c r="R3673" s="21" t="str">
        <f t="shared" si="3"/>
        <v>0.4393238001</v>
      </c>
      <c r="S3673" s="9">
        <v>0.44773726165294647</v>
      </c>
      <c r="T3673" s="6">
        <v>0.4393238001144849</v>
      </c>
      <c r="U3673" s="10"/>
      <c r="V3673" s="10"/>
      <c r="W3673" s="10"/>
    </row>
    <row r="3674">
      <c r="A3674" s="17">
        <v>2012.0</v>
      </c>
      <c r="B3674" s="18" t="s">
        <v>855</v>
      </c>
      <c r="C3674" s="18" t="s">
        <v>1247</v>
      </c>
      <c r="D3674" s="19">
        <v>310.0</v>
      </c>
      <c r="E3674" s="19">
        <v>9.0</v>
      </c>
      <c r="F3674" s="19">
        <v>6.0</v>
      </c>
      <c r="G3674" s="19">
        <v>11.0</v>
      </c>
      <c r="H3674" s="19">
        <v>1.0</v>
      </c>
      <c r="I3674" s="19">
        <v>3.0</v>
      </c>
      <c r="J3674" s="19">
        <v>1.0</v>
      </c>
      <c r="K3674" s="19">
        <v>23.0</v>
      </c>
      <c r="L3674" s="19">
        <v>8.0</v>
      </c>
      <c r="M3674" s="19">
        <v>31.0</v>
      </c>
      <c r="N3674" s="20">
        <v>0.7419354915618896</v>
      </c>
      <c r="O3674" s="20">
        <v>0.4409162998199463</v>
      </c>
      <c r="P3674" s="20">
        <v>0.47867801785469055</v>
      </c>
      <c r="Q3674" s="21" t="str">
        <f t="shared" si="1"/>
        <v>0.7872340426</v>
      </c>
      <c r="R3674" s="21" t="str">
        <f t="shared" si="3"/>
        <v>0.536936165</v>
      </c>
      <c r="S3674" s="9">
        <v>0.5256115253413878</v>
      </c>
      <c r="T3674" s="6">
        <v>0.5369361650119436</v>
      </c>
      <c r="U3674" s="10"/>
      <c r="V3674" s="10"/>
      <c r="W3674" s="10"/>
    </row>
    <row r="3675">
      <c r="A3675" s="17">
        <v>2012.0</v>
      </c>
      <c r="B3675" s="18" t="s">
        <v>446</v>
      </c>
      <c r="C3675" s="18" t="s">
        <v>4557</v>
      </c>
      <c r="D3675" s="19">
        <v>311.0</v>
      </c>
      <c r="E3675" s="19">
        <v>8.0</v>
      </c>
      <c r="F3675" s="19">
        <v>8.0</v>
      </c>
      <c r="G3675" s="19">
        <v>6.0</v>
      </c>
      <c r="H3675" s="19">
        <v>5.0</v>
      </c>
      <c r="I3675" s="19">
        <v>2.0</v>
      </c>
      <c r="J3675" s="19">
        <v>1.0</v>
      </c>
      <c r="K3675" s="19">
        <v>16.0</v>
      </c>
      <c r="L3675" s="19">
        <v>14.0</v>
      </c>
      <c r="M3675" s="19">
        <v>30.0</v>
      </c>
      <c r="N3675" s="20">
        <v>0.5333333611488342</v>
      </c>
      <c r="O3675" s="20">
        <v>0.4421840310096741</v>
      </c>
      <c r="P3675" s="20">
        <v>0.4770301580429077</v>
      </c>
      <c r="Q3675" s="21" t="str">
        <f t="shared" si="1"/>
        <v>0.5675675676</v>
      </c>
      <c r="R3675" s="21" t="str">
        <f t="shared" si="3"/>
        <v>0.4822414469</v>
      </c>
      <c r="S3675" s="9">
        <v>0.47368288834889727</v>
      </c>
      <c r="T3675" s="6">
        <v>0.48224144690745585</v>
      </c>
      <c r="U3675" s="10"/>
      <c r="V3675" s="10"/>
      <c r="W3675" s="10"/>
    </row>
    <row r="3676">
      <c r="A3676" s="17">
        <v>2012.0</v>
      </c>
      <c r="B3676" s="18" t="s">
        <v>128</v>
      </c>
      <c r="C3676" s="18" t="s">
        <v>4558</v>
      </c>
      <c r="D3676" s="19">
        <v>312.0</v>
      </c>
      <c r="E3676" s="19">
        <v>0.0</v>
      </c>
      <c r="F3676" s="19">
        <v>12.0</v>
      </c>
      <c r="G3676" s="19">
        <v>5.0</v>
      </c>
      <c r="H3676" s="19">
        <v>9.0</v>
      </c>
      <c r="I3676" s="19">
        <v>0.0</v>
      </c>
      <c r="J3676" s="19">
        <v>4.0</v>
      </c>
      <c r="K3676" s="19">
        <v>5.0</v>
      </c>
      <c r="L3676" s="19">
        <v>25.0</v>
      </c>
      <c r="M3676" s="19">
        <v>30.0</v>
      </c>
      <c r="N3676" s="20">
        <v>0.1666666716337204</v>
      </c>
      <c r="O3676" s="20">
        <v>0.5597838759422302</v>
      </c>
      <c r="P3676" s="20">
        <v>0.5076124668121338</v>
      </c>
      <c r="Q3676" s="21" t="str">
        <f t="shared" si="1"/>
        <v>0.1119402985</v>
      </c>
      <c r="R3676" s="21" t="str">
        <f t="shared" si="3"/>
        <v>0.4347801293</v>
      </c>
      <c r="S3676" s="9">
        <v>0.44846172134081524</v>
      </c>
      <c r="T3676" s="6">
        <v>0.43478012930101423</v>
      </c>
      <c r="U3676" s="10"/>
      <c r="V3676" s="10"/>
      <c r="W3676" s="10"/>
    </row>
    <row r="3677">
      <c r="A3677" s="17">
        <v>2012.0</v>
      </c>
      <c r="B3677" s="18" t="s">
        <v>70</v>
      </c>
      <c r="C3677" s="18" t="s">
        <v>4559</v>
      </c>
      <c r="D3677" s="19">
        <v>313.0</v>
      </c>
      <c r="E3677" s="19">
        <v>4.0</v>
      </c>
      <c r="F3677" s="19">
        <v>10.0</v>
      </c>
      <c r="G3677" s="19">
        <v>12.0</v>
      </c>
      <c r="H3677" s="19">
        <v>4.0</v>
      </c>
      <c r="I3677" s="19">
        <v>0.0</v>
      </c>
      <c r="J3677" s="19">
        <v>1.0</v>
      </c>
      <c r="K3677" s="19">
        <v>16.0</v>
      </c>
      <c r="L3677" s="19">
        <v>15.0</v>
      </c>
      <c r="M3677" s="19">
        <v>31.0</v>
      </c>
      <c r="N3677" s="20">
        <v>0.5161290168762207</v>
      </c>
      <c r="O3677" s="20">
        <v>0.5303305387496948</v>
      </c>
      <c r="P3677" s="20">
        <v>0.48690828680992126</v>
      </c>
      <c r="Q3677" s="21" t="str">
        <f t="shared" si="1"/>
        <v>0.5039370079</v>
      </c>
      <c r="R3677" s="21" t="str">
        <f t="shared" si="3"/>
        <v>0.512876593</v>
      </c>
      <c r="S3677" s="9">
        <v>0.5159245991418439</v>
      </c>
      <c r="T3677" s="6">
        <v>0.5128765930458317</v>
      </c>
      <c r="U3677" s="10"/>
      <c r="V3677" s="10"/>
      <c r="W3677" s="10"/>
    </row>
    <row r="3678">
      <c r="A3678" s="17">
        <v>2012.0</v>
      </c>
      <c r="B3678" s="18" t="s">
        <v>1248</v>
      </c>
      <c r="C3678" s="18" t="s">
        <v>1249</v>
      </c>
      <c r="D3678" s="19">
        <v>314.0</v>
      </c>
      <c r="E3678" s="19">
        <v>5.0</v>
      </c>
      <c r="F3678" s="19">
        <v>9.0</v>
      </c>
      <c r="G3678" s="19">
        <v>10.0</v>
      </c>
      <c r="H3678" s="19">
        <v>2.0</v>
      </c>
      <c r="I3678" s="19">
        <v>1.0</v>
      </c>
      <c r="J3678" s="19">
        <v>1.0</v>
      </c>
      <c r="K3678" s="19">
        <v>16.0</v>
      </c>
      <c r="L3678" s="19">
        <v>12.0</v>
      </c>
      <c r="M3678" s="19">
        <v>28.0</v>
      </c>
      <c r="N3678" s="20">
        <v>0.5714285969734192</v>
      </c>
      <c r="O3678" s="20">
        <v>0.3975374400615692</v>
      </c>
      <c r="P3678" s="20">
        <v>0.4636577367782593</v>
      </c>
      <c r="Q3678" s="21" t="str">
        <f t="shared" si="1"/>
        <v>0.6034482759</v>
      </c>
      <c r="R3678" s="21" t="str">
        <f t="shared" si="3"/>
        <v>0.4655452232</v>
      </c>
      <c r="S3678" s="9">
        <v>0.4575402970824923</v>
      </c>
      <c r="T3678" s="6">
        <v>0.46554522319086666</v>
      </c>
      <c r="U3678" s="10"/>
      <c r="V3678" s="10"/>
      <c r="W3678" s="10"/>
    </row>
    <row r="3679">
      <c r="A3679" s="17">
        <v>2012.0</v>
      </c>
      <c r="B3679" s="18" t="s">
        <v>444</v>
      </c>
      <c r="C3679" s="18" t="s">
        <v>4560</v>
      </c>
      <c r="D3679" s="19">
        <v>315.0</v>
      </c>
      <c r="E3679" s="19">
        <v>1.0</v>
      </c>
      <c r="F3679" s="19">
        <v>11.0</v>
      </c>
      <c r="G3679" s="19">
        <v>11.0</v>
      </c>
      <c r="H3679" s="19">
        <v>5.0</v>
      </c>
      <c r="I3679" s="19">
        <v>3.0</v>
      </c>
      <c r="J3679" s="19">
        <v>1.0</v>
      </c>
      <c r="K3679" s="19">
        <v>15.0</v>
      </c>
      <c r="L3679" s="19">
        <v>17.0</v>
      </c>
      <c r="M3679" s="19">
        <v>32.0</v>
      </c>
      <c r="N3679" s="20">
        <v>0.46875</v>
      </c>
      <c r="O3679" s="20">
        <v>0.5521125793457031</v>
      </c>
      <c r="P3679" s="20">
        <v>0.512935221195221</v>
      </c>
      <c r="Q3679" s="21" t="str">
        <f t="shared" si="1"/>
        <v>0.4296875</v>
      </c>
      <c r="R3679" s="21" t="str">
        <f t="shared" si="3"/>
        <v>0.51171197</v>
      </c>
      <c r="S3679" s="9">
        <v>0.5214775949716568</v>
      </c>
      <c r="T3679" s="6">
        <v>0.5117119699716568</v>
      </c>
      <c r="U3679" s="10"/>
      <c r="V3679" s="10"/>
      <c r="W3679" s="10"/>
    </row>
    <row r="3680">
      <c r="A3680" s="17">
        <v>2012.0</v>
      </c>
      <c r="B3680" s="18" t="s">
        <v>450</v>
      </c>
      <c r="C3680" s="18" t="s">
        <v>1296</v>
      </c>
      <c r="D3680" s="19">
        <v>316.0</v>
      </c>
      <c r="E3680" s="19">
        <v>10.0</v>
      </c>
      <c r="F3680" s="19">
        <v>3.0</v>
      </c>
      <c r="G3680" s="19">
        <v>13.0</v>
      </c>
      <c r="H3680" s="19">
        <v>1.0</v>
      </c>
      <c r="I3680" s="19">
        <v>5.0</v>
      </c>
      <c r="J3680" s="19">
        <v>2.0</v>
      </c>
      <c r="K3680" s="19">
        <v>28.0</v>
      </c>
      <c r="L3680" s="19">
        <v>6.0</v>
      </c>
      <c r="M3680" s="19">
        <v>34.0</v>
      </c>
      <c r="N3680" s="20">
        <v>0.8235294222831726</v>
      </c>
      <c r="O3680" s="20">
        <v>0.49219754338264465</v>
      </c>
      <c r="P3680" s="20">
        <v>0.5205596685409546</v>
      </c>
      <c r="Q3680" s="21" t="str">
        <f t="shared" si="1"/>
        <v>0.8375</v>
      </c>
      <c r="R3680" s="21" t="str">
        <f t="shared" si="3"/>
        <v>0.5856136888</v>
      </c>
      <c r="S3680" s="9">
        <v>0.5821210417677374</v>
      </c>
      <c r="T3680" s="6">
        <v>0.585613688826561</v>
      </c>
      <c r="U3680" s="10"/>
      <c r="V3680" s="10"/>
      <c r="W3680" s="10"/>
    </row>
    <row r="3681">
      <c r="A3681" s="17">
        <v>2012.0</v>
      </c>
      <c r="B3681" s="18" t="s">
        <v>136</v>
      </c>
      <c r="C3681" s="18" t="s">
        <v>1264</v>
      </c>
      <c r="D3681" s="19">
        <v>317.0</v>
      </c>
      <c r="E3681" s="19">
        <v>8.0</v>
      </c>
      <c r="F3681" s="19">
        <v>8.0</v>
      </c>
      <c r="G3681" s="19">
        <v>12.0</v>
      </c>
      <c r="H3681" s="19">
        <v>3.0</v>
      </c>
      <c r="I3681" s="19">
        <v>0.0</v>
      </c>
      <c r="J3681" s="19">
        <v>0.0</v>
      </c>
      <c r="K3681" s="19">
        <v>20.0</v>
      </c>
      <c r="L3681" s="19">
        <v>11.0</v>
      </c>
      <c r="M3681" s="19">
        <v>31.0</v>
      </c>
      <c r="N3681" s="20">
        <v>0.6451612710952759</v>
      </c>
      <c r="O3681" s="20">
        <v>0.5043184161186218</v>
      </c>
      <c r="P3681" s="20">
        <v>0.5059695243835449</v>
      </c>
      <c r="Q3681" s="21" t="str">
        <f t="shared" si="1"/>
        <v>0.6715328467</v>
      </c>
      <c r="R3681" s="21" t="str">
        <f t="shared" si="3"/>
        <v>0.5465348008</v>
      </c>
      <c r="S3681" s="9">
        <v>0.5399419117358423</v>
      </c>
      <c r="T3681" s="6">
        <v>0.5465348008340293</v>
      </c>
      <c r="U3681" s="10"/>
      <c r="V3681" s="10"/>
      <c r="W3681" s="10"/>
    </row>
    <row r="3682">
      <c r="A3682" s="17">
        <v>2012.0</v>
      </c>
      <c r="B3682" s="18" t="s">
        <v>100</v>
      </c>
      <c r="C3682" s="18" t="s">
        <v>1323</v>
      </c>
      <c r="D3682" s="19">
        <v>318.0</v>
      </c>
      <c r="E3682" s="19">
        <v>6.0</v>
      </c>
      <c r="F3682" s="19">
        <v>5.0</v>
      </c>
      <c r="G3682" s="19">
        <v>13.0</v>
      </c>
      <c r="H3682" s="19">
        <v>5.0</v>
      </c>
      <c r="I3682" s="19">
        <v>5.0</v>
      </c>
      <c r="J3682" s="19">
        <v>0.0</v>
      </c>
      <c r="K3682" s="19">
        <v>24.0</v>
      </c>
      <c r="L3682" s="19">
        <v>10.0</v>
      </c>
      <c r="M3682" s="19">
        <v>34.0</v>
      </c>
      <c r="N3682" s="20">
        <v>0.7058823704719543</v>
      </c>
      <c r="O3682" s="20">
        <v>0.6165637969970703</v>
      </c>
      <c r="P3682" s="20">
        <v>0.5408808588981628</v>
      </c>
      <c r="Q3682" s="21" t="str">
        <f t="shared" si="1"/>
        <v>0.6794871795</v>
      </c>
      <c r="R3682" s="21" t="str">
        <f t="shared" si="3"/>
        <v>0.6133739081</v>
      </c>
      <c r="S3682" s="9">
        <v>0.61997270145837</v>
      </c>
      <c r="T3682" s="6">
        <v>0.6133739080948708</v>
      </c>
      <c r="U3682" s="10"/>
      <c r="V3682" s="10"/>
      <c r="W3682" s="10"/>
    </row>
    <row r="3683">
      <c r="A3683" s="17">
        <v>2012.0</v>
      </c>
      <c r="B3683" s="18" t="s">
        <v>302</v>
      </c>
      <c r="C3683" s="18" t="s">
        <v>1310</v>
      </c>
      <c r="D3683" s="19">
        <v>319.0</v>
      </c>
      <c r="E3683" s="19">
        <v>11.0</v>
      </c>
      <c r="F3683" s="19">
        <v>6.0</v>
      </c>
      <c r="G3683" s="19">
        <v>10.0</v>
      </c>
      <c r="H3683" s="19">
        <v>4.0</v>
      </c>
      <c r="I3683" s="19">
        <v>2.0</v>
      </c>
      <c r="J3683" s="19">
        <v>1.0</v>
      </c>
      <c r="K3683" s="19">
        <v>23.0</v>
      </c>
      <c r="L3683" s="19">
        <v>11.0</v>
      </c>
      <c r="M3683" s="19">
        <v>34.0</v>
      </c>
      <c r="N3683" s="20">
        <v>0.6764705777168274</v>
      </c>
      <c r="O3683" s="20">
        <v>0.4606761932373047</v>
      </c>
      <c r="P3683" s="20">
        <v>0.47289982438087463</v>
      </c>
      <c r="Q3683" s="21" t="str">
        <f t="shared" si="1"/>
        <v>0.6964285714</v>
      </c>
      <c r="R3683" s="21" t="str">
        <f t="shared" si="3"/>
        <v>0.5226701956</v>
      </c>
      <c r="S3683" s="9">
        <v>0.5176806997726946</v>
      </c>
      <c r="T3683" s="6">
        <v>0.5226701955710138</v>
      </c>
      <c r="U3683" s="10"/>
      <c r="V3683" s="10"/>
      <c r="W3683" s="10"/>
    </row>
    <row r="3684">
      <c r="A3684" s="17">
        <v>2012.0</v>
      </c>
      <c r="B3684" s="18" t="s">
        <v>168</v>
      </c>
      <c r="C3684" s="18" t="s">
        <v>4561</v>
      </c>
      <c r="D3684" s="19">
        <v>320.0</v>
      </c>
      <c r="E3684" s="19">
        <v>2.0</v>
      </c>
      <c r="F3684" s="19">
        <v>9.0</v>
      </c>
      <c r="G3684" s="19">
        <v>9.0</v>
      </c>
      <c r="H3684" s="19">
        <v>6.0</v>
      </c>
      <c r="I3684" s="19">
        <v>2.0</v>
      </c>
      <c r="J3684" s="19">
        <v>4.0</v>
      </c>
      <c r="K3684" s="19">
        <v>13.0</v>
      </c>
      <c r="L3684" s="19">
        <v>19.0</v>
      </c>
      <c r="M3684" s="19">
        <v>32.0</v>
      </c>
      <c r="N3684" s="20">
        <v>0.40625</v>
      </c>
      <c r="O3684" s="20">
        <v>0.6021597385406494</v>
      </c>
      <c r="P3684" s="20">
        <v>0.540840208530426</v>
      </c>
      <c r="Q3684" s="21" t="str">
        <f t="shared" si="1"/>
        <v>0.3642857143</v>
      </c>
      <c r="R3684" s="21" t="str">
        <f t="shared" si="3"/>
        <v>0.52736135</v>
      </c>
      <c r="S3684" s="9">
        <v>0.5378524214029312</v>
      </c>
      <c r="T3684" s="6">
        <v>0.5273613499743598</v>
      </c>
      <c r="U3684" s="10"/>
      <c r="V3684" s="10"/>
      <c r="W3684" s="10"/>
    </row>
    <row r="3685">
      <c r="A3685" s="17">
        <v>2012.0</v>
      </c>
      <c r="B3685" s="18" t="s">
        <v>103</v>
      </c>
      <c r="C3685" s="18" t="s">
        <v>1301</v>
      </c>
      <c r="D3685" s="19">
        <v>321.0</v>
      </c>
      <c r="E3685" s="19">
        <v>7.0</v>
      </c>
      <c r="F3685" s="19">
        <v>4.0</v>
      </c>
      <c r="G3685" s="19">
        <v>13.0</v>
      </c>
      <c r="H3685" s="19">
        <v>3.0</v>
      </c>
      <c r="I3685" s="19">
        <v>2.0</v>
      </c>
      <c r="J3685" s="19">
        <v>2.0</v>
      </c>
      <c r="K3685" s="19">
        <v>22.0</v>
      </c>
      <c r="L3685" s="19">
        <v>9.0</v>
      </c>
      <c r="M3685" s="19">
        <v>31.0</v>
      </c>
      <c r="N3685" s="20">
        <v>0.7096773982048035</v>
      </c>
      <c r="O3685" s="20">
        <v>0.5364004969596863</v>
      </c>
      <c r="P3685" s="20">
        <v>0.5288901329040527</v>
      </c>
      <c r="Q3685" s="21" t="str">
        <f t="shared" si="1"/>
        <v>0.695035461</v>
      </c>
      <c r="R3685" s="21" t="str">
        <f t="shared" si="3"/>
        <v>0.574181647</v>
      </c>
      <c r="S3685" s="9">
        <v>0.5778421365445661</v>
      </c>
      <c r="T3685" s="6">
        <v>0.5741816469540832</v>
      </c>
      <c r="U3685" s="10"/>
      <c r="V3685" s="10"/>
      <c r="W3685" s="10"/>
    </row>
    <row r="3686">
      <c r="A3686" s="17">
        <v>2012.0</v>
      </c>
      <c r="B3686" s="18" t="s">
        <v>507</v>
      </c>
      <c r="C3686" s="18" t="s">
        <v>4562</v>
      </c>
      <c r="D3686" s="19">
        <v>322.0</v>
      </c>
      <c r="E3686" s="19">
        <v>3.0</v>
      </c>
      <c r="F3686" s="19">
        <v>8.0</v>
      </c>
      <c r="G3686" s="19">
        <v>11.0</v>
      </c>
      <c r="H3686" s="19">
        <v>7.0</v>
      </c>
      <c r="I3686" s="19">
        <v>2.0</v>
      </c>
      <c r="J3686" s="19">
        <v>2.0</v>
      </c>
      <c r="K3686" s="19">
        <v>16.0</v>
      </c>
      <c r="L3686" s="19">
        <v>17.0</v>
      </c>
      <c r="M3686" s="19">
        <v>33.0</v>
      </c>
      <c r="N3686" s="20">
        <v>0.4848484992980957</v>
      </c>
      <c r="O3686" s="20">
        <v>0.5758621692657471</v>
      </c>
      <c r="P3686" s="20">
        <v>0.5319443345069885</v>
      </c>
      <c r="Q3686" s="21" t="str">
        <f t="shared" si="1"/>
        <v>0.4353741497</v>
      </c>
      <c r="R3686" s="21" t="str">
        <f t="shared" si="3"/>
        <v>0.5297607057</v>
      </c>
      <c r="S3686" s="9">
        <v>0.5421292894717419</v>
      </c>
      <c r="T3686" s="6">
        <v>0.5297607056745867</v>
      </c>
      <c r="U3686" s="10"/>
      <c r="V3686" s="10"/>
      <c r="W3686" s="10"/>
    </row>
    <row r="3687">
      <c r="A3687" s="17">
        <v>2012.0</v>
      </c>
      <c r="B3687" s="18" t="s">
        <v>2269</v>
      </c>
      <c r="C3687" s="18" t="s">
        <v>4563</v>
      </c>
      <c r="D3687" s="19">
        <v>323.0</v>
      </c>
      <c r="E3687" s="19">
        <v>1.0</v>
      </c>
      <c r="F3687" s="19">
        <v>14.0</v>
      </c>
      <c r="G3687" s="19">
        <v>10.0</v>
      </c>
      <c r="H3687" s="19">
        <v>2.0</v>
      </c>
      <c r="I3687" s="19">
        <v>3.0</v>
      </c>
      <c r="J3687" s="19">
        <v>0.0</v>
      </c>
      <c r="K3687" s="19">
        <v>14.0</v>
      </c>
      <c r="L3687" s="19">
        <v>16.0</v>
      </c>
      <c r="M3687" s="19">
        <v>30.0</v>
      </c>
      <c r="N3687" s="20">
        <v>0.46666666865348816</v>
      </c>
      <c r="O3687" s="20">
        <v>0.4134924113750458</v>
      </c>
      <c r="P3687" s="20">
        <v>0.4776272773742676</v>
      </c>
      <c r="Q3687" s="21" t="str">
        <f t="shared" si="1"/>
        <v>0.4814814815</v>
      </c>
      <c r="R3687" s="21" t="str">
        <f t="shared" si="3"/>
        <v>0.4465233954</v>
      </c>
      <c r="S3687" s="9">
        <v>0.4428196916977565</v>
      </c>
      <c r="T3687" s="6">
        <v>0.4465233954014602</v>
      </c>
      <c r="U3687" s="10"/>
      <c r="V3687" s="10"/>
      <c r="W3687" s="10"/>
    </row>
    <row r="3688">
      <c r="A3688" s="17">
        <v>2012.0</v>
      </c>
      <c r="B3688" s="18" t="s">
        <v>1017</v>
      </c>
      <c r="C3688" s="18" t="s">
        <v>4564</v>
      </c>
      <c r="D3688" s="19">
        <v>324.0</v>
      </c>
      <c r="E3688" s="19">
        <v>4.0</v>
      </c>
      <c r="F3688" s="19">
        <v>12.0</v>
      </c>
      <c r="G3688" s="19">
        <v>7.0</v>
      </c>
      <c r="H3688" s="19">
        <v>4.0</v>
      </c>
      <c r="I3688" s="19">
        <v>4.0</v>
      </c>
      <c r="J3688" s="19">
        <v>2.0</v>
      </c>
      <c r="K3688" s="19">
        <v>15.0</v>
      </c>
      <c r="L3688" s="19">
        <v>18.0</v>
      </c>
      <c r="M3688" s="19">
        <v>33.0</v>
      </c>
      <c r="N3688" s="20">
        <v>0.4545454680919647</v>
      </c>
      <c r="O3688" s="20">
        <v>0.45145073533058167</v>
      </c>
      <c r="P3688" s="20">
        <v>0.4969114363193512</v>
      </c>
      <c r="Q3688" s="21" t="str">
        <f t="shared" si="1"/>
        <v>0.4825174825</v>
      </c>
      <c r="R3688" s="21" t="str">
        <f t="shared" si="3"/>
        <v>0.4705825974</v>
      </c>
      <c r="S3688" s="9">
        <v>0.4635895903814923</v>
      </c>
      <c r="T3688" s="6">
        <v>0.47058259737449926</v>
      </c>
      <c r="U3688" s="10"/>
      <c r="V3688" s="10"/>
      <c r="W3688" s="10"/>
    </row>
    <row r="3689">
      <c r="A3689" s="17">
        <v>2012.0</v>
      </c>
      <c r="B3689" s="18" t="s">
        <v>1268</v>
      </c>
      <c r="C3689" s="18" t="s">
        <v>1269</v>
      </c>
      <c r="D3689" s="19">
        <v>325.0</v>
      </c>
      <c r="E3689" s="19">
        <v>6.0</v>
      </c>
      <c r="F3689" s="19">
        <v>9.0</v>
      </c>
      <c r="G3689" s="19">
        <v>8.0</v>
      </c>
      <c r="H3689" s="19">
        <v>4.0</v>
      </c>
      <c r="I3689" s="19">
        <v>2.0</v>
      </c>
      <c r="J3689" s="19">
        <v>1.0</v>
      </c>
      <c r="K3689" s="19">
        <v>16.0</v>
      </c>
      <c r="L3689" s="19">
        <v>14.0</v>
      </c>
      <c r="M3689" s="19">
        <v>30.0</v>
      </c>
      <c r="N3689" s="20">
        <v>0.5333333611488342</v>
      </c>
      <c r="O3689" s="20">
        <v>0.4942750930786133</v>
      </c>
      <c r="P3689" s="20">
        <v>0.4885045886039734</v>
      </c>
      <c r="Q3689" s="21" t="str">
        <f t="shared" si="1"/>
        <v>0.5588235294</v>
      </c>
      <c r="R3689" s="21" t="str">
        <f t="shared" si="3"/>
        <v>0.508969576</v>
      </c>
      <c r="S3689" s="9">
        <v>0.5025970270236333</v>
      </c>
      <c r="T3689" s="6">
        <v>0.5089695760432411</v>
      </c>
      <c r="U3689" s="10"/>
      <c r="V3689" s="10"/>
      <c r="W3689" s="10"/>
    </row>
    <row r="3690">
      <c r="A3690" s="17">
        <v>2012.0</v>
      </c>
      <c r="B3690" s="18" t="s">
        <v>166</v>
      </c>
      <c r="C3690" s="18" t="s">
        <v>1236</v>
      </c>
      <c r="D3690" s="19">
        <v>326.0</v>
      </c>
      <c r="E3690" s="19">
        <v>3.0</v>
      </c>
      <c r="F3690" s="19">
        <v>8.0</v>
      </c>
      <c r="G3690" s="19">
        <v>8.0</v>
      </c>
      <c r="H3690" s="19">
        <v>7.0</v>
      </c>
      <c r="I3690" s="19">
        <v>4.0</v>
      </c>
      <c r="J3690" s="19">
        <v>3.0</v>
      </c>
      <c r="K3690" s="19">
        <v>15.0</v>
      </c>
      <c r="L3690" s="19">
        <v>18.0</v>
      </c>
      <c r="M3690" s="19">
        <v>33.0</v>
      </c>
      <c r="N3690" s="20">
        <v>0.4545454680919647</v>
      </c>
      <c r="O3690" s="20">
        <v>0.5130062103271484</v>
      </c>
      <c r="P3690" s="20">
        <v>0.4990342855453491</v>
      </c>
      <c r="Q3690" s="21" t="str">
        <f t="shared" si="1"/>
        <v>0.4248366013</v>
      </c>
      <c r="R3690" s="21" t="str">
        <f t="shared" si="3"/>
        <v>0.4874708269</v>
      </c>
      <c r="S3690" s="9">
        <v>0.49489804018627515</v>
      </c>
      <c r="T3690" s="6">
        <v>0.4874708268767089</v>
      </c>
      <c r="U3690" s="10"/>
      <c r="V3690" s="10"/>
      <c r="W3690" s="10"/>
    </row>
    <row r="3691">
      <c r="A3691" s="17">
        <v>2012.0</v>
      </c>
      <c r="B3691" s="18" t="s">
        <v>300</v>
      </c>
      <c r="C3691" s="18" t="s">
        <v>4565</v>
      </c>
      <c r="D3691" s="19">
        <v>327.0</v>
      </c>
      <c r="E3691" s="19">
        <v>2.0</v>
      </c>
      <c r="F3691" s="19">
        <v>13.0</v>
      </c>
      <c r="G3691" s="19">
        <v>10.0</v>
      </c>
      <c r="H3691" s="19">
        <v>3.0</v>
      </c>
      <c r="I3691" s="19">
        <v>1.0</v>
      </c>
      <c r="J3691" s="19">
        <v>4.0</v>
      </c>
      <c r="K3691" s="19">
        <v>13.0</v>
      </c>
      <c r="L3691" s="19">
        <v>20.0</v>
      </c>
      <c r="M3691" s="19">
        <v>33.0</v>
      </c>
      <c r="N3691" s="20">
        <v>0.39393940567970276</v>
      </c>
      <c r="O3691" s="20">
        <v>0.5151816010475159</v>
      </c>
      <c r="P3691" s="20">
        <v>0.5057975053787231</v>
      </c>
      <c r="Q3691" s="21" t="str">
        <f t="shared" si="1"/>
        <v>0.3798449612</v>
      </c>
      <c r="R3691" s="21" t="str">
        <f t="shared" si="3"/>
        <v>0.4790014172</v>
      </c>
      <c r="S3691" s="9">
        <v>0.48252502535328723</v>
      </c>
      <c r="T3691" s="6">
        <v>0.47900141717851624</v>
      </c>
      <c r="U3691" s="10"/>
      <c r="V3691" s="10"/>
      <c r="W3691" s="10"/>
    </row>
    <row r="3692">
      <c r="A3692" s="17">
        <v>2012.0</v>
      </c>
      <c r="B3692" s="18" t="s">
        <v>92</v>
      </c>
      <c r="C3692" s="18" t="s">
        <v>4566</v>
      </c>
      <c r="D3692" s="19">
        <v>328.0</v>
      </c>
      <c r="E3692" s="19">
        <v>12.0</v>
      </c>
      <c r="F3692" s="19">
        <v>3.0</v>
      </c>
      <c r="G3692" s="19">
        <v>12.0</v>
      </c>
      <c r="H3692" s="19">
        <v>3.0</v>
      </c>
      <c r="I3692" s="19">
        <v>1.0</v>
      </c>
      <c r="J3692" s="19">
        <v>0.0</v>
      </c>
      <c r="K3692" s="19">
        <v>25.0</v>
      </c>
      <c r="L3692" s="19">
        <v>6.0</v>
      </c>
      <c r="M3692" s="19">
        <v>31.0</v>
      </c>
      <c r="N3692" s="20">
        <v>0.8064516186714172</v>
      </c>
      <c r="O3692" s="20">
        <v>0.4498656690120697</v>
      </c>
      <c r="P3692" s="20">
        <v>0.4869874119758606</v>
      </c>
      <c r="Q3692" s="21" t="str">
        <f t="shared" si="1"/>
        <v>0.8064516129</v>
      </c>
      <c r="R3692" s="21" t="str">
        <f t="shared" si="3"/>
        <v>0.5482925907</v>
      </c>
      <c r="S3692" s="9">
        <v>0.5482925907258065</v>
      </c>
      <c r="T3692" s="6">
        <v>0.5482925907258064</v>
      </c>
      <c r="U3692" s="10"/>
      <c r="V3692" s="10"/>
      <c r="W3692" s="10"/>
    </row>
    <row r="3693">
      <c r="A3693" s="17">
        <v>2012.0</v>
      </c>
      <c r="B3693" s="18" t="s">
        <v>171</v>
      </c>
      <c r="C3693" s="18" t="s">
        <v>4567</v>
      </c>
      <c r="D3693" s="19">
        <v>329.0</v>
      </c>
      <c r="E3693" s="19">
        <v>3.0</v>
      </c>
      <c r="F3693" s="19">
        <v>8.0</v>
      </c>
      <c r="G3693" s="19">
        <v>9.0</v>
      </c>
      <c r="H3693" s="19">
        <v>7.0</v>
      </c>
      <c r="I3693" s="19">
        <v>1.0</v>
      </c>
      <c r="J3693" s="19">
        <v>3.0</v>
      </c>
      <c r="K3693" s="19">
        <v>13.0</v>
      </c>
      <c r="L3693" s="19">
        <v>18.0</v>
      </c>
      <c r="M3693" s="19">
        <v>31.0</v>
      </c>
      <c r="N3693" s="20">
        <v>0.4193548262119293</v>
      </c>
      <c r="O3693" s="20">
        <v>0.5237430930137634</v>
      </c>
      <c r="P3693" s="20">
        <v>0.5286896228790283</v>
      </c>
      <c r="Q3693" s="21" t="str">
        <f t="shared" si="1"/>
        <v>0.3758865248</v>
      </c>
      <c r="R3693" s="21" t="str">
        <f t="shared" si="3"/>
        <v>0.4880155834</v>
      </c>
      <c r="S3693" s="9">
        <v>0.49888266190405817</v>
      </c>
      <c r="T3693" s="6">
        <v>0.48801558343231255</v>
      </c>
      <c r="U3693" s="10"/>
      <c r="V3693" s="10"/>
      <c r="W3693" s="10"/>
    </row>
    <row r="3694">
      <c r="A3694" s="17">
        <v>2012.0</v>
      </c>
      <c r="B3694" s="18" t="s">
        <v>453</v>
      </c>
      <c r="C3694" s="18" t="s">
        <v>4568</v>
      </c>
      <c r="D3694" s="19">
        <v>330.0</v>
      </c>
      <c r="E3694" s="19">
        <v>6.0</v>
      </c>
      <c r="F3694" s="19">
        <v>5.0</v>
      </c>
      <c r="G3694" s="19">
        <v>15.0</v>
      </c>
      <c r="H3694" s="19">
        <v>2.0</v>
      </c>
      <c r="I3694" s="19">
        <v>0.0</v>
      </c>
      <c r="J3694" s="19">
        <v>3.0</v>
      </c>
      <c r="K3694" s="19">
        <v>21.0</v>
      </c>
      <c r="L3694" s="19">
        <v>10.0</v>
      </c>
      <c r="M3694" s="19">
        <v>31.0</v>
      </c>
      <c r="N3694" s="20">
        <v>0.6774193644523621</v>
      </c>
      <c r="O3694" s="20">
        <v>0.5420227646827698</v>
      </c>
      <c r="P3694" s="20">
        <v>0.5159671902656555</v>
      </c>
      <c r="Q3694" s="21" t="str">
        <f t="shared" si="1"/>
        <v>0.6641221374</v>
      </c>
      <c r="R3694" s="21" t="str">
        <f t="shared" si="3"/>
        <v>0.5660337143</v>
      </c>
      <c r="S3694" s="9">
        <v>0.5693580186174761</v>
      </c>
      <c r="T3694" s="6">
        <v>0.5660337142589438</v>
      </c>
      <c r="U3694" s="10"/>
      <c r="V3694" s="10"/>
      <c r="W3694" s="10"/>
    </row>
    <row r="3695">
      <c r="A3695" s="17">
        <v>2012.0</v>
      </c>
      <c r="B3695" s="18" t="s">
        <v>739</v>
      </c>
      <c r="C3695" s="18" t="s">
        <v>1240</v>
      </c>
      <c r="D3695" s="19">
        <v>331.0</v>
      </c>
      <c r="E3695" s="19">
        <v>4.0</v>
      </c>
      <c r="F3695" s="19">
        <v>8.0</v>
      </c>
      <c r="G3695" s="19">
        <v>8.0</v>
      </c>
      <c r="H3695" s="19">
        <v>3.0</v>
      </c>
      <c r="I3695" s="19">
        <v>2.0</v>
      </c>
      <c r="J3695" s="19">
        <v>5.0</v>
      </c>
      <c r="K3695" s="19">
        <v>14.0</v>
      </c>
      <c r="L3695" s="19">
        <v>16.0</v>
      </c>
      <c r="M3695" s="19">
        <v>30.0</v>
      </c>
      <c r="N3695" s="20">
        <v>0.46666666865348816</v>
      </c>
      <c r="O3695" s="20">
        <v>0.4924974739551544</v>
      </c>
      <c r="P3695" s="20">
        <v>0.5094864964485168</v>
      </c>
      <c r="Q3695" s="21" t="str">
        <f t="shared" si="1"/>
        <v>0.4696969697</v>
      </c>
      <c r="R3695" s="21" t="str">
        <f t="shared" si="3"/>
        <v>0.4910446035</v>
      </c>
      <c r="S3695" s="9">
        <v>0.4902870277563731</v>
      </c>
      <c r="T3695" s="6">
        <v>0.49104460351394885</v>
      </c>
      <c r="U3695" s="10"/>
      <c r="V3695" s="10"/>
      <c r="W3695" s="10"/>
    </row>
    <row r="3696">
      <c r="A3696" s="17">
        <v>2012.0</v>
      </c>
      <c r="B3696" s="18" t="s">
        <v>328</v>
      </c>
      <c r="C3696" s="18" t="s">
        <v>1326</v>
      </c>
      <c r="D3696" s="19">
        <v>332.0</v>
      </c>
      <c r="E3696" s="19">
        <v>7.0</v>
      </c>
      <c r="F3696" s="19">
        <v>6.0</v>
      </c>
      <c r="G3696" s="19">
        <v>13.0</v>
      </c>
      <c r="H3696" s="19">
        <v>0.0</v>
      </c>
      <c r="I3696" s="19">
        <v>2.0</v>
      </c>
      <c r="J3696" s="19">
        <v>0.0</v>
      </c>
      <c r="K3696" s="19">
        <v>22.0</v>
      </c>
      <c r="L3696" s="19">
        <v>6.0</v>
      </c>
      <c r="M3696" s="19">
        <v>28.0</v>
      </c>
      <c r="N3696" s="20">
        <v>0.7857142686843872</v>
      </c>
      <c r="O3696" s="20">
        <v>0.47043222188949585</v>
      </c>
      <c r="P3696" s="20">
        <v>0.4873272180557251</v>
      </c>
      <c r="Q3696" s="21" t="str">
        <f t="shared" si="1"/>
        <v>0.8448275862</v>
      </c>
      <c r="R3696" s="21" t="str">
        <f t="shared" si="3"/>
        <v>0.568254812</v>
      </c>
      <c r="S3696" s="9">
        <v>0.5534764868872506</v>
      </c>
      <c r="T3696" s="6">
        <v>0.5682548120104034</v>
      </c>
      <c r="U3696" s="10"/>
      <c r="V3696" s="10"/>
      <c r="W3696" s="10"/>
    </row>
    <row r="3697">
      <c r="A3697" s="17">
        <v>2012.0</v>
      </c>
      <c r="B3697" s="18" t="s">
        <v>407</v>
      </c>
      <c r="C3697" s="18" t="s">
        <v>1280</v>
      </c>
      <c r="D3697" s="19">
        <v>333.0</v>
      </c>
      <c r="E3697" s="19">
        <v>4.0</v>
      </c>
      <c r="F3697" s="19">
        <v>6.0</v>
      </c>
      <c r="G3697" s="19">
        <v>11.0</v>
      </c>
      <c r="H3697" s="19">
        <v>5.0</v>
      </c>
      <c r="I3697" s="19">
        <v>4.0</v>
      </c>
      <c r="J3697" s="19">
        <v>2.0</v>
      </c>
      <c r="K3697" s="19">
        <v>19.0</v>
      </c>
      <c r="L3697" s="19">
        <v>13.0</v>
      </c>
      <c r="M3697" s="19">
        <v>32.0</v>
      </c>
      <c r="N3697" s="20">
        <v>0.59375</v>
      </c>
      <c r="O3697" s="20">
        <v>0.5898458361625671</v>
      </c>
      <c r="P3697" s="20">
        <v>0.5488964915275574</v>
      </c>
      <c r="Q3697" s="21" t="str">
        <f t="shared" si="1"/>
        <v>0.5625</v>
      </c>
      <c r="R3697" s="21" t="str">
        <f t="shared" si="3"/>
        <v>0.572772041</v>
      </c>
      <c r="S3697" s="9">
        <v>0.5805845409631729</v>
      </c>
      <c r="T3697" s="6">
        <v>0.5727720409631729</v>
      </c>
      <c r="U3697" s="10"/>
      <c r="V3697" s="10"/>
      <c r="W3697" s="10"/>
    </row>
    <row r="3698">
      <c r="A3698" s="17">
        <v>2012.0</v>
      </c>
      <c r="B3698" s="18" t="s">
        <v>935</v>
      </c>
      <c r="C3698" s="18" t="s">
        <v>4569</v>
      </c>
      <c r="D3698" s="19">
        <v>334.0</v>
      </c>
      <c r="E3698" s="19">
        <v>3.0</v>
      </c>
      <c r="F3698" s="19">
        <v>13.0</v>
      </c>
      <c r="G3698" s="19">
        <v>10.0</v>
      </c>
      <c r="H3698" s="19">
        <v>2.0</v>
      </c>
      <c r="I3698" s="19">
        <v>0.0</v>
      </c>
      <c r="J3698" s="19">
        <v>0.0</v>
      </c>
      <c r="K3698" s="19">
        <v>13.0</v>
      </c>
      <c r="L3698" s="19">
        <v>15.0</v>
      </c>
      <c r="M3698" s="19">
        <v>28.0</v>
      </c>
      <c r="N3698" s="20">
        <v>0.4642857015132904</v>
      </c>
      <c r="O3698" s="20">
        <v>0.5261802077293396</v>
      </c>
      <c r="P3698" s="20">
        <v>0.5079006552696228</v>
      </c>
      <c r="Q3698" s="21" t="str">
        <f t="shared" si="1"/>
        <v>0.4903846154</v>
      </c>
      <c r="R3698" s="21" t="str">
        <f t="shared" si="3"/>
        <v>0.5126614215</v>
      </c>
      <c r="S3698" s="9">
        <v>0.5061366962535041</v>
      </c>
      <c r="T3698" s="6">
        <v>0.5126614215282294</v>
      </c>
      <c r="U3698" s="10"/>
      <c r="V3698" s="10"/>
      <c r="W3698" s="10"/>
    </row>
    <row r="3699">
      <c r="A3699" s="17">
        <v>2012.0</v>
      </c>
      <c r="B3699" s="18" t="s">
        <v>322</v>
      </c>
      <c r="C3699" s="18" t="s">
        <v>1245</v>
      </c>
      <c r="D3699" s="19">
        <v>335.0</v>
      </c>
      <c r="E3699" s="19">
        <v>7.0</v>
      </c>
      <c r="F3699" s="19">
        <v>9.0</v>
      </c>
      <c r="G3699" s="19">
        <v>12.0</v>
      </c>
      <c r="H3699" s="19">
        <v>3.0</v>
      </c>
      <c r="I3699" s="19">
        <v>0.0</v>
      </c>
      <c r="J3699" s="19">
        <v>1.0</v>
      </c>
      <c r="K3699" s="19">
        <v>19.0</v>
      </c>
      <c r="L3699" s="19">
        <v>13.0</v>
      </c>
      <c r="M3699" s="19">
        <v>32.0</v>
      </c>
      <c r="N3699" s="20">
        <v>0.59375</v>
      </c>
      <c r="O3699" s="20">
        <v>0.47917357087135315</v>
      </c>
      <c r="P3699" s="20">
        <v>0.5122981667518616</v>
      </c>
      <c r="Q3699" s="21" t="str">
        <f t="shared" si="1"/>
        <v>0.615942029</v>
      </c>
      <c r="R3699" s="21" t="str">
        <f t="shared" si="3"/>
        <v>0.5216468344</v>
      </c>
      <c r="S3699" s="9">
        <v>0.516098827123642</v>
      </c>
      <c r="T3699" s="6">
        <v>0.5216468343700188</v>
      </c>
      <c r="U3699" s="10"/>
      <c r="V3699" s="10"/>
      <c r="W3699" s="10"/>
    </row>
    <row r="3700">
      <c r="A3700" s="17">
        <v>2012.0</v>
      </c>
      <c r="B3700" s="18" t="s">
        <v>276</v>
      </c>
      <c r="C3700" s="18" t="s">
        <v>4570</v>
      </c>
      <c r="D3700" s="19">
        <v>336.0</v>
      </c>
      <c r="E3700" s="19">
        <v>10.0</v>
      </c>
      <c r="F3700" s="19">
        <v>1.0</v>
      </c>
      <c r="G3700" s="19">
        <v>14.0</v>
      </c>
      <c r="H3700" s="19">
        <v>1.0</v>
      </c>
      <c r="I3700" s="19">
        <v>2.0</v>
      </c>
      <c r="J3700" s="19">
        <v>3.0</v>
      </c>
      <c r="K3700" s="19">
        <v>26.0</v>
      </c>
      <c r="L3700" s="19">
        <v>5.0</v>
      </c>
      <c r="M3700" s="19">
        <v>31.0</v>
      </c>
      <c r="N3700" s="20">
        <v>0.8387096524238586</v>
      </c>
      <c r="O3700" s="20">
        <v>0.5662606954574585</v>
      </c>
      <c r="P3700" s="20">
        <v>0.525177001953125</v>
      </c>
      <c r="Q3700" s="21" t="str">
        <f t="shared" si="1"/>
        <v>0.8299319728</v>
      </c>
      <c r="R3700" s="21" t="str">
        <f t="shared" si="3"/>
        <v>0.6219075914</v>
      </c>
      <c r="S3700" s="9">
        <v>0.6241020175718492</v>
      </c>
      <c r="T3700" s="6">
        <v>0.6219075914142894</v>
      </c>
      <c r="U3700" s="10"/>
      <c r="V3700" s="10"/>
      <c r="W3700" s="10"/>
    </row>
    <row r="3701">
      <c r="A3701" s="17">
        <v>2012.0</v>
      </c>
      <c r="B3701" s="18" t="s">
        <v>1020</v>
      </c>
      <c r="C3701" s="18" t="s">
        <v>4571</v>
      </c>
      <c r="D3701" s="19">
        <v>337.0</v>
      </c>
      <c r="E3701" s="19">
        <v>2.0</v>
      </c>
      <c r="F3701" s="19">
        <v>14.0</v>
      </c>
      <c r="G3701" s="19">
        <v>3.0</v>
      </c>
      <c r="H3701" s="19">
        <v>9.0</v>
      </c>
      <c r="I3701" s="19">
        <v>0.0</v>
      </c>
      <c r="J3701" s="19">
        <v>3.0</v>
      </c>
      <c r="K3701" s="19">
        <v>5.0</v>
      </c>
      <c r="L3701" s="19">
        <v>26.0</v>
      </c>
      <c r="M3701" s="19">
        <v>31.0</v>
      </c>
      <c r="N3701" s="20">
        <v>0.16129031777381897</v>
      </c>
      <c r="O3701" s="20">
        <v>0.5058688521385193</v>
      </c>
      <c r="P3701" s="20">
        <v>0.48917075991630554</v>
      </c>
      <c r="Q3701" s="21" t="str">
        <f t="shared" si="1"/>
        <v>0.1608391608</v>
      </c>
      <c r="R3701" s="21" t="str">
        <f t="shared" si="3"/>
        <v>0.4154369063</v>
      </c>
      <c r="S3701" s="9">
        <v>0.41554969669349734</v>
      </c>
      <c r="T3701" s="6">
        <v>0.41543690625812624</v>
      </c>
      <c r="U3701" s="10"/>
      <c r="V3701" s="10"/>
      <c r="W3701" s="10"/>
    </row>
    <row r="3702">
      <c r="A3702" s="17">
        <v>2012.0</v>
      </c>
      <c r="B3702" s="18" t="s">
        <v>122</v>
      </c>
      <c r="C3702" s="18" t="s">
        <v>4572</v>
      </c>
      <c r="D3702" s="19">
        <v>338.0</v>
      </c>
      <c r="E3702" s="19">
        <v>4.0</v>
      </c>
      <c r="F3702" s="19">
        <v>11.0</v>
      </c>
      <c r="G3702" s="19">
        <v>5.0</v>
      </c>
      <c r="H3702" s="19">
        <v>5.0</v>
      </c>
      <c r="I3702" s="19">
        <v>1.0</v>
      </c>
      <c r="J3702" s="19">
        <v>4.0</v>
      </c>
      <c r="K3702" s="19">
        <v>10.0</v>
      </c>
      <c r="L3702" s="19">
        <v>20.0</v>
      </c>
      <c r="M3702" s="19">
        <v>30.0</v>
      </c>
      <c r="N3702" s="20">
        <v>0.3333333432674408</v>
      </c>
      <c r="O3702" s="20">
        <v>0.4624582827091217</v>
      </c>
      <c r="P3702" s="20">
        <v>0.4818953573703766</v>
      </c>
      <c r="Q3702" s="21" t="str">
        <f t="shared" si="1"/>
        <v>0.3529411765</v>
      </c>
      <c r="R3702" s="21" t="str">
        <f t="shared" si="3"/>
        <v>0.4399382748</v>
      </c>
      <c r="S3702" s="9">
        <v>0.4350363140304883</v>
      </c>
      <c r="T3702" s="6">
        <v>0.4399382748148021</v>
      </c>
      <c r="U3702" s="10"/>
      <c r="V3702" s="10"/>
      <c r="W3702" s="10"/>
    </row>
    <row r="3703">
      <c r="A3703" s="17">
        <v>2012.0</v>
      </c>
      <c r="B3703" s="18" t="s">
        <v>222</v>
      </c>
      <c r="C3703" s="18" t="s">
        <v>1340</v>
      </c>
      <c r="D3703" s="19">
        <v>339.0</v>
      </c>
      <c r="E3703" s="19">
        <v>7.0</v>
      </c>
      <c r="F3703" s="19">
        <v>4.0</v>
      </c>
      <c r="G3703" s="19">
        <v>14.0</v>
      </c>
      <c r="H3703" s="19">
        <v>4.0</v>
      </c>
      <c r="I3703" s="19">
        <v>3.0</v>
      </c>
      <c r="J3703" s="19">
        <v>1.0</v>
      </c>
      <c r="K3703" s="19">
        <v>24.0</v>
      </c>
      <c r="L3703" s="19">
        <v>9.0</v>
      </c>
      <c r="M3703" s="19">
        <v>33.0</v>
      </c>
      <c r="N3703" s="20">
        <v>0.7272727489471436</v>
      </c>
      <c r="O3703" s="20">
        <v>0.5933772325515747</v>
      </c>
      <c r="P3703" s="20">
        <v>0.5386000275611877</v>
      </c>
      <c r="Q3703" s="21" t="str">
        <f t="shared" si="1"/>
        <v>0.701986755</v>
      </c>
      <c r="R3703" s="21" t="str">
        <f t="shared" si="3"/>
        <v>0.6068353119</v>
      </c>
      <c r="S3703" s="9">
        <v>0.6131568049842662</v>
      </c>
      <c r="T3703" s="6">
        <v>0.6068353119078062</v>
      </c>
      <c r="U3703" s="10"/>
      <c r="V3703" s="10"/>
      <c r="W3703" s="10"/>
    </row>
    <row r="3704">
      <c r="A3704" s="17">
        <v>2012.0</v>
      </c>
      <c r="B3704" s="18" t="s">
        <v>1087</v>
      </c>
      <c r="C3704" s="18" t="s">
        <v>1271</v>
      </c>
      <c r="D3704" s="19">
        <v>340.0</v>
      </c>
      <c r="E3704" s="19">
        <v>7.0</v>
      </c>
      <c r="F3704" s="19">
        <v>9.0</v>
      </c>
      <c r="G3704" s="19">
        <v>9.0</v>
      </c>
      <c r="H3704" s="19">
        <v>2.0</v>
      </c>
      <c r="I3704" s="19">
        <v>1.0</v>
      </c>
      <c r="J3704" s="19">
        <v>2.0</v>
      </c>
      <c r="K3704" s="19">
        <v>17.0</v>
      </c>
      <c r="L3704" s="19">
        <v>13.0</v>
      </c>
      <c r="M3704" s="19">
        <v>30.0</v>
      </c>
      <c r="N3704" s="20">
        <v>0.5666666626930237</v>
      </c>
      <c r="O3704" s="20">
        <v>0.43440884351730347</v>
      </c>
      <c r="P3704" s="20">
        <v>0.4892366826534271</v>
      </c>
      <c r="Q3704" s="21" t="str">
        <f t="shared" si="1"/>
        <v>0.6136363636</v>
      </c>
      <c r="R3704" s="21" t="str">
        <f t="shared" si="3"/>
        <v>0.4929226833</v>
      </c>
      <c r="S3704" s="9">
        <v>0.4811802590886752</v>
      </c>
      <c r="T3704" s="6">
        <v>0.49292268333109945</v>
      </c>
      <c r="U3704" s="10"/>
      <c r="V3704" s="10"/>
      <c r="W3704" s="10"/>
    </row>
    <row r="3705">
      <c r="A3705" s="17">
        <v>2012.0</v>
      </c>
      <c r="B3705" s="18" t="s">
        <v>734</v>
      </c>
      <c r="C3705" s="18" t="s">
        <v>4573</v>
      </c>
      <c r="D3705" s="19">
        <v>341.0</v>
      </c>
      <c r="E3705" s="19">
        <v>4.0</v>
      </c>
      <c r="F3705" s="19">
        <v>11.0</v>
      </c>
      <c r="G3705" s="19">
        <v>8.0</v>
      </c>
      <c r="H3705" s="19">
        <v>7.0</v>
      </c>
      <c r="I3705" s="19">
        <v>0.0</v>
      </c>
      <c r="J3705" s="19">
        <v>1.0</v>
      </c>
      <c r="K3705" s="19">
        <v>12.0</v>
      </c>
      <c r="L3705" s="19">
        <v>19.0</v>
      </c>
      <c r="M3705" s="19">
        <v>31.0</v>
      </c>
      <c r="N3705" s="20">
        <v>0.3870967626571655</v>
      </c>
      <c r="O3705" s="20">
        <v>0.4946734607219696</v>
      </c>
      <c r="P3705" s="20">
        <v>0.5069836378097534</v>
      </c>
      <c r="Q3705" s="21" t="str">
        <f t="shared" si="1"/>
        <v>0.3741007194</v>
      </c>
      <c r="R3705" s="21" t="str">
        <f t="shared" si="3"/>
        <v>0.4676078197</v>
      </c>
      <c r="S3705" s="9">
        <v>0.4708568333618103</v>
      </c>
      <c r="T3705" s="6">
        <v>0.46760781966953824</v>
      </c>
      <c r="U3705" s="10"/>
      <c r="V3705" s="10"/>
      <c r="W3705" s="10"/>
    </row>
    <row r="3706">
      <c r="A3706" s="17">
        <v>2012.0</v>
      </c>
      <c r="B3706" s="18" t="s">
        <v>125</v>
      </c>
      <c r="C3706" s="18" t="s">
        <v>1333</v>
      </c>
      <c r="D3706" s="19">
        <v>342.0</v>
      </c>
      <c r="E3706" s="19">
        <v>5.0</v>
      </c>
      <c r="F3706" s="19">
        <v>8.0</v>
      </c>
      <c r="G3706" s="19">
        <v>13.0</v>
      </c>
      <c r="H3706" s="19">
        <v>3.0</v>
      </c>
      <c r="I3706" s="19">
        <v>0.0</v>
      </c>
      <c r="J3706" s="19">
        <v>0.0</v>
      </c>
      <c r="K3706" s="19">
        <v>18.0</v>
      </c>
      <c r="L3706" s="19">
        <v>11.0</v>
      </c>
      <c r="M3706" s="19">
        <v>29.0</v>
      </c>
      <c r="N3706" s="20">
        <v>0.6206896305084229</v>
      </c>
      <c r="O3706" s="20">
        <v>0.5372274518013</v>
      </c>
      <c r="P3706" s="20">
        <v>0.5135014057159424</v>
      </c>
      <c r="Q3706" s="21" t="str">
        <f t="shared" si="1"/>
        <v>0.6218487395</v>
      </c>
      <c r="R3706" s="21" t="str">
        <f t="shared" si="3"/>
        <v>0.5524512622</v>
      </c>
      <c r="S3706" s="9">
        <v>0.552161491122739</v>
      </c>
      <c r="T3706" s="6">
        <v>0.5524512622035852</v>
      </c>
      <c r="U3706" s="10"/>
      <c r="V3706" s="10"/>
      <c r="W3706" s="10"/>
    </row>
    <row r="3707">
      <c r="A3707" s="17">
        <v>2012.0</v>
      </c>
      <c r="B3707" s="18" t="s">
        <v>363</v>
      </c>
      <c r="C3707" s="18" t="s">
        <v>1311</v>
      </c>
      <c r="D3707" s="19">
        <v>343.0</v>
      </c>
      <c r="E3707" s="19">
        <v>5.0</v>
      </c>
      <c r="F3707" s="19">
        <v>7.0</v>
      </c>
      <c r="G3707" s="19">
        <v>13.0</v>
      </c>
      <c r="H3707" s="19">
        <v>3.0</v>
      </c>
      <c r="I3707" s="19">
        <v>3.0</v>
      </c>
      <c r="J3707" s="19">
        <v>2.0</v>
      </c>
      <c r="K3707" s="19">
        <v>21.0</v>
      </c>
      <c r="L3707" s="19">
        <v>12.0</v>
      </c>
      <c r="M3707" s="19">
        <v>33.0</v>
      </c>
      <c r="N3707" s="20">
        <v>0.6363636255264282</v>
      </c>
      <c r="O3707" s="20">
        <v>0.580967366695404</v>
      </c>
      <c r="P3707" s="20">
        <v>0.5358607769012451</v>
      </c>
      <c r="Q3707" s="21" t="str">
        <f t="shared" si="1"/>
        <v>0.6312056738</v>
      </c>
      <c r="R3707" s="21" t="str">
        <f t="shared" si="3"/>
        <v>0.582250296</v>
      </c>
      <c r="S3707" s="9">
        <v>0.5835397866639224</v>
      </c>
      <c r="T3707" s="6">
        <v>0.5822502960127296</v>
      </c>
      <c r="U3707" s="10"/>
      <c r="V3707" s="10"/>
      <c r="W3707" s="10"/>
    </row>
    <row r="3708">
      <c r="A3708" s="17">
        <v>2012.0</v>
      </c>
      <c r="B3708" s="18" t="s">
        <v>160</v>
      </c>
      <c r="C3708" s="18" t="s">
        <v>1258</v>
      </c>
      <c r="D3708" s="19">
        <v>344.0</v>
      </c>
      <c r="E3708" s="19">
        <v>7.0</v>
      </c>
      <c r="F3708" s="19">
        <v>8.0</v>
      </c>
      <c r="G3708" s="19">
        <v>9.0</v>
      </c>
      <c r="H3708" s="19">
        <v>1.0</v>
      </c>
      <c r="I3708" s="19">
        <v>1.0</v>
      </c>
      <c r="J3708" s="19">
        <v>0.0</v>
      </c>
      <c r="K3708" s="19">
        <v>17.0</v>
      </c>
      <c r="L3708" s="19">
        <v>9.0</v>
      </c>
      <c r="M3708" s="19">
        <v>26.0</v>
      </c>
      <c r="N3708" s="20">
        <v>0.6538461446762085</v>
      </c>
      <c r="O3708" s="20">
        <v>0.4681369662284851</v>
      </c>
      <c r="P3708" s="20">
        <v>0.49129003286361694</v>
      </c>
      <c r="Q3708" s="21" t="str">
        <f t="shared" si="1"/>
        <v>0.7232142857</v>
      </c>
      <c r="R3708" s="21" t="str">
        <f t="shared" si="3"/>
        <v>0.5376945628</v>
      </c>
      <c r="S3708" s="9">
        <v>0.5203525297916852</v>
      </c>
      <c r="T3708" s="6">
        <v>0.5376945627587182</v>
      </c>
      <c r="U3708" s="10"/>
      <c r="V3708" s="10"/>
      <c r="W3708" s="10"/>
    </row>
    <row r="3709">
      <c r="A3709" s="17">
        <v>2012.0</v>
      </c>
      <c r="B3709" s="18" t="s">
        <v>1368</v>
      </c>
      <c r="C3709" s="18" t="s">
        <v>4574</v>
      </c>
      <c r="D3709" s="19">
        <v>345.0</v>
      </c>
      <c r="E3709" s="19">
        <v>6.0</v>
      </c>
      <c r="F3709" s="19">
        <v>10.0</v>
      </c>
      <c r="G3709" s="19">
        <v>8.0</v>
      </c>
      <c r="H3709" s="19">
        <v>4.0</v>
      </c>
      <c r="I3709" s="19">
        <v>0.0</v>
      </c>
      <c r="J3709" s="19">
        <v>1.0</v>
      </c>
      <c r="K3709" s="19">
        <v>14.0</v>
      </c>
      <c r="L3709" s="19">
        <v>15.0</v>
      </c>
      <c r="M3709" s="19">
        <v>29.0</v>
      </c>
      <c r="N3709" s="20">
        <v>0.48275861144065857</v>
      </c>
      <c r="O3709" s="20">
        <v>0.4854377210140228</v>
      </c>
      <c r="P3709" s="20">
        <v>0.4983886480331421</v>
      </c>
      <c r="Q3709" s="21" t="str">
        <f t="shared" si="1"/>
        <v>0.511627907</v>
      </c>
      <c r="R3709" s="21" t="str">
        <f t="shared" si="3"/>
        <v>0.4952229993</v>
      </c>
      <c r="S3709" s="9">
        <v>0.48800567768771075</v>
      </c>
      <c r="T3709" s="6">
        <v>0.495222999259483</v>
      </c>
      <c r="U3709" s="10"/>
      <c r="V3709" s="10"/>
      <c r="W3709" s="10"/>
    </row>
    <row r="3710">
      <c r="A3710" s="17">
        <v>2013.0</v>
      </c>
      <c r="B3710" s="18" t="s">
        <v>425</v>
      </c>
      <c r="C3710" s="18" t="s">
        <v>1378</v>
      </c>
      <c r="D3710" s="19">
        <v>1.0</v>
      </c>
      <c r="E3710" s="19">
        <v>3.0</v>
      </c>
      <c r="F3710" s="19">
        <v>10.0</v>
      </c>
      <c r="G3710" s="19">
        <v>11.0</v>
      </c>
      <c r="H3710" s="19">
        <v>2.0</v>
      </c>
      <c r="I3710" s="19">
        <v>1.0</v>
      </c>
      <c r="J3710" s="19">
        <v>1.0</v>
      </c>
      <c r="K3710" s="19">
        <v>15.0</v>
      </c>
      <c r="L3710" s="19">
        <v>13.0</v>
      </c>
      <c r="M3710" s="19">
        <v>28.0</v>
      </c>
      <c r="N3710" s="20">
        <v>0.5357142686843872</v>
      </c>
      <c r="O3710" s="20">
        <v>0.5641128420829773</v>
      </c>
      <c r="P3710" s="20">
        <v>0.5174306035041809</v>
      </c>
      <c r="Q3710" s="21" t="str">
        <f t="shared" si="1"/>
        <v>0.5462962963</v>
      </c>
      <c r="R3710" s="21" t="str">
        <f t="shared" si="3"/>
        <v>0.547988146</v>
      </c>
      <c r="S3710" s="9">
        <v>0.5453426433461053</v>
      </c>
      <c r="T3710" s="6">
        <v>0.5479881459916079</v>
      </c>
      <c r="U3710" s="10"/>
      <c r="V3710" s="10"/>
      <c r="W3710" s="10"/>
    </row>
    <row r="3711">
      <c r="A3711" s="17">
        <v>2013.0</v>
      </c>
      <c r="B3711" s="18" t="s">
        <v>616</v>
      </c>
      <c r="C3711" s="18" t="s">
        <v>1417</v>
      </c>
      <c r="D3711" s="19">
        <v>2.0</v>
      </c>
      <c r="E3711" s="19">
        <v>7.0</v>
      </c>
      <c r="F3711" s="19">
        <v>4.0</v>
      </c>
      <c r="G3711" s="19">
        <v>14.0</v>
      </c>
      <c r="H3711" s="19">
        <v>1.0</v>
      </c>
      <c r="I3711" s="19">
        <v>4.0</v>
      </c>
      <c r="J3711" s="19">
        <v>1.0</v>
      </c>
      <c r="K3711" s="19">
        <v>25.0</v>
      </c>
      <c r="L3711" s="19">
        <v>6.0</v>
      </c>
      <c r="M3711" s="19">
        <v>31.0</v>
      </c>
      <c r="N3711" s="20">
        <v>0.8064516186714172</v>
      </c>
      <c r="O3711" s="20">
        <v>0.5240126848220825</v>
      </c>
      <c r="P3711" s="20">
        <v>0.4902069866657257</v>
      </c>
      <c r="Q3711" s="21" t="str">
        <f t="shared" si="1"/>
        <v>0.8222222222</v>
      </c>
      <c r="R3711" s="21" t="str">
        <f t="shared" si="3"/>
        <v>0.5901136446</v>
      </c>
      <c r="S3711" s="9">
        <v>0.5861709923032792</v>
      </c>
      <c r="T3711" s="6">
        <v>0.5901136446330282</v>
      </c>
      <c r="U3711" s="10"/>
      <c r="V3711" s="10"/>
      <c r="W3711" s="10"/>
    </row>
    <row r="3712">
      <c r="A3712" s="17">
        <v>2013.0</v>
      </c>
      <c r="B3712" s="18" t="s">
        <v>106</v>
      </c>
      <c r="C3712" s="18" t="s">
        <v>4575</v>
      </c>
      <c r="D3712" s="19">
        <v>3.0</v>
      </c>
      <c r="E3712" s="19">
        <v>4.0</v>
      </c>
      <c r="F3712" s="19">
        <v>8.0</v>
      </c>
      <c r="G3712" s="19">
        <v>13.0</v>
      </c>
      <c r="H3712" s="19">
        <v>3.0</v>
      </c>
      <c r="I3712" s="19">
        <v>3.0</v>
      </c>
      <c r="J3712" s="19">
        <v>1.0</v>
      </c>
      <c r="K3712" s="19">
        <v>20.0</v>
      </c>
      <c r="L3712" s="19">
        <v>12.0</v>
      </c>
      <c r="M3712" s="19">
        <v>32.0</v>
      </c>
      <c r="N3712" s="20">
        <v>0.625</v>
      </c>
      <c r="O3712" s="20">
        <v>0.5526677966117859</v>
      </c>
      <c r="P3712" s="20">
        <v>0.531074047088623</v>
      </c>
      <c r="Q3712" s="21" t="str">
        <f t="shared" si="1"/>
        <v>0.6212121212</v>
      </c>
      <c r="R3712" s="21" t="str">
        <f t="shared" si="3"/>
        <v>0.5644054404</v>
      </c>
      <c r="S3712" s="9">
        <v>0.5653524100780487</v>
      </c>
      <c r="T3712" s="6">
        <v>0.564405440381079</v>
      </c>
      <c r="U3712" s="10"/>
      <c r="V3712" s="10"/>
      <c r="W3712" s="10"/>
    </row>
    <row r="3713">
      <c r="A3713" s="17">
        <v>2013.0</v>
      </c>
      <c r="B3713" s="18" t="s">
        <v>500</v>
      </c>
      <c r="C3713" s="18" t="s">
        <v>4576</v>
      </c>
      <c r="D3713" s="19">
        <v>4.0</v>
      </c>
      <c r="E3713" s="19">
        <v>3.0</v>
      </c>
      <c r="F3713" s="19">
        <v>12.0</v>
      </c>
      <c r="G3713" s="19">
        <v>5.0</v>
      </c>
      <c r="H3713" s="19">
        <v>6.0</v>
      </c>
      <c r="I3713" s="19">
        <v>1.0</v>
      </c>
      <c r="J3713" s="19">
        <v>2.0</v>
      </c>
      <c r="K3713" s="19">
        <v>9.0</v>
      </c>
      <c r="L3713" s="19">
        <v>20.0</v>
      </c>
      <c r="M3713" s="19">
        <v>29.0</v>
      </c>
      <c r="N3713" s="20">
        <v>0.3103448152542114</v>
      </c>
      <c r="O3713" s="20">
        <v>0.39321133494377136</v>
      </c>
      <c r="P3713" s="20">
        <v>0.4694781005382538</v>
      </c>
      <c r="Q3713" s="21" t="str">
        <f t="shared" si="1"/>
        <v>0.3178294574</v>
      </c>
      <c r="R3713" s="21" t="str">
        <f t="shared" si="3"/>
        <v>0.3934325569</v>
      </c>
      <c r="S3713" s="9">
        <v>0.39156139950300084</v>
      </c>
      <c r="T3713" s="6">
        <v>0.39343255694753443</v>
      </c>
      <c r="U3713" s="10"/>
      <c r="V3713" s="10"/>
      <c r="W3713" s="10"/>
    </row>
    <row r="3714">
      <c r="A3714" s="17">
        <v>2013.0</v>
      </c>
      <c r="B3714" s="18" t="s">
        <v>428</v>
      </c>
      <c r="C3714" s="18" t="s">
        <v>4577</v>
      </c>
      <c r="D3714" s="19">
        <v>5.0</v>
      </c>
      <c r="E3714" s="19">
        <v>3.0</v>
      </c>
      <c r="F3714" s="19">
        <v>14.0</v>
      </c>
      <c r="G3714" s="19">
        <v>6.0</v>
      </c>
      <c r="H3714" s="19">
        <v>5.0</v>
      </c>
      <c r="I3714" s="19">
        <v>0.0</v>
      </c>
      <c r="J3714" s="19">
        <v>3.0</v>
      </c>
      <c r="K3714" s="19">
        <v>9.0</v>
      </c>
      <c r="L3714" s="19">
        <v>22.0</v>
      </c>
      <c r="M3714" s="19">
        <v>31.0</v>
      </c>
      <c r="N3714" s="20">
        <v>0.29032257199287415</v>
      </c>
      <c r="O3714" s="20">
        <v>0.4114389419555664</v>
      </c>
      <c r="P3714" s="20">
        <v>0.45823925733566284</v>
      </c>
      <c r="Q3714" s="21" t="str">
        <f t="shared" si="1"/>
        <v>0.2977099237</v>
      </c>
      <c r="R3714" s="21" t="str">
        <f t="shared" si="3"/>
        <v>0.3947067662</v>
      </c>
      <c r="S3714" s="9">
        <v>0.3928599304729892</v>
      </c>
      <c r="T3714" s="6">
        <v>0.39470676622772943</v>
      </c>
      <c r="U3714" s="10"/>
      <c r="V3714" s="10"/>
      <c r="W3714" s="10"/>
    </row>
    <row r="3715">
      <c r="A3715" s="17">
        <v>2013.0</v>
      </c>
      <c r="B3715" s="18" t="s">
        <v>656</v>
      </c>
      <c r="C3715" s="18" t="s">
        <v>1420</v>
      </c>
      <c r="D3715" s="19">
        <v>6.0</v>
      </c>
      <c r="E3715" s="19">
        <v>11.0</v>
      </c>
      <c r="F3715" s="19">
        <v>5.0</v>
      </c>
      <c r="G3715" s="19">
        <v>12.0</v>
      </c>
      <c r="H3715" s="19">
        <v>4.0</v>
      </c>
      <c r="I3715" s="19">
        <v>1.0</v>
      </c>
      <c r="J3715" s="19">
        <v>1.0</v>
      </c>
      <c r="K3715" s="19">
        <v>24.0</v>
      </c>
      <c r="L3715" s="19">
        <v>10.0</v>
      </c>
      <c r="M3715" s="19">
        <v>34.0</v>
      </c>
      <c r="N3715" s="20">
        <v>0.7058823704719543</v>
      </c>
      <c r="O3715" s="20">
        <v>0.4452179968357086</v>
      </c>
      <c r="P3715" s="20">
        <v>0.4868374168872833</v>
      </c>
      <c r="Q3715" s="21" t="str">
        <f t="shared" si="1"/>
        <v>0.7108433735</v>
      </c>
      <c r="R3715" s="21" t="str">
        <f t="shared" si="3"/>
        <v>0.522029196</v>
      </c>
      <c r="S3715" s="9">
        <v>0.5207889408749693</v>
      </c>
      <c r="T3715" s="6">
        <v>0.5220291960131691</v>
      </c>
      <c r="U3715" s="10"/>
      <c r="V3715" s="10"/>
      <c r="W3715" s="10"/>
    </row>
    <row r="3716">
      <c r="A3716" s="17">
        <v>2013.0</v>
      </c>
      <c r="B3716" s="18" t="s">
        <v>46</v>
      </c>
      <c r="C3716" s="18" t="s">
        <v>4578</v>
      </c>
      <c r="D3716" s="19">
        <v>7.0</v>
      </c>
      <c r="E3716" s="19">
        <v>4.0</v>
      </c>
      <c r="F3716" s="19">
        <v>14.0</v>
      </c>
      <c r="G3716" s="19">
        <v>4.0</v>
      </c>
      <c r="H3716" s="19">
        <v>7.0</v>
      </c>
      <c r="I3716" s="19">
        <v>1.0</v>
      </c>
      <c r="J3716" s="19">
        <v>2.0</v>
      </c>
      <c r="K3716" s="19">
        <v>9.0</v>
      </c>
      <c r="L3716" s="19">
        <v>23.0</v>
      </c>
      <c r="M3716" s="19">
        <v>32.0</v>
      </c>
      <c r="N3716" s="20">
        <v>0.28125</v>
      </c>
      <c r="O3716" s="20">
        <v>0.4398037791252136</v>
      </c>
      <c r="P3716" s="20">
        <v>0.47502532601356506</v>
      </c>
      <c r="Q3716" s="21" t="str">
        <f t="shared" si="1"/>
        <v>0.3082191781</v>
      </c>
      <c r="R3716" s="21" t="str">
        <f t="shared" si="3"/>
        <v>0.4157130156</v>
      </c>
      <c r="S3716" s="9">
        <v>0.4089707210659981</v>
      </c>
      <c r="T3716" s="6">
        <v>0.41571301558654605</v>
      </c>
      <c r="U3716" s="10"/>
      <c r="V3716" s="10"/>
      <c r="W3716" s="10"/>
    </row>
    <row r="3717">
      <c r="A3717" s="17">
        <v>2013.0</v>
      </c>
      <c r="B3717" s="18" t="s">
        <v>861</v>
      </c>
      <c r="C3717" s="18" t="s">
        <v>4579</v>
      </c>
      <c r="D3717" s="19">
        <v>8.0</v>
      </c>
      <c r="E3717" s="19">
        <v>3.0</v>
      </c>
      <c r="F3717" s="19">
        <v>14.0</v>
      </c>
      <c r="G3717" s="19">
        <v>7.0</v>
      </c>
      <c r="H3717" s="19">
        <v>6.0</v>
      </c>
      <c r="I3717" s="19">
        <v>0.0</v>
      </c>
      <c r="J3717" s="19">
        <v>0.0</v>
      </c>
      <c r="K3717" s="19">
        <v>10.0</v>
      </c>
      <c r="L3717" s="19">
        <v>20.0</v>
      </c>
      <c r="M3717" s="19">
        <v>30.0</v>
      </c>
      <c r="N3717" s="20">
        <v>0.3333333432674408</v>
      </c>
      <c r="O3717" s="20">
        <v>0.4653412401676178</v>
      </c>
      <c r="P3717" s="20">
        <v>0.4896550178527832</v>
      </c>
      <c r="Q3717" s="21" t="str">
        <f t="shared" si="1"/>
        <v>0.3333333333</v>
      </c>
      <c r="R3717" s="21" t="str">
        <f t="shared" si="3"/>
        <v>0.4384177079</v>
      </c>
      <c r="S3717" s="9">
        <v>0.438417707880338</v>
      </c>
      <c r="T3717" s="6">
        <v>0.438417707880338</v>
      </c>
      <c r="U3717" s="10"/>
      <c r="V3717" s="10"/>
      <c r="W3717" s="10"/>
    </row>
    <row r="3718">
      <c r="A3718" s="17">
        <v>2013.0</v>
      </c>
      <c r="B3718" s="18" t="s">
        <v>717</v>
      </c>
      <c r="C3718" s="18" t="s">
        <v>4580</v>
      </c>
      <c r="D3718" s="19">
        <v>9.0</v>
      </c>
      <c r="E3718" s="19">
        <v>4.0</v>
      </c>
      <c r="F3718" s="19">
        <v>11.0</v>
      </c>
      <c r="G3718" s="19">
        <v>8.0</v>
      </c>
      <c r="H3718" s="19">
        <v>4.0</v>
      </c>
      <c r="I3718" s="19">
        <v>1.0</v>
      </c>
      <c r="J3718" s="19">
        <v>1.0</v>
      </c>
      <c r="K3718" s="19">
        <v>13.0</v>
      </c>
      <c r="L3718" s="19">
        <v>16.0</v>
      </c>
      <c r="M3718" s="19">
        <v>29.0</v>
      </c>
      <c r="N3718" s="20">
        <v>0.4482758641242981</v>
      </c>
      <c r="O3718" s="20">
        <v>0.42090222239494324</v>
      </c>
      <c r="P3718" s="20">
        <v>0.47125551104545593</v>
      </c>
      <c r="Q3718" s="21" t="str">
        <f t="shared" si="1"/>
        <v>0.4634146341</v>
      </c>
      <c r="R3718" s="21" t="str">
        <f t="shared" si="3"/>
        <v>0.4441186475</v>
      </c>
      <c r="S3718" s="9">
        <v>0.440333954476077</v>
      </c>
      <c r="T3718" s="6">
        <v>0.44411864749542096</v>
      </c>
      <c r="U3718" s="10"/>
      <c r="V3718" s="10"/>
      <c r="W3718" s="10"/>
    </row>
    <row r="3719">
      <c r="A3719" s="17">
        <v>2013.0</v>
      </c>
      <c r="B3719" s="18" t="s">
        <v>111</v>
      </c>
      <c r="C3719" s="18" t="s">
        <v>1463</v>
      </c>
      <c r="D3719" s="19">
        <v>10.0</v>
      </c>
      <c r="E3719" s="19">
        <v>7.0</v>
      </c>
      <c r="F3719" s="19">
        <v>4.0</v>
      </c>
      <c r="G3719" s="19">
        <v>14.0</v>
      </c>
      <c r="H3719" s="19">
        <v>2.0</v>
      </c>
      <c r="I3719" s="19">
        <v>4.0</v>
      </c>
      <c r="J3719" s="19">
        <v>1.0</v>
      </c>
      <c r="K3719" s="19">
        <v>25.0</v>
      </c>
      <c r="L3719" s="19">
        <v>7.0</v>
      </c>
      <c r="M3719" s="19">
        <v>32.0</v>
      </c>
      <c r="N3719" s="20">
        <v>0.78125</v>
      </c>
      <c r="O3719" s="20">
        <v>0.5819070935249329</v>
      </c>
      <c r="P3719" s="20">
        <v>0.5453468561172485</v>
      </c>
      <c r="Q3719" s="21" t="str">
        <f t="shared" si="1"/>
        <v>0.7816901408</v>
      </c>
      <c r="R3719" s="21" t="str">
        <f t="shared" si="3"/>
        <v>0.622712796</v>
      </c>
      <c r="S3719" s="9">
        <v>0.6226027607917786</v>
      </c>
      <c r="T3719" s="6">
        <v>0.6227127960030462</v>
      </c>
      <c r="U3719" s="10"/>
      <c r="V3719" s="10"/>
      <c r="W3719" s="10"/>
    </row>
    <row r="3720">
      <c r="A3720" s="17">
        <v>2013.0</v>
      </c>
      <c r="B3720" s="18" t="s">
        <v>63</v>
      </c>
      <c r="C3720" s="18" t="s">
        <v>1418</v>
      </c>
      <c r="D3720" s="19">
        <v>11.0</v>
      </c>
      <c r="E3720" s="19">
        <v>4.0</v>
      </c>
      <c r="F3720" s="19">
        <v>6.0</v>
      </c>
      <c r="G3720" s="19">
        <v>15.0</v>
      </c>
      <c r="H3720" s="19">
        <v>4.0</v>
      </c>
      <c r="I3720" s="19">
        <v>2.0</v>
      </c>
      <c r="J3720" s="19">
        <v>2.0</v>
      </c>
      <c r="K3720" s="19">
        <v>21.0</v>
      </c>
      <c r="L3720" s="19">
        <v>12.0</v>
      </c>
      <c r="M3720" s="19">
        <v>33.0</v>
      </c>
      <c r="N3720" s="20">
        <v>0.6363636255264282</v>
      </c>
      <c r="O3720" s="20">
        <v>0.5289723873138428</v>
      </c>
      <c r="P3720" s="20">
        <v>0.5131740570068359</v>
      </c>
      <c r="Q3720" s="21" t="str">
        <f t="shared" si="1"/>
        <v>0.5971223022</v>
      </c>
      <c r="R3720" s="21" t="str">
        <f t="shared" si="3"/>
        <v>0.5420602834</v>
      </c>
      <c r="S3720" s="9">
        <v>0.5518706169995394</v>
      </c>
      <c r="T3720" s="6">
        <v>0.5420602834481987</v>
      </c>
      <c r="U3720" s="10"/>
      <c r="V3720" s="10"/>
      <c r="W3720" s="10"/>
    </row>
    <row r="3721">
      <c r="A3721" s="17">
        <v>2013.0</v>
      </c>
      <c r="B3721" s="18" t="s">
        <v>1116</v>
      </c>
      <c r="C3721" s="18" t="s">
        <v>4581</v>
      </c>
      <c r="D3721" s="19">
        <v>12.0</v>
      </c>
      <c r="E3721" s="19">
        <v>3.0</v>
      </c>
      <c r="F3721" s="19">
        <v>10.0</v>
      </c>
      <c r="G3721" s="19">
        <v>12.0</v>
      </c>
      <c r="H3721" s="19">
        <v>3.0</v>
      </c>
      <c r="I3721" s="19">
        <v>1.0</v>
      </c>
      <c r="J3721" s="19">
        <v>2.0</v>
      </c>
      <c r="K3721" s="19">
        <v>16.0</v>
      </c>
      <c r="L3721" s="19">
        <v>15.0</v>
      </c>
      <c r="M3721" s="19">
        <v>31.0</v>
      </c>
      <c r="N3721" s="20">
        <v>0.5161290168762207</v>
      </c>
      <c r="O3721" s="20">
        <v>0.49957898259162903</v>
      </c>
      <c r="P3721" s="20">
        <v>0.49037569761276245</v>
      </c>
      <c r="Q3721" s="21" t="str">
        <f t="shared" si="1"/>
        <v>0.5040650407</v>
      </c>
      <c r="R3721" s="21" t="str">
        <f t="shared" si="3"/>
        <v>0.4983996759</v>
      </c>
      <c r="S3721" s="9">
        <v>0.5014156737635213</v>
      </c>
      <c r="T3721" s="6">
        <v>0.4983996758616067</v>
      </c>
      <c r="U3721" s="10"/>
      <c r="V3721" s="10"/>
      <c r="W3721" s="10"/>
    </row>
    <row r="3722">
      <c r="A3722" s="17">
        <v>2013.0</v>
      </c>
      <c r="B3722" s="18" t="s">
        <v>1009</v>
      </c>
      <c r="C3722" s="18" t="s">
        <v>4582</v>
      </c>
      <c r="D3722" s="19">
        <v>13.0</v>
      </c>
      <c r="E3722" s="19">
        <v>6.0</v>
      </c>
      <c r="F3722" s="19">
        <v>12.0</v>
      </c>
      <c r="G3722" s="19">
        <v>9.0</v>
      </c>
      <c r="H3722" s="19">
        <v>0.0</v>
      </c>
      <c r="I3722" s="19">
        <v>1.0</v>
      </c>
      <c r="J3722" s="19">
        <v>2.0</v>
      </c>
      <c r="K3722" s="19">
        <v>16.0</v>
      </c>
      <c r="L3722" s="19">
        <v>14.0</v>
      </c>
      <c r="M3722" s="19">
        <v>30.0</v>
      </c>
      <c r="N3722" s="20">
        <v>0.5333333611488342</v>
      </c>
      <c r="O3722" s="20">
        <v>0.42189568281173706</v>
      </c>
      <c r="P3722" s="20">
        <v>0.4700451195240021</v>
      </c>
      <c r="Q3722" s="21" t="str">
        <f t="shared" si="1"/>
        <v>0.6166666667</v>
      </c>
      <c r="R3722" s="21" t="str">
        <f t="shared" si="3"/>
        <v>0.482625788</v>
      </c>
      <c r="S3722" s="9">
        <v>0.46179245462020235</v>
      </c>
      <c r="T3722" s="6">
        <v>0.4826257879535357</v>
      </c>
      <c r="U3722" s="10"/>
      <c r="V3722" s="10"/>
      <c r="W3722" s="10"/>
    </row>
    <row r="3723">
      <c r="A3723" s="17">
        <v>2013.0</v>
      </c>
      <c r="B3723" s="18" t="s">
        <v>652</v>
      </c>
      <c r="C3723" s="18" t="s">
        <v>4583</v>
      </c>
      <c r="D3723" s="19">
        <v>14.0</v>
      </c>
      <c r="E3723" s="19">
        <v>1.0</v>
      </c>
      <c r="F3723" s="19">
        <v>9.0</v>
      </c>
      <c r="G3723" s="19">
        <v>17.0</v>
      </c>
      <c r="H3723" s="19">
        <v>1.0</v>
      </c>
      <c r="I3723" s="19">
        <v>1.0</v>
      </c>
      <c r="J3723" s="19">
        <v>3.0</v>
      </c>
      <c r="K3723" s="19">
        <v>19.0</v>
      </c>
      <c r="L3723" s="19">
        <v>13.0</v>
      </c>
      <c r="M3723" s="19">
        <v>32.0</v>
      </c>
      <c r="N3723" s="20">
        <v>0.59375</v>
      </c>
      <c r="O3723" s="20">
        <v>0.5466023683547974</v>
      </c>
      <c r="P3723" s="20">
        <v>0.5190627574920654</v>
      </c>
      <c r="Q3723" s="21" t="str">
        <f t="shared" si="1"/>
        <v>0.5625</v>
      </c>
      <c r="R3723" s="21" t="str">
        <f t="shared" si="3"/>
        <v>0.5436918736</v>
      </c>
      <c r="S3723" s="9">
        <v>0.551504373550415</v>
      </c>
      <c r="T3723" s="6">
        <v>0.543691873550415</v>
      </c>
      <c r="U3723" s="10"/>
      <c r="V3723" s="10"/>
      <c r="W3723" s="10"/>
    </row>
    <row r="3724">
      <c r="A3724" s="17">
        <v>2013.0</v>
      </c>
      <c r="B3724" s="18" t="s">
        <v>1747</v>
      </c>
      <c r="C3724" s="18" t="s">
        <v>4584</v>
      </c>
      <c r="D3724" s="19">
        <v>15.0</v>
      </c>
      <c r="E3724" s="19">
        <v>5.0</v>
      </c>
      <c r="F3724" s="19">
        <v>9.0</v>
      </c>
      <c r="G3724" s="19">
        <v>12.0</v>
      </c>
      <c r="H3724" s="19">
        <v>2.0</v>
      </c>
      <c r="I3724" s="19">
        <v>1.0</v>
      </c>
      <c r="J3724" s="19">
        <v>1.0</v>
      </c>
      <c r="K3724" s="19">
        <v>18.0</v>
      </c>
      <c r="L3724" s="19">
        <v>12.0</v>
      </c>
      <c r="M3724" s="19">
        <v>30.0</v>
      </c>
      <c r="N3724" s="20">
        <v>0.6000000238418579</v>
      </c>
      <c r="O3724" s="20">
        <v>0.45829278230667114</v>
      </c>
      <c r="P3724" s="20">
        <v>0.4893758296966553</v>
      </c>
      <c r="Q3724" s="21" t="str">
        <f t="shared" si="1"/>
        <v>0.6229508197</v>
      </c>
      <c r="R3724" s="21" t="str">
        <f t="shared" si="3"/>
        <v>0.5072280535</v>
      </c>
      <c r="S3724" s="9">
        <v>0.5014903485774994</v>
      </c>
      <c r="T3724" s="6">
        <v>0.5072280534955322</v>
      </c>
      <c r="U3724" s="10"/>
      <c r="V3724" s="10"/>
      <c r="W3724" s="10"/>
    </row>
    <row r="3725">
      <c r="A3725" s="17">
        <v>2013.0</v>
      </c>
      <c r="B3725" s="18" t="s">
        <v>1749</v>
      </c>
      <c r="C3725" s="18" t="s">
        <v>4585</v>
      </c>
      <c r="D3725" s="19">
        <v>16.0</v>
      </c>
      <c r="E3725" s="19">
        <v>6.0</v>
      </c>
      <c r="F3725" s="19">
        <v>10.0</v>
      </c>
      <c r="G3725" s="19">
        <v>8.0</v>
      </c>
      <c r="H3725" s="19">
        <v>4.0</v>
      </c>
      <c r="I3725" s="19">
        <v>1.0</v>
      </c>
      <c r="J3725" s="19">
        <v>1.0</v>
      </c>
      <c r="K3725" s="19">
        <v>15.0</v>
      </c>
      <c r="L3725" s="19">
        <v>15.0</v>
      </c>
      <c r="M3725" s="19">
        <v>30.0</v>
      </c>
      <c r="N3725" s="20">
        <v>0.5</v>
      </c>
      <c r="O3725" s="20">
        <v>0.4494088888168335</v>
      </c>
      <c r="P3725" s="20">
        <v>0.4728955924510956</v>
      </c>
      <c r="Q3725" s="21" t="str">
        <f t="shared" si="1"/>
        <v>0.5298507463</v>
      </c>
      <c r="R3725" s="21" t="str">
        <f t="shared" si="3"/>
        <v>0.4753910291</v>
      </c>
      <c r="S3725" s="9">
        <v>0.46792834252119064</v>
      </c>
      <c r="T3725" s="6">
        <v>0.47539102908835484</v>
      </c>
      <c r="U3725" s="10"/>
      <c r="V3725" s="10"/>
      <c r="W3725" s="10"/>
    </row>
    <row r="3726">
      <c r="A3726" s="17">
        <v>2013.0</v>
      </c>
      <c r="B3726" s="18" t="s">
        <v>355</v>
      </c>
      <c r="C3726" s="18" t="s">
        <v>4586</v>
      </c>
      <c r="D3726" s="19">
        <v>17.0</v>
      </c>
      <c r="E3726" s="19">
        <v>2.0</v>
      </c>
      <c r="F3726" s="19">
        <v>9.0</v>
      </c>
      <c r="G3726" s="19">
        <v>7.0</v>
      </c>
      <c r="H3726" s="19">
        <v>10.0</v>
      </c>
      <c r="I3726" s="19">
        <v>0.0</v>
      </c>
      <c r="J3726" s="19">
        <v>4.0</v>
      </c>
      <c r="K3726" s="19">
        <v>9.0</v>
      </c>
      <c r="L3726" s="19">
        <v>23.0</v>
      </c>
      <c r="M3726" s="19">
        <v>32.0</v>
      </c>
      <c r="N3726" s="20">
        <v>0.28125</v>
      </c>
      <c r="O3726" s="20">
        <v>0.5176853537559509</v>
      </c>
      <c r="P3726" s="20">
        <v>0.5237991213798523</v>
      </c>
      <c r="Q3726" s="21" t="str">
        <f t="shared" si="1"/>
        <v>0.2302631579</v>
      </c>
      <c r="R3726" s="21" t="str">
        <f t="shared" si="3"/>
        <v>0.4473582467</v>
      </c>
      <c r="S3726" s="9">
        <v>0.46010495722293854</v>
      </c>
      <c r="T3726" s="6">
        <v>0.4473582466966228</v>
      </c>
      <c r="U3726" s="10"/>
      <c r="V3726" s="10"/>
      <c r="W3726" s="10"/>
    </row>
    <row r="3727">
      <c r="A3727" s="17">
        <v>2013.0</v>
      </c>
      <c r="B3727" s="18" t="s">
        <v>345</v>
      </c>
      <c r="C3727" s="18" t="s">
        <v>4587</v>
      </c>
      <c r="D3727" s="19">
        <v>18.0</v>
      </c>
      <c r="E3727" s="19">
        <v>2.0</v>
      </c>
      <c r="F3727" s="19">
        <v>12.0</v>
      </c>
      <c r="G3727" s="19">
        <v>3.0</v>
      </c>
      <c r="H3727" s="19">
        <v>8.0</v>
      </c>
      <c r="I3727" s="19">
        <v>1.0</v>
      </c>
      <c r="J3727" s="19">
        <v>3.0</v>
      </c>
      <c r="K3727" s="19">
        <v>6.0</v>
      </c>
      <c r="L3727" s="19">
        <v>23.0</v>
      </c>
      <c r="M3727" s="19">
        <v>29.0</v>
      </c>
      <c r="N3727" s="20">
        <v>0.2068965584039688</v>
      </c>
      <c r="O3727" s="20">
        <v>0.4645408093929291</v>
      </c>
      <c r="P3727" s="20">
        <v>0.4786987006664276</v>
      </c>
      <c r="Q3727" s="21" t="str">
        <f t="shared" si="1"/>
        <v>0.2074074074</v>
      </c>
      <c r="R3727" s="21" t="str">
        <f t="shared" si="3"/>
        <v>0.4037969317</v>
      </c>
      <c r="S3727" s="9">
        <v>0.4036692177941059</v>
      </c>
      <c r="T3727" s="6">
        <v>0.4037969317149233</v>
      </c>
      <c r="U3727" s="10"/>
      <c r="V3727" s="10"/>
      <c r="W3727" s="10"/>
    </row>
    <row r="3728">
      <c r="A3728" s="17">
        <v>2013.0</v>
      </c>
      <c r="B3728" s="18" t="s">
        <v>52</v>
      </c>
      <c r="C3728" s="18" t="s">
        <v>4588</v>
      </c>
      <c r="D3728" s="19">
        <v>19.0</v>
      </c>
      <c r="E3728" s="19">
        <v>7.0</v>
      </c>
      <c r="F3728" s="19">
        <v>6.0</v>
      </c>
      <c r="G3728" s="19">
        <v>7.0</v>
      </c>
      <c r="H3728" s="19">
        <v>8.0</v>
      </c>
      <c r="I3728" s="19">
        <v>0.0</v>
      </c>
      <c r="J3728" s="19">
        <v>1.0</v>
      </c>
      <c r="K3728" s="19">
        <v>14.0</v>
      </c>
      <c r="L3728" s="19">
        <v>15.0</v>
      </c>
      <c r="M3728" s="19">
        <v>29.0</v>
      </c>
      <c r="N3728" s="20">
        <v>0.48275861144065857</v>
      </c>
      <c r="O3728" s="20">
        <v>0.4393655061721802</v>
      </c>
      <c r="P3728" s="20">
        <v>0.4918583631515503</v>
      </c>
      <c r="Q3728" s="21" t="str">
        <f t="shared" si="1"/>
        <v>0.4697986577</v>
      </c>
      <c r="R3728" s="21" t="str">
        <f t="shared" si="3"/>
        <v>0.4600970083</v>
      </c>
      <c r="S3728" s="9">
        <v>0.4633369990463915</v>
      </c>
      <c r="T3728" s="6">
        <v>0.46009700830350786</v>
      </c>
      <c r="U3728" s="10"/>
      <c r="V3728" s="10"/>
      <c r="W3728" s="10"/>
    </row>
    <row r="3729">
      <c r="A3729" s="17">
        <v>2013.0</v>
      </c>
      <c r="B3729" s="18" t="s">
        <v>834</v>
      </c>
      <c r="C3729" s="18" t="s">
        <v>4589</v>
      </c>
      <c r="D3729" s="19">
        <v>20.0</v>
      </c>
      <c r="E3729" s="19">
        <v>4.0</v>
      </c>
      <c r="F3729" s="19">
        <v>7.0</v>
      </c>
      <c r="G3729" s="19">
        <v>11.0</v>
      </c>
      <c r="H3729" s="19">
        <v>5.0</v>
      </c>
      <c r="I3729" s="19">
        <v>2.0</v>
      </c>
      <c r="J3729" s="19">
        <v>2.0</v>
      </c>
      <c r="K3729" s="19">
        <v>17.0</v>
      </c>
      <c r="L3729" s="19">
        <v>14.0</v>
      </c>
      <c r="M3729" s="19">
        <v>31.0</v>
      </c>
      <c r="N3729" s="20">
        <v>0.5483871102333069</v>
      </c>
      <c r="O3729" s="20">
        <v>0.5857617855072021</v>
      </c>
      <c r="P3729" s="20">
        <v>0.5341847538948059</v>
      </c>
      <c r="Q3729" s="21" t="str">
        <f t="shared" si="1"/>
        <v>0.5182481752</v>
      </c>
      <c r="R3729" s="21" t="str">
        <f t="shared" si="3"/>
        <v>0.555989125</v>
      </c>
      <c r="S3729" s="9">
        <v>0.5635238554208509</v>
      </c>
      <c r="T3729" s="6">
        <v>0.555989125022923</v>
      </c>
      <c r="U3729" s="10"/>
      <c r="V3729" s="10"/>
      <c r="W3729" s="10"/>
    </row>
    <row r="3730">
      <c r="A3730" s="17">
        <v>2013.0</v>
      </c>
      <c r="B3730" s="18" t="s">
        <v>401</v>
      </c>
      <c r="C3730" s="18" t="s">
        <v>1403</v>
      </c>
      <c r="D3730" s="19">
        <v>21.0</v>
      </c>
      <c r="E3730" s="19">
        <v>8.0</v>
      </c>
      <c r="F3730" s="19">
        <v>5.0</v>
      </c>
      <c r="G3730" s="19">
        <v>12.0</v>
      </c>
      <c r="H3730" s="19">
        <v>0.0</v>
      </c>
      <c r="I3730" s="19">
        <v>4.0</v>
      </c>
      <c r="J3730" s="19">
        <v>1.0</v>
      </c>
      <c r="K3730" s="19">
        <v>24.0</v>
      </c>
      <c r="L3730" s="19">
        <v>6.0</v>
      </c>
      <c r="M3730" s="19">
        <v>30.0</v>
      </c>
      <c r="N3730" s="20">
        <v>0.800000011920929</v>
      </c>
      <c r="O3730" s="20">
        <v>0.561147928237915</v>
      </c>
      <c r="P3730" s="20">
        <v>0.5000686049461365</v>
      </c>
      <c r="Q3730" s="21" t="str">
        <f t="shared" si="1"/>
        <v>0.8484848485</v>
      </c>
      <c r="R3730" s="21" t="str">
        <f t="shared" si="3"/>
        <v>0.6177123275</v>
      </c>
      <c r="S3730" s="9">
        <v>0.6055911153554916</v>
      </c>
      <c r="T3730" s="6">
        <v>0.6177123274767038</v>
      </c>
      <c r="U3730" s="10"/>
      <c r="V3730" s="10"/>
      <c r="W3730" s="10"/>
    </row>
    <row r="3731">
      <c r="A3731" s="17">
        <v>2013.0</v>
      </c>
      <c r="B3731" s="18" t="s">
        <v>1155</v>
      </c>
      <c r="C3731" s="18" t="s">
        <v>4590</v>
      </c>
      <c r="D3731" s="19">
        <v>22.0</v>
      </c>
      <c r="E3731" s="19">
        <v>2.0</v>
      </c>
      <c r="F3731" s="19">
        <v>15.0</v>
      </c>
      <c r="G3731" s="19">
        <v>7.0</v>
      </c>
      <c r="H3731" s="19">
        <v>4.0</v>
      </c>
      <c r="I3731" s="19">
        <v>3.0</v>
      </c>
      <c r="J3731" s="19">
        <v>1.0</v>
      </c>
      <c r="K3731" s="19">
        <v>12.0</v>
      </c>
      <c r="L3731" s="19">
        <v>20.0</v>
      </c>
      <c r="M3731" s="19">
        <v>32.0</v>
      </c>
      <c r="N3731" s="20">
        <v>0.375</v>
      </c>
      <c r="O3731" s="20">
        <v>0.445717453956604</v>
      </c>
      <c r="P3731" s="20">
        <v>0.4619612991809845</v>
      </c>
      <c r="Q3731" s="21" t="str">
        <f t="shared" si="1"/>
        <v>0.390625</v>
      </c>
      <c r="R3731" s="21" t="str">
        <f t="shared" si="3"/>
        <v>0.4360053018</v>
      </c>
      <c r="S3731" s="9">
        <v>0.4320990517735481</v>
      </c>
      <c r="T3731" s="6">
        <v>0.4360053017735481</v>
      </c>
      <c r="U3731" s="10"/>
      <c r="V3731" s="10"/>
      <c r="W3731" s="10"/>
    </row>
    <row r="3732">
      <c r="A3732" s="17">
        <v>2013.0</v>
      </c>
      <c r="B3732" s="18" t="s">
        <v>941</v>
      </c>
      <c r="C3732" s="18" t="s">
        <v>4591</v>
      </c>
      <c r="D3732" s="19">
        <v>23.0</v>
      </c>
      <c r="E3732" s="19">
        <v>1.0</v>
      </c>
      <c r="F3732" s="19">
        <v>14.0</v>
      </c>
      <c r="G3732" s="19">
        <v>1.0</v>
      </c>
      <c r="H3732" s="19">
        <v>12.0</v>
      </c>
      <c r="I3732" s="19">
        <v>0.0</v>
      </c>
      <c r="J3732" s="19">
        <v>1.0</v>
      </c>
      <c r="K3732" s="19">
        <v>2.0</v>
      </c>
      <c r="L3732" s="19">
        <v>27.0</v>
      </c>
      <c r="M3732" s="19">
        <v>29.0</v>
      </c>
      <c r="N3732" s="20">
        <v>0.06896551698446274</v>
      </c>
      <c r="O3732" s="20">
        <v>0.4762704372406006</v>
      </c>
      <c r="P3732" s="20">
        <v>0.469305157661438</v>
      </c>
      <c r="Q3732" s="21" t="str">
        <f t="shared" si="1"/>
        <v>0.07092198582</v>
      </c>
      <c r="R3732" s="21" t="str">
        <f t="shared" si="3"/>
        <v>0.3731920045</v>
      </c>
      <c r="S3732" s="9">
        <v>0.3727028873460046</v>
      </c>
      <c r="T3732" s="6">
        <v>0.3731920044895605</v>
      </c>
      <c r="U3732" s="10"/>
      <c r="V3732" s="10"/>
      <c r="W3732" s="10"/>
    </row>
    <row r="3733">
      <c r="A3733" s="17">
        <v>2013.0</v>
      </c>
      <c r="B3733" s="18" t="s">
        <v>403</v>
      </c>
      <c r="C3733" s="18" t="s">
        <v>1385</v>
      </c>
      <c r="D3733" s="19">
        <v>24.0</v>
      </c>
      <c r="E3733" s="19">
        <v>5.0</v>
      </c>
      <c r="F3733" s="19">
        <v>8.0</v>
      </c>
      <c r="G3733" s="19">
        <v>13.0</v>
      </c>
      <c r="H3733" s="19">
        <v>1.0</v>
      </c>
      <c r="I3733" s="19">
        <v>1.0</v>
      </c>
      <c r="J3733" s="19">
        <v>1.0</v>
      </c>
      <c r="K3733" s="19">
        <v>19.0</v>
      </c>
      <c r="L3733" s="19">
        <v>10.0</v>
      </c>
      <c r="M3733" s="19">
        <v>29.0</v>
      </c>
      <c r="N3733" s="20">
        <v>0.6551724076271057</v>
      </c>
      <c r="O3733" s="20">
        <v>0.558070719242096</v>
      </c>
      <c r="P3733" s="20">
        <v>0.5392780900001526</v>
      </c>
      <c r="Q3733" s="21" t="str">
        <f t="shared" si="1"/>
        <v>0.6869565217</v>
      </c>
      <c r="R3733" s="21" t="str">
        <f t="shared" si="3"/>
        <v>0.5855940126</v>
      </c>
      <c r="S3733" s="9">
        <v>0.5776479855693619</v>
      </c>
      <c r="T3733" s="6">
        <v>0.5855940125558687</v>
      </c>
      <c r="U3733" s="10"/>
      <c r="V3733" s="10"/>
      <c r="W3733" s="10"/>
    </row>
    <row r="3734">
      <c r="A3734" s="17">
        <v>2013.0</v>
      </c>
      <c r="B3734" s="18" t="s">
        <v>214</v>
      </c>
      <c r="C3734" s="18" t="s">
        <v>4592</v>
      </c>
      <c r="D3734" s="19">
        <v>25.0</v>
      </c>
      <c r="E3734" s="19">
        <v>3.0</v>
      </c>
      <c r="F3734" s="19">
        <v>8.0</v>
      </c>
      <c r="G3734" s="19">
        <v>12.0</v>
      </c>
      <c r="H3734" s="19">
        <v>6.0</v>
      </c>
      <c r="I3734" s="19">
        <v>1.0</v>
      </c>
      <c r="J3734" s="19">
        <v>3.0</v>
      </c>
      <c r="K3734" s="19">
        <v>16.0</v>
      </c>
      <c r="L3734" s="19">
        <v>17.0</v>
      </c>
      <c r="M3734" s="19">
        <v>33.0</v>
      </c>
      <c r="N3734" s="20">
        <v>0.4848484992980957</v>
      </c>
      <c r="O3734" s="20">
        <v>0.5701723098754883</v>
      </c>
      <c r="P3734" s="20">
        <v>0.531967282295227</v>
      </c>
      <c r="Q3734" s="21" t="str">
        <f t="shared" si="1"/>
        <v>0.4335664336</v>
      </c>
      <c r="R3734" s="21" t="str">
        <f t="shared" si="3"/>
        <v>0.5264695839</v>
      </c>
      <c r="S3734" s="9">
        <v>0.5392900967236721</v>
      </c>
      <c r="T3734" s="6">
        <v>0.5264695839031592</v>
      </c>
      <c r="U3734" s="10"/>
      <c r="V3734" s="10"/>
      <c r="W3734" s="10"/>
    </row>
    <row r="3735">
      <c r="A3735" s="17">
        <v>2013.0</v>
      </c>
      <c r="B3735" s="18" t="s">
        <v>179</v>
      </c>
      <c r="C3735" s="18" t="s">
        <v>1359</v>
      </c>
      <c r="D3735" s="19">
        <v>26.0</v>
      </c>
      <c r="E3735" s="19">
        <v>7.0</v>
      </c>
      <c r="F3735" s="19">
        <v>8.0</v>
      </c>
      <c r="G3735" s="19">
        <v>9.0</v>
      </c>
      <c r="H3735" s="19">
        <v>3.0</v>
      </c>
      <c r="I3735" s="19">
        <v>1.0</v>
      </c>
      <c r="J3735" s="19">
        <v>1.0</v>
      </c>
      <c r="K3735" s="19">
        <v>17.0</v>
      </c>
      <c r="L3735" s="19">
        <v>12.0</v>
      </c>
      <c r="M3735" s="19">
        <v>29.0</v>
      </c>
      <c r="N3735" s="20">
        <v>0.5862069129943848</v>
      </c>
      <c r="O3735" s="20">
        <v>0.47564461827278137</v>
      </c>
      <c r="P3735" s="20">
        <v>0.4813353717327118</v>
      </c>
      <c r="Q3735" s="21" t="str">
        <f t="shared" si="1"/>
        <v>0.6183206107</v>
      </c>
      <c r="R3735" s="21" t="str">
        <f t="shared" si="3"/>
        <v>0.5127363047</v>
      </c>
      <c r="S3735" s="9">
        <v>0.5047078762074997</v>
      </c>
      <c r="T3735" s="6">
        <v>0.5127363047413244</v>
      </c>
      <c r="U3735" s="10"/>
      <c r="V3735" s="10"/>
      <c r="W3735" s="10"/>
    </row>
    <row r="3736">
      <c r="A3736" s="17">
        <v>2013.0</v>
      </c>
      <c r="B3736" s="18" t="s">
        <v>119</v>
      </c>
      <c r="C3736" s="18" t="s">
        <v>4593</v>
      </c>
      <c r="D3736" s="19">
        <v>27.0</v>
      </c>
      <c r="E3736" s="19">
        <v>1.0</v>
      </c>
      <c r="F3736" s="19">
        <v>12.0</v>
      </c>
      <c r="G3736" s="19">
        <v>10.0</v>
      </c>
      <c r="H3736" s="19">
        <v>5.0</v>
      </c>
      <c r="I3736" s="19">
        <v>0.0</v>
      </c>
      <c r="J3736" s="19">
        <v>2.0</v>
      </c>
      <c r="K3736" s="19">
        <v>11.0</v>
      </c>
      <c r="L3736" s="19">
        <v>19.0</v>
      </c>
      <c r="M3736" s="19">
        <v>30.0</v>
      </c>
      <c r="N3736" s="20">
        <v>0.36666667461395264</v>
      </c>
      <c r="O3736" s="20">
        <v>0.4748625159263611</v>
      </c>
      <c r="P3736" s="20">
        <v>0.48757004737854004</v>
      </c>
      <c r="Q3736" s="21" t="str">
        <f t="shared" si="1"/>
        <v>0.313559322</v>
      </c>
      <c r="R3736" s="21" t="str">
        <f t="shared" si="3"/>
        <v>0.4377136003</v>
      </c>
      <c r="S3736" s="9">
        <v>0.4509904364744822</v>
      </c>
      <c r="T3736" s="6">
        <v>0.43771360031629014</v>
      </c>
      <c r="U3736" s="10"/>
      <c r="V3736" s="10"/>
      <c r="W3736" s="10"/>
    </row>
    <row r="3737">
      <c r="A3737" s="17">
        <v>2013.0</v>
      </c>
      <c r="B3737" s="18" t="s">
        <v>663</v>
      </c>
      <c r="C3737" s="18" t="s">
        <v>1456</v>
      </c>
      <c r="D3737" s="19">
        <v>28.0</v>
      </c>
      <c r="E3737" s="19">
        <v>4.0</v>
      </c>
      <c r="F3737" s="19">
        <v>9.0</v>
      </c>
      <c r="G3737" s="19">
        <v>12.0</v>
      </c>
      <c r="H3737" s="19">
        <v>4.0</v>
      </c>
      <c r="I3737" s="19">
        <v>0.0</v>
      </c>
      <c r="J3737" s="19">
        <v>3.0</v>
      </c>
      <c r="K3737" s="19">
        <v>16.0</v>
      </c>
      <c r="L3737" s="19">
        <v>16.0</v>
      </c>
      <c r="M3737" s="19">
        <v>32.0</v>
      </c>
      <c r="N3737" s="20">
        <v>0.5</v>
      </c>
      <c r="O3737" s="20">
        <v>0.47157517075538635</v>
      </c>
      <c r="P3737" s="20">
        <v>0.5114111304283142</v>
      </c>
      <c r="Q3737" s="21" t="str">
        <f t="shared" si="1"/>
        <v>0.4776119403</v>
      </c>
      <c r="R3737" s="21" t="str">
        <f t="shared" si="3"/>
        <v>0.4830433531</v>
      </c>
      <c r="S3737" s="9">
        <v>0.48864036798477173</v>
      </c>
      <c r="T3737" s="6">
        <v>0.4830433530593986</v>
      </c>
      <c r="U3737" s="10"/>
      <c r="V3737" s="10"/>
      <c r="W3737" s="10"/>
    </row>
    <row r="3738">
      <c r="A3738" s="17">
        <v>2013.0</v>
      </c>
      <c r="B3738" s="18" t="s">
        <v>298</v>
      </c>
      <c r="C3738" s="18" t="s">
        <v>4594</v>
      </c>
      <c r="D3738" s="19">
        <v>29.0</v>
      </c>
      <c r="E3738" s="19">
        <v>5.0</v>
      </c>
      <c r="F3738" s="19">
        <v>10.0</v>
      </c>
      <c r="G3738" s="19">
        <v>7.0</v>
      </c>
      <c r="H3738" s="19">
        <v>5.0</v>
      </c>
      <c r="I3738" s="19">
        <v>0.0</v>
      </c>
      <c r="J3738" s="19">
        <v>0.0</v>
      </c>
      <c r="K3738" s="19">
        <v>12.0</v>
      </c>
      <c r="L3738" s="19">
        <v>15.0</v>
      </c>
      <c r="M3738" s="19">
        <v>27.0</v>
      </c>
      <c r="N3738" s="20">
        <v>0.4444444477558136</v>
      </c>
      <c r="O3738" s="20">
        <v>0.433354914188385</v>
      </c>
      <c r="P3738" s="20">
        <v>0.4915211796760559</v>
      </c>
      <c r="Q3738" s="21" t="str">
        <f t="shared" si="1"/>
        <v>0.4628099174</v>
      </c>
      <c r="R3738" s="21" t="str">
        <f t="shared" si="3"/>
        <v>0.4552602314</v>
      </c>
      <c r="S3738" s="9">
        <v>0.4506688631243176</v>
      </c>
      <c r="T3738" s="6">
        <v>0.45526023135204946</v>
      </c>
      <c r="U3738" s="10"/>
      <c r="V3738" s="10"/>
      <c r="W3738" s="10"/>
    </row>
    <row r="3739">
      <c r="A3739" s="17">
        <v>2013.0</v>
      </c>
      <c r="B3739" s="18" t="s">
        <v>1373</v>
      </c>
      <c r="C3739" s="18" t="s">
        <v>4595</v>
      </c>
      <c r="D3739" s="19">
        <v>30.0</v>
      </c>
      <c r="E3739" s="19">
        <v>8.0</v>
      </c>
      <c r="F3739" s="19">
        <v>7.0</v>
      </c>
      <c r="G3739" s="19">
        <v>11.0</v>
      </c>
      <c r="H3739" s="19">
        <v>4.0</v>
      </c>
      <c r="I3739" s="19">
        <v>0.0</v>
      </c>
      <c r="J3739" s="19">
        <v>0.0</v>
      </c>
      <c r="K3739" s="19">
        <v>19.0</v>
      </c>
      <c r="L3739" s="19">
        <v>11.0</v>
      </c>
      <c r="M3739" s="19">
        <v>30.0</v>
      </c>
      <c r="N3739" s="20">
        <v>0.6333333253860474</v>
      </c>
      <c r="O3739" s="20">
        <v>0.45204123854637146</v>
      </c>
      <c r="P3739" s="20">
        <v>0.4860401153564453</v>
      </c>
      <c r="Q3739" s="21" t="str">
        <f t="shared" si="1"/>
        <v>0.6449275362</v>
      </c>
      <c r="R3739" s="21" t="str">
        <f t="shared" si="3"/>
        <v>0.5087625322</v>
      </c>
      <c r="S3739" s="9">
        <v>0.5058639814456304</v>
      </c>
      <c r="T3739" s="6">
        <v>0.508762532170268</v>
      </c>
      <c r="U3739" s="10"/>
      <c r="V3739" s="10"/>
      <c r="W3739" s="10"/>
    </row>
    <row r="3740">
      <c r="A3740" s="17">
        <v>2013.0</v>
      </c>
      <c r="B3740" s="18" t="s">
        <v>568</v>
      </c>
      <c r="C3740" s="18" t="s">
        <v>1404</v>
      </c>
      <c r="D3740" s="19">
        <v>31.0</v>
      </c>
      <c r="E3740" s="19">
        <v>12.0</v>
      </c>
      <c r="F3740" s="19">
        <v>4.0</v>
      </c>
      <c r="G3740" s="19">
        <v>14.0</v>
      </c>
      <c r="H3740" s="19">
        <v>1.0</v>
      </c>
      <c r="I3740" s="19">
        <v>1.0</v>
      </c>
      <c r="J3740" s="19">
        <v>0.0</v>
      </c>
      <c r="K3740" s="19">
        <v>27.0</v>
      </c>
      <c r="L3740" s="19">
        <v>5.0</v>
      </c>
      <c r="M3740" s="19">
        <v>32.0</v>
      </c>
      <c r="N3740" s="20">
        <v>0.84375</v>
      </c>
      <c r="O3740" s="20">
        <v>0.48328304290771484</v>
      </c>
      <c r="P3740" s="20">
        <v>0.494353324174881</v>
      </c>
      <c r="Q3740" s="21" t="str">
        <f t="shared" si="1"/>
        <v>0.8733333333</v>
      </c>
      <c r="R3740" s="21" t="str">
        <f t="shared" si="3"/>
        <v>0.5835631858</v>
      </c>
      <c r="S3740" s="9">
        <v>0.5761673524975777</v>
      </c>
      <c r="T3740" s="6">
        <v>0.5835631858309109</v>
      </c>
      <c r="U3740" s="10"/>
      <c r="V3740" s="10"/>
      <c r="W3740" s="10"/>
    </row>
    <row r="3741">
      <c r="A3741" s="17">
        <v>2013.0</v>
      </c>
      <c r="B3741" s="18" t="s">
        <v>509</v>
      </c>
      <c r="C3741" s="18" t="s">
        <v>4596</v>
      </c>
      <c r="D3741" s="19">
        <v>32.0</v>
      </c>
      <c r="E3741" s="19">
        <v>4.0</v>
      </c>
      <c r="F3741" s="19">
        <v>10.0</v>
      </c>
      <c r="G3741" s="19">
        <v>7.0</v>
      </c>
      <c r="H3741" s="19">
        <v>6.0</v>
      </c>
      <c r="I3741" s="19">
        <v>1.0</v>
      </c>
      <c r="J3741" s="19">
        <v>4.0</v>
      </c>
      <c r="K3741" s="19">
        <v>12.0</v>
      </c>
      <c r="L3741" s="19">
        <v>20.0</v>
      </c>
      <c r="M3741" s="19">
        <v>32.0</v>
      </c>
      <c r="N3741" s="20">
        <v>0.375</v>
      </c>
      <c r="O3741" s="20">
        <v>0.5010001063346863</v>
      </c>
      <c r="P3741" s="20">
        <v>0.4979819655418396</v>
      </c>
      <c r="Q3741" s="21" t="str">
        <f t="shared" si="1"/>
        <v>0.3698630137</v>
      </c>
      <c r="R3741" s="21" t="str">
        <f t="shared" si="3"/>
        <v>0.467461298</v>
      </c>
      <c r="S3741" s="9">
        <v>0.46874554455280304</v>
      </c>
      <c r="T3741" s="6">
        <v>0.4674612979774606</v>
      </c>
      <c r="U3741" s="10"/>
      <c r="V3741" s="10"/>
      <c r="W3741" s="10"/>
    </row>
    <row r="3742">
      <c r="A3742" s="17">
        <v>2013.0</v>
      </c>
      <c r="B3742" s="18" t="s">
        <v>118</v>
      </c>
      <c r="C3742" s="18" t="s">
        <v>1439</v>
      </c>
      <c r="D3742" s="19">
        <v>33.0</v>
      </c>
      <c r="E3742" s="19">
        <v>7.0</v>
      </c>
      <c r="F3742" s="19">
        <v>4.0</v>
      </c>
      <c r="G3742" s="19">
        <v>13.0</v>
      </c>
      <c r="H3742" s="19">
        <v>2.0</v>
      </c>
      <c r="I3742" s="19">
        <v>5.0</v>
      </c>
      <c r="J3742" s="19">
        <v>2.0</v>
      </c>
      <c r="K3742" s="19">
        <v>25.0</v>
      </c>
      <c r="L3742" s="19">
        <v>8.0</v>
      </c>
      <c r="M3742" s="19">
        <v>33.0</v>
      </c>
      <c r="N3742" s="20">
        <v>0.7575757503509521</v>
      </c>
      <c r="O3742" s="20">
        <v>0.5770262479782104</v>
      </c>
      <c r="P3742" s="20">
        <v>0.5404534935951233</v>
      </c>
      <c r="Q3742" s="21" t="str">
        <f t="shared" si="1"/>
        <v>0.7583892617</v>
      </c>
      <c r="R3742" s="21" t="str">
        <f t="shared" si="3"/>
        <v>0.6132238128</v>
      </c>
      <c r="S3742" s="9">
        <v>0.6130204367818255</v>
      </c>
      <c r="T3742" s="6">
        <v>0.6132238128241276</v>
      </c>
      <c r="U3742" s="10"/>
      <c r="V3742" s="10"/>
      <c r="W3742" s="10"/>
    </row>
    <row r="3743">
      <c r="A3743" s="17">
        <v>2013.0</v>
      </c>
      <c r="B3743" s="18" t="s">
        <v>115</v>
      </c>
      <c r="C3743" s="18" t="s">
        <v>1458</v>
      </c>
      <c r="D3743" s="19">
        <v>34.0</v>
      </c>
      <c r="E3743" s="19">
        <v>6.0</v>
      </c>
      <c r="F3743" s="19">
        <v>5.0</v>
      </c>
      <c r="G3743" s="19">
        <v>12.0</v>
      </c>
      <c r="H3743" s="19">
        <v>3.0</v>
      </c>
      <c r="I3743" s="19">
        <v>2.0</v>
      </c>
      <c r="J3743" s="19">
        <v>3.0</v>
      </c>
      <c r="K3743" s="19">
        <v>20.0</v>
      </c>
      <c r="L3743" s="19">
        <v>11.0</v>
      </c>
      <c r="M3743" s="19">
        <v>31.0</v>
      </c>
      <c r="N3743" s="20">
        <v>0.6451612710952759</v>
      </c>
      <c r="O3743" s="20">
        <v>0.5438178777694702</v>
      </c>
      <c r="P3743" s="20">
        <v>0.5214398503303528</v>
      </c>
      <c r="Q3743" s="21" t="str">
        <f t="shared" si="1"/>
        <v>0.6330935252</v>
      </c>
      <c r="R3743" s="21" t="str">
        <f t="shared" si="3"/>
        <v>0.5605422828</v>
      </c>
      <c r="S3743" s="9">
        <v>0.5635592240479684</v>
      </c>
      <c r="T3743" s="6">
        <v>0.5605422827622873</v>
      </c>
      <c r="U3743" s="10"/>
      <c r="V3743" s="10"/>
      <c r="W3743" s="10"/>
    </row>
    <row r="3744">
      <c r="A3744" s="17">
        <v>2013.0</v>
      </c>
      <c r="B3744" s="18" t="s">
        <v>311</v>
      </c>
      <c r="C3744" s="18" t="s">
        <v>4597</v>
      </c>
      <c r="D3744" s="19">
        <v>35.0</v>
      </c>
      <c r="E3744" s="19">
        <v>2.0</v>
      </c>
      <c r="F3744" s="19">
        <v>13.0</v>
      </c>
      <c r="G3744" s="19">
        <v>5.0</v>
      </c>
      <c r="H3744" s="19">
        <v>6.0</v>
      </c>
      <c r="I3744" s="19">
        <v>3.0</v>
      </c>
      <c r="J3744" s="19">
        <v>1.0</v>
      </c>
      <c r="K3744" s="19">
        <v>10.0</v>
      </c>
      <c r="L3744" s="19">
        <v>20.0</v>
      </c>
      <c r="M3744" s="19">
        <v>30.0</v>
      </c>
      <c r="N3744" s="20">
        <v>0.3333333432674408</v>
      </c>
      <c r="O3744" s="20">
        <v>0.4708971679210663</v>
      </c>
      <c r="P3744" s="20">
        <v>0.4915623366832733</v>
      </c>
      <c r="Q3744" s="21" t="str">
        <f t="shared" si="1"/>
        <v>0.3384615385</v>
      </c>
      <c r="R3744" s="21" t="str">
        <f t="shared" si="3"/>
        <v>0.4429545527</v>
      </c>
      <c r="S3744" s="9">
        <v>0.4416725014646848</v>
      </c>
      <c r="T3744" s="6">
        <v>0.4429545527467361</v>
      </c>
      <c r="U3744" s="10"/>
      <c r="V3744" s="10"/>
      <c r="W3744" s="10"/>
    </row>
    <row r="3745">
      <c r="A3745" s="17">
        <v>2013.0</v>
      </c>
      <c r="B3745" s="18" t="s">
        <v>1399</v>
      </c>
      <c r="C3745" s="18" t="s">
        <v>1400</v>
      </c>
      <c r="D3745" s="19">
        <v>36.0</v>
      </c>
      <c r="E3745" s="19">
        <v>4.0</v>
      </c>
      <c r="F3745" s="19">
        <v>11.0</v>
      </c>
      <c r="G3745" s="19">
        <v>11.0</v>
      </c>
      <c r="H3745" s="19">
        <v>1.0</v>
      </c>
      <c r="I3745" s="19">
        <v>1.0</v>
      </c>
      <c r="J3745" s="19">
        <v>1.0</v>
      </c>
      <c r="K3745" s="19">
        <v>16.0</v>
      </c>
      <c r="L3745" s="19">
        <v>13.0</v>
      </c>
      <c r="M3745" s="19">
        <v>29.0</v>
      </c>
      <c r="N3745" s="20">
        <v>0.5517241358757019</v>
      </c>
      <c r="O3745" s="20">
        <v>0.46844246983528137</v>
      </c>
      <c r="P3745" s="20">
        <v>0.5072104334831238</v>
      </c>
      <c r="Q3745" s="21" t="str">
        <f t="shared" si="1"/>
        <v>0.5945945946</v>
      </c>
      <c r="R3745" s="21" t="str">
        <f t="shared" si="3"/>
        <v>0.5096724919</v>
      </c>
      <c r="S3745" s="9">
        <v>0.49895487777118025</v>
      </c>
      <c r="T3745" s="6">
        <v>0.5096724919370703</v>
      </c>
      <c r="U3745" s="10"/>
      <c r="V3745" s="10"/>
      <c r="W3745" s="10"/>
    </row>
    <row r="3746">
      <c r="A3746" s="17">
        <v>2013.0</v>
      </c>
      <c r="B3746" s="18" t="s">
        <v>174</v>
      </c>
      <c r="C3746" s="18" t="s">
        <v>1411</v>
      </c>
      <c r="D3746" s="19">
        <v>37.0</v>
      </c>
      <c r="E3746" s="19">
        <v>6.0</v>
      </c>
      <c r="F3746" s="19">
        <v>5.0</v>
      </c>
      <c r="G3746" s="19">
        <v>11.0</v>
      </c>
      <c r="H3746" s="19">
        <v>5.0</v>
      </c>
      <c r="I3746" s="19">
        <v>3.0</v>
      </c>
      <c r="J3746" s="19">
        <v>1.0</v>
      </c>
      <c r="K3746" s="19">
        <v>20.0</v>
      </c>
      <c r="L3746" s="19">
        <v>11.0</v>
      </c>
      <c r="M3746" s="19">
        <v>31.0</v>
      </c>
      <c r="N3746" s="20">
        <v>0.6451612710952759</v>
      </c>
      <c r="O3746" s="20">
        <v>0.5732311010360718</v>
      </c>
      <c r="P3746" s="20">
        <v>0.5355644226074219</v>
      </c>
      <c r="Q3746" s="21" t="str">
        <f t="shared" si="1"/>
        <v>0.6206896552</v>
      </c>
      <c r="R3746" s="21" t="str">
        <f t="shared" si="3"/>
        <v>0.57567907</v>
      </c>
      <c r="S3746" s="9">
        <v>0.5817969787505365</v>
      </c>
      <c r="T3746" s="6">
        <v>0.5756790699629948</v>
      </c>
      <c r="U3746" s="10"/>
      <c r="V3746" s="10"/>
      <c r="W3746" s="10"/>
    </row>
    <row r="3747">
      <c r="A3747" s="17">
        <v>2013.0</v>
      </c>
      <c r="B3747" s="18" t="s">
        <v>1767</v>
      </c>
      <c r="C3747" s="18" t="s">
        <v>4598</v>
      </c>
      <c r="D3747" s="19">
        <v>38.0</v>
      </c>
      <c r="E3747" s="19">
        <v>4.0</v>
      </c>
      <c r="F3747" s="19">
        <v>9.0</v>
      </c>
      <c r="G3747" s="19">
        <v>6.0</v>
      </c>
      <c r="H3747" s="19">
        <v>7.0</v>
      </c>
      <c r="I3747" s="19">
        <v>1.0</v>
      </c>
      <c r="J3747" s="19">
        <v>3.0</v>
      </c>
      <c r="K3747" s="19">
        <v>11.0</v>
      </c>
      <c r="L3747" s="19">
        <v>19.0</v>
      </c>
      <c r="M3747" s="19">
        <v>30.0</v>
      </c>
      <c r="N3747" s="20">
        <v>0.36666667461395264</v>
      </c>
      <c r="O3747" s="20">
        <v>0.44855043292045593</v>
      </c>
      <c r="P3747" s="20">
        <v>0.4640665650367737</v>
      </c>
      <c r="Q3747" s="21" t="str">
        <f t="shared" si="1"/>
        <v>0.3591549296</v>
      </c>
      <c r="R3747" s="21" t="str">
        <f t="shared" si="3"/>
        <v>0.4300805901</v>
      </c>
      <c r="S3747" s="9">
        <v>0.43195852438608806</v>
      </c>
      <c r="T3747" s="6">
        <v>0.4300805901137876</v>
      </c>
      <c r="U3747" s="10"/>
      <c r="V3747" s="10"/>
      <c r="W3747" s="10"/>
    </row>
    <row r="3748">
      <c r="A3748" s="17">
        <v>2013.0</v>
      </c>
      <c r="B3748" s="18" t="s">
        <v>1375</v>
      </c>
      <c r="C3748" s="18" t="s">
        <v>1443</v>
      </c>
      <c r="D3748" s="19">
        <v>39.0</v>
      </c>
      <c r="E3748" s="19">
        <v>7.0</v>
      </c>
      <c r="F3748" s="19">
        <v>9.0</v>
      </c>
      <c r="G3748" s="19">
        <v>11.0</v>
      </c>
      <c r="H3748" s="19">
        <v>3.0</v>
      </c>
      <c r="I3748" s="19">
        <v>0.0</v>
      </c>
      <c r="J3748" s="19">
        <v>1.0</v>
      </c>
      <c r="K3748" s="19">
        <v>18.0</v>
      </c>
      <c r="L3748" s="19">
        <v>13.0</v>
      </c>
      <c r="M3748" s="19">
        <v>31.0</v>
      </c>
      <c r="N3748" s="20">
        <v>0.5806451439857483</v>
      </c>
      <c r="O3748" s="20">
        <v>0.5074674487113953</v>
      </c>
      <c r="P3748" s="20">
        <v>0.5004545450210571</v>
      </c>
      <c r="Q3748" s="21" t="str">
        <f t="shared" si="1"/>
        <v>0.6074074074</v>
      </c>
      <c r="R3748" s="21" t="str">
        <f t="shared" si="3"/>
        <v>0.5306992125</v>
      </c>
      <c r="S3748" s="9">
        <v>0.5240086509335425</v>
      </c>
      <c r="T3748" s="6">
        <v>0.5306992124628138</v>
      </c>
      <c r="U3748" s="10"/>
      <c r="V3748" s="10"/>
      <c r="W3748" s="10"/>
    </row>
    <row r="3749">
      <c r="A3749" s="17">
        <v>2013.0</v>
      </c>
      <c r="B3749" s="18" t="s">
        <v>3089</v>
      </c>
      <c r="C3749" s="18" t="s">
        <v>4599</v>
      </c>
      <c r="D3749" s="19">
        <v>40.0</v>
      </c>
      <c r="E3749" s="19">
        <v>5.0</v>
      </c>
      <c r="F3749" s="19">
        <v>8.0</v>
      </c>
      <c r="G3749" s="19">
        <v>6.0</v>
      </c>
      <c r="H3749" s="19">
        <v>7.0</v>
      </c>
      <c r="I3749" s="19">
        <v>0.0</v>
      </c>
      <c r="J3749" s="19">
        <v>2.0</v>
      </c>
      <c r="K3749" s="19">
        <v>11.0</v>
      </c>
      <c r="L3749" s="19">
        <v>17.0</v>
      </c>
      <c r="M3749" s="19">
        <v>28.0</v>
      </c>
      <c r="N3749" s="20">
        <v>0.3928571343421936</v>
      </c>
      <c r="O3749" s="20">
        <v>0.42881494760513306</v>
      </c>
      <c r="P3749" s="20">
        <v>0.47248363494873047</v>
      </c>
      <c r="Q3749" s="21" t="str">
        <f t="shared" si="1"/>
        <v>0.3897058824</v>
      </c>
      <c r="R3749" s="21" t="str">
        <f t="shared" si="3"/>
        <v>0.4299548531</v>
      </c>
      <c r="S3749" s="9">
        <v>0.43074266825403484</v>
      </c>
      <c r="T3749" s="6">
        <v>0.4299548531279844</v>
      </c>
      <c r="U3749" s="10"/>
      <c r="V3749" s="10"/>
      <c r="W3749" s="10"/>
    </row>
    <row r="3750">
      <c r="A3750" s="17">
        <v>2013.0</v>
      </c>
      <c r="B3750" s="18" t="s">
        <v>210</v>
      </c>
      <c r="C3750" s="18" t="s">
        <v>4600</v>
      </c>
      <c r="D3750" s="19">
        <v>41.0</v>
      </c>
      <c r="E3750" s="19">
        <v>7.0</v>
      </c>
      <c r="F3750" s="19">
        <v>10.0</v>
      </c>
      <c r="G3750" s="19">
        <v>6.0</v>
      </c>
      <c r="H3750" s="19">
        <v>6.0</v>
      </c>
      <c r="I3750" s="19">
        <v>0.0</v>
      </c>
      <c r="J3750" s="19">
        <v>1.0</v>
      </c>
      <c r="K3750" s="19">
        <v>13.0</v>
      </c>
      <c r="L3750" s="19">
        <v>17.0</v>
      </c>
      <c r="M3750" s="19">
        <v>30.0</v>
      </c>
      <c r="N3750" s="20">
        <v>0.4333333373069763</v>
      </c>
      <c r="O3750" s="20">
        <v>0.48352178931236267</v>
      </c>
      <c r="P3750" s="20">
        <v>0.4861220717430115</v>
      </c>
      <c r="Q3750" s="21" t="str">
        <f t="shared" si="1"/>
        <v>0.4652777778</v>
      </c>
      <c r="R3750" s="21" t="str">
        <f t="shared" si="3"/>
        <v>0.479610857</v>
      </c>
      <c r="S3750" s="9">
        <v>0.47162474592526754</v>
      </c>
      <c r="T3750" s="6">
        <v>0.4796108570363786</v>
      </c>
      <c r="U3750" s="10"/>
      <c r="V3750" s="10"/>
      <c r="W3750" s="10"/>
    </row>
    <row r="3751">
      <c r="A3751" s="17">
        <v>2013.0</v>
      </c>
      <c r="B3751" s="18" t="s">
        <v>1390</v>
      </c>
      <c r="C3751" s="18" t="s">
        <v>1391</v>
      </c>
      <c r="D3751" s="19">
        <v>42.0</v>
      </c>
      <c r="E3751" s="19">
        <v>6.0</v>
      </c>
      <c r="F3751" s="19">
        <v>8.0</v>
      </c>
      <c r="G3751" s="19">
        <v>8.0</v>
      </c>
      <c r="H3751" s="19">
        <v>3.0</v>
      </c>
      <c r="I3751" s="19">
        <v>2.0</v>
      </c>
      <c r="J3751" s="19">
        <v>1.0</v>
      </c>
      <c r="K3751" s="19">
        <v>16.0</v>
      </c>
      <c r="L3751" s="19">
        <v>12.0</v>
      </c>
      <c r="M3751" s="19">
        <v>28.0</v>
      </c>
      <c r="N3751" s="20">
        <v>0.5714285969734192</v>
      </c>
      <c r="O3751" s="20">
        <v>0.44328346848487854</v>
      </c>
      <c r="P3751" s="20">
        <v>0.46451112627983093</v>
      </c>
      <c r="Q3751" s="21" t="str">
        <f t="shared" si="1"/>
        <v>0.6031746032</v>
      </c>
      <c r="R3751" s="21" t="str">
        <f t="shared" si="3"/>
        <v>0.4885631666</v>
      </c>
      <c r="S3751" s="9">
        <v>0.48062665866953985</v>
      </c>
      <c r="T3751" s="6">
        <v>0.4885631666060478</v>
      </c>
      <c r="U3751" s="10"/>
      <c r="V3751" s="10"/>
      <c r="W3751" s="10"/>
    </row>
    <row r="3752">
      <c r="A3752" s="17">
        <v>2013.0</v>
      </c>
      <c r="B3752" s="18" t="s">
        <v>148</v>
      </c>
      <c r="C3752" s="18" t="s">
        <v>1388</v>
      </c>
      <c r="D3752" s="19">
        <v>43.0</v>
      </c>
      <c r="E3752" s="19">
        <v>5.0</v>
      </c>
      <c r="F3752" s="19">
        <v>6.0</v>
      </c>
      <c r="G3752" s="19">
        <v>12.0</v>
      </c>
      <c r="H3752" s="19">
        <v>3.0</v>
      </c>
      <c r="I3752" s="19">
        <v>4.0</v>
      </c>
      <c r="J3752" s="19">
        <v>2.0</v>
      </c>
      <c r="K3752" s="19">
        <v>21.0</v>
      </c>
      <c r="L3752" s="19">
        <v>11.0</v>
      </c>
      <c r="M3752" s="19">
        <v>32.0</v>
      </c>
      <c r="N3752" s="20">
        <v>0.65625</v>
      </c>
      <c r="O3752" s="20">
        <v>0.5335232019424438</v>
      </c>
      <c r="P3752" s="20">
        <v>0.5220063328742981</v>
      </c>
      <c r="Q3752" s="21" t="str">
        <f t="shared" si="1"/>
        <v>0.65</v>
      </c>
      <c r="R3752" s="21" t="str">
        <f t="shared" si="3"/>
        <v>0.5597631842</v>
      </c>
      <c r="S3752" s="9">
        <v>0.5613256841897964</v>
      </c>
      <c r="T3752" s="6">
        <v>0.5597631841897964</v>
      </c>
      <c r="U3752" s="10"/>
      <c r="V3752" s="10"/>
      <c r="W3752" s="10"/>
    </row>
    <row r="3753">
      <c r="A3753" s="17">
        <v>2013.0</v>
      </c>
      <c r="B3753" s="18" t="s">
        <v>555</v>
      </c>
      <c r="C3753" s="18" t="s">
        <v>4601</v>
      </c>
      <c r="D3753" s="19">
        <v>44.0</v>
      </c>
      <c r="E3753" s="19">
        <v>4.0</v>
      </c>
      <c r="F3753" s="19">
        <v>9.0</v>
      </c>
      <c r="G3753" s="19">
        <v>7.0</v>
      </c>
      <c r="H3753" s="19">
        <v>9.0</v>
      </c>
      <c r="I3753" s="19">
        <v>0.0</v>
      </c>
      <c r="J3753" s="19">
        <v>1.0</v>
      </c>
      <c r="K3753" s="19">
        <v>11.0</v>
      </c>
      <c r="L3753" s="19">
        <v>19.0</v>
      </c>
      <c r="M3753" s="19">
        <v>30.0</v>
      </c>
      <c r="N3753" s="20">
        <v>0.36666667461395264</v>
      </c>
      <c r="O3753" s="20">
        <v>0.45282819867134094</v>
      </c>
      <c r="P3753" s="20">
        <v>0.46202799677848816</v>
      </c>
      <c r="Q3753" s="21" t="str">
        <f t="shared" si="1"/>
        <v>0.3402777778</v>
      </c>
      <c r="R3753" s="21" t="str">
        <f t="shared" si="3"/>
        <v>0.426990543</v>
      </c>
      <c r="S3753" s="9">
        <v>0.4335877651969592</v>
      </c>
      <c r="T3753" s="6">
        <v>0.426990542974737</v>
      </c>
      <c r="U3753" s="10"/>
      <c r="V3753" s="10"/>
      <c r="W3753" s="10"/>
    </row>
    <row r="3754">
      <c r="A3754" s="17">
        <v>2013.0</v>
      </c>
      <c r="B3754" s="18" t="s">
        <v>1380</v>
      </c>
      <c r="C3754" s="18" t="s">
        <v>1381</v>
      </c>
      <c r="D3754" s="19">
        <v>45.0</v>
      </c>
      <c r="E3754" s="19">
        <v>2.0</v>
      </c>
      <c r="F3754" s="19">
        <v>15.0</v>
      </c>
      <c r="G3754" s="19">
        <v>5.0</v>
      </c>
      <c r="H3754" s="19">
        <v>5.0</v>
      </c>
      <c r="I3754" s="19">
        <v>0.0</v>
      </c>
      <c r="J3754" s="19">
        <v>1.0</v>
      </c>
      <c r="K3754" s="19">
        <v>7.0</v>
      </c>
      <c r="L3754" s="19">
        <v>21.0</v>
      </c>
      <c r="M3754" s="19">
        <v>28.0</v>
      </c>
      <c r="N3754" s="20">
        <v>0.25</v>
      </c>
      <c r="O3754" s="20">
        <v>0.4515551030635834</v>
      </c>
      <c r="P3754" s="20">
        <v>0.4714919924736023</v>
      </c>
      <c r="Q3754" s="21" t="str">
        <f t="shared" si="1"/>
        <v>0.2543859649</v>
      </c>
      <c r="R3754" s="21" t="str">
        <f t="shared" si="3"/>
        <v>0.4072470409</v>
      </c>
      <c r="S3754" s="9">
        <v>0.40615054965019226</v>
      </c>
      <c r="T3754" s="6">
        <v>0.40724704087826247</v>
      </c>
      <c r="U3754" s="10"/>
      <c r="V3754" s="10"/>
      <c r="W3754" s="10"/>
    </row>
    <row r="3755">
      <c r="A3755" s="17">
        <v>2013.0</v>
      </c>
      <c r="B3755" s="18" t="s">
        <v>178</v>
      </c>
      <c r="C3755" s="18" t="s">
        <v>1419</v>
      </c>
      <c r="D3755" s="19">
        <v>46.0</v>
      </c>
      <c r="E3755" s="19">
        <v>4.0</v>
      </c>
      <c r="F3755" s="19">
        <v>5.0</v>
      </c>
      <c r="G3755" s="19">
        <v>13.0</v>
      </c>
      <c r="H3755" s="19">
        <v>5.0</v>
      </c>
      <c r="I3755" s="19">
        <v>5.0</v>
      </c>
      <c r="J3755" s="19">
        <v>1.0</v>
      </c>
      <c r="K3755" s="19">
        <v>22.0</v>
      </c>
      <c r="L3755" s="19">
        <v>11.0</v>
      </c>
      <c r="M3755" s="19">
        <v>33.0</v>
      </c>
      <c r="N3755" s="20">
        <v>0.6666666865348816</v>
      </c>
      <c r="O3755" s="20">
        <v>0.5836981534957886</v>
      </c>
      <c r="P3755" s="20">
        <v>0.5399521589279175</v>
      </c>
      <c r="Q3755" s="21" t="str">
        <f t="shared" si="1"/>
        <v>0.6258503401</v>
      </c>
      <c r="R3755" s="21" t="str">
        <f t="shared" si="3"/>
        <v>0.5832997015</v>
      </c>
      <c r="S3755" s="9">
        <v>0.5935037831465403</v>
      </c>
      <c r="T3755" s="6">
        <v>0.5832997015138872</v>
      </c>
      <c r="U3755" s="10"/>
      <c r="V3755" s="10"/>
      <c r="W3755" s="10"/>
    </row>
    <row r="3756">
      <c r="A3756" s="17">
        <v>2013.0</v>
      </c>
      <c r="B3756" s="18" t="s">
        <v>953</v>
      </c>
      <c r="C3756" s="18" t="s">
        <v>4602</v>
      </c>
      <c r="D3756" s="19">
        <v>47.0</v>
      </c>
      <c r="E3756" s="19">
        <v>3.0</v>
      </c>
      <c r="F3756" s="19">
        <v>12.0</v>
      </c>
      <c r="G3756" s="19">
        <v>3.0</v>
      </c>
      <c r="H3756" s="19">
        <v>9.0</v>
      </c>
      <c r="I3756" s="19">
        <v>0.0</v>
      </c>
      <c r="J3756" s="19">
        <v>1.0</v>
      </c>
      <c r="K3756" s="19">
        <v>6.0</v>
      </c>
      <c r="L3756" s="19">
        <v>22.0</v>
      </c>
      <c r="M3756" s="19">
        <v>28.0</v>
      </c>
      <c r="N3756" s="20">
        <v>0.2142857164144516</v>
      </c>
      <c r="O3756" s="20">
        <v>0.4257163405418396</v>
      </c>
      <c r="P3756" s="20">
        <v>0.4570639133453369</v>
      </c>
      <c r="Q3756" s="21" t="str">
        <f t="shared" si="1"/>
        <v>0.223880597</v>
      </c>
      <c r="R3756" s="21" t="str">
        <f t="shared" si="3"/>
        <v>0.3830942979</v>
      </c>
      <c r="S3756" s="9">
        <v>0.3806955771786826</v>
      </c>
      <c r="T3756" s="6">
        <v>0.38309429786098537</v>
      </c>
      <c r="U3756" s="10"/>
      <c r="V3756" s="10"/>
      <c r="W3756" s="10"/>
    </row>
    <row r="3757">
      <c r="A3757" s="17">
        <v>2013.0</v>
      </c>
      <c r="B3757" s="18" t="s">
        <v>531</v>
      </c>
      <c r="C3757" s="18" t="s">
        <v>4603</v>
      </c>
      <c r="D3757" s="19">
        <v>48.0</v>
      </c>
      <c r="E3757" s="19">
        <v>3.0</v>
      </c>
      <c r="F3757" s="19">
        <v>9.0</v>
      </c>
      <c r="G3757" s="19">
        <v>8.0</v>
      </c>
      <c r="H3757" s="19">
        <v>7.0</v>
      </c>
      <c r="I3757" s="19">
        <v>2.0</v>
      </c>
      <c r="J3757" s="19">
        <v>2.0</v>
      </c>
      <c r="K3757" s="19">
        <v>13.0</v>
      </c>
      <c r="L3757" s="19">
        <v>18.0</v>
      </c>
      <c r="M3757" s="19">
        <v>31.0</v>
      </c>
      <c r="N3757" s="20">
        <v>0.4193548262119293</v>
      </c>
      <c r="O3757" s="20">
        <v>0.5191128849983215</v>
      </c>
      <c r="P3757" s="20">
        <v>0.5258284211158752</v>
      </c>
      <c r="Q3757" s="21" t="str">
        <f t="shared" si="1"/>
        <v>0.390070922</v>
      </c>
      <c r="R3757" s="21" t="str">
        <f t="shared" si="3"/>
        <v>0.4885312783</v>
      </c>
      <c r="S3757" s="9">
        <v>0.49585225745554895</v>
      </c>
      <c r="T3757" s="6">
        <v>0.4885312782745835</v>
      </c>
      <c r="U3757" s="10"/>
      <c r="V3757" s="10"/>
      <c r="W3757" s="10"/>
    </row>
    <row r="3758">
      <c r="A3758" s="17">
        <v>2013.0</v>
      </c>
      <c r="B3758" s="18" t="s">
        <v>810</v>
      </c>
      <c r="C3758" s="18" t="s">
        <v>4604</v>
      </c>
      <c r="D3758" s="19">
        <v>49.0</v>
      </c>
      <c r="E3758" s="19">
        <v>3.0</v>
      </c>
      <c r="F3758" s="19">
        <v>13.0</v>
      </c>
      <c r="G3758" s="19">
        <v>7.0</v>
      </c>
      <c r="H3758" s="19">
        <v>5.0</v>
      </c>
      <c r="I3758" s="19">
        <v>1.0</v>
      </c>
      <c r="J3758" s="19">
        <v>0.0</v>
      </c>
      <c r="K3758" s="19">
        <v>11.0</v>
      </c>
      <c r="L3758" s="19">
        <v>18.0</v>
      </c>
      <c r="M3758" s="19">
        <v>29.0</v>
      </c>
      <c r="N3758" s="20">
        <v>0.37931033968925476</v>
      </c>
      <c r="O3758" s="20">
        <v>0.5201249718666077</v>
      </c>
      <c r="P3758" s="20">
        <v>0.48649993538856506</v>
      </c>
      <c r="Q3758" s="21" t="str">
        <f t="shared" si="1"/>
        <v>0.3884297521</v>
      </c>
      <c r="R3758" s="21" t="str">
        <f t="shared" si="3"/>
        <v>0.4787949078</v>
      </c>
      <c r="S3758" s="9">
        <v>0.4765150559873417</v>
      </c>
      <c r="T3758" s="6">
        <v>0.478794907796974</v>
      </c>
      <c r="U3758" s="10"/>
      <c r="V3758" s="10"/>
      <c r="W3758" s="10"/>
    </row>
    <row r="3759">
      <c r="A3759" s="17">
        <v>2013.0</v>
      </c>
      <c r="B3759" s="18" t="s">
        <v>1026</v>
      </c>
      <c r="C3759" s="18" t="s">
        <v>4605</v>
      </c>
      <c r="D3759" s="19">
        <v>50.0</v>
      </c>
      <c r="E3759" s="19">
        <v>2.0</v>
      </c>
      <c r="F3759" s="19">
        <v>11.0</v>
      </c>
      <c r="G3759" s="19">
        <v>9.0</v>
      </c>
      <c r="H3759" s="19">
        <v>4.0</v>
      </c>
      <c r="I3759" s="19">
        <v>0.0</v>
      </c>
      <c r="J3759" s="19">
        <v>0.0</v>
      </c>
      <c r="K3759" s="19">
        <v>11.0</v>
      </c>
      <c r="L3759" s="19">
        <v>15.0</v>
      </c>
      <c r="M3759" s="19">
        <v>26.0</v>
      </c>
      <c r="N3759" s="20">
        <v>0.42307692766189575</v>
      </c>
      <c r="O3759" s="20">
        <v>0.4603673219680786</v>
      </c>
      <c r="P3759" s="20">
        <v>0.4569512605667114</v>
      </c>
      <c r="Q3759" s="21" t="str">
        <f t="shared" si="1"/>
        <v>0.4019607843</v>
      </c>
      <c r="R3759" s="21" t="str">
        <f t="shared" si="3"/>
        <v>0.4449116722</v>
      </c>
      <c r="S3759" s="9">
        <v>0.45019070689494795</v>
      </c>
      <c r="T3759" s="6">
        <v>0.4449116722041485</v>
      </c>
      <c r="U3759" s="10"/>
      <c r="V3759" s="10"/>
      <c r="W3759" s="10"/>
    </row>
    <row r="3760">
      <c r="A3760" s="17">
        <v>2013.0</v>
      </c>
      <c r="B3760" s="18" t="s">
        <v>278</v>
      </c>
      <c r="C3760" s="18" t="s">
        <v>4606</v>
      </c>
      <c r="D3760" s="19">
        <v>51.0</v>
      </c>
      <c r="E3760" s="19">
        <v>11.0</v>
      </c>
      <c r="F3760" s="19">
        <v>2.0</v>
      </c>
      <c r="G3760" s="19">
        <v>11.0</v>
      </c>
      <c r="H3760" s="19">
        <v>6.0</v>
      </c>
      <c r="I3760" s="19">
        <v>2.0</v>
      </c>
      <c r="J3760" s="19">
        <v>1.0</v>
      </c>
      <c r="K3760" s="19">
        <v>24.0</v>
      </c>
      <c r="L3760" s="19">
        <v>9.0</v>
      </c>
      <c r="M3760" s="19">
        <v>33.0</v>
      </c>
      <c r="N3760" s="20">
        <v>0.7272727489471436</v>
      </c>
      <c r="O3760" s="20">
        <v>0.4563874304294586</v>
      </c>
      <c r="P3760" s="20">
        <v>0.47848638892173767</v>
      </c>
      <c r="Q3760" s="21" t="str">
        <f t="shared" si="1"/>
        <v>0.6936416185</v>
      </c>
      <c r="R3760" s="21" t="str">
        <f t="shared" si="3"/>
        <v>0.5212257171</v>
      </c>
      <c r="S3760" s="9">
        <v>0.5296334942633456</v>
      </c>
      <c r="T3760" s="6">
        <v>0.5212257170694412</v>
      </c>
      <c r="U3760" s="10"/>
      <c r="V3760" s="10"/>
      <c r="W3760" s="10"/>
    </row>
    <row r="3761">
      <c r="A3761" s="17">
        <v>2013.0</v>
      </c>
      <c r="B3761" s="18" t="s">
        <v>1781</v>
      </c>
      <c r="C3761" s="18" t="s">
        <v>4607</v>
      </c>
      <c r="D3761" s="19">
        <v>52.0</v>
      </c>
      <c r="E3761" s="19">
        <v>3.0</v>
      </c>
      <c r="F3761" s="19">
        <v>16.0</v>
      </c>
      <c r="G3761" s="19">
        <v>7.0</v>
      </c>
      <c r="H3761" s="19">
        <v>5.0</v>
      </c>
      <c r="I3761" s="19">
        <v>1.0</v>
      </c>
      <c r="J3761" s="19">
        <v>0.0</v>
      </c>
      <c r="K3761" s="19">
        <v>11.0</v>
      </c>
      <c r="L3761" s="19">
        <v>21.0</v>
      </c>
      <c r="M3761" s="19">
        <v>32.0</v>
      </c>
      <c r="N3761" s="20">
        <v>0.34375</v>
      </c>
      <c r="O3761" s="20">
        <v>0.47005897760391235</v>
      </c>
      <c r="P3761" s="20">
        <v>0.4836224615573883</v>
      </c>
      <c r="Q3761" s="21" t="str">
        <f t="shared" si="1"/>
        <v>0.3615384615</v>
      </c>
      <c r="R3761" s="21" t="str">
        <f t="shared" si="3"/>
        <v>0.4463197196</v>
      </c>
      <c r="S3761" s="9">
        <v>0.44187260419130325</v>
      </c>
      <c r="T3761" s="6">
        <v>0.44631971957591865</v>
      </c>
      <c r="U3761" s="10"/>
      <c r="V3761" s="10"/>
      <c r="W3761" s="10"/>
    </row>
    <row r="3762">
      <c r="A3762" s="17">
        <v>2013.0</v>
      </c>
      <c r="B3762" s="18" t="s">
        <v>348</v>
      </c>
      <c r="C3762" s="18" t="s">
        <v>1424</v>
      </c>
      <c r="D3762" s="19">
        <v>53.0</v>
      </c>
      <c r="E3762" s="19">
        <v>5.0</v>
      </c>
      <c r="F3762" s="19">
        <v>7.0</v>
      </c>
      <c r="G3762" s="19">
        <v>12.0</v>
      </c>
      <c r="H3762" s="19">
        <v>3.0</v>
      </c>
      <c r="I3762" s="19">
        <v>4.0</v>
      </c>
      <c r="J3762" s="19">
        <v>1.0</v>
      </c>
      <c r="K3762" s="19">
        <v>21.0</v>
      </c>
      <c r="L3762" s="19">
        <v>11.0</v>
      </c>
      <c r="M3762" s="19">
        <v>32.0</v>
      </c>
      <c r="N3762" s="20">
        <v>0.65625</v>
      </c>
      <c r="O3762" s="20">
        <v>0.5880545973777771</v>
      </c>
      <c r="P3762" s="20">
        <v>0.5425878763198853</v>
      </c>
      <c r="Q3762" s="21" t="str">
        <f t="shared" si="1"/>
        <v>0.6594202899</v>
      </c>
      <c r="R3762" s="21" t="str">
        <f t="shared" si="3"/>
        <v>0.5945293402</v>
      </c>
      <c r="S3762" s="9">
        <v>0.5937367677688599</v>
      </c>
      <c r="T3762" s="6">
        <v>0.5945293402326279</v>
      </c>
      <c r="U3762" s="10"/>
      <c r="V3762" s="10"/>
      <c r="W3762" s="10"/>
    </row>
    <row r="3763">
      <c r="A3763" s="17">
        <v>2013.0</v>
      </c>
      <c r="B3763" s="18" t="s">
        <v>314</v>
      </c>
      <c r="C3763" s="18" t="s">
        <v>1438</v>
      </c>
      <c r="D3763" s="19">
        <v>54.0</v>
      </c>
      <c r="E3763" s="19">
        <v>6.0</v>
      </c>
      <c r="F3763" s="19">
        <v>7.0</v>
      </c>
      <c r="G3763" s="19">
        <v>14.0</v>
      </c>
      <c r="H3763" s="19">
        <v>1.0</v>
      </c>
      <c r="I3763" s="19">
        <v>3.0</v>
      </c>
      <c r="J3763" s="19">
        <v>0.0</v>
      </c>
      <c r="K3763" s="19">
        <v>23.0</v>
      </c>
      <c r="L3763" s="19">
        <v>8.0</v>
      </c>
      <c r="M3763" s="19">
        <v>31.0</v>
      </c>
      <c r="N3763" s="20">
        <v>0.7419354915618896</v>
      </c>
      <c r="O3763" s="20">
        <v>0.5688683390617371</v>
      </c>
      <c r="P3763" s="20">
        <v>0.5423056483268738</v>
      </c>
      <c r="Q3763" s="21" t="str">
        <f t="shared" si="1"/>
        <v>0.7795275591</v>
      </c>
      <c r="R3763" s="21" t="str">
        <f t="shared" si="3"/>
        <v>0.6148924714</v>
      </c>
      <c r="S3763" s="9">
        <v>0.605494452580329</v>
      </c>
      <c r="T3763" s="6">
        <v>0.6148924713763665</v>
      </c>
      <c r="U3763" s="10"/>
      <c r="V3763" s="10"/>
      <c r="W3763" s="10"/>
    </row>
    <row r="3764">
      <c r="A3764" s="17">
        <v>2013.0</v>
      </c>
      <c r="B3764" s="18" t="s">
        <v>1493</v>
      </c>
      <c r="C3764" s="18" t="s">
        <v>4608</v>
      </c>
      <c r="D3764" s="19">
        <v>55.0</v>
      </c>
      <c r="E3764" s="19">
        <v>5.0</v>
      </c>
      <c r="F3764" s="19">
        <v>9.0</v>
      </c>
      <c r="G3764" s="19">
        <v>5.0</v>
      </c>
      <c r="H3764" s="19">
        <v>7.0</v>
      </c>
      <c r="I3764" s="19">
        <v>0.0</v>
      </c>
      <c r="J3764" s="19">
        <v>0.0</v>
      </c>
      <c r="K3764" s="19">
        <v>10.0</v>
      </c>
      <c r="L3764" s="19">
        <v>16.0</v>
      </c>
      <c r="M3764" s="19">
        <v>26.0</v>
      </c>
      <c r="N3764" s="20">
        <v>0.38461539149284363</v>
      </c>
      <c r="O3764" s="20">
        <v>0.44358766078948975</v>
      </c>
      <c r="P3764" s="20">
        <v>0.47400879859924316</v>
      </c>
      <c r="Q3764" s="21" t="str">
        <f t="shared" si="1"/>
        <v>0.3968253968</v>
      </c>
      <c r="R3764" s="21" t="str">
        <f t="shared" si="3"/>
        <v>0.4395023793</v>
      </c>
      <c r="S3764" s="9">
        <v>0.4364498761984018</v>
      </c>
      <c r="T3764" s="6">
        <v>0.4395023792509049</v>
      </c>
      <c r="U3764" s="10"/>
      <c r="V3764" s="10"/>
      <c r="W3764" s="10"/>
    </row>
    <row r="3765">
      <c r="A3765" s="17">
        <v>2013.0</v>
      </c>
      <c r="B3765" s="18" t="s">
        <v>181</v>
      </c>
      <c r="C3765" s="18" t="s">
        <v>4609</v>
      </c>
      <c r="D3765" s="19">
        <v>56.0</v>
      </c>
      <c r="E3765" s="19">
        <v>4.0</v>
      </c>
      <c r="F3765" s="19">
        <v>5.0</v>
      </c>
      <c r="G3765" s="19">
        <v>13.0</v>
      </c>
      <c r="H3765" s="19">
        <v>3.0</v>
      </c>
      <c r="I3765" s="19">
        <v>3.0</v>
      </c>
      <c r="J3765" s="19">
        <v>2.0</v>
      </c>
      <c r="K3765" s="19">
        <v>20.0</v>
      </c>
      <c r="L3765" s="19">
        <v>10.0</v>
      </c>
      <c r="M3765" s="19">
        <v>30.0</v>
      </c>
      <c r="N3765" s="20">
        <v>0.6666666865348816</v>
      </c>
      <c r="O3765" s="20">
        <v>0.5759803652763367</v>
      </c>
      <c r="P3765" s="20">
        <v>0.5530493855476379</v>
      </c>
      <c r="Q3765" s="21" t="str">
        <f t="shared" si="1"/>
        <v>0.640625</v>
      </c>
      <c r="R3765" s="21" t="str">
        <f t="shared" si="3"/>
        <v>0.586408779</v>
      </c>
      <c r="S3765" s="9">
        <v>0.5929191956917444</v>
      </c>
      <c r="T3765" s="6">
        <v>0.5864087790250778</v>
      </c>
      <c r="U3765" s="10"/>
      <c r="V3765" s="10"/>
      <c r="W3765" s="10"/>
    </row>
    <row r="3766">
      <c r="A3766" s="17">
        <v>2013.0</v>
      </c>
      <c r="B3766" s="18" t="s">
        <v>791</v>
      </c>
      <c r="C3766" s="18" t="s">
        <v>4610</v>
      </c>
      <c r="D3766" s="19">
        <v>57.0</v>
      </c>
      <c r="E3766" s="19">
        <v>4.0</v>
      </c>
      <c r="F3766" s="19">
        <v>14.0</v>
      </c>
      <c r="G3766" s="19">
        <v>3.0</v>
      </c>
      <c r="H3766" s="19">
        <v>7.0</v>
      </c>
      <c r="I3766" s="19">
        <v>0.0</v>
      </c>
      <c r="J3766" s="19">
        <v>3.0</v>
      </c>
      <c r="K3766" s="19">
        <v>7.0</v>
      </c>
      <c r="L3766" s="19">
        <v>24.0</v>
      </c>
      <c r="M3766" s="19">
        <v>31.0</v>
      </c>
      <c r="N3766" s="20">
        <v>0.22580644488334656</v>
      </c>
      <c r="O3766" s="20">
        <v>0.45488813519477844</v>
      </c>
      <c r="P3766" s="20">
        <v>0.48047900199890137</v>
      </c>
      <c r="Q3766" s="21" t="str">
        <f t="shared" si="1"/>
        <v>0.2587412587</v>
      </c>
      <c r="R3766" s="21" t="str">
        <f t="shared" si="3"/>
        <v>0.4122491328</v>
      </c>
      <c r="S3766" s="9">
        <v>0.4040154310003404</v>
      </c>
      <c r="T3766" s="6">
        <v>0.41224913278242925</v>
      </c>
      <c r="U3766" s="10"/>
      <c r="V3766" s="10"/>
      <c r="W3766" s="10"/>
    </row>
    <row r="3767">
      <c r="A3767" s="17">
        <v>2013.0</v>
      </c>
      <c r="B3767" s="18" t="s">
        <v>837</v>
      </c>
      <c r="C3767" s="18" t="s">
        <v>4611</v>
      </c>
      <c r="D3767" s="19">
        <v>58.0</v>
      </c>
      <c r="E3767" s="19">
        <v>7.0</v>
      </c>
      <c r="F3767" s="19">
        <v>8.0</v>
      </c>
      <c r="G3767" s="19">
        <v>3.0</v>
      </c>
      <c r="H3767" s="19">
        <v>10.0</v>
      </c>
      <c r="I3767" s="19">
        <v>2.0</v>
      </c>
      <c r="J3767" s="19">
        <v>0.0</v>
      </c>
      <c r="K3767" s="19">
        <v>12.0</v>
      </c>
      <c r="L3767" s="19">
        <v>18.0</v>
      </c>
      <c r="M3767" s="19">
        <v>30.0</v>
      </c>
      <c r="N3767" s="20">
        <v>0.4000000059604645</v>
      </c>
      <c r="O3767" s="20">
        <v>0.4475380778312683</v>
      </c>
      <c r="P3767" s="20">
        <v>0.48853445053100586</v>
      </c>
      <c r="Q3767" s="21" t="str">
        <f t="shared" si="1"/>
        <v>0.4197530864</v>
      </c>
      <c r="R3767" s="21" t="str">
        <f t="shared" si="3"/>
        <v>0.4508409232</v>
      </c>
      <c r="S3767" s="9">
        <v>0.4459026515483856</v>
      </c>
      <c r="T3767" s="6">
        <v>0.4508409231533239</v>
      </c>
      <c r="U3767" s="10"/>
      <c r="V3767" s="10"/>
      <c r="W3767" s="10"/>
    </row>
    <row r="3768">
      <c r="A3768" s="17">
        <v>2013.0</v>
      </c>
      <c r="B3768" s="18" t="s">
        <v>187</v>
      </c>
      <c r="C3768" s="18" t="s">
        <v>1444</v>
      </c>
      <c r="D3768" s="19">
        <v>59.0</v>
      </c>
      <c r="E3768" s="19">
        <v>7.0</v>
      </c>
      <c r="F3768" s="19">
        <v>5.0</v>
      </c>
      <c r="G3768" s="19">
        <v>15.0</v>
      </c>
      <c r="H3768" s="19">
        <v>2.0</v>
      </c>
      <c r="I3768" s="19">
        <v>5.0</v>
      </c>
      <c r="J3768" s="19">
        <v>0.0</v>
      </c>
      <c r="K3768" s="19">
        <v>27.0</v>
      </c>
      <c r="L3768" s="19">
        <v>7.0</v>
      </c>
      <c r="M3768" s="19">
        <v>34.0</v>
      </c>
      <c r="N3768" s="20">
        <v>0.7941176295280457</v>
      </c>
      <c r="O3768" s="20">
        <v>0.5488654971122742</v>
      </c>
      <c r="P3768" s="20">
        <v>0.5316787958145142</v>
      </c>
      <c r="Q3768" s="21" t="str">
        <f t="shared" si="1"/>
        <v>0.8040540541</v>
      </c>
      <c r="R3768" s="21" t="str">
        <f t="shared" si="3"/>
        <v>0.608365961</v>
      </c>
      <c r="S3768" s="9">
        <v>0.6058818592744715</v>
      </c>
      <c r="T3768" s="6">
        <v>0.6083659610232791</v>
      </c>
      <c r="U3768" s="10"/>
      <c r="V3768" s="10"/>
      <c r="W3768" s="10"/>
    </row>
    <row r="3769">
      <c r="A3769" s="17">
        <v>2013.0</v>
      </c>
      <c r="B3769" s="18" t="s">
        <v>1273</v>
      </c>
      <c r="C3769" s="18" t="s">
        <v>4612</v>
      </c>
      <c r="D3769" s="19">
        <v>60.0</v>
      </c>
      <c r="E3769" s="19">
        <v>3.0</v>
      </c>
      <c r="F3769" s="19">
        <v>11.0</v>
      </c>
      <c r="G3769" s="19">
        <v>5.0</v>
      </c>
      <c r="H3769" s="19">
        <v>4.0</v>
      </c>
      <c r="I3769" s="19">
        <v>2.0</v>
      </c>
      <c r="J3769" s="19">
        <v>1.0</v>
      </c>
      <c r="K3769" s="19">
        <v>10.0</v>
      </c>
      <c r="L3769" s="19">
        <v>16.0</v>
      </c>
      <c r="M3769" s="19">
        <v>26.0</v>
      </c>
      <c r="N3769" s="20">
        <v>0.38461539149284363</v>
      </c>
      <c r="O3769" s="20">
        <v>0.46259111166000366</v>
      </c>
      <c r="P3769" s="20">
        <v>0.48936760425567627</v>
      </c>
      <c r="Q3769" s="21" t="str">
        <f t="shared" si="1"/>
        <v>0.4107142857</v>
      </c>
      <c r="R3769" s="21" t="str">
        <f t="shared" si="3"/>
        <v>0.4563160283</v>
      </c>
      <c r="S3769" s="9">
        <v>0.44979130304776704</v>
      </c>
      <c r="T3769" s="6">
        <v>0.4563160283224923</v>
      </c>
      <c r="U3769" s="10"/>
      <c r="V3769" s="10"/>
      <c r="W3769" s="10"/>
    </row>
    <row r="3770">
      <c r="A3770" s="17">
        <v>2013.0</v>
      </c>
      <c r="B3770" s="18" t="s">
        <v>521</v>
      </c>
      <c r="C3770" s="18" t="s">
        <v>4613</v>
      </c>
      <c r="D3770" s="19">
        <v>61.0</v>
      </c>
      <c r="E3770" s="19">
        <v>6.0</v>
      </c>
      <c r="F3770" s="19">
        <v>10.0</v>
      </c>
      <c r="G3770" s="19">
        <v>4.0</v>
      </c>
      <c r="H3770" s="19">
        <v>7.0</v>
      </c>
      <c r="I3770" s="19">
        <v>2.0</v>
      </c>
      <c r="J3770" s="19">
        <v>1.0</v>
      </c>
      <c r="K3770" s="19">
        <v>12.0</v>
      </c>
      <c r="L3770" s="19">
        <v>18.0</v>
      </c>
      <c r="M3770" s="19">
        <v>30.0</v>
      </c>
      <c r="N3770" s="20">
        <v>0.4000000059604645</v>
      </c>
      <c r="O3770" s="20">
        <v>0.4261760115623474</v>
      </c>
      <c r="P3770" s="20">
        <v>0.4832785129547119</v>
      </c>
      <c r="Q3770" s="21" t="str">
        <f t="shared" si="1"/>
        <v>0.4324324324</v>
      </c>
      <c r="R3770" s="21" t="str">
        <f t="shared" si="3"/>
        <v>0.4420157421</v>
      </c>
      <c r="S3770" s="9">
        <v>0.43390763401985166</v>
      </c>
      <c r="T3770" s="6">
        <v>0.4420157421279598</v>
      </c>
      <c r="U3770" s="10"/>
      <c r="V3770" s="10"/>
      <c r="W3770" s="10"/>
    </row>
    <row r="3771">
      <c r="A3771" s="17">
        <v>2013.0</v>
      </c>
      <c r="B3771" s="18" t="s">
        <v>947</v>
      </c>
      <c r="C3771" s="18" t="s">
        <v>4614</v>
      </c>
      <c r="D3771" s="19">
        <v>62.0</v>
      </c>
      <c r="E3771" s="19">
        <v>5.0</v>
      </c>
      <c r="F3771" s="19">
        <v>10.0</v>
      </c>
      <c r="G3771" s="19">
        <v>4.0</v>
      </c>
      <c r="H3771" s="19">
        <v>7.0</v>
      </c>
      <c r="I3771" s="19">
        <v>3.0</v>
      </c>
      <c r="J3771" s="19">
        <v>0.0</v>
      </c>
      <c r="K3771" s="19">
        <v>12.0</v>
      </c>
      <c r="L3771" s="19">
        <v>17.0</v>
      </c>
      <c r="M3771" s="19">
        <v>29.0</v>
      </c>
      <c r="N3771" s="20">
        <v>0.4137931168079376</v>
      </c>
      <c r="O3771" s="20">
        <v>0.4486297369003296</v>
      </c>
      <c r="P3771" s="20">
        <v>0.4908568859100342</v>
      </c>
      <c r="Q3771" s="21" t="str">
        <f t="shared" si="1"/>
        <v>0.4397163121</v>
      </c>
      <c r="R3771" s="21" t="str">
        <f t="shared" si="3"/>
        <v>0.4569581679</v>
      </c>
      <c r="S3771" s="9">
        <v>0.4504773657897423</v>
      </c>
      <c r="T3771" s="6">
        <v>0.45695816794185773</v>
      </c>
      <c r="U3771" s="10"/>
      <c r="V3771" s="10"/>
      <c r="W3771" s="10"/>
    </row>
    <row r="3772">
      <c r="A3772" s="17">
        <v>2013.0</v>
      </c>
      <c r="B3772" s="18" t="s">
        <v>1641</v>
      </c>
      <c r="C3772" s="18" t="s">
        <v>4615</v>
      </c>
      <c r="D3772" s="19">
        <v>63.0</v>
      </c>
      <c r="E3772" s="19">
        <v>4.0</v>
      </c>
      <c r="F3772" s="19">
        <v>11.0</v>
      </c>
      <c r="G3772" s="19">
        <v>8.0</v>
      </c>
      <c r="H3772" s="19">
        <v>4.0</v>
      </c>
      <c r="I3772" s="19">
        <v>0.0</v>
      </c>
      <c r="J3772" s="19">
        <v>0.0</v>
      </c>
      <c r="K3772" s="19">
        <v>12.0</v>
      </c>
      <c r="L3772" s="19">
        <v>15.0</v>
      </c>
      <c r="M3772" s="19">
        <v>27.0</v>
      </c>
      <c r="N3772" s="20">
        <v>0.4444444477558136</v>
      </c>
      <c r="O3772" s="20">
        <v>0.40890738368034363</v>
      </c>
      <c r="P3772" s="20">
        <v>0.4632962942123413</v>
      </c>
      <c r="Q3772" s="21" t="str">
        <f t="shared" si="1"/>
        <v>0.4601769912</v>
      </c>
      <c r="R3772" s="21" t="str">
        <f t="shared" si="3"/>
        <v>0.4353220132</v>
      </c>
      <c r="S3772" s="9">
        <v>0.43138887650436825</v>
      </c>
      <c r="T3772" s="6">
        <v>0.4353220131808677</v>
      </c>
      <c r="U3772" s="10"/>
      <c r="V3772" s="10"/>
      <c r="W3772" s="10"/>
    </row>
    <row r="3773">
      <c r="A3773" s="17">
        <v>2013.0</v>
      </c>
      <c r="B3773" s="18" t="s">
        <v>1619</v>
      </c>
      <c r="C3773" s="18" t="s">
        <v>4616</v>
      </c>
      <c r="D3773" s="19">
        <v>64.0</v>
      </c>
      <c r="E3773" s="19">
        <v>3.0</v>
      </c>
      <c r="F3773" s="19">
        <v>12.0</v>
      </c>
      <c r="G3773" s="19">
        <v>5.0</v>
      </c>
      <c r="H3773" s="19">
        <v>7.0</v>
      </c>
      <c r="I3773" s="19">
        <v>0.0</v>
      </c>
      <c r="J3773" s="19">
        <v>0.0</v>
      </c>
      <c r="K3773" s="19">
        <v>8.0</v>
      </c>
      <c r="L3773" s="19">
        <v>19.0</v>
      </c>
      <c r="M3773" s="19">
        <v>27.0</v>
      </c>
      <c r="N3773" s="20">
        <v>0.29629629850387573</v>
      </c>
      <c r="O3773" s="20">
        <v>0.46197980642318726</v>
      </c>
      <c r="P3773" s="20">
        <v>0.4679924547672272</v>
      </c>
      <c r="Q3773" s="21" t="str">
        <f t="shared" si="1"/>
        <v>0.2975206612</v>
      </c>
      <c r="R3773" s="21" t="str">
        <f t="shared" si="3"/>
        <v>0.4223681822</v>
      </c>
      <c r="S3773" s="9">
        <v>0.4220620909774745</v>
      </c>
      <c r="T3773" s="6">
        <v>0.4223681821926566</v>
      </c>
      <c r="U3773" s="10"/>
      <c r="V3773" s="10"/>
      <c r="W3773" s="10"/>
    </row>
    <row r="3774">
      <c r="A3774" s="17">
        <v>2013.0</v>
      </c>
      <c r="B3774" s="18" t="s">
        <v>151</v>
      </c>
      <c r="C3774" s="18" t="s">
        <v>1407</v>
      </c>
      <c r="D3774" s="19">
        <v>65.0</v>
      </c>
      <c r="E3774" s="19">
        <v>9.0</v>
      </c>
      <c r="F3774" s="19">
        <v>4.0</v>
      </c>
      <c r="G3774" s="19">
        <v>11.0</v>
      </c>
      <c r="H3774" s="19">
        <v>1.0</v>
      </c>
      <c r="I3774" s="19">
        <v>5.0</v>
      </c>
      <c r="J3774" s="19">
        <v>2.0</v>
      </c>
      <c r="K3774" s="19">
        <v>25.0</v>
      </c>
      <c r="L3774" s="19">
        <v>7.0</v>
      </c>
      <c r="M3774" s="19">
        <v>32.0</v>
      </c>
      <c r="N3774" s="20">
        <v>0.78125</v>
      </c>
      <c r="O3774" s="20">
        <v>0.48958060145378113</v>
      </c>
      <c r="P3774" s="20">
        <v>0.490955114364624</v>
      </c>
      <c r="Q3774" s="21" t="str">
        <f t="shared" si="1"/>
        <v>0.8066666667</v>
      </c>
      <c r="R3774" s="21" t="str">
        <f t="shared" si="3"/>
        <v>0.569195746</v>
      </c>
      <c r="S3774" s="9">
        <v>0.5628415793180466</v>
      </c>
      <c r="T3774" s="6">
        <v>0.5691957459847132</v>
      </c>
      <c r="U3774" s="10"/>
      <c r="V3774" s="10"/>
      <c r="W3774" s="10"/>
    </row>
    <row r="3775">
      <c r="A3775" s="17">
        <v>2013.0</v>
      </c>
      <c r="B3775" s="18" t="s">
        <v>74</v>
      </c>
      <c r="C3775" s="18" t="s">
        <v>4617</v>
      </c>
      <c r="D3775" s="19">
        <v>66.0</v>
      </c>
      <c r="E3775" s="19">
        <v>2.0</v>
      </c>
      <c r="F3775" s="19">
        <v>8.0</v>
      </c>
      <c r="G3775" s="19">
        <v>13.0</v>
      </c>
      <c r="H3775" s="19">
        <v>4.0</v>
      </c>
      <c r="I3775" s="19">
        <v>2.0</v>
      </c>
      <c r="J3775" s="19">
        <v>2.0</v>
      </c>
      <c r="K3775" s="19">
        <v>17.0</v>
      </c>
      <c r="L3775" s="19">
        <v>14.0</v>
      </c>
      <c r="M3775" s="19">
        <v>31.0</v>
      </c>
      <c r="N3775" s="20">
        <v>0.5483871102333069</v>
      </c>
      <c r="O3775" s="20">
        <v>0.5369061827659607</v>
      </c>
      <c r="P3775" s="20">
        <v>0.5349456667900085</v>
      </c>
      <c r="Q3775" s="21" t="str">
        <f t="shared" si="1"/>
        <v>0.504</v>
      </c>
      <c r="R3775" s="21" t="str">
        <f t="shared" si="3"/>
        <v>0.5281895081</v>
      </c>
      <c r="S3775" s="9">
        <v>0.5392862822740309</v>
      </c>
      <c r="T3775" s="6">
        <v>0.5281895080804825</v>
      </c>
      <c r="U3775" s="10"/>
      <c r="V3775" s="10"/>
      <c r="W3775" s="10"/>
    </row>
    <row r="3776">
      <c r="A3776" s="17">
        <v>2013.0</v>
      </c>
      <c r="B3776" s="18" t="s">
        <v>1253</v>
      </c>
      <c r="C3776" s="18" t="s">
        <v>4618</v>
      </c>
      <c r="D3776" s="19">
        <v>67.0</v>
      </c>
      <c r="E3776" s="19">
        <v>8.0</v>
      </c>
      <c r="F3776" s="19">
        <v>7.0</v>
      </c>
      <c r="G3776" s="19">
        <v>9.0</v>
      </c>
      <c r="H3776" s="19">
        <v>4.0</v>
      </c>
      <c r="I3776" s="19">
        <v>2.0</v>
      </c>
      <c r="J3776" s="19">
        <v>3.0</v>
      </c>
      <c r="K3776" s="19">
        <v>19.0</v>
      </c>
      <c r="L3776" s="19">
        <v>14.0</v>
      </c>
      <c r="M3776" s="19">
        <v>33.0</v>
      </c>
      <c r="N3776" s="20">
        <v>0.5757575631141663</v>
      </c>
      <c r="O3776" s="20">
        <v>0.4899037778377533</v>
      </c>
      <c r="P3776" s="20">
        <v>0.4984961450099945</v>
      </c>
      <c r="Q3776" s="21" t="str">
        <f t="shared" si="1"/>
        <v>0.5923566879</v>
      </c>
      <c r="R3776" s="21" t="str">
        <f t="shared" si="3"/>
        <v>0.5176650971</v>
      </c>
      <c r="S3776" s="9">
        <v>0.5135153191107692</v>
      </c>
      <c r="T3776" s="6">
        <v>0.5176650971458976</v>
      </c>
      <c r="U3776" s="10"/>
      <c r="V3776" s="10"/>
      <c r="W3776" s="10"/>
    </row>
    <row r="3777">
      <c r="A3777" s="17">
        <v>2013.0</v>
      </c>
      <c r="B3777" s="18" t="s">
        <v>562</v>
      </c>
      <c r="C3777" s="18" t="s">
        <v>4619</v>
      </c>
      <c r="D3777" s="19">
        <v>68.0</v>
      </c>
      <c r="E3777" s="19">
        <v>5.0</v>
      </c>
      <c r="F3777" s="19">
        <v>12.0</v>
      </c>
      <c r="G3777" s="19">
        <v>6.0</v>
      </c>
      <c r="H3777" s="19">
        <v>3.0</v>
      </c>
      <c r="I3777" s="19">
        <v>2.0</v>
      </c>
      <c r="J3777" s="19">
        <v>3.0</v>
      </c>
      <c r="K3777" s="19">
        <v>13.0</v>
      </c>
      <c r="L3777" s="19">
        <v>18.0</v>
      </c>
      <c r="M3777" s="19">
        <v>31.0</v>
      </c>
      <c r="N3777" s="20">
        <v>0.4193548262119293</v>
      </c>
      <c r="O3777" s="20">
        <v>0.4185336232185364</v>
      </c>
      <c r="P3777" s="20">
        <v>0.4770660400390625</v>
      </c>
      <c r="Q3777" s="21" t="str">
        <f t="shared" si="1"/>
        <v>0.4666666667</v>
      </c>
      <c r="R3777" s="21" t="str">
        <f t="shared" si="3"/>
        <v>0.4451999883</v>
      </c>
      <c r="S3777" s="9">
        <v>0.4333720312964532</v>
      </c>
      <c r="T3777" s="6">
        <v>0.4451999882857005</v>
      </c>
      <c r="U3777" s="10"/>
      <c r="V3777" s="10"/>
      <c r="W3777" s="10"/>
    </row>
    <row r="3778">
      <c r="A3778" s="17">
        <v>2013.0</v>
      </c>
      <c r="B3778" s="18" t="s">
        <v>526</v>
      </c>
      <c r="C3778" s="18" t="s">
        <v>1408</v>
      </c>
      <c r="D3778" s="19">
        <v>69.0</v>
      </c>
      <c r="E3778" s="19">
        <v>8.0</v>
      </c>
      <c r="F3778" s="19">
        <v>6.0</v>
      </c>
      <c r="G3778" s="19">
        <v>13.0</v>
      </c>
      <c r="H3778" s="19">
        <v>2.0</v>
      </c>
      <c r="I3778" s="19">
        <v>0.0</v>
      </c>
      <c r="J3778" s="19">
        <v>1.0</v>
      </c>
      <c r="K3778" s="19">
        <v>21.0</v>
      </c>
      <c r="L3778" s="19">
        <v>9.0</v>
      </c>
      <c r="M3778" s="19">
        <v>30.0</v>
      </c>
      <c r="N3778" s="20">
        <v>0.699999988079071</v>
      </c>
      <c r="O3778" s="20">
        <v>0.5094116926193237</v>
      </c>
      <c r="P3778" s="20">
        <v>0.5098377466201782</v>
      </c>
      <c r="Q3778" s="21" t="str">
        <f t="shared" si="1"/>
        <v>0.7196969697</v>
      </c>
      <c r="R3778" s="21" t="str">
        <f t="shared" si="3"/>
        <v>0.5620895254</v>
      </c>
      <c r="S3778" s="9">
        <v>0.5571652829647065</v>
      </c>
      <c r="T3778" s="6">
        <v>0.5620895253889489</v>
      </c>
      <c r="U3778" s="10"/>
      <c r="V3778" s="10"/>
      <c r="W3778" s="10"/>
    </row>
    <row r="3779">
      <c r="A3779" s="17">
        <v>2013.0</v>
      </c>
      <c r="B3779" s="18" t="s">
        <v>265</v>
      </c>
      <c r="C3779" s="18" t="s">
        <v>4620</v>
      </c>
      <c r="D3779" s="19">
        <v>70.0</v>
      </c>
      <c r="E3779" s="19">
        <v>4.0</v>
      </c>
      <c r="F3779" s="19">
        <v>8.0</v>
      </c>
      <c r="G3779" s="19">
        <v>7.0</v>
      </c>
      <c r="H3779" s="19">
        <v>10.0</v>
      </c>
      <c r="I3779" s="19">
        <v>0.0</v>
      </c>
      <c r="J3779" s="19">
        <v>3.0</v>
      </c>
      <c r="K3779" s="19">
        <v>11.0</v>
      </c>
      <c r="L3779" s="19">
        <v>21.0</v>
      </c>
      <c r="M3779" s="19">
        <v>32.0</v>
      </c>
      <c r="N3779" s="20">
        <v>0.34375</v>
      </c>
      <c r="O3779" s="20">
        <v>0.527546226978302</v>
      </c>
      <c r="P3779" s="20">
        <v>0.5290033221244812</v>
      </c>
      <c r="Q3779" s="21" t="str">
        <f t="shared" si="1"/>
        <v>0.3101265823</v>
      </c>
      <c r="R3779" s="21" t="str">
        <f t="shared" si="3"/>
        <v>0.4735555896</v>
      </c>
      <c r="S3779" s="9">
        <v>0.4819614440202713</v>
      </c>
      <c r="T3779" s="6">
        <v>0.4735555895898916</v>
      </c>
      <c r="U3779" s="10"/>
      <c r="V3779" s="10"/>
      <c r="W3779" s="10"/>
    </row>
    <row r="3780">
      <c r="A3780" s="17">
        <v>2013.0</v>
      </c>
      <c r="B3780" s="18" t="s">
        <v>75</v>
      </c>
      <c r="C3780" s="18" t="s">
        <v>1370</v>
      </c>
      <c r="D3780" s="19">
        <v>71.0</v>
      </c>
      <c r="E3780" s="19">
        <v>7.0</v>
      </c>
      <c r="F3780" s="19">
        <v>9.0</v>
      </c>
      <c r="G3780" s="19">
        <v>11.0</v>
      </c>
      <c r="H3780" s="19">
        <v>2.0</v>
      </c>
      <c r="I3780" s="19">
        <v>0.0</v>
      </c>
      <c r="J3780" s="19">
        <v>1.0</v>
      </c>
      <c r="K3780" s="19">
        <v>18.0</v>
      </c>
      <c r="L3780" s="19">
        <v>12.0</v>
      </c>
      <c r="M3780" s="19">
        <v>30.0</v>
      </c>
      <c r="N3780" s="20">
        <v>0.6000000238418579</v>
      </c>
      <c r="O3780" s="20">
        <v>0.5495406985282898</v>
      </c>
      <c r="P3780" s="20">
        <v>0.50990891456604</v>
      </c>
      <c r="Q3780" s="21" t="str">
        <f t="shared" si="1"/>
        <v>0.640625</v>
      </c>
      <c r="R3780" s="21" t="str">
        <f t="shared" si="3"/>
        <v>0.5624038279</v>
      </c>
      <c r="S3780" s="9">
        <v>0.5522475779056549</v>
      </c>
      <c r="T3780" s="6">
        <v>0.5624038279056549</v>
      </c>
      <c r="U3780" s="10"/>
      <c r="V3780" s="10"/>
      <c r="W3780" s="10"/>
    </row>
    <row r="3781">
      <c r="A3781" s="17">
        <v>2013.0</v>
      </c>
      <c r="B3781" s="18" t="s">
        <v>847</v>
      </c>
      <c r="C3781" s="18" t="s">
        <v>4621</v>
      </c>
      <c r="D3781" s="19">
        <v>72.0</v>
      </c>
      <c r="E3781" s="19">
        <v>4.0</v>
      </c>
      <c r="F3781" s="19">
        <v>7.0</v>
      </c>
      <c r="G3781" s="19">
        <v>8.0</v>
      </c>
      <c r="H3781" s="19">
        <v>6.0</v>
      </c>
      <c r="I3781" s="19">
        <v>2.0</v>
      </c>
      <c r="J3781" s="19">
        <v>4.0</v>
      </c>
      <c r="K3781" s="19">
        <v>14.0</v>
      </c>
      <c r="L3781" s="19">
        <v>17.0</v>
      </c>
      <c r="M3781" s="19">
        <v>31.0</v>
      </c>
      <c r="N3781" s="20">
        <v>0.4516128897666931</v>
      </c>
      <c r="O3781" s="20">
        <v>0.5497182607650757</v>
      </c>
      <c r="P3781" s="20">
        <v>0.5253448486328125</v>
      </c>
      <c r="Q3781" s="21" t="str">
        <f t="shared" si="1"/>
        <v>0.4275862069</v>
      </c>
      <c r="R3781" s="21" t="str">
        <f t="shared" si="3"/>
        <v>0.5130918943</v>
      </c>
      <c r="S3781" s="9">
        <v>0.5190985683471926</v>
      </c>
      <c r="T3781" s="6">
        <v>0.5130918942648789</v>
      </c>
      <c r="U3781" s="10"/>
      <c r="V3781" s="10"/>
      <c r="W3781" s="10"/>
    </row>
    <row r="3782">
      <c r="A3782" s="17">
        <v>2013.0</v>
      </c>
      <c r="B3782" s="18" t="s">
        <v>268</v>
      </c>
      <c r="C3782" s="18" t="s">
        <v>4622</v>
      </c>
      <c r="D3782" s="19">
        <v>73.0</v>
      </c>
      <c r="E3782" s="19">
        <v>7.0</v>
      </c>
      <c r="F3782" s="19">
        <v>7.0</v>
      </c>
      <c r="G3782" s="19">
        <v>5.0</v>
      </c>
      <c r="H3782" s="19">
        <v>8.0</v>
      </c>
      <c r="I3782" s="19">
        <v>1.0</v>
      </c>
      <c r="J3782" s="19">
        <v>3.0</v>
      </c>
      <c r="K3782" s="19">
        <v>13.0</v>
      </c>
      <c r="L3782" s="19">
        <v>18.0</v>
      </c>
      <c r="M3782" s="19">
        <v>31.0</v>
      </c>
      <c r="N3782" s="20">
        <v>0.4193548262119293</v>
      </c>
      <c r="O3782" s="20">
        <v>0.4888550341129303</v>
      </c>
      <c r="P3782" s="20">
        <v>0.49228155612945557</v>
      </c>
      <c r="Q3782" s="21" t="str">
        <f t="shared" si="1"/>
        <v>0.4285714286</v>
      </c>
      <c r="R3782" s="21" t="str">
        <f t="shared" si="3"/>
        <v>0.4746407632</v>
      </c>
      <c r="S3782" s="9">
        <v>0.4723366157662484</v>
      </c>
      <c r="T3782" s="6">
        <v>0.47464076323168614</v>
      </c>
      <c r="U3782" s="10"/>
      <c r="V3782" s="10"/>
      <c r="W3782" s="10"/>
    </row>
    <row r="3783">
      <c r="A3783" s="17">
        <v>2013.0</v>
      </c>
      <c r="B3783" s="18" t="s">
        <v>121</v>
      </c>
      <c r="C3783" s="18" t="s">
        <v>1469</v>
      </c>
      <c r="D3783" s="19">
        <v>74.0</v>
      </c>
      <c r="E3783" s="19">
        <v>5.0</v>
      </c>
      <c r="F3783" s="19">
        <v>4.0</v>
      </c>
      <c r="G3783" s="19">
        <v>16.0</v>
      </c>
      <c r="H3783" s="19">
        <v>0.0</v>
      </c>
      <c r="I3783" s="19">
        <v>6.0</v>
      </c>
      <c r="J3783" s="19">
        <v>1.0</v>
      </c>
      <c r="K3783" s="19">
        <v>27.0</v>
      </c>
      <c r="L3783" s="19">
        <v>5.0</v>
      </c>
      <c r="M3783" s="19">
        <v>32.0</v>
      </c>
      <c r="N3783" s="20">
        <v>0.84375</v>
      </c>
      <c r="O3783" s="20">
        <v>0.6363917589187622</v>
      </c>
      <c r="P3783" s="20">
        <v>0.540785014629364</v>
      </c>
      <c r="Q3783" s="21" t="str">
        <f t="shared" si="1"/>
        <v>0.8692307692</v>
      </c>
      <c r="R3783" s="21" t="str">
        <f t="shared" si="3"/>
        <v>0.6706998254</v>
      </c>
      <c r="S3783" s="9">
        <v>0.6643296331167221</v>
      </c>
      <c r="T3783" s="6">
        <v>0.6706998254244144</v>
      </c>
      <c r="U3783" s="10"/>
      <c r="V3783" s="10"/>
      <c r="W3783" s="10"/>
    </row>
    <row r="3784">
      <c r="A3784" s="17">
        <v>2013.0</v>
      </c>
      <c r="B3784" s="18" t="s">
        <v>932</v>
      </c>
      <c r="C3784" s="18" t="s">
        <v>4623</v>
      </c>
      <c r="D3784" s="19">
        <v>75.0</v>
      </c>
      <c r="E3784" s="19">
        <v>2.0</v>
      </c>
      <c r="F3784" s="19">
        <v>12.0</v>
      </c>
      <c r="G3784" s="19">
        <v>6.0</v>
      </c>
      <c r="H3784" s="19">
        <v>9.0</v>
      </c>
      <c r="I3784" s="19">
        <v>0.0</v>
      </c>
      <c r="J3784" s="19">
        <v>1.0</v>
      </c>
      <c r="K3784" s="19">
        <v>8.0</v>
      </c>
      <c r="L3784" s="19">
        <v>22.0</v>
      </c>
      <c r="M3784" s="19">
        <v>30.0</v>
      </c>
      <c r="N3784" s="20">
        <v>0.2666666805744171</v>
      </c>
      <c r="O3784" s="20">
        <v>0.5476096272468567</v>
      </c>
      <c r="P3784" s="20">
        <v>0.522463321685791</v>
      </c>
      <c r="Q3784" s="21" t="str">
        <f t="shared" si="1"/>
        <v>0.2352941176</v>
      </c>
      <c r="R3784" s="21" t="str">
        <f t="shared" si="3"/>
        <v>0.4632441735</v>
      </c>
      <c r="S3784" s="9">
        <v>0.47108731071154275</v>
      </c>
      <c r="T3784" s="6">
        <v>0.4632441734566408</v>
      </c>
      <c r="U3784" s="10"/>
      <c r="V3784" s="10"/>
      <c r="W3784" s="10"/>
    </row>
    <row r="3785">
      <c r="A3785" s="17">
        <v>2013.0</v>
      </c>
      <c r="B3785" s="18" t="s">
        <v>1608</v>
      </c>
      <c r="C3785" s="18" t="s">
        <v>4624</v>
      </c>
      <c r="D3785" s="19">
        <v>76.0</v>
      </c>
      <c r="E3785" s="19">
        <v>4.0</v>
      </c>
      <c r="F3785" s="19">
        <v>11.0</v>
      </c>
      <c r="G3785" s="19">
        <v>5.0</v>
      </c>
      <c r="H3785" s="19">
        <v>8.0</v>
      </c>
      <c r="I3785" s="19">
        <v>2.0</v>
      </c>
      <c r="J3785" s="19">
        <v>1.0</v>
      </c>
      <c r="K3785" s="19">
        <v>11.0</v>
      </c>
      <c r="L3785" s="19">
        <v>20.0</v>
      </c>
      <c r="M3785" s="19">
        <v>31.0</v>
      </c>
      <c r="N3785" s="20">
        <v>0.35483869910240173</v>
      </c>
      <c r="O3785" s="20">
        <v>0.46089404821395874</v>
      </c>
      <c r="P3785" s="20">
        <v>0.47070232033729553</v>
      </c>
      <c r="Q3785" s="21" t="str">
        <f t="shared" si="1"/>
        <v>0.3605442177</v>
      </c>
      <c r="R3785" s="21" t="str">
        <f t="shared" si="3"/>
        <v>0.4382586586</v>
      </c>
      <c r="S3785" s="9">
        <v>0.4368322816106581</v>
      </c>
      <c r="T3785" s="6">
        <v>0.43825865861307195</v>
      </c>
      <c r="U3785" s="10"/>
      <c r="V3785" s="10"/>
      <c r="W3785" s="10"/>
    </row>
    <row r="3786">
      <c r="A3786" s="17">
        <v>2013.0</v>
      </c>
      <c r="B3786" s="18" t="s">
        <v>546</v>
      </c>
      <c r="C3786" s="18" t="s">
        <v>1354</v>
      </c>
      <c r="D3786" s="19">
        <v>77.0</v>
      </c>
      <c r="E3786" s="19">
        <v>8.0</v>
      </c>
      <c r="F3786" s="19">
        <v>7.0</v>
      </c>
      <c r="G3786" s="19">
        <v>13.0</v>
      </c>
      <c r="H3786" s="19">
        <v>1.0</v>
      </c>
      <c r="I3786" s="19">
        <v>1.0</v>
      </c>
      <c r="J3786" s="19">
        <v>1.0</v>
      </c>
      <c r="K3786" s="19">
        <v>22.0</v>
      </c>
      <c r="L3786" s="19">
        <v>9.0</v>
      </c>
      <c r="M3786" s="19">
        <v>31.0</v>
      </c>
      <c r="N3786" s="20">
        <v>0.7096773982048035</v>
      </c>
      <c r="O3786" s="20">
        <v>0.5016009211540222</v>
      </c>
      <c r="P3786" s="20">
        <v>0.47275933623313904</v>
      </c>
      <c r="Q3786" s="21" t="str">
        <f t="shared" si="1"/>
        <v>0.7518796992</v>
      </c>
      <c r="R3786" s="21" t="str">
        <f t="shared" si="3"/>
        <v>0.5569602194</v>
      </c>
      <c r="S3786" s="9">
        <v>0.5464096494740056</v>
      </c>
      <c r="T3786" s="6">
        <v>0.556960219447326</v>
      </c>
      <c r="U3786" s="10"/>
      <c r="V3786" s="10"/>
      <c r="W3786" s="10"/>
    </row>
    <row r="3787">
      <c r="A3787" s="17">
        <v>2013.0</v>
      </c>
      <c r="B3787" s="18" t="s">
        <v>1478</v>
      </c>
      <c r="C3787" s="18" t="s">
        <v>4625</v>
      </c>
      <c r="D3787" s="19">
        <v>78.0</v>
      </c>
      <c r="E3787" s="19">
        <v>2.0</v>
      </c>
      <c r="F3787" s="19">
        <v>12.0</v>
      </c>
      <c r="G3787" s="19">
        <v>10.0</v>
      </c>
      <c r="H3787" s="19">
        <v>5.0</v>
      </c>
      <c r="I3787" s="19">
        <v>1.0</v>
      </c>
      <c r="J3787" s="19">
        <v>1.0</v>
      </c>
      <c r="K3787" s="19">
        <v>13.0</v>
      </c>
      <c r="L3787" s="19">
        <v>18.0</v>
      </c>
      <c r="M3787" s="19">
        <v>31.0</v>
      </c>
      <c r="N3787" s="20">
        <v>0.4193548262119293</v>
      </c>
      <c r="O3787" s="20">
        <v>0.4718689024448395</v>
      </c>
      <c r="P3787" s="20">
        <v>0.4960462749004364</v>
      </c>
      <c r="Q3787" s="21" t="str">
        <f t="shared" si="1"/>
        <v>0.392</v>
      </c>
      <c r="R3787" s="21" t="str">
        <f t="shared" si="3"/>
        <v>0.4579460199</v>
      </c>
      <c r="S3787" s="9">
        <v>0.4647847296249482</v>
      </c>
      <c r="T3787" s="6">
        <v>0.4579460199475288</v>
      </c>
      <c r="U3787" s="10"/>
      <c r="V3787" s="10"/>
      <c r="W3787" s="10"/>
    </row>
    <row r="3788">
      <c r="A3788" s="17">
        <v>2013.0</v>
      </c>
      <c r="B3788" s="18" t="s">
        <v>330</v>
      </c>
      <c r="C3788" s="18" t="s">
        <v>4626</v>
      </c>
      <c r="D3788" s="19">
        <v>79.0</v>
      </c>
      <c r="E3788" s="19">
        <v>2.0</v>
      </c>
      <c r="F3788" s="19">
        <v>13.0</v>
      </c>
      <c r="G3788" s="19">
        <v>7.0</v>
      </c>
      <c r="H3788" s="19">
        <v>7.0</v>
      </c>
      <c r="I3788" s="19">
        <v>1.0</v>
      </c>
      <c r="J3788" s="19">
        <v>1.0</v>
      </c>
      <c r="K3788" s="19">
        <v>10.0</v>
      </c>
      <c r="L3788" s="19">
        <v>21.0</v>
      </c>
      <c r="M3788" s="19">
        <v>31.0</v>
      </c>
      <c r="N3788" s="20">
        <v>0.32258063554763794</v>
      </c>
      <c r="O3788" s="20">
        <v>0.4266226887702942</v>
      </c>
      <c r="P3788" s="20">
        <v>0.4602295458316803</v>
      </c>
      <c r="Q3788" s="21" t="str">
        <f t="shared" si="1"/>
        <v>0.3007518797</v>
      </c>
      <c r="R3788" s="21" t="str">
        <f t="shared" si="3"/>
        <v>0.4035567008</v>
      </c>
      <c r="S3788" s="9">
        <v>0.40901389213338973</v>
      </c>
      <c r="T3788" s="6">
        <v>0.4035567007678792</v>
      </c>
      <c r="U3788" s="10"/>
      <c r="V3788" s="10"/>
      <c r="W3788" s="10"/>
    </row>
    <row r="3789">
      <c r="A3789" s="17">
        <v>2013.0</v>
      </c>
      <c r="B3789" s="18" t="s">
        <v>1126</v>
      </c>
      <c r="C3789" s="18" t="s">
        <v>1470</v>
      </c>
      <c r="D3789" s="19">
        <v>80.0</v>
      </c>
      <c r="E3789" s="19">
        <v>5.0</v>
      </c>
      <c r="F3789" s="19">
        <v>7.0</v>
      </c>
      <c r="G3789" s="19">
        <v>9.0</v>
      </c>
      <c r="H3789" s="19">
        <v>4.0</v>
      </c>
      <c r="I3789" s="19">
        <v>0.0</v>
      </c>
      <c r="J3789" s="19">
        <v>1.0</v>
      </c>
      <c r="K3789" s="19">
        <v>14.0</v>
      </c>
      <c r="L3789" s="19">
        <v>12.0</v>
      </c>
      <c r="M3789" s="19">
        <v>26.0</v>
      </c>
      <c r="N3789" s="20">
        <v>0.5384615659713745</v>
      </c>
      <c r="O3789" s="20">
        <v>0.5530542731285095</v>
      </c>
      <c r="P3789" s="20">
        <v>0.49654918909072876</v>
      </c>
      <c r="Q3789" s="21" t="str">
        <f t="shared" si="1"/>
        <v>0.5344827586</v>
      </c>
      <c r="R3789" s="21" t="str">
        <f t="shared" si="3"/>
        <v>0.5342851235</v>
      </c>
      <c r="S3789" s="9">
        <v>0.5352798184523215</v>
      </c>
      <c r="T3789" s="6">
        <v>0.5342851234921093</v>
      </c>
      <c r="U3789" s="10"/>
      <c r="V3789" s="10"/>
      <c r="W3789" s="10"/>
    </row>
    <row r="3790">
      <c r="A3790" s="17">
        <v>2013.0</v>
      </c>
      <c r="B3790" s="18" t="s">
        <v>3638</v>
      </c>
      <c r="C3790" s="18" t="s">
        <v>4627</v>
      </c>
      <c r="D3790" s="19">
        <v>81.0</v>
      </c>
      <c r="E3790" s="19">
        <v>1.0</v>
      </c>
      <c r="F3790" s="19">
        <v>13.0</v>
      </c>
      <c r="G3790" s="19">
        <v>6.0</v>
      </c>
      <c r="H3790" s="19">
        <v>5.0</v>
      </c>
      <c r="I3790" s="19">
        <v>0.0</v>
      </c>
      <c r="J3790" s="19">
        <v>0.0</v>
      </c>
      <c r="K3790" s="19">
        <v>7.0</v>
      </c>
      <c r="L3790" s="19">
        <v>18.0</v>
      </c>
      <c r="M3790" s="19">
        <v>25.0</v>
      </c>
      <c r="N3790" s="20">
        <v>0.2800000011920929</v>
      </c>
      <c r="O3790" s="20">
        <v>0.4647185206413269</v>
      </c>
      <c r="P3790" s="20">
        <v>0.48220619559288025</v>
      </c>
      <c r="Q3790" s="21" t="str">
        <f t="shared" si="1"/>
        <v>0.2525252525</v>
      </c>
      <c r="R3790" s="21" t="str">
        <f t="shared" si="3"/>
        <v>0.4160421224</v>
      </c>
      <c r="S3790" s="9">
        <v>0.4229108092188835</v>
      </c>
      <c r="T3790" s="6">
        <v>0.41604212235019666</v>
      </c>
      <c r="U3790" s="10"/>
      <c r="V3790" s="10"/>
      <c r="W3790" s="10"/>
    </row>
    <row r="3791">
      <c r="A3791" s="17">
        <v>2013.0</v>
      </c>
      <c r="B3791" s="18" t="s">
        <v>1376</v>
      </c>
      <c r="C3791" s="18" t="s">
        <v>1377</v>
      </c>
      <c r="D3791" s="19">
        <v>82.0</v>
      </c>
      <c r="E3791" s="19">
        <v>8.0</v>
      </c>
      <c r="F3791" s="19">
        <v>6.0</v>
      </c>
      <c r="G3791" s="19">
        <v>10.0</v>
      </c>
      <c r="H3791" s="19">
        <v>3.0</v>
      </c>
      <c r="I3791" s="19">
        <v>1.0</v>
      </c>
      <c r="J3791" s="19">
        <v>2.0</v>
      </c>
      <c r="K3791" s="19">
        <v>19.0</v>
      </c>
      <c r="L3791" s="19">
        <v>11.0</v>
      </c>
      <c r="M3791" s="19">
        <v>30.0</v>
      </c>
      <c r="N3791" s="20">
        <v>0.6333333253860474</v>
      </c>
      <c r="O3791" s="20">
        <v>0.4333837330341339</v>
      </c>
      <c r="P3791" s="20">
        <v>0.4718743562698364</v>
      </c>
      <c r="Q3791" s="21" t="str">
        <f t="shared" si="1"/>
        <v>0.65</v>
      </c>
      <c r="R3791" s="21" t="str">
        <f t="shared" si="3"/>
        <v>0.4971604556</v>
      </c>
      <c r="S3791" s="9">
        <v>0.4929937889178594</v>
      </c>
      <c r="T3791" s="6">
        <v>0.49716045558452604</v>
      </c>
      <c r="U3791" s="10"/>
      <c r="V3791" s="10"/>
      <c r="W3791" s="10"/>
    </row>
    <row r="3792">
      <c r="A3792" s="17">
        <v>2013.0</v>
      </c>
      <c r="B3792" s="18" t="s">
        <v>361</v>
      </c>
      <c r="C3792" s="18" t="s">
        <v>4628</v>
      </c>
      <c r="D3792" s="19">
        <v>83.0</v>
      </c>
      <c r="E3792" s="19">
        <v>5.0</v>
      </c>
      <c r="F3792" s="19">
        <v>11.0</v>
      </c>
      <c r="G3792" s="19">
        <v>4.0</v>
      </c>
      <c r="H3792" s="19">
        <v>8.0</v>
      </c>
      <c r="I3792" s="19">
        <v>0.0</v>
      </c>
      <c r="J3792" s="19">
        <v>3.0</v>
      </c>
      <c r="K3792" s="19">
        <v>9.0</v>
      </c>
      <c r="L3792" s="19">
        <v>22.0</v>
      </c>
      <c r="M3792" s="19">
        <v>31.0</v>
      </c>
      <c r="N3792" s="20">
        <v>0.29032257199287415</v>
      </c>
      <c r="O3792" s="20">
        <v>0.4827120304107666</v>
      </c>
      <c r="P3792" s="20">
        <v>0.49166351556777954</v>
      </c>
      <c r="Q3792" s="21" t="str">
        <f t="shared" si="1"/>
        <v>0.3112582781</v>
      </c>
      <c r="R3792" s="21" t="str">
        <f t="shared" si="3"/>
        <v>0.4420864636</v>
      </c>
      <c r="S3792" s="9">
        <v>0.4368525392586185</v>
      </c>
      <c r="T3792" s="6">
        <v>0.44208646363375204</v>
      </c>
      <c r="U3792" s="10"/>
      <c r="V3792" s="10"/>
      <c r="W3792" s="10"/>
    </row>
    <row r="3793">
      <c r="A3793" s="17">
        <v>2013.0</v>
      </c>
      <c r="B3793" s="18" t="s">
        <v>913</v>
      </c>
      <c r="C3793" s="18" t="s">
        <v>1454</v>
      </c>
      <c r="D3793" s="19">
        <v>84.0</v>
      </c>
      <c r="E3793" s="19">
        <v>4.0</v>
      </c>
      <c r="F3793" s="19">
        <v>10.0</v>
      </c>
      <c r="G3793" s="19">
        <v>13.0</v>
      </c>
      <c r="H3793" s="19">
        <v>3.0</v>
      </c>
      <c r="I3793" s="19">
        <v>0.0</v>
      </c>
      <c r="J3793" s="19">
        <v>1.0</v>
      </c>
      <c r="K3793" s="19">
        <v>17.0</v>
      </c>
      <c r="L3793" s="19">
        <v>14.0</v>
      </c>
      <c r="M3793" s="19">
        <v>31.0</v>
      </c>
      <c r="N3793" s="20">
        <v>0.5483871102333069</v>
      </c>
      <c r="O3793" s="20">
        <v>0.5378687381744385</v>
      </c>
      <c r="P3793" s="20">
        <v>0.5095563530921936</v>
      </c>
      <c r="Q3793" s="21" t="str">
        <f t="shared" si="1"/>
        <v>0.5447154472</v>
      </c>
      <c r="R3793" s="21" t="str">
        <f t="shared" si="3"/>
        <v>0.5325023191</v>
      </c>
      <c r="S3793" s="9">
        <v>0.533420231553816</v>
      </c>
      <c r="T3793" s="6">
        <v>0.5325023191488856</v>
      </c>
      <c r="U3793" s="10"/>
      <c r="V3793" s="10"/>
      <c r="W3793" s="10"/>
    </row>
    <row r="3794">
      <c r="A3794" s="17">
        <v>2013.0</v>
      </c>
      <c r="B3794" s="18" t="s">
        <v>544</v>
      </c>
      <c r="C3794" s="18" t="s">
        <v>4629</v>
      </c>
      <c r="D3794" s="19">
        <v>85.0</v>
      </c>
      <c r="E3794" s="19">
        <v>3.0</v>
      </c>
      <c r="F3794" s="19">
        <v>14.0</v>
      </c>
      <c r="G3794" s="19">
        <v>2.0</v>
      </c>
      <c r="H3794" s="19">
        <v>10.0</v>
      </c>
      <c r="I3794" s="19">
        <v>2.0</v>
      </c>
      <c r="J3794" s="19">
        <v>0.0</v>
      </c>
      <c r="K3794" s="19">
        <v>7.0</v>
      </c>
      <c r="L3794" s="19">
        <v>24.0</v>
      </c>
      <c r="M3794" s="19">
        <v>31.0</v>
      </c>
      <c r="N3794" s="20">
        <v>0.22580644488334656</v>
      </c>
      <c r="O3794" s="20">
        <v>0.47162163257598877</v>
      </c>
      <c r="P3794" s="20">
        <v>0.4737689197063446</v>
      </c>
      <c r="Q3794" s="21" t="str">
        <f t="shared" si="1"/>
        <v>0.2483221477</v>
      </c>
      <c r="R3794" s="21" t="str">
        <f t="shared" si="3"/>
        <v>0.4163335831</v>
      </c>
      <c r="S3794" s="9">
        <v>0.41070465911780635</v>
      </c>
      <c r="T3794" s="6">
        <v>0.4163335831273322</v>
      </c>
      <c r="U3794" s="10"/>
      <c r="V3794" s="10"/>
      <c r="W3794" s="10"/>
    </row>
    <row r="3795">
      <c r="A3795" s="17">
        <v>2013.0</v>
      </c>
      <c r="B3795" s="18" t="s">
        <v>258</v>
      </c>
      <c r="C3795" s="18" t="s">
        <v>1384</v>
      </c>
      <c r="D3795" s="19">
        <v>86.0</v>
      </c>
      <c r="E3795" s="19">
        <v>7.0</v>
      </c>
      <c r="F3795" s="19">
        <v>9.0</v>
      </c>
      <c r="G3795" s="19">
        <v>7.0</v>
      </c>
      <c r="H3795" s="19">
        <v>5.0</v>
      </c>
      <c r="I3795" s="19">
        <v>5.0</v>
      </c>
      <c r="J3795" s="19">
        <v>1.0</v>
      </c>
      <c r="K3795" s="19">
        <v>19.0</v>
      </c>
      <c r="L3795" s="19">
        <v>15.0</v>
      </c>
      <c r="M3795" s="19">
        <v>34.0</v>
      </c>
      <c r="N3795" s="20">
        <v>0.5588235259056091</v>
      </c>
      <c r="O3795" s="20">
        <v>0.4552428722381592</v>
      </c>
      <c r="P3795" s="20">
        <v>0.4984518587589264</v>
      </c>
      <c r="Q3795" s="21" t="str">
        <f t="shared" si="1"/>
        <v>0.5864197531</v>
      </c>
      <c r="R3795" s="21" t="str">
        <f t="shared" si="3"/>
        <v>0.4988393391</v>
      </c>
      <c r="S3795" s="9">
        <v>0.49194028316175237</v>
      </c>
      <c r="T3795" s="6">
        <v>0.4988393390804161</v>
      </c>
      <c r="U3795" s="10"/>
      <c r="V3795" s="10"/>
      <c r="W3795" s="10"/>
    </row>
    <row r="3796">
      <c r="A3796" s="17">
        <v>2013.0</v>
      </c>
      <c r="B3796" s="18" t="s">
        <v>107</v>
      </c>
      <c r="C3796" s="18" t="s">
        <v>4630</v>
      </c>
      <c r="D3796" s="19">
        <v>87.0</v>
      </c>
      <c r="E3796" s="19">
        <v>3.0</v>
      </c>
      <c r="F3796" s="19">
        <v>13.0</v>
      </c>
      <c r="G3796" s="19">
        <v>9.0</v>
      </c>
      <c r="H3796" s="19">
        <v>4.0</v>
      </c>
      <c r="I3796" s="19">
        <v>1.0</v>
      </c>
      <c r="J3796" s="19">
        <v>1.0</v>
      </c>
      <c r="K3796" s="19">
        <v>13.0</v>
      </c>
      <c r="L3796" s="19">
        <v>18.0</v>
      </c>
      <c r="M3796" s="19">
        <v>31.0</v>
      </c>
      <c r="N3796" s="20">
        <v>0.4193548262119293</v>
      </c>
      <c r="O3796" s="20">
        <v>0.4739100933074951</v>
      </c>
      <c r="P3796" s="20">
        <v>0.49973517656326294</v>
      </c>
      <c r="Q3796" s="21" t="str">
        <f t="shared" si="1"/>
        <v>0.424</v>
      </c>
      <c r="R3796" s="21" t="str">
        <f t="shared" si="3"/>
        <v>0.4678888408</v>
      </c>
      <c r="S3796" s="9">
        <v>0.46672755047198267</v>
      </c>
      <c r="T3796" s="6">
        <v>0.4678888407945633</v>
      </c>
      <c r="U3796" s="10"/>
      <c r="V3796" s="10"/>
      <c r="W3796" s="10"/>
    </row>
    <row r="3797">
      <c r="A3797" s="17">
        <v>2013.0</v>
      </c>
      <c r="B3797" s="18" t="s">
        <v>1422</v>
      </c>
      <c r="C3797" s="18" t="s">
        <v>1423</v>
      </c>
      <c r="D3797" s="19">
        <v>88.0</v>
      </c>
      <c r="E3797" s="19">
        <v>7.0</v>
      </c>
      <c r="F3797" s="19">
        <v>9.0</v>
      </c>
      <c r="G3797" s="19">
        <v>13.0</v>
      </c>
      <c r="H3797" s="19">
        <v>1.0</v>
      </c>
      <c r="I3797" s="19">
        <v>2.0</v>
      </c>
      <c r="J3797" s="19">
        <v>0.0</v>
      </c>
      <c r="K3797" s="19">
        <v>22.0</v>
      </c>
      <c r="L3797" s="19">
        <v>10.0</v>
      </c>
      <c r="M3797" s="19">
        <v>32.0</v>
      </c>
      <c r="N3797" s="20">
        <v>0.6875</v>
      </c>
      <c r="O3797" s="20">
        <v>0.4777953326702118</v>
      </c>
      <c r="P3797" s="20">
        <v>0.4941041171550751</v>
      </c>
      <c r="Q3797" s="21" t="str">
        <f t="shared" si="1"/>
        <v>0.7424242424</v>
      </c>
      <c r="R3797" s="21" t="str">
        <f t="shared" si="3"/>
        <v>0.5480297562</v>
      </c>
      <c r="S3797" s="9">
        <v>0.5342986956238747</v>
      </c>
      <c r="T3797" s="6">
        <v>0.5480297562299353</v>
      </c>
      <c r="U3797" s="10"/>
      <c r="V3797" s="10"/>
      <c r="W3797" s="10"/>
    </row>
    <row r="3798">
      <c r="A3798" s="17">
        <v>2013.0</v>
      </c>
      <c r="B3798" s="18" t="s">
        <v>186</v>
      </c>
      <c r="C3798" s="18" t="s">
        <v>4631</v>
      </c>
      <c r="D3798" s="19">
        <v>89.0</v>
      </c>
      <c r="E3798" s="19">
        <v>7.0</v>
      </c>
      <c r="F3798" s="19">
        <v>5.0</v>
      </c>
      <c r="G3798" s="19">
        <v>15.0</v>
      </c>
      <c r="H3798" s="19">
        <v>0.0</v>
      </c>
      <c r="I3798" s="19">
        <v>4.0</v>
      </c>
      <c r="J3798" s="19">
        <v>2.0</v>
      </c>
      <c r="K3798" s="19">
        <v>26.0</v>
      </c>
      <c r="L3798" s="19">
        <v>7.0</v>
      </c>
      <c r="M3798" s="19">
        <v>33.0</v>
      </c>
      <c r="N3798" s="20">
        <v>0.7878788113594055</v>
      </c>
      <c r="O3798" s="20">
        <v>0.5935139656066895</v>
      </c>
      <c r="P3798" s="20">
        <v>0.5387457609176636</v>
      </c>
      <c r="Q3798" s="21" t="str">
        <f t="shared" si="1"/>
        <v>0.8201438849</v>
      </c>
      <c r="R3798" s="21" t="str">
        <f t="shared" si="3"/>
        <v>0.6364793943</v>
      </c>
      <c r="S3798" s="9">
        <v>0.6284131200024576</v>
      </c>
      <c r="T3798" s="6">
        <v>0.6364793942557823</v>
      </c>
      <c r="U3798" s="10"/>
      <c r="V3798" s="10"/>
      <c r="W3798" s="10"/>
    </row>
    <row r="3799">
      <c r="A3799" s="17">
        <v>2013.0</v>
      </c>
      <c r="B3799" s="18" t="s">
        <v>395</v>
      </c>
      <c r="C3799" s="18" t="s">
        <v>4632</v>
      </c>
      <c r="D3799" s="19">
        <v>90.0</v>
      </c>
      <c r="E3799" s="19">
        <v>1.0</v>
      </c>
      <c r="F3799" s="19">
        <v>17.0</v>
      </c>
      <c r="G3799" s="19">
        <v>4.0</v>
      </c>
      <c r="H3799" s="19">
        <v>4.0</v>
      </c>
      <c r="I3799" s="19">
        <v>1.0</v>
      </c>
      <c r="J3799" s="19">
        <v>2.0</v>
      </c>
      <c r="K3799" s="19">
        <v>6.0</v>
      </c>
      <c r="L3799" s="19">
        <v>23.0</v>
      </c>
      <c r="M3799" s="19">
        <v>29.0</v>
      </c>
      <c r="N3799" s="20">
        <v>0.2068965584039688</v>
      </c>
      <c r="O3799" s="20">
        <v>0.42794159054756165</v>
      </c>
      <c r="P3799" s="20">
        <v>0.46436363458633423</v>
      </c>
      <c r="Q3799" s="21" t="str">
        <f t="shared" si="1"/>
        <v>0.2123893805</v>
      </c>
      <c r="R3799" s="21" t="str">
        <f t="shared" si="3"/>
        <v>0.3831590491</v>
      </c>
      <c r="S3799" s="9">
        <v>0.38178584185139885</v>
      </c>
      <c r="T3799" s="6">
        <v>0.3831590490531077</v>
      </c>
      <c r="U3799" s="10"/>
      <c r="V3799" s="10"/>
      <c r="W3799" s="10"/>
    </row>
    <row r="3800">
      <c r="A3800" s="17">
        <v>2013.0</v>
      </c>
      <c r="B3800" s="18" t="s">
        <v>1814</v>
      </c>
      <c r="C3800" s="18" t="s">
        <v>4633</v>
      </c>
      <c r="D3800" s="19">
        <v>91.0</v>
      </c>
      <c r="E3800" s="19">
        <v>6.0</v>
      </c>
      <c r="F3800" s="19">
        <v>10.0</v>
      </c>
      <c r="G3800" s="19">
        <v>10.0</v>
      </c>
      <c r="H3800" s="19">
        <v>3.0</v>
      </c>
      <c r="I3800" s="19">
        <v>2.0</v>
      </c>
      <c r="J3800" s="19">
        <v>1.0</v>
      </c>
      <c r="K3800" s="19">
        <v>18.0</v>
      </c>
      <c r="L3800" s="19">
        <v>14.0</v>
      </c>
      <c r="M3800" s="19">
        <v>32.0</v>
      </c>
      <c r="N3800" s="20">
        <v>0.5625</v>
      </c>
      <c r="O3800" s="20">
        <v>0.5161908268928528</v>
      </c>
      <c r="P3800" s="20">
        <v>0.48586925864219666</v>
      </c>
      <c r="Q3800" s="21" t="str">
        <f t="shared" si="1"/>
        <v>0.5942028986</v>
      </c>
      <c r="R3800" s="21" t="str">
        <f t="shared" si="3"/>
        <v>0.5281134527</v>
      </c>
      <c r="S3800" s="9">
        <v>0.5201877281069756</v>
      </c>
      <c r="T3800" s="6">
        <v>0.5281134527446567</v>
      </c>
      <c r="U3800" s="10"/>
      <c r="V3800" s="10"/>
      <c r="W3800" s="10"/>
    </row>
    <row r="3801">
      <c r="A3801" s="17">
        <v>2013.0</v>
      </c>
      <c r="B3801" s="18" t="s">
        <v>420</v>
      </c>
      <c r="C3801" s="18" t="s">
        <v>4634</v>
      </c>
      <c r="D3801" s="19">
        <v>92.0</v>
      </c>
      <c r="E3801" s="19">
        <v>3.0</v>
      </c>
      <c r="F3801" s="19">
        <v>7.0</v>
      </c>
      <c r="G3801" s="19">
        <v>10.0</v>
      </c>
      <c r="H3801" s="19">
        <v>7.0</v>
      </c>
      <c r="I3801" s="19">
        <v>5.0</v>
      </c>
      <c r="J3801" s="19">
        <v>1.0</v>
      </c>
      <c r="K3801" s="19">
        <v>18.0</v>
      </c>
      <c r="L3801" s="19">
        <v>15.0</v>
      </c>
      <c r="M3801" s="19">
        <v>33.0</v>
      </c>
      <c r="N3801" s="20">
        <v>0.5454545617103577</v>
      </c>
      <c r="O3801" s="20">
        <v>0.5717199444770813</v>
      </c>
      <c r="P3801" s="20">
        <v>0.5402967929840088</v>
      </c>
      <c r="Q3801" s="21" t="str">
        <f t="shared" si="1"/>
        <v>0.5033112583</v>
      </c>
      <c r="R3801" s="21" t="str">
        <f t="shared" si="3"/>
        <v>0.5467619851</v>
      </c>
      <c r="S3801" s="9">
        <v>0.5572978068481792</v>
      </c>
      <c r="T3801" s="6">
        <v>0.5467619850540792</v>
      </c>
      <c r="U3801" s="10"/>
      <c r="V3801" s="10"/>
      <c r="W3801" s="10"/>
    </row>
    <row r="3802">
      <c r="A3802" s="17">
        <v>2013.0</v>
      </c>
      <c r="B3802" s="18" t="s">
        <v>1817</v>
      </c>
      <c r="C3802" s="18" t="s">
        <v>4635</v>
      </c>
      <c r="D3802" s="19">
        <v>93.0</v>
      </c>
      <c r="E3802" s="19">
        <v>1.0</v>
      </c>
      <c r="F3802" s="19">
        <v>15.0</v>
      </c>
      <c r="G3802" s="19">
        <v>4.0</v>
      </c>
      <c r="H3802" s="19">
        <v>7.0</v>
      </c>
      <c r="I3802" s="19">
        <v>2.0</v>
      </c>
      <c r="J3802" s="19">
        <v>2.0</v>
      </c>
      <c r="K3802" s="19">
        <v>7.0</v>
      </c>
      <c r="L3802" s="19">
        <v>24.0</v>
      </c>
      <c r="M3802" s="19">
        <v>31.0</v>
      </c>
      <c r="N3802" s="20">
        <v>0.22580644488334656</v>
      </c>
      <c r="O3802" s="20">
        <v>0.5536224842071533</v>
      </c>
      <c r="P3802" s="20">
        <v>0.5259642004966736</v>
      </c>
      <c r="Q3802" s="21" t="str">
        <f t="shared" si="1"/>
        <v>0.2180451128</v>
      </c>
      <c r="R3802" s="21" t="str">
        <f t="shared" si="3"/>
        <v>0.4628135704</v>
      </c>
      <c r="S3802" s="9">
        <v>0.46475390513097087</v>
      </c>
      <c r="T3802" s="6">
        <v>0.4628135704232338</v>
      </c>
      <c r="U3802" s="10"/>
      <c r="V3802" s="10"/>
      <c r="W3802" s="10"/>
    </row>
    <row r="3803">
      <c r="A3803" s="17">
        <v>2013.0</v>
      </c>
      <c r="B3803" s="18" t="s">
        <v>78</v>
      </c>
      <c r="C3803" s="18" t="s">
        <v>4636</v>
      </c>
      <c r="D3803" s="19">
        <v>94.0</v>
      </c>
      <c r="E3803" s="19">
        <v>5.0</v>
      </c>
      <c r="F3803" s="19">
        <v>10.0</v>
      </c>
      <c r="G3803" s="19">
        <v>4.0</v>
      </c>
      <c r="H3803" s="19">
        <v>8.0</v>
      </c>
      <c r="I3803" s="19">
        <v>0.0</v>
      </c>
      <c r="J3803" s="19">
        <v>1.0</v>
      </c>
      <c r="K3803" s="19">
        <v>9.0</v>
      </c>
      <c r="L3803" s="19">
        <v>19.0</v>
      </c>
      <c r="M3803" s="19">
        <v>28.0</v>
      </c>
      <c r="N3803" s="20">
        <v>0.3214285671710968</v>
      </c>
      <c r="O3803" s="20">
        <v>0.5912079811096191</v>
      </c>
      <c r="P3803" s="20">
        <v>0.5444433689117432</v>
      </c>
      <c r="Q3803" s="21" t="str">
        <f t="shared" si="1"/>
        <v>0.3405797101</v>
      </c>
      <c r="R3803" s="21" t="str">
        <f t="shared" si="3"/>
        <v>0.5168597603</v>
      </c>
      <c r="S3803" s="9">
        <v>0.5120719756398882</v>
      </c>
      <c r="T3803" s="6">
        <v>0.5168597603189773</v>
      </c>
      <c r="U3803" s="10"/>
      <c r="V3803" s="10"/>
      <c r="W3803" s="10"/>
    </row>
    <row r="3804">
      <c r="A3804" s="17">
        <v>2013.0</v>
      </c>
      <c r="B3804" s="18" t="s">
        <v>1128</v>
      </c>
      <c r="C3804" s="18" t="s">
        <v>4637</v>
      </c>
      <c r="D3804" s="19">
        <v>95.0</v>
      </c>
      <c r="E3804" s="19">
        <v>1.0</v>
      </c>
      <c r="F3804" s="19">
        <v>14.0</v>
      </c>
      <c r="G3804" s="19">
        <v>3.0</v>
      </c>
      <c r="H3804" s="19">
        <v>9.0</v>
      </c>
      <c r="I3804" s="19">
        <v>1.0</v>
      </c>
      <c r="J3804" s="19">
        <v>1.0</v>
      </c>
      <c r="K3804" s="19">
        <v>5.0</v>
      </c>
      <c r="L3804" s="19">
        <v>24.0</v>
      </c>
      <c r="M3804" s="19">
        <v>29.0</v>
      </c>
      <c r="N3804" s="20">
        <v>0.17241379618644714</v>
      </c>
      <c r="O3804" s="20">
        <v>0.41676095128059387</v>
      </c>
      <c r="P3804" s="20">
        <v>0.45824968814849854</v>
      </c>
      <c r="Q3804" s="21" t="str">
        <f t="shared" si="1"/>
        <v>0.1603053435</v>
      </c>
      <c r="R3804" s="21" t="str">
        <f t="shared" si="3"/>
        <v>0.3630192336</v>
      </c>
      <c r="S3804" s="9">
        <v>0.36604634595328367</v>
      </c>
      <c r="T3804" s="6">
        <v>0.36301923355528415</v>
      </c>
      <c r="U3804" s="10"/>
      <c r="V3804" s="10"/>
      <c r="W3804" s="10"/>
    </row>
    <row r="3805">
      <c r="A3805" s="17">
        <v>2013.0</v>
      </c>
      <c r="B3805" s="18" t="s">
        <v>418</v>
      </c>
      <c r="C3805" s="18" t="s">
        <v>4638</v>
      </c>
      <c r="D3805" s="19">
        <v>96.0</v>
      </c>
      <c r="E3805" s="19">
        <v>5.0</v>
      </c>
      <c r="F3805" s="19">
        <v>9.0</v>
      </c>
      <c r="G3805" s="19">
        <v>8.0</v>
      </c>
      <c r="H3805" s="19">
        <v>7.0</v>
      </c>
      <c r="I3805" s="19">
        <v>0.0</v>
      </c>
      <c r="J3805" s="19">
        <v>1.0</v>
      </c>
      <c r="K3805" s="19">
        <v>13.0</v>
      </c>
      <c r="L3805" s="19">
        <v>17.0</v>
      </c>
      <c r="M3805" s="19">
        <v>30.0</v>
      </c>
      <c r="N3805" s="20">
        <v>0.4333333373069763</v>
      </c>
      <c r="O3805" s="20">
        <v>0.5468739867210388</v>
      </c>
      <c r="P3805" s="20">
        <v>0.5291122198104858</v>
      </c>
      <c r="Q3805" s="21" t="str">
        <f t="shared" si="1"/>
        <v>0.4214285714</v>
      </c>
      <c r="R3805" s="21" t="str">
        <f t="shared" si="3"/>
        <v>0.5110721912</v>
      </c>
      <c r="S3805" s="9">
        <v>0.5140483816464743</v>
      </c>
      <c r="T3805" s="6">
        <v>0.5110721911702838</v>
      </c>
      <c r="U3805" s="10"/>
      <c r="V3805" s="10"/>
      <c r="W3805" s="10"/>
    </row>
    <row r="3806">
      <c r="A3806" s="17">
        <v>2013.0</v>
      </c>
      <c r="B3806" s="18" t="s">
        <v>607</v>
      </c>
      <c r="C3806" s="18" t="s">
        <v>4639</v>
      </c>
      <c r="D3806" s="19">
        <v>97.0</v>
      </c>
      <c r="E3806" s="19">
        <v>5.0</v>
      </c>
      <c r="F3806" s="19">
        <v>11.0</v>
      </c>
      <c r="G3806" s="19">
        <v>5.0</v>
      </c>
      <c r="H3806" s="19">
        <v>6.0</v>
      </c>
      <c r="I3806" s="19">
        <v>2.0</v>
      </c>
      <c r="J3806" s="19">
        <v>2.0</v>
      </c>
      <c r="K3806" s="19">
        <v>12.0</v>
      </c>
      <c r="L3806" s="19">
        <v>19.0</v>
      </c>
      <c r="M3806" s="19">
        <v>31.0</v>
      </c>
      <c r="N3806" s="20">
        <v>0.3870967626571655</v>
      </c>
      <c r="O3806" s="20">
        <v>0.44524919986724854</v>
      </c>
      <c r="P3806" s="20">
        <v>0.46608683466911316</v>
      </c>
      <c r="Q3806" s="21" t="str">
        <f t="shared" si="1"/>
        <v>0.4137931034</v>
      </c>
      <c r="R3806" s="21" t="str">
        <f t="shared" si="3"/>
        <v>0.4425945845</v>
      </c>
      <c r="S3806" s="9">
        <v>0.4359205021492897</v>
      </c>
      <c r="T3806" s="6">
        <v>0.4425945844629715</v>
      </c>
      <c r="U3806" s="10"/>
      <c r="V3806" s="10"/>
      <c r="W3806" s="10"/>
    </row>
    <row r="3807">
      <c r="A3807" s="17">
        <v>2013.0</v>
      </c>
      <c r="B3807" s="18" t="s">
        <v>1353</v>
      </c>
      <c r="C3807" s="18" t="s">
        <v>4640</v>
      </c>
      <c r="D3807" s="19">
        <v>98.0</v>
      </c>
      <c r="E3807" s="19">
        <v>6.0</v>
      </c>
      <c r="F3807" s="19">
        <v>9.0</v>
      </c>
      <c r="G3807" s="19">
        <v>9.0</v>
      </c>
      <c r="H3807" s="19">
        <v>2.0</v>
      </c>
      <c r="I3807" s="19">
        <v>3.0</v>
      </c>
      <c r="J3807" s="19">
        <v>1.0</v>
      </c>
      <c r="K3807" s="19">
        <v>18.0</v>
      </c>
      <c r="L3807" s="19">
        <v>12.0</v>
      </c>
      <c r="M3807" s="19">
        <v>30.0</v>
      </c>
      <c r="N3807" s="20">
        <v>0.6000000238418579</v>
      </c>
      <c r="O3807" s="20">
        <v>0.41308191418647766</v>
      </c>
      <c r="P3807" s="20">
        <v>0.46927133202552795</v>
      </c>
      <c r="Q3807" s="21" t="str">
        <f t="shared" si="1"/>
        <v>0.6461538462</v>
      </c>
      <c r="R3807" s="21" t="str">
        <f t="shared" si="3"/>
        <v>0.4853972516</v>
      </c>
      <c r="S3807" s="9">
        <v>0.47385879009962084</v>
      </c>
      <c r="T3807" s="6">
        <v>0.48539725163808234</v>
      </c>
      <c r="U3807" s="10"/>
      <c r="V3807" s="10"/>
      <c r="W3807" s="10"/>
    </row>
    <row r="3808">
      <c r="A3808" s="17">
        <v>2013.0</v>
      </c>
      <c r="B3808" s="18" t="s">
        <v>56</v>
      </c>
      <c r="C3808" s="18" t="s">
        <v>1348</v>
      </c>
      <c r="D3808" s="19">
        <v>99.0</v>
      </c>
      <c r="E3808" s="19">
        <v>7.0</v>
      </c>
      <c r="F3808" s="19">
        <v>5.0</v>
      </c>
      <c r="G3808" s="19">
        <v>7.0</v>
      </c>
      <c r="H3808" s="19">
        <v>6.0</v>
      </c>
      <c r="I3808" s="19">
        <v>4.0</v>
      </c>
      <c r="J3808" s="19">
        <v>3.0</v>
      </c>
      <c r="K3808" s="19">
        <v>18.0</v>
      </c>
      <c r="L3808" s="19">
        <v>14.0</v>
      </c>
      <c r="M3808" s="19">
        <v>32.0</v>
      </c>
      <c r="N3808" s="20">
        <v>0.5625</v>
      </c>
      <c r="O3808" s="20">
        <v>0.491283118724823</v>
      </c>
      <c r="P3808" s="20">
        <v>0.5025231838226318</v>
      </c>
      <c r="Q3808" s="21" t="str">
        <f t="shared" si="1"/>
        <v>0.5555555556</v>
      </c>
      <c r="R3808" s="21" t="str">
        <f t="shared" si="3"/>
        <v>0.5101612442</v>
      </c>
      <c r="S3808" s="9">
        <v>0.5118973553180695</v>
      </c>
      <c r="T3808" s="6">
        <v>0.5101612442069583</v>
      </c>
      <c r="U3808" s="10"/>
      <c r="V3808" s="10"/>
      <c r="W3808" s="10"/>
    </row>
    <row r="3809">
      <c r="A3809" s="17">
        <v>2013.0</v>
      </c>
      <c r="B3809" s="18" t="s">
        <v>271</v>
      </c>
      <c r="C3809" s="18" t="s">
        <v>4641</v>
      </c>
      <c r="D3809" s="19">
        <v>100.0</v>
      </c>
      <c r="E3809" s="19">
        <v>6.0</v>
      </c>
      <c r="F3809" s="19">
        <v>3.0</v>
      </c>
      <c r="G3809" s="19">
        <v>16.0</v>
      </c>
      <c r="H3809" s="19">
        <v>1.0</v>
      </c>
      <c r="I3809" s="19">
        <v>3.0</v>
      </c>
      <c r="J3809" s="19">
        <v>2.0</v>
      </c>
      <c r="K3809" s="19">
        <v>25.0</v>
      </c>
      <c r="L3809" s="19">
        <v>6.0</v>
      </c>
      <c r="M3809" s="19">
        <v>31.0</v>
      </c>
      <c r="N3809" s="20">
        <v>0.8064516186714172</v>
      </c>
      <c r="O3809" s="20">
        <v>0.5901716351509094</v>
      </c>
      <c r="P3809" s="20">
        <v>0.5469003319740295</v>
      </c>
      <c r="Q3809" s="21" t="str">
        <f t="shared" si="1"/>
        <v>0.8015267176</v>
      </c>
      <c r="R3809" s="21" t="str">
        <f t="shared" si="3"/>
        <v>0.63219258</v>
      </c>
      <c r="S3809" s="9">
        <v>0.6334238037947686</v>
      </c>
      <c r="T3809" s="6">
        <v>0.632192579958275</v>
      </c>
      <c r="U3809" s="10"/>
      <c r="V3809" s="10"/>
      <c r="W3809" s="10"/>
    </row>
    <row r="3810">
      <c r="A3810" s="17">
        <v>2013.0</v>
      </c>
      <c r="B3810" s="18" t="s">
        <v>190</v>
      </c>
      <c r="C3810" s="18" t="s">
        <v>4642</v>
      </c>
      <c r="D3810" s="19">
        <v>101.0</v>
      </c>
      <c r="E3810" s="19">
        <v>3.0</v>
      </c>
      <c r="F3810" s="19">
        <v>8.0</v>
      </c>
      <c r="G3810" s="19">
        <v>12.0</v>
      </c>
      <c r="H3810" s="19">
        <v>6.0</v>
      </c>
      <c r="I3810" s="19">
        <v>0.0</v>
      </c>
      <c r="J3810" s="19">
        <v>3.0</v>
      </c>
      <c r="K3810" s="19">
        <v>15.0</v>
      </c>
      <c r="L3810" s="19">
        <v>17.0</v>
      </c>
      <c r="M3810" s="19">
        <v>32.0</v>
      </c>
      <c r="N3810" s="20">
        <v>0.46875</v>
      </c>
      <c r="O3810" s="20">
        <v>0.5584047436714172</v>
      </c>
      <c r="P3810" s="20">
        <v>0.5332911610603333</v>
      </c>
      <c r="Q3810" s="21" t="str">
        <f t="shared" si="1"/>
        <v>0.4130434783</v>
      </c>
      <c r="R3810" s="21" t="str">
        <f t="shared" si="3"/>
        <v>0.5157860317</v>
      </c>
      <c r="S3810" s="9">
        <v>0.5297126621007919</v>
      </c>
      <c r="T3810" s="6">
        <v>0.5157860316660093</v>
      </c>
      <c r="U3810" s="10"/>
      <c r="V3810" s="10"/>
      <c r="W3810" s="10"/>
    </row>
    <row r="3811">
      <c r="A3811" s="17">
        <v>2013.0</v>
      </c>
      <c r="B3811" s="18" t="s">
        <v>98</v>
      </c>
      <c r="C3811" s="18" t="s">
        <v>4643</v>
      </c>
      <c r="D3811" s="19">
        <v>102.0</v>
      </c>
      <c r="E3811" s="19">
        <v>6.0</v>
      </c>
      <c r="F3811" s="19">
        <v>9.0</v>
      </c>
      <c r="G3811" s="19">
        <v>8.0</v>
      </c>
      <c r="H3811" s="19">
        <v>7.0</v>
      </c>
      <c r="I3811" s="19">
        <v>0.0</v>
      </c>
      <c r="J3811" s="19">
        <v>0.0</v>
      </c>
      <c r="K3811" s="19">
        <v>14.0</v>
      </c>
      <c r="L3811" s="19">
        <v>16.0</v>
      </c>
      <c r="M3811" s="19">
        <v>30.0</v>
      </c>
      <c r="N3811" s="20">
        <v>0.46666666865348816</v>
      </c>
      <c r="O3811" s="20">
        <v>0.46658504009246826</v>
      </c>
      <c r="P3811" s="20">
        <v>0.49468058347702026</v>
      </c>
      <c r="Q3811" s="21" t="str">
        <f t="shared" si="1"/>
        <v>0.4647887324</v>
      </c>
      <c r="R3811" s="21" t="str">
        <f t="shared" si="3"/>
        <v>0.473159849</v>
      </c>
      <c r="S3811" s="9">
        <v>0.4736293325821559</v>
      </c>
      <c r="T3811" s="6">
        <v>0.47315984901408076</v>
      </c>
      <c r="U3811" s="10"/>
      <c r="V3811" s="10"/>
      <c r="W3811" s="10"/>
    </row>
    <row r="3812">
      <c r="A3812" s="17">
        <v>2013.0</v>
      </c>
      <c r="B3812" s="18" t="s">
        <v>273</v>
      </c>
      <c r="C3812" s="18" t="s">
        <v>4644</v>
      </c>
      <c r="D3812" s="19">
        <v>103.0</v>
      </c>
      <c r="E3812" s="19">
        <v>3.0</v>
      </c>
      <c r="F3812" s="19">
        <v>7.0</v>
      </c>
      <c r="G3812" s="19">
        <v>11.0</v>
      </c>
      <c r="H3812" s="19">
        <v>6.0</v>
      </c>
      <c r="I3812" s="19">
        <v>2.0</v>
      </c>
      <c r="J3812" s="19">
        <v>2.0</v>
      </c>
      <c r="K3812" s="19">
        <v>16.0</v>
      </c>
      <c r="L3812" s="19">
        <v>15.0</v>
      </c>
      <c r="M3812" s="19">
        <v>31.0</v>
      </c>
      <c r="N3812" s="20">
        <v>0.5161290168762207</v>
      </c>
      <c r="O3812" s="20">
        <v>0.5185450911521912</v>
      </c>
      <c r="P3812" s="20">
        <v>0.5323635935783386</v>
      </c>
      <c r="Q3812" s="21" t="str">
        <f t="shared" si="1"/>
        <v>0.4671532847</v>
      </c>
      <c r="R3812" s="21" t="str">
        <f t="shared" si="3"/>
        <v>0.5091517651</v>
      </c>
      <c r="S3812" s="9">
        <v>0.5213957020351964</v>
      </c>
      <c r="T3812" s="6">
        <v>0.5091517651385634</v>
      </c>
      <c r="U3812" s="10"/>
      <c r="V3812" s="10"/>
      <c r="W3812" s="10"/>
    </row>
    <row r="3813">
      <c r="A3813" s="17">
        <v>2013.0</v>
      </c>
      <c r="B3813" s="18" t="s">
        <v>124</v>
      </c>
      <c r="C3813" s="18" t="s">
        <v>4645</v>
      </c>
      <c r="D3813" s="19">
        <v>104.0</v>
      </c>
      <c r="E3813" s="19">
        <v>10.0</v>
      </c>
      <c r="F3813" s="19">
        <v>1.0</v>
      </c>
      <c r="G3813" s="19">
        <v>14.0</v>
      </c>
      <c r="H3813" s="19">
        <v>1.0</v>
      </c>
      <c r="I3813" s="19">
        <v>6.0</v>
      </c>
      <c r="J3813" s="19">
        <v>0.0</v>
      </c>
      <c r="K3813" s="19">
        <v>30.0</v>
      </c>
      <c r="L3813" s="19">
        <v>2.0</v>
      </c>
      <c r="M3813" s="19">
        <v>32.0</v>
      </c>
      <c r="N3813" s="20">
        <v>0.9375</v>
      </c>
      <c r="O3813" s="20">
        <v>0.5540711879730225</v>
      </c>
      <c r="P3813" s="20">
        <v>0.5342687368392944</v>
      </c>
      <c r="Q3813" s="21" t="str">
        <f t="shared" si="1"/>
        <v>0.9342105263</v>
      </c>
      <c r="R3813" s="21" t="str">
        <f t="shared" si="3"/>
        <v>0.6441554098</v>
      </c>
      <c r="S3813" s="9">
        <v>0.6449777781963348</v>
      </c>
      <c r="T3813" s="6">
        <v>0.6441554097752822</v>
      </c>
      <c r="U3813" s="10"/>
      <c r="V3813" s="10"/>
      <c r="W3813" s="10"/>
    </row>
    <row r="3814">
      <c r="A3814" s="17">
        <v>2013.0</v>
      </c>
      <c r="B3814" s="18" t="s">
        <v>1829</v>
      </c>
      <c r="C3814" s="18" t="s">
        <v>4646</v>
      </c>
      <c r="D3814" s="19">
        <v>105.0</v>
      </c>
      <c r="E3814" s="19">
        <v>0.0</v>
      </c>
      <c r="F3814" s="19">
        <v>18.0</v>
      </c>
      <c r="G3814" s="19">
        <v>0.0</v>
      </c>
      <c r="H3814" s="19">
        <v>9.0</v>
      </c>
      <c r="I3814" s="19">
        <v>0.0</v>
      </c>
      <c r="J3814" s="19">
        <v>1.0</v>
      </c>
      <c r="K3814" s="19">
        <v>0.0</v>
      </c>
      <c r="L3814" s="19">
        <v>28.0</v>
      </c>
      <c r="M3814" s="19">
        <v>28.0</v>
      </c>
      <c r="N3814" s="20">
        <v>0.0</v>
      </c>
      <c r="O3814" s="20">
        <v>0.38615137338638306</v>
      </c>
      <c r="P3814" s="20">
        <v>0.45254838466644287</v>
      </c>
      <c r="Q3814" s="21" t="str">
        <f t="shared" si="1"/>
        <v>0</v>
      </c>
      <c r="R3814" s="21" t="str">
        <f t="shared" si="3"/>
        <v>0.3062127829</v>
      </c>
      <c r="S3814" s="9">
        <v>0.30621278285980225</v>
      </c>
      <c r="T3814" s="6">
        <v>0.30621278285980225</v>
      </c>
      <c r="U3814" s="10"/>
      <c r="V3814" s="10"/>
      <c r="W3814" s="10"/>
    </row>
    <row r="3815">
      <c r="A3815" s="17">
        <v>2013.0</v>
      </c>
      <c r="B3815" s="18" t="s">
        <v>182</v>
      </c>
      <c r="C3815" s="18" t="s">
        <v>4647</v>
      </c>
      <c r="D3815" s="19">
        <v>106.0</v>
      </c>
      <c r="E3815" s="19">
        <v>7.0</v>
      </c>
      <c r="F3815" s="19">
        <v>8.0</v>
      </c>
      <c r="G3815" s="19">
        <v>7.0</v>
      </c>
      <c r="H3815" s="19">
        <v>7.0</v>
      </c>
      <c r="I3815" s="19">
        <v>0.0</v>
      </c>
      <c r="J3815" s="19">
        <v>2.0</v>
      </c>
      <c r="K3815" s="19">
        <v>14.0</v>
      </c>
      <c r="L3815" s="19">
        <v>17.0</v>
      </c>
      <c r="M3815" s="19">
        <v>31.0</v>
      </c>
      <c r="N3815" s="20">
        <v>0.4516128897666931</v>
      </c>
      <c r="O3815" s="20">
        <v>0.41195473074913025</v>
      </c>
      <c r="P3815" s="20">
        <v>0.44963571429252625</v>
      </c>
      <c r="Q3815" s="21" t="str">
        <f t="shared" si="1"/>
        <v>0.4575163399</v>
      </c>
      <c r="R3815" s="21" t="str">
        <f t="shared" si="3"/>
        <v>0.4327653789</v>
      </c>
      <c r="S3815" s="9">
        <v>0.4312895197541483</v>
      </c>
      <c r="T3815" s="6">
        <v>0.432765378915017</v>
      </c>
      <c r="U3815" s="10"/>
      <c r="V3815" s="10"/>
      <c r="W3815" s="10"/>
    </row>
    <row r="3816">
      <c r="A3816" s="17">
        <v>2013.0</v>
      </c>
      <c r="B3816" s="18" t="s">
        <v>1355</v>
      </c>
      <c r="C3816" s="18" t="s">
        <v>4648</v>
      </c>
      <c r="D3816" s="19">
        <v>107.0</v>
      </c>
      <c r="E3816" s="19">
        <v>7.0</v>
      </c>
      <c r="F3816" s="19">
        <v>8.0</v>
      </c>
      <c r="G3816" s="19">
        <v>10.0</v>
      </c>
      <c r="H3816" s="19">
        <v>4.0</v>
      </c>
      <c r="I3816" s="19">
        <v>0.0</v>
      </c>
      <c r="J3816" s="19">
        <v>1.0</v>
      </c>
      <c r="K3816" s="19">
        <v>17.0</v>
      </c>
      <c r="L3816" s="19">
        <v>13.0</v>
      </c>
      <c r="M3816" s="19">
        <v>30.0</v>
      </c>
      <c r="N3816" s="20">
        <v>0.5666666626930237</v>
      </c>
      <c r="O3816" s="20">
        <v>0.44672948122024536</v>
      </c>
      <c r="P3816" s="20">
        <v>0.490277498960495</v>
      </c>
      <c r="Q3816" s="21" t="str">
        <f t="shared" si="1"/>
        <v>0.5808823529</v>
      </c>
      <c r="R3816" s="21" t="str">
        <f t="shared" si="3"/>
        <v>0.4911547036</v>
      </c>
      <c r="S3816" s="9">
        <v>0.4876007820169131</v>
      </c>
      <c r="T3816" s="6">
        <v>0.4911547035855406</v>
      </c>
      <c r="U3816" s="10"/>
      <c r="V3816" s="10"/>
      <c r="W3816" s="10"/>
    </row>
    <row r="3817">
      <c r="A3817" s="17">
        <v>2013.0</v>
      </c>
      <c r="B3817" s="18" t="s">
        <v>1029</v>
      </c>
      <c r="C3817" s="18" t="s">
        <v>1412</v>
      </c>
      <c r="D3817" s="19">
        <v>108.0</v>
      </c>
      <c r="E3817" s="19">
        <v>6.0</v>
      </c>
      <c r="F3817" s="19">
        <v>8.0</v>
      </c>
      <c r="G3817" s="19">
        <v>12.0</v>
      </c>
      <c r="H3817" s="19">
        <v>1.0</v>
      </c>
      <c r="I3817" s="19">
        <v>0.0</v>
      </c>
      <c r="J3817" s="19">
        <v>0.0</v>
      </c>
      <c r="K3817" s="19">
        <v>18.0</v>
      </c>
      <c r="L3817" s="19">
        <v>9.0</v>
      </c>
      <c r="M3817" s="19">
        <v>27.0</v>
      </c>
      <c r="N3817" s="20">
        <v>0.6666666865348816</v>
      </c>
      <c r="O3817" s="20">
        <v>0.48372456431388855</v>
      </c>
      <c r="P3817" s="20">
        <v>0.506888747215271</v>
      </c>
      <c r="Q3817" s="21" t="str">
        <f t="shared" si="1"/>
        <v>0.7155963303</v>
      </c>
      <c r="R3817" s="21" t="str">
        <f t="shared" si="3"/>
        <v>0.5474835515</v>
      </c>
      <c r="S3817" s="9">
        <v>0.5352511356274287</v>
      </c>
      <c r="T3817" s="6">
        <v>0.5474835515295694</v>
      </c>
      <c r="U3817" s="10"/>
      <c r="V3817" s="10"/>
      <c r="W3817" s="10"/>
    </row>
    <row r="3818">
      <c r="A3818" s="17">
        <v>2013.0</v>
      </c>
      <c r="B3818" s="18" t="s">
        <v>226</v>
      </c>
      <c r="C3818" s="18" t="s">
        <v>4649</v>
      </c>
      <c r="D3818" s="19">
        <v>109.0</v>
      </c>
      <c r="E3818" s="19">
        <v>3.0</v>
      </c>
      <c r="F3818" s="19">
        <v>7.0</v>
      </c>
      <c r="G3818" s="19">
        <v>13.0</v>
      </c>
      <c r="H3818" s="19">
        <v>6.0</v>
      </c>
      <c r="I3818" s="19">
        <v>0.0</v>
      </c>
      <c r="J3818" s="19">
        <v>1.0</v>
      </c>
      <c r="K3818" s="19">
        <v>16.0</v>
      </c>
      <c r="L3818" s="19">
        <v>14.0</v>
      </c>
      <c r="M3818" s="19">
        <v>30.0</v>
      </c>
      <c r="N3818" s="20">
        <v>0.5333333611488342</v>
      </c>
      <c r="O3818" s="20">
        <v>0.4654078483581543</v>
      </c>
      <c r="P3818" s="20">
        <v>0.4868350028991699</v>
      </c>
      <c r="Q3818" s="21" t="str">
        <f t="shared" si="1"/>
        <v>0.46875</v>
      </c>
      <c r="R3818" s="21" t="str">
        <f t="shared" si="3"/>
        <v>0.4716001749</v>
      </c>
      <c r="S3818" s="9">
        <v>0.48774600823720293</v>
      </c>
      <c r="T3818" s="6">
        <v>0.47160017490386963</v>
      </c>
      <c r="U3818" s="10"/>
      <c r="V3818" s="10"/>
      <c r="W3818" s="10"/>
    </row>
    <row r="3819">
      <c r="A3819" s="17">
        <v>2013.0</v>
      </c>
      <c r="B3819" s="18" t="s">
        <v>1397</v>
      </c>
      <c r="C3819" s="18" t="s">
        <v>1398</v>
      </c>
      <c r="D3819" s="19">
        <v>110.0</v>
      </c>
      <c r="E3819" s="19">
        <v>6.0</v>
      </c>
      <c r="F3819" s="19">
        <v>7.0</v>
      </c>
      <c r="G3819" s="19">
        <v>8.0</v>
      </c>
      <c r="H3819" s="19">
        <v>5.0</v>
      </c>
      <c r="I3819" s="19">
        <v>1.0</v>
      </c>
      <c r="J3819" s="19">
        <v>1.0</v>
      </c>
      <c r="K3819" s="19">
        <v>15.0</v>
      </c>
      <c r="L3819" s="19">
        <v>13.0</v>
      </c>
      <c r="M3819" s="19">
        <v>28.0</v>
      </c>
      <c r="N3819" s="20">
        <v>0.5357142686843872</v>
      </c>
      <c r="O3819" s="20">
        <v>0.4069683253765106</v>
      </c>
      <c r="P3819" s="20">
        <v>0.4514387547969818</v>
      </c>
      <c r="Q3819" s="21" t="str">
        <f t="shared" si="1"/>
        <v>0.5378787879</v>
      </c>
      <c r="R3819" s="21" t="str">
        <f t="shared" si="3"/>
        <v>0.4508135484</v>
      </c>
      <c r="S3819" s="9">
        <v>0.45027242281607216</v>
      </c>
      <c r="T3819" s="6">
        <v>0.4508135483571977</v>
      </c>
      <c r="U3819" s="10"/>
      <c r="V3819" s="10"/>
      <c r="W3819" s="10"/>
    </row>
    <row r="3820">
      <c r="A3820" s="17">
        <v>2013.0</v>
      </c>
      <c r="B3820" s="18" t="s">
        <v>523</v>
      </c>
      <c r="C3820" s="18" t="s">
        <v>4650</v>
      </c>
      <c r="D3820" s="19">
        <v>111.0</v>
      </c>
      <c r="E3820" s="19">
        <v>1.0</v>
      </c>
      <c r="F3820" s="19">
        <v>14.0</v>
      </c>
      <c r="G3820" s="19">
        <v>5.0</v>
      </c>
      <c r="H3820" s="19">
        <v>9.0</v>
      </c>
      <c r="I3820" s="19">
        <v>0.0</v>
      </c>
      <c r="J3820" s="19">
        <v>2.0</v>
      </c>
      <c r="K3820" s="19">
        <v>6.0</v>
      </c>
      <c r="L3820" s="19">
        <v>25.0</v>
      </c>
      <c r="M3820" s="19">
        <v>31.0</v>
      </c>
      <c r="N3820" s="20">
        <v>0.19354838132858276</v>
      </c>
      <c r="O3820" s="20">
        <v>0.4737849831581116</v>
      </c>
      <c r="P3820" s="20">
        <v>0.4803865849971771</v>
      </c>
      <c r="Q3820" s="21" t="str">
        <f t="shared" si="1"/>
        <v>0.1605839416</v>
      </c>
      <c r="R3820" s="21" t="str">
        <f t="shared" si="3"/>
        <v>0.3971351232</v>
      </c>
      <c r="S3820" s="9">
        <v>0.40537623460254363</v>
      </c>
      <c r="T3820" s="6">
        <v>0.3971351232298099</v>
      </c>
      <c r="U3820" s="10"/>
      <c r="V3820" s="10"/>
      <c r="W3820" s="10"/>
    </row>
    <row r="3821">
      <c r="A3821" s="17">
        <v>2013.0</v>
      </c>
      <c r="B3821" s="18" t="s">
        <v>132</v>
      </c>
      <c r="C3821" s="18" t="s">
        <v>4651</v>
      </c>
      <c r="D3821" s="19">
        <v>112.0</v>
      </c>
      <c r="E3821" s="19">
        <v>4.0</v>
      </c>
      <c r="F3821" s="19">
        <v>12.0</v>
      </c>
      <c r="G3821" s="19">
        <v>7.0</v>
      </c>
      <c r="H3821" s="19">
        <v>5.0</v>
      </c>
      <c r="I3821" s="19">
        <v>1.0</v>
      </c>
      <c r="J3821" s="19">
        <v>1.0</v>
      </c>
      <c r="K3821" s="19">
        <v>12.0</v>
      </c>
      <c r="L3821" s="19">
        <v>18.0</v>
      </c>
      <c r="M3821" s="19">
        <v>30.0</v>
      </c>
      <c r="N3821" s="20">
        <v>0.4000000059604645</v>
      </c>
      <c r="O3821" s="20">
        <v>0.44988584518432617</v>
      </c>
      <c r="P3821" s="20">
        <v>0.48490574955940247</v>
      </c>
      <c r="Q3821" s="21" t="str">
        <f t="shared" si="1"/>
        <v>0.4153846154</v>
      </c>
      <c r="R3821" s="21" t="str">
        <f t="shared" si="3"/>
        <v>0.4500155138</v>
      </c>
      <c r="S3821" s="9">
        <v>0.4461693599820137</v>
      </c>
      <c r="T3821" s="6">
        <v>0.45001551382816757</v>
      </c>
      <c r="U3821" s="10"/>
      <c r="V3821" s="10"/>
      <c r="W3821" s="10"/>
    </row>
    <row r="3822">
      <c r="A3822" s="17">
        <v>2013.0</v>
      </c>
      <c r="B3822" s="18" t="s">
        <v>101</v>
      </c>
      <c r="C3822" s="18" t="s">
        <v>1448</v>
      </c>
      <c r="D3822" s="19">
        <v>113.0</v>
      </c>
      <c r="E3822" s="19">
        <v>5.0</v>
      </c>
      <c r="F3822" s="19">
        <v>7.0</v>
      </c>
      <c r="G3822" s="19">
        <v>12.0</v>
      </c>
      <c r="H3822" s="19">
        <v>4.0</v>
      </c>
      <c r="I3822" s="19">
        <v>1.0</v>
      </c>
      <c r="J3822" s="19">
        <v>1.0</v>
      </c>
      <c r="K3822" s="19">
        <v>18.0</v>
      </c>
      <c r="L3822" s="19">
        <v>12.0</v>
      </c>
      <c r="M3822" s="19">
        <v>30.0</v>
      </c>
      <c r="N3822" s="20">
        <v>0.6000000238418579</v>
      </c>
      <c r="O3822" s="20">
        <v>0.42138704657554626</v>
      </c>
      <c r="P3822" s="20">
        <v>0.49315571784973145</v>
      </c>
      <c r="Q3822" s="21" t="str">
        <f t="shared" si="1"/>
        <v>0.5846153846</v>
      </c>
      <c r="R3822" s="21" t="str">
        <f t="shared" si="3"/>
        <v>0.4801362989</v>
      </c>
      <c r="S3822" s="9">
        <v>0.483982452750206</v>
      </c>
      <c r="T3822" s="6">
        <v>0.48013629890405213</v>
      </c>
      <c r="U3822" s="10"/>
      <c r="V3822" s="10"/>
      <c r="W3822" s="10"/>
    </row>
    <row r="3823">
      <c r="A3823" s="17">
        <v>2013.0</v>
      </c>
      <c r="B3823" s="18" t="s">
        <v>3667</v>
      </c>
      <c r="C3823" s="18" t="s">
        <v>4652</v>
      </c>
      <c r="D3823" s="19">
        <v>114.0</v>
      </c>
      <c r="E3823" s="19">
        <v>3.0</v>
      </c>
      <c r="F3823" s="19">
        <v>12.0</v>
      </c>
      <c r="G3823" s="19">
        <v>4.0</v>
      </c>
      <c r="H3823" s="19">
        <v>5.0</v>
      </c>
      <c r="I3823" s="19">
        <v>4.0</v>
      </c>
      <c r="J3823" s="19">
        <v>0.0</v>
      </c>
      <c r="K3823" s="19">
        <v>11.0</v>
      </c>
      <c r="L3823" s="19">
        <v>17.0</v>
      </c>
      <c r="M3823" s="19">
        <v>28.0</v>
      </c>
      <c r="N3823" s="20">
        <v>0.3928571343421936</v>
      </c>
      <c r="O3823" s="20">
        <v>0.3808400332927704</v>
      </c>
      <c r="P3823" s="20">
        <v>0.46867668628692627</v>
      </c>
      <c r="Q3823" s="21" t="str">
        <f t="shared" si="1"/>
        <v>0.4274193548</v>
      </c>
      <c r="R3823" s="21" t="str">
        <f t="shared" si="3"/>
        <v>0.4144440269</v>
      </c>
      <c r="S3823" s="9">
        <v>0.40580347393240246</v>
      </c>
      <c r="T3823" s="6">
        <v>0.4144440269277942</v>
      </c>
      <c r="U3823" s="10"/>
      <c r="V3823" s="10"/>
      <c r="W3823" s="10"/>
    </row>
    <row r="3824">
      <c r="A3824" s="17">
        <v>2013.0</v>
      </c>
      <c r="B3824" s="18" t="s">
        <v>1835</v>
      </c>
      <c r="C3824" s="18" t="s">
        <v>4653</v>
      </c>
      <c r="D3824" s="19">
        <v>115.0</v>
      </c>
      <c r="E3824" s="19">
        <v>2.0</v>
      </c>
      <c r="F3824" s="19">
        <v>13.0</v>
      </c>
      <c r="G3824" s="19">
        <v>4.0</v>
      </c>
      <c r="H3824" s="19">
        <v>6.0</v>
      </c>
      <c r="I3824" s="19">
        <v>0.0</v>
      </c>
      <c r="J3824" s="19">
        <v>4.0</v>
      </c>
      <c r="K3824" s="19">
        <v>6.0</v>
      </c>
      <c r="L3824" s="19">
        <v>23.0</v>
      </c>
      <c r="M3824" s="19">
        <v>29.0</v>
      </c>
      <c r="N3824" s="20">
        <v>0.2068965584039688</v>
      </c>
      <c r="O3824" s="20">
        <v>0.42320767045021057</v>
      </c>
      <c r="P3824" s="20">
        <v>0.4635653793811798</v>
      </c>
      <c r="Q3824" s="21" t="str">
        <f t="shared" si="1"/>
        <v>0.2047244094</v>
      </c>
      <c r="R3824" s="21" t="str">
        <f t="shared" si="3"/>
        <v>0.3786762824</v>
      </c>
      <c r="S3824" s="9">
        <v>0.3792193180014347</v>
      </c>
      <c r="T3824" s="6">
        <v>0.378676282432605</v>
      </c>
      <c r="U3824" s="10"/>
      <c r="V3824" s="10"/>
      <c r="W3824" s="10"/>
    </row>
    <row r="3825">
      <c r="A3825" s="17">
        <v>2013.0</v>
      </c>
      <c r="B3825" s="18" t="s">
        <v>917</v>
      </c>
      <c r="C3825" s="18" t="s">
        <v>4654</v>
      </c>
      <c r="D3825" s="19">
        <v>116.0</v>
      </c>
      <c r="E3825" s="19">
        <v>6.0</v>
      </c>
      <c r="F3825" s="19">
        <v>9.0</v>
      </c>
      <c r="G3825" s="19">
        <v>5.0</v>
      </c>
      <c r="H3825" s="19">
        <v>8.0</v>
      </c>
      <c r="I3825" s="19">
        <v>0.0</v>
      </c>
      <c r="J3825" s="19">
        <v>1.0</v>
      </c>
      <c r="K3825" s="19">
        <v>11.0</v>
      </c>
      <c r="L3825" s="19">
        <v>18.0</v>
      </c>
      <c r="M3825" s="19">
        <v>29.0</v>
      </c>
      <c r="N3825" s="20">
        <v>0.37931033968925476</v>
      </c>
      <c r="O3825" s="20">
        <v>0.5227769017219543</v>
      </c>
      <c r="P3825" s="20">
        <v>0.4984671175479889</v>
      </c>
      <c r="Q3825" s="21" t="str">
        <f t="shared" si="1"/>
        <v>0.3931034483</v>
      </c>
      <c r="R3825" s="21" t="str">
        <f t="shared" si="3"/>
        <v>0.4842810923</v>
      </c>
      <c r="S3825" s="9">
        <v>0.48083281645487097</v>
      </c>
      <c r="T3825" s="6">
        <v>0.4842810923169399</v>
      </c>
      <c r="U3825" s="10"/>
      <c r="V3825" s="10"/>
      <c r="W3825" s="10"/>
    </row>
    <row r="3826">
      <c r="A3826" s="17">
        <v>2013.0</v>
      </c>
      <c r="B3826" s="18" t="s">
        <v>1838</v>
      </c>
      <c r="C3826" s="18" t="s">
        <v>4655</v>
      </c>
      <c r="D3826" s="19">
        <v>117.0</v>
      </c>
      <c r="E3826" s="19">
        <v>1.0</v>
      </c>
      <c r="F3826" s="19">
        <v>14.0</v>
      </c>
      <c r="G3826" s="19">
        <v>4.0</v>
      </c>
      <c r="H3826" s="19">
        <v>7.0</v>
      </c>
      <c r="I3826" s="19">
        <v>0.0</v>
      </c>
      <c r="J3826" s="19">
        <v>3.0</v>
      </c>
      <c r="K3826" s="19">
        <v>5.0</v>
      </c>
      <c r="L3826" s="19">
        <v>24.0</v>
      </c>
      <c r="M3826" s="19">
        <v>29.0</v>
      </c>
      <c r="N3826" s="20">
        <v>0.17241379618644714</v>
      </c>
      <c r="O3826" s="20">
        <v>0.43691346049308777</v>
      </c>
      <c r="P3826" s="20">
        <v>0.47111034393310547</v>
      </c>
      <c r="Q3826" s="21" t="str">
        <f t="shared" si="1"/>
        <v>0.152</v>
      </c>
      <c r="R3826" s="21" t="str">
        <f t="shared" si="3"/>
        <v>0.3742343162</v>
      </c>
      <c r="S3826" s="9">
        <v>0.37933776450568235</v>
      </c>
      <c r="T3826" s="6">
        <v>0.37423431622982023</v>
      </c>
      <c r="U3826" s="10"/>
      <c r="V3826" s="10"/>
      <c r="W3826" s="10"/>
    </row>
    <row r="3827">
      <c r="A3827" s="17">
        <v>2013.0</v>
      </c>
      <c r="B3827" s="18" t="s">
        <v>207</v>
      </c>
      <c r="C3827" s="18" t="s">
        <v>1442</v>
      </c>
      <c r="D3827" s="19">
        <v>118.0</v>
      </c>
      <c r="E3827" s="19">
        <v>4.0</v>
      </c>
      <c r="F3827" s="19">
        <v>9.0</v>
      </c>
      <c r="G3827" s="19">
        <v>10.0</v>
      </c>
      <c r="H3827" s="19">
        <v>4.0</v>
      </c>
      <c r="I3827" s="19">
        <v>2.0</v>
      </c>
      <c r="J3827" s="19">
        <v>2.0</v>
      </c>
      <c r="K3827" s="19">
        <v>16.0</v>
      </c>
      <c r="L3827" s="19">
        <v>15.0</v>
      </c>
      <c r="M3827" s="19">
        <v>31.0</v>
      </c>
      <c r="N3827" s="20">
        <v>0.5161290168762207</v>
      </c>
      <c r="O3827" s="20">
        <v>0.49843093752861023</v>
      </c>
      <c r="P3827" s="20">
        <v>0.4914354085922241</v>
      </c>
      <c r="Q3827" s="21" t="str">
        <f t="shared" si="1"/>
        <v>0.5112781955</v>
      </c>
      <c r="R3827" s="21" t="str">
        <f t="shared" si="3"/>
        <v>0.4998938698</v>
      </c>
      <c r="S3827" s="9">
        <v>0.5011065789768773</v>
      </c>
      <c r="T3827" s="6">
        <v>0.4998938697845416</v>
      </c>
      <c r="U3827" s="10"/>
      <c r="V3827" s="10"/>
      <c r="W3827" s="10"/>
    </row>
    <row r="3828">
      <c r="A3828" s="17">
        <v>2013.0</v>
      </c>
      <c r="B3828" s="18" t="s">
        <v>193</v>
      </c>
      <c r="C3828" s="18" t="s">
        <v>1447</v>
      </c>
      <c r="D3828" s="19">
        <v>119.0</v>
      </c>
      <c r="E3828" s="19">
        <v>5.0</v>
      </c>
      <c r="F3828" s="19">
        <v>6.0</v>
      </c>
      <c r="G3828" s="19">
        <v>12.0</v>
      </c>
      <c r="H3828" s="19">
        <v>4.0</v>
      </c>
      <c r="I3828" s="19">
        <v>4.0</v>
      </c>
      <c r="J3828" s="19">
        <v>2.0</v>
      </c>
      <c r="K3828" s="19">
        <v>21.0</v>
      </c>
      <c r="L3828" s="19">
        <v>12.0</v>
      </c>
      <c r="M3828" s="19">
        <v>33.0</v>
      </c>
      <c r="N3828" s="20">
        <v>0.6363636255264282</v>
      </c>
      <c r="O3828" s="20">
        <v>0.6050477623939514</v>
      </c>
      <c r="P3828" s="20">
        <v>0.5382699966430664</v>
      </c>
      <c r="Q3828" s="21" t="str">
        <f t="shared" si="1"/>
        <v>0.619047619</v>
      </c>
      <c r="R3828" s="21" t="str">
        <f t="shared" si="3"/>
        <v>0.5918532851</v>
      </c>
      <c r="S3828" s="9">
        <v>0.5961822894486514</v>
      </c>
      <c r="T3828" s="6">
        <v>0.5918532851196471</v>
      </c>
      <c r="U3828" s="10"/>
      <c r="V3828" s="10"/>
      <c r="W3828" s="10"/>
    </row>
    <row r="3829">
      <c r="A3829" s="17">
        <v>2013.0</v>
      </c>
      <c r="B3829" s="18" t="s">
        <v>813</v>
      </c>
      <c r="C3829" s="18" t="s">
        <v>4656</v>
      </c>
      <c r="D3829" s="19">
        <v>120.0</v>
      </c>
      <c r="E3829" s="19">
        <v>5.0</v>
      </c>
      <c r="F3829" s="19">
        <v>8.0</v>
      </c>
      <c r="G3829" s="19">
        <v>11.0</v>
      </c>
      <c r="H3829" s="19">
        <v>5.0</v>
      </c>
      <c r="I3829" s="19">
        <v>2.0</v>
      </c>
      <c r="J3829" s="19">
        <v>2.0</v>
      </c>
      <c r="K3829" s="19">
        <v>18.0</v>
      </c>
      <c r="L3829" s="19">
        <v>15.0</v>
      </c>
      <c r="M3829" s="19">
        <v>33.0</v>
      </c>
      <c r="N3829" s="20">
        <v>0.5454545617103577</v>
      </c>
      <c r="O3829" s="20">
        <v>0.5258225798606873</v>
      </c>
      <c r="P3829" s="20">
        <v>0.5159162282943726</v>
      </c>
      <c r="Q3829" s="21" t="str">
        <f t="shared" si="1"/>
        <v>0.5306122449</v>
      </c>
      <c r="R3829" s="21" t="str">
        <f t="shared" si="3"/>
        <v>0.5245434082</v>
      </c>
      <c r="S3829" s="9">
        <v>0.5282539833675731</v>
      </c>
      <c r="T3829" s="6">
        <v>0.5245434082284266</v>
      </c>
      <c r="U3829" s="10"/>
      <c r="V3829" s="10"/>
      <c r="W3829" s="10"/>
    </row>
    <row r="3830">
      <c r="A3830" s="17">
        <v>2013.0</v>
      </c>
      <c r="B3830" s="18" t="s">
        <v>127</v>
      </c>
      <c r="C3830" s="18" t="s">
        <v>4657</v>
      </c>
      <c r="D3830" s="19">
        <v>121.0</v>
      </c>
      <c r="E3830" s="19">
        <v>7.0</v>
      </c>
      <c r="F3830" s="19">
        <v>2.0</v>
      </c>
      <c r="G3830" s="19">
        <v>17.0</v>
      </c>
      <c r="H3830" s="19">
        <v>2.0</v>
      </c>
      <c r="I3830" s="19">
        <v>3.0</v>
      </c>
      <c r="J3830" s="19">
        <v>2.0</v>
      </c>
      <c r="K3830" s="19">
        <v>27.0</v>
      </c>
      <c r="L3830" s="19">
        <v>6.0</v>
      </c>
      <c r="M3830" s="19">
        <v>33.0</v>
      </c>
      <c r="N3830" s="20">
        <v>0.8181818127632141</v>
      </c>
      <c r="O3830" s="20">
        <v>0.604004979133606</v>
      </c>
      <c r="P3830" s="20">
        <v>0.5371461510658264</v>
      </c>
      <c r="Q3830" s="21" t="str">
        <f t="shared" si="1"/>
        <v>0.7931034483</v>
      </c>
      <c r="R3830" s="21" t="str">
        <f t="shared" si="3"/>
        <v>0.6345648894</v>
      </c>
      <c r="S3830" s="9">
        <v>0.6408344818787142</v>
      </c>
      <c r="T3830" s="6">
        <v>0.6345648894022251</v>
      </c>
      <c r="U3830" s="10"/>
      <c r="V3830" s="10"/>
      <c r="W3830" s="10"/>
    </row>
    <row r="3831">
      <c r="A3831" s="17">
        <v>2013.0</v>
      </c>
      <c r="B3831" s="18" t="s">
        <v>1024</v>
      </c>
      <c r="C3831" s="18" t="s">
        <v>1382</v>
      </c>
      <c r="D3831" s="19">
        <v>122.0</v>
      </c>
      <c r="E3831" s="19">
        <v>4.0</v>
      </c>
      <c r="F3831" s="19">
        <v>9.0</v>
      </c>
      <c r="G3831" s="19">
        <v>10.0</v>
      </c>
      <c r="H3831" s="19">
        <v>3.0</v>
      </c>
      <c r="I3831" s="19">
        <v>3.0</v>
      </c>
      <c r="J3831" s="19">
        <v>2.0</v>
      </c>
      <c r="K3831" s="19">
        <v>17.0</v>
      </c>
      <c r="L3831" s="19">
        <v>14.0</v>
      </c>
      <c r="M3831" s="19">
        <v>31.0</v>
      </c>
      <c r="N3831" s="20">
        <v>0.5483871102333069</v>
      </c>
      <c r="O3831" s="20">
        <v>0.5713030695915222</v>
      </c>
      <c r="P3831" s="20">
        <v>0.5286568999290466</v>
      </c>
      <c r="Q3831" s="21" t="str">
        <f t="shared" si="1"/>
        <v>0.5572519084</v>
      </c>
      <c r="R3831" s="21" t="str">
        <f t="shared" si="3"/>
        <v>0.5571287369</v>
      </c>
      <c r="S3831" s="9">
        <v>0.5549125339715711</v>
      </c>
      <c r="T3831" s="6">
        <v>0.5571287368772594</v>
      </c>
      <c r="U3831" s="10"/>
      <c r="V3831" s="10"/>
      <c r="W3831" s="10"/>
    </row>
    <row r="3832">
      <c r="A3832" s="17">
        <v>2013.0</v>
      </c>
      <c r="B3832" s="18" t="s">
        <v>640</v>
      </c>
      <c r="C3832" s="18" t="s">
        <v>1432</v>
      </c>
      <c r="D3832" s="19">
        <v>123.0</v>
      </c>
      <c r="E3832" s="19">
        <v>5.0</v>
      </c>
      <c r="F3832" s="19">
        <v>9.0</v>
      </c>
      <c r="G3832" s="19">
        <v>11.0</v>
      </c>
      <c r="H3832" s="19">
        <v>1.0</v>
      </c>
      <c r="I3832" s="19">
        <v>4.0</v>
      </c>
      <c r="J3832" s="19">
        <v>2.0</v>
      </c>
      <c r="K3832" s="19">
        <v>20.0</v>
      </c>
      <c r="L3832" s="19">
        <v>12.0</v>
      </c>
      <c r="M3832" s="19">
        <v>32.0</v>
      </c>
      <c r="N3832" s="20">
        <v>0.625</v>
      </c>
      <c r="O3832" s="20">
        <v>0.5116965770721436</v>
      </c>
      <c r="P3832" s="20">
        <v>0.5026000738143921</v>
      </c>
      <c r="Q3832" s="21" t="str">
        <f t="shared" si="1"/>
        <v>0.6666666667</v>
      </c>
      <c r="R3832" s="21" t="str">
        <f t="shared" si="3"/>
        <v>0.5481649737</v>
      </c>
      <c r="S3832" s="9">
        <v>0.5377483069896698</v>
      </c>
      <c r="T3832" s="6">
        <v>0.5481649736563365</v>
      </c>
      <c r="U3832" s="10"/>
      <c r="V3832" s="10"/>
      <c r="W3832" s="10"/>
    </row>
    <row r="3833">
      <c r="A3833" s="17">
        <v>2013.0</v>
      </c>
      <c r="B3833" s="18" t="s">
        <v>82</v>
      </c>
      <c r="C3833" s="18" t="s">
        <v>1459</v>
      </c>
      <c r="D3833" s="19">
        <v>124.0</v>
      </c>
      <c r="E3833" s="19">
        <v>2.0</v>
      </c>
      <c r="F3833" s="19">
        <v>8.0</v>
      </c>
      <c r="G3833" s="19">
        <v>16.0</v>
      </c>
      <c r="H3833" s="19">
        <v>2.0</v>
      </c>
      <c r="I3833" s="19">
        <v>3.0</v>
      </c>
      <c r="J3833" s="19">
        <v>2.0</v>
      </c>
      <c r="K3833" s="19">
        <v>21.0</v>
      </c>
      <c r="L3833" s="19">
        <v>12.0</v>
      </c>
      <c r="M3833" s="19">
        <v>33.0</v>
      </c>
      <c r="N3833" s="20">
        <v>0.6363636255264282</v>
      </c>
      <c r="O3833" s="20">
        <v>0.5232054591178894</v>
      </c>
      <c r="P3833" s="20">
        <v>0.5333064198493958</v>
      </c>
      <c r="Q3833" s="21" t="str">
        <f t="shared" si="1"/>
        <v>0.616</v>
      </c>
      <c r="R3833" s="21" t="str">
        <f t="shared" si="3"/>
        <v>0.5489293345</v>
      </c>
      <c r="S3833" s="9">
        <v>0.5540202436122027</v>
      </c>
      <c r="T3833" s="6">
        <v>0.5489293345212937</v>
      </c>
      <c r="U3833" s="10"/>
      <c r="V3833" s="10"/>
      <c r="W3833" s="10"/>
    </row>
    <row r="3834">
      <c r="A3834" s="17">
        <v>2013.0</v>
      </c>
      <c r="B3834" s="18" t="s">
        <v>275</v>
      </c>
      <c r="C3834" s="18" t="s">
        <v>1431</v>
      </c>
      <c r="D3834" s="19">
        <v>125.0</v>
      </c>
      <c r="E3834" s="19">
        <v>4.0</v>
      </c>
      <c r="F3834" s="19">
        <v>8.0</v>
      </c>
      <c r="G3834" s="19">
        <v>16.0</v>
      </c>
      <c r="H3834" s="19">
        <v>1.0</v>
      </c>
      <c r="I3834" s="19">
        <v>2.0</v>
      </c>
      <c r="J3834" s="19">
        <v>2.0</v>
      </c>
      <c r="K3834" s="19">
        <v>22.0</v>
      </c>
      <c r="L3834" s="19">
        <v>11.0</v>
      </c>
      <c r="M3834" s="19">
        <v>33.0</v>
      </c>
      <c r="N3834" s="20">
        <v>0.6666666865348816</v>
      </c>
      <c r="O3834" s="20">
        <v>0.573909342288971</v>
      </c>
      <c r="P3834" s="20">
        <v>0.5196537971496582</v>
      </c>
      <c r="Q3834" s="21" t="str">
        <f t="shared" si="1"/>
        <v>0.6771653543</v>
      </c>
      <c r="R3834" s="21" t="str">
        <f t="shared" si="3"/>
        <v>0.586159459</v>
      </c>
      <c r="S3834" s="9">
        <v>0.5835347870985667</v>
      </c>
      <c r="T3834" s="6">
        <v>0.5861594590145772</v>
      </c>
      <c r="U3834" s="10"/>
      <c r="V3834" s="10"/>
      <c r="W3834" s="10"/>
    </row>
    <row r="3835">
      <c r="A3835" s="17">
        <v>2013.0</v>
      </c>
      <c r="B3835" s="18" t="s">
        <v>2382</v>
      </c>
      <c r="C3835" s="18" t="s">
        <v>4658</v>
      </c>
      <c r="D3835" s="19">
        <v>126.0</v>
      </c>
      <c r="E3835" s="19">
        <v>4.0</v>
      </c>
      <c r="F3835" s="19">
        <v>11.0</v>
      </c>
      <c r="G3835" s="19">
        <v>8.0</v>
      </c>
      <c r="H3835" s="19">
        <v>4.0</v>
      </c>
      <c r="I3835" s="19">
        <v>2.0</v>
      </c>
      <c r="J3835" s="19">
        <v>2.0</v>
      </c>
      <c r="K3835" s="19">
        <v>14.0</v>
      </c>
      <c r="L3835" s="19">
        <v>17.0</v>
      </c>
      <c r="M3835" s="19">
        <v>31.0</v>
      </c>
      <c r="N3835" s="20">
        <v>0.4516128897666931</v>
      </c>
      <c r="O3835" s="20">
        <v>0.42357584834098816</v>
      </c>
      <c r="P3835" s="20">
        <v>0.4830438792705536</v>
      </c>
      <c r="Q3835" s="21" t="str">
        <f t="shared" si="1"/>
        <v>0.4661654135</v>
      </c>
      <c r="R3835" s="21" t="str">
        <f t="shared" si="3"/>
        <v>0.4490902474</v>
      </c>
      <c r="S3835" s="9">
        <v>0.4454521197945841</v>
      </c>
      <c r="T3835" s="6">
        <v>0.4490902473715911</v>
      </c>
      <c r="U3835" s="10"/>
      <c r="V3835" s="10"/>
      <c r="W3835" s="10"/>
    </row>
    <row r="3836">
      <c r="A3836" s="17">
        <v>2013.0</v>
      </c>
      <c r="B3836" s="18" t="s">
        <v>338</v>
      </c>
      <c r="C3836" s="18" t="s">
        <v>4659</v>
      </c>
      <c r="D3836" s="19">
        <v>127.0</v>
      </c>
      <c r="E3836" s="19">
        <v>1.0</v>
      </c>
      <c r="F3836" s="19">
        <v>13.0</v>
      </c>
      <c r="G3836" s="19">
        <v>2.0</v>
      </c>
      <c r="H3836" s="19">
        <v>10.0</v>
      </c>
      <c r="I3836" s="19">
        <v>1.0</v>
      </c>
      <c r="J3836" s="19">
        <v>3.0</v>
      </c>
      <c r="K3836" s="19">
        <v>4.0</v>
      </c>
      <c r="L3836" s="19">
        <v>26.0</v>
      </c>
      <c r="M3836" s="19">
        <v>30.0</v>
      </c>
      <c r="N3836" s="20">
        <v>0.13333334028720856</v>
      </c>
      <c r="O3836" s="20">
        <v>0.47610971331596375</v>
      </c>
      <c r="P3836" s="20">
        <v>0.48931190371513367</v>
      </c>
      <c r="Q3836" s="21" t="str">
        <f t="shared" si="1"/>
        <v>0.1267605634</v>
      </c>
      <c r="R3836" s="21" t="str">
        <f t="shared" si="3"/>
        <v>0.3920729734</v>
      </c>
      <c r="S3836" s="9">
        <v>0.3937161659200986</v>
      </c>
      <c r="T3836" s="6">
        <v>0.3920729734318357</v>
      </c>
      <c r="U3836" s="10"/>
      <c r="V3836" s="10"/>
      <c r="W3836" s="10"/>
    </row>
    <row r="3837">
      <c r="A3837" s="17">
        <v>2013.0</v>
      </c>
      <c r="B3837" s="18" t="s">
        <v>743</v>
      </c>
      <c r="C3837" s="18" t="s">
        <v>4660</v>
      </c>
      <c r="D3837" s="19">
        <v>128.0</v>
      </c>
      <c r="E3837" s="19">
        <v>4.0</v>
      </c>
      <c r="F3837" s="19">
        <v>14.0</v>
      </c>
      <c r="G3837" s="19">
        <v>6.0</v>
      </c>
      <c r="H3837" s="19">
        <v>3.0</v>
      </c>
      <c r="I3837" s="19">
        <v>1.0</v>
      </c>
      <c r="J3837" s="19">
        <v>1.0</v>
      </c>
      <c r="K3837" s="19">
        <v>11.0</v>
      </c>
      <c r="L3837" s="19">
        <v>18.0</v>
      </c>
      <c r="M3837" s="19">
        <v>29.0</v>
      </c>
      <c r="N3837" s="20">
        <v>0.37931033968925476</v>
      </c>
      <c r="O3837" s="20">
        <v>0.38217824697494507</v>
      </c>
      <c r="P3837" s="20">
        <v>0.47323310375213623</v>
      </c>
      <c r="Q3837" s="21" t="str">
        <f t="shared" si="1"/>
        <v>0.4285714286</v>
      </c>
      <c r="R3837" s="21" t="str">
        <f t="shared" si="3"/>
        <v>0.4165402566</v>
      </c>
      <c r="S3837" s="9">
        <v>0.40422498563240317</v>
      </c>
      <c r="T3837" s="6">
        <v>0.41654025656836374</v>
      </c>
      <c r="U3837" s="10"/>
      <c r="V3837" s="10"/>
      <c r="W3837" s="10"/>
    </row>
    <row r="3838">
      <c r="A3838" s="17">
        <v>2013.0</v>
      </c>
      <c r="B3838" s="18" t="s">
        <v>915</v>
      </c>
      <c r="C3838" s="18" t="s">
        <v>4661</v>
      </c>
      <c r="D3838" s="19">
        <v>129.0</v>
      </c>
      <c r="E3838" s="19">
        <v>3.0</v>
      </c>
      <c r="F3838" s="19">
        <v>13.0</v>
      </c>
      <c r="G3838" s="19">
        <v>8.0</v>
      </c>
      <c r="H3838" s="19">
        <v>3.0</v>
      </c>
      <c r="I3838" s="19">
        <v>1.0</v>
      </c>
      <c r="J3838" s="19">
        <v>2.0</v>
      </c>
      <c r="K3838" s="19">
        <v>12.0</v>
      </c>
      <c r="L3838" s="19">
        <v>18.0</v>
      </c>
      <c r="M3838" s="19">
        <v>30.0</v>
      </c>
      <c r="N3838" s="20">
        <v>0.4000000059604645</v>
      </c>
      <c r="O3838" s="20">
        <v>0.4217153489589691</v>
      </c>
      <c r="P3838" s="20">
        <v>0.4891508221626282</v>
      </c>
      <c r="Q3838" s="21" t="str">
        <f t="shared" si="1"/>
        <v>0.4166666667</v>
      </c>
      <c r="R3838" s="21" t="str">
        <f t="shared" si="3"/>
        <v>0.4373120467</v>
      </c>
      <c r="S3838" s="9">
        <v>0.4331453800201416</v>
      </c>
      <c r="T3838" s="6">
        <v>0.4373120466868083</v>
      </c>
      <c r="U3838" s="10"/>
      <c r="V3838" s="10"/>
      <c r="W3838" s="10"/>
    </row>
    <row r="3839">
      <c r="A3839" s="17">
        <v>2013.0</v>
      </c>
      <c r="B3839" s="18" t="s">
        <v>1850</v>
      </c>
      <c r="C3839" s="18" t="s">
        <v>4662</v>
      </c>
      <c r="D3839" s="19">
        <v>130.0</v>
      </c>
      <c r="E3839" s="19">
        <v>6.0</v>
      </c>
      <c r="F3839" s="19">
        <v>8.0</v>
      </c>
      <c r="G3839" s="19">
        <v>7.0</v>
      </c>
      <c r="H3839" s="19">
        <v>3.0</v>
      </c>
      <c r="I3839" s="19">
        <v>2.0</v>
      </c>
      <c r="J3839" s="19">
        <v>0.0</v>
      </c>
      <c r="K3839" s="19">
        <v>15.0</v>
      </c>
      <c r="L3839" s="19">
        <v>11.0</v>
      </c>
      <c r="M3839" s="19">
        <v>26.0</v>
      </c>
      <c r="N3839" s="20">
        <v>0.5769230723381042</v>
      </c>
      <c r="O3839" s="20">
        <v>0.47349363565444946</v>
      </c>
      <c r="P3839" s="20">
        <v>0.48569759726524353</v>
      </c>
      <c r="Q3839" s="21" t="str">
        <f t="shared" si="1"/>
        <v>0.6186440678</v>
      </c>
      <c r="R3839" s="21" t="str">
        <f t="shared" si="3"/>
        <v>0.5128322341</v>
      </c>
      <c r="S3839" s="9">
        <v>0.5024019863743048</v>
      </c>
      <c r="T3839" s="6">
        <v>0.5128322340926881</v>
      </c>
      <c r="U3839" s="10"/>
      <c r="V3839" s="10"/>
      <c r="W3839" s="10"/>
    </row>
    <row r="3840">
      <c r="A3840" s="17">
        <v>2013.0</v>
      </c>
      <c r="B3840" s="18" t="s">
        <v>919</v>
      </c>
      <c r="C3840" s="18" t="s">
        <v>1425</v>
      </c>
      <c r="D3840" s="19">
        <v>131.0</v>
      </c>
      <c r="E3840" s="19">
        <v>4.0</v>
      </c>
      <c r="F3840" s="19">
        <v>9.0</v>
      </c>
      <c r="G3840" s="19">
        <v>10.0</v>
      </c>
      <c r="H3840" s="19">
        <v>4.0</v>
      </c>
      <c r="I3840" s="19">
        <v>6.0</v>
      </c>
      <c r="J3840" s="19">
        <v>1.0</v>
      </c>
      <c r="K3840" s="19">
        <v>20.0</v>
      </c>
      <c r="L3840" s="19">
        <v>14.0</v>
      </c>
      <c r="M3840" s="19">
        <v>34.0</v>
      </c>
      <c r="N3840" s="20">
        <v>0.5882353186607361</v>
      </c>
      <c r="O3840" s="20">
        <v>0.44647663831710815</v>
      </c>
      <c r="P3840" s="20">
        <v>0.49090588092803955</v>
      </c>
      <c r="Q3840" s="21" t="str">
        <f t="shared" si="1"/>
        <v>0.5945945946</v>
      </c>
      <c r="R3840" s="21" t="str">
        <f t="shared" si="3"/>
        <v>0.494613438</v>
      </c>
      <c r="S3840" s="9">
        <v>0.49302361291997576</v>
      </c>
      <c r="T3840" s="6">
        <v>0.49461343803921265</v>
      </c>
      <c r="U3840" s="10"/>
      <c r="V3840" s="10"/>
      <c r="W3840" s="10"/>
    </row>
    <row r="3841">
      <c r="A3841" s="17">
        <v>2013.0</v>
      </c>
      <c r="B3841" s="18" t="s">
        <v>131</v>
      </c>
      <c r="C3841" s="18" t="s">
        <v>4663</v>
      </c>
      <c r="D3841" s="19">
        <v>132.0</v>
      </c>
      <c r="E3841" s="19">
        <v>7.0</v>
      </c>
      <c r="F3841" s="19">
        <v>3.0</v>
      </c>
      <c r="G3841" s="19">
        <v>16.0</v>
      </c>
      <c r="H3841" s="19">
        <v>1.0</v>
      </c>
      <c r="I3841" s="19">
        <v>6.0</v>
      </c>
      <c r="J3841" s="19">
        <v>1.0</v>
      </c>
      <c r="K3841" s="19">
        <v>29.0</v>
      </c>
      <c r="L3841" s="19">
        <v>5.0</v>
      </c>
      <c r="M3841" s="19">
        <v>34.0</v>
      </c>
      <c r="N3841" s="20">
        <v>0.8529411554336548</v>
      </c>
      <c r="O3841" s="20">
        <v>0.5910851359367371</v>
      </c>
      <c r="P3841" s="20">
        <v>0.547515332698822</v>
      </c>
      <c r="Q3841" s="21" t="str">
        <f t="shared" si="1"/>
        <v>0.8581081081</v>
      </c>
      <c r="R3841" s="21" t="str">
        <f t="shared" si="3"/>
        <v>0.6469484282</v>
      </c>
      <c r="S3841" s="9">
        <v>0.6456566952607211</v>
      </c>
      <c r="T3841" s="6">
        <v>0.646948428170101</v>
      </c>
      <c r="U3841" s="10"/>
      <c r="V3841" s="10"/>
      <c r="W3841" s="10"/>
    </row>
    <row r="3842">
      <c r="A3842" s="17">
        <v>2013.0</v>
      </c>
      <c r="B3842" s="18" t="s">
        <v>715</v>
      </c>
      <c r="C3842" s="18" t="s">
        <v>4664</v>
      </c>
      <c r="D3842" s="19">
        <v>133.0</v>
      </c>
      <c r="E3842" s="19">
        <v>7.0</v>
      </c>
      <c r="F3842" s="19">
        <v>3.0</v>
      </c>
      <c r="G3842" s="19">
        <v>15.0</v>
      </c>
      <c r="H3842" s="19">
        <v>1.0</v>
      </c>
      <c r="I3842" s="19">
        <v>4.0</v>
      </c>
      <c r="J3842" s="19">
        <v>3.0</v>
      </c>
      <c r="K3842" s="19">
        <v>26.0</v>
      </c>
      <c r="L3842" s="19">
        <v>7.0</v>
      </c>
      <c r="M3842" s="19">
        <v>33.0</v>
      </c>
      <c r="N3842" s="20">
        <v>0.7878788113594055</v>
      </c>
      <c r="O3842" s="20">
        <v>0.5721830725669861</v>
      </c>
      <c r="P3842" s="20">
        <v>0.5303320288658142</v>
      </c>
      <c r="Q3842" s="21" t="str">
        <f t="shared" si="1"/>
        <v>0.7862068966</v>
      </c>
      <c r="R3842" s="21" t="str">
        <f t="shared" si="3"/>
        <v>0.6152262676</v>
      </c>
      <c r="S3842" s="9">
        <v>0.6156442404696436</v>
      </c>
      <c r="T3842" s="6">
        <v>0.6152262676378777</v>
      </c>
      <c r="U3842" s="10"/>
      <c r="V3842" s="10"/>
      <c r="W3842" s="10"/>
    </row>
    <row r="3843">
      <c r="A3843" s="17">
        <v>2013.0</v>
      </c>
      <c r="B3843" s="18" t="s">
        <v>2902</v>
      </c>
      <c r="C3843" s="18" t="s">
        <v>4665</v>
      </c>
      <c r="D3843" s="19">
        <v>134.0</v>
      </c>
      <c r="E3843" s="19">
        <v>1.0</v>
      </c>
      <c r="F3843" s="19">
        <v>15.0</v>
      </c>
      <c r="G3843" s="19">
        <v>2.0</v>
      </c>
      <c r="H3843" s="19">
        <v>10.0</v>
      </c>
      <c r="I3843" s="19">
        <v>0.0</v>
      </c>
      <c r="J3843" s="19">
        <v>2.0</v>
      </c>
      <c r="K3843" s="19">
        <v>3.0</v>
      </c>
      <c r="L3843" s="19">
        <v>27.0</v>
      </c>
      <c r="M3843" s="19">
        <v>30.0</v>
      </c>
      <c r="N3843" s="20">
        <v>0.10000000149011612</v>
      </c>
      <c r="O3843" s="20">
        <v>0.45039379596710205</v>
      </c>
      <c r="P3843" s="20">
        <v>0.4735850691795349</v>
      </c>
      <c r="Q3843" s="21" t="str">
        <f t="shared" si="1"/>
        <v>0.09420289855</v>
      </c>
      <c r="R3843" s="21" t="str">
        <f t="shared" si="3"/>
        <v>0.3671438899</v>
      </c>
      <c r="S3843" s="9">
        <v>0.3685931652784348</v>
      </c>
      <c r="T3843" s="6">
        <v>0.3671438899161159</v>
      </c>
      <c r="U3843" s="10"/>
      <c r="V3843" s="10"/>
      <c r="W3843" s="10"/>
    </row>
    <row r="3844">
      <c r="A3844" s="17">
        <v>2013.0</v>
      </c>
      <c r="B3844" s="18" t="s">
        <v>154</v>
      </c>
      <c r="C3844" s="18" t="s">
        <v>1446</v>
      </c>
      <c r="D3844" s="19">
        <v>135.0</v>
      </c>
      <c r="E3844" s="19">
        <v>8.0</v>
      </c>
      <c r="F3844" s="19">
        <v>6.0</v>
      </c>
      <c r="G3844" s="19">
        <v>10.0</v>
      </c>
      <c r="H3844" s="19">
        <v>6.0</v>
      </c>
      <c r="I3844" s="19">
        <v>1.0</v>
      </c>
      <c r="J3844" s="19">
        <v>1.0</v>
      </c>
      <c r="K3844" s="19">
        <v>19.0</v>
      </c>
      <c r="L3844" s="19">
        <v>13.0</v>
      </c>
      <c r="M3844" s="19">
        <v>32.0</v>
      </c>
      <c r="N3844" s="20">
        <v>0.59375</v>
      </c>
      <c r="O3844" s="20">
        <v>0.5022096633911133</v>
      </c>
      <c r="P3844" s="20">
        <v>0.48862501978874207</v>
      </c>
      <c r="Q3844" s="21" t="str">
        <f t="shared" si="1"/>
        <v>0.5833333333</v>
      </c>
      <c r="R3844" s="21" t="str">
        <f t="shared" si="3"/>
        <v>0.51909442</v>
      </c>
      <c r="S3844" s="9">
        <v>0.5216985866427422</v>
      </c>
      <c r="T3844" s="6">
        <v>0.5190944199760755</v>
      </c>
      <c r="U3844" s="10"/>
      <c r="V3844" s="10"/>
      <c r="W3844" s="10"/>
    </row>
    <row r="3845">
      <c r="A3845" s="17">
        <v>2013.0</v>
      </c>
      <c r="B3845" s="18" t="s">
        <v>135</v>
      </c>
      <c r="C3845" s="18" t="s">
        <v>1362</v>
      </c>
      <c r="D3845" s="19">
        <v>136.0</v>
      </c>
      <c r="E3845" s="19">
        <v>4.0</v>
      </c>
      <c r="F3845" s="19">
        <v>7.0</v>
      </c>
      <c r="G3845" s="19">
        <v>16.0</v>
      </c>
      <c r="H3845" s="19">
        <v>2.0</v>
      </c>
      <c r="I3845" s="19">
        <v>1.0</v>
      </c>
      <c r="J3845" s="19">
        <v>2.0</v>
      </c>
      <c r="K3845" s="19">
        <v>21.0</v>
      </c>
      <c r="L3845" s="19">
        <v>11.0</v>
      </c>
      <c r="M3845" s="19">
        <v>32.0</v>
      </c>
      <c r="N3845" s="20">
        <v>0.65625</v>
      </c>
      <c r="O3845" s="20">
        <v>0.5544009208679199</v>
      </c>
      <c r="P3845" s="20">
        <v>0.5371789932250977</v>
      </c>
      <c r="Q3845" s="21" t="str">
        <f t="shared" si="1"/>
        <v>0.6428571429</v>
      </c>
      <c r="R3845" s="21" t="str">
        <f t="shared" si="3"/>
        <v>0.5722094945</v>
      </c>
      <c r="S3845" s="9">
        <v>0.5755577087402344</v>
      </c>
      <c r="T3845" s="6">
        <v>0.5722094944545201</v>
      </c>
      <c r="U3845" s="10"/>
      <c r="V3845" s="10"/>
      <c r="W3845" s="10"/>
    </row>
    <row r="3846">
      <c r="A3846" s="17">
        <v>2013.0</v>
      </c>
      <c r="B3846" s="18" t="s">
        <v>1260</v>
      </c>
      <c r="C3846" s="18" t="s">
        <v>1427</v>
      </c>
      <c r="D3846" s="19">
        <v>137.0</v>
      </c>
      <c r="E3846" s="19">
        <v>8.0</v>
      </c>
      <c r="F3846" s="19">
        <v>6.0</v>
      </c>
      <c r="G3846" s="19">
        <v>11.0</v>
      </c>
      <c r="H3846" s="19">
        <v>2.0</v>
      </c>
      <c r="I3846" s="19">
        <v>2.0</v>
      </c>
      <c r="J3846" s="19">
        <v>1.0</v>
      </c>
      <c r="K3846" s="19">
        <v>21.0</v>
      </c>
      <c r="L3846" s="19">
        <v>9.0</v>
      </c>
      <c r="M3846" s="19">
        <v>30.0</v>
      </c>
      <c r="N3846" s="20">
        <v>0.699999988079071</v>
      </c>
      <c r="O3846" s="20">
        <v>0.5531516671180725</v>
      </c>
      <c r="P3846" s="20">
        <v>0.5335257053375244</v>
      </c>
      <c r="Q3846" s="21" t="str">
        <f t="shared" si="1"/>
        <v>0.7279411765</v>
      </c>
      <c r="R3846" s="21" t="str">
        <f t="shared" si="3"/>
        <v>0.591942554</v>
      </c>
      <c r="S3846" s="9">
        <v>0.5849572598934174</v>
      </c>
      <c r="T3846" s="6">
        <v>0.5919425540110644</v>
      </c>
      <c r="U3846" s="10"/>
      <c r="V3846" s="10"/>
      <c r="W3846" s="10"/>
    </row>
    <row r="3847">
      <c r="A3847" s="17">
        <v>2013.0</v>
      </c>
      <c r="B3847" s="18" t="s">
        <v>1667</v>
      </c>
      <c r="C3847" s="18" t="s">
        <v>4666</v>
      </c>
      <c r="D3847" s="19">
        <v>138.0</v>
      </c>
      <c r="E3847" s="19">
        <v>5.0</v>
      </c>
      <c r="F3847" s="19">
        <v>12.0</v>
      </c>
      <c r="G3847" s="19">
        <v>13.0</v>
      </c>
      <c r="H3847" s="19">
        <v>3.0</v>
      </c>
      <c r="I3847" s="19">
        <v>0.0</v>
      </c>
      <c r="J3847" s="19">
        <v>0.0</v>
      </c>
      <c r="K3847" s="19">
        <v>18.0</v>
      </c>
      <c r="L3847" s="19">
        <v>15.0</v>
      </c>
      <c r="M3847" s="19">
        <v>33.0</v>
      </c>
      <c r="N3847" s="20">
        <v>0.5454545617103577</v>
      </c>
      <c r="O3847" s="20">
        <v>0.49850302934646606</v>
      </c>
      <c r="P3847" s="20">
        <v>0.48767173290252686</v>
      </c>
      <c r="Q3847" s="21" t="str">
        <f t="shared" si="1"/>
        <v>0.5648854962</v>
      </c>
      <c r="R3847" s="21" t="str">
        <f t="shared" si="3"/>
        <v>0.5123908219</v>
      </c>
      <c r="S3847" s="9">
        <v>0.5075330842625011</v>
      </c>
      <c r="T3847" s="6">
        <v>0.5123908219446662</v>
      </c>
      <c r="U3847" s="10"/>
      <c r="V3847" s="10"/>
      <c r="W3847" s="10"/>
    </row>
    <row r="3848">
      <c r="A3848" s="17">
        <v>2013.0</v>
      </c>
      <c r="B3848" s="18" t="s">
        <v>1275</v>
      </c>
      <c r="C3848" s="18" t="s">
        <v>4667</v>
      </c>
      <c r="D3848" s="19">
        <v>139.0</v>
      </c>
      <c r="E3848" s="19">
        <v>1.0</v>
      </c>
      <c r="F3848" s="19">
        <v>17.0</v>
      </c>
      <c r="G3848" s="19">
        <v>1.0</v>
      </c>
      <c r="H3848" s="19">
        <v>10.0</v>
      </c>
      <c r="I3848" s="19">
        <v>1.0</v>
      </c>
      <c r="J3848" s="19">
        <v>1.0</v>
      </c>
      <c r="K3848" s="19">
        <v>3.0</v>
      </c>
      <c r="L3848" s="19">
        <v>28.0</v>
      </c>
      <c r="M3848" s="19">
        <v>31.0</v>
      </c>
      <c r="N3848" s="20">
        <v>0.09677419066429138</v>
      </c>
      <c r="O3848" s="20">
        <v>0.4578189253807068</v>
      </c>
      <c r="P3848" s="20">
        <v>0.48477017879486084</v>
      </c>
      <c r="Q3848" s="21" t="str">
        <f t="shared" si="1"/>
        <v>0.1063829787</v>
      </c>
      <c r="R3848" s="21" t="str">
        <f t="shared" si="3"/>
        <v>0.3766977521</v>
      </c>
      <c r="S3848" s="9">
        <v>0.37429555577616536</v>
      </c>
      <c r="T3848" s="6">
        <v>0.3766977520699197</v>
      </c>
      <c r="U3848" s="10"/>
      <c r="V3848" s="10"/>
      <c r="W3848" s="10"/>
    </row>
    <row r="3849">
      <c r="A3849" s="17">
        <v>2013.0</v>
      </c>
      <c r="B3849" s="18" t="s">
        <v>396</v>
      </c>
      <c r="C3849" s="18" t="s">
        <v>1367</v>
      </c>
      <c r="D3849" s="19">
        <v>140.0</v>
      </c>
      <c r="E3849" s="19">
        <v>9.0</v>
      </c>
      <c r="F3849" s="19">
        <v>6.0</v>
      </c>
      <c r="G3849" s="19">
        <v>10.0</v>
      </c>
      <c r="H3849" s="19">
        <v>3.0</v>
      </c>
      <c r="I3849" s="19">
        <v>1.0</v>
      </c>
      <c r="J3849" s="19">
        <v>0.0</v>
      </c>
      <c r="K3849" s="19">
        <v>20.0</v>
      </c>
      <c r="L3849" s="19">
        <v>9.0</v>
      </c>
      <c r="M3849" s="19">
        <v>29.0</v>
      </c>
      <c r="N3849" s="20">
        <v>0.6896551847457886</v>
      </c>
      <c r="O3849" s="20">
        <v>0.4656790494918823</v>
      </c>
      <c r="P3849" s="20">
        <v>0.49077102541923523</v>
      </c>
      <c r="Q3849" s="21" t="str">
        <f t="shared" si="1"/>
        <v>0.7153284672</v>
      </c>
      <c r="R3849" s="21" t="str">
        <f t="shared" si="3"/>
        <v>0.5343643979</v>
      </c>
      <c r="S3849" s="9">
        <v>0.5279460742041983</v>
      </c>
      <c r="T3849" s="6">
        <v>0.5343643978890712</v>
      </c>
      <c r="U3849" s="10"/>
      <c r="V3849" s="10"/>
      <c r="W3849" s="10"/>
    </row>
    <row r="3850">
      <c r="A3850" s="17">
        <v>2013.0</v>
      </c>
      <c r="B3850" s="18" t="s">
        <v>436</v>
      </c>
      <c r="C3850" s="18" t="s">
        <v>4668</v>
      </c>
      <c r="D3850" s="19">
        <v>141.0</v>
      </c>
      <c r="E3850" s="19">
        <v>4.0</v>
      </c>
      <c r="F3850" s="19">
        <v>11.0</v>
      </c>
      <c r="G3850" s="19">
        <v>5.0</v>
      </c>
      <c r="H3850" s="19">
        <v>7.0</v>
      </c>
      <c r="I3850" s="19">
        <v>3.0</v>
      </c>
      <c r="J3850" s="19">
        <v>2.0</v>
      </c>
      <c r="K3850" s="19">
        <v>12.0</v>
      </c>
      <c r="L3850" s="19">
        <v>20.0</v>
      </c>
      <c r="M3850" s="19">
        <v>32.0</v>
      </c>
      <c r="N3850" s="20">
        <v>0.375</v>
      </c>
      <c r="O3850" s="20">
        <v>0.4417455792427063</v>
      </c>
      <c r="P3850" s="20">
        <v>0.45924443006515503</v>
      </c>
      <c r="Q3850" s="21" t="str">
        <f t="shared" si="1"/>
        <v>0.3866666667</v>
      </c>
      <c r="R3850" s="21" t="str">
        <f t="shared" si="3"/>
        <v>0.4323505638</v>
      </c>
      <c r="S3850" s="9">
        <v>0.4294338971376419</v>
      </c>
      <c r="T3850" s="6">
        <v>0.4323505638043086</v>
      </c>
      <c r="U3850" s="10"/>
      <c r="V3850" s="10"/>
      <c r="W3850" s="10"/>
    </row>
    <row r="3851">
      <c r="A3851" s="17">
        <v>2013.0</v>
      </c>
      <c r="B3851" s="18" t="s">
        <v>618</v>
      </c>
      <c r="C3851" s="18" t="s">
        <v>4669</v>
      </c>
      <c r="D3851" s="19">
        <v>142.0</v>
      </c>
      <c r="E3851" s="19">
        <v>4.0</v>
      </c>
      <c r="F3851" s="19">
        <v>12.0</v>
      </c>
      <c r="G3851" s="19">
        <v>7.0</v>
      </c>
      <c r="H3851" s="19">
        <v>6.0</v>
      </c>
      <c r="I3851" s="19">
        <v>0.0</v>
      </c>
      <c r="J3851" s="19">
        <v>0.0</v>
      </c>
      <c r="K3851" s="19">
        <v>11.0</v>
      </c>
      <c r="L3851" s="19">
        <v>18.0</v>
      </c>
      <c r="M3851" s="19">
        <v>29.0</v>
      </c>
      <c r="N3851" s="20">
        <v>0.37931033968925476</v>
      </c>
      <c r="O3851" s="20">
        <v>0.4837760329246521</v>
      </c>
      <c r="P3851" s="20">
        <v>0.47581595182418823</v>
      </c>
      <c r="Q3851" s="21" t="str">
        <f t="shared" si="1"/>
        <v>0.3858267717</v>
      </c>
      <c r="R3851" s="21" t="str">
        <f t="shared" si="3"/>
        <v>0.4572986973</v>
      </c>
      <c r="S3851" s="9">
        <v>0.4556695906252697</v>
      </c>
      <c r="T3851" s="6">
        <v>0.45729869733175893</v>
      </c>
      <c r="U3851" s="10"/>
      <c r="V3851" s="10"/>
      <c r="W3851" s="10"/>
    </row>
    <row r="3852">
      <c r="A3852" s="17">
        <v>2013.0</v>
      </c>
      <c r="B3852" s="18" t="s">
        <v>754</v>
      </c>
      <c r="C3852" s="18" t="s">
        <v>1371</v>
      </c>
      <c r="D3852" s="19">
        <v>143.0</v>
      </c>
      <c r="E3852" s="19">
        <v>7.0</v>
      </c>
      <c r="F3852" s="19">
        <v>9.0</v>
      </c>
      <c r="G3852" s="19">
        <v>9.0</v>
      </c>
      <c r="H3852" s="19">
        <v>3.0</v>
      </c>
      <c r="I3852" s="19">
        <v>1.0</v>
      </c>
      <c r="J3852" s="19">
        <v>1.0</v>
      </c>
      <c r="K3852" s="19">
        <v>17.0</v>
      </c>
      <c r="L3852" s="19">
        <v>13.0</v>
      </c>
      <c r="M3852" s="19">
        <v>30.0</v>
      </c>
      <c r="N3852" s="20">
        <v>0.5666666626930237</v>
      </c>
      <c r="O3852" s="20">
        <v>0.5040096044540405</v>
      </c>
      <c r="P3852" s="20">
        <v>0.5183557868003845</v>
      </c>
      <c r="Q3852" s="21" t="str">
        <f t="shared" si="1"/>
        <v>0.6044776119</v>
      </c>
      <c r="R3852" s="21" t="str">
        <f t="shared" si="3"/>
        <v>0.5327131519</v>
      </c>
      <c r="S3852" s="9">
        <v>0.523260415593783</v>
      </c>
      <c r="T3852" s="6">
        <v>0.532713151912191</v>
      </c>
      <c r="U3852" s="10"/>
      <c r="V3852" s="10"/>
      <c r="W3852" s="10"/>
    </row>
    <row r="3853">
      <c r="A3853" s="17">
        <v>2013.0</v>
      </c>
      <c r="B3853" s="18" t="s">
        <v>1183</v>
      </c>
      <c r="C3853" s="18" t="s">
        <v>1383</v>
      </c>
      <c r="D3853" s="19">
        <v>144.0</v>
      </c>
      <c r="E3853" s="19">
        <v>7.0</v>
      </c>
      <c r="F3853" s="19">
        <v>9.0</v>
      </c>
      <c r="G3853" s="19">
        <v>13.0</v>
      </c>
      <c r="H3853" s="19">
        <v>4.0</v>
      </c>
      <c r="I3853" s="19">
        <v>0.0</v>
      </c>
      <c r="J3853" s="19">
        <v>0.0</v>
      </c>
      <c r="K3853" s="19">
        <v>20.0</v>
      </c>
      <c r="L3853" s="19">
        <v>13.0</v>
      </c>
      <c r="M3853" s="19">
        <v>33.0</v>
      </c>
      <c r="N3853" s="20">
        <v>0.6060606241226196</v>
      </c>
      <c r="O3853" s="20">
        <v>0.43710654973983765</v>
      </c>
      <c r="P3853" s="20">
        <v>0.4902394413948059</v>
      </c>
      <c r="Q3853" s="21" t="str">
        <f t="shared" si="1"/>
        <v>0.6153846154</v>
      </c>
      <c r="R3853" s="21" t="str">
        <f t="shared" si="3"/>
        <v>0.4949592891</v>
      </c>
      <c r="S3853" s="9">
        <v>0.4926282867337718</v>
      </c>
      <c r="T3853" s="6">
        <v>0.49495928906477415</v>
      </c>
      <c r="U3853" s="10"/>
      <c r="V3853" s="10"/>
      <c r="W3853" s="10"/>
    </row>
    <row r="3854">
      <c r="A3854" s="17">
        <v>2013.0</v>
      </c>
      <c r="B3854" s="18" t="s">
        <v>2654</v>
      </c>
      <c r="C3854" s="18" t="s">
        <v>4670</v>
      </c>
      <c r="D3854" s="19">
        <v>145.0</v>
      </c>
      <c r="E3854" s="19">
        <v>2.0</v>
      </c>
      <c r="F3854" s="19">
        <v>14.0</v>
      </c>
      <c r="G3854" s="19">
        <v>2.0</v>
      </c>
      <c r="H3854" s="19">
        <v>9.0</v>
      </c>
      <c r="I3854" s="19">
        <v>2.0</v>
      </c>
      <c r="J3854" s="19">
        <v>2.0</v>
      </c>
      <c r="K3854" s="19">
        <v>6.0</v>
      </c>
      <c r="L3854" s="19">
        <v>25.0</v>
      </c>
      <c r="M3854" s="19">
        <v>31.0</v>
      </c>
      <c r="N3854" s="20">
        <v>0.19354838132858276</v>
      </c>
      <c r="O3854" s="20">
        <v>0.4284627437591553</v>
      </c>
      <c r="P3854" s="20">
        <v>0.4700629711151123</v>
      </c>
      <c r="Q3854" s="21" t="str">
        <f t="shared" si="1"/>
        <v>0.2068965517</v>
      </c>
      <c r="R3854" s="21" t="str">
        <f t="shared" si="3"/>
        <v>0.3834712526</v>
      </c>
      <c r="S3854" s="9">
        <v>0.3801342114325493</v>
      </c>
      <c r="T3854" s="6">
        <v>0.3834712525893902</v>
      </c>
      <c r="U3854" s="10"/>
      <c r="V3854" s="10"/>
      <c r="W3854" s="10"/>
    </row>
    <row r="3855">
      <c r="A3855" s="17">
        <v>2013.0</v>
      </c>
      <c r="B3855" s="18" t="s">
        <v>85</v>
      </c>
      <c r="C3855" s="18" t="s">
        <v>1352</v>
      </c>
      <c r="D3855" s="19">
        <v>146.0</v>
      </c>
      <c r="E3855" s="19">
        <v>10.0</v>
      </c>
      <c r="F3855" s="19">
        <v>5.0</v>
      </c>
      <c r="G3855" s="19">
        <v>13.0</v>
      </c>
      <c r="H3855" s="19">
        <v>0.0</v>
      </c>
      <c r="I3855" s="19">
        <v>2.0</v>
      </c>
      <c r="J3855" s="19">
        <v>1.0</v>
      </c>
      <c r="K3855" s="19">
        <v>25.0</v>
      </c>
      <c r="L3855" s="19">
        <v>6.0</v>
      </c>
      <c r="M3855" s="19">
        <v>31.0</v>
      </c>
      <c r="N3855" s="20">
        <v>0.8064516186714172</v>
      </c>
      <c r="O3855" s="20">
        <v>0.47967496514320374</v>
      </c>
      <c r="P3855" s="20">
        <v>0.4944628179073334</v>
      </c>
      <c r="Q3855" s="21" t="str">
        <f t="shared" si="1"/>
        <v>0.8561151079</v>
      </c>
      <c r="R3855" s="21" t="str">
        <f t="shared" si="3"/>
        <v>0.577481964</v>
      </c>
      <c r="S3855" s="9">
        <v>0.5650660902742417</v>
      </c>
      <c r="T3855" s="6">
        <v>0.5774819640268525</v>
      </c>
      <c r="U3855" s="10"/>
      <c r="V3855" s="10"/>
      <c r="W3855" s="10"/>
    </row>
    <row r="3856">
      <c r="A3856" s="17">
        <v>2013.0</v>
      </c>
      <c r="B3856" s="18" t="s">
        <v>59</v>
      </c>
      <c r="C3856" s="18" t="s">
        <v>4671</v>
      </c>
      <c r="D3856" s="19">
        <v>147.0</v>
      </c>
      <c r="E3856" s="19">
        <v>8.0</v>
      </c>
      <c r="F3856" s="19">
        <v>3.0</v>
      </c>
      <c r="G3856" s="19">
        <v>15.0</v>
      </c>
      <c r="H3856" s="19">
        <v>1.0</v>
      </c>
      <c r="I3856" s="19">
        <v>6.0</v>
      </c>
      <c r="J3856" s="19">
        <v>1.0</v>
      </c>
      <c r="K3856" s="19">
        <v>29.0</v>
      </c>
      <c r="L3856" s="19">
        <v>5.0</v>
      </c>
      <c r="M3856" s="19">
        <v>34.0</v>
      </c>
      <c r="N3856" s="20">
        <v>0.8529411554336548</v>
      </c>
      <c r="O3856" s="20">
        <v>0.6114985942840576</v>
      </c>
      <c r="P3856" s="20">
        <v>0.5512264370918274</v>
      </c>
      <c r="Q3856" s="21" t="str">
        <f t="shared" si="1"/>
        <v>0.8618421053</v>
      </c>
      <c r="R3856" s="21" t="str">
        <f t="shared" si="3"/>
        <v>0.6590164327</v>
      </c>
      <c r="S3856" s="9">
        <v>0.6567912005326327</v>
      </c>
      <c r="T3856" s="6">
        <v>0.6590164327307751</v>
      </c>
      <c r="U3856" s="10"/>
      <c r="V3856" s="10"/>
      <c r="W3856" s="10"/>
    </row>
    <row r="3857">
      <c r="A3857" s="17">
        <v>2013.0</v>
      </c>
      <c r="B3857" s="18" t="s">
        <v>1036</v>
      </c>
      <c r="C3857" s="18" t="s">
        <v>4672</v>
      </c>
      <c r="D3857" s="19">
        <v>148.0</v>
      </c>
      <c r="E3857" s="19">
        <v>2.0</v>
      </c>
      <c r="F3857" s="19">
        <v>11.0</v>
      </c>
      <c r="G3857" s="19">
        <v>4.0</v>
      </c>
      <c r="H3857" s="19">
        <v>9.0</v>
      </c>
      <c r="I3857" s="19">
        <v>4.0</v>
      </c>
      <c r="J3857" s="19">
        <v>2.0</v>
      </c>
      <c r="K3857" s="19">
        <v>10.0</v>
      </c>
      <c r="L3857" s="19">
        <v>22.0</v>
      </c>
      <c r="M3857" s="19">
        <v>32.0</v>
      </c>
      <c r="N3857" s="20">
        <v>0.3125</v>
      </c>
      <c r="O3857" s="20">
        <v>0.5336423516273499</v>
      </c>
      <c r="P3857" s="20">
        <v>0.49930909276008606</v>
      </c>
      <c r="Q3857" s="21" t="str">
        <f t="shared" si="1"/>
        <v>0.3026315789</v>
      </c>
      <c r="R3857" s="21" t="str">
        <f t="shared" si="3"/>
        <v>0.4673063437</v>
      </c>
      <c r="S3857" s="9">
        <v>0.46977344900369644</v>
      </c>
      <c r="T3857" s="6">
        <v>0.46730634374053853</v>
      </c>
      <c r="U3857" s="10"/>
      <c r="V3857" s="10"/>
      <c r="W3857" s="10"/>
    </row>
    <row r="3858">
      <c r="A3858" s="17">
        <v>2013.0</v>
      </c>
      <c r="B3858" s="18" t="s">
        <v>1290</v>
      </c>
      <c r="C3858" s="18" t="s">
        <v>1455</v>
      </c>
      <c r="D3858" s="19">
        <v>149.0</v>
      </c>
      <c r="E3858" s="19">
        <v>7.0</v>
      </c>
      <c r="F3858" s="19">
        <v>7.0</v>
      </c>
      <c r="G3858" s="19">
        <v>11.0</v>
      </c>
      <c r="H3858" s="19">
        <v>3.0</v>
      </c>
      <c r="I3858" s="19">
        <v>3.0</v>
      </c>
      <c r="J3858" s="19">
        <v>1.0</v>
      </c>
      <c r="K3858" s="19">
        <v>21.0</v>
      </c>
      <c r="L3858" s="19">
        <v>11.0</v>
      </c>
      <c r="M3858" s="19">
        <v>32.0</v>
      </c>
      <c r="N3858" s="20">
        <v>0.65625</v>
      </c>
      <c r="O3858" s="20">
        <v>0.49738267064094543</v>
      </c>
      <c r="P3858" s="20">
        <v>0.4930514097213745</v>
      </c>
      <c r="Q3858" s="21" t="str">
        <f t="shared" si="1"/>
        <v>0.6736111111</v>
      </c>
      <c r="R3858" s="21" t="str">
        <f t="shared" si="3"/>
        <v>0.5403569655</v>
      </c>
      <c r="S3858" s="9">
        <v>0.5360166877508163</v>
      </c>
      <c r="T3858" s="6">
        <v>0.5403569655285941</v>
      </c>
      <c r="U3858" s="10"/>
      <c r="V3858" s="10"/>
      <c r="W3858" s="10"/>
    </row>
    <row r="3859">
      <c r="A3859" s="17">
        <v>2013.0</v>
      </c>
      <c r="B3859" s="18" t="s">
        <v>1604</v>
      </c>
      <c r="C3859" s="18" t="s">
        <v>4673</v>
      </c>
      <c r="D3859" s="19">
        <v>150.0</v>
      </c>
      <c r="E3859" s="19">
        <v>6.0</v>
      </c>
      <c r="F3859" s="19">
        <v>9.0</v>
      </c>
      <c r="G3859" s="19">
        <v>7.0</v>
      </c>
      <c r="H3859" s="19">
        <v>6.0</v>
      </c>
      <c r="I3859" s="19">
        <v>1.0</v>
      </c>
      <c r="J3859" s="19">
        <v>1.0</v>
      </c>
      <c r="K3859" s="19">
        <v>14.0</v>
      </c>
      <c r="L3859" s="19">
        <v>16.0</v>
      </c>
      <c r="M3859" s="19">
        <v>30.0</v>
      </c>
      <c r="N3859" s="20">
        <v>0.46666666865348816</v>
      </c>
      <c r="O3859" s="20">
        <v>0.4430157542228699</v>
      </c>
      <c r="P3859" s="20">
        <v>0.49443307518959045</v>
      </c>
      <c r="Q3859" s="21" t="str">
        <f t="shared" si="1"/>
        <v>0.4788732394</v>
      </c>
      <c r="R3859" s="21" t="str">
        <f t="shared" si="3"/>
        <v>0.4648344558</v>
      </c>
      <c r="S3859" s="9">
        <v>0.46178281257549925</v>
      </c>
      <c r="T3859" s="6">
        <v>0.4648344557679875</v>
      </c>
      <c r="U3859" s="10"/>
      <c r="V3859" s="10"/>
      <c r="W3859" s="10"/>
    </row>
    <row r="3860">
      <c r="A3860" s="17">
        <v>2013.0</v>
      </c>
      <c r="B3860" s="18" t="s">
        <v>341</v>
      </c>
      <c r="C3860" s="18" t="s">
        <v>4674</v>
      </c>
      <c r="D3860" s="19">
        <v>151.0</v>
      </c>
      <c r="E3860" s="19">
        <v>4.0</v>
      </c>
      <c r="F3860" s="19">
        <v>8.0</v>
      </c>
      <c r="G3860" s="19">
        <v>14.0</v>
      </c>
      <c r="H3860" s="19">
        <v>3.0</v>
      </c>
      <c r="I3860" s="19">
        <v>1.0</v>
      </c>
      <c r="J3860" s="19">
        <v>1.0</v>
      </c>
      <c r="K3860" s="19">
        <v>19.0</v>
      </c>
      <c r="L3860" s="19">
        <v>12.0</v>
      </c>
      <c r="M3860" s="19">
        <v>31.0</v>
      </c>
      <c r="N3860" s="20">
        <v>0.6129032373428345</v>
      </c>
      <c r="O3860" s="20">
        <v>0.5319576859474182</v>
      </c>
      <c r="P3860" s="20">
        <v>0.519279956817627</v>
      </c>
      <c r="Q3860" s="21" t="str">
        <f t="shared" si="1"/>
        <v>0.6</v>
      </c>
      <c r="R3860" s="21" t="str">
        <f t="shared" si="3"/>
        <v>0.5457988322</v>
      </c>
      <c r="S3860" s="9">
        <v>0.5490246386297287</v>
      </c>
      <c r="T3860" s="6">
        <v>0.5457988321781159</v>
      </c>
      <c r="U3860" s="10"/>
      <c r="V3860" s="10"/>
      <c r="W3860" s="10"/>
    </row>
    <row r="3861">
      <c r="A3861" s="17">
        <v>2013.0</v>
      </c>
      <c r="B3861" s="18" t="s">
        <v>1868</v>
      </c>
      <c r="C3861" s="18" t="s">
        <v>4675</v>
      </c>
      <c r="D3861" s="19">
        <v>152.0</v>
      </c>
      <c r="E3861" s="19">
        <v>3.0</v>
      </c>
      <c r="F3861" s="19">
        <v>15.0</v>
      </c>
      <c r="G3861" s="19">
        <v>7.0</v>
      </c>
      <c r="H3861" s="19">
        <v>4.0</v>
      </c>
      <c r="I3861" s="19">
        <v>0.0</v>
      </c>
      <c r="J3861" s="19">
        <v>0.0</v>
      </c>
      <c r="K3861" s="19">
        <v>10.0</v>
      </c>
      <c r="L3861" s="19">
        <v>19.0</v>
      </c>
      <c r="M3861" s="19">
        <v>29.0</v>
      </c>
      <c r="N3861" s="20">
        <v>0.3448275923728943</v>
      </c>
      <c r="O3861" s="20">
        <v>0.46317246556282043</v>
      </c>
      <c r="P3861" s="20">
        <v>0.48076385259628296</v>
      </c>
      <c r="Q3861" s="21" t="str">
        <f t="shared" si="1"/>
        <v>0.3652173913</v>
      </c>
      <c r="R3861" s="21" t="str">
        <f t="shared" si="3"/>
        <v>0.4430815438</v>
      </c>
      <c r="S3861" s="9">
        <v>0.4379840924822051</v>
      </c>
      <c r="T3861" s="6">
        <v>0.4430815437565679</v>
      </c>
      <c r="U3861" s="10"/>
      <c r="V3861" s="10"/>
      <c r="W3861" s="10"/>
    </row>
    <row r="3862">
      <c r="A3862" s="17">
        <v>2013.0</v>
      </c>
      <c r="B3862" s="18" t="s">
        <v>169</v>
      </c>
      <c r="C3862" s="18" t="s">
        <v>4676</v>
      </c>
      <c r="D3862" s="19">
        <v>153.0</v>
      </c>
      <c r="E3862" s="19">
        <v>5.0</v>
      </c>
      <c r="F3862" s="19">
        <v>12.0</v>
      </c>
      <c r="G3862" s="19">
        <v>7.0</v>
      </c>
      <c r="H3862" s="19">
        <v>4.0</v>
      </c>
      <c r="I3862" s="19">
        <v>2.0</v>
      </c>
      <c r="J3862" s="19">
        <v>2.0</v>
      </c>
      <c r="K3862" s="19">
        <v>14.0</v>
      </c>
      <c r="L3862" s="19">
        <v>18.0</v>
      </c>
      <c r="M3862" s="19">
        <v>32.0</v>
      </c>
      <c r="N3862" s="20">
        <v>0.4375</v>
      </c>
      <c r="O3862" s="20">
        <v>0.5074126124382019</v>
      </c>
      <c r="P3862" s="20">
        <v>0.49627450108528137</v>
      </c>
      <c r="Q3862" s="21" t="str">
        <f t="shared" si="1"/>
        <v>0.4714285714</v>
      </c>
      <c r="R3862" s="21" t="str">
        <f t="shared" si="3"/>
        <v>0.4956320743</v>
      </c>
      <c r="S3862" s="9">
        <v>0.4871499314904213</v>
      </c>
      <c r="T3862" s="6">
        <v>0.4956320743475642</v>
      </c>
      <c r="U3862" s="10"/>
      <c r="V3862" s="10"/>
      <c r="W3862" s="10"/>
    </row>
    <row r="3863">
      <c r="A3863" s="17">
        <v>2013.0</v>
      </c>
      <c r="B3863" s="18" t="s">
        <v>707</v>
      </c>
      <c r="C3863" s="18" t="s">
        <v>4677</v>
      </c>
      <c r="D3863" s="19">
        <v>154.0</v>
      </c>
      <c r="E3863" s="19">
        <v>3.0</v>
      </c>
      <c r="F3863" s="19">
        <v>11.0</v>
      </c>
      <c r="G3863" s="19">
        <v>6.0</v>
      </c>
      <c r="H3863" s="19">
        <v>7.0</v>
      </c>
      <c r="I3863" s="19">
        <v>1.0</v>
      </c>
      <c r="J3863" s="19">
        <v>3.0</v>
      </c>
      <c r="K3863" s="19">
        <v>10.0</v>
      </c>
      <c r="L3863" s="19">
        <v>21.0</v>
      </c>
      <c r="M3863" s="19">
        <v>31.0</v>
      </c>
      <c r="N3863" s="20">
        <v>0.32258063554763794</v>
      </c>
      <c r="O3863" s="20">
        <v>0.49071043729782104</v>
      </c>
      <c r="P3863" s="20">
        <v>0.48230597376823425</v>
      </c>
      <c r="Q3863" s="21" t="str">
        <f t="shared" si="1"/>
        <v>0.3120567376</v>
      </c>
      <c r="R3863" s="21" t="str">
        <f t="shared" si="3"/>
        <v>0.4439458965</v>
      </c>
      <c r="S3863" s="9">
        <v>0.44657687338129165</v>
      </c>
      <c r="T3863" s="6">
        <v>0.4439458964881322</v>
      </c>
      <c r="U3863" s="10"/>
      <c r="V3863" s="10"/>
      <c r="W3863" s="10"/>
    </row>
    <row r="3864">
      <c r="A3864" s="17">
        <v>2013.0</v>
      </c>
      <c r="B3864" s="18" t="s">
        <v>138</v>
      </c>
      <c r="C3864" s="18" t="s">
        <v>1461</v>
      </c>
      <c r="D3864" s="19">
        <v>155.0</v>
      </c>
      <c r="E3864" s="19">
        <v>5.0</v>
      </c>
      <c r="F3864" s="19">
        <v>6.0</v>
      </c>
      <c r="G3864" s="19">
        <v>16.0</v>
      </c>
      <c r="H3864" s="19">
        <v>0.0</v>
      </c>
      <c r="I3864" s="19">
        <v>2.0</v>
      </c>
      <c r="J3864" s="19">
        <v>2.0</v>
      </c>
      <c r="K3864" s="19">
        <v>23.0</v>
      </c>
      <c r="L3864" s="19">
        <v>8.0</v>
      </c>
      <c r="M3864" s="19">
        <v>31.0</v>
      </c>
      <c r="N3864" s="20">
        <v>0.7419354915618896</v>
      </c>
      <c r="O3864" s="20">
        <v>0.5948116183280945</v>
      </c>
      <c r="P3864" s="20">
        <v>0.5499889850616455</v>
      </c>
      <c r="Q3864" s="21" t="str">
        <f t="shared" si="1"/>
        <v>0.7685950413</v>
      </c>
      <c r="R3864" s="21" t="str">
        <f t="shared" si="3"/>
        <v>0.6270518158</v>
      </c>
      <c r="S3864" s="9">
        <v>0.6203869263972006</v>
      </c>
      <c r="T3864" s="6">
        <v>0.6270518157600371</v>
      </c>
      <c r="U3864" s="10"/>
      <c r="V3864" s="10"/>
      <c r="W3864" s="10"/>
    </row>
    <row r="3865">
      <c r="A3865" s="17">
        <v>2013.0</v>
      </c>
      <c r="B3865" s="18" t="s">
        <v>1016</v>
      </c>
      <c r="C3865" s="18" t="s">
        <v>4678</v>
      </c>
      <c r="D3865" s="19">
        <v>156.0</v>
      </c>
      <c r="E3865" s="19">
        <v>1.0</v>
      </c>
      <c r="F3865" s="19">
        <v>11.0</v>
      </c>
      <c r="G3865" s="19">
        <v>11.0</v>
      </c>
      <c r="H3865" s="19">
        <v>4.0</v>
      </c>
      <c r="I3865" s="19">
        <v>0.0</v>
      </c>
      <c r="J3865" s="19">
        <v>4.0</v>
      </c>
      <c r="K3865" s="19">
        <v>12.0</v>
      </c>
      <c r="L3865" s="19">
        <v>19.0</v>
      </c>
      <c r="M3865" s="19">
        <v>31.0</v>
      </c>
      <c r="N3865" s="20">
        <v>0.3870967626571655</v>
      </c>
      <c r="O3865" s="20">
        <v>0.5225621461868286</v>
      </c>
      <c r="P3865" s="20">
        <v>0.5104395747184753</v>
      </c>
      <c r="Q3865" s="21" t="str">
        <f t="shared" si="1"/>
        <v>0.3305785124</v>
      </c>
      <c r="R3865" s="21" t="str">
        <f t="shared" si="3"/>
        <v>0.4715355949</v>
      </c>
      <c r="S3865" s="9">
        <v>0.48566516032142026</v>
      </c>
      <c r="T3865" s="6">
        <v>0.4715355948722067</v>
      </c>
      <c r="U3865" s="10"/>
      <c r="V3865" s="10"/>
      <c r="W3865" s="10"/>
    </row>
    <row r="3866">
      <c r="A3866" s="17">
        <v>2013.0</v>
      </c>
      <c r="B3866" s="18" t="s">
        <v>197</v>
      </c>
      <c r="C3866" s="18" t="s">
        <v>1453</v>
      </c>
      <c r="D3866" s="19">
        <v>157.0</v>
      </c>
      <c r="E3866" s="19">
        <v>3.0</v>
      </c>
      <c r="F3866" s="19">
        <v>7.0</v>
      </c>
      <c r="G3866" s="19">
        <v>16.0</v>
      </c>
      <c r="H3866" s="19">
        <v>3.0</v>
      </c>
      <c r="I3866" s="19">
        <v>3.0</v>
      </c>
      <c r="J3866" s="19">
        <v>2.0</v>
      </c>
      <c r="K3866" s="19">
        <v>22.0</v>
      </c>
      <c r="L3866" s="19">
        <v>12.0</v>
      </c>
      <c r="M3866" s="19">
        <v>34.0</v>
      </c>
      <c r="N3866" s="20">
        <v>0.6470588445663452</v>
      </c>
      <c r="O3866" s="20">
        <v>0.5374961495399475</v>
      </c>
      <c r="P3866" s="20">
        <v>0.5198217630386353</v>
      </c>
      <c r="Q3866" s="21" t="str">
        <f t="shared" si="1"/>
        <v>0.6176470588</v>
      </c>
      <c r="R3866" s="21" t="str">
        <f t="shared" si="3"/>
        <v>0.5531152802</v>
      </c>
      <c r="S3866" s="9">
        <v>0.5604682214119855</v>
      </c>
      <c r="T3866" s="6">
        <v>0.5531152802355149</v>
      </c>
      <c r="U3866" s="10"/>
      <c r="V3866" s="10"/>
      <c r="W3866" s="10"/>
    </row>
    <row r="3867">
      <c r="A3867" s="17">
        <v>2013.0</v>
      </c>
      <c r="B3867" s="18" t="s">
        <v>702</v>
      </c>
      <c r="C3867" s="18" t="s">
        <v>4679</v>
      </c>
      <c r="D3867" s="19">
        <v>158.0</v>
      </c>
      <c r="E3867" s="19">
        <v>8.0</v>
      </c>
      <c r="F3867" s="19">
        <v>4.0</v>
      </c>
      <c r="G3867" s="19">
        <v>9.0</v>
      </c>
      <c r="H3867" s="19">
        <v>4.0</v>
      </c>
      <c r="I3867" s="19">
        <v>4.0</v>
      </c>
      <c r="J3867" s="19">
        <v>3.0</v>
      </c>
      <c r="K3867" s="19">
        <v>21.0</v>
      </c>
      <c r="L3867" s="19">
        <v>11.0</v>
      </c>
      <c r="M3867" s="19">
        <v>32.0</v>
      </c>
      <c r="N3867" s="20">
        <v>0.65625</v>
      </c>
      <c r="O3867" s="20">
        <v>0.5542955994606018</v>
      </c>
      <c r="P3867" s="20">
        <v>0.5349941253662109</v>
      </c>
      <c r="Q3867" s="21" t="str">
        <f t="shared" si="1"/>
        <v>0.6518987342</v>
      </c>
      <c r="R3867" s="21" t="str">
        <f t="shared" si="3"/>
        <v>0.5738710146</v>
      </c>
      <c r="S3867" s="9">
        <v>0.5749588310718536</v>
      </c>
      <c r="T3867" s="6">
        <v>0.5738710146161574</v>
      </c>
      <c r="U3867" s="10"/>
      <c r="V3867" s="10"/>
      <c r="W3867" s="10"/>
    </row>
    <row r="3868">
      <c r="A3868" s="17">
        <v>2013.0</v>
      </c>
      <c r="B3868" s="18" t="s">
        <v>200</v>
      </c>
      <c r="C3868" s="18" t="s">
        <v>4680</v>
      </c>
      <c r="D3868" s="19">
        <v>159.0</v>
      </c>
      <c r="E3868" s="19">
        <v>4.0</v>
      </c>
      <c r="F3868" s="19">
        <v>10.0</v>
      </c>
      <c r="G3868" s="19">
        <v>6.0</v>
      </c>
      <c r="H3868" s="19">
        <v>5.0</v>
      </c>
      <c r="I3868" s="19">
        <v>1.0</v>
      </c>
      <c r="J3868" s="19">
        <v>1.0</v>
      </c>
      <c r="K3868" s="19">
        <v>11.0</v>
      </c>
      <c r="L3868" s="19">
        <v>16.0</v>
      </c>
      <c r="M3868" s="19">
        <v>27.0</v>
      </c>
      <c r="N3868" s="20">
        <v>0.40740740299224854</v>
      </c>
      <c r="O3868" s="20">
        <v>0.4533289074897766</v>
      </c>
      <c r="P3868" s="20">
        <v>0.48427721858024597</v>
      </c>
      <c r="Q3868" s="21" t="str">
        <f t="shared" si="1"/>
        <v>0.4214876033</v>
      </c>
      <c r="R3868" s="21" t="str">
        <f t="shared" si="3"/>
        <v>0.4531056592</v>
      </c>
      <c r="S3868" s="9">
        <v>0.44958561024180166</v>
      </c>
      <c r="T3868" s="6">
        <v>0.45310565921639606</v>
      </c>
      <c r="U3868" s="10"/>
      <c r="V3868" s="10"/>
      <c r="W3868" s="10"/>
    </row>
    <row r="3869">
      <c r="A3869" s="17">
        <v>2013.0</v>
      </c>
      <c r="B3869" s="18" t="s">
        <v>1629</v>
      </c>
      <c r="C3869" s="18" t="s">
        <v>4681</v>
      </c>
      <c r="D3869" s="19">
        <v>160.0</v>
      </c>
      <c r="E3869" s="19">
        <v>0.0</v>
      </c>
      <c r="F3869" s="19">
        <v>15.0</v>
      </c>
      <c r="G3869" s="19">
        <v>2.0</v>
      </c>
      <c r="H3869" s="19">
        <v>6.0</v>
      </c>
      <c r="I3869" s="19">
        <v>0.0</v>
      </c>
      <c r="J3869" s="19">
        <v>5.0</v>
      </c>
      <c r="K3869" s="19">
        <v>2.0</v>
      </c>
      <c r="L3869" s="19">
        <v>26.0</v>
      </c>
      <c r="M3869" s="19">
        <v>28.0</v>
      </c>
      <c r="N3869" s="20">
        <v>0.0714285746216774</v>
      </c>
      <c r="O3869" s="20">
        <v>0.4565736949443817</v>
      </c>
      <c r="P3869" s="20">
        <v>0.46124976873397827</v>
      </c>
      <c r="Q3869" s="21" t="str">
        <f t="shared" si="1"/>
        <v>0.05084745763</v>
      </c>
      <c r="R3869" s="21" t="str">
        <f t="shared" si="3"/>
        <v>0.3563111541</v>
      </c>
      <c r="S3869" s="9">
        <v>0.3614564325128283</v>
      </c>
      <c r="T3869" s="6">
        <v>0.35631115406246505</v>
      </c>
      <c r="U3869" s="10"/>
      <c r="V3869" s="10"/>
      <c r="W3869" s="10"/>
    </row>
    <row r="3870">
      <c r="A3870" s="17">
        <v>2013.0</v>
      </c>
      <c r="B3870" s="18" t="s">
        <v>141</v>
      </c>
      <c r="C3870" s="18" t="s">
        <v>1441</v>
      </c>
      <c r="D3870" s="19">
        <v>161.0</v>
      </c>
      <c r="E3870" s="19">
        <v>9.0</v>
      </c>
      <c r="F3870" s="19">
        <v>1.0</v>
      </c>
      <c r="G3870" s="19">
        <v>17.0</v>
      </c>
      <c r="H3870" s="19">
        <v>1.0</v>
      </c>
      <c r="I3870" s="19">
        <v>4.0</v>
      </c>
      <c r="J3870" s="19">
        <v>2.0</v>
      </c>
      <c r="K3870" s="19">
        <v>30.0</v>
      </c>
      <c r="L3870" s="19">
        <v>4.0</v>
      </c>
      <c r="M3870" s="19">
        <v>34.0</v>
      </c>
      <c r="N3870" s="20">
        <v>0.8823529481887817</v>
      </c>
      <c r="O3870" s="20">
        <v>0.5604857206344604</v>
      </c>
      <c r="P3870" s="20">
        <v>0.5174554586410522</v>
      </c>
      <c r="Q3870" s="21" t="str">
        <f t="shared" si="1"/>
        <v>0.8701298701</v>
      </c>
      <c r="R3870" s="21" t="str">
        <f t="shared" si="3"/>
        <v>0.6271391925</v>
      </c>
      <c r="S3870" s="9">
        <v>0.6301949602716109</v>
      </c>
      <c r="T3870" s="6">
        <v>0.6271391925099608</v>
      </c>
      <c r="U3870" s="10"/>
      <c r="V3870" s="10"/>
      <c r="W3870" s="10"/>
    </row>
    <row r="3871">
      <c r="A3871" s="17">
        <v>2013.0</v>
      </c>
      <c r="B3871" s="18" t="s">
        <v>1231</v>
      </c>
      <c r="C3871" s="18" t="s">
        <v>1392</v>
      </c>
      <c r="D3871" s="19">
        <v>162.0</v>
      </c>
      <c r="E3871" s="19">
        <v>8.0</v>
      </c>
      <c r="F3871" s="19">
        <v>7.0</v>
      </c>
      <c r="G3871" s="19">
        <v>13.0</v>
      </c>
      <c r="H3871" s="19">
        <v>1.0</v>
      </c>
      <c r="I3871" s="19">
        <v>0.0</v>
      </c>
      <c r="J3871" s="19">
        <v>3.0</v>
      </c>
      <c r="K3871" s="19">
        <v>21.0</v>
      </c>
      <c r="L3871" s="19">
        <v>11.0</v>
      </c>
      <c r="M3871" s="19">
        <v>32.0</v>
      </c>
      <c r="N3871" s="20">
        <v>0.65625</v>
      </c>
      <c r="O3871" s="20">
        <v>0.4543798565864563</v>
      </c>
      <c r="P3871" s="20">
        <v>0.48672571778297424</v>
      </c>
      <c r="Q3871" s="21" t="str">
        <f t="shared" si="1"/>
        <v>0.6884057971</v>
      </c>
      <c r="R3871" s="21" t="str">
        <f t="shared" si="3"/>
        <v>0.520972807</v>
      </c>
      <c r="S3871" s="9">
        <v>0.5129338577389717</v>
      </c>
      <c r="T3871" s="6">
        <v>0.520972807014334</v>
      </c>
      <c r="U3871" s="10"/>
      <c r="V3871" s="10"/>
      <c r="W3871" s="10"/>
    </row>
    <row r="3872">
      <c r="A3872" s="17">
        <v>2013.0</v>
      </c>
      <c r="B3872" s="18" t="s">
        <v>505</v>
      </c>
      <c r="C3872" s="18" t="s">
        <v>4682</v>
      </c>
      <c r="D3872" s="19">
        <v>163.0</v>
      </c>
      <c r="E3872" s="19">
        <v>10.0</v>
      </c>
      <c r="F3872" s="19">
        <v>3.0</v>
      </c>
      <c r="G3872" s="19">
        <v>14.0</v>
      </c>
      <c r="H3872" s="19">
        <v>1.0</v>
      </c>
      <c r="I3872" s="19">
        <v>3.0</v>
      </c>
      <c r="J3872" s="19">
        <v>2.0</v>
      </c>
      <c r="K3872" s="19">
        <v>27.0</v>
      </c>
      <c r="L3872" s="19">
        <v>6.0</v>
      </c>
      <c r="M3872" s="19">
        <v>33.0</v>
      </c>
      <c r="N3872" s="20">
        <v>0.8181818127632141</v>
      </c>
      <c r="O3872" s="20">
        <v>0.6177682280540466</v>
      </c>
      <c r="P3872" s="20">
        <v>0.5419521331787109</v>
      </c>
      <c r="Q3872" s="21" t="str">
        <f t="shared" si="1"/>
        <v>0.8300653595</v>
      </c>
      <c r="R3872" s="21" t="str">
        <f t="shared" si="3"/>
        <v>0.6518884872</v>
      </c>
      <c r="S3872" s="9">
        <v>0.6489176018671556</v>
      </c>
      <c r="T3872" s="6">
        <v>0.6518884871909821</v>
      </c>
      <c r="U3872" s="10"/>
      <c r="V3872" s="10"/>
      <c r="W3872" s="10"/>
    </row>
    <row r="3873">
      <c r="A3873" s="17">
        <v>2013.0</v>
      </c>
      <c r="B3873" s="18" t="s">
        <v>517</v>
      </c>
      <c r="C3873" s="18" t="s">
        <v>4683</v>
      </c>
      <c r="D3873" s="19">
        <v>164.0</v>
      </c>
      <c r="E3873" s="19">
        <v>4.0</v>
      </c>
      <c r="F3873" s="19">
        <v>13.0</v>
      </c>
      <c r="G3873" s="19">
        <v>4.0</v>
      </c>
      <c r="H3873" s="19">
        <v>8.0</v>
      </c>
      <c r="I3873" s="19">
        <v>0.0</v>
      </c>
      <c r="J3873" s="19">
        <v>1.0</v>
      </c>
      <c r="K3873" s="19">
        <v>8.0</v>
      </c>
      <c r="L3873" s="19">
        <v>22.0</v>
      </c>
      <c r="M3873" s="19">
        <v>30.0</v>
      </c>
      <c r="N3873" s="20">
        <v>0.2666666805744171</v>
      </c>
      <c r="O3873" s="20">
        <v>0.5020670890808105</v>
      </c>
      <c r="P3873" s="20">
        <v>0.48732319474220276</v>
      </c>
      <c r="Q3873" s="21" t="str">
        <f t="shared" si="1"/>
        <v>0.2857142857</v>
      </c>
      <c r="R3873" s="21" t="str">
        <f t="shared" si="3"/>
        <v>0.4442929147</v>
      </c>
      <c r="S3873" s="9">
        <v>0.4395310098926226</v>
      </c>
      <c r="T3873" s="6">
        <v>0.4442929146545274</v>
      </c>
      <c r="U3873" s="10"/>
      <c r="V3873" s="10"/>
      <c r="W3873" s="10"/>
    </row>
    <row r="3874">
      <c r="A3874" s="17">
        <v>2013.0</v>
      </c>
      <c r="B3874" s="18" t="s">
        <v>398</v>
      </c>
      <c r="C3874" s="18" t="s">
        <v>1466</v>
      </c>
      <c r="D3874" s="19">
        <v>165.0</v>
      </c>
      <c r="E3874" s="19">
        <v>5.0</v>
      </c>
      <c r="F3874" s="19">
        <v>5.0</v>
      </c>
      <c r="G3874" s="19">
        <v>16.0</v>
      </c>
      <c r="H3874" s="19">
        <v>1.0</v>
      </c>
      <c r="I3874" s="19">
        <v>4.0</v>
      </c>
      <c r="J3874" s="19">
        <v>1.0</v>
      </c>
      <c r="K3874" s="19">
        <v>25.0</v>
      </c>
      <c r="L3874" s="19">
        <v>7.0</v>
      </c>
      <c r="M3874" s="19">
        <v>32.0</v>
      </c>
      <c r="N3874" s="20">
        <v>0.78125</v>
      </c>
      <c r="O3874" s="20">
        <v>0.5594892501831055</v>
      </c>
      <c r="P3874" s="20">
        <v>0.5481963753700256</v>
      </c>
      <c r="Q3874" s="21" t="str">
        <f t="shared" si="1"/>
        <v>0.7923076923</v>
      </c>
      <c r="R3874" s="21" t="str">
        <f t="shared" si="3"/>
        <v>0.614870642</v>
      </c>
      <c r="S3874" s="9">
        <v>0.6121062189340591</v>
      </c>
      <c r="T3874" s="6">
        <v>0.6148706420109822</v>
      </c>
      <c r="U3874" s="10"/>
      <c r="V3874" s="10"/>
      <c r="W3874" s="10"/>
    </row>
    <row r="3875">
      <c r="A3875" s="17">
        <v>2013.0</v>
      </c>
      <c r="B3875" s="18" t="s">
        <v>204</v>
      </c>
      <c r="C3875" s="18" t="s">
        <v>1464</v>
      </c>
      <c r="D3875" s="19">
        <v>166.0</v>
      </c>
      <c r="E3875" s="19">
        <v>6.0</v>
      </c>
      <c r="F3875" s="19">
        <v>5.0</v>
      </c>
      <c r="G3875" s="19">
        <v>16.0</v>
      </c>
      <c r="H3875" s="19">
        <v>1.0</v>
      </c>
      <c r="I3875" s="19">
        <v>2.0</v>
      </c>
      <c r="J3875" s="19">
        <v>2.0</v>
      </c>
      <c r="K3875" s="19">
        <v>24.0</v>
      </c>
      <c r="L3875" s="19">
        <v>8.0</v>
      </c>
      <c r="M3875" s="19">
        <v>32.0</v>
      </c>
      <c r="N3875" s="20">
        <v>0.75</v>
      </c>
      <c r="O3875" s="20">
        <v>0.6172003149986267</v>
      </c>
      <c r="P3875" s="20">
        <v>0.5447497367858887</v>
      </c>
      <c r="Q3875" s="21" t="str">
        <f t="shared" si="1"/>
        <v>0.7575757576</v>
      </c>
      <c r="R3875" s="21" t="str">
        <f t="shared" si="3"/>
        <v>0.6341815311</v>
      </c>
      <c r="S3875" s="9">
        <v>0.6322875916957855</v>
      </c>
      <c r="T3875" s="6">
        <v>0.634181531089725</v>
      </c>
      <c r="U3875" s="10"/>
      <c r="V3875" s="10"/>
      <c r="W3875" s="10"/>
    </row>
    <row r="3876">
      <c r="A3876" s="17">
        <v>2013.0</v>
      </c>
      <c r="B3876" s="18" t="s">
        <v>88</v>
      </c>
      <c r="C3876" s="18" t="s">
        <v>1434</v>
      </c>
      <c r="D3876" s="19">
        <v>167.0</v>
      </c>
      <c r="E3876" s="19">
        <v>3.0</v>
      </c>
      <c r="F3876" s="19">
        <v>8.0</v>
      </c>
      <c r="G3876" s="19">
        <v>15.0</v>
      </c>
      <c r="H3876" s="19">
        <v>2.0</v>
      </c>
      <c r="I3876" s="19">
        <v>2.0</v>
      </c>
      <c r="J3876" s="19">
        <v>2.0</v>
      </c>
      <c r="K3876" s="19">
        <v>20.0</v>
      </c>
      <c r="L3876" s="19">
        <v>12.0</v>
      </c>
      <c r="M3876" s="19">
        <v>32.0</v>
      </c>
      <c r="N3876" s="20">
        <v>0.625</v>
      </c>
      <c r="O3876" s="20">
        <v>0.6132552623748779</v>
      </c>
      <c r="P3876" s="20">
        <v>0.5518341660499573</v>
      </c>
      <c r="Q3876" s="21" t="str">
        <f t="shared" si="1"/>
        <v>0.6129032258</v>
      </c>
      <c r="R3876" s="21" t="str">
        <f t="shared" si="3"/>
        <v>0.5978119792</v>
      </c>
      <c r="S3876" s="9">
        <v>0.6008361726999283</v>
      </c>
      <c r="T3876" s="6">
        <v>0.5978119791515412</v>
      </c>
      <c r="U3876" s="10"/>
      <c r="V3876" s="10"/>
      <c r="W3876" s="10"/>
    </row>
    <row r="3877">
      <c r="A3877" s="17">
        <v>2013.0</v>
      </c>
      <c r="B3877" s="18" t="s">
        <v>220</v>
      </c>
      <c r="C3877" s="18" t="s">
        <v>1435</v>
      </c>
      <c r="D3877" s="19">
        <v>168.0</v>
      </c>
      <c r="E3877" s="19">
        <v>6.0</v>
      </c>
      <c r="F3877" s="19">
        <v>6.0</v>
      </c>
      <c r="G3877" s="19">
        <v>16.0</v>
      </c>
      <c r="H3877" s="19">
        <v>1.0</v>
      </c>
      <c r="I3877" s="19">
        <v>4.0</v>
      </c>
      <c r="J3877" s="19">
        <v>1.0</v>
      </c>
      <c r="K3877" s="19">
        <v>26.0</v>
      </c>
      <c r="L3877" s="19">
        <v>8.0</v>
      </c>
      <c r="M3877" s="19">
        <v>34.0</v>
      </c>
      <c r="N3877" s="20">
        <v>0.7647058963775635</v>
      </c>
      <c r="O3877" s="20">
        <v>0.5182727575302124</v>
      </c>
      <c r="P3877" s="20">
        <v>0.5254442095756531</v>
      </c>
      <c r="Q3877" s="21" t="str">
        <f t="shared" si="1"/>
        <v>0.7857142857</v>
      </c>
      <c r="R3877" s="21" t="str">
        <f t="shared" si="3"/>
        <v>0.5869260026</v>
      </c>
      <c r="S3877" s="9">
        <v>0.5816739017472548</v>
      </c>
      <c r="T3877" s="6">
        <v>0.5869260025875909</v>
      </c>
      <c r="U3877" s="10"/>
      <c r="V3877" s="10"/>
      <c r="W3877" s="10"/>
    </row>
    <row r="3878">
      <c r="A3878" s="17">
        <v>2013.0</v>
      </c>
      <c r="B3878" s="18" t="s">
        <v>199</v>
      </c>
      <c r="C3878" s="18" t="s">
        <v>4684</v>
      </c>
      <c r="D3878" s="19">
        <v>169.0</v>
      </c>
      <c r="E3878" s="19">
        <v>1.0</v>
      </c>
      <c r="F3878" s="19">
        <v>11.0</v>
      </c>
      <c r="G3878" s="19">
        <v>7.0</v>
      </c>
      <c r="H3878" s="19">
        <v>7.0</v>
      </c>
      <c r="I3878" s="19">
        <v>2.0</v>
      </c>
      <c r="J3878" s="19">
        <v>4.0</v>
      </c>
      <c r="K3878" s="19">
        <v>10.0</v>
      </c>
      <c r="L3878" s="19">
        <v>22.0</v>
      </c>
      <c r="M3878" s="19">
        <v>32.0</v>
      </c>
      <c r="N3878" s="20">
        <v>0.3125</v>
      </c>
      <c r="O3878" s="20">
        <v>0.527360200881958</v>
      </c>
      <c r="P3878" s="20">
        <v>0.5183513760566711</v>
      </c>
      <c r="Q3878" s="21" t="str">
        <f t="shared" si="1"/>
        <v>0.2714285714</v>
      </c>
      <c r="R3878" s="21" t="str">
        <f t="shared" si="3"/>
        <v>0.4611250873</v>
      </c>
      <c r="S3878" s="9">
        <v>0.4713929444551468</v>
      </c>
      <c r="T3878" s="6">
        <v>0.4611250873122896</v>
      </c>
      <c r="U3878" s="10"/>
      <c r="V3878" s="10"/>
      <c r="W3878" s="10"/>
    </row>
    <row r="3879">
      <c r="A3879" s="17">
        <v>2013.0</v>
      </c>
      <c r="B3879" s="18" t="s">
        <v>145</v>
      </c>
      <c r="C3879" s="18" t="s">
        <v>1405</v>
      </c>
      <c r="D3879" s="19">
        <v>170.0</v>
      </c>
      <c r="E3879" s="19">
        <v>2.0</v>
      </c>
      <c r="F3879" s="19">
        <v>8.0</v>
      </c>
      <c r="G3879" s="19">
        <v>17.0</v>
      </c>
      <c r="H3879" s="19">
        <v>0.0</v>
      </c>
      <c r="I3879" s="19">
        <v>4.0</v>
      </c>
      <c r="J3879" s="19">
        <v>2.0</v>
      </c>
      <c r="K3879" s="19">
        <v>23.0</v>
      </c>
      <c r="L3879" s="19">
        <v>10.0</v>
      </c>
      <c r="M3879" s="19">
        <v>33.0</v>
      </c>
      <c r="N3879" s="20">
        <v>0.6969696879386902</v>
      </c>
      <c r="O3879" s="20">
        <v>0.573786735534668</v>
      </c>
      <c r="P3879" s="20">
        <v>0.5279961824417114</v>
      </c>
      <c r="Q3879" s="21" t="str">
        <f t="shared" si="1"/>
        <v>0.7142857143</v>
      </c>
      <c r="R3879" s="21" t="str">
        <f t="shared" si="3"/>
        <v>0.5974638419</v>
      </c>
      <c r="S3879" s="9">
        <v>0.5931348376201862</v>
      </c>
      <c r="T3879" s="6">
        <v>0.5974638419491904</v>
      </c>
      <c r="U3879" s="10"/>
      <c r="V3879" s="10"/>
      <c r="W3879" s="10"/>
    </row>
    <row r="3880">
      <c r="A3880" s="17">
        <v>2013.0</v>
      </c>
      <c r="B3880" s="18" t="s">
        <v>1884</v>
      </c>
      <c r="C3880" s="18" t="s">
        <v>4685</v>
      </c>
      <c r="D3880" s="19">
        <v>171.0</v>
      </c>
      <c r="E3880" s="19">
        <v>4.0</v>
      </c>
      <c r="F3880" s="19">
        <v>11.0</v>
      </c>
      <c r="G3880" s="19">
        <v>2.0</v>
      </c>
      <c r="H3880" s="19">
        <v>11.0</v>
      </c>
      <c r="I3880" s="19">
        <v>1.0</v>
      </c>
      <c r="J3880" s="19">
        <v>2.0</v>
      </c>
      <c r="K3880" s="19">
        <v>7.0</v>
      </c>
      <c r="L3880" s="19">
        <v>24.0</v>
      </c>
      <c r="M3880" s="19">
        <v>31.0</v>
      </c>
      <c r="N3880" s="20">
        <v>0.22580644488334656</v>
      </c>
      <c r="O3880" s="20">
        <v>0.5056755542755127</v>
      </c>
      <c r="P3880" s="20">
        <v>0.48237523436546326</v>
      </c>
      <c r="Q3880" s="21" t="str">
        <f t="shared" si="1"/>
        <v>0.2452830189</v>
      </c>
      <c r="R3880" s="21" t="str">
        <f t="shared" si="3"/>
        <v>0.4347523404</v>
      </c>
      <c r="S3880" s="9">
        <v>0.429883198632348</v>
      </c>
      <c r="T3880" s="6">
        <v>0.4347523404461033</v>
      </c>
      <c r="U3880" s="10"/>
      <c r="V3880" s="10"/>
      <c r="W3880" s="10"/>
    </row>
    <row r="3881">
      <c r="A3881" s="17">
        <v>2013.0</v>
      </c>
      <c r="B3881" s="18" t="s">
        <v>668</v>
      </c>
      <c r="C3881" s="18" t="s">
        <v>4686</v>
      </c>
      <c r="D3881" s="19">
        <v>172.0</v>
      </c>
      <c r="E3881" s="19">
        <v>2.0</v>
      </c>
      <c r="F3881" s="19">
        <v>12.0</v>
      </c>
      <c r="G3881" s="19">
        <v>6.0</v>
      </c>
      <c r="H3881" s="19">
        <v>7.0</v>
      </c>
      <c r="I3881" s="19">
        <v>1.0</v>
      </c>
      <c r="J3881" s="19">
        <v>3.0</v>
      </c>
      <c r="K3881" s="19">
        <v>9.0</v>
      </c>
      <c r="L3881" s="19">
        <v>22.0</v>
      </c>
      <c r="M3881" s="19">
        <v>31.0</v>
      </c>
      <c r="N3881" s="20">
        <v>0.29032257199287415</v>
      </c>
      <c r="O3881" s="20">
        <v>0.5565289855003357</v>
      </c>
      <c r="P3881" s="20">
        <v>0.5122630000114441</v>
      </c>
      <c r="Q3881" s="21" t="str">
        <f t="shared" si="1"/>
        <v>0.2700729927</v>
      </c>
      <c r="R3881" s="21" t="str">
        <f t="shared" si="3"/>
        <v>0.4738484909</v>
      </c>
      <c r="S3881" s="9">
        <v>0.4789108879143192</v>
      </c>
      <c r="T3881" s="6">
        <v>0.47384849092821135</v>
      </c>
      <c r="U3881" s="10"/>
      <c r="V3881" s="10"/>
      <c r="W3881" s="10"/>
    </row>
    <row r="3882">
      <c r="A3882" s="17">
        <v>2013.0</v>
      </c>
      <c r="B3882" s="18" t="s">
        <v>468</v>
      </c>
      <c r="C3882" s="18" t="s">
        <v>4687</v>
      </c>
      <c r="D3882" s="19">
        <v>173.0</v>
      </c>
      <c r="E3882" s="19">
        <v>3.0</v>
      </c>
      <c r="F3882" s="19">
        <v>13.0</v>
      </c>
      <c r="G3882" s="19">
        <v>5.0</v>
      </c>
      <c r="H3882" s="19">
        <v>8.0</v>
      </c>
      <c r="I3882" s="19">
        <v>2.0</v>
      </c>
      <c r="J3882" s="19">
        <v>0.0</v>
      </c>
      <c r="K3882" s="19">
        <v>10.0</v>
      </c>
      <c r="L3882" s="19">
        <v>21.0</v>
      </c>
      <c r="M3882" s="19">
        <v>31.0</v>
      </c>
      <c r="N3882" s="20">
        <v>0.32258063554763794</v>
      </c>
      <c r="O3882" s="20">
        <v>0.4593436121940613</v>
      </c>
      <c r="P3882" s="20">
        <v>0.49946245551109314</v>
      </c>
      <c r="Q3882" s="21" t="str">
        <f t="shared" si="1"/>
        <v>0.3262411348</v>
      </c>
      <c r="R3882" s="21" t="str">
        <f t="shared" si="3"/>
        <v>0.4360977037</v>
      </c>
      <c r="S3882" s="9">
        <v>0.4351825812651265</v>
      </c>
      <c r="T3882" s="6">
        <v>0.4360977036627472</v>
      </c>
      <c r="U3882" s="10"/>
      <c r="V3882" s="10"/>
      <c r="W3882" s="10"/>
    </row>
    <row r="3883">
      <c r="A3883" s="17">
        <v>2013.0</v>
      </c>
      <c r="B3883" s="18" t="s">
        <v>157</v>
      </c>
      <c r="C3883" s="18" t="s">
        <v>1416</v>
      </c>
      <c r="D3883" s="19">
        <v>174.0</v>
      </c>
      <c r="E3883" s="19">
        <v>10.0</v>
      </c>
      <c r="F3883" s="19">
        <v>4.0</v>
      </c>
      <c r="G3883" s="19">
        <v>13.0</v>
      </c>
      <c r="H3883" s="19">
        <v>1.0</v>
      </c>
      <c r="I3883" s="19">
        <v>0.0</v>
      </c>
      <c r="J3883" s="19">
        <v>1.0</v>
      </c>
      <c r="K3883" s="19">
        <v>23.0</v>
      </c>
      <c r="L3883" s="19">
        <v>6.0</v>
      </c>
      <c r="M3883" s="19">
        <v>29.0</v>
      </c>
      <c r="N3883" s="20">
        <v>0.7931034564971924</v>
      </c>
      <c r="O3883" s="20">
        <v>0.4725816249847412</v>
      </c>
      <c r="P3883" s="20">
        <v>0.4743797481060028</v>
      </c>
      <c r="Q3883" s="21" t="str">
        <f t="shared" si="1"/>
        <v>0.8195488722</v>
      </c>
      <c r="R3883" s="21" t="str">
        <f t="shared" si="3"/>
        <v>0.5597729676</v>
      </c>
      <c r="S3883" s="9">
        <v>0.5531616115878368</v>
      </c>
      <c r="T3883" s="6">
        <v>0.5597729675639841</v>
      </c>
      <c r="U3883" s="10"/>
      <c r="V3883" s="10"/>
      <c r="W3883" s="10"/>
    </row>
    <row r="3884">
      <c r="A3884" s="17">
        <v>2013.0</v>
      </c>
      <c r="B3884" s="18" t="s">
        <v>71</v>
      </c>
      <c r="C3884" s="18" t="s">
        <v>4688</v>
      </c>
      <c r="D3884" s="19">
        <v>175.0</v>
      </c>
      <c r="E3884" s="19">
        <v>3.0</v>
      </c>
      <c r="F3884" s="19">
        <v>10.0</v>
      </c>
      <c r="G3884" s="19">
        <v>8.0</v>
      </c>
      <c r="H3884" s="19">
        <v>6.0</v>
      </c>
      <c r="I3884" s="19">
        <v>0.0</v>
      </c>
      <c r="J3884" s="19">
        <v>1.0</v>
      </c>
      <c r="K3884" s="19">
        <v>11.0</v>
      </c>
      <c r="L3884" s="19">
        <v>17.0</v>
      </c>
      <c r="M3884" s="19">
        <v>28.0</v>
      </c>
      <c r="N3884" s="20">
        <v>0.3928571343421936</v>
      </c>
      <c r="O3884" s="20">
        <v>0.39508935809135437</v>
      </c>
      <c r="P3884" s="20">
        <v>0.4741053283214569</v>
      </c>
      <c r="Q3884" s="21" t="str">
        <f t="shared" si="1"/>
        <v>0.368852459</v>
      </c>
      <c r="R3884" s="21" t="str">
        <f t="shared" si="3"/>
        <v>0.4082841259</v>
      </c>
      <c r="S3884" s="9">
        <v>0.4142852968403271</v>
      </c>
      <c r="T3884" s="6">
        <v>0.4082841258801398</v>
      </c>
      <c r="U3884" s="10"/>
      <c r="V3884" s="10"/>
      <c r="W3884" s="10"/>
    </row>
    <row r="3885">
      <c r="A3885" s="17">
        <v>2013.0</v>
      </c>
      <c r="B3885" s="18" t="s">
        <v>894</v>
      </c>
      <c r="C3885" s="18" t="s">
        <v>4689</v>
      </c>
      <c r="D3885" s="19">
        <v>176.0</v>
      </c>
      <c r="E3885" s="19">
        <v>4.0</v>
      </c>
      <c r="F3885" s="19">
        <v>12.0</v>
      </c>
      <c r="G3885" s="19">
        <v>8.0</v>
      </c>
      <c r="H3885" s="19">
        <v>5.0</v>
      </c>
      <c r="I3885" s="19">
        <v>1.0</v>
      </c>
      <c r="J3885" s="19">
        <v>1.0</v>
      </c>
      <c r="K3885" s="19">
        <v>13.0</v>
      </c>
      <c r="L3885" s="19">
        <v>18.0</v>
      </c>
      <c r="M3885" s="19">
        <v>31.0</v>
      </c>
      <c r="N3885" s="20">
        <v>0.4193548262119293</v>
      </c>
      <c r="O3885" s="20">
        <v>0.5326290130615234</v>
      </c>
      <c r="P3885" s="20">
        <v>0.4948233366012573</v>
      </c>
      <c r="Q3885" s="21" t="str">
        <f t="shared" si="1"/>
        <v>0.4285714286</v>
      </c>
      <c r="R3885" s="21" t="str">
        <f t="shared" si="3"/>
        <v>0.4971631978</v>
      </c>
      <c r="S3885" s="9">
        <v>0.4948590503584954</v>
      </c>
      <c r="T3885" s="6">
        <v>0.49716319782393315</v>
      </c>
      <c r="U3885" s="10"/>
      <c r="V3885" s="10"/>
      <c r="W3885" s="10"/>
    </row>
    <row r="3886">
      <c r="A3886" s="17">
        <v>2013.0</v>
      </c>
      <c r="B3886" s="18" t="s">
        <v>820</v>
      </c>
      <c r="C3886" s="18" t="s">
        <v>4690</v>
      </c>
      <c r="D3886" s="19">
        <v>177.0</v>
      </c>
      <c r="E3886" s="19">
        <v>8.0</v>
      </c>
      <c r="F3886" s="19">
        <v>9.0</v>
      </c>
      <c r="G3886" s="19">
        <v>5.0</v>
      </c>
      <c r="H3886" s="19">
        <v>4.0</v>
      </c>
      <c r="I3886" s="19">
        <v>4.0</v>
      </c>
      <c r="J3886" s="19">
        <v>2.0</v>
      </c>
      <c r="K3886" s="19">
        <v>17.0</v>
      </c>
      <c r="L3886" s="19">
        <v>15.0</v>
      </c>
      <c r="M3886" s="19">
        <v>32.0</v>
      </c>
      <c r="N3886" s="20">
        <v>0.53125</v>
      </c>
      <c r="O3886" s="20">
        <v>0.3951680064201355</v>
      </c>
      <c r="P3886" s="20">
        <v>0.46037089824676514</v>
      </c>
      <c r="Q3886" s="21" t="str">
        <f t="shared" si="1"/>
        <v>0.5833333333</v>
      </c>
      <c r="R3886" s="21" t="str">
        <f t="shared" si="3"/>
        <v>0.4585100611</v>
      </c>
      <c r="S3886" s="9">
        <v>0.44548922777175903</v>
      </c>
      <c r="T3886" s="6">
        <v>0.4585100611050924</v>
      </c>
      <c r="U3886" s="10"/>
      <c r="V3886" s="10"/>
      <c r="W3886" s="10"/>
    </row>
    <row r="3887">
      <c r="A3887" s="17">
        <v>2013.0</v>
      </c>
      <c r="B3887" s="18" t="s">
        <v>705</v>
      </c>
      <c r="C3887" s="18" t="s">
        <v>4691</v>
      </c>
      <c r="D3887" s="19">
        <v>178.0</v>
      </c>
      <c r="E3887" s="19">
        <v>1.0</v>
      </c>
      <c r="F3887" s="19">
        <v>16.0</v>
      </c>
      <c r="G3887" s="19">
        <v>4.0</v>
      </c>
      <c r="H3887" s="19">
        <v>5.0</v>
      </c>
      <c r="I3887" s="19">
        <v>0.0</v>
      </c>
      <c r="J3887" s="19">
        <v>2.0</v>
      </c>
      <c r="K3887" s="19">
        <v>5.0</v>
      </c>
      <c r="L3887" s="19">
        <v>23.0</v>
      </c>
      <c r="M3887" s="19">
        <v>28.0</v>
      </c>
      <c r="N3887" s="20">
        <v>0.1785714328289032</v>
      </c>
      <c r="O3887" s="20">
        <v>0.4051966667175293</v>
      </c>
      <c r="P3887" s="20">
        <v>0.46427062153816223</v>
      </c>
      <c r="Q3887" s="21" t="str">
        <f t="shared" si="1"/>
        <v>0.1696428571</v>
      </c>
      <c r="R3887" s="21" t="str">
        <f t="shared" si="3"/>
        <v>0.361076703</v>
      </c>
      <c r="S3887" s="9">
        <v>0.36330884588616236</v>
      </c>
      <c r="T3887" s="6">
        <v>0.3610767030290195</v>
      </c>
      <c r="U3887" s="10"/>
      <c r="V3887" s="10"/>
      <c r="W3887" s="10"/>
    </row>
    <row r="3888">
      <c r="A3888" s="17">
        <v>2013.0</v>
      </c>
      <c r="B3888" s="18" t="s">
        <v>792</v>
      </c>
      <c r="C3888" s="18" t="s">
        <v>4692</v>
      </c>
      <c r="D3888" s="19">
        <v>179.0</v>
      </c>
      <c r="E3888" s="19">
        <v>8.0</v>
      </c>
      <c r="F3888" s="19">
        <v>12.0</v>
      </c>
      <c r="G3888" s="19">
        <v>10.0</v>
      </c>
      <c r="H3888" s="19">
        <v>2.0</v>
      </c>
      <c r="I3888" s="19">
        <v>0.0</v>
      </c>
      <c r="J3888" s="19">
        <v>0.0</v>
      </c>
      <c r="K3888" s="19">
        <v>18.0</v>
      </c>
      <c r="L3888" s="19">
        <v>14.0</v>
      </c>
      <c r="M3888" s="19">
        <v>32.0</v>
      </c>
      <c r="N3888" s="20">
        <v>0.5625</v>
      </c>
      <c r="O3888" s="20">
        <v>0.4908785820007324</v>
      </c>
      <c r="P3888" s="20">
        <v>0.49169453978538513</v>
      </c>
      <c r="Q3888" s="21" t="str">
        <f t="shared" si="1"/>
        <v>0.6323529412</v>
      </c>
      <c r="R3888" s="21" t="str">
        <f t="shared" si="3"/>
        <v>0.5264511612</v>
      </c>
      <c r="S3888" s="9">
        <v>0.5089879259467125</v>
      </c>
      <c r="T3888" s="6">
        <v>0.5264511612408301</v>
      </c>
      <c r="U3888" s="10"/>
      <c r="V3888" s="10"/>
      <c r="W3888" s="10"/>
    </row>
    <row r="3889">
      <c r="A3889" s="17">
        <v>2013.0</v>
      </c>
      <c r="B3889" s="18" t="s">
        <v>1040</v>
      </c>
      <c r="C3889" s="18" t="s">
        <v>4693</v>
      </c>
      <c r="D3889" s="19">
        <v>180.0</v>
      </c>
      <c r="E3889" s="19">
        <v>11.0</v>
      </c>
      <c r="F3889" s="19">
        <v>3.0</v>
      </c>
      <c r="G3889" s="19">
        <v>15.0</v>
      </c>
      <c r="H3889" s="19">
        <v>0.0</v>
      </c>
      <c r="I3889" s="19">
        <v>2.0</v>
      </c>
      <c r="J3889" s="19">
        <v>2.0</v>
      </c>
      <c r="K3889" s="19">
        <v>28.0</v>
      </c>
      <c r="L3889" s="19">
        <v>5.0</v>
      </c>
      <c r="M3889" s="19">
        <v>33.0</v>
      </c>
      <c r="N3889" s="20">
        <v>0.8484848737716675</v>
      </c>
      <c r="O3889" s="20">
        <v>0.5238327383995056</v>
      </c>
      <c r="P3889" s="20">
        <v>0.5046744346618652</v>
      </c>
      <c r="Q3889" s="21" t="str">
        <f t="shared" si="1"/>
        <v>0.8741721854</v>
      </c>
      <c r="R3889" s="21" t="str">
        <f t="shared" si="3"/>
        <v>0.6066280242</v>
      </c>
      <c r="S3889" s="9">
        <v>0.6002061899864313</v>
      </c>
      <c r="T3889" s="6">
        <v>0.606628024222835</v>
      </c>
      <c r="U3889" s="10"/>
      <c r="V3889" s="10"/>
      <c r="W3889" s="10"/>
    </row>
    <row r="3890">
      <c r="A3890" s="17">
        <v>2013.0</v>
      </c>
      <c r="B3890" s="18" t="s">
        <v>191</v>
      </c>
      <c r="C3890" s="18" t="s">
        <v>4694</v>
      </c>
      <c r="D3890" s="19">
        <v>181.0</v>
      </c>
      <c r="E3890" s="19">
        <v>8.0</v>
      </c>
      <c r="F3890" s="19">
        <v>4.0</v>
      </c>
      <c r="G3890" s="19">
        <v>8.0</v>
      </c>
      <c r="H3890" s="19">
        <v>4.0</v>
      </c>
      <c r="I3890" s="19">
        <v>3.0</v>
      </c>
      <c r="J3890" s="19">
        <v>2.0</v>
      </c>
      <c r="K3890" s="19">
        <v>19.0</v>
      </c>
      <c r="L3890" s="19">
        <v>10.0</v>
      </c>
      <c r="M3890" s="19">
        <v>29.0</v>
      </c>
      <c r="N3890" s="20">
        <v>0.6551724076271057</v>
      </c>
      <c r="O3890" s="20">
        <v>0.4807504117488861</v>
      </c>
      <c r="P3890" s="20">
        <v>0.5017598867416382</v>
      </c>
      <c r="Q3890" s="21" t="str">
        <f t="shared" si="1"/>
        <v>0.6551724138</v>
      </c>
      <c r="R3890" s="21" t="str">
        <f t="shared" si="3"/>
        <v>0.529608281</v>
      </c>
      <c r="S3890" s="9">
        <v>0.5296082810081284</v>
      </c>
      <c r="T3890" s="6">
        <v>0.5296082810081285</v>
      </c>
      <c r="U3890" s="10"/>
      <c r="V3890" s="10"/>
      <c r="W3890" s="10"/>
    </row>
    <row r="3891">
      <c r="A3891" s="17">
        <v>2013.0</v>
      </c>
      <c r="B3891" s="18" t="s">
        <v>1043</v>
      </c>
      <c r="C3891" s="18" t="s">
        <v>4695</v>
      </c>
      <c r="D3891" s="19">
        <v>182.0</v>
      </c>
      <c r="E3891" s="19">
        <v>4.0</v>
      </c>
      <c r="F3891" s="19">
        <v>13.0</v>
      </c>
      <c r="G3891" s="19">
        <v>6.0</v>
      </c>
      <c r="H3891" s="19">
        <v>5.0</v>
      </c>
      <c r="I3891" s="19">
        <v>1.0</v>
      </c>
      <c r="J3891" s="19">
        <v>0.0</v>
      </c>
      <c r="K3891" s="19">
        <v>11.0</v>
      </c>
      <c r="L3891" s="19">
        <v>18.0</v>
      </c>
      <c r="M3891" s="19">
        <v>29.0</v>
      </c>
      <c r="N3891" s="20">
        <v>0.37931033968925476</v>
      </c>
      <c r="O3891" s="20">
        <v>0.45824235677719116</v>
      </c>
      <c r="P3891" s="20">
        <v>0.47027403116226196</v>
      </c>
      <c r="Q3891" s="21" t="str">
        <f t="shared" si="1"/>
        <v>0.408</v>
      </c>
      <c r="R3891" s="21" t="str">
        <f t="shared" si="3"/>
        <v>0.4486896862</v>
      </c>
      <c r="S3891" s="9">
        <v>0.44151727238605765</v>
      </c>
      <c r="T3891" s="6">
        <v>0.44868968617916105</v>
      </c>
      <c r="U3891" s="10"/>
      <c r="V3891" s="10"/>
      <c r="W3891" s="10"/>
    </row>
    <row r="3892">
      <c r="A3892" s="17">
        <v>2013.0</v>
      </c>
      <c r="B3892" s="18" t="s">
        <v>965</v>
      </c>
      <c r="C3892" s="18" t="s">
        <v>1401</v>
      </c>
      <c r="D3892" s="19">
        <v>183.0</v>
      </c>
      <c r="E3892" s="19">
        <v>8.0</v>
      </c>
      <c r="F3892" s="19">
        <v>7.0</v>
      </c>
      <c r="G3892" s="19">
        <v>10.0</v>
      </c>
      <c r="H3892" s="19">
        <v>1.0</v>
      </c>
      <c r="I3892" s="19">
        <v>4.0</v>
      </c>
      <c r="J3892" s="19">
        <v>1.0</v>
      </c>
      <c r="K3892" s="19">
        <v>22.0</v>
      </c>
      <c r="L3892" s="19">
        <v>9.0</v>
      </c>
      <c r="M3892" s="19">
        <v>31.0</v>
      </c>
      <c r="N3892" s="20">
        <v>0.7096773982048035</v>
      </c>
      <c r="O3892" s="20">
        <v>0.4854234755039215</v>
      </c>
      <c r="P3892" s="20">
        <v>0.4942837059497833</v>
      </c>
      <c r="Q3892" s="21" t="str">
        <f t="shared" si="1"/>
        <v>0.7625899281</v>
      </c>
      <c r="R3892" s="21" t="str">
        <f t="shared" si="3"/>
        <v>0.5569301463</v>
      </c>
      <c r="S3892" s="9">
        <v>0.5437020190781163</v>
      </c>
      <c r="T3892" s="6">
        <v>0.5569301462537951</v>
      </c>
      <c r="U3892" s="10"/>
      <c r="V3892" s="10"/>
      <c r="W3892" s="10"/>
    </row>
    <row r="3893">
      <c r="A3893" s="17">
        <v>2013.0</v>
      </c>
      <c r="B3893" s="18" t="s">
        <v>1898</v>
      </c>
      <c r="C3893" s="18" t="s">
        <v>4696</v>
      </c>
      <c r="D3893" s="19">
        <v>184.0</v>
      </c>
      <c r="E3893" s="19">
        <v>2.0</v>
      </c>
      <c r="F3893" s="19">
        <v>14.0</v>
      </c>
      <c r="G3893" s="19">
        <v>2.0</v>
      </c>
      <c r="H3893" s="19">
        <v>11.0</v>
      </c>
      <c r="I3893" s="19">
        <v>0.0</v>
      </c>
      <c r="J3893" s="19">
        <v>0.0</v>
      </c>
      <c r="K3893" s="19">
        <v>4.0</v>
      </c>
      <c r="L3893" s="19">
        <v>25.0</v>
      </c>
      <c r="M3893" s="19">
        <v>29.0</v>
      </c>
      <c r="N3893" s="20">
        <v>0.13793103396892548</v>
      </c>
      <c r="O3893" s="20">
        <v>0.44726526737213135</v>
      </c>
      <c r="P3893" s="20">
        <v>0.4898812174797058</v>
      </c>
      <c r="Q3893" s="21" t="str">
        <f t="shared" si="1"/>
        <v>0.1438848921</v>
      </c>
      <c r="R3893" s="21" t="str">
        <f t="shared" si="3"/>
        <v>0.3820741611</v>
      </c>
      <c r="S3893" s="9">
        <v>0.3805856966766818</v>
      </c>
      <c r="T3893" s="6">
        <v>0.38207416107757486</v>
      </c>
      <c r="U3893" s="10"/>
      <c r="V3893" s="10"/>
      <c r="W3893" s="10"/>
    </row>
    <row r="3894">
      <c r="A3894" s="17">
        <v>2013.0</v>
      </c>
      <c r="B3894" s="18" t="s">
        <v>4697</v>
      </c>
      <c r="C3894" s="18" t="s">
        <v>4698</v>
      </c>
      <c r="D3894" s="19">
        <v>185.0</v>
      </c>
      <c r="E3894" s="19">
        <v>6.0</v>
      </c>
      <c r="F3894" s="19">
        <v>9.0</v>
      </c>
      <c r="G3894" s="19">
        <v>5.0</v>
      </c>
      <c r="H3894" s="19">
        <v>4.0</v>
      </c>
      <c r="I3894" s="19">
        <v>0.0</v>
      </c>
      <c r="J3894" s="19">
        <v>3.0</v>
      </c>
      <c r="K3894" s="19">
        <v>11.0</v>
      </c>
      <c r="L3894" s="19">
        <v>16.0</v>
      </c>
      <c r="M3894" s="19">
        <v>27.0</v>
      </c>
      <c r="N3894" s="20">
        <v>0.40740740299224854</v>
      </c>
      <c r="O3894" s="20">
        <v>0.4196159839630127</v>
      </c>
      <c r="P3894" s="20">
        <v>0.4835430979728699</v>
      </c>
      <c r="Q3894" s="21" t="str">
        <f t="shared" si="1"/>
        <v>0.4488188976</v>
      </c>
      <c r="R3894" s="21" t="str">
        <f t="shared" si="3"/>
        <v>0.4428984909</v>
      </c>
      <c r="S3894" s="9">
        <v>0.4325456183265757</v>
      </c>
      <c r="T3894" s="6">
        <v>0.44289849088417266</v>
      </c>
      <c r="U3894" s="10"/>
      <c r="V3894" s="10"/>
      <c r="W3894" s="10"/>
    </row>
    <row r="3895">
      <c r="A3895" s="17">
        <v>2013.0</v>
      </c>
      <c r="B3895" s="18" t="s">
        <v>1900</v>
      </c>
      <c r="C3895" s="18" t="s">
        <v>4699</v>
      </c>
      <c r="D3895" s="19">
        <v>186.0</v>
      </c>
      <c r="E3895" s="19">
        <v>2.0</v>
      </c>
      <c r="F3895" s="19">
        <v>13.0</v>
      </c>
      <c r="G3895" s="19">
        <v>4.0</v>
      </c>
      <c r="H3895" s="19">
        <v>9.0</v>
      </c>
      <c r="I3895" s="19">
        <v>1.0</v>
      </c>
      <c r="J3895" s="19">
        <v>1.0</v>
      </c>
      <c r="K3895" s="19">
        <v>7.0</v>
      </c>
      <c r="L3895" s="19">
        <v>23.0</v>
      </c>
      <c r="M3895" s="19">
        <v>30.0</v>
      </c>
      <c r="N3895" s="20">
        <v>0.23333333432674408</v>
      </c>
      <c r="O3895" s="20">
        <v>0.47876396775245667</v>
      </c>
      <c r="P3895" s="20">
        <v>0.46003758907318115</v>
      </c>
      <c r="Q3895" s="21" t="str">
        <f t="shared" si="1"/>
        <v>0.2246376812</v>
      </c>
      <c r="R3895" s="21" t="str">
        <f t="shared" si="3"/>
        <v>0.4105508014</v>
      </c>
      <c r="S3895" s="9">
        <v>0.41272471447785697</v>
      </c>
      <c r="T3895" s="6">
        <v>0.4105508014343787</v>
      </c>
      <c r="U3895" s="10"/>
      <c r="V3895" s="10"/>
      <c r="W3895" s="10"/>
    </row>
    <row r="3896">
      <c r="A3896" s="17">
        <v>2013.0</v>
      </c>
      <c r="B3896" s="18" t="s">
        <v>1357</v>
      </c>
      <c r="C3896" s="18" t="s">
        <v>1358</v>
      </c>
      <c r="D3896" s="19">
        <v>187.0</v>
      </c>
      <c r="E3896" s="19">
        <v>5.0</v>
      </c>
      <c r="F3896" s="19">
        <v>12.0</v>
      </c>
      <c r="G3896" s="19">
        <v>8.0</v>
      </c>
      <c r="H3896" s="19">
        <v>3.0</v>
      </c>
      <c r="I3896" s="19">
        <v>5.0</v>
      </c>
      <c r="J3896" s="19">
        <v>1.0</v>
      </c>
      <c r="K3896" s="19">
        <v>18.0</v>
      </c>
      <c r="L3896" s="19">
        <v>16.0</v>
      </c>
      <c r="M3896" s="19">
        <v>34.0</v>
      </c>
      <c r="N3896" s="20">
        <v>0.529411792755127</v>
      </c>
      <c r="O3896" s="20">
        <v>0.4244212508201599</v>
      </c>
      <c r="P3896" s="20">
        <v>0.45857539772987366</v>
      </c>
      <c r="Q3896" s="21" t="str">
        <f t="shared" si="1"/>
        <v>0.5753424658</v>
      </c>
      <c r="R3896" s="21" t="str">
        <f t="shared" si="3"/>
        <v>0.4706900913</v>
      </c>
      <c r="S3896" s="9">
        <v>0.45920741601901893</v>
      </c>
      <c r="T3896" s="6">
        <v>0.47069009128090455</v>
      </c>
      <c r="U3896" s="10"/>
      <c r="V3896" s="10"/>
      <c r="W3896" s="10"/>
    </row>
    <row r="3897">
      <c r="A3897" s="17">
        <v>2013.0</v>
      </c>
      <c r="B3897" s="18" t="s">
        <v>1550</v>
      </c>
      <c r="C3897" s="18" t="s">
        <v>4700</v>
      </c>
      <c r="D3897" s="19">
        <v>188.0</v>
      </c>
      <c r="E3897" s="19">
        <v>9.0</v>
      </c>
      <c r="F3897" s="19">
        <v>5.0</v>
      </c>
      <c r="G3897" s="19">
        <v>9.0</v>
      </c>
      <c r="H3897" s="19">
        <v>2.0</v>
      </c>
      <c r="I3897" s="19">
        <v>1.0</v>
      </c>
      <c r="J3897" s="19">
        <v>2.0</v>
      </c>
      <c r="K3897" s="19">
        <v>19.0</v>
      </c>
      <c r="L3897" s="19">
        <v>9.0</v>
      </c>
      <c r="M3897" s="19">
        <v>28.0</v>
      </c>
      <c r="N3897" s="20">
        <v>0.6785714030265808</v>
      </c>
      <c r="O3897" s="20">
        <v>0.43560630083084106</v>
      </c>
      <c r="P3897" s="20">
        <v>0.46710631251335144</v>
      </c>
      <c r="Q3897" s="21" t="str">
        <f t="shared" si="1"/>
        <v>0.7089552239</v>
      </c>
      <c r="R3897" s="21" t="str">
        <f t="shared" si="3"/>
        <v>0.5118185345</v>
      </c>
      <c r="S3897" s="9">
        <v>0.5042225856866156</v>
      </c>
      <c r="T3897" s="6">
        <v>0.5118185345139077</v>
      </c>
      <c r="U3897" s="10"/>
      <c r="V3897" s="10"/>
      <c r="W3897" s="10"/>
    </row>
    <row r="3898">
      <c r="A3898" s="17">
        <v>2013.0</v>
      </c>
      <c r="B3898" s="18" t="s">
        <v>203</v>
      </c>
      <c r="C3898" s="18" t="s">
        <v>4701</v>
      </c>
      <c r="D3898" s="19">
        <v>189.0</v>
      </c>
      <c r="E3898" s="19">
        <v>3.0</v>
      </c>
      <c r="F3898" s="19">
        <v>7.0</v>
      </c>
      <c r="G3898" s="19">
        <v>16.0</v>
      </c>
      <c r="H3898" s="19">
        <v>1.0</v>
      </c>
      <c r="I3898" s="19">
        <v>5.0</v>
      </c>
      <c r="J3898" s="19">
        <v>2.0</v>
      </c>
      <c r="K3898" s="19">
        <v>24.0</v>
      </c>
      <c r="L3898" s="19">
        <v>10.0</v>
      </c>
      <c r="M3898" s="19">
        <v>34.0</v>
      </c>
      <c r="N3898" s="20">
        <v>0.7058823704719543</v>
      </c>
      <c r="O3898" s="20">
        <v>0.574985682964325</v>
      </c>
      <c r="P3898" s="20">
        <v>0.5389650464057922</v>
      </c>
      <c r="Q3898" s="21" t="str">
        <f t="shared" si="1"/>
        <v>0.7121212121</v>
      </c>
      <c r="R3898" s="21" t="str">
        <f t="shared" si="3"/>
        <v>0.6002644061</v>
      </c>
      <c r="S3898" s="9">
        <v>0.5987046913189047</v>
      </c>
      <c r="T3898" s="6">
        <v>0.6002644061139135</v>
      </c>
      <c r="U3898" s="10"/>
      <c r="V3898" s="10"/>
      <c r="W3898" s="10"/>
    </row>
    <row r="3899">
      <c r="A3899" s="17">
        <v>2013.0</v>
      </c>
      <c r="B3899" s="18" t="s">
        <v>1506</v>
      </c>
      <c r="C3899" s="18" t="s">
        <v>4702</v>
      </c>
      <c r="D3899" s="19">
        <v>190.0</v>
      </c>
      <c r="E3899" s="19">
        <v>3.0</v>
      </c>
      <c r="F3899" s="19">
        <v>13.0</v>
      </c>
      <c r="G3899" s="19">
        <v>6.0</v>
      </c>
      <c r="H3899" s="19">
        <v>5.0</v>
      </c>
      <c r="I3899" s="19">
        <v>1.0</v>
      </c>
      <c r="J3899" s="19">
        <v>1.0</v>
      </c>
      <c r="K3899" s="19">
        <v>10.0</v>
      </c>
      <c r="L3899" s="19">
        <v>19.0</v>
      </c>
      <c r="M3899" s="19">
        <v>29.0</v>
      </c>
      <c r="N3899" s="20">
        <v>0.3448275923728943</v>
      </c>
      <c r="O3899" s="20">
        <v>0.4421372711658478</v>
      </c>
      <c r="P3899" s="20">
        <v>0.4882536828517914</v>
      </c>
      <c r="Q3899" s="21" t="str">
        <f t="shared" si="1"/>
        <v>0.3577235772</v>
      </c>
      <c r="R3899" s="21" t="str">
        <f t="shared" si="3"/>
        <v>0.4325629506</v>
      </c>
      <c r="S3899" s="9">
        <v>0.4293389528475959</v>
      </c>
      <c r="T3899" s="6">
        <v>0.4325629506048148</v>
      </c>
      <c r="U3899" s="10"/>
      <c r="V3899" s="10"/>
      <c r="W3899" s="10"/>
    </row>
    <row r="3900">
      <c r="A3900" s="17">
        <v>2013.0</v>
      </c>
      <c r="B3900" s="18" t="s">
        <v>393</v>
      </c>
      <c r="C3900" s="18" t="s">
        <v>4703</v>
      </c>
      <c r="D3900" s="19">
        <v>191.0</v>
      </c>
      <c r="E3900" s="19">
        <v>2.0</v>
      </c>
      <c r="F3900" s="19">
        <v>10.0</v>
      </c>
      <c r="G3900" s="19">
        <v>11.0</v>
      </c>
      <c r="H3900" s="19">
        <v>7.0</v>
      </c>
      <c r="I3900" s="19">
        <v>2.0</v>
      </c>
      <c r="J3900" s="19">
        <v>1.0</v>
      </c>
      <c r="K3900" s="19">
        <v>15.0</v>
      </c>
      <c r="L3900" s="19">
        <v>18.0</v>
      </c>
      <c r="M3900" s="19">
        <v>33.0</v>
      </c>
      <c r="N3900" s="20">
        <v>0.4545454680919647</v>
      </c>
      <c r="O3900" s="20">
        <v>0.5989130139350891</v>
      </c>
      <c r="P3900" s="20">
        <v>0.5351205468177795</v>
      </c>
      <c r="Q3900" s="21" t="str">
        <f t="shared" si="1"/>
        <v>0.4042553191</v>
      </c>
      <c r="R3900" s="21" t="str">
        <f t="shared" si="3"/>
        <v>0.5343004735</v>
      </c>
      <c r="S3900" s="9">
        <v>0.5468730073083531</v>
      </c>
      <c r="T3900" s="6">
        <v>0.5343004734592235</v>
      </c>
      <c r="U3900" s="10"/>
      <c r="V3900" s="10"/>
      <c r="W3900" s="10"/>
    </row>
    <row r="3901">
      <c r="A3901" s="17">
        <v>2013.0</v>
      </c>
      <c r="B3901" s="18" t="s">
        <v>294</v>
      </c>
      <c r="C3901" s="18" t="s">
        <v>4704</v>
      </c>
      <c r="D3901" s="19">
        <v>192.0</v>
      </c>
      <c r="E3901" s="19">
        <v>2.0</v>
      </c>
      <c r="F3901" s="19">
        <v>11.0</v>
      </c>
      <c r="G3901" s="19">
        <v>9.0</v>
      </c>
      <c r="H3901" s="19">
        <v>7.0</v>
      </c>
      <c r="I3901" s="19">
        <v>0.0</v>
      </c>
      <c r="J3901" s="19">
        <v>1.0</v>
      </c>
      <c r="K3901" s="19">
        <v>11.0</v>
      </c>
      <c r="L3901" s="19">
        <v>19.0</v>
      </c>
      <c r="M3901" s="19">
        <v>30.0</v>
      </c>
      <c r="N3901" s="20">
        <v>0.36666667461395264</v>
      </c>
      <c r="O3901" s="20">
        <v>0.5633610486984253</v>
      </c>
      <c r="P3901" s="20">
        <v>0.529914379119873</v>
      </c>
      <c r="Q3901" s="21" t="str">
        <f t="shared" si="1"/>
        <v>0.3203125</v>
      </c>
      <c r="R3901" s="21" t="str">
        <f t="shared" si="3"/>
        <v>0.4942372441</v>
      </c>
      <c r="S3901" s="9">
        <v>0.5058257857958476</v>
      </c>
      <c r="T3901" s="6">
        <v>0.4942372441291809</v>
      </c>
      <c r="U3901" s="10"/>
      <c r="V3901" s="10"/>
      <c r="W3901" s="10"/>
    </row>
    <row r="3902">
      <c r="A3902" s="17">
        <v>2013.0</v>
      </c>
      <c r="B3902" s="18" t="s">
        <v>1595</v>
      </c>
      <c r="C3902" s="18" t="s">
        <v>4705</v>
      </c>
      <c r="D3902" s="19">
        <v>193.0</v>
      </c>
      <c r="E3902" s="19">
        <v>3.0</v>
      </c>
      <c r="F3902" s="19">
        <v>13.0</v>
      </c>
      <c r="G3902" s="19">
        <v>5.0</v>
      </c>
      <c r="H3902" s="19">
        <v>6.0</v>
      </c>
      <c r="I3902" s="19">
        <v>0.0</v>
      </c>
      <c r="J3902" s="19">
        <v>1.0</v>
      </c>
      <c r="K3902" s="19">
        <v>8.0</v>
      </c>
      <c r="L3902" s="19">
        <v>20.0</v>
      </c>
      <c r="M3902" s="19">
        <v>28.0</v>
      </c>
      <c r="N3902" s="20">
        <v>0.2857142984867096</v>
      </c>
      <c r="O3902" s="20">
        <v>0.4661964476108551</v>
      </c>
      <c r="P3902" s="20">
        <v>0.47590330243110657</v>
      </c>
      <c r="Q3902" s="21" t="str">
        <f t="shared" si="1"/>
        <v>0.2950819672</v>
      </c>
      <c r="R3902" s="21" t="str">
        <f t="shared" si="3"/>
        <v>0.4258445412</v>
      </c>
      <c r="S3902" s="9">
        <v>0.4235026208417756</v>
      </c>
      <c r="T3902" s="6">
        <v>0.42584454121648285</v>
      </c>
      <c r="U3902" s="10"/>
      <c r="V3902" s="10"/>
      <c r="W3902" s="10"/>
    </row>
    <row r="3903">
      <c r="A3903" s="17">
        <v>2013.0</v>
      </c>
      <c r="B3903" s="18" t="s">
        <v>89</v>
      </c>
      <c r="C3903" s="18" t="s">
        <v>4706</v>
      </c>
      <c r="D3903" s="19">
        <v>194.0</v>
      </c>
      <c r="E3903" s="19">
        <v>9.0</v>
      </c>
      <c r="F3903" s="19">
        <v>4.0</v>
      </c>
      <c r="G3903" s="19">
        <v>15.0</v>
      </c>
      <c r="H3903" s="19">
        <v>1.0</v>
      </c>
      <c r="I3903" s="19">
        <v>5.0</v>
      </c>
      <c r="J3903" s="19">
        <v>0.0</v>
      </c>
      <c r="K3903" s="19">
        <v>29.0</v>
      </c>
      <c r="L3903" s="19">
        <v>5.0</v>
      </c>
      <c r="M3903" s="19">
        <v>34.0</v>
      </c>
      <c r="N3903" s="20">
        <v>0.8529411554336548</v>
      </c>
      <c r="O3903" s="20">
        <v>0.6278784871101379</v>
      </c>
      <c r="P3903" s="20">
        <v>0.5441491007804871</v>
      </c>
      <c r="Q3903" s="21" t="str">
        <f t="shared" si="1"/>
        <v>0.875</v>
      </c>
      <c r="R3903" s="21" t="str">
        <f t="shared" si="3"/>
        <v>0.6687265188</v>
      </c>
      <c r="S3903" s="9">
        <v>0.6632118128678378</v>
      </c>
      <c r="T3903" s="6">
        <v>0.6687265187501907</v>
      </c>
      <c r="U3903" s="10"/>
      <c r="V3903" s="10"/>
      <c r="W3903" s="10"/>
    </row>
    <row r="3904">
      <c r="A3904" s="17">
        <v>2013.0</v>
      </c>
      <c r="B3904" s="18" t="s">
        <v>756</v>
      </c>
      <c r="C3904" s="18" t="s">
        <v>1415</v>
      </c>
      <c r="D3904" s="19">
        <v>195.0</v>
      </c>
      <c r="E3904" s="19">
        <v>6.0</v>
      </c>
      <c r="F3904" s="19">
        <v>8.0</v>
      </c>
      <c r="G3904" s="19">
        <v>14.0</v>
      </c>
      <c r="H3904" s="19">
        <v>1.0</v>
      </c>
      <c r="I3904" s="19">
        <v>3.0</v>
      </c>
      <c r="J3904" s="19">
        <v>1.0</v>
      </c>
      <c r="K3904" s="19">
        <v>23.0</v>
      </c>
      <c r="L3904" s="19">
        <v>10.0</v>
      </c>
      <c r="M3904" s="19">
        <v>33.0</v>
      </c>
      <c r="N3904" s="20">
        <v>0.6969696879386902</v>
      </c>
      <c r="O3904" s="20">
        <v>0.5317206382751465</v>
      </c>
      <c r="P3904" s="20">
        <v>0.512008786201477</v>
      </c>
      <c r="Q3904" s="21" t="str">
        <f t="shared" si="1"/>
        <v>0.7333333333</v>
      </c>
      <c r="R3904" s="21" t="str">
        <f t="shared" si="3"/>
        <v>0.577195849</v>
      </c>
      <c r="S3904" s="9">
        <v>0.5681049399303668</v>
      </c>
      <c r="T3904" s="6">
        <v>0.5771958490212759</v>
      </c>
      <c r="U3904" s="10"/>
      <c r="V3904" s="10"/>
      <c r="W3904" s="10"/>
    </row>
    <row r="3905">
      <c r="A3905" s="17">
        <v>2013.0</v>
      </c>
      <c r="B3905" s="18" t="s">
        <v>1907</v>
      </c>
      <c r="C3905" s="18" t="s">
        <v>4707</v>
      </c>
      <c r="D3905" s="19">
        <v>196.0</v>
      </c>
      <c r="E3905" s="19">
        <v>0.0</v>
      </c>
      <c r="F3905" s="19">
        <v>13.0</v>
      </c>
      <c r="G3905" s="19">
        <v>4.0</v>
      </c>
      <c r="H3905" s="19">
        <v>4.0</v>
      </c>
      <c r="I3905" s="19">
        <v>0.0</v>
      </c>
      <c r="J3905" s="19">
        <v>1.0</v>
      </c>
      <c r="K3905" s="19">
        <v>4.0</v>
      </c>
      <c r="L3905" s="19">
        <v>18.0</v>
      </c>
      <c r="M3905" s="19">
        <v>22.0</v>
      </c>
      <c r="N3905" s="20">
        <v>0.1818181872367859</v>
      </c>
      <c r="O3905" s="20">
        <v>0.38804665207862854</v>
      </c>
      <c r="P3905" s="20">
        <v>0.4793841242790222</v>
      </c>
      <c r="Q3905" s="21" t="str">
        <f t="shared" si="1"/>
        <v>0.1428571429</v>
      </c>
      <c r="R3905" s="21" t="str">
        <f t="shared" si="3"/>
        <v>0.3495836428</v>
      </c>
      <c r="S3905" s="9">
        <v>0.3593239025636153</v>
      </c>
      <c r="T3905" s="6">
        <v>0.3495836428233555</v>
      </c>
      <c r="U3905" s="10"/>
      <c r="V3905" s="10"/>
      <c r="W3905" s="10"/>
    </row>
    <row r="3906">
      <c r="A3906" s="17">
        <v>2013.0</v>
      </c>
      <c r="B3906" s="18" t="s">
        <v>409</v>
      </c>
      <c r="C3906" s="18" t="s">
        <v>1360</v>
      </c>
      <c r="D3906" s="19">
        <v>197.0</v>
      </c>
      <c r="E3906" s="19">
        <v>7.0</v>
      </c>
      <c r="F3906" s="19">
        <v>7.0</v>
      </c>
      <c r="G3906" s="19">
        <v>11.0</v>
      </c>
      <c r="H3906" s="19">
        <v>4.0</v>
      </c>
      <c r="I3906" s="19">
        <v>1.0</v>
      </c>
      <c r="J3906" s="19">
        <v>2.0</v>
      </c>
      <c r="K3906" s="19">
        <v>19.0</v>
      </c>
      <c r="L3906" s="19">
        <v>13.0</v>
      </c>
      <c r="M3906" s="19">
        <v>32.0</v>
      </c>
      <c r="N3906" s="20">
        <v>0.59375</v>
      </c>
      <c r="O3906" s="20">
        <v>0.504531741142273</v>
      </c>
      <c r="P3906" s="20">
        <v>0.4918947219848633</v>
      </c>
      <c r="Q3906" s="21" t="str">
        <f t="shared" si="1"/>
        <v>0.595890411</v>
      </c>
      <c r="R3906" s="21" t="str">
        <f t="shared" si="3"/>
        <v>0.5242121538</v>
      </c>
      <c r="S3906" s="9">
        <v>0.5236770510673523</v>
      </c>
      <c r="T3906" s="6">
        <v>0.5242121538070783</v>
      </c>
      <c r="U3906" s="10"/>
      <c r="V3906" s="10"/>
      <c r="W3906" s="10"/>
    </row>
    <row r="3907">
      <c r="A3907" s="17">
        <v>2013.0</v>
      </c>
      <c r="B3907" s="18" t="s">
        <v>1910</v>
      </c>
      <c r="C3907" s="18" t="s">
        <v>4708</v>
      </c>
      <c r="D3907" s="19">
        <v>198.0</v>
      </c>
      <c r="E3907" s="19">
        <v>4.0</v>
      </c>
      <c r="F3907" s="19">
        <v>13.0</v>
      </c>
      <c r="G3907" s="19">
        <v>5.0</v>
      </c>
      <c r="H3907" s="19">
        <v>5.0</v>
      </c>
      <c r="I3907" s="19">
        <v>0.0</v>
      </c>
      <c r="J3907" s="19">
        <v>3.0</v>
      </c>
      <c r="K3907" s="19">
        <v>9.0</v>
      </c>
      <c r="L3907" s="19">
        <v>21.0</v>
      </c>
      <c r="M3907" s="19">
        <v>30.0</v>
      </c>
      <c r="N3907" s="20">
        <v>0.30000001192092896</v>
      </c>
      <c r="O3907" s="20">
        <v>0.43792325258255005</v>
      </c>
      <c r="P3907" s="20">
        <v>0.489357590675354</v>
      </c>
      <c r="Q3907" s="21" t="str">
        <f t="shared" si="1"/>
        <v>0.3257575758</v>
      </c>
      <c r="R3907" s="21" t="str">
        <f t="shared" si="3"/>
        <v>0.4227404179</v>
      </c>
      <c r="S3907" s="9">
        <v>0.41630102396011354</v>
      </c>
      <c r="T3907" s="6">
        <v>0.42274041789950745</v>
      </c>
      <c r="U3907" s="10"/>
      <c r="V3907" s="10"/>
      <c r="W3907" s="10"/>
    </row>
    <row r="3908">
      <c r="A3908" s="17">
        <v>2013.0</v>
      </c>
      <c r="B3908" s="18" t="s">
        <v>3208</v>
      </c>
      <c r="C3908" s="18" t="s">
        <v>4709</v>
      </c>
      <c r="D3908" s="19">
        <v>199.0</v>
      </c>
      <c r="E3908" s="19">
        <v>4.0</v>
      </c>
      <c r="F3908" s="19">
        <v>9.0</v>
      </c>
      <c r="G3908" s="19">
        <v>8.0</v>
      </c>
      <c r="H3908" s="19">
        <v>3.0</v>
      </c>
      <c r="I3908" s="19">
        <v>0.0</v>
      </c>
      <c r="J3908" s="19">
        <v>1.0</v>
      </c>
      <c r="K3908" s="19">
        <v>12.0</v>
      </c>
      <c r="L3908" s="19">
        <v>13.0</v>
      </c>
      <c r="M3908" s="19">
        <v>25.0</v>
      </c>
      <c r="N3908" s="20">
        <v>0.47999998927116394</v>
      </c>
      <c r="O3908" s="20">
        <v>0.3564072847366333</v>
      </c>
      <c r="P3908" s="20">
        <v>0.4724327325820923</v>
      </c>
      <c r="Q3908" s="21" t="str">
        <f t="shared" si="1"/>
        <v>0.4952380952</v>
      </c>
      <c r="R3908" s="21" t="str">
        <f t="shared" si="3"/>
        <v>0.4201213493</v>
      </c>
      <c r="S3908" s="9">
        <v>0.4163118255138397</v>
      </c>
      <c r="T3908" s="6">
        <v>0.42012134932336354</v>
      </c>
      <c r="U3908" s="10"/>
      <c r="V3908" s="10"/>
      <c r="W3908" s="10"/>
    </row>
    <row r="3909">
      <c r="A3909" s="17">
        <v>2013.0</v>
      </c>
      <c r="B3909" s="18" t="s">
        <v>1308</v>
      </c>
      <c r="C3909" s="18" t="s">
        <v>1366</v>
      </c>
      <c r="D3909" s="19">
        <v>200.0</v>
      </c>
      <c r="E3909" s="19">
        <v>10.0</v>
      </c>
      <c r="F3909" s="19">
        <v>8.0</v>
      </c>
      <c r="G3909" s="19">
        <v>11.0</v>
      </c>
      <c r="H3909" s="19">
        <v>0.0</v>
      </c>
      <c r="I3909" s="19">
        <v>0.0</v>
      </c>
      <c r="J3909" s="19">
        <v>3.0</v>
      </c>
      <c r="K3909" s="19">
        <v>21.0</v>
      </c>
      <c r="L3909" s="19">
        <v>11.0</v>
      </c>
      <c r="M3909" s="19">
        <v>32.0</v>
      </c>
      <c r="N3909" s="20">
        <v>0.65625</v>
      </c>
      <c r="O3909" s="20">
        <v>0.3980708420276642</v>
      </c>
      <c r="P3909" s="20">
        <v>0.4821845293045044</v>
      </c>
      <c r="Q3909" s="21" t="str">
        <f t="shared" si="1"/>
        <v>0.7253521127</v>
      </c>
      <c r="R3909" s="21" t="str">
        <f t="shared" si="3"/>
        <v>0.5009195815</v>
      </c>
      <c r="S3909" s="9">
        <v>0.4836440533399582</v>
      </c>
      <c r="T3909" s="6">
        <v>0.5009195815089723</v>
      </c>
      <c r="U3909" s="10"/>
      <c r="V3909" s="10"/>
      <c r="W3909" s="10"/>
    </row>
    <row r="3910">
      <c r="A3910" s="17">
        <v>2013.0</v>
      </c>
      <c r="B3910" s="18" t="s">
        <v>264</v>
      </c>
      <c r="C3910" s="18" t="s">
        <v>1445</v>
      </c>
      <c r="D3910" s="19">
        <v>201.0</v>
      </c>
      <c r="E3910" s="19">
        <v>6.0</v>
      </c>
      <c r="F3910" s="19">
        <v>6.0</v>
      </c>
      <c r="G3910" s="19">
        <v>14.0</v>
      </c>
      <c r="H3910" s="19">
        <v>2.0</v>
      </c>
      <c r="I3910" s="19">
        <v>3.0</v>
      </c>
      <c r="J3910" s="19">
        <v>2.0</v>
      </c>
      <c r="K3910" s="19">
        <v>23.0</v>
      </c>
      <c r="L3910" s="19">
        <v>10.0</v>
      </c>
      <c r="M3910" s="19">
        <v>33.0</v>
      </c>
      <c r="N3910" s="20">
        <v>0.6969696879386902</v>
      </c>
      <c r="O3910" s="20">
        <v>0.6115797162055969</v>
      </c>
      <c r="P3910" s="20">
        <v>0.5406619310379028</v>
      </c>
      <c r="Q3910" s="21" t="str">
        <f t="shared" si="1"/>
        <v>0.7021276596</v>
      </c>
      <c r="R3910" s="21" t="str">
        <f t="shared" si="3"/>
        <v>0.6164872558</v>
      </c>
      <c r="S3910" s="9">
        <v>0.6151977651046985</v>
      </c>
      <c r="T3910" s="6">
        <v>0.6164872557558911</v>
      </c>
      <c r="U3910" s="10"/>
      <c r="V3910" s="10"/>
      <c r="W3910" s="10"/>
    </row>
    <row r="3911">
      <c r="A3911" s="17">
        <v>2013.0</v>
      </c>
      <c r="B3911" s="18" t="s">
        <v>1113</v>
      </c>
      <c r="C3911" s="18" t="s">
        <v>1387</v>
      </c>
      <c r="D3911" s="19">
        <v>202.0</v>
      </c>
      <c r="E3911" s="19">
        <v>6.0</v>
      </c>
      <c r="F3911" s="19">
        <v>10.0</v>
      </c>
      <c r="G3911" s="19">
        <v>7.0</v>
      </c>
      <c r="H3911" s="19">
        <v>5.0</v>
      </c>
      <c r="I3911" s="19">
        <v>1.0</v>
      </c>
      <c r="J3911" s="19">
        <v>1.0</v>
      </c>
      <c r="K3911" s="19">
        <v>14.0</v>
      </c>
      <c r="L3911" s="19">
        <v>16.0</v>
      </c>
      <c r="M3911" s="19">
        <v>30.0</v>
      </c>
      <c r="N3911" s="20">
        <v>0.46666666865348816</v>
      </c>
      <c r="O3911" s="20">
        <v>0.4546038806438446</v>
      </c>
      <c r="P3911" s="20">
        <v>0.4669163227081299</v>
      </c>
      <c r="Q3911" s="21" t="str">
        <f t="shared" si="1"/>
        <v>0.4927536232</v>
      </c>
      <c r="R3911" s="21" t="str">
        <f t="shared" si="3"/>
        <v>0.4672194268</v>
      </c>
      <c r="S3911" s="9">
        <v>0.46069768766562147</v>
      </c>
      <c r="T3911" s="6">
        <v>0.4672194267960562</v>
      </c>
      <c r="U3911" s="10"/>
      <c r="V3911" s="10"/>
      <c r="W3911" s="10"/>
    </row>
    <row r="3912">
      <c r="A3912" s="17">
        <v>2013.0</v>
      </c>
      <c r="B3912" s="18" t="s">
        <v>1637</v>
      </c>
      <c r="C3912" s="18" t="s">
        <v>4710</v>
      </c>
      <c r="D3912" s="19">
        <v>203.0</v>
      </c>
      <c r="E3912" s="19">
        <v>4.0</v>
      </c>
      <c r="F3912" s="19">
        <v>14.0</v>
      </c>
      <c r="G3912" s="19">
        <v>6.0</v>
      </c>
      <c r="H3912" s="19">
        <v>4.0</v>
      </c>
      <c r="I3912" s="19">
        <v>2.0</v>
      </c>
      <c r="J3912" s="19">
        <v>1.0</v>
      </c>
      <c r="K3912" s="19">
        <v>12.0</v>
      </c>
      <c r="L3912" s="19">
        <v>19.0</v>
      </c>
      <c r="M3912" s="19">
        <v>31.0</v>
      </c>
      <c r="N3912" s="20">
        <v>0.3870967626571655</v>
      </c>
      <c r="O3912" s="20">
        <v>0.47206076979637146</v>
      </c>
      <c r="P3912" s="20">
        <v>0.4914305508136749</v>
      </c>
      <c r="Q3912" s="21" t="str">
        <f t="shared" si="1"/>
        <v>0.427480916</v>
      </c>
      <c r="R3912" s="21" t="str">
        <f t="shared" si="3"/>
        <v>0.4657582516</v>
      </c>
      <c r="S3912" s="9">
        <v>0.4556622161499916</v>
      </c>
      <c r="T3912" s="6">
        <v>0.46575825160923806</v>
      </c>
      <c r="U3912" s="10"/>
      <c r="V3912" s="10"/>
      <c r="W3912" s="10"/>
    </row>
    <row r="3913">
      <c r="A3913" s="17">
        <v>2013.0</v>
      </c>
      <c r="B3913" s="18" t="s">
        <v>746</v>
      </c>
      <c r="C3913" s="18" t="s">
        <v>4711</v>
      </c>
      <c r="D3913" s="19">
        <v>204.0</v>
      </c>
      <c r="E3913" s="19">
        <v>2.0</v>
      </c>
      <c r="F3913" s="19">
        <v>11.0</v>
      </c>
      <c r="G3913" s="19">
        <v>7.0</v>
      </c>
      <c r="H3913" s="19">
        <v>7.0</v>
      </c>
      <c r="I3913" s="19">
        <v>2.0</v>
      </c>
      <c r="J3913" s="19">
        <v>1.0</v>
      </c>
      <c r="K3913" s="19">
        <v>11.0</v>
      </c>
      <c r="L3913" s="19">
        <v>19.0</v>
      </c>
      <c r="M3913" s="19">
        <v>30.0</v>
      </c>
      <c r="N3913" s="20">
        <v>0.36666667461395264</v>
      </c>
      <c r="O3913" s="20">
        <v>0.4832361340522766</v>
      </c>
      <c r="P3913" s="20">
        <v>0.4919995367527008</v>
      </c>
      <c r="Q3913" s="21" t="str">
        <f t="shared" si="1"/>
        <v>0.3409090909</v>
      </c>
      <c r="R3913" s="21" t="str">
        <f t="shared" si="3"/>
        <v>0.4498452239</v>
      </c>
      <c r="S3913" s="9">
        <v>0.4562846178809802</v>
      </c>
      <c r="T3913" s="6">
        <v>0.4498452239415862</v>
      </c>
      <c r="U3913" s="10"/>
      <c r="V3913" s="10"/>
      <c r="W3913" s="10"/>
    </row>
    <row r="3914">
      <c r="A3914" s="17">
        <v>2013.0</v>
      </c>
      <c r="B3914" s="18" t="s">
        <v>515</v>
      </c>
      <c r="C3914" s="18" t="s">
        <v>1346</v>
      </c>
      <c r="D3914" s="19">
        <v>205.0</v>
      </c>
      <c r="E3914" s="19">
        <v>10.0</v>
      </c>
      <c r="F3914" s="19">
        <v>2.0</v>
      </c>
      <c r="G3914" s="19">
        <v>7.0</v>
      </c>
      <c r="H3914" s="19">
        <v>8.0</v>
      </c>
      <c r="I3914" s="19">
        <v>3.0</v>
      </c>
      <c r="J3914" s="19">
        <v>2.0</v>
      </c>
      <c r="K3914" s="19">
        <v>20.0</v>
      </c>
      <c r="L3914" s="19">
        <v>12.0</v>
      </c>
      <c r="M3914" s="19">
        <v>32.0</v>
      </c>
      <c r="N3914" s="20">
        <v>0.625</v>
      </c>
      <c r="O3914" s="20">
        <v>0.4773896038532257</v>
      </c>
      <c r="P3914" s="20">
        <v>0.48810985684394836</v>
      </c>
      <c r="Q3914" s="21" t="str">
        <f t="shared" si="1"/>
        <v>0.595505618</v>
      </c>
      <c r="R3914" s="21" t="str">
        <f t="shared" si="3"/>
        <v>0.5095986706</v>
      </c>
      <c r="S3914" s="9">
        <v>0.5169722661376</v>
      </c>
      <c r="T3914" s="6">
        <v>0.5095986706319819</v>
      </c>
      <c r="U3914" s="10"/>
      <c r="V3914" s="10"/>
      <c r="W3914" s="10"/>
    </row>
    <row r="3915">
      <c r="A3915" s="17">
        <v>2013.0</v>
      </c>
      <c r="B3915" s="18" t="s">
        <v>611</v>
      </c>
      <c r="C3915" s="18" t="s">
        <v>4712</v>
      </c>
      <c r="D3915" s="19">
        <v>206.0</v>
      </c>
      <c r="E3915" s="19">
        <v>4.0</v>
      </c>
      <c r="F3915" s="19">
        <v>13.0</v>
      </c>
      <c r="G3915" s="19">
        <v>6.0</v>
      </c>
      <c r="H3915" s="19">
        <v>6.0</v>
      </c>
      <c r="I3915" s="19">
        <v>1.0</v>
      </c>
      <c r="J3915" s="19">
        <v>2.0</v>
      </c>
      <c r="K3915" s="19">
        <v>11.0</v>
      </c>
      <c r="L3915" s="19">
        <v>21.0</v>
      </c>
      <c r="M3915" s="19">
        <v>32.0</v>
      </c>
      <c r="N3915" s="20">
        <v>0.34375</v>
      </c>
      <c r="O3915" s="20">
        <v>0.4798104166984558</v>
      </c>
      <c r="P3915" s="20">
        <v>0.47739091515541077</v>
      </c>
      <c r="Q3915" s="21" t="str">
        <f t="shared" si="1"/>
        <v>0.3591549296</v>
      </c>
      <c r="R3915" s="21" t="str">
        <f t="shared" si="3"/>
        <v>0.4490416695</v>
      </c>
      <c r="S3915" s="9">
        <v>0.4451904371380806</v>
      </c>
      <c r="T3915" s="6">
        <v>0.4490416695324468</v>
      </c>
      <c r="U3915" s="10"/>
      <c r="V3915" s="10"/>
      <c r="W3915" s="10"/>
    </row>
    <row r="3916">
      <c r="A3916" s="17">
        <v>2013.0</v>
      </c>
      <c r="B3916" s="18" t="s">
        <v>472</v>
      </c>
      <c r="C3916" s="18" t="s">
        <v>4713</v>
      </c>
      <c r="D3916" s="19">
        <v>207.0</v>
      </c>
      <c r="E3916" s="19">
        <v>5.0</v>
      </c>
      <c r="F3916" s="19">
        <v>6.0</v>
      </c>
      <c r="G3916" s="19">
        <v>12.0</v>
      </c>
      <c r="H3916" s="19">
        <v>3.0</v>
      </c>
      <c r="I3916" s="19">
        <v>0.0</v>
      </c>
      <c r="J3916" s="19">
        <v>5.0</v>
      </c>
      <c r="K3916" s="19">
        <v>17.0</v>
      </c>
      <c r="L3916" s="19">
        <v>14.0</v>
      </c>
      <c r="M3916" s="19">
        <v>31.0</v>
      </c>
      <c r="N3916" s="20">
        <v>0.5483871102333069</v>
      </c>
      <c r="O3916" s="20">
        <v>0.5752570629119873</v>
      </c>
      <c r="P3916" s="20">
        <v>0.5258581042289734</v>
      </c>
      <c r="Q3916" s="21" t="str">
        <f t="shared" si="1"/>
        <v>0.5259259259</v>
      </c>
      <c r="R3916" s="21" t="str">
        <f t="shared" si="3"/>
        <v>0.550574539</v>
      </c>
      <c r="S3916" s="9">
        <v>0.5561898317067854</v>
      </c>
      <c r="T3916" s="6">
        <v>0.5505745389947185</v>
      </c>
      <c r="U3916" s="10"/>
      <c r="V3916" s="10"/>
      <c r="W3916" s="10"/>
    </row>
    <row r="3917">
      <c r="A3917" s="17">
        <v>2013.0</v>
      </c>
      <c r="B3917" s="18" t="s">
        <v>930</v>
      </c>
      <c r="C3917" s="18" t="s">
        <v>4714</v>
      </c>
      <c r="D3917" s="19">
        <v>208.0</v>
      </c>
      <c r="E3917" s="19">
        <v>3.0</v>
      </c>
      <c r="F3917" s="19">
        <v>7.0</v>
      </c>
      <c r="G3917" s="19">
        <v>8.0</v>
      </c>
      <c r="H3917" s="19">
        <v>11.0</v>
      </c>
      <c r="I3917" s="19">
        <v>2.0</v>
      </c>
      <c r="J3917" s="19">
        <v>1.0</v>
      </c>
      <c r="K3917" s="19">
        <v>13.0</v>
      </c>
      <c r="L3917" s="19">
        <v>19.0</v>
      </c>
      <c r="M3917" s="19">
        <v>32.0</v>
      </c>
      <c r="N3917" s="20">
        <v>0.40625</v>
      </c>
      <c r="O3917" s="20">
        <v>0.5553872585296631</v>
      </c>
      <c r="P3917" s="20">
        <v>0.5378372669219971</v>
      </c>
      <c r="Q3917" s="21" t="str">
        <f t="shared" si="1"/>
        <v>0.3481012658</v>
      </c>
      <c r="R3917" s="21" t="str">
        <f t="shared" si="3"/>
        <v>0.4991782625</v>
      </c>
      <c r="S3917" s="9">
        <v>0.5137154459953308</v>
      </c>
      <c r="T3917" s="6">
        <v>0.49917826245102703</v>
      </c>
      <c r="U3917" s="10"/>
      <c r="V3917" s="10"/>
      <c r="W3917" s="10"/>
    </row>
    <row r="3918">
      <c r="A3918" s="17">
        <v>2013.0</v>
      </c>
      <c r="B3918" s="18" t="s">
        <v>660</v>
      </c>
      <c r="C3918" s="18" t="s">
        <v>1421</v>
      </c>
      <c r="D3918" s="19">
        <v>209.0</v>
      </c>
      <c r="E3918" s="19">
        <v>8.0</v>
      </c>
      <c r="F3918" s="19">
        <v>7.0</v>
      </c>
      <c r="G3918" s="19">
        <v>9.0</v>
      </c>
      <c r="H3918" s="19">
        <v>1.0</v>
      </c>
      <c r="I3918" s="19">
        <v>2.0</v>
      </c>
      <c r="J3918" s="19">
        <v>0.0</v>
      </c>
      <c r="K3918" s="19">
        <v>19.0</v>
      </c>
      <c r="L3918" s="19">
        <v>8.0</v>
      </c>
      <c r="M3918" s="19">
        <v>27.0</v>
      </c>
      <c r="N3918" s="20">
        <v>0.7037037014961243</v>
      </c>
      <c r="O3918" s="20">
        <v>0.48755019903182983</v>
      </c>
      <c r="P3918" s="20">
        <v>0.4873048663139343</v>
      </c>
      <c r="Q3918" s="21" t="str">
        <f t="shared" si="1"/>
        <v>0.7685950413</v>
      </c>
      <c r="R3918" s="21" t="str">
        <f t="shared" si="3"/>
        <v>0.5577500764</v>
      </c>
      <c r="S3918" s="9">
        <v>0.5415272420203244</v>
      </c>
      <c r="T3918" s="6">
        <v>0.557750076424977</v>
      </c>
      <c r="U3918" s="10"/>
      <c r="V3918" s="10"/>
      <c r="W3918" s="10"/>
    </row>
    <row r="3919">
      <c r="A3919" s="17">
        <v>2013.0</v>
      </c>
      <c r="B3919" s="18" t="s">
        <v>147</v>
      </c>
      <c r="C3919" s="18" t="s">
        <v>4715</v>
      </c>
      <c r="D3919" s="19">
        <v>210.0</v>
      </c>
      <c r="E3919" s="19">
        <v>4.0</v>
      </c>
      <c r="F3919" s="19">
        <v>5.0</v>
      </c>
      <c r="G3919" s="19">
        <v>17.0</v>
      </c>
      <c r="H3919" s="19">
        <v>2.0</v>
      </c>
      <c r="I3919" s="19">
        <v>4.0</v>
      </c>
      <c r="J3919" s="19">
        <v>2.0</v>
      </c>
      <c r="K3919" s="19">
        <v>25.0</v>
      </c>
      <c r="L3919" s="19">
        <v>9.0</v>
      </c>
      <c r="M3919" s="19">
        <v>34.0</v>
      </c>
      <c r="N3919" s="20">
        <v>0.7352941036224365</v>
      </c>
      <c r="O3919" s="20">
        <v>0.5624191164970398</v>
      </c>
      <c r="P3919" s="20">
        <v>0.5388537645339966</v>
      </c>
      <c r="Q3919" s="21" t="str">
        <f t="shared" si="1"/>
        <v>0.7173913043</v>
      </c>
      <c r="R3919" s="21" t="str">
        <f t="shared" si="3"/>
        <v>0.5952708255</v>
      </c>
      <c r="S3919" s="9">
        <v>0.5997465287937838</v>
      </c>
      <c r="T3919" s="6">
        <v>0.5952708254689756</v>
      </c>
      <c r="U3919" s="10"/>
      <c r="V3919" s="10"/>
      <c r="W3919" s="10"/>
    </row>
    <row r="3920">
      <c r="A3920" s="17">
        <v>2013.0</v>
      </c>
      <c r="B3920" s="18" t="s">
        <v>501</v>
      </c>
      <c r="C3920" s="18" t="s">
        <v>1369</v>
      </c>
      <c r="D3920" s="19">
        <v>211.0</v>
      </c>
      <c r="E3920" s="19">
        <v>6.0</v>
      </c>
      <c r="F3920" s="19">
        <v>13.0</v>
      </c>
      <c r="G3920" s="19">
        <v>8.0</v>
      </c>
      <c r="H3920" s="19">
        <v>2.0</v>
      </c>
      <c r="I3920" s="19">
        <v>0.0</v>
      </c>
      <c r="J3920" s="19">
        <v>1.0</v>
      </c>
      <c r="K3920" s="19">
        <v>14.0</v>
      </c>
      <c r="L3920" s="19">
        <v>16.0</v>
      </c>
      <c r="M3920" s="19">
        <v>30.0</v>
      </c>
      <c r="N3920" s="20">
        <v>0.46666666865348816</v>
      </c>
      <c r="O3920" s="20">
        <v>0.5079113841056824</v>
      </c>
      <c r="P3920" s="20">
        <v>0.5057552456855774</v>
      </c>
      <c r="Q3920" s="21" t="str">
        <f t="shared" si="1"/>
        <v>0.5322580645</v>
      </c>
      <c r="R3920" s="21" t="str">
        <f t="shared" si="3"/>
        <v>0.5134590196</v>
      </c>
      <c r="S3920" s="9">
        <v>0.49706117014090223</v>
      </c>
      <c r="T3920" s="6">
        <v>0.5134590196032678</v>
      </c>
      <c r="U3920" s="10"/>
      <c r="V3920" s="10"/>
      <c r="W3920" s="10"/>
    </row>
    <row r="3921">
      <c r="A3921" s="17">
        <v>2013.0</v>
      </c>
      <c r="B3921" s="18" t="s">
        <v>565</v>
      </c>
      <c r="C3921" s="18" t="s">
        <v>1349</v>
      </c>
      <c r="D3921" s="19">
        <v>212.0</v>
      </c>
      <c r="E3921" s="19">
        <v>7.0</v>
      </c>
      <c r="F3921" s="19">
        <v>6.0</v>
      </c>
      <c r="G3921" s="19">
        <v>16.0</v>
      </c>
      <c r="H3921" s="19">
        <v>2.0</v>
      </c>
      <c r="I3921" s="19">
        <v>1.0</v>
      </c>
      <c r="J3921" s="19">
        <v>1.0</v>
      </c>
      <c r="K3921" s="19">
        <v>24.0</v>
      </c>
      <c r="L3921" s="19">
        <v>9.0</v>
      </c>
      <c r="M3921" s="19">
        <v>33.0</v>
      </c>
      <c r="N3921" s="20">
        <v>0.7272727489471436</v>
      </c>
      <c r="O3921" s="20">
        <v>0.5033953189849854</v>
      </c>
      <c r="P3921" s="20">
        <v>0.49403131008148193</v>
      </c>
      <c r="Q3921" s="21" t="str">
        <f t="shared" si="1"/>
        <v>0.7338129496</v>
      </c>
      <c r="R3921" s="21" t="str">
        <f t="shared" si="3"/>
        <v>0.5586587244</v>
      </c>
      <c r="S3921" s="9">
        <v>0.557023668831045</v>
      </c>
      <c r="T3921" s="6">
        <v>0.5586587244229351</v>
      </c>
      <c r="U3921" s="10"/>
      <c r="V3921" s="10"/>
      <c r="W3921" s="10"/>
    </row>
    <row r="3922">
      <c r="A3922" s="17">
        <v>2013.0</v>
      </c>
      <c r="B3922" s="18" t="s">
        <v>150</v>
      </c>
      <c r="C3922" s="18" t="s">
        <v>1468</v>
      </c>
      <c r="D3922" s="19">
        <v>213.0</v>
      </c>
      <c r="E3922" s="19">
        <v>5.0</v>
      </c>
      <c r="F3922" s="19">
        <v>5.0</v>
      </c>
      <c r="G3922" s="19">
        <v>16.0</v>
      </c>
      <c r="H3922" s="19">
        <v>2.0</v>
      </c>
      <c r="I3922" s="19">
        <v>5.0</v>
      </c>
      <c r="J3922" s="19">
        <v>0.0</v>
      </c>
      <c r="K3922" s="19">
        <v>26.0</v>
      </c>
      <c r="L3922" s="19">
        <v>7.0</v>
      </c>
      <c r="M3922" s="19">
        <v>33.0</v>
      </c>
      <c r="N3922" s="20">
        <v>0.7878788113594055</v>
      </c>
      <c r="O3922" s="20">
        <v>0.5989177227020264</v>
      </c>
      <c r="P3922" s="20">
        <v>0.5436902046203613</v>
      </c>
      <c r="Q3922" s="21" t="str">
        <f t="shared" si="1"/>
        <v>0.7883211679</v>
      </c>
      <c r="R3922" s="21" t="str">
        <f t="shared" si="3"/>
        <v>0.6324617045</v>
      </c>
      <c r="S3922" s="9">
        <v>0.6323511094758005</v>
      </c>
      <c r="T3922" s="6">
        <v>0.6324617044769065</v>
      </c>
      <c r="U3922" s="10"/>
      <c r="V3922" s="10"/>
      <c r="W3922" s="10"/>
    </row>
    <row r="3923">
      <c r="A3923" s="17">
        <v>2013.0</v>
      </c>
      <c r="B3923" s="18" t="s">
        <v>206</v>
      </c>
      <c r="C3923" s="18" t="s">
        <v>1433</v>
      </c>
      <c r="D3923" s="19">
        <v>214.0</v>
      </c>
      <c r="E3923" s="19">
        <v>5.0</v>
      </c>
      <c r="F3923" s="19">
        <v>7.0</v>
      </c>
      <c r="G3923" s="19">
        <v>12.0</v>
      </c>
      <c r="H3923" s="19">
        <v>2.0</v>
      </c>
      <c r="I3923" s="19">
        <v>3.0</v>
      </c>
      <c r="J3923" s="19">
        <v>2.0</v>
      </c>
      <c r="K3923" s="19">
        <v>20.0</v>
      </c>
      <c r="L3923" s="19">
        <v>11.0</v>
      </c>
      <c r="M3923" s="19">
        <v>31.0</v>
      </c>
      <c r="N3923" s="20">
        <v>0.6451612710952759</v>
      </c>
      <c r="O3923" s="20">
        <v>0.5876815319061279</v>
      </c>
      <c r="P3923" s="20">
        <v>0.5358930230140686</v>
      </c>
      <c r="Q3923" s="21" t="str">
        <f t="shared" si="1"/>
        <v>0.6564885496</v>
      </c>
      <c r="R3923" s="21" t="str">
        <f t="shared" si="3"/>
        <v>0.5919361591</v>
      </c>
      <c r="S3923" s="9">
        <v>0.5891043442872262</v>
      </c>
      <c r="T3923" s="6">
        <v>0.5919361591111613</v>
      </c>
      <c r="U3923" s="10"/>
      <c r="V3923" s="10"/>
      <c r="W3923" s="10"/>
    </row>
    <row r="3924">
      <c r="A3924" s="17">
        <v>2013.0</v>
      </c>
      <c r="B3924" s="18" t="s">
        <v>153</v>
      </c>
      <c r="C3924" s="18" t="s">
        <v>4716</v>
      </c>
      <c r="D3924" s="19">
        <v>215.0</v>
      </c>
      <c r="E3924" s="19">
        <v>5.0</v>
      </c>
      <c r="F3924" s="19">
        <v>5.0</v>
      </c>
      <c r="G3924" s="19">
        <v>15.0</v>
      </c>
      <c r="H3924" s="19">
        <v>2.0</v>
      </c>
      <c r="I3924" s="19">
        <v>4.0</v>
      </c>
      <c r="J3924" s="19">
        <v>1.0</v>
      </c>
      <c r="K3924" s="19">
        <v>24.0</v>
      </c>
      <c r="L3924" s="19">
        <v>8.0</v>
      </c>
      <c r="M3924" s="19">
        <v>32.0</v>
      </c>
      <c r="N3924" s="20">
        <v>0.75</v>
      </c>
      <c r="O3924" s="20">
        <v>0.5703443288803101</v>
      </c>
      <c r="P3924" s="20">
        <v>0.5364985466003418</v>
      </c>
      <c r="Q3924" s="21" t="str">
        <f t="shared" si="1"/>
        <v>0.7462686567</v>
      </c>
      <c r="R3924" s="21" t="str">
        <f t="shared" si="3"/>
        <v>0.6058639653</v>
      </c>
      <c r="S3924" s="9">
        <v>0.6067968010902405</v>
      </c>
      <c r="T3924" s="6">
        <v>0.6058639652693449</v>
      </c>
      <c r="U3924" s="10"/>
      <c r="V3924" s="10"/>
      <c r="W3924" s="10"/>
    </row>
    <row r="3925">
      <c r="A3925" s="17">
        <v>2013.0</v>
      </c>
      <c r="B3925" s="18" t="s">
        <v>571</v>
      </c>
      <c r="C3925" s="18" t="s">
        <v>4717</v>
      </c>
      <c r="D3925" s="19">
        <v>216.0</v>
      </c>
      <c r="E3925" s="19">
        <v>2.0</v>
      </c>
      <c r="F3925" s="19">
        <v>10.0</v>
      </c>
      <c r="G3925" s="19">
        <v>2.0</v>
      </c>
      <c r="H3925" s="19">
        <v>15.0</v>
      </c>
      <c r="I3925" s="19">
        <v>1.0</v>
      </c>
      <c r="J3925" s="19">
        <v>0.0</v>
      </c>
      <c r="K3925" s="19">
        <v>5.0</v>
      </c>
      <c r="L3925" s="19">
        <v>25.0</v>
      </c>
      <c r="M3925" s="19">
        <v>30.0</v>
      </c>
      <c r="N3925" s="20">
        <v>0.1666666716337204</v>
      </c>
      <c r="O3925" s="20">
        <v>0.49115604162216187</v>
      </c>
      <c r="P3925" s="20">
        <v>0.4771472215652466</v>
      </c>
      <c r="Q3925" s="21" t="str">
        <f t="shared" si="1"/>
        <v>0.15625</v>
      </c>
      <c r="R3925" s="21" t="str">
        <f t="shared" si="3"/>
        <v>0.4039273262</v>
      </c>
      <c r="S3925" s="9">
        <v>0.40653149286905926</v>
      </c>
      <c r="T3925" s="6">
        <v>0.4039273262023926</v>
      </c>
      <c r="U3925" s="10"/>
      <c r="V3925" s="10"/>
      <c r="W3925" s="10"/>
    </row>
    <row r="3926">
      <c r="A3926" s="17">
        <v>2013.0</v>
      </c>
      <c r="B3926" s="18" t="s">
        <v>513</v>
      </c>
      <c r="C3926" s="18" t="s">
        <v>1393</v>
      </c>
      <c r="D3926" s="19">
        <v>217.0</v>
      </c>
      <c r="E3926" s="19">
        <v>8.0</v>
      </c>
      <c r="F3926" s="19">
        <v>7.0</v>
      </c>
      <c r="G3926" s="19">
        <v>7.0</v>
      </c>
      <c r="H3926" s="19">
        <v>4.0</v>
      </c>
      <c r="I3926" s="19">
        <v>1.0</v>
      </c>
      <c r="J3926" s="19">
        <v>3.0</v>
      </c>
      <c r="K3926" s="19">
        <v>16.0</v>
      </c>
      <c r="L3926" s="19">
        <v>14.0</v>
      </c>
      <c r="M3926" s="19">
        <v>30.0</v>
      </c>
      <c r="N3926" s="20">
        <v>0.5333333611488342</v>
      </c>
      <c r="O3926" s="20">
        <v>0.4964483082294464</v>
      </c>
      <c r="P3926" s="20">
        <v>0.5019457340240479</v>
      </c>
      <c r="Q3926" s="21" t="str">
        <f t="shared" si="1"/>
        <v>0.5616438356</v>
      </c>
      <c r="R3926" s="21" t="str">
        <f t="shared" si="3"/>
        <v>0.5141215465</v>
      </c>
      <c r="S3926" s="9">
        <v>0.5070439209540685</v>
      </c>
      <c r="T3926" s="6">
        <v>0.5141215465248448</v>
      </c>
      <c r="U3926" s="10"/>
      <c r="V3926" s="10"/>
      <c r="W3926" s="10"/>
    </row>
    <row r="3927">
      <c r="A3927" s="17">
        <v>2013.0</v>
      </c>
      <c r="B3927" s="18" t="s">
        <v>156</v>
      </c>
      <c r="C3927" s="18" t="s">
        <v>1413</v>
      </c>
      <c r="D3927" s="19">
        <v>218.0</v>
      </c>
      <c r="E3927" s="19">
        <v>6.0</v>
      </c>
      <c r="F3927" s="19">
        <v>5.0</v>
      </c>
      <c r="G3927" s="19">
        <v>17.0</v>
      </c>
      <c r="H3927" s="19">
        <v>2.0</v>
      </c>
      <c r="I3927" s="19">
        <v>3.0</v>
      </c>
      <c r="J3927" s="19">
        <v>1.0</v>
      </c>
      <c r="K3927" s="19">
        <v>26.0</v>
      </c>
      <c r="L3927" s="19">
        <v>8.0</v>
      </c>
      <c r="M3927" s="19">
        <v>34.0</v>
      </c>
      <c r="N3927" s="20">
        <v>0.7647058963775635</v>
      </c>
      <c r="O3927" s="20">
        <v>0.5282860994338989</v>
      </c>
      <c r="P3927" s="20">
        <v>0.5321929454803467</v>
      </c>
      <c r="Q3927" s="21" t="str">
        <f t="shared" si="1"/>
        <v>0.7605633803</v>
      </c>
      <c r="R3927" s="21" t="str">
        <f t="shared" si="3"/>
        <v>0.5873321312</v>
      </c>
      <c r="S3927" s="9">
        <v>0.5883677566752714</v>
      </c>
      <c r="T3927" s="6">
        <v>0.5873321311574586</v>
      </c>
      <c r="U3927" s="10"/>
      <c r="V3927" s="10"/>
      <c r="W3927" s="10"/>
    </row>
    <row r="3928">
      <c r="A3928" s="17">
        <v>2013.0</v>
      </c>
      <c r="B3928" s="18" t="s">
        <v>520</v>
      </c>
      <c r="C3928" s="18" t="s">
        <v>4718</v>
      </c>
      <c r="D3928" s="19">
        <v>219.0</v>
      </c>
      <c r="E3928" s="19">
        <v>3.0</v>
      </c>
      <c r="F3928" s="19">
        <v>7.0</v>
      </c>
      <c r="G3928" s="19">
        <v>9.0</v>
      </c>
      <c r="H3928" s="19">
        <v>8.0</v>
      </c>
      <c r="I3928" s="19">
        <v>2.0</v>
      </c>
      <c r="J3928" s="19">
        <v>3.0</v>
      </c>
      <c r="K3928" s="19">
        <v>14.0</v>
      </c>
      <c r="L3928" s="19">
        <v>18.0</v>
      </c>
      <c r="M3928" s="19">
        <v>32.0</v>
      </c>
      <c r="N3928" s="20">
        <v>0.4375</v>
      </c>
      <c r="O3928" s="20">
        <v>0.5277934670448303</v>
      </c>
      <c r="P3928" s="20">
        <v>0.517432451248169</v>
      </c>
      <c r="Q3928" s="21" t="str">
        <f t="shared" si="1"/>
        <v>0.3866666667</v>
      </c>
      <c r="R3928" s="21" t="str">
        <f t="shared" si="3"/>
        <v>0.489921513</v>
      </c>
      <c r="S3928" s="9">
        <v>0.5026298463344574</v>
      </c>
      <c r="T3928" s="6">
        <v>0.4899215130011241</v>
      </c>
      <c r="U3928" s="10"/>
      <c r="V3928" s="10"/>
      <c r="W3928" s="10"/>
    </row>
    <row r="3929">
      <c r="A3929" s="17">
        <v>2013.0</v>
      </c>
      <c r="B3929" s="18" t="s">
        <v>474</v>
      </c>
      <c r="C3929" s="18" t="s">
        <v>1428</v>
      </c>
      <c r="D3929" s="19">
        <v>220.0</v>
      </c>
      <c r="E3929" s="19">
        <v>4.0</v>
      </c>
      <c r="F3929" s="19">
        <v>9.0</v>
      </c>
      <c r="G3929" s="19">
        <v>11.0</v>
      </c>
      <c r="H3929" s="19">
        <v>2.0</v>
      </c>
      <c r="I3929" s="19">
        <v>5.0</v>
      </c>
      <c r="J3929" s="19">
        <v>1.0</v>
      </c>
      <c r="K3929" s="19">
        <v>20.0</v>
      </c>
      <c r="L3929" s="19">
        <v>12.0</v>
      </c>
      <c r="M3929" s="19">
        <v>32.0</v>
      </c>
      <c r="N3929" s="20">
        <v>0.625</v>
      </c>
      <c r="O3929" s="20">
        <v>0.5083546042442322</v>
      </c>
      <c r="P3929" s="20">
        <v>0.5050616264343262</v>
      </c>
      <c r="Q3929" s="21" t="str">
        <f t="shared" si="1"/>
        <v>0.6515151515</v>
      </c>
      <c r="R3929" s="21" t="str">
        <f t="shared" si="3"/>
        <v>0.5433214966</v>
      </c>
      <c r="S3929" s="9">
        <v>0.5366927087306976</v>
      </c>
      <c r="T3929" s="6">
        <v>0.5433214966094855</v>
      </c>
      <c r="U3929" s="10"/>
      <c r="V3929" s="10"/>
      <c r="W3929" s="10"/>
    </row>
    <row r="3930">
      <c r="A3930" s="17">
        <v>2013.0</v>
      </c>
      <c r="B3930" s="18" t="s">
        <v>175</v>
      </c>
      <c r="C3930" s="18" t="s">
        <v>4719</v>
      </c>
      <c r="D3930" s="19">
        <v>221.0</v>
      </c>
      <c r="E3930" s="19">
        <v>4.0</v>
      </c>
      <c r="F3930" s="19">
        <v>12.0</v>
      </c>
      <c r="G3930" s="19">
        <v>5.0</v>
      </c>
      <c r="H3930" s="19">
        <v>7.0</v>
      </c>
      <c r="I3930" s="19">
        <v>0.0</v>
      </c>
      <c r="J3930" s="19">
        <v>3.0</v>
      </c>
      <c r="K3930" s="19">
        <v>9.0</v>
      </c>
      <c r="L3930" s="19">
        <v>22.0</v>
      </c>
      <c r="M3930" s="19">
        <v>31.0</v>
      </c>
      <c r="N3930" s="20">
        <v>0.29032257199287415</v>
      </c>
      <c r="O3930" s="20">
        <v>0.47541800141334534</v>
      </c>
      <c r="P3930" s="20">
        <v>0.4962529242038727</v>
      </c>
      <c r="Q3930" s="21" t="str">
        <f t="shared" si="1"/>
        <v>0.3006993007</v>
      </c>
      <c r="R3930" s="21" t="str">
        <f t="shared" si="3"/>
        <v>0.4369470569</v>
      </c>
      <c r="S3930" s="9">
        <v>0.43435287691893115</v>
      </c>
      <c r="T3930" s="6">
        <v>0.43694705693246605</v>
      </c>
      <c r="U3930" s="10"/>
      <c r="V3930" s="10"/>
      <c r="W3930" s="10"/>
    </row>
    <row r="3931">
      <c r="A3931" s="17">
        <v>2013.0</v>
      </c>
      <c r="B3931" s="18" t="s">
        <v>613</v>
      </c>
      <c r="C3931" s="18" t="s">
        <v>4720</v>
      </c>
      <c r="D3931" s="19">
        <v>222.0</v>
      </c>
      <c r="E3931" s="19">
        <v>1.0</v>
      </c>
      <c r="F3931" s="19">
        <v>8.0</v>
      </c>
      <c r="G3931" s="19">
        <v>8.0</v>
      </c>
      <c r="H3931" s="19">
        <v>9.0</v>
      </c>
      <c r="I3931" s="19">
        <v>1.0</v>
      </c>
      <c r="J3931" s="19">
        <v>4.0</v>
      </c>
      <c r="K3931" s="19">
        <v>10.0</v>
      </c>
      <c r="L3931" s="19">
        <v>21.0</v>
      </c>
      <c r="M3931" s="19">
        <v>31.0</v>
      </c>
      <c r="N3931" s="20">
        <v>0.32258063554763794</v>
      </c>
      <c r="O3931" s="20">
        <v>0.5771386623382568</v>
      </c>
      <c r="P3931" s="20">
        <v>0.5445337295532227</v>
      </c>
      <c r="Q3931" s="21" t="str">
        <f t="shared" si="1"/>
        <v>0.2517482517</v>
      </c>
      <c r="R3931" s="21" t="str">
        <f t="shared" si="3"/>
        <v>0.4876398265</v>
      </c>
      <c r="S3931" s="9">
        <v>0.5053479248477566</v>
      </c>
      <c r="T3931" s="6">
        <v>0.487639826494497</v>
      </c>
      <c r="U3931" s="10"/>
      <c r="V3931" s="10"/>
      <c r="W3931" s="10"/>
    </row>
    <row r="3932">
      <c r="A3932" s="17">
        <v>2013.0</v>
      </c>
      <c r="B3932" s="18" t="s">
        <v>172</v>
      </c>
      <c r="C3932" s="18" t="s">
        <v>4721</v>
      </c>
      <c r="D3932" s="19">
        <v>223.0</v>
      </c>
      <c r="E3932" s="19">
        <v>5.0</v>
      </c>
      <c r="F3932" s="19">
        <v>10.0</v>
      </c>
      <c r="G3932" s="19">
        <v>5.0</v>
      </c>
      <c r="H3932" s="19">
        <v>7.0</v>
      </c>
      <c r="I3932" s="19">
        <v>1.0</v>
      </c>
      <c r="J3932" s="19">
        <v>1.0</v>
      </c>
      <c r="K3932" s="19">
        <v>11.0</v>
      </c>
      <c r="L3932" s="19">
        <v>18.0</v>
      </c>
      <c r="M3932" s="19">
        <v>29.0</v>
      </c>
      <c r="N3932" s="20">
        <v>0.37931033968925476</v>
      </c>
      <c r="O3932" s="20">
        <v>0.4896344542503357</v>
      </c>
      <c r="P3932" s="20">
        <v>0.490290105342865</v>
      </c>
      <c r="Q3932" s="21" t="str">
        <f t="shared" si="1"/>
        <v>0.3956834532</v>
      </c>
      <c r="R3932" s="21" t="str">
        <f t="shared" si="3"/>
        <v>0.4663106168</v>
      </c>
      <c r="S3932" s="9">
        <v>0.46221733966778067</v>
      </c>
      <c r="T3932" s="6">
        <v>0.4663106167702366</v>
      </c>
      <c r="U3932" s="10"/>
      <c r="V3932" s="10"/>
      <c r="W3932" s="10"/>
    </row>
    <row r="3933">
      <c r="A3933" s="17">
        <v>2013.0</v>
      </c>
      <c r="B3933" s="18" t="s">
        <v>209</v>
      </c>
      <c r="C3933" s="18" t="s">
        <v>4722</v>
      </c>
      <c r="D3933" s="19">
        <v>224.0</v>
      </c>
      <c r="E3933" s="19">
        <v>6.0</v>
      </c>
      <c r="F3933" s="19">
        <v>3.0</v>
      </c>
      <c r="G3933" s="19">
        <v>16.0</v>
      </c>
      <c r="H3933" s="19">
        <v>3.0</v>
      </c>
      <c r="I3933" s="19">
        <v>2.0</v>
      </c>
      <c r="J3933" s="19">
        <v>2.0</v>
      </c>
      <c r="K3933" s="19">
        <v>24.0</v>
      </c>
      <c r="L3933" s="19">
        <v>8.0</v>
      </c>
      <c r="M3933" s="19">
        <v>32.0</v>
      </c>
      <c r="N3933" s="20">
        <v>0.75</v>
      </c>
      <c r="O3933" s="20">
        <v>0.5514912605285645</v>
      </c>
      <c r="P3933" s="20">
        <v>0.535487174987793</v>
      </c>
      <c r="Q3933" s="21" t="str">
        <f t="shared" si="1"/>
        <v>0.7142857143</v>
      </c>
      <c r="R3933" s="21" t="str">
        <f t="shared" si="3"/>
        <v>0.5881888526</v>
      </c>
      <c r="S3933" s="9">
        <v>0.5971174240112305</v>
      </c>
      <c r="T3933" s="6">
        <v>0.5881888525826591</v>
      </c>
      <c r="U3933" s="10"/>
      <c r="V3933" s="10"/>
      <c r="W3933" s="10"/>
    </row>
    <row r="3934">
      <c r="A3934" s="17">
        <v>2013.0</v>
      </c>
      <c r="B3934" s="18" t="s">
        <v>923</v>
      </c>
      <c r="C3934" s="18" t="s">
        <v>4723</v>
      </c>
      <c r="D3934" s="19">
        <v>225.0</v>
      </c>
      <c r="E3934" s="19">
        <v>2.0</v>
      </c>
      <c r="F3934" s="19">
        <v>11.0</v>
      </c>
      <c r="G3934" s="19">
        <v>6.0</v>
      </c>
      <c r="H3934" s="19">
        <v>8.0</v>
      </c>
      <c r="I3934" s="19">
        <v>1.0</v>
      </c>
      <c r="J3934" s="19">
        <v>2.0</v>
      </c>
      <c r="K3934" s="19">
        <v>9.0</v>
      </c>
      <c r="L3934" s="19">
        <v>21.0</v>
      </c>
      <c r="M3934" s="19">
        <v>30.0</v>
      </c>
      <c r="N3934" s="20">
        <v>0.30000001192092896</v>
      </c>
      <c r="O3934" s="20">
        <v>0.527988076210022</v>
      </c>
      <c r="P3934" s="20">
        <v>0.5084925889968872</v>
      </c>
      <c r="Q3934" s="21" t="str">
        <f t="shared" si="1"/>
        <v>0.2720588235</v>
      </c>
      <c r="R3934" s="21" t="str">
        <f t="shared" si="3"/>
        <v>0.4591318912</v>
      </c>
      <c r="S3934" s="9">
        <v>0.4661171853542328</v>
      </c>
      <c r="T3934" s="6">
        <v>0.4591318912365857</v>
      </c>
      <c r="U3934" s="10"/>
      <c r="V3934" s="10"/>
      <c r="W3934" s="10"/>
    </row>
    <row r="3935">
      <c r="A3935" s="17">
        <v>2013.0</v>
      </c>
      <c r="B3935" s="18" t="s">
        <v>826</v>
      </c>
      <c r="C3935" s="18" t="s">
        <v>4724</v>
      </c>
      <c r="D3935" s="19">
        <v>226.0</v>
      </c>
      <c r="E3935" s="19">
        <v>0.0</v>
      </c>
      <c r="F3935" s="19">
        <v>14.0</v>
      </c>
      <c r="G3935" s="19">
        <v>6.0</v>
      </c>
      <c r="H3935" s="19">
        <v>6.0</v>
      </c>
      <c r="I3935" s="19">
        <v>0.0</v>
      </c>
      <c r="J3935" s="19">
        <v>0.0</v>
      </c>
      <c r="K3935" s="19">
        <v>6.0</v>
      </c>
      <c r="L3935" s="19">
        <v>20.0</v>
      </c>
      <c r="M3935" s="19">
        <v>26.0</v>
      </c>
      <c r="N3935" s="20">
        <v>0.23076923191547394</v>
      </c>
      <c r="O3935" s="20">
        <v>0.42432865500450134</v>
      </c>
      <c r="P3935" s="20">
        <v>0.47202563285827637</v>
      </c>
      <c r="Q3935" s="21" t="str">
        <f t="shared" si="1"/>
        <v>0.1764705882</v>
      </c>
      <c r="R3935" s="21" t="str">
        <f t="shared" si="3"/>
        <v>0.3742883828</v>
      </c>
      <c r="S3935" s="9">
        <v>0.3878630434091275</v>
      </c>
      <c r="T3935" s="6">
        <v>0.3742883827756433</v>
      </c>
      <c r="U3935" s="10"/>
      <c r="V3935" s="10"/>
      <c r="W3935" s="10"/>
    </row>
    <row r="3936">
      <c r="A3936" s="17">
        <v>2013.0</v>
      </c>
      <c r="B3936" s="18" t="s">
        <v>1933</v>
      </c>
      <c r="C3936" s="18" t="s">
        <v>4725</v>
      </c>
      <c r="D3936" s="19">
        <v>227.0</v>
      </c>
      <c r="E3936" s="19">
        <v>3.0</v>
      </c>
      <c r="F3936" s="19">
        <v>13.0</v>
      </c>
      <c r="G3936" s="19">
        <v>6.0</v>
      </c>
      <c r="H3936" s="19">
        <v>4.0</v>
      </c>
      <c r="I3936" s="19">
        <v>3.0</v>
      </c>
      <c r="J3936" s="19">
        <v>2.0</v>
      </c>
      <c r="K3936" s="19">
        <v>12.0</v>
      </c>
      <c r="L3936" s="19">
        <v>19.0</v>
      </c>
      <c r="M3936" s="19">
        <v>31.0</v>
      </c>
      <c r="N3936" s="20">
        <v>0.3870967626571655</v>
      </c>
      <c r="O3936" s="20">
        <v>0.3903716504573822</v>
      </c>
      <c r="P3936" s="20">
        <v>0.4656919240951538</v>
      </c>
      <c r="Q3936" s="21" t="str">
        <f t="shared" si="1"/>
        <v>0.4122137405</v>
      </c>
      <c r="R3936" s="21" t="str">
        <f t="shared" si="3"/>
        <v>0.4146622414</v>
      </c>
      <c r="S3936" s="9">
        <v>0.4083829998008667</v>
      </c>
      <c r="T3936" s="6">
        <v>0.4146622413669834</v>
      </c>
      <c r="U3936" s="10"/>
      <c r="V3936" s="10"/>
      <c r="W3936" s="10"/>
    </row>
    <row r="3937">
      <c r="A3937" s="17">
        <v>2013.0</v>
      </c>
      <c r="B3937" s="18" t="s">
        <v>3493</v>
      </c>
      <c r="C3937" s="18" t="s">
        <v>4726</v>
      </c>
      <c r="D3937" s="19">
        <v>228.0</v>
      </c>
      <c r="E3937" s="19">
        <v>1.0</v>
      </c>
      <c r="F3937" s="19">
        <v>15.0</v>
      </c>
      <c r="G3937" s="19">
        <v>4.0</v>
      </c>
      <c r="H3937" s="19">
        <v>6.0</v>
      </c>
      <c r="I3937" s="19">
        <v>0.0</v>
      </c>
      <c r="J3937" s="19">
        <v>3.0</v>
      </c>
      <c r="K3937" s="19">
        <v>5.0</v>
      </c>
      <c r="L3937" s="19">
        <v>24.0</v>
      </c>
      <c r="M3937" s="19">
        <v>29.0</v>
      </c>
      <c r="N3937" s="20">
        <v>0.17241379618644714</v>
      </c>
      <c r="O3937" s="20">
        <v>0.4263400733470917</v>
      </c>
      <c r="P3937" s="20">
        <v>0.46137160062789917</v>
      </c>
      <c r="Q3937" s="21" t="str">
        <f t="shared" si="1"/>
        <v>0.1570247934</v>
      </c>
      <c r="R3937" s="21" t="str">
        <f t="shared" si="3"/>
        <v>0.3677691352</v>
      </c>
      <c r="S3937" s="9">
        <v>0.37161638510638273</v>
      </c>
      <c r="T3937" s="6">
        <v>0.36776913517762805</v>
      </c>
      <c r="U3937" s="10"/>
      <c r="V3937" s="10"/>
      <c r="W3937" s="10"/>
    </row>
    <row r="3938">
      <c r="A3938" s="17">
        <v>2013.0</v>
      </c>
      <c r="B3938" s="18" t="s">
        <v>60</v>
      </c>
      <c r="C3938" s="18" t="s">
        <v>4727</v>
      </c>
      <c r="D3938" s="19">
        <v>229.0</v>
      </c>
      <c r="E3938" s="19">
        <v>8.0</v>
      </c>
      <c r="F3938" s="19">
        <v>6.0</v>
      </c>
      <c r="G3938" s="19">
        <v>8.0</v>
      </c>
      <c r="H3938" s="19">
        <v>4.0</v>
      </c>
      <c r="I3938" s="19">
        <v>0.0</v>
      </c>
      <c r="J3938" s="19">
        <v>1.0</v>
      </c>
      <c r="K3938" s="19">
        <v>16.0</v>
      </c>
      <c r="L3938" s="19">
        <v>11.0</v>
      </c>
      <c r="M3938" s="19">
        <v>27.0</v>
      </c>
      <c r="N3938" s="20">
        <v>0.5925925970077515</v>
      </c>
      <c r="O3938" s="20">
        <v>0.4962098300457001</v>
      </c>
      <c r="P3938" s="20">
        <v>0.4926275610923767</v>
      </c>
      <c r="Q3938" s="21" t="str">
        <f t="shared" si="1"/>
        <v>0.6106870229</v>
      </c>
      <c r="R3938" s="21" t="str">
        <f t="shared" si="3"/>
        <v>0.523933561</v>
      </c>
      <c r="S3938" s="9">
        <v>0.5194099534440924</v>
      </c>
      <c r="T3938" s="6">
        <v>0.5239335610211351</v>
      </c>
      <c r="U3938" s="10"/>
      <c r="V3938" s="10"/>
      <c r="W3938" s="10"/>
    </row>
    <row r="3939">
      <c r="A3939" s="17">
        <v>2013.0</v>
      </c>
      <c r="B3939" s="18" t="s">
        <v>285</v>
      </c>
      <c r="C3939" s="18" t="s">
        <v>1457</v>
      </c>
      <c r="D3939" s="19">
        <v>230.0</v>
      </c>
      <c r="E3939" s="19">
        <v>4.0</v>
      </c>
      <c r="F3939" s="19">
        <v>7.0</v>
      </c>
      <c r="G3939" s="19">
        <v>12.0</v>
      </c>
      <c r="H3939" s="19">
        <v>4.0</v>
      </c>
      <c r="I3939" s="19">
        <v>1.0</v>
      </c>
      <c r="J3939" s="19">
        <v>3.0</v>
      </c>
      <c r="K3939" s="19">
        <v>17.0</v>
      </c>
      <c r="L3939" s="19">
        <v>14.0</v>
      </c>
      <c r="M3939" s="19">
        <v>31.0</v>
      </c>
      <c r="N3939" s="20">
        <v>0.5483871102333069</v>
      </c>
      <c r="O3939" s="20">
        <v>0.5599561333656311</v>
      </c>
      <c r="P3939" s="20">
        <v>0.5366811752319336</v>
      </c>
      <c r="Q3939" s="21" t="str">
        <f t="shared" si="1"/>
        <v>0.5187969925</v>
      </c>
      <c r="R3939" s="21" t="str">
        <f t="shared" si="3"/>
        <v>0.5438476086</v>
      </c>
      <c r="S3939" s="9">
        <v>0.5512451346843473</v>
      </c>
      <c r="T3939" s="6">
        <v>0.5438476086110997</v>
      </c>
      <c r="U3939" s="10"/>
      <c r="V3939" s="10"/>
      <c r="W3939" s="10"/>
    </row>
    <row r="3940">
      <c r="A3940" s="17">
        <v>2013.0</v>
      </c>
      <c r="B3940" s="18" t="s">
        <v>342</v>
      </c>
      <c r="C3940" s="18" t="s">
        <v>4728</v>
      </c>
      <c r="D3940" s="19">
        <v>231.0</v>
      </c>
      <c r="E3940" s="19">
        <v>4.0</v>
      </c>
      <c r="F3940" s="19">
        <v>7.0</v>
      </c>
      <c r="G3940" s="19">
        <v>11.0</v>
      </c>
      <c r="H3940" s="19">
        <v>6.0</v>
      </c>
      <c r="I3940" s="19">
        <v>0.0</v>
      </c>
      <c r="J3940" s="19">
        <v>4.0</v>
      </c>
      <c r="K3940" s="19">
        <v>15.0</v>
      </c>
      <c r="L3940" s="19">
        <v>17.0</v>
      </c>
      <c r="M3940" s="19">
        <v>32.0</v>
      </c>
      <c r="N3940" s="20">
        <v>0.46875</v>
      </c>
      <c r="O3940" s="20">
        <v>0.5503692030906677</v>
      </c>
      <c r="P3940" s="20">
        <v>0.5406507253646851</v>
      </c>
      <c r="Q3940" s="21" t="str">
        <f t="shared" si="1"/>
        <v>0.4236111111</v>
      </c>
      <c r="R3940" s="21" t="str">
        <f t="shared" si="3"/>
        <v>0.5162500607</v>
      </c>
      <c r="S3940" s="9">
        <v>0.5275347828865051</v>
      </c>
      <c r="T3940" s="6">
        <v>0.5162500606642829</v>
      </c>
      <c r="U3940" s="10"/>
      <c r="V3940" s="10"/>
      <c r="W3940" s="10"/>
    </row>
    <row r="3941">
      <c r="A3941" s="17">
        <v>2013.0</v>
      </c>
      <c r="B3941" s="18" t="s">
        <v>1050</v>
      </c>
      <c r="C3941" s="18" t="s">
        <v>4729</v>
      </c>
      <c r="D3941" s="19">
        <v>232.0</v>
      </c>
      <c r="E3941" s="19">
        <v>6.0</v>
      </c>
      <c r="F3941" s="19">
        <v>8.0</v>
      </c>
      <c r="G3941" s="19">
        <v>8.0</v>
      </c>
      <c r="H3941" s="19">
        <v>6.0</v>
      </c>
      <c r="I3941" s="19">
        <v>1.0</v>
      </c>
      <c r="J3941" s="19">
        <v>2.0</v>
      </c>
      <c r="K3941" s="19">
        <v>15.0</v>
      </c>
      <c r="L3941" s="19">
        <v>16.0</v>
      </c>
      <c r="M3941" s="19">
        <v>31.0</v>
      </c>
      <c r="N3941" s="20">
        <v>0.4838709533214569</v>
      </c>
      <c r="O3941" s="20">
        <v>0.4947284758090973</v>
      </c>
      <c r="P3941" s="20">
        <v>0.4732539653778076</v>
      </c>
      <c r="Q3941" s="21" t="str">
        <f t="shared" si="1"/>
        <v>0.4829931973</v>
      </c>
      <c r="R3941" s="21" t="str">
        <f t="shared" si="3"/>
        <v>0.4864260286</v>
      </c>
      <c r="S3941" s="9">
        <v>0.4866454711844844</v>
      </c>
      <c r="T3941" s="6">
        <v>0.4864260285687284</v>
      </c>
      <c r="U3941" s="10"/>
      <c r="V3941" s="10"/>
      <c r="W3941" s="10"/>
    </row>
    <row r="3942">
      <c r="A3942" s="17">
        <v>2013.0</v>
      </c>
      <c r="B3942" s="18" t="s">
        <v>949</v>
      </c>
      <c r="C3942" s="18" t="s">
        <v>4730</v>
      </c>
      <c r="D3942" s="19">
        <v>233.0</v>
      </c>
      <c r="E3942" s="19">
        <v>4.0</v>
      </c>
      <c r="F3942" s="19">
        <v>12.0</v>
      </c>
      <c r="G3942" s="19">
        <v>5.0</v>
      </c>
      <c r="H3942" s="19">
        <v>5.0</v>
      </c>
      <c r="I3942" s="19">
        <v>1.0</v>
      </c>
      <c r="J3942" s="19">
        <v>2.0</v>
      </c>
      <c r="K3942" s="19">
        <v>10.0</v>
      </c>
      <c r="L3942" s="19">
        <v>19.0</v>
      </c>
      <c r="M3942" s="19">
        <v>29.0</v>
      </c>
      <c r="N3942" s="20">
        <v>0.3448275923728943</v>
      </c>
      <c r="O3942" s="20">
        <v>0.4035407304763794</v>
      </c>
      <c r="P3942" s="20">
        <v>0.45768123865127563</v>
      </c>
      <c r="Q3942" s="21" t="str">
        <f t="shared" si="1"/>
        <v>0.3720930233</v>
      </c>
      <c r="R3942" s="21" t="str">
        <f t="shared" si="3"/>
        <v>0.4092139307</v>
      </c>
      <c r="S3942" s="9">
        <v>0.40239757145273275</v>
      </c>
      <c r="T3942" s="6">
        <v>0.4092139307149621</v>
      </c>
      <c r="U3942" s="10"/>
      <c r="V3942" s="10"/>
      <c r="W3942" s="10"/>
    </row>
    <row r="3943">
      <c r="A3943" s="17">
        <v>2013.0</v>
      </c>
      <c r="B3943" s="18" t="s">
        <v>282</v>
      </c>
      <c r="C3943" s="18" t="s">
        <v>4731</v>
      </c>
      <c r="D3943" s="19">
        <v>234.0</v>
      </c>
      <c r="E3943" s="19">
        <v>3.0</v>
      </c>
      <c r="F3943" s="19">
        <v>9.0</v>
      </c>
      <c r="G3943" s="19">
        <v>5.0</v>
      </c>
      <c r="H3943" s="19">
        <v>10.0</v>
      </c>
      <c r="I3943" s="19">
        <v>0.0</v>
      </c>
      <c r="J3943" s="19">
        <v>2.0</v>
      </c>
      <c r="K3943" s="19">
        <v>8.0</v>
      </c>
      <c r="L3943" s="19">
        <v>21.0</v>
      </c>
      <c r="M3943" s="19">
        <v>29.0</v>
      </c>
      <c r="N3943" s="20">
        <v>0.27586206793785095</v>
      </c>
      <c r="O3943" s="20">
        <v>0.5653285384178162</v>
      </c>
      <c r="P3943" s="20">
        <v>0.5298954844474792</v>
      </c>
      <c r="Q3943" s="21" t="str">
        <f t="shared" si="1"/>
        <v>0.2517482517</v>
      </c>
      <c r="R3943" s="21" t="str">
        <f t="shared" si="3"/>
        <v>0.4780752033</v>
      </c>
      <c r="S3943" s="9">
        <v>0.48410365756215723</v>
      </c>
      <c r="T3943" s="6">
        <v>0.4780752032578408</v>
      </c>
      <c r="U3943" s="10"/>
      <c r="V3943" s="10"/>
      <c r="W3943" s="10"/>
    </row>
    <row r="3944">
      <c r="A3944" s="17">
        <v>2013.0</v>
      </c>
      <c r="B3944" s="18" t="s">
        <v>423</v>
      </c>
      <c r="C3944" s="18" t="s">
        <v>4732</v>
      </c>
      <c r="D3944" s="19">
        <v>235.0</v>
      </c>
      <c r="E3944" s="19">
        <v>0.0</v>
      </c>
      <c r="F3944" s="19">
        <v>11.0</v>
      </c>
      <c r="G3944" s="19">
        <v>4.0</v>
      </c>
      <c r="H3944" s="19">
        <v>10.0</v>
      </c>
      <c r="I3944" s="19">
        <v>0.0</v>
      </c>
      <c r="J3944" s="19">
        <v>4.0</v>
      </c>
      <c r="K3944" s="19">
        <v>4.0</v>
      </c>
      <c r="L3944" s="19">
        <v>25.0</v>
      </c>
      <c r="M3944" s="19">
        <v>29.0</v>
      </c>
      <c r="N3944" s="20">
        <v>0.13793103396892548</v>
      </c>
      <c r="O3944" s="20">
        <v>0.5076361298561096</v>
      </c>
      <c r="P3944" s="20">
        <v>0.4987156391143799</v>
      </c>
      <c r="Q3944" s="21" t="str">
        <f t="shared" si="1"/>
        <v>0.08888888889</v>
      </c>
      <c r="R3944" s="21" t="str">
        <f t="shared" si="3"/>
        <v>0.4007191969</v>
      </c>
      <c r="S3944" s="9">
        <v>0.41297973332733945</v>
      </c>
      <c r="T3944" s="6">
        <v>0.400719196928872</v>
      </c>
      <c r="U3944" s="10"/>
      <c r="V3944" s="10"/>
      <c r="W3944" s="10"/>
    </row>
    <row r="3945">
      <c r="A3945" s="17">
        <v>2013.0</v>
      </c>
      <c r="B3945" s="18" t="s">
        <v>91</v>
      </c>
      <c r="C3945" s="18" t="s">
        <v>1374</v>
      </c>
      <c r="D3945" s="19">
        <v>236.0</v>
      </c>
      <c r="E3945" s="19">
        <v>3.0</v>
      </c>
      <c r="F3945" s="19">
        <v>10.0</v>
      </c>
      <c r="G3945" s="19">
        <v>15.0</v>
      </c>
      <c r="H3945" s="19">
        <v>2.0</v>
      </c>
      <c r="I3945" s="19">
        <v>0.0</v>
      </c>
      <c r="J3945" s="19">
        <v>2.0</v>
      </c>
      <c r="K3945" s="19">
        <v>18.0</v>
      </c>
      <c r="L3945" s="19">
        <v>14.0</v>
      </c>
      <c r="M3945" s="19">
        <v>32.0</v>
      </c>
      <c r="N3945" s="20">
        <v>0.5625</v>
      </c>
      <c r="O3945" s="20">
        <v>0.5521650910377502</v>
      </c>
      <c r="P3945" s="20">
        <v>0.5235246419906616</v>
      </c>
      <c r="Q3945" s="21" t="str">
        <f t="shared" si="1"/>
        <v>0.55</v>
      </c>
      <c r="R3945" s="21" t="str">
        <f t="shared" si="3"/>
        <v>0.544463706</v>
      </c>
      <c r="S3945" s="9">
        <v>0.5475887060165405</v>
      </c>
      <c r="T3945" s="6">
        <v>0.5444637060165405</v>
      </c>
      <c r="U3945" s="10"/>
      <c r="V3945" s="10"/>
      <c r="W3945" s="10"/>
    </row>
    <row r="3946">
      <c r="A3946" s="17">
        <v>2013.0</v>
      </c>
      <c r="B3946" s="18" t="s">
        <v>802</v>
      </c>
      <c r="C3946" s="18" t="s">
        <v>1356</v>
      </c>
      <c r="D3946" s="19">
        <v>237.0</v>
      </c>
      <c r="E3946" s="19">
        <v>7.0</v>
      </c>
      <c r="F3946" s="19">
        <v>8.0</v>
      </c>
      <c r="G3946" s="19">
        <v>9.0</v>
      </c>
      <c r="H3946" s="19">
        <v>5.0</v>
      </c>
      <c r="I3946" s="19">
        <v>2.0</v>
      </c>
      <c r="J3946" s="19">
        <v>1.0</v>
      </c>
      <c r="K3946" s="19">
        <v>18.0</v>
      </c>
      <c r="L3946" s="19">
        <v>14.0</v>
      </c>
      <c r="M3946" s="19">
        <v>32.0</v>
      </c>
      <c r="N3946" s="20">
        <v>0.5625</v>
      </c>
      <c r="O3946" s="20">
        <v>0.4971044361591339</v>
      </c>
      <c r="P3946" s="20">
        <v>0.4836537539958954</v>
      </c>
      <c r="Q3946" s="21" t="str">
        <f t="shared" si="1"/>
        <v>0.5733333333</v>
      </c>
      <c r="R3946" s="21" t="str">
        <f t="shared" si="3"/>
        <v>0.5127989899</v>
      </c>
      <c r="S3946" s="9">
        <v>0.5100906565785408</v>
      </c>
      <c r="T3946" s="6">
        <v>0.5127989899118741</v>
      </c>
      <c r="U3946" s="10"/>
      <c r="V3946" s="10"/>
      <c r="W3946" s="10"/>
    </row>
    <row r="3947">
      <c r="A3947" s="17">
        <v>2013.0</v>
      </c>
      <c r="B3947" s="18" t="s">
        <v>805</v>
      </c>
      <c r="C3947" s="18" t="s">
        <v>1450</v>
      </c>
      <c r="D3947" s="19">
        <v>238.0</v>
      </c>
      <c r="E3947" s="19">
        <v>10.0</v>
      </c>
      <c r="F3947" s="19">
        <v>6.0</v>
      </c>
      <c r="G3947" s="19">
        <v>12.0</v>
      </c>
      <c r="H3947" s="19">
        <v>3.0</v>
      </c>
      <c r="I3947" s="19">
        <v>1.0</v>
      </c>
      <c r="J3947" s="19">
        <v>1.0</v>
      </c>
      <c r="K3947" s="19">
        <v>23.0</v>
      </c>
      <c r="L3947" s="19">
        <v>10.0</v>
      </c>
      <c r="M3947" s="19">
        <v>33.0</v>
      </c>
      <c r="N3947" s="20">
        <v>0.6969696879386902</v>
      </c>
      <c r="O3947" s="20">
        <v>0.4434519112110138</v>
      </c>
      <c r="P3947" s="20">
        <v>0.4899325966835022</v>
      </c>
      <c r="Q3947" s="21" t="str">
        <f t="shared" si="1"/>
        <v>0.7161290323</v>
      </c>
      <c r="R3947" s="21" t="str">
        <f t="shared" si="3"/>
        <v>0.5232413628</v>
      </c>
      <c r="S3947" s="9">
        <v>0.5184515290188068</v>
      </c>
      <c r="T3947" s="6">
        <v>0.5232413628408985</v>
      </c>
      <c r="U3947" s="10"/>
      <c r="V3947" s="10"/>
      <c r="W3947" s="10"/>
    </row>
    <row r="3948">
      <c r="A3948" s="17">
        <v>2013.0</v>
      </c>
      <c r="B3948" s="18" t="s">
        <v>159</v>
      </c>
      <c r="C3948" s="18" t="s">
        <v>4733</v>
      </c>
      <c r="D3948" s="19">
        <v>239.0</v>
      </c>
      <c r="E3948" s="19">
        <v>4.0</v>
      </c>
      <c r="F3948" s="19">
        <v>8.0</v>
      </c>
      <c r="G3948" s="19">
        <v>9.0</v>
      </c>
      <c r="H3948" s="19">
        <v>7.0</v>
      </c>
      <c r="I3948" s="19">
        <v>1.0</v>
      </c>
      <c r="J3948" s="19">
        <v>1.0</v>
      </c>
      <c r="K3948" s="19">
        <v>14.0</v>
      </c>
      <c r="L3948" s="19">
        <v>16.0</v>
      </c>
      <c r="M3948" s="19">
        <v>30.0</v>
      </c>
      <c r="N3948" s="20">
        <v>0.46666666865348816</v>
      </c>
      <c r="O3948" s="20">
        <v>0.559928297996521</v>
      </c>
      <c r="P3948" s="20">
        <v>0.5403063893318176</v>
      </c>
      <c r="Q3948" s="21" t="str">
        <f t="shared" si="1"/>
        <v>0.4347826087</v>
      </c>
      <c r="R3948" s="21" t="str">
        <f t="shared" si="3"/>
        <v>0.5237363985</v>
      </c>
      <c r="S3948" s="9">
        <v>0.5317074129978816</v>
      </c>
      <c r="T3948" s="6">
        <v>0.523736398505128</v>
      </c>
      <c r="U3948" s="10"/>
      <c r="V3948" s="10"/>
      <c r="W3948" s="10"/>
    </row>
    <row r="3949">
      <c r="A3949" s="17">
        <v>2013.0</v>
      </c>
      <c r="B3949" s="18" t="s">
        <v>324</v>
      </c>
      <c r="C3949" s="18" t="s">
        <v>4734</v>
      </c>
      <c r="D3949" s="19">
        <v>240.0</v>
      </c>
      <c r="E3949" s="19">
        <v>0.0</v>
      </c>
      <c r="F3949" s="19">
        <v>15.0</v>
      </c>
      <c r="G3949" s="19">
        <v>4.0</v>
      </c>
      <c r="H3949" s="19">
        <v>8.0</v>
      </c>
      <c r="I3949" s="19">
        <v>0.0</v>
      </c>
      <c r="J3949" s="19">
        <v>1.0</v>
      </c>
      <c r="K3949" s="19">
        <v>4.0</v>
      </c>
      <c r="L3949" s="19">
        <v>24.0</v>
      </c>
      <c r="M3949" s="19">
        <v>28.0</v>
      </c>
      <c r="N3949" s="20">
        <v>0.1428571492433548</v>
      </c>
      <c r="O3949" s="20">
        <v>0.458590567111969</v>
      </c>
      <c r="P3949" s="20">
        <v>0.4511525630950928</v>
      </c>
      <c r="Q3949" s="21" t="str">
        <f t="shared" si="1"/>
        <v>0.1016949153</v>
      </c>
      <c r="R3949" s="21" t="str">
        <f t="shared" si="3"/>
        <v>0.3675071531</v>
      </c>
      <c r="S3949" s="9">
        <v>0.3777977100440434</v>
      </c>
      <c r="T3949" s="6">
        <v>0.367507153143317</v>
      </c>
      <c r="U3949" s="10"/>
      <c r="V3949" s="10"/>
      <c r="W3949" s="10"/>
    </row>
    <row r="3950">
      <c r="A3950" s="17">
        <v>2013.0</v>
      </c>
      <c r="B3950" s="18" t="s">
        <v>1278</v>
      </c>
      <c r="C3950" s="18" t="s">
        <v>1409</v>
      </c>
      <c r="D3950" s="19">
        <v>241.0</v>
      </c>
      <c r="E3950" s="19">
        <v>7.0</v>
      </c>
      <c r="F3950" s="19">
        <v>9.0</v>
      </c>
      <c r="G3950" s="19">
        <v>11.0</v>
      </c>
      <c r="H3950" s="19">
        <v>0.0</v>
      </c>
      <c r="I3950" s="19">
        <v>4.0</v>
      </c>
      <c r="J3950" s="19">
        <v>0.0</v>
      </c>
      <c r="K3950" s="19">
        <v>22.0</v>
      </c>
      <c r="L3950" s="19">
        <v>9.0</v>
      </c>
      <c r="M3950" s="19">
        <v>31.0</v>
      </c>
      <c r="N3950" s="20">
        <v>0.7096773982048035</v>
      </c>
      <c r="O3950" s="20">
        <v>0.48827651143074036</v>
      </c>
      <c r="P3950" s="20">
        <v>0.502687394618988</v>
      </c>
      <c r="Q3950" s="21" t="str">
        <f t="shared" si="1"/>
        <v>0.7906976744</v>
      </c>
      <c r="R3950" s="21" t="str">
        <f t="shared" si="3"/>
        <v>0.567484523</v>
      </c>
      <c r="S3950" s="9">
        <v>0.5472294592088269</v>
      </c>
      <c r="T3950" s="6">
        <v>0.5674845229747684</v>
      </c>
      <c r="U3950" s="10"/>
      <c r="V3950" s="10"/>
      <c r="W3950" s="10"/>
    </row>
    <row r="3951">
      <c r="A3951" s="17">
        <v>2013.0</v>
      </c>
      <c r="B3951" s="18" t="s">
        <v>217</v>
      </c>
      <c r="C3951" s="18" t="s">
        <v>4735</v>
      </c>
      <c r="D3951" s="19">
        <v>242.0</v>
      </c>
      <c r="E3951" s="19">
        <v>4.0</v>
      </c>
      <c r="F3951" s="19">
        <v>11.0</v>
      </c>
      <c r="G3951" s="19">
        <v>8.0</v>
      </c>
      <c r="H3951" s="19">
        <v>4.0</v>
      </c>
      <c r="I3951" s="19">
        <v>1.0</v>
      </c>
      <c r="J3951" s="19">
        <v>2.0</v>
      </c>
      <c r="K3951" s="19">
        <v>13.0</v>
      </c>
      <c r="L3951" s="19">
        <v>17.0</v>
      </c>
      <c r="M3951" s="19">
        <v>30.0</v>
      </c>
      <c r="N3951" s="20">
        <v>0.4333333373069763</v>
      </c>
      <c r="O3951" s="20">
        <v>0.48845142126083374</v>
      </c>
      <c r="P3951" s="20">
        <v>0.5138557553291321</v>
      </c>
      <c r="Q3951" s="21" t="str">
        <f t="shared" si="1"/>
        <v>0.4453125</v>
      </c>
      <c r="R3951" s="21" t="str">
        <f t="shared" si="3"/>
        <v>0.4840177745</v>
      </c>
      <c r="S3951" s="9">
        <v>0.4810229827960332</v>
      </c>
      <c r="T3951" s="6">
        <v>0.4840177744626999</v>
      </c>
      <c r="U3951" s="10"/>
      <c r="V3951" s="10"/>
      <c r="W3951" s="10"/>
    </row>
    <row r="3952">
      <c r="A3952" s="17">
        <v>2013.0</v>
      </c>
      <c r="B3952" s="18" t="s">
        <v>1945</v>
      </c>
      <c r="C3952" s="18" t="s">
        <v>4736</v>
      </c>
      <c r="D3952" s="19">
        <v>243.0</v>
      </c>
      <c r="E3952" s="19">
        <v>3.0</v>
      </c>
      <c r="F3952" s="19">
        <v>13.0</v>
      </c>
      <c r="G3952" s="19">
        <v>5.0</v>
      </c>
      <c r="H3952" s="19">
        <v>7.0</v>
      </c>
      <c r="I3952" s="19">
        <v>1.0</v>
      </c>
      <c r="J3952" s="19">
        <v>0.0</v>
      </c>
      <c r="K3952" s="19">
        <v>9.0</v>
      </c>
      <c r="L3952" s="19">
        <v>20.0</v>
      </c>
      <c r="M3952" s="19">
        <v>29.0</v>
      </c>
      <c r="N3952" s="20">
        <v>0.3103448152542114</v>
      </c>
      <c r="O3952" s="20">
        <v>0.501045286655426</v>
      </c>
      <c r="P3952" s="20">
        <v>0.4801516532897949</v>
      </c>
      <c r="Q3952" s="21" t="str">
        <f t="shared" si="1"/>
        <v>0.3178294574</v>
      </c>
      <c r="R3952" s="21" t="str">
        <f t="shared" si="3"/>
        <v>0.450017921</v>
      </c>
      <c r="S3952" s="9">
        <v>0.44814676354671346</v>
      </c>
      <c r="T3952" s="6">
        <v>0.45001792099124704</v>
      </c>
      <c r="U3952" s="10"/>
      <c r="V3952" s="10"/>
      <c r="W3952" s="10"/>
    </row>
    <row r="3953">
      <c r="A3953" s="17">
        <v>2013.0</v>
      </c>
      <c r="B3953" s="18" t="s">
        <v>332</v>
      </c>
      <c r="C3953" s="18" t="s">
        <v>4737</v>
      </c>
      <c r="D3953" s="19">
        <v>244.0</v>
      </c>
      <c r="E3953" s="19">
        <v>6.0</v>
      </c>
      <c r="F3953" s="19">
        <v>10.0</v>
      </c>
      <c r="G3953" s="19">
        <v>6.0</v>
      </c>
      <c r="H3953" s="19">
        <v>6.0</v>
      </c>
      <c r="I3953" s="19">
        <v>2.0</v>
      </c>
      <c r="J3953" s="19">
        <v>1.0</v>
      </c>
      <c r="K3953" s="19">
        <v>14.0</v>
      </c>
      <c r="L3953" s="19">
        <v>17.0</v>
      </c>
      <c r="M3953" s="19">
        <v>31.0</v>
      </c>
      <c r="N3953" s="20">
        <v>0.4516128897666931</v>
      </c>
      <c r="O3953" s="20">
        <v>0.454432874917984</v>
      </c>
      <c r="P3953" s="20">
        <v>0.479081928730011</v>
      </c>
      <c r="Q3953" s="21" t="str">
        <f t="shared" si="1"/>
        <v>0.4761904762</v>
      </c>
      <c r="R3953" s="21" t="str">
        <f t="shared" si="3"/>
        <v>0.4660345387</v>
      </c>
      <c r="S3953" s="9">
        <v>0.4598901454479464</v>
      </c>
      <c r="T3953" s="6">
        <v>0.4660345386891138</v>
      </c>
      <c r="U3953" s="10"/>
      <c r="V3953" s="10"/>
      <c r="W3953" s="10"/>
    </row>
    <row r="3954">
      <c r="A3954" s="17">
        <v>2013.0</v>
      </c>
      <c r="B3954" s="18" t="s">
        <v>1948</v>
      </c>
      <c r="C3954" s="18" t="s">
        <v>4738</v>
      </c>
      <c r="D3954" s="19">
        <v>245.0</v>
      </c>
      <c r="E3954" s="19">
        <v>4.0</v>
      </c>
      <c r="F3954" s="19">
        <v>12.0</v>
      </c>
      <c r="G3954" s="19">
        <v>6.0</v>
      </c>
      <c r="H3954" s="19">
        <v>6.0</v>
      </c>
      <c r="I3954" s="19">
        <v>0.0</v>
      </c>
      <c r="J3954" s="19">
        <v>3.0</v>
      </c>
      <c r="K3954" s="19">
        <v>10.0</v>
      </c>
      <c r="L3954" s="19">
        <v>21.0</v>
      </c>
      <c r="M3954" s="19">
        <v>31.0</v>
      </c>
      <c r="N3954" s="20">
        <v>0.32258063554763794</v>
      </c>
      <c r="O3954" s="20">
        <v>0.4533785879611969</v>
      </c>
      <c r="P3954" s="20">
        <v>0.47607114911079407</v>
      </c>
      <c r="Q3954" s="21" t="str">
        <f t="shared" si="1"/>
        <v>0.3309352518</v>
      </c>
      <c r="R3954" s="21" t="str">
        <f t="shared" si="3"/>
        <v>0.4284408942</v>
      </c>
      <c r="S3954" s="9">
        <v>0.42635224254861953</v>
      </c>
      <c r="T3954" s="6">
        <v>0.42844089420793724</v>
      </c>
      <c r="U3954" s="10"/>
      <c r="V3954" s="10"/>
      <c r="W3954" s="10"/>
    </row>
    <row r="3955">
      <c r="A3955" s="17">
        <v>2013.0</v>
      </c>
      <c r="B3955" s="18" t="s">
        <v>326</v>
      </c>
      <c r="C3955" s="18" t="s">
        <v>4739</v>
      </c>
      <c r="D3955" s="19">
        <v>246.0</v>
      </c>
      <c r="E3955" s="19">
        <v>4.0</v>
      </c>
      <c r="F3955" s="19">
        <v>9.0</v>
      </c>
      <c r="G3955" s="19">
        <v>8.0</v>
      </c>
      <c r="H3955" s="19">
        <v>6.0</v>
      </c>
      <c r="I3955" s="19">
        <v>2.0</v>
      </c>
      <c r="J3955" s="19">
        <v>3.0</v>
      </c>
      <c r="K3955" s="19">
        <v>14.0</v>
      </c>
      <c r="L3955" s="19">
        <v>18.0</v>
      </c>
      <c r="M3955" s="19">
        <v>32.0</v>
      </c>
      <c r="N3955" s="20">
        <v>0.4375</v>
      </c>
      <c r="O3955" s="20">
        <v>0.5463911890983582</v>
      </c>
      <c r="P3955" s="20">
        <v>0.4951033592224121</v>
      </c>
      <c r="Q3955" s="21" t="str">
        <f t="shared" si="1"/>
        <v>0.4246575342</v>
      </c>
      <c r="R3955" s="21" t="str">
        <f t="shared" si="3"/>
        <v>0.5031358179</v>
      </c>
      <c r="S3955" s="9">
        <v>0.5063464343547821</v>
      </c>
      <c r="T3955" s="6">
        <v>0.5031358179164259</v>
      </c>
      <c r="U3955" s="10"/>
      <c r="V3955" s="10"/>
      <c r="W3955" s="10"/>
    </row>
    <row r="3956">
      <c r="A3956" s="17">
        <v>2013.0</v>
      </c>
      <c r="B3956" s="18" t="s">
        <v>194</v>
      </c>
      <c r="C3956" s="18" t="s">
        <v>4740</v>
      </c>
      <c r="D3956" s="19">
        <v>247.0</v>
      </c>
      <c r="E3956" s="19">
        <v>4.0</v>
      </c>
      <c r="F3956" s="19">
        <v>6.0</v>
      </c>
      <c r="G3956" s="19">
        <v>12.0</v>
      </c>
      <c r="H3956" s="19">
        <v>1.0</v>
      </c>
      <c r="I3956" s="19">
        <v>4.0</v>
      </c>
      <c r="J3956" s="19">
        <v>3.0</v>
      </c>
      <c r="K3956" s="19">
        <v>20.0</v>
      </c>
      <c r="L3956" s="19">
        <v>10.0</v>
      </c>
      <c r="M3956" s="19">
        <v>30.0</v>
      </c>
      <c r="N3956" s="20">
        <v>0.6666666865348816</v>
      </c>
      <c r="O3956" s="20">
        <v>0.5888428092002869</v>
      </c>
      <c r="P3956" s="20">
        <v>0.5518762469291687</v>
      </c>
      <c r="Q3956" s="21" t="str">
        <f t="shared" si="1"/>
        <v>0.6774193548</v>
      </c>
      <c r="R3956" s="21" t="str">
        <f t="shared" si="3"/>
        <v>0.601745305</v>
      </c>
      <c r="S3956" s="9">
        <v>0.5990571329991022</v>
      </c>
      <c r="T3956" s="6">
        <v>0.601745305042113</v>
      </c>
      <c r="U3956" s="10"/>
      <c r="V3956" s="10"/>
      <c r="W3956" s="10"/>
    </row>
    <row r="3957">
      <c r="A3957" s="17">
        <v>2013.0</v>
      </c>
      <c r="B3957" s="18" t="s">
        <v>525</v>
      </c>
      <c r="C3957" s="18" t="s">
        <v>4741</v>
      </c>
      <c r="D3957" s="19">
        <v>248.0</v>
      </c>
      <c r="E3957" s="19">
        <v>6.0</v>
      </c>
      <c r="F3957" s="19">
        <v>5.0</v>
      </c>
      <c r="G3957" s="19">
        <v>6.0</v>
      </c>
      <c r="H3957" s="19">
        <v>7.0</v>
      </c>
      <c r="I3957" s="19">
        <v>1.0</v>
      </c>
      <c r="J3957" s="19">
        <v>4.0</v>
      </c>
      <c r="K3957" s="19">
        <v>13.0</v>
      </c>
      <c r="L3957" s="19">
        <v>16.0</v>
      </c>
      <c r="M3957" s="19">
        <v>29.0</v>
      </c>
      <c r="N3957" s="20">
        <v>0.4482758641242981</v>
      </c>
      <c r="O3957" s="20">
        <v>0.5274511575698853</v>
      </c>
      <c r="P3957" s="20">
        <v>0.5158621072769165</v>
      </c>
      <c r="Q3957" s="21" t="str">
        <f t="shared" si="1"/>
        <v>0.4362416107</v>
      </c>
      <c r="R3957" s="21" t="str">
        <f t="shared" si="3"/>
        <v>0.5017515083</v>
      </c>
      <c r="S3957" s="9">
        <v>0.5047600711214131</v>
      </c>
      <c r="T3957" s="6">
        <v>0.5017515082887355</v>
      </c>
      <c r="U3957" s="10"/>
      <c r="V3957" s="10"/>
      <c r="W3957" s="10"/>
    </row>
    <row r="3958">
      <c r="A3958" s="17">
        <v>2013.0</v>
      </c>
      <c r="B3958" s="18" t="s">
        <v>1123</v>
      </c>
      <c r="C3958" s="18" t="s">
        <v>4742</v>
      </c>
      <c r="D3958" s="19">
        <v>249.0</v>
      </c>
      <c r="E3958" s="19">
        <v>4.0</v>
      </c>
      <c r="F3958" s="19">
        <v>9.0</v>
      </c>
      <c r="G3958" s="19">
        <v>4.0</v>
      </c>
      <c r="H3958" s="19">
        <v>9.0</v>
      </c>
      <c r="I3958" s="19">
        <v>0.0</v>
      </c>
      <c r="J3958" s="19">
        <v>2.0</v>
      </c>
      <c r="K3958" s="19">
        <v>8.0</v>
      </c>
      <c r="L3958" s="19">
        <v>20.0</v>
      </c>
      <c r="M3958" s="19">
        <v>28.0</v>
      </c>
      <c r="N3958" s="20">
        <v>0.2857142984867096</v>
      </c>
      <c r="O3958" s="20">
        <v>0.5059944987297058</v>
      </c>
      <c r="P3958" s="20">
        <v>0.47344866394996643</v>
      </c>
      <c r="Q3958" s="21" t="str">
        <f t="shared" si="1"/>
        <v>0.2857142857</v>
      </c>
      <c r="R3958" s="21" t="str">
        <f t="shared" si="3"/>
        <v>0.4427879868</v>
      </c>
      <c r="S3958" s="9">
        <v>0.4427879867809159</v>
      </c>
      <c r="T3958" s="6">
        <v>0.4427879867809159</v>
      </c>
      <c r="U3958" s="10"/>
      <c r="V3958" s="10"/>
      <c r="W3958" s="10"/>
    </row>
    <row r="3959">
      <c r="A3959" s="17">
        <v>2013.0</v>
      </c>
      <c r="B3959" s="18" t="s">
        <v>287</v>
      </c>
      <c r="C3959" s="18" t="s">
        <v>4743</v>
      </c>
      <c r="D3959" s="19">
        <v>250.0</v>
      </c>
      <c r="E3959" s="19">
        <v>3.0</v>
      </c>
      <c r="F3959" s="19">
        <v>13.0</v>
      </c>
      <c r="G3959" s="19">
        <v>6.0</v>
      </c>
      <c r="H3959" s="19">
        <v>6.0</v>
      </c>
      <c r="I3959" s="19">
        <v>0.0</v>
      </c>
      <c r="J3959" s="19">
        <v>1.0</v>
      </c>
      <c r="K3959" s="19">
        <v>9.0</v>
      </c>
      <c r="L3959" s="19">
        <v>20.0</v>
      </c>
      <c r="M3959" s="19">
        <v>29.0</v>
      </c>
      <c r="N3959" s="20">
        <v>0.3103448152542114</v>
      </c>
      <c r="O3959" s="20">
        <v>0.5011426210403442</v>
      </c>
      <c r="P3959" s="20">
        <v>0.5008272528648376</v>
      </c>
      <c r="Q3959" s="21" t="str">
        <f t="shared" si="1"/>
        <v>0.312</v>
      </c>
      <c r="R3959" s="21" t="str">
        <f t="shared" si="3"/>
        <v>0.4537781237</v>
      </c>
      <c r="S3959" s="9">
        <v>0.45336433063293324</v>
      </c>
      <c r="T3959" s="6">
        <v>0.4537781237363815</v>
      </c>
      <c r="U3959" s="10"/>
      <c r="V3959" s="10"/>
      <c r="W3959" s="10"/>
    </row>
    <row r="3960">
      <c r="A3960" s="17">
        <v>2013.0</v>
      </c>
      <c r="B3960" s="18" t="s">
        <v>1138</v>
      </c>
      <c r="C3960" s="18" t="s">
        <v>1451</v>
      </c>
      <c r="D3960" s="19">
        <v>251.0</v>
      </c>
      <c r="E3960" s="19">
        <v>7.0</v>
      </c>
      <c r="F3960" s="19">
        <v>5.0</v>
      </c>
      <c r="G3960" s="19">
        <v>12.0</v>
      </c>
      <c r="H3960" s="19">
        <v>5.0</v>
      </c>
      <c r="I3960" s="19">
        <v>0.0</v>
      </c>
      <c r="J3960" s="19">
        <v>1.0</v>
      </c>
      <c r="K3960" s="19">
        <v>19.0</v>
      </c>
      <c r="L3960" s="19">
        <v>11.0</v>
      </c>
      <c r="M3960" s="19">
        <v>30.0</v>
      </c>
      <c r="N3960" s="20">
        <v>0.6333333253860474</v>
      </c>
      <c r="O3960" s="20">
        <v>0.5173286199569702</v>
      </c>
      <c r="P3960" s="20">
        <v>0.5065925717353821</v>
      </c>
      <c r="Q3960" s="21" t="str">
        <f t="shared" si="1"/>
        <v>0.6071428571</v>
      </c>
      <c r="R3960" s="21" t="str">
        <f t="shared" si="3"/>
        <v>0.5370981672</v>
      </c>
      <c r="S3960" s="9">
        <v>0.543645786245664</v>
      </c>
      <c r="T3960" s="6">
        <v>0.5370981671980449</v>
      </c>
      <c r="U3960" s="10"/>
      <c r="V3960" s="10"/>
      <c r="W3960" s="10"/>
    </row>
    <row r="3961">
      <c r="A3961" s="17">
        <v>2013.0</v>
      </c>
      <c r="B3961" s="18" t="s">
        <v>1243</v>
      </c>
      <c r="C3961" s="18" t="s">
        <v>1350</v>
      </c>
      <c r="D3961" s="19">
        <v>252.0</v>
      </c>
      <c r="E3961" s="19">
        <v>7.0</v>
      </c>
      <c r="F3961" s="19">
        <v>10.0</v>
      </c>
      <c r="G3961" s="19">
        <v>9.0</v>
      </c>
      <c r="H3961" s="19">
        <v>3.0</v>
      </c>
      <c r="I3961" s="19">
        <v>1.0</v>
      </c>
      <c r="J3961" s="19">
        <v>1.0</v>
      </c>
      <c r="K3961" s="19">
        <v>17.0</v>
      </c>
      <c r="L3961" s="19">
        <v>14.0</v>
      </c>
      <c r="M3961" s="19">
        <v>31.0</v>
      </c>
      <c r="N3961" s="20">
        <v>0.5483871102333069</v>
      </c>
      <c r="O3961" s="20">
        <v>0.47950655221939087</v>
      </c>
      <c r="P3961" s="20">
        <v>0.47297582030296326</v>
      </c>
      <c r="Q3961" s="21" t="str">
        <f t="shared" si="1"/>
        <v>0.5912408759</v>
      </c>
      <c r="R3961" s="21" t="str">
        <f t="shared" si="3"/>
        <v>0.5058074502</v>
      </c>
      <c r="S3961" s="9">
        <v>0.4950940053789846</v>
      </c>
      <c r="T3961" s="6">
        <v>0.5058074501635385</v>
      </c>
      <c r="U3961" s="10"/>
      <c r="V3961" s="10"/>
      <c r="W3961" s="10"/>
    </row>
    <row r="3962">
      <c r="A3962" s="17">
        <v>2013.0</v>
      </c>
      <c r="B3962" s="18" t="s">
        <v>1292</v>
      </c>
      <c r="C3962" s="18" t="s">
        <v>4744</v>
      </c>
      <c r="D3962" s="19">
        <v>253.0</v>
      </c>
      <c r="E3962" s="19">
        <v>5.0</v>
      </c>
      <c r="F3962" s="19">
        <v>12.0</v>
      </c>
      <c r="G3962" s="19">
        <v>7.0</v>
      </c>
      <c r="H3962" s="19">
        <v>4.0</v>
      </c>
      <c r="I3962" s="19">
        <v>2.0</v>
      </c>
      <c r="J3962" s="19">
        <v>1.0</v>
      </c>
      <c r="K3962" s="19">
        <v>14.0</v>
      </c>
      <c r="L3962" s="19">
        <v>17.0</v>
      </c>
      <c r="M3962" s="19">
        <v>31.0</v>
      </c>
      <c r="N3962" s="20">
        <v>0.4516128897666931</v>
      </c>
      <c r="O3962" s="20">
        <v>0.4499843716621399</v>
      </c>
      <c r="P3962" s="20">
        <v>0.4792816638946533</v>
      </c>
      <c r="Q3962" s="21" t="str">
        <f t="shared" si="1"/>
        <v>0.4888888889</v>
      </c>
      <c r="R3962" s="21" t="str">
        <f t="shared" si="3"/>
        <v>0.467034824</v>
      </c>
      <c r="S3962" s="9">
        <v>0.4577158276111849</v>
      </c>
      <c r="T3962" s="6">
        <v>0.4670348240269555</v>
      </c>
      <c r="U3962" s="10"/>
      <c r="V3962" s="10"/>
      <c r="W3962" s="10"/>
    </row>
    <row r="3963">
      <c r="A3963" s="17">
        <v>2013.0</v>
      </c>
      <c r="B3963" s="18" t="s">
        <v>574</v>
      </c>
      <c r="C3963" s="18" t="s">
        <v>4745</v>
      </c>
      <c r="D3963" s="19">
        <v>254.0</v>
      </c>
      <c r="E3963" s="19">
        <v>3.0</v>
      </c>
      <c r="F3963" s="19">
        <v>14.0</v>
      </c>
      <c r="G3963" s="19">
        <v>7.0</v>
      </c>
      <c r="H3963" s="19">
        <v>3.0</v>
      </c>
      <c r="I3963" s="19">
        <v>1.0</v>
      </c>
      <c r="J3963" s="19">
        <v>1.0</v>
      </c>
      <c r="K3963" s="19">
        <v>11.0</v>
      </c>
      <c r="L3963" s="19">
        <v>18.0</v>
      </c>
      <c r="M3963" s="19">
        <v>29.0</v>
      </c>
      <c r="N3963" s="20">
        <v>0.37931033968925476</v>
      </c>
      <c r="O3963" s="20">
        <v>0.48624661564826965</v>
      </c>
      <c r="P3963" s="20">
        <v>0.49056628346443176</v>
      </c>
      <c r="Q3963" s="21" t="str">
        <f t="shared" si="1"/>
        <v>0.4086956522</v>
      </c>
      <c r="R3963" s="21" t="str">
        <f t="shared" si="3"/>
        <v>0.4679387917</v>
      </c>
      <c r="S3963" s="9">
        <v>0.46059246489713934</v>
      </c>
      <c r="T3963" s="6">
        <v>0.467938791733721</v>
      </c>
      <c r="U3963" s="10"/>
      <c r="V3963" s="10"/>
      <c r="W3963" s="10"/>
    </row>
    <row r="3964">
      <c r="A3964" s="17">
        <v>2013.0</v>
      </c>
      <c r="B3964" s="18" t="s">
        <v>2217</v>
      </c>
      <c r="C3964" s="18" t="s">
        <v>4746</v>
      </c>
      <c r="D3964" s="19">
        <v>255.0</v>
      </c>
      <c r="E3964" s="19">
        <v>7.0</v>
      </c>
      <c r="F3964" s="19">
        <v>8.0</v>
      </c>
      <c r="G3964" s="19">
        <v>7.0</v>
      </c>
      <c r="H3964" s="19">
        <v>5.0</v>
      </c>
      <c r="I3964" s="19">
        <v>1.0</v>
      </c>
      <c r="J3964" s="19">
        <v>3.0</v>
      </c>
      <c r="K3964" s="19">
        <v>15.0</v>
      </c>
      <c r="L3964" s="19">
        <v>16.0</v>
      </c>
      <c r="M3964" s="19">
        <v>31.0</v>
      </c>
      <c r="N3964" s="20">
        <v>0.4838709533214569</v>
      </c>
      <c r="O3964" s="20">
        <v>0.4447305202484131</v>
      </c>
      <c r="P3964" s="20">
        <v>0.4855022728443146</v>
      </c>
      <c r="Q3964" s="21" t="str">
        <f t="shared" si="1"/>
        <v>0.5033557047</v>
      </c>
      <c r="R3964" s="21" t="str">
        <f t="shared" si="3"/>
        <v>0.4695797545</v>
      </c>
      <c r="S3964" s="9">
        <v>0.46470857027076906</v>
      </c>
      <c r="T3964" s="6">
        <v>0.46957975450978184</v>
      </c>
      <c r="U3964" s="10"/>
      <c r="V3964" s="10"/>
      <c r="W3964" s="10"/>
    </row>
    <row r="3965">
      <c r="A3965" s="17">
        <v>2013.0</v>
      </c>
      <c r="B3965" s="18" t="s">
        <v>1648</v>
      </c>
      <c r="C3965" s="18" t="s">
        <v>4747</v>
      </c>
      <c r="D3965" s="19">
        <v>256.0</v>
      </c>
      <c r="E3965" s="19">
        <v>3.0</v>
      </c>
      <c r="F3965" s="19">
        <v>9.0</v>
      </c>
      <c r="G3965" s="19">
        <v>4.0</v>
      </c>
      <c r="H3965" s="19">
        <v>11.0</v>
      </c>
      <c r="I3965" s="19">
        <v>0.0</v>
      </c>
      <c r="J3965" s="19">
        <v>2.0</v>
      </c>
      <c r="K3965" s="19">
        <v>7.0</v>
      </c>
      <c r="L3965" s="19">
        <v>22.0</v>
      </c>
      <c r="M3965" s="19">
        <v>29.0</v>
      </c>
      <c r="N3965" s="20">
        <v>0.24137930572032928</v>
      </c>
      <c r="O3965" s="20">
        <v>0.47368061542510986</v>
      </c>
      <c r="P3965" s="20">
        <v>0.48822614550590515</v>
      </c>
      <c r="Q3965" s="21" t="str">
        <f t="shared" si="1"/>
        <v>0.2244897959</v>
      </c>
      <c r="R3965" s="21" t="str">
        <f t="shared" si="3"/>
        <v>0.4150192931</v>
      </c>
      <c r="S3965" s="9">
        <v>0.4192416716752381</v>
      </c>
      <c r="T3965" s="6">
        <v>0.41501929306862306</v>
      </c>
      <c r="U3965" s="10"/>
      <c r="V3965" s="10"/>
      <c r="W3965" s="10"/>
    </row>
    <row r="3966">
      <c r="A3966" s="17">
        <v>2013.0</v>
      </c>
      <c r="B3966" s="18" t="s">
        <v>283</v>
      </c>
      <c r="C3966" s="18" t="s">
        <v>4748</v>
      </c>
      <c r="D3966" s="19">
        <v>257.0</v>
      </c>
      <c r="E3966" s="19">
        <v>3.0</v>
      </c>
      <c r="F3966" s="19">
        <v>9.0</v>
      </c>
      <c r="G3966" s="19">
        <v>10.0</v>
      </c>
      <c r="H3966" s="19">
        <v>7.0</v>
      </c>
      <c r="I3966" s="19">
        <v>2.0</v>
      </c>
      <c r="J3966" s="19">
        <v>2.0</v>
      </c>
      <c r="K3966" s="19">
        <v>15.0</v>
      </c>
      <c r="L3966" s="19">
        <v>18.0</v>
      </c>
      <c r="M3966" s="19">
        <v>33.0</v>
      </c>
      <c r="N3966" s="20">
        <v>0.4545454680919647</v>
      </c>
      <c r="O3966" s="20">
        <v>0.5590909719467163</v>
      </c>
      <c r="P3966" s="20">
        <v>0.526854395866394</v>
      </c>
      <c r="Q3966" s="21" t="str">
        <f t="shared" si="1"/>
        <v>0.4149659864</v>
      </c>
      <c r="R3966" s="21" t="str">
        <f t="shared" si="3"/>
        <v>0.5150005815</v>
      </c>
      <c r="S3966" s="9">
        <v>0.5248954485763203</v>
      </c>
      <c r="T3966" s="6">
        <v>0.5150005815385961</v>
      </c>
      <c r="U3966" s="10"/>
      <c r="V3966" s="10"/>
      <c r="W3966" s="10"/>
    </row>
    <row r="3967">
      <c r="A3967" s="17">
        <v>2013.0</v>
      </c>
      <c r="B3967" s="18" t="s">
        <v>796</v>
      </c>
      <c r="C3967" s="18" t="s">
        <v>1365</v>
      </c>
      <c r="D3967" s="19">
        <v>258.0</v>
      </c>
      <c r="E3967" s="19">
        <v>11.0</v>
      </c>
      <c r="F3967" s="19">
        <v>3.0</v>
      </c>
      <c r="G3967" s="19">
        <v>11.0</v>
      </c>
      <c r="H3967" s="19">
        <v>0.0</v>
      </c>
      <c r="I3967" s="19">
        <v>1.0</v>
      </c>
      <c r="J3967" s="19">
        <v>1.0</v>
      </c>
      <c r="K3967" s="19">
        <v>23.0</v>
      </c>
      <c r="L3967" s="19">
        <v>4.0</v>
      </c>
      <c r="M3967" s="19">
        <v>27.0</v>
      </c>
      <c r="N3967" s="20">
        <v>0.8518518805503845</v>
      </c>
      <c r="O3967" s="20">
        <v>0.4332391917705536</v>
      </c>
      <c r="P3967" s="20">
        <v>0.4889250099658966</v>
      </c>
      <c r="Q3967" s="21" t="str">
        <f t="shared" si="1"/>
        <v>0.8914728682</v>
      </c>
      <c r="R3967" s="21" t="str">
        <f t="shared" si="3"/>
        <v>0.5617190654</v>
      </c>
      <c r="S3967" s="9">
        <v>0.551813811339714</v>
      </c>
      <c r="T3967" s="6">
        <v>0.5617190654310146</v>
      </c>
      <c r="U3967" s="10"/>
      <c r="V3967" s="10"/>
      <c r="W3967" s="10"/>
    </row>
    <row r="3968">
      <c r="A3968" s="17">
        <v>2013.0</v>
      </c>
      <c r="B3968" s="18" t="s">
        <v>48</v>
      </c>
      <c r="C3968" s="18" t="s">
        <v>4749</v>
      </c>
      <c r="D3968" s="19">
        <v>259.0</v>
      </c>
      <c r="E3968" s="19">
        <v>2.0</v>
      </c>
      <c r="F3968" s="19">
        <v>12.0</v>
      </c>
      <c r="G3968" s="19">
        <v>4.0</v>
      </c>
      <c r="H3968" s="19">
        <v>10.0</v>
      </c>
      <c r="I3968" s="19">
        <v>2.0</v>
      </c>
      <c r="J3968" s="19">
        <v>2.0</v>
      </c>
      <c r="K3968" s="19">
        <v>8.0</v>
      </c>
      <c r="L3968" s="19">
        <v>24.0</v>
      </c>
      <c r="M3968" s="19">
        <v>32.0</v>
      </c>
      <c r="N3968" s="20">
        <v>0.25</v>
      </c>
      <c r="O3968" s="20">
        <v>0.4788210391998291</v>
      </c>
      <c r="P3968" s="20">
        <v>0.49050578474998474</v>
      </c>
      <c r="Q3968" s="21" t="str">
        <f t="shared" si="1"/>
        <v>0.2368421053</v>
      </c>
      <c r="R3968" s="21" t="str">
        <f t="shared" si="3"/>
        <v>0.4212474921</v>
      </c>
      <c r="S3968" s="9">
        <v>0.42453696578741074</v>
      </c>
      <c r="T3968" s="6">
        <v>0.4212474921032002</v>
      </c>
      <c r="U3968" s="10"/>
      <c r="V3968" s="10"/>
      <c r="W3968" s="10"/>
    </row>
    <row r="3969">
      <c r="A3969" s="17">
        <v>2013.0</v>
      </c>
      <c r="B3969" s="18" t="s">
        <v>1152</v>
      </c>
      <c r="C3969" s="18" t="s">
        <v>4750</v>
      </c>
      <c r="D3969" s="19">
        <v>260.0</v>
      </c>
      <c r="E3969" s="19">
        <v>6.0</v>
      </c>
      <c r="F3969" s="19">
        <v>7.0</v>
      </c>
      <c r="G3969" s="19">
        <v>6.0</v>
      </c>
      <c r="H3969" s="19">
        <v>7.0</v>
      </c>
      <c r="I3969" s="19">
        <v>2.0</v>
      </c>
      <c r="J3969" s="19">
        <v>3.0</v>
      </c>
      <c r="K3969" s="19">
        <v>14.0</v>
      </c>
      <c r="L3969" s="19">
        <v>17.0</v>
      </c>
      <c r="M3969" s="19">
        <v>31.0</v>
      </c>
      <c r="N3969" s="20">
        <v>0.4516128897666931</v>
      </c>
      <c r="O3969" s="20">
        <v>0.4494975507259369</v>
      </c>
      <c r="P3969" s="20">
        <v>0.513372540473938</v>
      </c>
      <c r="Q3969" s="21" t="str">
        <f t="shared" si="1"/>
        <v>0.4516129032</v>
      </c>
      <c r="R3969" s="21" t="str">
        <f t="shared" si="3"/>
        <v>0.4659951363</v>
      </c>
      <c r="S3969" s="9">
        <v>0.46599513628790457</v>
      </c>
      <c r="T3969" s="6">
        <v>0.46599513628790457</v>
      </c>
      <c r="U3969" s="10"/>
      <c r="V3969" s="10"/>
      <c r="W3969" s="10"/>
    </row>
    <row r="3970">
      <c r="A3970" s="17">
        <v>2013.0</v>
      </c>
      <c r="B3970" s="18" t="s">
        <v>631</v>
      </c>
      <c r="C3970" s="18" t="s">
        <v>1395</v>
      </c>
      <c r="D3970" s="19">
        <v>261.0</v>
      </c>
      <c r="E3970" s="19">
        <v>7.0</v>
      </c>
      <c r="F3970" s="19">
        <v>6.0</v>
      </c>
      <c r="G3970" s="19">
        <v>9.0</v>
      </c>
      <c r="H3970" s="19">
        <v>3.0</v>
      </c>
      <c r="I3970" s="19">
        <v>0.0</v>
      </c>
      <c r="J3970" s="19">
        <v>3.0</v>
      </c>
      <c r="K3970" s="19">
        <v>16.0</v>
      </c>
      <c r="L3970" s="19">
        <v>12.0</v>
      </c>
      <c r="M3970" s="19">
        <v>28.0</v>
      </c>
      <c r="N3970" s="20">
        <v>0.5714285969734192</v>
      </c>
      <c r="O3970" s="20">
        <v>0.47950831055641174</v>
      </c>
      <c r="P3970" s="20">
        <v>0.5004682540893555</v>
      </c>
      <c r="Q3970" s="21" t="str">
        <f t="shared" si="1"/>
        <v>0.5846153846</v>
      </c>
      <c r="R3970" s="21" t="str">
        <f t="shared" si="3"/>
        <v>0.511025065</v>
      </c>
      <c r="S3970" s="9">
        <v>0.5077283616576875</v>
      </c>
      <c r="T3970" s="6">
        <v>0.5110250649543908</v>
      </c>
      <c r="U3970" s="10"/>
      <c r="V3970" s="10"/>
      <c r="W3970" s="10"/>
    </row>
    <row r="3971">
      <c r="A3971" s="17">
        <v>2013.0</v>
      </c>
      <c r="B3971" s="18" t="s">
        <v>104</v>
      </c>
      <c r="C3971" s="18" t="s">
        <v>4751</v>
      </c>
      <c r="D3971" s="19">
        <v>262.0</v>
      </c>
      <c r="E3971" s="19">
        <v>1.0</v>
      </c>
      <c r="F3971" s="19">
        <v>9.0</v>
      </c>
      <c r="G3971" s="19">
        <v>10.0</v>
      </c>
      <c r="H3971" s="19">
        <v>8.0</v>
      </c>
      <c r="I3971" s="19">
        <v>3.0</v>
      </c>
      <c r="J3971" s="19">
        <v>1.0</v>
      </c>
      <c r="K3971" s="19">
        <v>14.0</v>
      </c>
      <c r="L3971" s="19">
        <v>18.0</v>
      </c>
      <c r="M3971" s="19">
        <v>32.0</v>
      </c>
      <c r="N3971" s="20">
        <v>0.4375</v>
      </c>
      <c r="O3971" s="20">
        <v>0.48069918155670166</v>
      </c>
      <c r="P3971" s="20">
        <v>0.5145322680473328</v>
      </c>
      <c r="Q3971" s="21" t="str">
        <f t="shared" si="1"/>
        <v>0.3714285714</v>
      </c>
      <c r="R3971" s="21" t="str">
        <f t="shared" si="3"/>
        <v>0.4618398006</v>
      </c>
      <c r="S3971" s="9">
        <v>0.478357657790184</v>
      </c>
      <c r="T3971" s="6">
        <v>0.4618398006473269</v>
      </c>
      <c r="U3971" s="10"/>
      <c r="V3971" s="10"/>
      <c r="W3971" s="10"/>
    </row>
    <row r="3972">
      <c r="A3972" s="17">
        <v>2013.0</v>
      </c>
      <c r="B3972" s="18" t="s">
        <v>1012</v>
      </c>
      <c r="C3972" s="18" t="s">
        <v>4752</v>
      </c>
      <c r="D3972" s="19">
        <v>263.0</v>
      </c>
      <c r="E3972" s="19">
        <v>4.0</v>
      </c>
      <c r="F3972" s="19">
        <v>11.0</v>
      </c>
      <c r="G3972" s="19">
        <v>3.0</v>
      </c>
      <c r="H3972" s="19">
        <v>7.0</v>
      </c>
      <c r="I3972" s="19">
        <v>1.0</v>
      </c>
      <c r="J3972" s="19">
        <v>2.0</v>
      </c>
      <c r="K3972" s="19">
        <v>8.0</v>
      </c>
      <c r="L3972" s="19">
        <v>20.0</v>
      </c>
      <c r="M3972" s="19">
        <v>28.0</v>
      </c>
      <c r="N3972" s="20">
        <v>0.2857142984867096</v>
      </c>
      <c r="O3972" s="20">
        <v>0.5158015489578247</v>
      </c>
      <c r="P3972" s="20">
        <v>0.48075807094573975</v>
      </c>
      <c r="Q3972" s="21" t="str">
        <f t="shared" si="1"/>
        <v>0.3134328358</v>
      </c>
      <c r="R3972" s="21" t="str">
        <f t="shared" si="3"/>
        <v>0.4564485012</v>
      </c>
      <c r="S3972" s="9">
        <v>0.4495188636439187</v>
      </c>
      <c r="T3972" s="6">
        <v>0.4564485011705712</v>
      </c>
      <c r="U3972" s="10"/>
      <c r="V3972" s="10"/>
      <c r="W3972" s="10"/>
    </row>
    <row r="3973">
      <c r="A3973" s="17">
        <v>2013.0</v>
      </c>
      <c r="B3973" s="18" t="s">
        <v>53</v>
      </c>
      <c r="C3973" s="18" t="s">
        <v>4753</v>
      </c>
      <c r="D3973" s="19">
        <v>264.0</v>
      </c>
      <c r="E3973" s="19">
        <v>2.0</v>
      </c>
      <c r="F3973" s="19">
        <v>10.0</v>
      </c>
      <c r="G3973" s="19">
        <v>10.0</v>
      </c>
      <c r="H3973" s="19">
        <v>8.0</v>
      </c>
      <c r="I3973" s="19">
        <v>0.0</v>
      </c>
      <c r="J3973" s="19">
        <v>1.0</v>
      </c>
      <c r="K3973" s="19">
        <v>12.0</v>
      </c>
      <c r="L3973" s="19">
        <v>19.0</v>
      </c>
      <c r="M3973" s="19">
        <v>31.0</v>
      </c>
      <c r="N3973" s="20">
        <v>0.3870967626571655</v>
      </c>
      <c r="O3973" s="20">
        <v>0.5837495923042297</v>
      </c>
      <c r="P3973" s="20">
        <v>0.5379800200462341</v>
      </c>
      <c r="Q3973" s="21" t="str">
        <f t="shared" si="1"/>
        <v>0.3259259259</v>
      </c>
      <c r="R3973" s="21" t="str">
        <f t="shared" si="3"/>
        <v>0.5078512826</v>
      </c>
      <c r="S3973" s="9">
        <v>0.5231439947120605</v>
      </c>
      <c r="T3973" s="6">
        <v>0.5078512826451549</v>
      </c>
      <c r="U3973" s="10"/>
      <c r="V3973" s="10"/>
      <c r="W3973" s="10"/>
    </row>
    <row r="3974">
      <c r="A3974" s="17">
        <v>2013.0</v>
      </c>
      <c r="B3974" s="18" t="s">
        <v>1061</v>
      </c>
      <c r="C3974" s="18" t="s">
        <v>4754</v>
      </c>
      <c r="D3974" s="19">
        <v>265.0</v>
      </c>
      <c r="E3974" s="19">
        <v>9.0</v>
      </c>
      <c r="F3974" s="19">
        <v>7.0</v>
      </c>
      <c r="G3974" s="19">
        <v>10.0</v>
      </c>
      <c r="H3974" s="19">
        <v>1.0</v>
      </c>
      <c r="I3974" s="19">
        <v>4.0</v>
      </c>
      <c r="J3974" s="19">
        <v>1.0</v>
      </c>
      <c r="K3974" s="19">
        <v>23.0</v>
      </c>
      <c r="L3974" s="19">
        <v>9.0</v>
      </c>
      <c r="M3974" s="19">
        <v>32.0</v>
      </c>
      <c r="N3974" s="20">
        <v>0.71875</v>
      </c>
      <c r="O3974" s="20">
        <v>0.5633986592292786</v>
      </c>
      <c r="P3974" s="20">
        <v>0.5047563910484314</v>
      </c>
      <c r="Q3974" s="21" t="str">
        <f t="shared" si="1"/>
        <v>0.7739726027</v>
      </c>
      <c r="R3974" s="21" t="str">
        <f t="shared" si="3"/>
        <v>0.6013815781</v>
      </c>
      <c r="S3974" s="9">
        <v>0.5875759273767471</v>
      </c>
      <c r="T3974" s="6">
        <v>0.6013815780616787</v>
      </c>
      <c r="U3974" s="10"/>
      <c r="V3974" s="10"/>
      <c r="W3974" s="10"/>
    </row>
    <row r="3975">
      <c r="A3975" s="17">
        <v>2013.0</v>
      </c>
      <c r="B3975" s="18" t="s">
        <v>628</v>
      </c>
      <c r="C3975" s="18" t="s">
        <v>1406</v>
      </c>
      <c r="D3975" s="19">
        <v>266.0</v>
      </c>
      <c r="E3975" s="19">
        <v>8.0</v>
      </c>
      <c r="F3975" s="19">
        <v>8.0</v>
      </c>
      <c r="G3975" s="19">
        <v>9.0</v>
      </c>
      <c r="H3975" s="19">
        <v>0.0</v>
      </c>
      <c r="I3975" s="19">
        <v>3.0</v>
      </c>
      <c r="J3975" s="19">
        <v>1.0</v>
      </c>
      <c r="K3975" s="19">
        <v>20.0</v>
      </c>
      <c r="L3975" s="19">
        <v>9.0</v>
      </c>
      <c r="M3975" s="19">
        <v>29.0</v>
      </c>
      <c r="N3975" s="20">
        <v>0.6896551847457886</v>
      </c>
      <c r="O3975" s="20">
        <v>0.3801957070827484</v>
      </c>
      <c r="P3975" s="20">
        <v>0.46962302923202515</v>
      </c>
      <c r="Q3975" s="21" t="str">
        <f t="shared" si="1"/>
        <v>0.7716535433</v>
      </c>
      <c r="R3975" s="21" t="str">
        <f t="shared" si="3"/>
        <v>0.5004169967</v>
      </c>
      <c r="S3975" s="9">
        <v>0.4799174039528288</v>
      </c>
      <c r="T3975" s="6">
        <v>0.5004169966761521</v>
      </c>
      <c r="U3975" s="10"/>
      <c r="V3975" s="10"/>
      <c r="W3975" s="10"/>
    </row>
    <row r="3976">
      <c r="A3976" s="17">
        <v>2013.0</v>
      </c>
      <c r="B3976" s="18" t="s">
        <v>1965</v>
      </c>
      <c r="C3976" s="18" t="s">
        <v>4755</v>
      </c>
      <c r="D3976" s="19">
        <v>267.0</v>
      </c>
      <c r="E3976" s="19">
        <v>2.0</v>
      </c>
      <c r="F3976" s="19">
        <v>12.0</v>
      </c>
      <c r="G3976" s="19">
        <v>7.0</v>
      </c>
      <c r="H3976" s="19">
        <v>5.0</v>
      </c>
      <c r="I3976" s="19">
        <v>0.0</v>
      </c>
      <c r="J3976" s="19">
        <v>3.0</v>
      </c>
      <c r="K3976" s="19">
        <v>9.0</v>
      </c>
      <c r="L3976" s="19">
        <v>20.0</v>
      </c>
      <c r="M3976" s="19">
        <v>29.0</v>
      </c>
      <c r="N3976" s="20">
        <v>0.3103448152542114</v>
      </c>
      <c r="O3976" s="20">
        <v>0.4432305097579956</v>
      </c>
      <c r="P3976" s="20">
        <v>0.4703359305858612</v>
      </c>
      <c r="Q3976" s="21" t="str">
        <f t="shared" si="1"/>
        <v>0.2892561983</v>
      </c>
      <c r="R3976" s="21" t="str">
        <f t="shared" si="3"/>
        <v>0.4115132871</v>
      </c>
      <c r="S3976" s="9">
        <v>0.4167854444220148</v>
      </c>
      <c r="T3976" s="6">
        <v>0.41151328711224</v>
      </c>
      <c r="U3976" s="10"/>
      <c r="V3976" s="10"/>
      <c r="W3976" s="10"/>
    </row>
    <row r="3977">
      <c r="A3977" s="17">
        <v>2013.0</v>
      </c>
      <c r="B3977" s="18" t="s">
        <v>95</v>
      </c>
      <c r="C3977" s="18" t="s">
        <v>4756</v>
      </c>
      <c r="D3977" s="19">
        <v>268.0</v>
      </c>
      <c r="E3977" s="19">
        <v>5.0</v>
      </c>
      <c r="F3977" s="19">
        <v>9.0</v>
      </c>
      <c r="G3977" s="19">
        <v>8.0</v>
      </c>
      <c r="H3977" s="19">
        <v>6.0</v>
      </c>
      <c r="I3977" s="19">
        <v>1.0</v>
      </c>
      <c r="J3977" s="19">
        <v>0.0</v>
      </c>
      <c r="K3977" s="19">
        <v>14.0</v>
      </c>
      <c r="L3977" s="19">
        <v>15.0</v>
      </c>
      <c r="M3977" s="19">
        <v>29.0</v>
      </c>
      <c r="N3977" s="20">
        <v>0.48275861144065857</v>
      </c>
      <c r="O3977" s="20">
        <v>0.5303916335105896</v>
      </c>
      <c r="P3977" s="20">
        <v>0.5280193090438843</v>
      </c>
      <c r="Q3977" s="21" t="str">
        <f t="shared" si="1"/>
        <v>0.4812030075</v>
      </c>
      <c r="R3977" s="21" t="str">
        <f t="shared" si="3"/>
        <v>0.5175013959</v>
      </c>
      <c r="S3977" s="9">
        <v>0.5178902991886797</v>
      </c>
      <c r="T3977" s="6">
        <v>0.5175013958959651</v>
      </c>
      <c r="U3977" s="10"/>
      <c r="V3977" s="10"/>
      <c r="W3977" s="10"/>
    </row>
    <row r="3978">
      <c r="A3978" s="17">
        <v>2013.0</v>
      </c>
      <c r="B3978" s="18" t="s">
        <v>1643</v>
      </c>
      <c r="C3978" s="18" t="s">
        <v>4757</v>
      </c>
      <c r="D3978" s="19">
        <v>269.0</v>
      </c>
      <c r="E3978" s="19">
        <v>6.0</v>
      </c>
      <c r="F3978" s="19">
        <v>11.0</v>
      </c>
      <c r="G3978" s="19">
        <v>6.0</v>
      </c>
      <c r="H3978" s="19">
        <v>6.0</v>
      </c>
      <c r="I3978" s="19">
        <v>0.0</v>
      </c>
      <c r="J3978" s="19">
        <v>1.0</v>
      </c>
      <c r="K3978" s="19">
        <v>12.0</v>
      </c>
      <c r="L3978" s="19">
        <v>18.0</v>
      </c>
      <c r="M3978" s="19">
        <v>30.0</v>
      </c>
      <c r="N3978" s="20">
        <v>0.4000000059604645</v>
      </c>
      <c r="O3978" s="20">
        <v>0.49501311779022217</v>
      </c>
      <c r="P3978" s="20">
        <v>0.47478023171424866</v>
      </c>
      <c r="Q3978" s="21" t="str">
        <f t="shared" si="1"/>
        <v>0.4285714286</v>
      </c>
      <c r="R3978" s="21" t="str">
        <f t="shared" si="3"/>
        <v>0.473344474</v>
      </c>
      <c r="S3978" s="9">
        <v>0.4662016168236732</v>
      </c>
      <c r="T3978" s="6">
        <v>0.4733444739665304</v>
      </c>
      <c r="U3978" s="10"/>
      <c r="V3978" s="10"/>
      <c r="W3978" s="10"/>
    </row>
    <row r="3979">
      <c r="A3979" s="17">
        <v>2013.0</v>
      </c>
      <c r="B3979" s="18" t="s">
        <v>1612</v>
      </c>
      <c r="C3979" s="18" t="s">
        <v>4758</v>
      </c>
      <c r="D3979" s="19">
        <v>270.0</v>
      </c>
      <c r="E3979" s="19">
        <v>2.0</v>
      </c>
      <c r="F3979" s="19">
        <v>14.0</v>
      </c>
      <c r="G3979" s="19">
        <v>3.0</v>
      </c>
      <c r="H3979" s="19">
        <v>10.0</v>
      </c>
      <c r="I3979" s="19">
        <v>0.0</v>
      </c>
      <c r="J3979" s="19">
        <v>0.0</v>
      </c>
      <c r="K3979" s="19">
        <v>5.0</v>
      </c>
      <c r="L3979" s="19">
        <v>24.0</v>
      </c>
      <c r="M3979" s="19">
        <v>29.0</v>
      </c>
      <c r="N3979" s="20">
        <v>0.17241379618644714</v>
      </c>
      <c r="O3979" s="20">
        <v>0.4765323996543884</v>
      </c>
      <c r="P3979" s="20">
        <v>0.4849804937839508</v>
      </c>
      <c r="Q3979" s="21" t="str">
        <f t="shared" si="1"/>
        <v>0.1703703704</v>
      </c>
      <c r="R3979" s="21" t="str">
        <f t="shared" si="3"/>
        <v>0.4021039159</v>
      </c>
      <c r="S3979" s="9">
        <v>0.402614771549044</v>
      </c>
      <c r="T3979" s="6">
        <v>0.4021039158657745</v>
      </c>
      <c r="U3979" s="10"/>
      <c r="V3979" s="10"/>
      <c r="W3979" s="10"/>
    </row>
    <row r="3980">
      <c r="A3980" s="17">
        <v>2013.0</v>
      </c>
      <c r="B3980" s="18" t="s">
        <v>290</v>
      </c>
      <c r="C3980" s="18" t="s">
        <v>1363</v>
      </c>
      <c r="D3980" s="19">
        <v>271.0</v>
      </c>
      <c r="E3980" s="19">
        <v>4.0</v>
      </c>
      <c r="F3980" s="19">
        <v>7.0</v>
      </c>
      <c r="G3980" s="19">
        <v>11.0</v>
      </c>
      <c r="H3980" s="19">
        <v>5.0</v>
      </c>
      <c r="I3980" s="19">
        <v>1.0</v>
      </c>
      <c r="J3980" s="19">
        <v>3.0</v>
      </c>
      <c r="K3980" s="19">
        <v>16.0</v>
      </c>
      <c r="L3980" s="19">
        <v>15.0</v>
      </c>
      <c r="M3980" s="19">
        <v>31.0</v>
      </c>
      <c r="N3980" s="20">
        <v>0.5161290168762207</v>
      </c>
      <c r="O3980" s="20">
        <v>0.5756762623786926</v>
      </c>
      <c r="P3980" s="20">
        <v>0.536154568195343</v>
      </c>
      <c r="Q3980" s="21" t="str">
        <f t="shared" si="1"/>
        <v>0.4817518248</v>
      </c>
      <c r="R3980" s="21" t="str">
        <f t="shared" si="3"/>
        <v>0.5423147294</v>
      </c>
      <c r="S3980" s="9">
        <v>0.5509090313026982</v>
      </c>
      <c r="T3980" s="6">
        <v>0.5423147294425616</v>
      </c>
      <c r="U3980" s="10"/>
      <c r="V3980" s="10"/>
      <c r="W3980" s="10"/>
    </row>
    <row r="3981">
      <c r="A3981" s="17">
        <v>2013.0</v>
      </c>
      <c r="B3981" s="18" t="s">
        <v>354</v>
      </c>
      <c r="C3981" s="18" t="s">
        <v>4759</v>
      </c>
      <c r="D3981" s="19">
        <v>272.0</v>
      </c>
      <c r="E3981" s="19">
        <v>5.0</v>
      </c>
      <c r="F3981" s="19">
        <v>7.0</v>
      </c>
      <c r="G3981" s="19">
        <v>11.0</v>
      </c>
      <c r="H3981" s="19">
        <v>3.0</v>
      </c>
      <c r="I3981" s="19">
        <v>2.0</v>
      </c>
      <c r="J3981" s="19">
        <v>3.0</v>
      </c>
      <c r="K3981" s="19">
        <v>18.0</v>
      </c>
      <c r="L3981" s="19">
        <v>13.0</v>
      </c>
      <c r="M3981" s="19">
        <v>31.0</v>
      </c>
      <c r="N3981" s="20">
        <v>0.5806451439857483</v>
      </c>
      <c r="O3981" s="20">
        <v>0.5437557697296143</v>
      </c>
      <c r="P3981" s="20">
        <v>0.5290535688400269</v>
      </c>
      <c r="Q3981" s="21" t="str">
        <f t="shared" si="1"/>
        <v>0.5777777778</v>
      </c>
      <c r="R3981" s="21" t="str">
        <f t="shared" si="3"/>
        <v>0.5485857215</v>
      </c>
      <c r="S3981" s="9">
        <v>0.5493025673973945</v>
      </c>
      <c r="T3981" s="6">
        <v>0.5485857215192582</v>
      </c>
      <c r="U3981" s="10"/>
      <c r="V3981" s="10"/>
      <c r="W3981" s="10"/>
    </row>
    <row r="3982">
      <c r="A3982" s="17">
        <v>2013.0</v>
      </c>
      <c r="B3982" s="18" t="s">
        <v>292</v>
      </c>
      <c r="C3982" s="18" t="s">
        <v>4760</v>
      </c>
      <c r="D3982" s="19">
        <v>273.0</v>
      </c>
      <c r="E3982" s="19">
        <v>6.0</v>
      </c>
      <c r="F3982" s="19">
        <v>3.0</v>
      </c>
      <c r="G3982" s="19">
        <v>17.0</v>
      </c>
      <c r="H3982" s="19">
        <v>2.0</v>
      </c>
      <c r="I3982" s="19">
        <v>4.0</v>
      </c>
      <c r="J3982" s="19">
        <v>1.0</v>
      </c>
      <c r="K3982" s="19">
        <v>27.0</v>
      </c>
      <c r="L3982" s="19">
        <v>6.0</v>
      </c>
      <c r="M3982" s="19">
        <v>33.0</v>
      </c>
      <c r="N3982" s="20">
        <v>0.8181818127632141</v>
      </c>
      <c r="O3982" s="20">
        <v>0.5749578475952148</v>
      </c>
      <c r="P3982" s="20">
        <v>0.5341326594352722</v>
      </c>
      <c r="Q3982" s="21" t="str">
        <f t="shared" si="1"/>
        <v>0.8014184397</v>
      </c>
      <c r="R3982" s="21" t="str">
        <f t="shared" si="3"/>
        <v>0.6213666986</v>
      </c>
      <c r="S3982" s="9">
        <v>0.6255575432018801</v>
      </c>
      <c r="T3982" s="6">
        <v>0.6213666985855035</v>
      </c>
      <c r="U3982" s="10"/>
      <c r="V3982" s="10"/>
      <c r="W3982" s="10"/>
    </row>
    <row r="3983">
      <c r="A3983" s="17">
        <v>2013.0</v>
      </c>
      <c r="B3983" s="18" t="s">
        <v>576</v>
      </c>
      <c r="C3983" s="18" t="s">
        <v>1361</v>
      </c>
      <c r="D3983" s="19">
        <v>274.0</v>
      </c>
      <c r="E3983" s="19">
        <v>9.0</v>
      </c>
      <c r="F3983" s="19">
        <v>2.0</v>
      </c>
      <c r="G3983" s="19">
        <v>15.0</v>
      </c>
      <c r="H3983" s="19">
        <v>1.0</v>
      </c>
      <c r="I3983" s="19">
        <v>2.0</v>
      </c>
      <c r="J3983" s="19">
        <v>3.0</v>
      </c>
      <c r="K3983" s="19">
        <v>26.0</v>
      </c>
      <c r="L3983" s="19">
        <v>6.0</v>
      </c>
      <c r="M3983" s="19">
        <v>32.0</v>
      </c>
      <c r="N3983" s="20">
        <v>0.8125</v>
      </c>
      <c r="O3983" s="20">
        <v>0.5461620092391968</v>
      </c>
      <c r="P3983" s="20">
        <v>0.5114759206771851</v>
      </c>
      <c r="Q3983" s="21" t="str">
        <f t="shared" si="1"/>
        <v>0.8082191781</v>
      </c>
      <c r="R3983" s="21" t="str">
        <f t="shared" si="3"/>
        <v>0.6030047793</v>
      </c>
      <c r="S3983" s="9">
        <v>0.6040749847888947</v>
      </c>
      <c r="T3983" s="6">
        <v>0.6030047793094426</v>
      </c>
      <c r="U3983" s="10"/>
      <c r="V3983" s="10"/>
      <c r="W3983" s="10"/>
    </row>
    <row r="3984">
      <c r="A3984" s="17">
        <v>2013.0</v>
      </c>
      <c r="B3984" s="18" t="s">
        <v>1186</v>
      </c>
      <c r="C3984" s="18" t="s">
        <v>4761</v>
      </c>
      <c r="D3984" s="19">
        <v>275.0</v>
      </c>
      <c r="E3984" s="19">
        <v>4.0</v>
      </c>
      <c r="F3984" s="19">
        <v>11.0</v>
      </c>
      <c r="G3984" s="19">
        <v>5.0</v>
      </c>
      <c r="H3984" s="19">
        <v>8.0</v>
      </c>
      <c r="I3984" s="19">
        <v>0.0</v>
      </c>
      <c r="J3984" s="19">
        <v>2.0</v>
      </c>
      <c r="K3984" s="19">
        <v>9.0</v>
      </c>
      <c r="L3984" s="19">
        <v>21.0</v>
      </c>
      <c r="M3984" s="19">
        <v>30.0</v>
      </c>
      <c r="N3984" s="20">
        <v>0.30000001192092896</v>
      </c>
      <c r="O3984" s="20">
        <v>0.46274110674858093</v>
      </c>
      <c r="P3984" s="20">
        <v>0.48505592346191406</v>
      </c>
      <c r="Q3984" s="21" t="str">
        <f t="shared" si="1"/>
        <v>0.3028169014</v>
      </c>
      <c r="R3984" s="21" t="str">
        <f t="shared" si="3"/>
        <v>0.4283387596</v>
      </c>
      <c r="S3984" s="9">
        <v>0.427634534239769</v>
      </c>
      <c r="T3984" s="6">
        <v>0.42833875959188167</v>
      </c>
      <c r="U3984" s="10"/>
      <c r="V3984" s="10"/>
      <c r="W3984" s="10"/>
    </row>
    <row r="3985">
      <c r="A3985" s="17">
        <v>2013.0</v>
      </c>
      <c r="B3985" s="18" t="s">
        <v>165</v>
      </c>
      <c r="C3985" s="18" t="s">
        <v>1436</v>
      </c>
      <c r="D3985" s="19">
        <v>276.0</v>
      </c>
      <c r="E3985" s="19">
        <v>5.0</v>
      </c>
      <c r="F3985" s="19">
        <v>6.0</v>
      </c>
      <c r="G3985" s="19">
        <v>11.0</v>
      </c>
      <c r="H3985" s="19">
        <v>5.0</v>
      </c>
      <c r="I3985" s="19">
        <v>2.0</v>
      </c>
      <c r="J3985" s="19">
        <v>3.0</v>
      </c>
      <c r="K3985" s="19">
        <v>18.0</v>
      </c>
      <c r="L3985" s="19">
        <v>14.0</v>
      </c>
      <c r="M3985" s="19">
        <v>32.0</v>
      </c>
      <c r="N3985" s="20">
        <v>0.5625</v>
      </c>
      <c r="O3985" s="20">
        <v>0.5699746012687683</v>
      </c>
      <c r="P3985" s="20">
        <v>0.5392531156539917</v>
      </c>
      <c r="Q3985" s="21" t="str">
        <f t="shared" si="1"/>
        <v>0.5342465753</v>
      </c>
      <c r="R3985" s="21" t="str">
        <f t="shared" si="3"/>
        <v>0.5533622234</v>
      </c>
      <c r="S3985" s="9">
        <v>0.5604255795478821</v>
      </c>
      <c r="T3985" s="6">
        <v>0.5533622233834985</v>
      </c>
      <c r="U3985" s="10"/>
      <c r="V3985" s="10"/>
      <c r="W3985" s="10"/>
    </row>
    <row r="3986">
      <c r="A3986" s="17">
        <v>2013.0</v>
      </c>
      <c r="B3986" s="18" t="s">
        <v>1975</v>
      </c>
      <c r="C3986" s="18" t="s">
        <v>4762</v>
      </c>
      <c r="D3986" s="19">
        <v>277.0</v>
      </c>
      <c r="E3986" s="19">
        <v>6.0</v>
      </c>
      <c r="F3986" s="19">
        <v>9.0</v>
      </c>
      <c r="G3986" s="19">
        <v>7.0</v>
      </c>
      <c r="H3986" s="19">
        <v>6.0</v>
      </c>
      <c r="I3986" s="19">
        <v>1.0</v>
      </c>
      <c r="J3986" s="19">
        <v>1.0</v>
      </c>
      <c r="K3986" s="19">
        <v>14.0</v>
      </c>
      <c r="L3986" s="19">
        <v>16.0</v>
      </c>
      <c r="M3986" s="19">
        <v>30.0</v>
      </c>
      <c r="N3986" s="20">
        <v>0.46666666865348816</v>
      </c>
      <c r="O3986" s="20">
        <v>0.452671080827713</v>
      </c>
      <c r="P3986" s="20">
        <v>0.4906385838985443</v>
      </c>
      <c r="Q3986" s="21" t="str">
        <f t="shared" si="1"/>
        <v>0.4788732394</v>
      </c>
      <c r="R3986" s="21" t="str">
        <f t="shared" si="3"/>
        <v>0.4687134962</v>
      </c>
      <c r="S3986" s="9">
        <v>0.4656618530551593</v>
      </c>
      <c r="T3986" s="6">
        <v>0.4687134962476475</v>
      </c>
      <c r="U3986" s="10"/>
      <c r="V3986" s="10"/>
      <c r="W3986" s="10"/>
    </row>
    <row r="3987">
      <c r="A3987" s="17">
        <v>2013.0</v>
      </c>
      <c r="B3987" s="18" t="s">
        <v>1048</v>
      </c>
      <c r="C3987" s="18" t="s">
        <v>1386</v>
      </c>
      <c r="D3987" s="19">
        <v>278.0</v>
      </c>
      <c r="E3987" s="19">
        <v>12.0</v>
      </c>
      <c r="F3987" s="19">
        <v>6.0</v>
      </c>
      <c r="G3987" s="19">
        <v>10.0</v>
      </c>
      <c r="H3987" s="19">
        <v>1.0</v>
      </c>
      <c r="I3987" s="19">
        <v>1.0</v>
      </c>
      <c r="J3987" s="19">
        <v>0.0</v>
      </c>
      <c r="K3987" s="19">
        <v>23.0</v>
      </c>
      <c r="L3987" s="19">
        <v>7.0</v>
      </c>
      <c r="M3987" s="19">
        <v>30.0</v>
      </c>
      <c r="N3987" s="20">
        <v>0.7666666507720947</v>
      </c>
      <c r="O3987" s="20">
        <v>0.45098745822906494</v>
      </c>
      <c r="P3987" s="20">
        <v>0.4902484118938446</v>
      </c>
      <c r="Q3987" s="21" t="str">
        <f t="shared" si="1"/>
        <v>0.8263888889</v>
      </c>
      <c r="R3987" s="21" t="str">
        <f t="shared" si="3"/>
        <v>0.5546530543</v>
      </c>
      <c r="S3987" s="9">
        <v>0.5397224987546603</v>
      </c>
      <c r="T3987" s="6">
        <v>0.5546530543102158</v>
      </c>
      <c r="U3987" s="10"/>
      <c r="V3987" s="10"/>
      <c r="W3987" s="10"/>
    </row>
    <row r="3988">
      <c r="A3988" s="17">
        <v>2013.0</v>
      </c>
      <c r="B3988" s="18" t="s">
        <v>94</v>
      </c>
      <c r="C3988" s="18" t="s">
        <v>1460</v>
      </c>
      <c r="D3988" s="19">
        <v>279.0</v>
      </c>
      <c r="E3988" s="19">
        <v>5.0</v>
      </c>
      <c r="F3988" s="19">
        <v>5.0</v>
      </c>
      <c r="G3988" s="19">
        <v>17.0</v>
      </c>
      <c r="H3988" s="19">
        <v>2.0</v>
      </c>
      <c r="I3988" s="19">
        <v>4.0</v>
      </c>
      <c r="J3988" s="19">
        <v>2.0</v>
      </c>
      <c r="K3988" s="19">
        <v>26.0</v>
      </c>
      <c r="L3988" s="19">
        <v>9.0</v>
      </c>
      <c r="M3988" s="19">
        <v>35.0</v>
      </c>
      <c r="N3988" s="20">
        <v>0.7428571581840515</v>
      </c>
      <c r="O3988" s="20">
        <v>0.6138041615486145</v>
      </c>
      <c r="P3988" s="20">
        <v>0.5400404930114746</v>
      </c>
      <c r="Q3988" s="21" t="str">
        <f t="shared" si="1"/>
        <v>0.7310344828</v>
      </c>
      <c r="R3988" s="21" t="str">
        <f t="shared" si="3"/>
        <v>0.6246708247</v>
      </c>
      <c r="S3988" s="9">
        <v>0.6276264897414616</v>
      </c>
      <c r="T3988" s="6">
        <v>0.6246708247168311</v>
      </c>
      <c r="U3988" s="10"/>
      <c r="V3988" s="10"/>
      <c r="W3988" s="10"/>
    </row>
    <row r="3989">
      <c r="A3989" s="17">
        <v>2013.0</v>
      </c>
      <c r="B3989" s="18" t="s">
        <v>760</v>
      </c>
      <c r="C3989" s="18" t="s">
        <v>4763</v>
      </c>
      <c r="D3989" s="19">
        <v>280.0</v>
      </c>
      <c r="E3989" s="19">
        <v>2.0</v>
      </c>
      <c r="F3989" s="19">
        <v>14.0</v>
      </c>
      <c r="G3989" s="19">
        <v>3.0</v>
      </c>
      <c r="H3989" s="19">
        <v>9.0</v>
      </c>
      <c r="I3989" s="19">
        <v>0.0</v>
      </c>
      <c r="J3989" s="19">
        <v>0.0</v>
      </c>
      <c r="K3989" s="19">
        <v>5.0</v>
      </c>
      <c r="L3989" s="19">
        <v>23.0</v>
      </c>
      <c r="M3989" s="19">
        <v>28.0</v>
      </c>
      <c r="N3989" s="20">
        <v>0.1785714328289032</v>
      </c>
      <c r="O3989" s="20">
        <v>0.47683006525039673</v>
      </c>
      <c r="P3989" s="20">
        <v>0.4775267541408539</v>
      </c>
      <c r="Q3989" s="21" t="str">
        <f t="shared" si="1"/>
        <v>0.1796875</v>
      </c>
      <c r="R3989" s="21" t="str">
        <f t="shared" si="3"/>
        <v>0.4027185962</v>
      </c>
      <c r="S3989" s="9">
        <v>0.402439578303269</v>
      </c>
      <c r="T3989" s="6">
        <v>0.40271859616041183</v>
      </c>
      <c r="U3989" s="10"/>
      <c r="V3989" s="10"/>
      <c r="W3989" s="10"/>
    </row>
    <row r="3990">
      <c r="A3990" s="17">
        <v>2013.0</v>
      </c>
      <c r="B3990" s="18" t="s">
        <v>518</v>
      </c>
      <c r="C3990" s="18" t="s">
        <v>4764</v>
      </c>
      <c r="D3990" s="19">
        <v>281.0</v>
      </c>
      <c r="E3990" s="19">
        <v>1.0</v>
      </c>
      <c r="F3990" s="19">
        <v>10.0</v>
      </c>
      <c r="G3990" s="19">
        <v>8.0</v>
      </c>
      <c r="H3990" s="19">
        <v>9.0</v>
      </c>
      <c r="I3990" s="19">
        <v>1.0</v>
      </c>
      <c r="J3990" s="19">
        <v>2.0</v>
      </c>
      <c r="K3990" s="19">
        <v>10.0</v>
      </c>
      <c r="L3990" s="19">
        <v>21.0</v>
      </c>
      <c r="M3990" s="19">
        <v>31.0</v>
      </c>
      <c r="N3990" s="20">
        <v>0.32258063554763794</v>
      </c>
      <c r="O3990" s="20">
        <v>0.5182622075080872</v>
      </c>
      <c r="P3990" s="20">
        <v>0.509443998336792</v>
      </c>
      <c r="Q3990" s="21" t="str">
        <f t="shared" si="1"/>
        <v>0.2589928058</v>
      </c>
      <c r="R3990" s="21" t="str">
        <f t="shared" si="3"/>
        <v>0.4512403048</v>
      </c>
      <c r="S3990" s="9">
        <v>0.46713726462856414</v>
      </c>
      <c r="T3990" s="6">
        <v>0.4512403047770905</v>
      </c>
      <c r="U3990" s="10"/>
      <c r="V3990" s="10"/>
      <c r="W3990" s="10"/>
    </row>
    <row r="3991">
      <c r="A3991" s="17">
        <v>2013.0</v>
      </c>
      <c r="B3991" s="18" t="s">
        <v>79</v>
      </c>
      <c r="C3991" s="18" t="s">
        <v>1430</v>
      </c>
      <c r="D3991" s="19">
        <v>282.0</v>
      </c>
      <c r="E3991" s="19">
        <v>8.0</v>
      </c>
      <c r="F3991" s="19">
        <v>4.0</v>
      </c>
      <c r="G3991" s="19">
        <v>14.0</v>
      </c>
      <c r="H3991" s="19">
        <v>3.0</v>
      </c>
      <c r="I3991" s="19">
        <v>1.0</v>
      </c>
      <c r="J3991" s="19">
        <v>2.0</v>
      </c>
      <c r="K3991" s="19">
        <v>23.0</v>
      </c>
      <c r="L3991" s="19">
        <v>9.0</v>
      </c>
      <c r="M3991" s="19">
        <v>32.0</v>
      </c>
      <c r="N3991" s="20">
        <v>0.71875</v>
      </c>
      <c r="O3991" s="20">
        <v>0.5605418682098389</v>
      </c>
      <c r="P3991" s="20">
        <v>0.5380012392997742</v>
      </c>
      <c r="Q3991" s="21" t="str">
        <f t="shared" si="1"/>
        <v>0.7054794521</v>
      </c>
      <c r="R3991" s="21" t="str">
        <f t="shared" si="3"/>
        <v>0.5911411069</v>
      </c>
      <c r="S3991" s="9">
        <v>0.594458743929863</v>
      </c>
      <c r="T3991" s="6">
        <v>0.5911411069435617</v>
      </c>
      <c r="U3991" s="10"/>
      <c r="V3991" s="10"/>
      <c r="W3991" s="10"/>
    </row>
    <row r="3992">
      <c r="A3992" s="17">
        <v>2013.0</v>
      </c>
      <c r="B3992" s="18" t="s">
        <v>270</v>
      </c>
      <c r="C3992" s="18" t="s">
        <v>4765</v>
      </c>
      <c r="D3992" s="19">
        <v>283.0</v>
      </c>
      <c r="E3992" s="19">
        <v>4.0</v>
      </c>
      <c r="F3992" s="19">
        <v>7.0</v>
      </c>
      <c r="G3992" s="19">
        <v>13.0</v>
      </c>
      <c r="H3992" s="19">
        <v>3.0</v>
      </c>
      <c r="I3992" s="19">
        <v>3.0</v>
      </c>
      <c r="J3992" s="19">
        <v>2.0</v>
      </c>
      <c r="K3992" s="19">
        <v>20.0</v>
      </c>
      <c r="L3992" s="19">
        <v>12.0</v>
      </c>
      <c r="M3992" s="19">
        <v>32.0</v>
      </c>
      <c r="N3992" s="20">
        <v>0.625</v>
      </c>
      <c r="O3992" s="20">
        <v>0.5636740922927856</v>
      </c>
      <c r="P3992" s="20">
        <v>0.5324914455413818</v>
      </c>
      <c r="Q3992" s="21" t="str">
        <f t="shared" si="1"/>
        <v>0.6119402985</v>
      </c>
      <c r="R3992" s="21" t="str">
        <f t="shared" si="3"/>
        <v>0.5679449822</v>
      </c>
      <c r="S3992" s="9">
        <v>0.5712099075317383</v>
      </c>
      <c r="T3992" s="6">
        <v>0.567944982158604</v>
      </c>
      <c r="U3992" s="10"/>
      <c r="V3992" s="10"/>
      <c r="W3992" s="10"/>
    </row>
    <row r="3993">
      <c r="A3993" s="17">
        <v>2013.0</v>
      </c>
      <c r="B3993" s="18" t="s">
        <v>1232</v>
      </c>
      <c r="C3993" s="18" t="s">
        <v>1351</v>
      </c>
      <c r="D3993" s="19">
        <v>284.0</v>
      </c>
      <c r="E3993" s="19">
        <v>5.0</v>
      </c>
      <c r="F3993" s="19">
        <v>10.0</v>
      </c>
      <c r="G3993" s="19">
        <v>9.0</v>
      </c>
      <c r="H3993" s="19">
        <v>2.0</v>
      </c>
      <c r="I3993" s="19">
        <v>2.0</v>
      </c>
      <c r="J3993" s="19">
        <v>2.0</v>
      </c>
      <c r="K3993" s="19">
        <v>16.0</v>
      </c>
      <c r="L3993" s="19">
        <v>14.0</v>
      </c>
      <c r="M3993" s="19">
        <v>30.0</v>
      </c>
      <c r="N3993" s="20">
        <v>0.5333333611488342</v>
      </c>
      <c r="O3993" s="20">
        <v>0.5360324382781982</v>
      </c>
      <c r="P3993" s="20">
        <v>0.4910010099411011</v>
      </c>
      <c r="Q3993" s="21" t="str">
        <f t="shared" si="1"/>
        <v>0.5714285714</v>
      </c>
      <c r="R3993" s="21" t="str">
        <f t="shared" si="3"/>
        <v>0.5336236145</v>
      </c>
      <c r="S3993" s="9">
        <v>0.5240998049577077</v>
      </c>
      <c r="T3993" s="6">
        <v>0.5336236144815172</v>
      </c>
      <c r="U3993" s="10"/>
      <c r="V3993" s="10"/>
      <c r="W3993" s="10"/>
    </row>
    <row r="3994">
      <c r="A3994" s="17">
        <v>2013.0</v>
      </c>
      <c r="B3994" s="18" t="s">
        <v>97</v>
      </c>
      <c r="C3994" s="18" t="s">
        <v>4766</v>
      </c>
      <c r="D3994" s="19">
        <v>285.0</v>
      </c>
      <c r="E3994" s="19">
        <v>3.0</v>
      </c>
      <c r="F3994" s="19">
        <v>12.0</v>
      </c>
      <c r="G3994" s="19">
        <v>7.0</v>
      </c>
      <c r="H3994" s="19">
        <v>5.0</v>
      </c>
      <c r="I3994" s="19">
        <v>0.0</v>
      </c>
      <c r="J3994" s="19">
        <v>0.0</v>
      </c>
      <c r="K3994" s="19">
        <v>10.0</v>
      </c>
      <c r="L3994" s="19">
        <v>17.0</v>
      </c>
      <c r="M3994" s="19">
        <v>27.0</v>
      </c>
      <c r="N3994" s="20">
        <v>0.37037035822868347</v>
      </c>
      <c r="O3994" s="20">
        <v>0.47401121258735657</v>
      </c>
      <c r="P3994" s="20">
        <v>0.4896445572376251</v>
      </c>
      <c r="Q3994" s="21" t="str">
        <f t="shared" si="1"/>
        <v>0.3716814159</v>
      </c>
      <c r="R3994" s="21" t="str">
        <f t="shared" si="3"/>
        <v>0.4523370996</v>
      </c>
      <c r="S3994" s="9">
        <v>0.4520093381956771</v>
      </c>
      <c r="T3994" s="6">
        <v>0.4523370995853854</v>
      </c>
      <c r="U3994" s="10"/>
      <c r="V3994" s="10"/>
      <c r="W3994" s="10"/>
    </row>
    <row r="3995">
      <c r="A3995" s="17">
        <v>2013.0</v>
      </c>
      <c r="B3995" s="18" t="s">
        <v>213</v>
      </c>
      <c r="C3995" s="18" t="s">
        <v>1379</v>
      </c>
      <c r="D3995" s="19">
        <v>286.0</v>
      </c>
      <c r="E3995" s="19">
        <v>2.0</v>
      </c>
      <c r="F3995" s="19">
        <v>8.0</v>
      </c>
      <c r="G3995" s="19">
        <v>12.0</v>
      </c>
      <c r="H3995" s="19">
        <v>4.0</v>
      </c>
      <c r="I3995" s="19">
        <v>2.0</v>
      </c>
      <c r="J3995" s="19">
        <v>4.0</v>
      </c>
      <c r="K3995" s="19">
        <v>16.0</v>
      </c>
      <c r="L3995" s="19">
        <v>16.0</v>
      </c>
      <c r="M3995" s="19">
        <v>32.0</v>
      </c>
      <c r="N3995" s="20">
        <v>0.5</v>
      </c>
      <c r="O3995" s="20">
        <v>0.5515286922454834</v>
      </c>
      <c r="P3995" s="20">
        <v>0.5518845915794373</v>
      </c>
      <c r="Q3995" s="21" t="str">
        <f t="shared" si="1"/>
        <v>0.4545454545</v>
      </c>
      <c r="R3995" s="21" t="str">
        <f t="shared" si="3"/>
        <v>0.5273718577</v>
      </c>
      <c r="S3995" s="9">
        <v>0.538735494017601</v>
      </c>
      <c r="T3995" s="6">
        <v>0.5273718576539647</v>
      </c>
      <c r="U3995" s="10"/>
      <c r="V3995" s="10"/>
      <c r="W3995" s="10"/>
    </row>
    <row r="3996">
      <c r="A3996" s="17">
        <v>2013.0</v>
      </c>
      <c r="B3996" s="18" t="s">
        <v>530</v>
      </c>
      <c r="C3996" s="18" t="s">
        <v>4767</v>
      </c>
      <c r="D3996" s="19">
        <v>287.0</v>
      </c>
      <c r="E3996" s="19">
        <v>4.0</v>
      </c>
      <c r="F3996" s="19">
        <v>6.0</v>
      </c>
      <c r="G3996" s="19">
        <v>12.0</v>
      </c>
      <c r="H3996" s="19">
        <v>6.0</v>
      </c>
      <c r="I3996" s="19">
        <v>2.0</v>
      </c>
      <c r="J3996" s="19">
        <v>3.0</v>
      </c>
      <c r="K3996" s="19">
        <v>18.0</v>
      </c>
      <c r="L3996" s="19">
        <v>15.0</v>
      </c>
      <c r="M3996" s="19">
        <v>33.0</v>
      </c>
      <c r="N3996" s="20">
        <v>0.5454545617103577</v>
      </c>
      <c r="O3996" s="20">
        <v>0.5727960467338562</v>
      </c>
      <c r="P3996" s="20">
        <v>0.5057128071784973</v>
      </c>
      <c r="Q3996" s="21" t="str">
        <f t="shared" si="1"/>
        <v>0.4966442953</v>
      </c>
      <c r="R3996" s="21" t="str">
        <f t="shared" si="3"/>
        <v>0.536987299</v>
      </c>
      <c r="S3996" s="9">
        <v>0.5491898615251888</v>
      </c>
      <c r="T3996" s="6">
        <v>0.5369872989870558</v>
      </c>
      <c r="U3996" s="10"/>
      <c r="V3996" s="10"/>
      <c r="W3996" s="10"/>
    </row>
    <row r="3997">
      <c r="A3997" s="17">
        <v>2013.0</v>
      </c>
      <c r="B3997" s="18" t="s">
        <v>2497</v>
      </c>
      <c r="C3997" s="18" t="s">
        <v>4768</v>
      </c>
      <c r="D3997" s="19">
        <v>288.0</v>
      </c>
      <c r="E3997" s="19">
        <v>5.0</v>
      </c>
      <c r="F3997" s="19">
        <v>8.0</v>
      </c>
      <c r="G3997" s="19">
        <v>3.0</v>
      </c>
      <c r="H3997" s="19">
        <v>11.0</v>
      </c>
      <c r="I3997" s="19">
        <v>3.0</v>
      </c>
      <c r="J3997" s="19">
        <v>3.0</v>
      </c>
      <c r="K3997" s="19">
        <v>11.0</v>
      </c>
      <c r="L3997" s="19">
        <v>22.0</v>
      </c>
      <c r="M3997" s="19">
        <v>33.0</v>
      </c>
      <c r="N3997" s="20">
        <v>0.3333333432674408</v>
      </c>
      <c r="O3997" s="20">
        <v>0.4605017304420471</v>
      </c>
      <c r="P3997" s="20">
        <v>0.49911072850227356</v>
      </c>
      <c r="Q3997" s="21" t="str">
        <f t="shared" si="1"/>
        <v>0.3371428571</v>
      </c>
      <c r="R3997" s="21" t="str">
        <f t="shared" si="3"/>
        <v>0.4393142616</v>
      </c>
      <c r="S3997" s="9">
        <v>0.43836188067992526</v>
      </c>
      <c r="T3997" s="6">
        <v>0.43931426163230625</v>
      </c>
      <c r="U3997" s="10"/>
      <c r="V3997" s="10"/>
      <c r="W3997" s="10"/>
    </row>
    <row r="3998">
      <c r="A3998" s="17">
        <v>2013.0</v>
      </c>
      <c r="B3998" s="18" t="s">
        <v>216</v>
      </c>
      <c r="C3998" s="18" t="s">
        <v>4769</v>
      </c>
      <c r="D3998" s="19">
        <v>289.0</v>
      </c>
      <c r="E3998" s="19">
        <v>1.0</v>
      </c>
      <c r="F3998" s="19">
        <v>8.0</v>
      </c>
      <c r="G3998" s="19">
        <v>9.0</v>
      </c>
      <c r="H3998" s="19">
        <v>11.0</v>
      </c>
      <c r="I3998" s="19">
        <v>1.0</v>
      </c>
      <c r="J3998" s="19">
        <v>1.0</v>
      </c>
      <c r="K3998" s="19">
        <v>11.0</v>
      </c>
      <c r="L3998" s="19">
        <v>20.0</v>
      </c>
      <c r="M3998" s="19">
        <v>31.0</v>
      </c>
      <c r="N3998" s="20">
        <v>0.35483869910240173</v>
      </c>
      <c r="O3998" s="20">
        <v>0.5371720194816589</v>
      </c>
      <c r="P3998" s="20">
        <v>0.5051267743110657</v>
      </c>
      <c r="Q3998" s="21" t="str">
        <f t="shared" si="1"/>
        <v>0.2689655172</v>
      </c>
      <c r="R3998" s="21" t="str">
        <f t="shared" si="3"/>
        <v>0.4621090826</v>
      </c>
      <c r="S3998" s="9">
        <v>0.48357738073795076</v>
      </c>
      <c r="T3998" s="6">
        <v>0.4621090826289407</v>
      </c>
      <c r="U3998" s="10"/>
      <c r="V3998" s="10"/>
      <c r="W3998" s="10"/>
    </row>
    <row r="3999">
      <c r="A3999" s="17">
        <v>2013.0</v>
      </c>
      <c r="B3999" s="18" t="s">
        <v>908</v>
      </c>
      <c r="C3999" s="18" t="s">
        <v>4770</v>
      </c>
      <c r="D3999" s="19">
        <v>290.0</v>
      </c>
      <c r="E3999" s="19">
        <v>2.0</v>
      </c>
      <c r="F3999" s="19">
        <v>13.0</v>
      </c>
      <c r="G3999" s="19">
        <v>5.0</v>
      </c>
      <c r="H3999" s="19">
        <v>7.0</v>
      </c>
      <c r="I3999" s="19">
        <v>0.0</v>
      </c>
      <c r="J3999" s="19">
        <v>1.0</v>
      </c>
      <c r="K3999" s="19">
        <v>7.0</v>
      </c>
      <c r="L3999" s="19">
        <v>21.0</v>
      </c>
      <c r="M3999" s="19">
        <v>28.0</v>
      </c>
      <c r="N3999" s="20">
        <v>0.25</v>
      </c>
      <c r="O3999" s="20">
        <v>0.4566667973995209</v>
      </c>
      <c r="P3999" s="20">
        <v>0.4903620183467865</v>
      </c>
      <c r="Q3999" s="21" t="str">
        <f t="shared" si="1"/>
        <v>0.237704918</v>
      </c>
      <c r="R3999" s="21" t="str">
        <f t="shared" si="3"/>
        <v>0.4103501328</v>
      </c>
      <c r="S3999" s="9">
        <v>0.41342390328645706</v>
      </c>
      <c r="T3999" s="6">
        <v>0.41035013279465377</v>
      </c>
      <c r="U3999" s="10"/>
      <c r="V3999" s="10"/>
      <c r="W3999" s="10"/>
    </row>
    <row r="4000">
      <c r="A4000" s="17">
        <v>2013.0</v>
      </c>
      <c r="B4000" s="18" t="s">
        <v>391</v>
      </c>
      <c r="C4000" s="18" t="s">
        <v>4771</v>
      </c>
      <c r="D4000" s="19">
        <v>291.0</v>
      </c>
      <c r="E4000" s="19">
        <v>6.0</v>
      </c>
      <c r="F4000" s="19">
        <v>9.0</v>
      </c>
      <c r="G4000" s="19">
        <v>8.0</v>
      </c>
      <c r="H4000" s="19">
        <v>4.0</v>
      </c>
      <c r="I4000" s="19">
        <v>1.0</v>
      </c>
      <c r="J4000" s="19">
        <v>0.0</v>
      </c>
      <c r="K4000" s="19">
        <v>15.0</v>
      </c>
      <c r="L4000" s="19">
        <v>13.0</v>
      </c>
      <c r="M4000" s="19">
        <v>28.0</v>
      </c>
      <c r="N4000" s="20">
        <v>0.5357142686843872</v>
      </c>
      <c r="O4000" s="20">
        <v>0.44511693716049194</v>
      </c>
      <c r="P4000" s="20">
        <v>0.490522176027298</v>
      </c>
      <c r="Q4000" s="21" t="str">
        <f t="shared" si="1"/>
        <v>0.5634920635</v>
      </c>
      <c r="R4000" s="21" t="str">
        <f t="shared" si="3"/>
        <v>0.4860620285</v>
      </c>
      <c r="S4000" s="9">
        <v>0.47911758401564186</v>
      </c>
      <c r="T4000" s="6">
        <v>0.48606202846008634</v>
      </c>
      <c r="U4000" s="10"/>
      <c r="V4000" s="10"/>
      <c r="W4000" s="10"/>
    </row>
    <row r="4001">
      <c r="A4001" s="17">
        <v>2013.0</v>
      </c>
      <c r="B4001" s="18" t="s">
        <v>1523</v>
      </c>
      <c r="C4001" s="18" t="s">
        <v>4772</v>
      </c>
      <c r="D4001" s="19">
        <v>292.0</v>
      </c>
      <c r="E4001" s="19">
        <v>9.0</v>
      </c>
      <c r="F4001" s="19">
        <v>8.0</v>
      </c>
      <c r="G4001" s="19">
        <v>6.0</v>
      </c>
      <c r="H4001" s="19">
        <v>5.0</v>
      </c>
      <c r="I4001" s="19">
        <v>2.0</v>
      </c>
      <c r="J4001" s="19">
        <v>0.0</v>
      </c>
      <c r="K4001" s="19">
        <v>17.0</v>
      </c>
      <c r="L4001" s="19">
        <v>13.0</v>
      </c>
      <c r="M4001" s="19">
        <v>30.0</v>
      </c>
      <c r="N4001" s="20">
        <v>0.5666666626930237</v>
      </c>
      <c r="O4001" s="20">
        <v>0.47741544246673584</v>
      </c>
      <c r="P4001" s="20">
        <v>0.48162156343460083</v>
      </c>
      <c r="Q4001" s="21" t="str">
        <f t="shared" si="1"/>
        <v>0.6066666667</v>
      </c>
      <c r="R4001" s="21" t="str">
        <f t="shared" si="3"/>
        <v>0.5107797788</v>
      </c>
      <c r="S4001" s="9">
        <v>0.5007797787586847</v>
      </c>
      <c r="T4001" s="6">
        <v>0.5107797787586847</v>
      </c>
      <c r="U4001" s="10"/>
      <c r="V4001" s="10"/>
      <c r="W4001" s="10"/>
    </row>
    <row r="4002">
      <c r="A4002" s="17">
        <v>2013.0</v>
      </c>
      <c r="B4002" s="18" t="s">
        <v>928</v>
      </c>
      <c r="C4002" s="18" t="s">
        <v>4773</v>
      </c>
      <c r="D4002" s="19">
        <v>293.0</v>
      </c>
      <c r="E4002" s="19">
        <v>2.0</v>
      </c>
      <c r="F4002" s="19">
        <v>12.0</v>
      </c>
      <c r="G4002" s="19">
        <v>8.0</v>
      </c>
      <c r="H4002" s="19">
        <v>7.0</v>
      </c>
      <c r="I4002" s="19">
        <v>2.0</v>
      </c>
      <c r="J4002" s="19">
        <v>2.0</v>
      </c>
      <c r="K4002" s="19">
        <v>12.0</v>
      </c>
      <c r="L4002" s="19">
        <v>21.0</v>
      </c>
      <c r="M4002" s="19">
        <v>33.0</v>
      </c>
      <c r="N4002" s="20">
        <v>0.3636363744735718</v>
      </c>
      <c r="O4002" s="20">
        <v>0.4627824127674103</v>
      </c>
      <c r="P4002" s="20">
        <v>0.4872613847255707</v>
      </c>
      <c r="Q4002" s="21" t="str">
        <f t="shared" si="1"/>
        <v>0.3356643357</v>
      </c>
      <c r="R4002" s="21" t="str">
        <f t="shared" si="3"/>
        <v>0.4371226365</v>
      </c>
      <c r="S4002" s="9">
        <v>0.44411564347418875</v>
      </c>
      <c r="T4002" s="6">
        <v>0.4371226364811817</v>
      </c>
      <c r="U4002" s="10"/>
      <c r="V4002" s="10"/>
      <c r="W4002" s="10"/>
    </row>
    <row r="4003">
      <c r="A4003" s="17">
        <v>2013.0</v>
      </c>
      <c r="B4003" s="18" t="s">
        <v>1394</v>
      </c>
      <c r="C4003" s="18" t="s">
        <v>1437</v>
      </c>
      <c r="D4003" s="19">
        <v>294.0</v>
      </c>
      <c r="E4003" s="19">
        <v>3.0</v>
      </c>
      <c r="F4003" s="19">
        <v>9.0</v>
      </c>
      <c r="G4003" s="19">
        <v>13.0</v>
      </c>
      <c r="H4003" s="19">
        <v>4.0</v>
      </c>
      <c r="I4003" s="19">
        <v>2.0</v>
      </c>
      <c r="J4003" s="19">
        <v>1.0</v>
      </c>
      <c r="K4003" s="19">
        <v>18.0</v>
      </c>
      <c r="L4003" s="19">
        <v>14.0</v>
      </c>
      <c r="M4003" s="19">
        <v>32.0</v>
      </c>
      <c r="N4003" s="20">
        <v>0.5625</v>
      </c>
      <c r="O4003" s="20">
        <v>0.47134777903556824</v>
      </c>
      <c r="P4003" s="20">
        <v>0.4953751862049103</v>
      </c>
      <c r="Q4003" s="21" t="str">
        <f t="shared" si="1"/>
        <v>0.5384615385</v>
      </c>
      <c r="R4003" s="21" t="str">
        <f t="shared" si="3"/>
        <v>0.4941330707</v>
      </c>
      <c r="S4003" s="9">
        <v>0.5001426860690117</v>
      </c>
      <c r="T4003" s="6">
        <v>0.49413307068439627</v>
      </c>
      <c r="U4003" s="10"/>
      <c r="V4003" s="10"/>
      <c r="W4003" s="10"/>
    </row>
    <row r="4004">
      <c r="A4004" s="17">
        <v>2013.0</v>
      </c>
      <c r="B4004" s="18" t="s">
        <v>139</v>
      </c>
      <c r="C4004" s="18" t="s">
        <v>1402</v>
      </c>
      <c r="D4004" s="19">
        <v>295.0</v>
      </c>
      <c r="E4004" s="19">
        <v>6.0</v>
      </c>
      <c r="F4004" s="19">
        <v>7.0</v>
      </c>
      <c r="G4004" s="19">
        <v>8.0</v>
      </c>
      <c r="H4004" s="19">
        <v>5.0</v>
      </c>
      <c r="I4004" s="19">
        <v>2.0</v>
      </c>
      <c r="J4004" s="19">
        <v>3.0</v>
      </c>
      <c r="K4004" s="19">
        <v>16.0</v>
      </c>
      <c r="L4004" s="19">
        <v>15.0</v>
      </c>
      <c r="M4004" s="19">
        <v>31.0</v>
      </c>
      <c r="N4004" s="20">
        <v>0.5161290168762207</v>
      </c>
      <c r="O4004" s="20">
        <v>0.530185341835022</v>
      </c>
      <c r="P4004" s="20">
        <v>0.5057699680328369</v>
      </c>
      <c r="Q4004" s="21" t="str">
        <f t="shared" si="1"/>
        <v>0.5170068027</v>
      </c>
      <c r="R4004" s="21" t="str">
        <f t="shared" si="3"/>
        <v>0.5207868636</v>
      </c>
      <c r="S4004" s="9">
        <v>0.5205674209902363</v>
      </c>
      <c r="T4004" s="6">
        <v>0.5207868636059924</v>
      </c>
      <c r="U4004" s="10"/>
      <c r="V4004" s="10"/>
      <c r="W4004" s="10"/>
    </row>
    <row r="4005">
      <c r="A4005" s="17">
        <v>2013.0</v>
      </c>
      <c r="B4005" s="18" t="s">
        <v>1992</v>
      </c>
      <c r="C4005" s="18" t="s">
        <v>4774</v>
      </c>
      <c r="D4005" s="19">
        <v>296.0</v>
      </c>
      <c r="E4005" s="19">
        <v>3.0</v>
      </c>
      <c r="F4005" s="19">
        <v>12.0</v>
      </c>
      <c r="G4005" s="19">
        <v>8.0</v>
      </c>
      <c r="H4005" s="19">
        <v>2.0</v>
      </c>
      <c r="I4005" s="19">
        <v>1.0</v>
      </c>
      <c r="J4005" s="19">
        <v>2.0</v>
      </c>
      <c r="K4005" s="19">
        <v>12.0</v>
      </c>
      <c r="L4005" s="19">
        <v>16.0</v>
      </c>
      <c r="M4005" s="19">
        <v>28.0</v>
      </c>
      <c r="N4005" s="20">
        <v>0.4285714328289032</v>
      </c>
      <c r="O4005" s="20">
        <v>0.3740190863609314</v>
      </c>
      <c r="P4005" s="20">
        <v>0.45260706543922424</v>
      </c>
      <c r="Q4005" s="21" t="str">
        <f t="shared" si="1"/>
        <v>0.4545454545</v>
      </c>
      <c r="R4005" s="21" t="str">
        <f t="shared" si="3"/>
        <v>0.4137976732</v>
      </c>
      <c r="S4005" s="9">
        <v>0.4073041666831289</v>
      </c>
      <c r="T4005" s="6">
        <v>0.4137976731766354</v>
      </c>
      <c r="U4005" s="10"/>
      <c r="V4005" s="10"/>
      <c r="W4005" s="10"/>
    </row>
    <row r="4006">
      <c r="A4006" s="17">
        <v>2013.0</v>
      </c>
      <c r="B4006" s="18" t="s">
        <v>261</v>
      </c>
      <c r="C4006" s="18" t="s">
        <v>4775</v>
      </c>
      <c r="D4006" s="19">
        <v>297.0</v>
      </c>
      <c r="E4006" s="19">
        <v>7.0</v>
      </c>
      <c r="F4006" s="19">
        <v>11.0</v>
      </c>
      <c r="G4006" s="19">
        <v>10.0</v>
      </c>
      <c r="H4006" s="19">
        <v>3.0</v>
      </c>
      <c r="I4006" s="19">
        <v>0.0</v>
      </c>
      <c r="J4006" s="19">
        <v>0.0</v>
      </c>
      <c r="K4006" s="19">
        <v>17.0</v>
      </c>
      <c r="L4006" s="19">
        <v>14.0</v>
      </c>
      <c r="M4006" s="19">
        <v>31.0</v>
      </c>
      <c r="N4006" s="20">
        <v>0.5483871102333069</v>
      </c>
      <c r="O4006" s="20">
        <v>0.4593454599380493</v>
      </c>
      <c r="P4006" s="20">
        <v>0.4779362082481384</v>
      </c>
      <c r="Q4006" s="21" t="str">
        <f t="shared" si="1"/>
        <v>0.5939849624</v>
      </c>
      <c r="R4006" s="21" t="str">
        <f t="shared" si="3"/>
        <v>0.4976530226</v>
      </c>
      <c r="S4006" s="9">
        <v>0.48625355622460764</v>
      </c>
      <c r="T4006" s="6">
        <v>0.497653022632563</v>
      </c>
      <c r="U4006" s="10"/>
      <c r="V4006" s="10"/>
      <c r="W4006" s="10"/>
    </row>
    <row r="4007">
      <c r="A4007" s="17">
        <v>2013.0</v>
      </c>
      <c r="B4007" s="18" t="s">
        <v>296</v>
      </c>
      <c r="C4007" s="18" t="s">
        <v>4776</v>
      </c>
      <c r="D4007" s="19">
        <v>298.0</v>
      </c>
      <c r="E4007" s="19">
        <v>4.0</v>
      </c>
      <c r="F4007" s="19">
        <v>10.0</v>
      </c>
      <c r="G4007" s="19">
        <v>10.0</v>
      </c>
      <c r="H4007" s="19">
        <v>4.0</v>
      </c>
      <c r="I4007" s="19">
        <v>1.0</v>
      </c>
      <c r="J4007" s="19">
        <v>3.0</v>
      </c>
      <c r="K4007" s="19">
        <v>15.0</v>
      </c>
      <c r="L4007" s="19">
        <v>17.0</v>
      </c>
      <c r="M4007" s="19">
        <v>32.0</v>
      </c>
      <c r="N4007" s="20">
        <v>0.46875</v>
      </c>
      <c r="O4007" s="20">
        <v>0.5362784266471863</v>
      </c>
      <c r="P4007" s="20">
        <v>0.5096036195755005</v>
      </c>
      <c r="Q4007" s="21" t="str">
        <f t="shared" si="1"/>
        <v>0.4632352941</v>
      </c>
      <c r="R4007" s="21" t="str">
        <f t="shared" si="3"/>
        <v>0.5113489417</v>
      </c>
      <c r="S4007" s="9">
        <v>0.5127276182174683</v>
      </c>
      <c r="T4007" s="6">
        <v>0.5113489417468801</v>
      </c>
      <c r="U4007" s="10"/>
      <c r="V4007" s="10"/>
      <c r="W4007" s="10"/>
    </row>
    <row r="4008">
      <c r="A4008" s="17">
        <v>2013.0</v>
      </c>
      <c r="B4008" s="18" t="s">
        <v>1614</v>
      </c>
      <c r="C4008" s="18" t="s">
        <v>4777</v>
      </c>
      <c r="D4008" s="19">
        <v>299.0</v>
      </c>
      <c r="E4008" s="19">
        <v>6.0</v>
      </c>
      <c r="F4008" s="19">
        <v>9.0</v>
      </c>
      <c r="G4008" s="19">
        <v>6.0</v>
      </c>
      <c r="H4008" s="19">
        <v>7.0</v>
      </c>
      <c r="I4008" s="19">
        <v>2.0</v>
      </c>
      <c r="J4008" s="19">
        <v>1.0</v>
      </c>
      <c r="K4008" s="19">
        <v>14.0</v>
      </c>
      <c r="L4008" s="19">
        <v>17.0</v>
      </c>
      <c r="M4008" s="19">
        <v>31.0</v>
      </c>
      <c r="N4008" s="20">
        <v>0.4516128897666931</v>
      </c>
      <c r="O4008" s="20">
        <v>0.44556358456611633</v>
      </c>
      <c r="P4008" s="20">
        <v>0.4848913848400116</v>
      </c>
      <c r="Q4008" s="21" t="str">
        <f t="shared" si="1"/>
        <v>0.4635761589</v>
      </c>
      <c r="R4008" s="21" t="str">
        <f t="shared" si="3"/>
        <v>0.4598986782</v>
      </c>
      <c r="S4008" s="9">
        <v>0.4569078642995127</v>
      </c>
      <c r="T4008" s="6">
        <v>0.4598986782281604</v>
      </c>
      <c r="U4008" s="10"/>
      <c r="V4008" s="10"/>
      <c r="W4008" s="10"/>
    </row>
    <row r="4009">
      <c r="A4009" s="17">
        <v>2013.0</v>
      </c>
      <c r="B4009" s="18" t="s">
        <v>1396</v>
      </c>
      <c r="C4009" s="18" t="s">
        <v>1449</v>
      </c>
      <c r="D4009" s="19">
        <v>300.0</v>
      </c>
      <c r="E4009" s="19">
        <v>5.0</v>
      </c>
      <c r="F4009" s="19">
        <v>12.0</v>
      </c>
      <c r="G4009" s="19">
        <v>10.0</v>
      </c>
      <c r="H4009" s="19">
        <v>1.0</v>
      </c>
      <c r="I4009" s="19">
        <v>3.0</v>
      </c>
      <c r="J4009" s="19">
        <v>2.0</v>
      </c>
      <c r="K4009" s="19">
        <v>18.0</v>
      </c>
      <c r="L4009" s="19">
        <v>15.0</v>
      </c>
      <c r="M4009" s="19">
        <v>33.0</v>
      </c>
      <c r="N4009" s="20">
        <v>0.5454545617103577</v>
      </c>
      <c r="O4009" s="20">
        <v>0.49642419815063477</v>
      </c>
      <c r="P4009" s="20">
        <v>0.5028533935546875</v>
      </c>
      <c r="Q4009" s="21" t="str">
        <f t="shared" si="1"/>
        <v>0.6015037594</v>
      </c>
      <c r="R4009" s="21" t="str">
        <f t="shared" si="3"/>
        <v>0.5243013873</v>
      </c>
      <c r="S4009" s="9">
        <v>0.5102890838276256</v>
      </c>
      <c r="T4009" s="6">
        <v>0.5243013873136133</v>
      </c>
      <c r="U4009" s="10"/>
      <c r="V4009" s="10"/>
      <c r="W4009" s="10"/>
    </row>
    <row r="4010">
      <c r="A4010" s="17">
        <v>2013.0</v>
      </c>
      <c r="B4010" s="18" t="s">
        <v>2254</v>
      </c>
      <c r="C4010" s="18" t="s">
        <v>4778</v>
      </c>
      <c r="D4010" s="19">
        <v>301.0</v>
      </c>
      <c r="E4010" s="19">
        <v>1.0</v>
      </c>
      <c r="F4010" s="19">
        <v>13.0</v>
      </c>
      <c r="G4010" s="19">
        <v>3.0</v>
      </c>
      <c r="H4010" s="19">
        <v>9.0</v>
      </c>
      <c r="I4010" s="19">
        <v>0.0</v>
      </c>
      <c r="J4010" s="19">
        <v>2.0</v>
      </c>
      <c r="K4010" s="19">
        <v>4.0</v>
      </c>
      <c r="L4010" s="19">
        <v>24.0</v>
      </c>
      <c r="M4010" s="19">
        <v>28.0</v>
      </c>
      <c r="N4010" s="20">
        <v>0.1428571492433548</v>
      </c>
      <c r="O4010" s="20">
        <v>0.43880972266197205</v>
      </c>
      <c r="P4010" s="20">
        <v>0.4910092353820801</v>
      </c>
      <c r="Q4010" s="21" t="str">
        <f t="shared" si="1"/>
        <v>0.125</v>
      </c>
      <c r="R4010" s="21" t="str">
        <f t="shared" si="3"/>
        <v>0.3734071702</v>
      </c>
      <c r="S4010" s="9">
        <v>0.37787145589079174</v>
      </c>
      <c r="T4010" s="6">
        <v>0.37340717017650604</v>
      </c>
      <c r="U4010" s="10"/>
      <c r="V4010" s="10"/>
      <c r="W4010" s="10"/>
    </row>
    <row r="4011">
      <c r="A4011" s="17">
        <v>2013.0</v>
      </c>
      <c r="B4011" s="18" t="s">
        <v>456</v>
      </c>
      <c r="C4011" s="18" t="s">
        <v>4779</v>
      </c>
      <c r="D4011" s="19">
        <v>302.0</v>
      </c>
      <c r="E4011" s="19">
        <v>5.0</v>
      </c>
      <c r="F4011" s="19">
        <v>6.0</v>
      </c>
      <c r="G4011" s="19">
        <v>13.0</v>
      </c>
      <c r="H4011" s="19">
        <v>5.0</v>
      </c>
      <c r="I4011" s="19">
        <v>0.0</v>
      </c>
      <c r="J4011" s="19">
        <v>0.0</v>
      </c>
      <c r="K4011" s="19">
        <v>18.0</v>
      </c>
      <c r="L4011" s="19">
        <v>11.0</v>
      </c>
      <c r="M4011" s="19">
        <v>29.0</v>
      </c>
      <c r="N4011" s="20">
        <v>0.6206896305084229</v>
      </c>
      <c r="O4011" s="20">
        <v>0.5256361365318298</v>
      </c>
      <c r="P4011" s="20">
        <v>0.5082024931907654</v>
      </c>
      <c r="Q4011" s="21" t="str">
        <f t="shared" si="1"/>
        <v>0.5826771654</v>
      </c>
      <c r="R4011" s="21" t="str">
        <f t="shared" si="3"/>
        <v>0.5355379829</v>
      </c>
      <c r="S4011" s="9">
        <v>0.5450411053567097</v>
      </c>
      <c r="T4011" s="6">
        <v>0.5355379829021889</v>
      </c>
      <c r="U4011" s="10"/>
      <c r="V4011" s="10"/>
      <c r="W4011" s="10"/>
    </row>
    <row r="4012">
      <c r="A4012" s="17">
        <v>2013.0</v>
      </c>
      <c r="B4012" s="18" t="s">
        <v>219</v>
      </c>
      <c r="C4012" s="18" t="s">
        <v>4780</v>
      </c>
      <c r="D4012" s="19">
        <v>303.0</v>
      </c>
      <c r="E4012" s="19">
        <v>6.0</v>
      </c>
      <c r="F4012" s="19">
        <v>3.0</v>
      </c>
      <c r="G4012" s="19">
        <v>15.0</v>
      </c>
      <c r="H4012" s="19">
        <v>3.0</v>
      </c>
      <c r="I4012" s="19">
        <v>4.0</v>
      </c>
      <c r="J4012" s="19">
        <v>3.0</v>
      </c>
      <c r="K4012" s="19">
        <v>25.0</v>
      </c>
      <c r="L4012" s="19">
        <v>9.0</v>
      </c>
      <c r="M4012" s="19">
        <v>34.0</v>
      </c>
      <c r="N4012" s="20">
        <v>0.7352941036224365</v>
      </c>
      <c r="O4012" s="20">
        <v>0.5935249924659729</v>
      </c>
      <c r="P4012" s="20">
        <v>0.5384880900382996</v>
      </c>
      <c r="Q4012" s="21" t="str">
        <f t="shared" si="1"/>
        <v>0.7039473684</v>
      </c>
      <c r="R4012" s="21" t="str">
        <f t="shared" si="3"/>
        <v>0.6073713608</v>
      </c>
      <c r="S4012" s="9">
        <v>0.6152080481543261</v>
      </c>
      <c r="T4012" s="6">
        <v>0.6073713608478245</v>
      </c>
      <c r="U4012" s="10"/>
      <c r="V4012" s="10"/>
      <c r="W4012" s="10"/>
    </row>
    <row r="4013">
      <c r="A4013" s="17">
        <v>2013.0</v>
      </c>
      <c r="B4013" s="18" t="s">
        <v>86</v>
      </c>
      <c r="C4013" s="18" t="s">
        <v>4781</v>
      </c>
      <c r="D4013" s="19">
        <v>304.0</v>
      </c>
      <c r="E4013" s="19">
        <v>2.0</v>
      </c>
      <c r="F4013" s="19">
        <v>14.0</v>
      </c>
      <c r="G4013" s="19">
        <v>9.0</v>
      </c>
      <c r="H4013" s="19">
        <v>5.0</v>
      </c>
      <c r="I4013" s="19">
        <v>1.0</v>
      </c>
      <c r="J4013" s="19">
        <v>1.0</v>
      </c>
      <c r="K4013" s="19">
        <v>12.0</v>
      </c>
      <c r="L4013" s="19">
        <v>20.0</v>
      </c>
      <c r="M4013" s="19">
        <v>32.0</v>
      </c>
      <c r="N4013" s="20">
        <v>0.375</v>
      </c>
      <c r="O4013" s="20">
        <v>0.5049035549163818</v>
      </c>
      <c r="P4013" s="20">
        <v>0.49509498476982117</v>
      </c>
      <c r="Q4013" s="21" t="str">
        <f t="shared" si="1"/>
        <v>0.359375</v>
      </c>
      <c r="R4013" s="21" t="str">
        <f t="shared" si="3"/>
        <v>0.4660692737</v>
      </c>
      <c r="S4013" s="9">
        <v>0.4699755236506462</v>
      </c>
      <c r="T4013" s="6">
        <v>0.4660692736506462</v>
      </c>
      <c r="U4013" s="10"/>
      <c r="V4013" s="10"/>
      <c r="W4013" s="10"/>
    </row>
    <row r="4014">
      <c r="A4014" s="17">
        <v>2013.0</v>
      </c>
      <c r="B4014" s="18" t="s">
        <v>1633</v>
      </c>
      <c r="C4014" s="18" t="s">
        <v>4782</v>
      </c>
      <c r="D4014" s="19">
        <v>305.0</v>
      </c>
      <c r="E4014" s="19">
        <v>1.0</v>
      </c>
      <c r="F4014" s="19">
        <v>13.0</v>
      </c>
      <c r="G4014" s="19">
        <v>3.0</v>
      </c>
      <c r="H4014" s="19">
        <v>9.0</v>
      </c>
      <c r="I4014" s="19">
        <v>0.0</v>
      </c>
      <c r="J4014" s="19">
        <v>1.0</v>
      </c>
      <c r="K4014" s="19">
        <v>4.0</v>
      </c>
      <c r="L4014" s="19">
        <v>23.0</v>
      </c>
      <c r="M4014" s="19">
        <v>27.0</v>
      </c>
      <c r="N4014" s="20">
        <v>0.14814814925193787</v>
      </c>
      <c r="O4014" s="20">
        <v>0.5144638419151306</v>
      </c>
      <c r="P4014" s="20">
        <v>0.4960182309150696</v>
      </c>
      <c r="Q4014" s="21" t="str">
        <f t="shared" si="1"/>
        <v>0.1300813008</v>
      </c>
      <c r="R4014" s="21" t="str">
        <f t="shared" si="3"/>
        <v>0.4137568039</v>
      </c>
      <c r="S4014" s="9">
        <v>0.41827351572336974</v>
      </c>
      <c r="T4014" s="6">
        <v>0.41375680388958475</v>
      </c>
      <c r="U4014" s="10"/>
      <c r="V4014" s="10"/>
      <c r="W4014" s="10"/>
    </row>
    <row r="4015">
      <c r="A4015" s="17">
        <v>2013.0</v>
      </c>
      <c r="B4015" s="18" t="s">
        <v>850</v>
      </c>
      <c r="C4015" s="18" t="s">
        <v>4783</v>
      </c>
      <c r="D4015" s="19">
        <v>306.0</v>
      </c>
      <c r="E4015" s="19">
        <v>1.0</v>
      </c>
      <c r="F4015" s="19">
        <v>14.0</v>
      </c>
      <c r="G4015" s="19">
        <v>5.0</v>
      </c>
      <c r="H4015" s="19">
        <v>8.0</v>
      </c>
      <c r="I4015" s="19">
        <v>1.0</v>
      </c>
      <c r="J4015" s="19">
        <v>1.0</v>
      </c>
      <c r="K4015" s="19">
        <v>7.0</v>
      </c>
      <c r="L4015" s="19">
        <v>23.0</v>
      </c>
      <c r="M4015" s="19">
        <v>30.0</v>
      </c>
      <c r="N4015" s="20">
        <v>0.23333333432674408</v>
      </c>
      <c r="O4015" s="20">
        <v>0.4921974539756775</v>
      </c>
      <c r="P4015" s="20">
        <v>0.4778890907764435</v>
      </c>
      <c r="Q4015" s="21" t="str">
        <f t="shared" si="1"/>
        <v>0.2076923077</v>
      </c>
      <c r="R4015" s="21" t="str">
        <f t="shared" si="3"/>
        <v>0.4174940766</v>
      </c>
      <c r="S4015" s="9">
        <v>0.42390433301528296</v>
      </c>
      <c r="T4015" s="6">
        <v>0.4174940766050265</v>
      </c>
      <c r="U4015" s="10"/>
      <c r="V4015" s="10"/>
      <c r="W4015" s="10"/>
    </row>
    <row r="4016">
      <c r="A4016" s="17">
        <v>2013.0</v>
      </c>
      <c r="B4016" s="18" t="s">
        <v>260</v>
      </c>
      <c r="C4016" s="18" t="s">
        <v>4784</v>
      </c>
      <c r="D4016" s="19">
        <v>307.0</v>
      </c>
      <c r="E4016" s="19">
        <v>6.0</v>
      </c>
      <c r="F4016" s="19">
        <v>8.0</v>
      </c>
      <c r="G4016" s="19">
        <v>7.0</v>
      </c>
      <c r="H4016" s="19">
        <v>4.0</v>
      </c>
      <c r="I4016" s="19">
        <v>0.0</v>
      </c>
      <c r="J4016" s="19">
        <v>4.0</v>
      </c>
      <c r="K4016" s="19">
        <v>13.0</v>
      </c>
      <c r="L4016" s="19">
        <v>16.0</v>
      </c>
      <c r="M4016" s="19">
        <v>29.0</v>
      </c>
      <c r="N4016" s="20">
        <v>0.4482758641242981</v>
      </c>
      <c r="O4016" s="20">
        <v>0.4672832787036896</v>
      </c>
      <c r="P4016" s="20">
        <v>0.47720658779144287</v>
      </c>
      <c r="Q4016" s="21" t="str">
        <f t="shared" si="1"/>
        <v>0.4666666667</v>
      </c>
      <c r="R4016" s="21" t="str">
        <f t="shared" si="3"/>
        <v>0.469609953</v>
      </c>
      <c r="S4016" s="9">
        <v>0.4650122518169469</v>
      </c>
      <c r="T4016" s="6">
        <v>0.46960995296637215</v>
      </c>
      <c r="U4016" s="10"/>
      <c r="V4016" s="10"/>
      <c r="W4016" s="10"/>
    </row>
    <row r="4017">
      <c r="A4017" s="17">
        <v>2013.0</v>
      </c>
      <c r="B4017" s="18" t="s">
        <v>142</v>
      </c>
      <c r="C4017" s="18" t="s">
        <v>4785</v>
      </c>
      <c r="D4017" s="19">
        <v>308.0</v>
      </c>
      <c r="E4017" s="19">
        <v>2.0</v>
      </c>
      <c r="F4017" s="19">
        <v>12.0</v>
      </c>
      <c r="G4017" s="19">
        <v>4.0</v>
      </c>
      <c r="H4017" s="19">
        <v>9.0</v>
      </c>
      <c r="I4017" s="19">
        <v>1.0</v>
      </c>
      <c r="J4017" s="19">
        <v>1.0</v>
      </c>
      <c r="K4017" s="19">
        <v>7.0</v>
      </c>
      <c r="L4017" s="19">
        <v>22.0</v>
      </c>
      <c r="M4017" s="19">
        <v>29.0</v>
      </c>
      <c r="N4017" s="20">
        <v>0.24137930572032928</v>
      </c>
      <c r="O4017" s="20">
        <v>0.4348066449165344</v>
      </c>
      <c r="P4017" s="20">
        <v>0.4719080626964569</v>
      </c>
      <c r="Q4017" s="21" t="str">
        <f t="shared" si="1"/>
        <v>0.2296296296</v>
      </c>
      <c r="R4017" s="21" t="str">
        <f t="shared" si="3"/>
        <v>0.3927877455</v>
      </c>
      <c r="S4017" s="9">
        <v>0.39572516571858835</v>
      </c>
      <c r="T4017" s="6">
        <v>0.39278774553978885</v>
      </c>
      <c r="U4017" s="10"/>
      <c r="V4017" s="10"/>
      <c r="W4017" s="10"/>
    </row>
    <row r="4018">
      <c r="A4018" s="17">
        <v>2013.0</v>
      </c>
      <c r="B4018" s="18" t="s">
        <v>163</v>
      </c>
      <c r="C4018" s="18" t="s">
        <v>4786</v>
      </c>
      <c r="D4018" s="19">
        <v>309.0</v>
      </c>
      <c r="E4018" s="19">
        <v>1.0</v>
      </c>
      <c r="F4018" s="19">
        <v>15.0</v>
      </c>
      <c r="G4018" s="19">
        <v>8.0</v>
      </c>
      <c r="H4018" s="19">
        <v>5.0</v>
      </c>
      <c r="I4018" s="19">
        <v>0.0</v>
      </c>
      <c r="J4018" s="19">
        <v>0.0</v>
      </c>
      <c r="K4018" s="19">
        <v>9.0</v>
      </c>
      <c r="L4018" s="19">
        <v>20.0</v>
      </c>
      <c r="M4018" s="19">
        <v>29.0</v>
      </c>
      <c r="N4018" s="20">
        <v>0.3103448152542114</v>
      </c>
      <c r="O4018" s="20">
        <v>0.45261237025260925</v>
      </c>
      <c r="P4018" s="20">
        <v>0.4806031882762909</v>
      </c>
      <c r="Q4018" s="21" t="str">
        <f t="shared" si="1"/>
        <v>0.2792792793</v>
      </c>
      <c r="R4018" s="21" t="str">
        <f t="shared" si="3"/>
        <v>0.416276802</v>
      </c>
      <c r="S4018" s="9">
        <v>0.42404318909192906</v>
      </c>
      <c r="T4018" s="6">
        <v>0.4162768020151972</v>
      </c>
      <c r="U4018" s="10"/>
      <c r="V4018" s="10"/>
      <c r="W4018" s="10"/>
    </row>
    <row r="4019">
      <c r="A4019" s="17">
        <v>2013.0</v>
      </c>
      <c r="B4019" s="18" t="s">
        <v>280</v>
      </c>
      <c r="C4019" s="18" t="s">
        <v>4787</v>
      </c>
      <c r="D4019" s="19">
        <v>310.0</v>
      </c>
      <c r="E4019" s="19">
        <v>6.0</v>
      </c>
      <c r="F4019" s="19">
        <v>6.0</v>
      </c>
      <c r="G4019" s="19">
        <v>18.0</v>
      </c>
      <c r="H4019" s="19">
        <v>3.0</v>
      </c>
      <c r="I4019" s="19">
        <v>0.0</v>
      </c>
      <c r="J4019" s="19">
        <v>0.0</v>
      </c>
      <c r="K4019" s="19">
        <v>24.0</v>
      </c>
      <c r="L4019" s="19">
        <v>9.0</v>
      </c>
      <c r="M4019" s="19">
        <v>33.0</v>
      </c>
      <c r="N4019" s="20">
        <v>0.7272727489471436</v>
      </c>
      <c r="O4019" s="20">
        <v>0.5919888615608215</v>
      </c>
      <c r="P4019" s="20">
        <v>0.5415017008781433</v>
      </c>
      <c r="Q4019" s="21" t="str">
        <f t="shared" si="1"/>
        <v>0.7111111111</v>
      </c>
      <c r="R4019" s="21" t="str">
        <f t="shared" si="3"/>
        <v>0.6091476338</v>
      </c>
      <c r="S4019" s="9">
        <v>0.6131880378181285</v>
      </c>
      <c r="T4019" s="6">
        <v>0.6091476337777243</v>
      </c>
      <c r="U4019" s="10"/>
      <c r="V4019" s="10"/>
      <c r="W4019" s="10"/>
    </row>
    <row r="4020">
      <c r="A4020" s="17">
        <v>2013.0</v>
      </c>
      <c r="B4020" s="18" t="s">
        <v>162</v>
      </c>
      <c r="C4020" s="18" t="s">
        <v>4788</v>
      </c>
      <c r="D4020" s="19">
        <v>311.0</v>
      </c>
      <c r="E4020" s="19">
        <v>3.0</v>
      </c>
      <c r="F4020" s="19">
        <v>9.0</v>
      </c>
      <c r="G4020" s="19">
        <v>10.0</v>
      </c>
      <c r="H4020" s="19">
        <v>6.0</v>
      </c>
      <c r="I4020" s="19">
        <v>1.0</v>
      </c>
      <c r="J4020" s="19">
        <v>3.0</v>
      </c>
      <c r="K4020" s="19">
        <v>14.0</v>
      </c>
      <c r="L4020" s="19">
        <v>18.0</v>
      </c>
      <c r="M4020" s="19">
        <v>32.0</v>
      </c>
      <c r="N4020" s="20">
        <v>0.4375</v>
      </c>
      <c r="O4020" s="20">
        <v>0.5736297965049744</v>
      </c>
      <c r="P4020" s="20">
        <v>0.5555720925331116</v>
      </c>
      <c r="Q4020" s="21" t="str">
        <f t="shared" si="1"/>
        <v>0.4</v>
      </c>
      <c r="R4020" s="21" t="str">
        <f t="shared" si="3"/>
        <v>0.5257079214</v>
      </c>
      <c r="S4020" s="9">
        <v>0.5350829213857651</v>
      </c>
      <c r="T4020" s="6">
        <v>0.525707921385765</v>
      </c>
      <c r="U4020" s="10"/>
      <c r="V4020" s="10"/>
      <c r="W4020" s="10"/>
    </row>
    <row r="4021">
      <c r="A4021" s="17">
        <v>2013.0</v>
      </c>
      <c r="B4021" s="18" t="s">
        <v>855</v>
      </c>
      <c r="C4021" s="18" t="s">
        <v>4789</v>
      </c>
      <c r="D4021" s="19">
        <v>312.0</v>
      </c>
      <c r="E4021" s="19">
        <v>10.0</v>
      </c>
      <c r="F4021" s="19">
        <v>5.0</v>
      </c>
      <c r="G4021" s="19">
        <v>7.0</v>
      </c>
      <c r="H4021" s="19">
        <v>7.0</v>
      </c>
      <c r="I4021" s="19">
        <v>2.0</v>
      </c>
      <c r="J4021" s="19">
        <v>1.0</v>
      </c>
      <c r="K4021" s="19">
        <v>19.0</v>
      </c>
      <c r="L4021" s="19">
        <v>13.0</v>
      </c>
      <c r="M4021" s="19">
        <v>32.0</v>
      </c>
      <c r="N4021" s="20">
        <v>0.59375</v>
      </c>
      <c r="O4021" s="20">
        <v>0.508958637714386</v>
      </c>
      <c r="P4021" s="20">
        <v>0.49335774779319763</v>
      </c>
      <c r="Q4021" s="21" t="str">
        <f t="shared" si="1"/>
        <v>0.5941176471</v>
      </c>
      <c r="R4021" s="21" t="str">
        <f t="shared" si="3"/>
        <v>0.5263481676</v>
      </c>
      <c r="S4021" s="9">
        <v>0.5262562558054924</v>
      </c>
      <c r="T4021" s="6">
        <v>0.5263481675701983</v>
      </c>
      <c r="U4021" s="10"/>
      <c r="V4021" s="10"/>
      <c r="W4021" s="10"/>
    </row>
    <row r="4022">
      <c r="A4022" s="17">
        <v>2013.0</v>
      </c>
      <c r="B4022" s="18" t="s">
        <v>446</v>
      </c>
      <c r="C4022" s="18" t="s">
        <v>4790</v>
      </c>
      <c r="D4022" s="19">
        <v>313.0</v>
      </c>
      <c r="E4022" s="19">
        <v>4.0</v>
      </c>
      <c r="F4022" s="19">
        <v>11.0</v>
      </c>
      <c r="G4022" s="19">
        <v>3.0</v>
      </c>
      <c r="H4022" s="19">
        <v>9.0</v>
      </c>
      <c r="I4022" s="19">
        <v>3.0</v>
      </c>
      <c r="J4022" s="19">
        <v>2.0</v>
      </c>
      <c r="K4022" s="19">
        <v>10.0</v>
      </c>
      <c r="L4022" s="19">
        <v>22.0</v>
      </c>
      <c r="M4022" s="19">
        <v>32.0</v>
      </c>
      <c r="N4022" s="20">
        <v>0.3125</v>
      </c>
      <c r="O4022" s="20">
        <v>0.4790087044239044</v>
      </c>
      <c r="P4022" s="20">
        <v>0.48677030205726624</v>
      </c>
      <c r="Q4022" s="21" t="str">
        <f t="shared" si="1"/>
        <v>0.3291139241</v>
      </c>
      <c r="R4022" s="21" t="str">
        <f t="shared" si="3"/>
        <v>0.4434754087</v>
      </c>
      <c r="S4022" s="9">
        <v>0.43932192772626877</v>
      </c>
      <c r="T4022" s="6">
        <v>0.443475408738927</v>
      </c>
      <c r="U4022" s="10"/>
      <c r="V4022" s="10"/>
      <c r="W4022" s="10"/>
    </row>
    <row r="4023">
      <c r="A4023" s="17">
        <v>2013.0</v>
      </c>
      <c r="B4023" s="18" t="s">
        <v>128</v>
      </c>
      <c r="C4023" s="18" t="s">
        <v>4791</v>
      </c>
      <c r="D4023" s="19">
        <v>314.0</v>
      </c>
      <c r="E4023" s="19">
        <v>2.0</v>
      </c>
      <c r="F4023" s="19">
        <v>10.0</v>
      </c>
      <c r="G4023" s="19">
        <v>9.0</v>
      </c>
      <c r="H4023" s="19">
        <v>7.0</v>
      </c>
      <c r="I4023" s="19">
        <v>2.0</v>
      </c>
      <c r="J4023" s="19">
        <v>1.0</v>
      </c>
      <c r="K4023" s="19">
        <v>13.0</v>
      </c>
      <c r="L4023" s="19">
        <v>18.0</v>
      </c>
      <c r="M4023" s="19">
        <v>31.0</v>
      </c>
      <c r="N4023" s="20">
        <v>0.4193548262119293</v>
      </c>
      <c r="O4023" s="20">
        <v>0.5619906783103943</v>
      </c>
      <c r="P4023" s="20">
        <v>0.5211628079414368</v>
      </c>
      <c r="Q4023" s="21" t="str">
        <f t="shared" si="1"/>
        <v>0.3777777778</v>
      </c>
      <c r="R4023" s="21" t="str">
        <f t="shared" si="3"/>
        <v>0.5057304856</v>
      </c>
      <c r="S4023" s="9">
        <v>0.5161247508179757</v>
      </c>
      <c r="T4023" s="6">
        <v>0.5057304855850008</v>
      </c>
      <c r="U4023" s="10"/>
      <c r="V4023" s="10"/>
      <c r="W4023" s="10"/>
    </row>
    <row r="4024">
      <c r="A4024" s="17">
        <v>2013.0</v>
      </c>
      <c r="B4024" s="18" t="s">
        <v>70</v>
      </c>
      <c r="C4024" s="18" t="s">
        <v>4792</v>
      </c>
      <c r="D4024" s="19">
        <v>315.0</v>
      </c>
      <c r="E4024" s="19">
        <v>7.0</v>
      </c>
      <c r="F4024" s="19">
        <v>5.0</v>
      </c>
      <c r="G4024" s="19">
        <v>13.0</v>
      </c>
      <c r="H4024" s="19">
        <v>4.0</v>
      </c>
      <c r="I4024" s="19">
        <v>0.0</v>
      </c>
      <c r="J4024" s="19">
        <v>1.0</v>
      </c>
      <c r="K4024" s="19">
        <v>20.0</v>
      </c>
      <c r="L4024" s="19">
        <v>10.0</v>
      </c>
      <c r="M4024" s="19">
        <v>30.0</v>
      </c>
      <c r="N4024" s="20">
        <v>0.6666666865348816</v>
      </c>
      <c r="O4024" s="20">
        <v>0.49291324615478516</v>
      </c>
      <c r="P4024" s="20">
        <v>0.48800918459892273</v>
      </c>
      <c r="Q4024" s="21" t="str">
        <f t="shared" si="1"/>
        <v>0.6470588235</v>
      </c>
      <c r="R4024" s="21" t="str">
        <f t="shared" si="3"/>
        <v>0.5302236251</v>
      </c>
      <c r="S4024" s="9">
        <v>0.5351255858937899</v>
      </c>
      <c r="T4024" s="6">
        <v>0.5302236251094762</v>
      </c>
      <c r="U4024" s="10"/>
      <c r="V4024" s="10"/>
      <c r="W4024" s="10"/>
    </row>
    <row r="4025">
      <c r="A4025" s="17">
        <v>2013.0</v>
      </c>
      <c r="B4025" s="18" t="s">
        <v>1248</v>
      </c>
      <c r="C4025" s="18" t="s">
        <v>4793</v>
      </c>
      <c r="D4025" s="19">
        <v>316.0</v>
      </c>
      <c r="E4025" s="19">
        <v>3.0</v>
      </c>
      <c r="F4025" s="19">
        <v>12.0</v>
      </c>
      <c r="G4025" s="19">
        <v>5.0</v>
      </c>
      <c r="H4025" s="19">
        <v>4.0</v>
      </c>
      <c r="I4025" s="19">
        <v>2.0</v>
      </c>
      <c r="J4025" s="19">
        <v>2.0</v>
      </c>
      <c r="K4025" s="19">
        <v>10.0</v>
      </c>
      <c r="L4025" s="19">
        <v>18.0</v>
      </c>
      <c r="M4025" s="19">
        <v>28.0</v>
      </c>
      <c r="N4025" s="20">
        <v>0.3571428656578064</v>
      </c>
      <c r="O4025" s="20">
        <v>0.42009806632995605</v>
      </c>
      <c r="P4025" s="20">
        <v>0.45477816462516785</v>
      </c>
      <c r="Q4025" s="21" t="str">
        <f t="shared" si="1"/>
        <v>0.3833333333</v>
      </c>
      <c r="R4025" s="21" t="str">
        <f t="shared" si="3"/>
        <v>0.4195769077</v>
      </c>
      <c r="S4025" s="9">
        <v>0.4130292886069843</v>
      </c>
      <c r="T4025" s="6">
        <v>0.4195769076546033</v>
      </c>
      <c r="U4025" s="10"/>
      <c r="V4025" s="10"/>
      <c r="W4025" s="10"/>
    </row>
    <row r="4026">
      <c r="A4026" s="17">
        <v>2013.0</v>
      </c>
      <c r="B4026" s="18" t="s">
        <v>444</v>
      </c>
      <c r="C4026" s="18" t="s">
        <v>4794</v>
      </c>
      <c r="D4026" s="19">
        <v>317.0</v>
      </c>
      <c r="E4026" s="19">
        <v>4.0</v>
      </c>
      <c r="F4026" s="19">
        <v>7.0</v>
      </c>
      <c r="G4026" s="19">
        <v>13.0</v>
      </c>
      <c r="H4026" s="19">
        <v>3.0</v>
      </c>
      <c r="I4026" s="19">
        <v>1.0</v>
      </c>
      <c r="J4026" s="19">
        <v>4.0</v>
      </c>
      <c r="K4026" s="19">
        <v>18.0</v>
      </c>
      <c r="L4026" s="19">
        <v>14.0</v>
      </c>
      <c r="M4026" s="19">
        <v>32.0</v>
      </c>
      <c r="N4026" s="20">
        <v>0.5625</v>
      </c>
      <c r="O4026" s="20">
        <v>0.5611729621887207</v>
      </c>
      <c r="P4026" s="20">
        <v>0.5224900841712952</v>
      </c>
      <c r="Q4026" s="21" t="str">
        <f t="shared" si="1"/>
        <v>0.5373134328</v>
      </c>
      <c r="R4026" s="21" t="str">
        <f t="shared" si="3"/>
        <v>0.5455373603</v>
      </c>
      <c r="S4026" s="9">
        <v>0.5518340021371841</v>
      </c>
      <c r="T4026" s="6">
        <v>0.5455373603461394</v>
      </c>
      <c r="U4026" s="10"/>
      <c r="V4026" s="10"/>
      <c r="W4026" s="10"/>
    </row>
    <row r="4027">
      <c r="A4027" s="17">
        <v>2013.0</v>
      </c>
      <c r="B4027" s="18" t="s">
        <v>450</v>
      </c>
      <c r="C4027" s="18" t="s">
        <v>1440</v>
      </c>
      <c r="D4027" s="19">
        <v>318.0</v>
      </c>
      <c r="E4027" s="19">
        <v>8.0</v>
      </c>
      <c r="F4027" s="19">
        <v>3.0</v>
      </c>
      <c r="G4027" s="19">
        <v>15.0</v>
      </c>
      <c r="H4027" s="19">
        <v>2.0</v>
      </c>
      <c r="I4027" s="19">
        <v>3.0</v>
      </c>
      <c r="J4027" s="19">
        <v>3.0</v>
      </c>
      <c r="K4027" s="19">
        <v>26.0</v>
      </c>
      <c r="L4027" s="19">
        <v>8.0</v>
      </c>
      <c r="M4027" s="19">
        <v>34.0</v>
      </c>
      <c r="N4027" s="20">
        <v>0.7647058963775635</v>
      </c>
      <c r="O4027" s="20">
        <v>0.5759822130203247</v>
      </c>
      <c r="P4027" s="20">
        <v>0.5314542055130005</v>
      </c>
      <c r="Q4027" s="21" t="str">
        <f t="shared" si="1"/>
        <v>0.7532467532</v>
      </c>
      <c r="R4027" s="21" t="str">
        <f t="shared" si="3"/>
        <v>0.6091663462</v>
      </c>
      <c r="S4027" s="9">
        <v>0.6120311284766478</v>
      </c>
      <c r="T4027" s="6">
        <v>0.6091663462001008</v>
      </c>
      <c r="U4027" s="10"/>
      <c r="V4027" s="10"/>
      <c r="W4027" s="10"/>
    </row>
    <row r="4028">
      <c r="A4028" s="17">
        <v>2013.0</v>
      </c>
      <c r="B4028" s="18" t="s">
        <v>136</v>
      </c>
      <c r="C4028" s="18" t="s">
        <v>1410</v>
      </c>
      <c r="D4028" s="19">
        <v>319.0</v>
      </c>
      <c r="E4028" s="19">
        <v>10.0</v>
      </c>
      <c r="F4028" s="19">
        <v>5.0</v>
      </c>
      <c r="G4028" s="19">
        <v>15.0</v>
      </c>
      <c r="H4028" s="19">
        <v>2.0</v>
      </c>
      <c r="I4028" s="19">
        <v>0.0</v>
      </c>
      <c r="J4028" s="19">
        <v>0.0</v>
      </c>
      <c r="K4028" s="19">
        <v>25.0</v>
      </c>
      <c r="L4028" s="19">
        <v>7.0</v>
      </c>
      <c r="M4028" s="19">
        <v>32.0</v>
      </c>
      <c r="N4028" s="20">
        <v>0.78125</v>
      </c>
      <c r="O4028" s="20">
        <v>0.4983006417751312</v>
      </c>
      <c r="P4028" s="20">
        <v>0.49928563833236694</v>
      </c>
      <c r="Q4028" s="21" t="str">
        <f t="shared" si="1"/>
        <v>0.7986111111</v>
      </c>
      <c r="R4028" s="21" t="str">
        <f t="shared" si="3"/>
        <v>0.5736245082</v>
      </c>
      <c r="S4028" s="9">
        <v>0.5692842304706573</v>
      </c>
      <c r="T4028" s="6">
        <v>0.5736245082484351</v>
      </c>
      <c r="U4028" s="10"/>
      <c r="V4028" s="10"/>
      <c r="W4028" s="10"/>
    </row>
    <row r="4029">
      <c r="A4029" s="17">
        <v>2013.0</v>
      </c>
      <c r="B4029" s="18" t="s">
        <v>100</v>
      </c>
      <c r="C4029" s="18" t="s">
        <v>4795</v>
      </c>
      <c r="D4029" s="19">
        <v>320.0</v>
      </c>
      <c r="E4029" s="19">
        <v>4.0</v>
      </c>
      <c r="F4029" s="19">
        <v>7.0</v>
      </c>
      <c r="G4029" s="19">
        <v>9.0</v>
      </c>
      <c r="H4029" s="19">
        <v>6.0</v>
      </c>
      <c r="I4029" s="19">
        <v>3.0</v>
      </c>
      <c r="J4029" s="19">
        <v>4.0</v>
      </c>
      <c r="K4029" s="19">
        <v>16.0</v>
      </c>
      <c r="L4029" s="19">
        <v>17.0</v>
      </c>
      <c r="M4029" s="19">
        <v>33.0</v>
      </c>
      <c r="N4029" s="20">
        <v>0.4848484992980957</v>
      </c>
      <c r="O4029" s="20">
        <v>0.5678527355194092</v>
      </c>
      <c r="P4029" s="20">
        <v>0.5245916843414307</v>
      </c>
      <c r="Q4029" s="21" t="str">
        <f t="shared" si="1"/>
        <v>0.4575163399</v>
      </c>
      <c r="R4029" s="21" t="str">
        <f t="shared" si="3"/>
        <v>0.5294533738</v>
      </c>
      <c r="S4029" s="9">
        <v>0.5362864100571835</v>
      </c>
      <c r="T4029" s="6">
        <v>0.5294533738123826</v>
      </c>
      <c r="U4029" s="10"/>
      <c r="V4029" s="10"/>
      <c r="W4029" s="10"/>
    </row>
    <row r="4030">
      <c r="A4030" s="17">
        <v>2013.0</v>
      </c>
      <c r="B4030" s="18" t="s">
        <v>302</v>
      </c>
      <c r="C4030" s="18" t="s">
        <v>1364</v>
      </c>
      <c r="D4030" s="19">
        <v>321.0</v>
      </c>
      <c r="E4030" s="19">
        <v>9.0</v>
      </c>
      <c r="F4030" s="19">
        <v>6.0</v>
      </c>
      <c r="G4030" s="19">
        <v>10.0</v>
      </c>
      <c r="H4030" s="19">
        <v>5.0</v>
      </c>
      <c r="I4030" s="19">
        <v>2.0</v>
      </c>
      <c r="J4030" s="19">
        <v>0.0</v>
      </c>
      <c r="K4030" s="19">
        <v>21.0</v>
      </c>
      <c r="L4030" s="19">
        <v>11.0</v>
      </c>
      <c r="M4030" s="19">
        <v>32.0</v>
      </c>
      <c r="N4030" s="20">
        <v>0.65625</v>
      </c>
      <c r="O4030" s="20">
        <v>0.4695380628108978</v>
      </c>
      <c r="P4030" s="20">
        <v>0.4839836359024048</v>
      </c>
      <c r="Q4030" s="21" t="str">
        <f t="shared" si="1"/>
        <v>0.6602564103</v>
      </c>
      <c r="R4030" s="21" t="str">
        <f t="shared" si="3"/>
        <v>0.5208290429</v>
      </c>
      <c r="S4030" s="9">
        <v>0.5198274403810501</v>
      </c>
      <c r="T4030" s="6">
        <v>0.5208290429451528</v>
      </c>
      <c r="U4030" s="10"/>
      <c r="V4030" s="10"/>
      <c r="W4030" s="10"/>
    </row>
    <row r="4031">
      <c r="A4031" s="17">
        <v>2013.0</v>
      </c>
      <c r="B4031" s="18" t="s">
        <v>168</v>
      </c>
      <c r="C4031" s="18" t="s">
        <v>1429</v>
      </c>
      <c r="D4031" s="19">
        <v>322.0</v>
      </c>
      <c r="E4031" s="19">
        <v>6.0</v>
      </c>
      <c r="F4031" s="19">
        <v>7.0</v>
      </c>
      <c r="G4031" s="19">
        <v>11.0</v>
      </c>
      <c r="H4031" s="19">
        <v>4.0</v>
      </c>
      <c r="I4031" s="19">
        <v>2.0</v>
      </c>
      <c r="J4031" s="19">
        <v>2.0</v>
      </c>
      <c r="K4031" s="19">
        <v>19.0</v>
      </c>
      <c r="L4031" s="19">
        <v>13.0</v>
      </c>
      <c r="M4031" s="19">
        <v>32.0</v>
      </c>
      <c r="N4031" s="20">
        <v>0.59375</v>
      </c>
      <c r="O4031" s="20">
        <v>0.5852749943733215</v>
      </c>
      <c r="P4031" s="20">
        <v>0.543283998966217</v>
      </c>
      <c r="Q4031" s="21" t="str">
        <f t="shared" si="1"/>
        <v>0.5902777778</v>
      </c>
      <c r="R4031" s="21" t="str">
        <f t="shared" si="3"/>
        <v>0.5760279414</v>
      </c>
      <c r="S4031" s="9">
        <v>0.576895996928215</v>
      </c>
      <c r="T4031" s="6">
        <v>0.5760279413726594</v>
      </c>
      <c r="U4031" s="10"/>
      <c r="V4031" s="10"/>
      <c r="W4031" s="10"/>
    </row>
    <row r="4032">
      <c r="A4032" s="17">
        <v>2013.0</v>
      </c>
      <c r="B4032" s="18" t="s">
        <v>103</v>
      </c>
      <c r="C4032" s="18" t="s">
        <v>4796</v>
      </c>
      <c r="D4032" s="19">
        <v>323.0</v>
      </c>
      <c r="E4032" s="19">
        <v>3.0</v>
      </c>
      <c r="F4032" s="19">
        <v>8.0</v>
      </c>
      <c r="G4032" s="19">
        <v>18.0</v>
      </c>
      <c r="H4032" s="19">
        <v>1.0</v>
      </c>
      <c r="I4032" s="19">
        <v>0.0</v>
      </c>
      <c r="J4032" s="19">
        <v>2.0</v>
      </c>
      <c r="K4032" s="19">
        <v>21.0</v>
      </c>
      <c r="L4032" s="19">
        <v>11.0</v>
      </c>
      <c r="M4032" s="19">
        <v>32.0</v>
      </c>
      <c r="N4032" s="20">
        <v>0.65625</v>
      </c>
      <c r="O4032" s="20">
        <v>0.5214546918869019</v>
      </c>
      <c r="P4032" s="20">
        <v>0.5216077566146851</v>
      </c>
      <c r="Q4032" s="21" t="str">
        <f t="shared" si="1"/>
        <v>0.6465517241</v>
      </c>
      <c r="R4032" s="21" t="str">
        <f t="shared" si="3"/>
        <v>0.5527672161</v>
      </c>
      <c r="S4032" s="9">
        <v>0.5551917850971222</v>
      </c>
      <c r="T4032" s="6">
        <v>0.5527672161316048</v>
      </c>
      <c r="U4032" s="10"/>
      <c r="V4032" s="10"/>
      <c r="W4032" s="10"/>
    </row>
    <row r="4033">
      <c r="A4033" s="17">
        <v>2013.0</v>
      </c>
      <c r="B4033" s="18" t="s">
        <v>507</v>
      </c>
      <c r="C4033" s="18" t="s">
        <v>4797</v>
      </c>
      <c r="D4033" s="19">
        <v>324.0</v>
      </c>
      <c r="E4033" s="19">
        <v>2.0</v>
      </c>
      <c r="F4033" s="19">
        <v>9.0</v>
      </c>
      <c r="G4033" s="19">
        <v>10.0</v>
      </c>
      <c r="H4033" s="19">
        <v>7.0</v>
      </c>
      <c r="I4033" s="19">
        <v>1.0</v>
      </c>
      <c r="J4033" s="19">
        <v>3.0</v>
      </c>
      <c r="K4033" s="19">
        <v>13.0</v>
      </c>
      <c r="L4033" s="19">
        <v>19.0</v>
      </c>
      <c r="M4033" s="19">
        <v>32.0</v>
      </c>
      <c r="N4033" s="20">
        <v>0.40625</v>
      </c>
      <c r="O4033" s="20">
        <v>0.5481011271476746</v>
      </c>
      <c r="P4033" s="20">
        <v>0.5257445573806763</v>
      </c>
      <c r="Q4033" s="21" t="str">
        <f t="shared" si="1"/>
        <v>0.35</v>
      </c>
      <c r="R4033" s="21" t="str">
        <f t="shared" si="3"/>
        <v>0.4929867029</v>
      </c>
      <c r="S4033" s="9">
        <v>0.5070492029190063</v>
      </c>
      <c r="T4033" s="6">
        <v>0.49298670291900637</v>
      </c>
      <c r="U4033" s="10"/>
      <c r="V4033" s="10"/>
      <c r="W4033" s="10"/>
    </row>
    <row r="4034">
      <c r="A4034" s="17">
        <v>2013.0</v>
      </c>
      <c r="B4034" s="18" t="s">
        <v>2269</v>
      </c>
      <c r="C4034" s="18" t="s">
        <v>4798</v>
      </c>
      <c r="D4034" s="19">
        <v>325.0</v>
      </c>
      <c r="E4034" s="19">
        <v>5.0</v>
      </c>
      <c r="F4034" s="19">
        <v>10.0</v>
      </c>
      <c r="G4034" s="19">
        <v>5.0</v>
      </c>
      <c r="H4034" s="19">
        <v>5.0</v>
      </c>
      <c r="I4034" s="19">
        <v>1.0</v>
      </c>
      <c r="J4034" s="19">
        <v>2.0</v>
      </c>
      <c r="K4034" s="19">
        <v>11.0</v>
      </c>
      <c r="L4034" s="19">
        <v>17.0</v>
      </c>
      <c r="M4034" s="19">
        <v>28.0</v>
      </c>
      <c r="N4034" s="20">
        <v>0.3928571343421936</v>
      </c>
      <c r="O4034" s="20">
        <v>0.3933585286140442</v>
      </c>
      <c r="P4034" s="20">
        <v>0.4578585624694824</v>
      </c>
      <c r="Q4034" s="21" t="str">
        <f t="shared" si="1"/>
        <v>0.4230769231</v>
      </c>
      <c r="R4034" s="21" t="str">
        <f t="shared" si="3"/>
        <v>0.4169131357</v>
      </c>
      <c r="S4034" s="9">
        <v>0.4093581906386784</v>
      </c>
      <c r="T4034" s="6">
        <v>0.4169131356936235</v>
      </c>
      <c r="U4034" s="10"/>
      <c r="V4034" s="10"/>
      <c r="W4034" s="10"/>
    </row>
    <row r="4035">
      <c r="A4035" s="17">
        <v>2013.0</v>
      </c>
      <c r="B4035" s="18" t="s">
        <v>1017</v>
      </c>
      <c r="C4035" s="18" t="s">
        <v>4799</v>
      </c>
      <c r="D4035" s="19">
        <v>326.0</v>
      </c>
      <c r="E4035" s="19">
        <v>5.0</v>
      </c>
      <c r="F4035" s="19">
        <v>11.0</v>
      </c>
      <c r="G4035" s="19">
        <v>5.0</v>
      </c>
      <c r="H4035" s="19">
        <v>6.0</v>
      </c>
      <c r="I4035" s="19">
        <v>2.0</v>
      </c>
      <c r="J4035" s="19">
        <v>2.0</v>
      </c>
      <c r="K4035" s="19">
        <v>12.0</v>
      </c>
      <c r="L4035" s="19">
        <v>19.0</v>
      </c>
      <c r="M4035" s="19">
        <v>31.0</v>
      </c>
      <c r="N4035" s="20">
        <v>0.3870967626571655</v>
      </c>
      <c r="O4035" s="20">
        <v>0.4633963704109192</v>
      </c>
      <c r="P4035" s="20">
        <v>0.47478601336479187</v>
      </c>
      <c r="Q4035" s="21" t="str">
        <f t="shared" si="1"/>
        <v>0.4137931034</v>
      </c>
      <c r="R4035" s="21" t="str">
        <f t="shared" si="3"/>
        <v>0.4538429644</v>
      </c>
      <c r="S4035" s="9">
        <v>0.4471688820950447</v>
      </c>
      <c r="T4035" s="6">
        <v>0.4538429644087265</v>
      </c>
      <c r="U4035" s="10"/>
      <c r="V4035" s="10"/>
      <c r="W4035" s="10"/>
    </row>
    <row r="4036">
      <c r="A4036" s="17">
        <v>2013.0</v>
      </c>
      <c r="B4036" s="18" t="s">
        <v>1268</v>
      </c>
      <c r="C4036" s="18" t="s">
        <v>1389</v>
      </c>
      <c r="D4036" s="19">
        <v>327.0</v>
      </c>
      <c r="E4036" s="19">
        <v>7.0</v>
      </c>
      <c r="F4036" s="19">
        <v>5.0</v>
      </c>
      <c r="G4036" s="19">
        <v>10.0</v>
      </c>
      <c r="H4036" s="19">
        <v>2.0</v>
      </c>
      <c r="I4036" s="19">
        <v>3.0</v>
      </c>
      <c r="J4036" s="19">
        <v>1.0</v>
      </c>
      <c r="K4036" s="19">
        <v>20.0</v>
      </c>
      <c r="L4036" s="19">
        <v>8.0</v>
      </c>
      <c r="M4036" s="19">
        <v>28.0</v>
      </c>
      <c r="N4036" s="20">
        <v>0.7142857313156128</v>
      </c>
      <c r="O4036" s="20">
        <v>0.4365694522857666</v>
      </c>
      <c r="P4036" s="20">
        <v>0.48745742440223694</v>
      </c>
      <c r="Q4036" s="21" t="str">
        <f t="shared" si="1"/>
        <v>0.734375</v>
      </c>
      <c r="R4036" s="21" t="str">
        <f t="shared" si="3"/>
        <v>0.5237428322</v>
      </c>
      <c r="S4036" s="9">
        <v>0.5187205108148711</v>
      </c>
      <c r="T4036" s="6">
        <v>0.5237428322434425</v>
      </c>
      <c r="U4036" s="10"/>
      <c r="V4036" s="10"/>
      <c r="W4036" s="10"/>
    </row>
    <row r="4037">
      <c r="A4037" s="17">
        <v>2013.0</v>
      </c>
      <c r="B4037" s="18" t="s">
        <v>166</v>
      </c>
      <c r="C4037" s="18" t="s">
        <v>1426</v>
      </c>
      <c r="D4037" s="19">
        <v>328.0</v>
      </c>
      <c r="E4037" s="19">
        <v>4.0</v>
      </c>
      <c r="F4037" s="19">
        <v>9.0</v>
      </c>
      <c r="G4037" s="19">
        <v>10.0</v>
      </c>
      <c r="H4037" s="19">
        <v>4.0</v>
      </c>
      <c r="I4037" s="19">
        <v>5.0</v>
      </c>
      <c r="J4037" s="19">
        <v>2.0</v>
      </c>
      <c r="K4037" s="19">
        <v>19.0</v>
      </c>
      <c r="L4037" s="19">
        <v>15.0</v>
      </c>
      <c r="M4037" s="19">
        <v>34.0</v>
      </c>
      <c r="N4037" s="20">
        <v>0.5588235259056091</v>
      </c>
      <c r="O4037" s="20">
        <v>0.4922585189342499</v>
      </c>
      <c r="P4037" s="20">
        <v>0.5045789480209351</v>
      </c>
      <c r="Q4037" s="21" t="str">
        <f t="shared" si="1"/>
        <v>0.5608108108</v>
      </c>
      <c r="R4037" s="21" t="str">
        <f t="shared" si="3"/>
        <v>0.5124766992</v>
      </c>
      <c r="S4037" s="9">
        <v>0.5119798788252998</v>
      </c>
      <c r="T4037" s="6">
        <v>0.5124766991750614</v>
      </c>
      <c r="U4037" s="10"/>
      <c r="V4037" s="10"/>
      <c r="W4037" s="10"/>
    </row>
    <row r="4038">
      <c r="A4038" s="17">
        <v>2013.0</v>
      </c>
      <c r="B4038" s="18" t="s">
        <v>300</v>
      </c>
      <c r="C4038" s="18" t="s">
        <v>1452</v>
      </c>
      <c r="D4038" s="19">
        <v>329.0</v>
      </c>
      <c r="E4038" s="19">
        <v>6.0</v>
      </c>
      <c r="F4038" s="19">
        <v>9.0</v>
      </c>
      <c r="G4038" s="19">
        <v>10.0</v>
      </c>
      <c r="H4038" s="19">
        <v>2.0</v>
      </c>
      <c r="I4038" s="19">
        <v>3.0</v>
      </c>
      <c r="J4038" s="19">
        <v>1.0</v>
      </c>
      <c r="K4038" s="19">
        <v>19.0</v>
      </c>
      <c r="L4038" s="19">
        <v>12.0</v>
      </c>
      <c r="M4038" s="19">
        <v>31.0</v>
      </c>
      <c r="N4038" s="20">
        <v>0.6129032373428345</v>
      </c>
      <c r="O4038" s="20">
        <v>0.4716587960720062</v>
      </c>
      <c r="P4038" s="20">
        <v>0.4928242862224579</v>
      </c>
      <c r="Q4038" s="21" t="str">
        <f t="shared" si="1"/>
        <v>0.6541353383</v>
      </c>
      <c r="R4038" s="21" t="str">
        <f t="shared" si="3"/>
        <v>0.5225693042</v>
      </c>
      <c r="S4038" s="9">
        <v>0.5122612760432305</v>
      </c>
      <c r="T4038" s="6">
        <v>0.5225693041780837</v>
      </c>
      <c r="U4038" s="10"/>
      <c r="V4038" s="10"/>
      <c r="W4038" s="10"/>
    </row>
    <row r="4039">
      <c r="A4039" s="17">
        <v>2013.0</v>
      </c>
      <c r="B4039" s="18" t="s">
        <v>92</v>
      </c>
      <c r="C4039" s="18" t="s">
        <v>4800</v>
      </c>
      <c r="D4039" s="19">
        <v>330.0</v>
      </c>
      <c r="E4039" s="19">
        <v>7.0</v>
      </c>
      <c r="F4039" s="19">
        <v>9.0</v>
      </c>
      <c r="G4039" s="19">
        <v>11.0</v>
      </c>
      <c r="H4039" s="19">
        <v>3.0</v>
      </c>
      <c r="I4039" s="19">
        <v>1.0</v>
      </c>
      <c r="J4039" s="19">
        <v>0.0</v>
      </c>
      <c r="K4039" s="19">
        <v>19.0</v>
      </c>
      <c r="L4039" s="19">
        <v>12.0</v>
      </c>
      <c r="M4039" s="19">
        <v>31.0</v>
      </c>
      <c r="N4039" s="20">
        <v>0.6129032373428345</v>
      </c>
      <c r="O4039" s="20">
        <v>0.48198816180229187</v>
      </c>
      <c r="P4039" s="20">
        <v>0.4793688952922821</v>
      </c>
      <c r="Q4039" s="21" t="str">
        <f t="shared" si="1"/>
        <v>0.6444444444</v>
      </c>
      <c r="R4039" s="21" t="str">
        <f t="shared" si="3"/>
        <v>0.5219474158</v>
      </c>
      <c r="S4039" s="9">
        <v>0.5140621111758293</v>
      </c>
      <c r="T4039" s="6">
        <v>0.5219474158353276</v>
      </c>
      <c r="U4039" s="10"/>
      <c r="V4039" s="10"/>
      <c r="W4039" s="10"/>
    </row>
    <row r="4040">
      <c r="A4040" s="17">
        <v>2013.0</v>
      </c>
      <c r="B4040" s="18" t="s">
        <v>171</v>
      </c>
      <c r="C4040" s="18" t="s">
        <v>4801</v>
      </c>
      <c r="D4040" s="19">
        <v>331.0</v>
      </c>
      <c r="E4040" s="19">
        <v>1.0</v>
      </c>
      <c r="F4040" s="19">
        <v>10.0</v>
      </c>
      <c r="G4040" s="19">
        <v>11.0</v>
      </c>
      <c r="H4040" s="19">
        <v>5.0</v>
      </c>
      <c r="I4040" s="19">
        <v>1.0</v>
      </c>
      <c r="J4040" s="19">
        <v>3.0</v>
      </c>
      <c r="K4040" s="19">
        <v>13.0</v>
      </c>
      <c r="L4040" s="19">
        <v>18.0</v>
      </c>
      <c r="M4040" s="19">
        <v>31.0</v>
      </c>
      <c r="N4040" s="20">
        <v>0.4193548262119293</v>
      </c>
      <c r="O4040" s="20">
        <v>0.551192581653595</v>
      </c>
      <c r="P4040" s="20">
        <v>0.5273931622505188</v>
      </c>
      <c r="Q4040" s="21" t="str">
        <f t="shared" si="1"/>
        <v>0.36</v>
      </c>
      <c r="R4040" s="21" t="str">
        <f t="shared" si="3"/>
        <v>0.4974445814</v>
      </c>
      <c r="S4040" s="9">
        <v>0.5122832910668466</v>
      </c>
      <c r="T4040" s="6">
        <v>0.49744458138942715</v>
      </c>
      <c r="U4040" s="10"/>
      <c r="V4040" s="10"/>
      <c r="W4040" s="10"/>
    </row>
    <row r="4041">
      <c r="A4041" s="17">
        <v>2013.0</v>
      </c>
      <c r="B4041" s="18" t="s">
        <v>453</v>
      </c>
      <c r="C4041" s="18" t="s">
        <v>1347</v>
      </c>
      <c r="D4041" s="19">
        <v>332.0</v>
      </c>
      <c r="E4041" s="19">
        <v>5.0</v>
      </c>
      <c r="F4041" s="19">
        <v>6.0</v>
      </c>
      <c r="G4041" s="19">
        <v>11.0</v>
      </c>
      <c r="H4041" s="19">
        <v>7.0</v>
      </c>
      <c r="I4041" s="19">
        <v>2.0</v>
      </c>
      <c r="J4041" s="19">
        <v>2.0</v>
      </c>
      <c r="K4041" s="19">
        <v>18.0</v>
      </c>
      <c r="L4041" s="19">
        <v>15.0</v>
      </c>
      <c r="M4041" s="19">
        <v>33.0</v>
      </c>
      <c r="N4041" s="20">
        <v>0.5454545617103577</v>
      </c>
      <c r="O4041" s="20">
        <v>0.5735387802124023</v>
      </c>
      <c r="P4041" s="20">
        <v>0.5310674905776978</v>
      </c>
      <c r="Q4041" s="21" t="str">
        <f t="shared" si="1"/>
        <v>0.5032258065</v>
      </c>
      <c r="R4041" s="21" t="str">
        <f t="shared" si="3"/>
        <v>0.5453427144</v>
      </c>
      <c r="S4041" s="9">
        <v>0.555899899114262</v>
      </c>
      <c r="T4041" s="6">
        <v>0.5453427143635289</v>
      </c>
      <c r="U4041" s="10"/>
      <c r="V4041" s="10"/>
      <c r="W4041" s="10"/>
    </row>
    <row r="4042">
      <c r="A4042" s="17">
        <v>2013.0</v>
      </c>
      <c r="B4042" s="18" t="s">
        <v>739</v>
      </c>
      <c r="C4042" s="18" t="s">
        <v>4802</v>
      </c>
      <c r="D4042" s="19">
        <v>333.0</v>
      </c>
      <c r="E4042" s="19">
        <v>1.0</v>
      </c>
      <c r="F4042" s="19">
        <v>9.0</v>
      </c>
      <c r="G4042" s="19">
        <v>10.0</v>
      </c>
      <c r="H4042" s="19">
        <v>7.0</v>
      </c>
      <c r="I4042" s="19">
        <v>2.0</v>
      </c>
      <c r="J4042" s="19">
        <v>3.0</v>
      </c>
      <c r="K4042" s="19">
        <v>13.0</v>
      </c>
      <c r="L4042" s="19">
        <v>19.0</v>
      </c>
      <c r="M4042" s="19">
        <v>32.0</v>
      </c>
      <c r="N4042" s="20">
        <v>0.40625</v>
      </c>
      <c r="O4042" s="20">
        <v>0.5367355942726135</v>
      </c>
      <c r="P4042" s="20">
        <v>0.5266321301460266</v>
      </c>
      <c r="Q4042" s="21" t="str">
        <f t="shared" si="1"/>
        <v>0.3405797101</v>
      </c>
      <c r="R4042" s="21" t="str">
        <f t="shared" si="3"/>
        <v>0.4851707572</v>
      </c>
      <c r="S4042" s="9">
        <v>0.5015883296728134</v>
      </c>
      <c r="T4042" s="6">
        <v>0.4851707572090453</v>
      </c>
      <c r="U4042" s="10"/>
      <c r="V4042" s="10"/>
      <c r="W4042" s="10"/>
    </row>
    <row r="4043">
      <c r="A4043" s="17">
        <v>2013.0</v>
      </c>
      <c r="B4043" s="18" t="s">
        <v>328</v>
      </c>
      <c r="C4043" s="18" t="s">
        <v>1467</v>
      </c>
      <c r="D4043" s="19">
        <v>334.0</v>
      </c>
      <c r="E4043" s="19">
        <v>10.0</v>
      </c>
      <c r="F4043" s="19">
        <v>5.0</v>
      </c>
      <c r="G4043" s="19">
        <v>12.0</v>
      </c>
      <c r="H4043" s="19">
        <v>1.0</v>
      </c>
      <c r="I4043" s="19">
        <v>2.0</v>
      </c>
      <c r="J4043" s="19">
        <v>0.0</v>
      </c>
      <c r="K4043" s="19">
        <v>24.0</v>
      </c>
      <c r="L4043" s="19">
        <v>6.0</v>
      </c>
      <c r="M4043" s="19">
        <v>30.0</v>
      </c>
      <c r="N4043" s="20">
        <v>0.800000011920929</v>
      </c>
      <c r="O4043" s="20">
        <v>0.4495442509651184</v>
      </c>
      <c r="P4043" s="20">
        <v>0.46429017186164856</v>
      </c>
      <c r="Q4043" s="21" t="str">
        <f t="shared" si="1"/>
        <v>0.8405797101</v>
      </c>
      <c r="R4043" s="21" t="str">
        <f t="shared" si="3"/>
        <v>0.550989596</v>
      </c>
      <c r="S4043" s="9">
        <v>0.5408446684479713</v>
      </c>
      <c r="T4043" s="6">
        <v>0.5509895959842033</v>
      </c>
      <c r="U4043" s="10"/>
      <c r="V4043" s="10"/>
      <c r="W4043" s="10"/>
    </row>
    <row r="4044">
      <c r="A4044" s="17">
        <v>2013.0</v>
      </c>
      <c r="B4044" s="18" t="s">
        <v>407</v>
      </c>
      <c r="C4044" s="18" t="s">
        <v>4803</v>
      </c>
      <c r="D4044" s="19">
        <v>335.0</v>
      </c>
      <c r="E4044" s="19">
        <v>3.0</v>
      </c>
      <c r="F4044" s="19">
        <v>9.0</v>
      </c>
      <c r="G4044" s="19">
        <v>8.0</v>
      </c>
      <c r="H4044" s="19">
        <v>6.0</v>
      </c>
      <c r="I4044" s="19">
        <v>2.0</v>
      </c>
      <c r="J4044" s="19">
        <v>4.0</v>
      </c>
      <c r="K4044" s="19">
        <v>13.0</v>
      </c>
      <c r="L4044" s="19">
        <v>19.0</v>
      </c>
      <c r="M4044" s="19">
        <v>32.0</v>
      </c>
      <c r="N4044" s="20">
        <v>0.40625</v>
      </c>
      <c r="O4044" s="20">
        <v>0.5620853900909424</v>
      </c>
      <c r="P4044" s="20">
        <v>0.5312777757644653</v>
      </c>
      <c r="Q4044" s="21" t="str">
        <f t="shared" si="1"/>
        <v>0.3819444444</v>
      </c>
      <c r="R4044" s="21" t="str">
        <f t="shared" si="3"/>
        <v>0.5093482501</v>
      </c>
      <c r="S4044" s="9">
        <v>0.5154246389865875</v>
      </c>
      <c r="T4044" s="6">
        <v>0.5093482500976987</v>
      </c>
      <c r="U4044" s="10"/>
      <c r="V4044" s="10"/>
      <c r="W4044" s="10"/>
    </row>
    <row r="4045">
      <c r="A4045" s="17">
        <v>2013.0</v>
      </c>
      <c r="B4045" s="18" t="s">
        <v>935</v>
      </c>
      <c r="C4045" s="18" t="s">
        <v>1372</v>
      </c>
      <c r="D4045" s="19">
        <v>336.0</v>
      </c>
      <c r="E4045" s="19">
        <v>4.0</v>
      </c>
      <c r="F4045" s="19">
        <v>11.0</v>
      </c>
      <c r="G4045" s="19">
        <v>11.0</v>
      </c>
      <c r="H4045" s="19">
        <v>3.0</v>
      </c>
      <c r="I4045" s="19">
        <v>2.0</v>
      </c>
      <c r="J4045" s="19">
        <v>1.0</v>
      </c>
      <c r="K4045" s="19">
        <v>17.0</v>
      </c>
      <c r="L4045" s="19">
        <v>15.0</v>
      </c>
      <c r="M4045" s="19">
        <v>32.0</v>
      </c>
      <c r="N4045" s="20">
        <v>0.53125</v>
      </c>
      <c r="O4045" s="20">
        <v>0.4930994510650635</v>
      </c>
      <c r="P4045" s="20">
        <v>0.504059910774231</v>
      </c>
      <c r="Q4045" s="21" t="str">
        <f t="shared" si="1"/>
        <v>0.5461538462</v>
      </c>
      <c r="R4045" s="21" t="str">
        <f t="shared" si="3"/>
        <v>0.5091031648</v>
      </c>
      <c r="S4045" s="9">
        <v>0.5053772032260895</v>
      </c>
      <c r="T4045" s="6">
        <v>0.509103164764551</v>
      </c>
      <c r="U4045" s="10"/>
      <c r="V4045" s="10"/>
      <c r="W4045" s="10"/>
    </row>
    <row r="4046">
      <c r="A4046" s="17">
        <v>2013.0</v>
      </c>
      <c r="B4046" s="18" t="s">
        <v>322</v>
      </c>
      <c r="C4046" s="18" t="s">
        <v>4804</v>
      </c>
      <c r="D4046" s="19">
        <v>337.0</v>
      </c>
      <c r="E4046" s="19">
        <v>1.0</v>
      </c>
      <c r="F4046" s="19">
        <v>15.0</v>
      </c>
      <c r="G4046" s="19">
        <v>5.0</v>
      </c>
      <c r="H4046" s="19">
        <v>7.0</v>
      </c>
      <c r="I4046" s="19">
        <v>0.0</v>
      </c>
      <c r="J4046" s="19">
        <v>2.0</v>
      </c>
      <c r="K4046" s="19">
        <v>6.0</v>
      </c>
      <c r="L4046" s="19">
        <v>24.0</v>
      </c>
      <c r="M4046" s="19">
        <v>30.0</v>
      </c>
      <c r="N4046" s="20">
        <v>0.20000000298023224</v>
      </c>
      <c r="O4046" s="20">
        <v>0.4873490035533905</v>
      </c>
      <c r="P4046" s="20">
        <v>0.4952070415019989</v>
      </c>
      <c r="Q4046" s="21" t="str">
        <f t="shared" si="1"/>
        <v>0.1746031746</v>
      </c>
      <c r="R4046" s="21" t="str">
        <f t="shared" si="3"/>
        <v>0.4111270558</v>
      </c>
      <c r="S4046" s="9">
        <v>0.41747626215219497</v>
      </c>
      <c r="T4046" s="6">
        <v>0.41112705580298864</v>
      </c>
      <c r="U4046" s="10"/>
      <c r="V4046" s="10"/>
      <c r="W4046" s="10"/>
    </row>
    <row r="4047">
      <c r="A4047" s="17">
        <v>2013.0</v>
      </c>
      <c r="B4047" s="18" t="s">
        <v>276</v>
      </c>
      <c r="C4047" s="18" t="s">
        <v>1414</v>
      </c>
      <c r="D4047" s="19">
        <v>338.0</v>
      </c>
      <c r="E4047" s="19">
        <v>7.0</v>
      </c>
      <c r="F4047" s="19">
        <v>5.0</v>
      </c>
      <c r="G4047" s="19">
        <v>15.0</v>
      </c>
      <c r="H4047" s="19">
        <v>2.0</v>
      </c>
      <c r="I4047" s="19">
        <v>4.0</v>
      </c>
      <c r="J4047" s="19">
        <v>1.0</v>
      </c>
      <c r="K4047" s="19">
        <v>26.0</v>
      </c>
      <c r="L4047" s="19">
        <v>8.0</v>
      </c>
      <c r="M4047" s="19">
        <v>34.0</v>
      </c>
      <c r="N4047" s="20">
        <v>0.7647058963775635</v>
      </c>
      <c r="O4047" s="20">
        <v>0.5435638427734375</v>
      </c>
      <c r="P4047" s="20">
        <v>0.5203078389167786</v>
      </c>
      <c r="Q4047" s="21" t="str">
        <f t="shared" si="1"/>
        <v>0.7702702703</v>
      </c>
      <c r="R4047" s="21" t="str">
        <f t="shared" si="3"/>
        <v>0.5944264487</v>
      </c>
      <c r="S4047" s="9">
        <v>0.5930353517041487</v>
      </c>
      <c r="T4047" s="6">
        <v>0.5944264486834809</v>
      </c>
      <c r="U4047" s="10"/>
      <c r="V4047" s="10"/>
      <c r="W4047" s="10"/>
    </row>
    <row r="4048">
      <c r="A4048" s="17">
        <v>2013.0</v>
      </c>
      <c r="B4048" s="18" t="s">
        <v>1020</v>
      </c>
      <c r="C4048" s="18" t="s">
        <v>4805</v>
      </c>
      <c r="D4048" s="19">
        <v>339.0</v>
      </c>
      <c r="E4048" s="19">
        <v>5.0</v>
      </c>
      <c r="F4048" s="19">
        <v>11.0</v>
      </c>
      <c r="G4048" s="19">
        <v>7.0</v>
      </c>
      <c r="H4048" s="19">
        <v>5.0</v>
      </c>
      <c r="I4048" s="19">
        <v>0.0</v>
      </c>
      <c r="J4048" s="19">
        <v>1.0</v>
      </c>
      <c r="K4048" s="19">
        <v>12.0</v>
      </c>
      <c r="L4048" s="19">
        <v>17.0</v>
      </c>
      <c r="M4048" s="19">
        <v>29.0</v>
      </c>
      <c r="N4048" s="20">
        <v>0.4137931168079376</v>
      </c>
      <c r="O4048" s="20">
        <v>0.42776796221733093</v>
      </c>
      <c r="P4048" s="20">
        <v>0.47832629084587097</v>
      </c>
      <c r="Q4048" s="21" t="str">
        <f t="shared" si="1"/>
        <v>0.4341085271</v>
      </c>
      <c r="R4048" s="21" t="str">
        <f t="shared" si="3"/>
        <v>0.4419926856</v>
      </c>
      <c r="S4048" s="9">
        <v>0.43691382968220216</v>
      </c>
      <c r="T4048" s="6">
        <v>0.4419926856030789</v>
      </c>
      <c r="U4048" s="10"/>
      <c r="V4048" s="10"/>
      <c r="W4048" s="10"/>
    </row>
    <row r="4049">
      <c r="A4049" s="17">
        <v>2013.0</v>
      </c>
      <c r="B4049" s="18" t="s">
        <v>122</v>
      </c>
      <c r="C4049" s="18" t="s">
        <v>4806</v>
      </c>
      <c r="D4049" s="19">
        <v>340.0</v>
      </c>
      <c r="E4049" s="19">
        <v>2.0</v>
      </c>
      <c r="F4049" s="19">
        <v>12.0</v>
      </c>
      <c r="G4049" s="19">
        <v>8.0</v>
      </c>
      <c r="H4049" s="19">
        <v>4.0</v>
      </c>
      <c r="I4049" s="19">
        <v>1.0</v>
      </c>
      <c r="J4049" s="19">
        <v>1.0</v>
      </c>
      <c r="K4049" s="19">
        <v>11.0</v>
      </c>
      <c r="L4049" s="19">
        <v>17.0</v>
      </c>
      <c r="M4049" s="19">
        <v>28.0</v>
      </c>
      <c r="N4049" s="20">
        <v>0.3928571343421936</v>
      </c>
      <c r="O4049" s="20">
        <v>0.46243026852607727</v>
      </c>
      <c r="P4049" s="20">
        <v>0.4639708399772644</v>
      </c>
      <c r="Q4049" s="21" t="str">
        <f t="shared" si="1"/>
        <v>0.3839285714</v>
      </c>
      <c r="R4049" s="21" t="str">
        <f t="shared" si="3"/>
        <v>0.4431899871</v>
      </c>
      <c r="S4049" s="9">
        <v>0.44542212997164043</v>
      </c>
      <c r="T4049" s="6">
        <v>0.4431899871144976</v>
      </c>
      <c r="U4049" s="10"/>
      <c r="V4049" s="10"/>
      <c r="W4049" s="10"/>
    </row>
    <row r="4050">
      <c r="A4050" s="17">
        <v>2013.0</v>
      </c>
      <c r="B4050" s="18" t="s">
        <v>222</v>
      </c>
      <c r="C4050" s="18" t="s">
        <v>4807</v>
      </c>
      <c r="D4050" s="19">
        <v>341.0</v>
      </c>
      <c r="E4050" s="19">
        <v>5.0</v>
      </c>
      <c r="F4050" s="19">
        <v>6.0</v>
      </c>
      <c r="G4050" s="19">
        <v>15.0</v>
      </c>
      <c r="H4050" s="19">
        <v>3.0</v>
      </c>
      <c r="I4050" s="19">
        <v>3.0</v>
      </c>
      <c r="J4050" s="19">
        <v>2.0</v>
      </c>
      <c r="K4050" s="19">
        <v>23.0</v>
      </c>
      <c r="L4050" s="19">
        <v>11.0</v>
      </c>
      <c r="M4050" s="19">
        <v>34.0</v>
      </c>
      <c r="N4050" s="20">
        <v>0.6764705777168274</v>
      </c>
      <c r="O4050" s="20">
        <v>0.5992245674133301</v>
      </c>
      <c r="P4050" s="20">
        <v>0.5423957109451294</v>
      </c>
      <c r="Q4050" s="21" t="str">
        <f t="shared" si="1"/>
        <v>0.6597222222</v>
      </c>
      <c r="R4050" s="21" t="str">
        <f t="shared" si="3"/>
        <v>0.600141767</v>
      </c>
      <c r="S4050" s="9">
        <v>0.604328858501771</v>
      </c>
      <c r="T4050" s="6">
        <v>0.600141766998503</v>
      </c>
      <c r="U4050" s="10"/>
      <c r="V4050" s="10"/>
      <c r="W4050" s="10"/>
    </row>
    <row r="4051">
      <c r="A4051" s="17">
        <v>2013.0</v>
      </c>
      <c r="B4051" s="18" t="s">
        <v>1087</v>
      </c>
      <c r="C4051" s="18" t="s">
        <v>4808</v>
      </c>
      <c r="D4051" s="19">
        <v>342.0</v>
      </c>
      <c r="E4051" s="19">
        <v>3.0</v>
      </c>
      <c r="F4051" s="19">
        <v>15.0</v>
      </c>
      <c r="G4051" s="19">
        <v>8.0</v>
      </c>
      <c r="H4051" s="19">
        <v>3.0</v>
      </c>
      <c r="I4051" s="19">
        <v>1.0</v>
      </c>
      <c r="J4051" s="19">
        <v>1.0</v>
      </c>
      <c r="K4051" s="19">
        <v>12.0</v>
      </c>
      <c r="L4051" s="19">
        <v>19.0</v>
      </c>
      <c r="M4051" s="19">
        <v>31.0</v>
      </c>
      <c r="N4051" s="20">
        <v>0.3870967626571655</v>
      </c>
      <c r="O4051" s="20">
        <v>0.4628370702266693</v>
      </c>
      <c r="P4051" s="20">
        <v>0.46480926871299744</v>
      </c>
      <c r="Q4051" s="21" t="str">
        <f t="shared" si="1"/>
        <v>0.4132231405</v>
      </c>
      <c r="R4051" s="21" t="str">
        <f t="shared" si="3"/>
        <v>0.4509266374</v>
      </c>
      <c r="S4051" s="9">
        <v>0.44439504583997114</v>
      </c>
      <c r="T4051" s="6">
        <v>0.45092663741555095</v>
      </c>
      <c r="U4051" s="10"/>
      <c r="V4051" s="10"/>
      <c r="W4051" s="10"/>
    </row>
    <row r="4052">
      <c r="A4052" s="17">
        <v>2013.0</v>
      </c>
      <c r="B4052" s="18" t="s">
        <v>734</v>
      </c>
      <c r="C4052" s="18" t="s">
        <v>4809</v>
      </c>
      <c r="D4052" s="19">
        <v>343.0</v>
      </c>
      <c r="E4052" s="19">
        <v>8.0</v>
      </c>
      <c r="F4052" s="19">
        <v>7.0</v>
      </c>
      <c r="G4052" s="19">
        <v>9.0</v>
      </c>
      <c r="H4052" s="19">
        <v>4.0</v>
      </c>
      <c r="I4052" s="19">
        <v>3.0</v>
      </c>
      <c r="J4052" s="19">
        <v>1.0</v>
      </c>
      <c r="K4052" s="19">
        <v>20.0</v>
      </c>
      <c r="L4052" s="19">
        <v>12.0</v>
      </c>
      <c r="M4052" s="19">
        <v>32.0</v>
      </c>
      <c r="N4052" s="20">
        <v>0.625</v>
      </c>
      <c r="O4052" s="20">
        <v>0.4703717529773712</v>
      </c>
      <c r="P4052" s="20">
        <v>0.49276915192604065</v>
      </c>
      <c r="Q4052" s="21" t="str">
        <f t="shared" si="1"/>
        <v>0.6447368421</v>
      </c>
      <c r="R4052" s="21" t="str">
        <f t="shared" si="3"/>
        <v>0.519562375</v>
      </c>
      <c r="S4052" s="9">
        <v>0.5146281644701958</v>
      </c>
      <c r="T4052" s="6">
        <v>0.5195623749965116</v>
      </c>
      <c r="U4052" s="10"/>
      <c r="V4052" s="10"/>
      <c r="W4052" s="10"/>
    </row>
    <row r="4053">
      <c r="A4053" s="17">
        <v>2013.0</v>
      </c>
      <c r="B4053" s="18" t="s">
        <v>125</v>
      </c>
      <c r="C4053" s="18" t="s">
        <v>4810</v>
      </c>
      <c r="D4053" s="19">
        <v>344.0</v>
      </c>
      <c r="E4053" s="19">
        <v>6.0</v>
      </c>
      <c r="F4053" s="19">
        <v>7.0</v>
      </c>
      <c r="G4053" s="19">
        <v>10.0</v>
      </c>
      <c r="H4053" s="19">
        <v>5.0</v>
      </c>
      <c r="I4053" s="19">
        <v>1.0</v>
      </c>
      <c r="J4053" s="19">
        <v>1.0</v>
      </c>
      <c r="K4053" s="19">
        <v>17.0</v>
      </c>
      <c r="L4053" s="19">
        <v>13.0</v>
      </c>
      <c r="M4053" s="19">
        <v>30.0</v>
      </c>
      <c r="N4053" s="20">
        <v>0.5666666626930237</v>
      </c>
      <c r="O4053" s="20">
        <v>0.5625211596488953</v>
      </c>
      <c r="P4053" s="20">
        <v>0.5267053842544556</v>
      </c>
      <c r="Q4053" s="21" t="str">
        <f t="shared" si="1"/>
        <v>0.5579710145</v>
      </c>
      <c r="R4053" s="21" t="str">
        <f t="shared" si="3"/>
        <v>0.5524296795</v>
      </c>
      <c r="S4053" s="9">
        <v>0.5546035925547281</v>
      </c>
      <c r="T4053" s="6">
        <v>0.55242967951125</v>
      </c>
      <c r="U4053" s="10"/>
      <c r="V4053" s="10"/>
      <c r="W4053" s="10"/>
    </row>
    <row r="4054">
      <c r="A4054" s="17">
        <v>2013.0</v>
      </c>
      <c r="B4054" s="18" t="s">
        <v>363</v>
      </c>
      <c r="C4054" s="18" t="s">
        <v>4811</v>
      </c>
      <c r="D4054" s="19">
        <v>345.0</v>
      </c>
      <c r="E4054" s="19">
        <v>4.0</v>
      </c>
      <c r="F4054" s="19">
        <v>7.0</v>
      </c>
      <c r="G4054" s="19">
        <v>11.0</v>
      </c>
      <c r="H4054" s="19">
        <v>4.0</v>
      </c>
      <c r="I4054" s="19">
        <v>2.0</v>
      </c>
      <c r="J4054" s="19">
        <v>3.0</v>
      </c>
      <c r="K4054" s="19">
        <v>17.0</v>
      </c>
      <c r="L4054" s="19">
        <v>14.0</v>
      </c>
      <c r="M4054" s="19">
        <v>31.0</v>
      </c>
      <c r="N4054" s="20">
        <v>0.5483871102333069</v>
      </c>
      <c r="O4054" s="20">
        <v>0.5606451630592346</v>
      </c>
      <c r="P4054" s="20">
        <v>0.5396590232849121</v>
      </c>
      <c r="Q4054" s="21" t="str">
        <f t="shared" si="1"/>
        <v>0.5259259259</v>
      </c>
      <c r="R4054" s="21" t="str">
        <f t="shared" si="3"/>
        <v>0.5467188188</v>
      </c>
      <c r="S4054" s="9">
        <v>0.5523341115443937</v>
      </c>
      <c r="T4054" s="6">
        <v>0.5467188188323269</v>
      </c>
      <c r="U4054" s="10"/>
      <c r="V4054" s="10"/>
      <c r="W4054" s="10"/>
    </row>
    <row r="4055">
      <c r="A4055" s="17">
        <v>2013.0</v>
      </c>
      <c r="B4055" s="18" t="s">
        <v>160</v>
      </c>
      <c r="C4055" s="18" t="s">
        <v>4812</v>
      </c>
      <c r="D4055" s="19">
        <v>346.0</v>
      </c>
      <c r="E4055" s="19">
        <v>5.0</v>
      </c>
      <c r="F4055" s="19">
        <v>11.0</v>
      </c>
      <c r="G4055" s="19">
        <v>6.0</v>
      </c>
      <c r="H4055" s="19">
        <v>4.0</v>
      </c>
      <c r="I4055" s="19">
        <v>1.0</v>
      </c>
      <c r="J4055" s="19">
        <v>2.0</v>
      </c>
      <c r="K4055" s="19">
        <v>12.0</v>
      </c>
      <c r="L4055" s="19">
        <v>17.0</v>
      </c>
      <c r="M4055" s="19">
        <v>29.0</v>
      </c>
      <c r="N4055" s="20">
        <v>0.4137931168079376</v>
      </c>
      <c r="O4055" s="20">
        <v>0.49186378717422485</v>
      </c>
      <c r="P4055" s="20">
        <v>0.4896726608276367</v>
      </c>
      <c r="Q4055" s="21" t="str">
        <f t="shared" si="1"/>
        <v>0.4496124031</v>
      </c>
      <c r="R4055" s="21" t="str">
        <f t="shared" si="3"/>
        <v>0.4807531596</v>
      </c>
      <c r="S4055" s="9">
        <v>0.47179833465609056</v>
      </c>
      <c r="T4055" s="6">
        <v>0.4807531595692154</v>
      </c>
      <c r="U4055" s="10"/>
      <c r="V4055" s="10"/>
      <c r="W4055" s="10"/>
    </row>
    <row r="4056">
      <c r="A4056" s="17">
        <v>2013.0</v>
      </c>
      <c r="B4056" s="18" t="s">
        <v>1368</v>
      </c>
      <c r="C4056" s="18" t="s">
        <v>4813</v>
      </c>
      <c r="D4056" s="19">
        <v>347.0</v>
      </c>
      <c r="E4056" s="19">
        <v>6.0</v>
      </c>
      <c r="F4056" s="19">
        <v>8.0</v>
      </c>
      <c r="G4056" s="19">
        <v>8.0</v>
      </c>
      <c r="H4056" s="19">
        <v>4.0</v>
      </c>
      <c r="I4056" s="19">
        <v>0.0</v>
      </c>
      <c r="J4056" s="19">
        <v>3.0</v>
      </c>
      <c r="K4056" s="19">
        <v>14.0</v>
      </c>
      <c r="L4056" s="19">
        <v>15.0</v>
      </c>
      <c r="M4056" s="19">
        <v>29.0</v>
      </c>
      <c r="N4056" s="20">
        <v>0.48275861144065857</v>
      </c>
      <c r="O4056" s="20">
        <v>0.4821280241012573</v>
      </c>
      <c r="P4056" s="20">
        <v>0.49994686245918274</v>
      </c>
      <c r="Q4056" s="21" t="str">
        <f t="shared" si="1"/>
        <v>0.4962406015</v>
      </c>
      <c r="R4056" s="21" t="str">
        <f t="shared" si="3"/>
        <v>0.490110878</v>
      </c>
      <c r="S4056" s="9">
        <v>0.48674038283783816</v>
      </c>
      <c r="T4056" s="6">
        <v>0.4901108780413642</v>
      </c>
      <c r="U4056" s="10"/>
      <c r="V4056" s="10"/>
      <c r="W4056" s="10"/>
    </row>
    <row r="4057">
      <c r="A4057" s="17">
        <v>2014.0</v>
      </c>
      <c r="B4057" s="18" t="s">
        <v>4814</v>
      </c>
      <c r="C4057" s="18" t="s">
        <v>4815</v>
      </c>
      <c r="D4057" s="19">
        <v>1.0</v>
      </c>
      <c r="E4057" s="19">
        <v>0.0</v>
      </c>
      <c r="F4057" s="19">
        <v>14.0</v>
      </c>
      <c r="G4057" s="19">
        <v>2.0</v>
      </c>
      <c r="H4057" s="19">
        <v>5.0</v>
      </c>
      <c r="I4057" s="19">
        <v>0.0</v>
      </c>
      <c r="J4057" s="19">
        <v>0.0</v>
      </c>
      <c r="K4057" s="19">
        <v>2.0</v>
      </c>
      <c r="L4057" s="19">
        <v>19.0</v>
      </c>
      <c r="M4057" s="19">
        <v>21.0</v>
      </c>
      <c r="N4057" s="20">
        <v>0.095238097012043</v>
      </c>
      <c r="O4057" s="20">
        <v>0.4603379964828491</v>
      </c>
      <c r="P4057" s="20">
        <v>0.478596568107605</v>
      </c>
      <c r="Q4057" s="21" t="str">
        <f t="shared" si="1"/>
        <v>0.07228915663</v>
      </c>
      <c r="R4057" s="21" t="str">
        <f t="shared" si="3"/>
        <v>0.3678904294</v>
      </c>
      <c r="S4057" s="9">
        <v>0.37362766407784964</v>
      </c>
      <c r="T4057" s="6">
        <v>0.3678904294249523</v>
      </c>
      <c r="U4057" s="10"/>
      <c r="V4057" s="10"/>
      <c r="W4057" s="10"/>
    </row>
    <row r="4058">
      <c r="A4058" s="17">
        <v>2014.0</v>
      </c>
      <c r="B4058" s="18" t="s">
        <v>425</v>
      </c>
      <c r="C4058" s="18" t="s">
        <v>4816</v>
      </c>
      <c r="D4058" s="19">
        <v>2.0</v>
      </c>
      <c r="E4058" s="19">
        <v>3.0</v>
      </c>
      <c r="F4058" s="19">
        <v>8.0</v>
      </c>
      <c r="G4058" s="19">
        <v>6.0</v>
      </c>
      <c r="H4058" s="19">
        <v>9.0</v>
      </c>
      <c r="I4058" s="19">
        <v>1.0</v>
      </c>
      <c r="J4058" s="19">
        <v>1.0</v>
      </c>
      <c r="K4058" s="19">
        <v>10.0</v>
      </c>
      <c r="L4058" s="19">
        <v>18.0</v>
      </c>
      <c r="M4058" s="19">
        <v>28.0</v>
      </c>
      <c r="N4058" s="20">
        <v>0.3571428656578064</v>
      </c>
      <c r="O4058" s="20">
        <v>0.49297016859054565</v>
      </c>
      <c r="P4058" s="20">
        <v>0.5075739026069641</v>
      </c>
      <c r="Q4058" s="21" t="str">
        <f t="shared" si="1"/>
        <v>0.3235294118</v>
      </c>
      <c r="R4058" s="21" t="str">
        <f t="shared" si="3"/>
        <v>0.4542609129</v>
      </c>
      <c r="S4058" s="9">
        <v>0.46266427423272816</v>
      </c>
      <c r="T4058" s="6">
        <v>0.4542609128881903</v>
      </c>
      <c r="U4058" s="10"/>
      <c r="V4058" s="10"/>
      <c r="W4058" s="10"/>
    </row>
    <row r="4059">
      <c r="A4059" s="17">
        <v>2014.0</v>
      </c>
      <c r="B4059" s="18" t="s">
        <v>616</v>
      </c>
      <c r="C4059" s="18" t="s">
        <v>1502</v>
      </c>
      <c r="D4059" s="19">
        <v>3.0</v>
      </c>
      <c r="E4059" s="19">
        <v>6.0</v>
      </c>
      <c r="F4059" s="19">
        <v>7.0</v>
      </c>
      <c r="G4059" s="19">
        <v>13.0</v>
      </c>
      <c r="H4059" s="19">
        <v>2.0</v>
      </c>
      <c r="I4059" s="19">
        <v>2.0</v>
      </c>
      <c r="J4059" s="19">
        <v>3.0</v>
      </c>
      <c r="K4059" s="19">
        <v>21.0</v>
      </c>
      <c r="L4059" s="19">
        <v>12.0</v>
      </c>
      <c r="M4059" s="19">
        <v>33.0</v>
      </c>
      <c r="N4059" s="20">
        <v>0.6363636255264282</v>
      </c>
      <c r="O4059" s="20">
        <v>0.5079358220100403</v>
      </c>
      <c r="P4059" s="20">
        <v>0.508931577205658</v>
      </c>
      <c r="Q4059" s="21" t="str">
        <f t="shared" si="1"/>
        <v>0.6453900709</v>
      </c>
      <c r="R4059" s="21" t="str">
        <f t="shared" si="3"/>
        <v>0.542548323</v>
      </c>
      <c r="S4059" s="9">
        <v>0.5402917143973437</v>
      </c>
      <c r="T4059" s="6">
        <v>0.5425483230369311</v>
      </c>
      <c r="U4059" s="10"/>
      <c r="V4059" s="10"/>
      <c r="W4059" s="10"/>
    </row>
    <row r="4060">
      <c r="A4060" s="17">
        <v>2014.0</v>
      </c>
      <c r="B4060" s="18" t="s">
        <v>106</v>
      </c>
      <c r="C4060" s="18" t="s">
        <v>4817</v>
      </c>
      <c r="D4060" s="19">
        <v>4.0</v>
      </c>
      <c r="E4060" s="19">
        <v>0.0</v>
      </c>
      <c r="F4060" s="19">
        <v>11.0</v>
      </c>
      <c r="G4060" s="19">
        <v>12.0</v>
      </c>
      <c r="H4060" s="19">
        <v>4.0</v>
      </c>
      <c r="I4060" s="19">
        <v>0.0</v>
      </c>
      <c r="J4060" s="19">
        <v>4.0</v>
      </c>
      <c r="K4060" s="19">
        <v>12.0</v>
      </c>
      <c r="L4060" s="19">
        <v>19.0</v>
      </c>
      <c r="M4060" s="19">
        <v>31.0</v>
      </c>
      <c r="N4060" s="20">
        <v>0.3870967626571655</v>
      </c>
      <c r="O4060" s="20">
        <v>0.6127930879592896</v>
      </c>
      <c r="P4060" s="20">
        <v>0.543461799621582</v>
      </c>
      <c r="Q4060" s="21" t="str">
        <f t="shared" si="1"/>
        <v>0.3076923077</v>
      </c>
      <c r="R4060" s="21" t="str">
        <f t="shared" si="3"/>
        <v>0.5191850708</v>
      </c>
      <c r="S4060" s="9">
        <v>0.5390361874334274</v>
      </c>
      <c r="T4060" s="6">
        <v>0.5191850708081172</v>
      </c>
      <c r="U4060" s="10"/>
      <c r="V4060" s="10"/>
      <c r="W4060" s="10"/>
    </row>
    <row r="4061">
      <c r="A4061" s="17">
        <v>2014.0</v>
      </c>
      <c r="B4061" s="18" t="s">
        <v>500</v>
      </c>
      <c r="C4061" s="18" t="s">
        <v>4818</v>
      </c>
      <c r="D4061" s="19">
        <v>5.0</v>
      </c>
      <c r="E4061" s="19">
        <v>5.0</v>
      </c>
      <c r="F4061" s="19">
        <v>11.0</v>
      </c>
      <c r="G4061" s="19">
        <v>6.0</v>
      </c>
      <c r="H4061" s="19">
        <v>4.0</v>
      </c>
      <c r="I4061" s="19">
        <v>1.0</v>
      </c>
      <c r="J4061" s="19">
        <v>1.0</v>
      </c>
      <c r="K4061" s="19">
        <v>12.0</v>
      </c>
      <c r="L4061" s="19">
        <v>16.0</v>
      </c>
      <c r="M4061" s="19">
        <v>28.0</v>
      </c>
      <c r="N4061" s="20">
        <v>0.4285714328289032</v>
      </c>
      <c r="O4061" s="20">
        <v>0.41862592101097107</v>
      </c>
      <c r="P4061" s="20">
        <v>0.4615265429019928</v>
      </c>
      <c r="Q4061" s="21" t="str">
        <f t="shared" si="1"/>
        <v>0.4677419355</v>
      </c>
      <c r="R4061" s="21" t="str">
        <f t="shared" si="3"/>
        <v>0.4416300801</v>
      </c>
      <c r="S4061" s="9">
        <v>0.4318374533738409</v>
      </c>
      <c r="T4061" s="6">
        <v>0.4416300801019515</v>
      </c>
      <c r="U4061" s="10"/>
      <c r="V4061" s="10"/>
      <c r="W4061" s="10"/>
    </row>
    <row r="4062">
      <c r="A4062" s="17">
        <v>2014.0</v>
      </c>
      <c r="B4062" s="18" t="s">
        <v>428</v>
      </c>
      <c r="C4062" s="18" t="s">
        <v>1489</v>
      </c>
      <c r="D4062" s="19">
        <v>6.0</v>
      </c>
      <c r="E4062" s="19">
        <v>5.0</v>
      </c>
      <c r="F4062" s="19">
        <v>9.0</v>
      </c>
      <c r="G4062" s="19">
        <v>10.0</v>
      </c>
      <c r="H4062" s="19">
        <v>1.0</v>
      </c>
      <c r="I4062" s="19">
        <v>1.0</v>
      </c>
      <c r="J4062" s="19">
        <v>2.0</v>
      </c>
      <c r="K4062" s="19">
        <v>16.0</v>
      </c>
      <c r="L4062" s="19">
        <v>12.0</v>
      </c>
      <c r="M4062" s="19">
        <v>28.0</v>
      </c>
      <c r="N4062" s="20">
        <v>0.5714285969734192</v>
      </c>
      <c r="O4062" s="20">
        <v>0.3811890780925751</v>
      </c>
      <c r="P4062" s="20">
        <v>0.4505802392959595</v>
      </c>
      <c r="Q4062" s="21" t="str">
        <f t="shared" si="1"/>
        <v>0.6140350877</v>
      </c>
      <c r="R4062" s="21" t="str">
        <f t="shared" si="3"/>
        <v>0.4567483708</v>
      </c>
      <c r="S4062" s="9">
        <v>0.44609674172742025</v>
      </c>
      <c r="T4062" s="6">
        <v>0.456748370800102</v>
      </c>
      <c r="U4062" s="10"/>
      <c r="V4062" s="10"/>
      <c r="W4062" s="10"/>
    </row>
    <row r="4063">
      <c r="A4063" s="17">
        <v>2014.0</v>
      </c>
      <c r="B4063" s="18" t="s">
        <v>656</v>
      </c>
      <c r="C4063" s="18" t="s">
        <v>1486</v>
      </c>
      <c r="D4063" s="19">
        <v>7.0</v>
      </c>
      <c r="E4063" s="19">
        <v>7.0</v>
      </c>
      <c r="F4063" s="19">
        <v>11.0</v>
      </c>
      <c r="G4063" s="19">
        <v>11.0</v>
      </c>
      <c r="H4063" s="19">
        <v>3.0</v>
      </c>
      <c r="I4063" s="19">
        <v>0.0</v>
      </c>
      <c r="J4063" s="19">
        <v>0.0</v>
      </c>
      <c r="K4063" s="19">
        <v>18.0</v>
      </c>
      <c r="L4063" s="19">
        <v>14.0</v>
      </c>
      <c r="M4063" s="19">
        <v>32.0</v>
      </c>
      <c r="N4063" s="20">
        <v>0.5625</v>
      </c>
      <c r="O4063" s="20">
        <v>0.4482255280017853</v>
      </c>
      <c r="P4063" s="20">
        <v>0.46471747756004333</v>
      </c>
      <c r="Q4063" s="21" t="str">
        <f t="shared" si="1"/>
        <v>0.6029411765</v>
      </c>
      <c r="R4063" s="21" t="str">
        <f t="shared" si="3"/>
        <v>0.4910274275</v>
      </c>
      <c r="S4063" s="9">
        <v>0.4809171333909035</v>
      </c>
      <c r="T4063" s="6">
        <v>0.49102742750855055</v>
      </c>
      <c r="U4063" s="10"/>
      <c r="V4063" s="10"/>
      <c r="W4063" s="10"/>
    </row>
    <row r="4064">
      <c r="A4064" s="17">
        <v>2014.0</v>
      </c>
      <c r="B4064" s="18" t="s">
        <v>46</v>
      </c>
      <c r="C4064" s="18" t="s">
        <v>4819</v>
      </c>
      <c r="D4064" s="19">
        <v>8.0</v>
      </c>
      <c r="E4064" s="19">
        <v>3.0</v>
      </c>
      <c r="F4064" s="19">
        <v>13.0</v>
      </c>
      <c r="G4064" s="19">
        <v>6.0</v>
      </c>
      <c r="H4064" s="19">
        <v>3.0</v>
      </c>
      <c r="I4064" s="19">
        <v>0.0</v>
      </c>
      <c r="J4064" s="19">
        <v>3.0</v>
      </c>
      <c r="K4064" s="19">
        <v>9.0</v>
      </c>
      <c r="L4064" s="19">
        <v>19.0</v>
      </c>
      <c r="M4064" s="19">
        <v>28.0</v>
      </c>
      <c r="N4064" s="20">
        <v>0.3214285671710968</v>
      </c>
      <c r="O4064" s="20">
        <v>0.4219183623790741</v>
      </c>
      <c r="P4064" s="20">
        <v>0.4585937261581421</v>
      </c>
      <c r="Q4064" s="21" t="str">
        <f t="shared" si="1"/>
        <v>0.3421052632</v>
      </c>
      <c r="R4064" s="21" t="str">
        <f t="shared" si="3"/>
        <v>0.4111339285</v>
      </c>
      <c r="S4064" s="9">
        <v>0.4059647555862154</v>
      </c>
      <c r="T4064" s="6">
        <v>0.41113392851854624</v>
      </c>
      <c r="U4064" s="10"/>
      <c r="V4064" s="10"/>
      <c r="W4064" s="10"/>
    </row>
    <row r="4065">
      <c r="A4065" s="17">
        <v>2014.0</v>
      </c>
      <c r="B4065" s="18" t="s">
        <v>861</v>
      </c>
      <c r="C4065" s="18" t="s">
        <v>1544</v>
      </c>
      <c r="D4065" s="19">
        <v>9.0</v>
      </c>
      <c r="E4065" s="19">
        <v>9.0</v>
      </c>
      <c r="F4065" s="19">
        <v>9.0</v>
      </c>
      <c r="G4065" s="19">
        <v>11.0</v>
      </c>
      <c r="H4065" s="19">
        <v>3.0</v>
      </c>
      <c r="I4065" s="19">
        <v>0.0</v>
      </c>
      <c r="J4065" s="19">
        <v>0.0</v>
      </c>
      <c r="K4065" s="19">
        <v>20.0</v>
      </c>
      <c r="L4065" s="19">
        <v>12.0</v>
      </c>
      <c r="M4065" s="19">
        <v>32.0</v>
      </c>
      <c r="N4065" s="20">
        <v>0.625</v>
      </c>
      <c r="O4065" s="20">
        <v>0.4752004146575928</v>
      </c>
      <c r="P4065" s="20">
        <v>0.48068729043006897</v>
      </c>
      <c r="Q4065" s="21" t="str">
        <f t="shared" si="1"/>
        <v>0.6666666667</v>
      </c>
      <c r="R4065" s="21" t="str">
        <f t="shared" si="3"/>
        <v>0.5244386966</v>
      </c>
      <c r="S4065" s="9">
        <v>0.5140220299363136</v>
      </c>
      <c r="T4065" s="6">
        <v>0.5244386966029804</v>
      </c>
      <c r="U4065" s="10"/>
      <c r="V4065" s="10"/>
      <c r="W4065" s="10"/>
    </row>
    <row r="4066">
      <c r="A4066" s="17">
        <v>2014.0</v>
      </c>
      <c r="B4066" s="18" t="s">
        <v>717</v>
      </c>
      <c r="C4066" s="18" t="s">
        <v>4820</v>
      </c>
      <c r="D4066" s="19">
        <v>10.0</v>
      </c>
      <c r="E4066" s="19">
        <v>2.0</v>
      </c>
      <c r="F4066" s="19">
        <v>13.0</v>
      </c>
      <c r="G4066" s="19">
        <v>3.0</v>
      </c>
      <c r="H4066" s="19">
        <v>7.0</v>
      </c>
      <c r="I4066" s="19">
        <v>0.0</v>
      </c>
      <c r="J4066" s="19">
        <v>1.0</v>
      </c>
      <c r="K4066" s="19">
        <v>5.0</v>
      </c>
      <c r="L4066" s="19">
        <v>21.0</v>
      </c>
      <c r="M4066" s="19">
        <v>26.0</v>
      </c>
      <c r="N4066" s="20">
        <v>0.19230769574642181</v>
      </c>
      <c r="O4066" s="20">
        <v>0.44083893299102783</v>
      </c>
      <c r="P4066" s="20">
        <v>0.4604235291481018</v>
      </c>
      <c r="Q4066" s="21" t="str">
        <f t="shared" si="1"/>
        <v>0.1982758621</v>
      </c>
      <c r="R4066" s="21" t="str">
        <f t="shared" si="3"/>
        <v>0.3850943143</v>
      </c>
      <c r="S4066" s="9">
        <v>0.38360227185946244</v>
      </c>
      <c r="T4066" s="6">
        <v>0.38509431429978075</v>
      </c>
      <c r="U4066" s="10"/>
      <c r="V4066" s="10"/>
      <c r="W4066" s="10"/>
    </row>
    <row r="4067">
      <c r="A4067" s="17">
        <v>2014.0</v>
      </c>
      <c r="B4067" s="18" t="s">
        <v>111</v>
      </c>
      <c r="C4067" s="18" t="s">
        <v>4821</v>
      </c>
      <c r="D4067" s="19">
        <v>11.0</v>
      </c>
      <c r="E4067" s="19">
        <v>8.0</v>
      </c>
      <c r="F4067" s="19">
        <v>3.0</v>
      </c>
      <c r="G4067" s="19">
        <v>18.0</v>
      </c>
      <c r="H4067" s="19">
        <v>0.0</v>
      </c>
      <c r="I4067" s="19">
        <v>4.0</v>
      </c>
      <c r="J4067" s="19">
        <v>1.0</v>
      </c>
      <c r="K4067" s="19">
        <v>30.0</v>
      </c>
      <c r="L4067" s="19">
        <v>4.0</v>
      </c>
      <c r="M4067" s="19">
        <v>34.0</v>
      </c>
      <c r="N4067" s="20">
        <v>0.8823529481887817</v>
      </c>
      <c r="O4067" s="20">
        <v>0.6183898448944092</v>
      </c>
      <c r="P4067" s="20">
        <v>0.5457321405410767</v>
      </c>
      <c r="Q4067" s="21" t="str">
        <f t="shared" si="1"/>
        <v>0.9027777778</v>
      </c>
      <c r="R4067" s="21" t="str">
        <f t="shared" si="3"/>
        <v>0.671322402</v>
      </c>
      <c r="S4067" s="9">
        <v>0.6662161928765914</v>
      </c>
      <c r="T4067" s="6">
        <v>0.6713224020269182</v>
      </c>
      <c r="U4067" s="10"/>
      <c r="V4067" s="10"/>
      <c r="W4067" s="10"/>
    </row>
    <row r="4068">
      <c r="A4068" s="17">
        <v>2014.0</v>
      </c>
      <c r="B4068" s="18" t="s">
        <v>63</v>
      </c>
      <c r="C4068" s="18" t="s">
        <v>1541</v>
      </c>
      <c r="D4068" s="19">
        <v>12.0</v>
      </c>
      <c r="E4068" s="19">
        <v>4.0</v>
      </c>
      <c r="F4068" s="19">
        <v>7.0</v>
      </c>
      <c r="G4068" s="19">
        <v>16.0</v>
      </c>
      <c r="H4068" s="19">
        <v>1.0</v>
      </c>
      <c r="I4068" s="19">
        <v>1.0</v>
      </c>
      <c r="J4068" s="19">
        <v>3.0</v>
      </c>
      <c r="K4068" s="19">
        <v>21.0</v>
      </c>
      <c r="L4068" s="19">
        <v>11.0</v>
      </c>
      <c r="M4068" s="19">
        <v>32.0</v>
      </c>
      <c r="N4068" s="20">
        <v>0.65625</v>
      </c>
      <c r="O4068" s="20">
        <v>0.5647344589233398</v>
      </c>
      <c r="P4068" s="20">
        <v>0.5389180183410645</v>
      </c>
      <c r="Q4068" s="21" t="str">
        <f t="shared" si="1"/>
        <v>0.6532258065</v>
      </c>
      <c r="R4068" s="21" t="str">
        <f t="shared" si="3"/>
        <v>0.5804031857</v>
      </c>
      <c r="S4068" s="9">
        <v>0.581159234046936</v>
      </c>
      <c r="T4068" s="6">
        <v>0.5804031856598393</v>
      </c>
      <c r="U4068" s="10"/>
      <c r="V4068" s="10"/>
      <c r="W4068" s="10"/>
    </row>
    <row r="4069">
      <c r="A4069" s="17">
        <v>2014.0</v>
      </c>
      <c r="B4069" s="18" t="s">
        <v>1116</v>
      </c>
      <c r="C4069" s="18" t="s">
        <v>4822</v>
      </c>
      <c r="D4069" s="19">
        <v>13.0</v>
      </c>
      <c r="E4069" s="19">
        <v>6.0</v>
      </c>
      <c r="F4069" s="19">
        <v>9.0</v>
      </c>
      <c r="G4069" s="19">
        <v>5.0</v>
      </c>
      <c r="H4069" s="19">
        <v>6.0</v>
      </c>
      <c r="I4069" s="19">
        <v>2.0</v>
      </c>
      <c r="J4069" s="19">
        <v>2.0</v>
      </c>
      <c r="K4069" s="19">
        <v>13.0</v>
      </c>
      <c r="L4069" s="19">
        <v>17.0</v>
      </c>
      <c r="M4069" s="19">
        <v>30.0</v>
      </c>
      <c r="N4069" s="20">
        <v>0.4333333373069763</v>
      </c>
      <c r="O4069" s="20">
        <v>0.5007795095443726</v>
      </c>
      <c r="P4069" s="20">
        <v>0.4979400932788849</v>
      </c>
      <c r="Q4069" s="21" t="str">
        <f t="shared" si="1"/>
        <v>0.4589041096</v>
      </c>
      <c r="R4069" s="21" t="str">
        <f t="shared" si="3"/>
        <v>0.4896008055</v>
      </c>
      <c r="S4069" s="9">
        <v>0.48320811142524084</v>
      </c>
      <c r="T4069" s="6">
        <v>0.4896008054891678</v>
      </c>
      <c r="U4069" s="10"/>
      <c r="V4069" s="10"/>
      <c r="W4069" s="10"/>
    </row>
    <row r="4070">
      <c r="A4070" s="17">
        <v>2014.0</v>
      </c>
      <c r="B4070" s="18" t="s">
        <v>1009</v>
      </c>
      <c r="C4070" s="18" t="s">
        <v>4823</v>
      </c>
      <c r="D4070" s="19">
        <v>14.0</v>
      </c>
      <c r="E4070" s="19">
        <v>5.0</v>
      </c>
      <c r="F4070" s="19">
        <v>12.0</v>
      </c>
      <c r="G4070" s="19">
        <v>6.0</v>
      </c>
      <c r="H4070" s="19">
        <v>3.0</v>
      </c>
      <c r="I4070" s="19">
        <v>0.0</v>
      </c>
      <c r="J4070" s="19">
        <v>3.0</v>
      </c>
      <c r="K4070" s="19">
        <v>11.0</v>
      </c>
      <c r="L4070" s="19">
        <v>18.0</v>
      </c>
      <c r="M4070" s="19">
        <v>29.0</v>
      </c>
      <c r="N4070" s="20">
        <v>0.37931033968925476</v>
      </c>
      <c r="O4070" s="20">
        <v>0.4508013129234314</v>
      </c>
      <c r="P4070" s="20">
        <v>0.4716516435146332</v>
      </c>
      <c r="Q4070" s="21" t="str">
        <f t="shared" si="1"/>
        <v>0.424</v>
      </c>
      <c r="R4070" s="21" t="str">
        <f t="shared" si="3"/>
        <v>0.4493135673</v>
      </c>
      <c r="S4070" s="9">
        <v>0.43814115354727057</v>
      </c>
      <c r="T4070" s="6">
        <v>0.449313567340374</v>
      </c>
      <c r="U4070" s="10"/>
      <c r="V4070" s="10"/>
      <c r="W4070" s="10"/>
    </row>
    <row r="4071">
      <c r="A4071" s="17">
        <v>2014.0</v>
      </c>
      <c r="B4071" s="18" t="s">
        <v>652</v>
      </c>
      <c r="C4071" s="18" t="s">
        <v>1578</v>
      </c>
      <c r="D4071" s="19">
        <v>15.0</v>
      </c>
      <c r="E4071" s="19">
        <v>3.0</v>
      </c>
      <c r="F4071" s="19">
        <v>6.0</v>
      </c>
      <c r="G4071" s="19">
        <v>16.0</v>
      </c>
      <c r="H4071" s="19">
        <v>2.0</v>
      </c>
      <c r="I4071" s="19">
        <v>2.0</v>
      </c>
      <c r="J4071" s="19">
        <v>3.0</v>
      </c>
      <c r="K4071" s="19">
        <v>21.0</v>
      </c>
      <c r="L4071" s="19">
        <v>11.0</v>
      </c>
      <c r="M4071" s="19">
        <v>32.0</v>
      </c>
      <c r="N4071" s="20">
        <v>0.65625</v>
      </c>
      <c r="O4071" s="20">
        <v>0.5385833978652954</v>
      </c>
      <c r="P4071" s="20">
        <v>0.5300703644752502</v>
      </c>
      <c r="Q4071" s="21" t="str">
        <f t="shared" si="1"/>
        <v>0.626984127</v>
      </c>
      <c r="R4071" s="21" t="str">
        <f t="shared" si="3"/>
        <v>0.5585553218</v>
      </c>
      <c r="S4071" s="9">
        <v>0.5658717900514603</v>
      </c>
      <c r="T4071" s="6">
        <v>0.558555321797492</v>
      </c>
      <c r="U4071" s="10"/>
      <c r="V4071" s="10"/>
      <c r="W4071" s="10"/>
    </row>
    <row r="4072">
      <c r="A4072" s="17">
        <v>2014.0</v>
      </c>
      <c r="B4072" s="18" t="s">
        <v>1747</v>
      </c>
      <c r="C4072" s="18" t="s">
        <v>4824</v>
      </c>
      <c r="D4072" s="19">
        <v>16.0</v>
      </c>
      <c r="E4072" s="19">
        <v>7.0</v>
      </c>
      <c r="F4072" s="19">
        <v>8.0</v>
      </c>
      <c r="G4072" s="19">
        <v>9.0</v>
      </c>
      <c r="H4072" s="19">
        <v>4.0</v>
      </c>
      <c r="I4072" s="19">
        <v>1.0</v>
      </c>
      <c r="J4072" s="19">
        <v>1.0</v>
      </c>
      <c r="K4072" s="19">
        <v>17.0</v>
      </c>
      <c r="L4072" s="19">
        <v>13.0</v>
      </c>
      <c r="M4072" s="19">
        <v>30.0</v>
      </c>
      <c r="N4072" s="20">
        <v>0.5666666626930237</v>
      </c>
      <c r="O4072" s="20">
        <v>0.4421790540218353</v>
      </c>
      <c r="P4072" s="20">
        <v>0.4902515113353729</v>
      </c>
      <c r="Q4072" s="21" t="str">
        <f t="shared" si="1"/>
        <v>0.5869565217</v>
      </c>
      <c r="R4072" s="21" t="str">
        <f t="shared" si="3"/>
        <v>0.4903915353</v>
      </c>
      <c r="S4072" s="9">
        <v>0.48531907151142756</v>
      </c>
      <c r="T4072" s="6">
        <v>0.4903915352795435</v>
      </c>
      <c r="U4072" s="10"/>
      <c r="V4072" s="10"/>
      <c r="W4072" s="10"/>
    </row>
    <row r="4073">
      <c r="A4073" s="17">
        <v>2014.0</v>
      </c>
      <c r="B4073" s="18" t="s">
        <v>1749</v>
      </c>
      <c r="C4073" s="18" t="s">
        <v>4825</v>
      </c>
      <c r="D4073" s="19">
        <v>17.0</v>
      </c>
      <c r="E4073" s="19">
        <v>7.0</v>
      </c>
      <c r="F4073" s="19">
        <v>8.0</v>
      </c>
      <c r="G4073" s="19">
        <v>6.0</v>
      </c>
      <c r="H4073" s="19">
        <v>7.0</v>
      </c>
      <c r="I4073" s="19">
        <v>1.0</v>
      </c>
      <c r="J4073" s="19">
        <v>1.0</v>
      </c>
      <c r="K4073" s="19">
        <v>14.0</v>
      </c>
      <c r="L4073" s="19">
        <v>16.0</v>
      </c>
      <c r="M4073" s="19">
        <v>30.0</v>
      </c>
      <c r="N4073" s="20">
        <v>0.46666666865348816</v>
      </c>
      <c r="O4073" s="20">
        <v>0.4512564241886139</v>
      </c>
      <c r="P4073" s="20">
        <v>0.47632622718811035</v>
      </c>
      <c r="Q4073" s="21" t="str">
        <f t="shared" si="1"/>
        <v>0.48</v>
      </c>
      <c r="R4073" s="21" t="str">
        <f t="shared" si="3"/>
        <v>0.4647097689</v>
      </c>
      <c r="S4073" s="9">
        <v>0.46137643555800123</v>
      </c>
      <c r="T4073" s="6">
        <v>0.46470976889133453</v>
      </c>
      <c r="U4073" s="10"/>
      <c r="V4073" s="10"/>
      <c r="W4073" s="10"/>
    </row>
    <row r="4074">
      <c r="A4074" s="17">
        <v>2014.0</v>
      </c>
      <c r="B4074" s="18" t="s">
        <v>355</v>
      </c>
      <c r="C4074" s="18" t="s">
        <v>4826</v>
      </c>
      <c r="D4074" s="19">
        <v>18.0</v>
      </c>
      <c r="E4074" s="19">
        <v>2.0</v>
      </c>
      <c r="F4074" s="19">
        <v>8.0</v>
      </c>
      <c r="G4074" s="19">
        <v>12.0</v>
      </c>
      <c r="H4074" s="19">
        <v>6.0</v>
      </c>
      <c r="I4074" s="19">
        <v>0.0</v>
      </c>
      <c r="J4074" s="19">
        <v>2.0</v>
      </c>
      <c r="K4074" s="19">
        <v>14.0</v>
      </c>
      <c r="L4074" s="19">
        <v>16.0</v>
      </c>
      <c r="M4074" s="19">
        <v>30.0</v>
      </c>
      <c r="N4074" s="20">
        <v>0.46666666865348816</v>
      </c>
      <c r="O4074" s="20">
        <v>0.5251403450965881</v>
      </c>
      <c r="P4074" s="20">
        <v>0.5321441888809204</v>
      </c>
      <c r="Q4074" s="21" t="str">
        <f t="shared" si="1"/>
        <v>0.3968253968</v>
      </c>
      <c r="R4074" s="21" t="str">
        <f t="shared" si="3"/>
        <v>0.494812569</v>
      </c>
      <c r="S4074" s="9">
        <v>0.5122728864351909</v>
      </c>
      <c r="T4074" s="6">
        <v>0.49481256897487336</v>
      </c>
      <c r="U4074" s="10"/>
      <c r="V4074" s="10"/>
      <c r="W4074" s="10"/>
    </row>
    <row r="4075">
      <c r="A4075" s="17">
        <v>2014.0</v>
      </c>
      <c r="B4075" s="18" t="s">
        <v>345</v>
      </c>
      <c r="C4075" s="18" t="s">
        <v>4827</v>
      </c>
      <c r="D4075" s="19">
        <v>19.0</v>
      </c>
      <c r="E4075" s="19">
        <v>3.0</v>
      </c>
      <c r="F4075" s="19">
        <v>11.0</v>
      </c>
      <c r="G4075" s="19">
        <v>6.0</v>
      </c>
      <c r="H4075" s="19">
        <v>6.0</v>
      </c>
      <c r="I4075" s="19">
        <v>1.0</v>
      </c>
      <c r="J4075" s="19">
        <v>1.0</v>
      </c>
      <c r="K4075" s="19">
        <v>10.0</v>
      </c>
      <c r="L4075" s="19">
        <v>18.0</v>
      </c>
      <c r="M4075" s="19">
        <v>28.0</v>
      </c>
      <c r="N4075" s="20">
        <v>0.3571428656578064</v>
      </c>
      <c r="O4075" s="20">
        <v>0.42249950766563416</v>
      </c>
      <c r="P4075" s="20">
        <v>0.4692765772342682</v>
      </c>
      <c r="Q4075" s="21" t="str">
        <f t="shared" si="1"/>
        <v>0.3548387097</v>
      </c>
      <c r="R4075" s="21" t="str">
        <f t="shared" si="3"/>
        <v>0.4172785756</v>
      </c>
      <c r="S4075" s="9">
        <v>0.4178546124270984</v>
      </c>
      <c r="T4075" s="6">
        <v>0.417278575560739</v>
      </c>
      <c r="U4075" s="10"/>
      <c r="V4075" s="10"/>
      <c r="W4075" s="10"/>
    </row>
    <row r="4076">
      <c r="A4076" s="17">
        <v>2014.0</v>
      </c>
      <c r="B4076" s="18" t="s">
        <v>52</v>
      </c>
      <c r="C4076" s="18" t="s">
        <v>4828</v>
      </c>
      <c r="D4076" s="19">
        <v>20.0</v>
      </c>
      <c r="E4076" s="19">
        <v>0.0</v>
      </c>
      <c r="F4076" s="19">
        <v>16.0</v>
      </c>
      <c r="G4076" s="19">
        <v>3.0</v>
      </c>
      <c r="H4076" s="19">
        <v>9.0</v>
      </c>
      <c r="I4076" s="19">
        <v>0.0</v>
      </c>
      <c r="J4076" s="19">
        <v>0.0</v>
      </c>
      <c r="K4076" s="19">
        <v>3.0</v>
      </c>
      <c r="L4076" s="19">
        <v>25.0</v>
      </c>
      <c r="M4076" s="19">
        <v>28.0</v>
      </c>
      <c r="N4076" s="20">
        <v>0.1071428582072258</v>
      </c>
      <c r="O4076" s="20">
        <v>0.5365206003189087</v>
      </c>
      <c r="P4076" s="20">
        <v>0.5049727559089661</v>
      </c>
      <c r="Q4076" s="21" t="str">
        <f t="shared" si="1"/>
        <v>0.075</v>
      </c>
      <c r="R4076" s="21" t="str">
        <f t="shared" si="3"/>
        <v>0.4132534891</v>
      </c>
      <c r="S4076" s="9">
        <v>0.42128920342241016</v>
      </c>
      <c r="T4076" s="6">
        <v>0.41325348913669585</v>
      </c>
      <c r="U4076" s="10"/>
      <c r="V4076" s="10"/>
      <c r="W4076" s="10"/>
    </row>
    <row r="4077">
      <c r="A4077" s="17">
        <v>2014.0</v>
      </c>
      <c r="B4077" s="18" t="s">
        <v>834</v>
      </c>
      <c r="C4077" s="18" t="s">
        <v>1572</v>
      </c>
      <c r="D4077" s="19">
        <v>21.0</v>
      </c>
      <c r="E4077" s="19">
        <v>4.0</v>
      </c>
      <c r="F4077" s="19">
        <v>5.0</v>
      </c>
      <c r="G4077" s="19">
        <v>12.0</v>
      </c>
      <c r="H4077" s="19">
        <v>4.0</v>
      </c>
      <c r="I4077" s="19">
        <v>6.0</v>
      </c>
      <c r="J4077" s="19">
        <v>2.0</v>
      </c>
      <c r="K4077" s="19">
        <v>22.0</v>
      </c>
      <c r="L4077" s="19">
        <v>11.0</v>
      </c>
      <c r="M4077" s="19">
        <v>33.0</v>
      </c>
      <c r="N4077" s="20">
        <v>0.6666666865348816</v>
      </c>
      <c r="O4077" s="20">
        <v>0.6062842607498169</v>
      </c>
      <c r="P4077" s="20">
        <v>0.5520972609519958</v>
      </c>
      <c r="Q4077" s="21" t="str">
        <f t="shared" si="1"/>
        <v>0.6394557823</v>
      </c>
      <c r="R4077" s="21" t="str">
        <f t="shared" si="3"/>
        <v>0.6010303912</v>
      </c>
      <c r="S4077" s="9">
        <v>0.607833112279574</v>
      </c>
      <c r="T4077" s="6">
        <v>0.6010303911911387</v>
      </c>
      <c r="U4077" s="10"/>
      <c r="V4077" s="10"/>
      <c r="W4077" s="10"/>
    </row>
    <row r="4078">
      <c r="A4078" s="17">
        <v>2014.0</v>
      </c>
      <c r="B4078" s="18" t="s">
        <v>401</v>
      </c>
      <c r="C4078" s="18" t="s">
        <v>1483</v>
      </c>
      <c r="D4078" s="19">
        <v>22.0</v>
      </c>
      <c r="E4078" s="19">
        <v>9.0</v>
      </c>
      <c r="F4078" s="19">
        <v>7.0</v>
      </c>
      <c r="G4078" s="19">
        <v>11.0</v>
      </c>
      <c r="H4078" s="19">
        <v>1.0</v>
      </c>
      <c r="I4078" s="19">
        <v>3.0</v>
      </c>
      <c r="J4078" s="19">
        <v>1.0</v>
      </c>
      <c r="K4078" s="19">
        <v>23.0</v>
      </c>
      <c r="L4078" s="19">
        <v>9.0</v>
      </c>
      <c r="M4078" s="19">
        <v>32.0</v>
      </c>
      <c r="N4078" s="20">
        <v>0.71875</v>
      </c>
      <c r="O4078" s="20">
        <v>0.5134546160697937</v>
      </c>
      <c r="P4078" s="20">
        <v>0.4919776916503906</v>
      </c>
      <c r="Q4078" s="21" t="str">
        <f t="shared" si="1"/>
        <v>0.7708333333</v>
      </c>
      <c r="R4078" s="21" t="str">
        <f t="shared" si="3"/>
        <v>0.5724300643</v>
      </c>
      <c r="S4078" s="9">
        <v>0.5594092309474945</v>
      </c>
      <c r="T4078" s="6">
        <v>0.5724300642808279</v>
      </c>
      <c r="U4078" s="10"/>
      <c r="V4078" s="10"/>
      <c r="W4078" s="10"/>
    </row>
    <row r="4079">
      <c r="A4079" s="17">
        <v>2014.0</v>
      </c>
      <c r="B4079" s="18" t="s">
        <v>1155</v>
      </c>
      <c r="C4079" s="18" t="s">
        <v>4829</v>
      </c>
      <c r="D4079" s="19">
        <v>23.0</v>
      </c>
      <c r="E4079" s="19">
        <v>2.0</v>
      </c>
      <c r="F4079" s="19">
        <v>17.0</v>
      </c>
      <c r="G4079" s="19">
        <v>3.0</v>
      </c>
      <c r="H4079" s="19">
        <v>6.0</v>
      </c>
      <c r="I4079" s="19">
        <v>0.0</v>
      </c>
      <c r="J4079" s="19">
        <v>2.0</v>
      </c>
      <c r="K4079" s="19">
        <v>5.0</v>
      </c>
      <c r="L4079" s="19">
        <v>25.0</v>
      </c>
      <c r="M4079" s="19">
        <v>30.0</v>
      </c>
      <c r="N4079" s="20">
        <v>0.1666666716337204</v>
      </c>
      <c r="O4079" s="20">
        <v>0.40440431237220764</v>
      </c>
      <c r="P4079" s="20">
        <v>0.45754218101501465</v>
      </c>
      <c r="Q4079" s="21" t="str">
        <f t="shared" si="1"/>
        <v>0.1825396825</v>
      </c>
      <c r="R4079" s="21" t="str">
        <f t="shared" si="3"/>
        <v>0.3622226221</v>
      </c>
      <c r="S4079" s="9">
        <v>0.3582543681065241</v>
      </c>
      <c r="T4079" s="6">
        <v>0.3622226220747781</v>
      </c>
      <c r="U4079" s="10"/>
      <c r="V4079" s="10"/>
      <c r="W4079" s="10"/>
    </row>
    <row r="4080">
      <c r="A4080" s="17">
        <v>2014.0</v>
      </c>
      <c r="B4080" s="18" t="s">
        <v>941</v>
      </c>
      <c r="C4080" s="18" t="s">
        <v>4830</v>
      </c>
      <c r="D4080" s="19">
        <v>24.0</v>
      </c>
      <c r="E4080" s="19">
        <v>4.0</v>
      </c>
      <c r="F4080" s="19">
        <v>12.0</v>
      </c>
      <c r="G4080" s="19">
        <v>3.0</v>
      </c>
      <c r="H4080" s="19">
        <v>10.0</v>
      </c>
      <c r="I4080" s="19">
        <v>0.0</v>
      </c>
      <c r="J4080" s="19">
        <v>1.0</v>
      </c>
      <c r="K4080" s="19">
        <v>7.0</v>
      </c>
      <c r="L4080" s="19">
        <v>23.0</v>
      </c>
      <c r="M4080" s="19">
        <v>30.0</v>
      </c>
      <c r="N4080" s="20">
        <v>0.23333333432674408</v>
      </c>
      <c r="O4080" s="20">
        <v>0.4315013587474823</v>
      </c>
      <c r="P4080" s="20">
        <v>0.4602743089199066</v>
      </c>
      <c r="Q4080" s="21" t="str">
        <f t="shared" si="1"/>
        <v>0.25</v>
      </c>
      <c r="R4080" s="21" t="str">
        <f t="shared" si="3"/>
        <v>0.3933192566</v>
      </c>
      <c r="S4080" s="9">
        <v>0.38915258993705115</v>
      </c>
      <c r="T4080" s="6">
        <v>0.3933192566037178</v>
      </c>
      <c r="U4080" s="10"/>
      <c r="V4080" s="10"/>
      <c r="W4080" s="10"/>
    </row>
    <row r="4081">
      <c r="A4081" s="17">
        <v>2014.0</v>
      </c>
      <c r="B4081" s="18" t="s">
        <v>403</v>
      </c>
      <c r="C4081" s="18" t="s">
        <v>4831</v>
      </c>
      <c r="D4081" s="19">
        <v>25.0</v>
      </c>
      <c r="E4081" s="19">
        <v>5.0</v>
      </c>
      <c r="F4081" s="19">
        <v>7.0</v>
      </c>
      <c r="G4081" s="19">
        <v>10.0</v>
      </c>
      <c r="H4081" s="19">
        <v>4.0</v>
      </c>
      <c r="I4081" s="19">
        <v>4.0</v>
      </c>
      <c r="J4081" s="19">
        <v>2.0</v>
      </c>
      <c r="K4081" s="19">
        <v>19.0</v>
      </c>
      <c r="L4081" s="19">
        <v>13.0</v>
      </c>
      <c r="M4081" s="19">
        <v>32.0</v>
      </c>
      <c r="N4081" s="20">
        <v>0.59375</v>
      </c>
      <c r="O4081" s="20">
        <v>0.552536129951477</v>
      </c>
      <c r="P4081" s="20">
        <v>0.5211176872253418</v>
      </c>
      <c r="Q4081" s="21" t="str">
        <f t="shared" si="1"/>
        <v>0.5902777778</v>
      </c>
      <c r="R4081" s="21" t="str">
        <f t="shared" si="3"/>
        <v>0.5541169312</v>
      </c>
      <c r="S4081" s="9">
        <v>0.554984986782074</v>
      </c>
      <c r="T4081" s="6">
        <v>0.5541169312265184</v>
      </c>
      <c r="U4081" s="10"/>
      <c r="V4081" s="10"/>
      <c r="W4081" s="10"/>
    </row>
    <row r="4082">
      <c r="A4082" s="17">
        <v>2014.0</v>
      </c>
      <c r="B4082" s="18" t="s">
        <v>214</v>
      </c>
      <c r="C4082" s="18" t="s">
        <v>4832</v>
      </c>
      <c r="D4082" s="19">
        <v>26.0</v>
      </c>
      <c r="E4082" s="19">
        <v>3.0</v>
      </c>
      <c r="F4082" s="19">
        <v>11.0</v>
      </c>
      <c r="G4082" s="19">
        <v>3.0</v>
      </c>
      <c r="H4082" s="19">
        <v>9.0</v>
      </c>
      <c r="I4082" s="19">
        <v>1.0</v>
      </c>
      <c r="J4082" s="19">
        <v>4.0</v>
      </c>
      <c r="K4082" s="19">
        <v>7.0</v>
      </c>
      <c r="L4082" s="19">
        <v>24.0</v>
      </c>
      <c r="M4082" s="19">
        <v>31.0</v>
      </c>
      <c r="N4082" s="20">
        <v>0.22580644488334656</v>
      </c>
      <c r="O4082" s="20">
        <v>0.5704550743103027</v>
      </c>
      <c r="P4082" s="20">
        <v>0.5503963232040405</v>
      </c>
      <c r="Q4082" s="21" t="str">
        <f t="shared" si="1"/>
        <v>0.2317880795</v>
      </c>
      <c r="R4082" s="21" t="str">
        <f t="shared" si="3"/>
        <v>0.4807736378</v>
      </c>
      <c r="S4082" s="9">
        <v>0.4792782308593873</v>
      </c>
      <c r="T4082" s="6">
        <v>0.4807736378237112</v>
      </c>
      <c r="U4082" s="10"/>
      <c r="V4082" s="10"/>
      <c r="W4082" s="10"/>
    </row>
    <row r="4083">
      <c r="A4083" s="17">
        <v>2014.0</v>
      </c>
      <c r="B4083" s="18" t="s">
        <v>179</v>
      </c>
      <c r="C4083" s="18" t="s">
        <v>4833</v>
      </c>
      <c r="D4083" s="19">
        <v>27.0</v>
      </c>
      <c r="E4083" s="19">
        <v>11.0</v>
      </c>
      <c r="F4083" s="19">
        <v>4.0</v>
      </c>
      <c r="G4083" s="19">
        <v>11.0</v>
      </c>
      <c r="H4083" s="19">
        <v>5.0</v>
      </c>
      <c r="I4083" s="19">
        <v>2.0</v>
      </c>
      <c r="J4083" s="19">
        <v>1.0</v>
      </c>
      <c r="K4083" s="19">
        <v>24.0</v>
      </c>
      <c r="L4083" s="19">
        <v>10.0</v>
      </c>
      <c r="M4083" s="19">
        <v>34.0</v>
      </c>
      <c r="N4083" s="20">
        <v>0.7058823704719543</v>
      </c>
      <c r="O4083" s="20">
        <v>0.5096103549003601</v>
      </c>
      <c r="P4083" s="20">
        <v>0.48754915595054626</v>
      </c>
      <c r="Q4083" s="21" t="str">
        <f t="shared" si="1"/>
        <v>0.6976744186</v>
      </c>
      <c r="R4083" s="21" t="str">
        <f t="shared" si="3"/>
        <v>0.5511110711</v>
      </c>
      <c r="S4083" s="9">
        <v>0.5531630546731108</v>
      </c>
      <c r="T4083" s="6">
        <v>0.5511110710889794</v>
      </c>
      <c r="U4083" s="10"/>
      <c r="V4083" s="10"/>
      <c r="W4083" s="10"/>
    </row>
    <row r="4084">
      <c r="A4084" s="17">
        <v>2014.0</v>
      </c>
      <c r="B4084" s="18" t="s">
        <v>119</v>
      </c>
      <c r="C4084" s="18" t="s">
        <v>4834</v>
      </c>
      <c r="D4084" s="19">
        <v>28.0</v>
      </c>
      <c r="E4084" s="19">
        <v>4.0</v>
      </c>
      <c r="F4084" s="19">
        <v>11.0</v>
      </c>
      <c r="G4084" s="19">
        <v>6.0</v>
      </c>
      <c r="H4084" s="19">
        <v>8.0</v>
      </c>
      <c r="I4084" s="19">
        <v>1.0</v>
      </c>
      <c r="J4084" s="19">
        <v>1.0</v>
      </c>
      <c r="K4084" s="19">
        <v>11.0</v>
      </c>
      <c r="L4084" s="19">
        <v>20.0</v>
      </c>
      <c r="M4084" s="19">
        <v>31.0</v>
      </c>
      <c r="N4084" s="20">
        <v>0.35483869910240173</v>
      </c>
      <c r="O4084" s="20">
        <v>0.5405601263046265</v>
      </c>
      <c r="P4084" s="20">
        <v>0.5014360547065735</v>
      </c>
      <c r="Q4084" s="21" t="str">
        <f t="shared" si="1"/>
        <v>0.3517241379</v>
      </c>
      <c r="R4084" s="21" t="str">
        <f t="shared" si="3"/>
        <v>0.4835701113</v>
      </c>
      <c r="S4084" s="9">
        <v>0.4843487542483115</v>
      </c>
      <c r="T4084" s="6">
        <v>0.48357011131171523</v>
      </c>
      <c r="U4084" s="10"/>
      <c r="V4084" s="10"/>
      <c r="W4084" s="10"/>
    </row>
    <row r="4085">
      <c r="A4085" s="17">
        <v>2014.0</v>
      </c>
      <c r="B4085" s="18" t="s">
        <v>663</v>
      </c>
      <c r="C4085" s="18" t="s">
        <v>4835</v>
      </c>
      <c r="D4085" s="19">
        <v>29.0</v>
      </c>
      <c r="E4085" s="19">
        <v>1.0</v>
      </c>
      <c r="F4085" s="19">
        <v>11.0</v>
      </c>
      <c r="G4085" s="19">
        <v>11.0</v>
      </c>
      <c r="H4085" s="19">
        <v>6.0</v>
      </c>
      <c r="I4085" s="19">
        <v>0.0</v>
      </c>
      <c r="J4085" s="19">
        <v>3.0</v>
      </c>
      <c r="K4085" s="19">
        <v>12.0</v>
      </c>
      <c r="L4085" s="19">
        <v>20.0</v>
      </c>
      <c r="M4085" s="19">
        <v>32.0</v>
      </c>
      <c r="N4085" s="20">
        <v>0.375</v>
      </c>
      <c r="O4085" s="20">
        <v>0.4831996560096741</v>
      </c>
      <c r="P4085" s="20">
        <v>0.49831080436706543</v>
      </c>
      <c r="Q4085" s="21" t="str">
        <f t="shared" si="1"/>
        <v>0.3076923077</v>
      </c>
      <c r="R4085" s="21" t="str">
        <f t="shared" si="3"/>
        <v>0.443100606</v>
      </c>
      <c r="S4085" s="9">
        <v>0.4599275290966034</v>
      </c>
      <c r="T4085" s="6">
        <v>0.4431006060196803</v>
      </c>
      <c r="U4085" s="10"/>
      <c r="V4085" s="10"/>
      <c r="W4085" s="10"/>
    </row>
    <row r="4086">
      <c r="A4086" s="17">
        <v>2014.0</v>
      </c>
      <c r="B4086" s="18" t="s">
        <v>298</v>
      </c>
      <c r="C4086" s="18" t="s">
        <v>4836</v>
      </c>
      <c r="D4086" s="19">
        <v>30.0</v>
      </c>
      <c r="E4086" s="19">
        <v>7.0</v>
      </c>
      <c r="F4086" s="19">
        <v>8.0</v>
      </c>
      <c r="G4086" s="19">
        <v>7.0</v>
      </c>
      <c r="H4086" s="19">
        <v>5.0</v>
      </c>
      <c r="I4086" s="19">
        <v>0.0</v>
      </c>
      <c r="J4086" s="19">
        <v>0.0</v>
      </c>
      <c r="K4086" s="19">
        <v>14.0</v>
      </c>
      <c r="L4086" s="19">
        <v>13.0</v>
      </c>
      <c r="M4086" s="19">
        <v>27.0</v>
      </c>
      <c r="N4086" s="20">
        <v>0.5185185074806213</v>
      </c>
      <c r="O4086" s="20">
        <v>0.4282580614089966</v>
      </c>
      <c r="P4086" s="20">
        <v>0.4775445759296417</v>
      </c>
      <c r="Q4086" s="21" t="str">
        <f t="shared" si="1"/>
        <v>0.5426356589</v>
      </c>
      <c r="R4086" s="21" t="str">
        <f t="shared" si="3"/>
        <v>0.4691740894</v>
      </c>
      <c r="S4086" s="9">
        <v>0.46314480431653837</v>
      </c>
      <c r="T4086" s="6">
        <v>0.4691740894155909</v>
      </c>
      <c r="U4086" s="10"/>
      <c r="V4086" s="10"/>
      <c r="W4086" s="10"/>
    </row>
    <row r="4087">
      <c r="A4087" s="17">
        <v>2014.0</v>
      </c>
      <c r="B4087" s="18" t="s">
        <v>1373</v>
      </c>
      <c r="C4087" s="18" t="s">
        <v>4837</v>
      </c>
      <c r="D4087" s="19">
        <v>31.0</v>
      </c>
      <c r="E4087" s="19">
        <v>7.0</v>
      </c>
      <c r="F4087" s="19">
        <v>9.0</v>
      </c>
      <c r="G4087" s="19">
        <v>10.0</v>
      </c>
      <c r="H4087" s="19">
        <v>4.0</v>
      </c>
      <c r="I4087" s="19">
        <v>0.0</v>
      </c>
      <c r="J4087" s="19">
        <v>1.0</v>
      </c>
      <c r="K4087" s="19">
        <v>17.0</v>
      </c>
      <c r="L4087" s="19">
        <v>14.0</v>
      </c>
      <c r="M4087" s="19">
        <v>31.0</v>
      </c>
      <c r="N4087" s="20">
        <v>0.5483871102333069</v>
      </c>
      <c r="O4087" s="20">
        <v>0.46727821230888367</v>
      </c>
      <c r="P4087" s="20">
        <v>0.46987566351890564</v>
      </c>
      <c r="Q4087" s="21" t="str">
        <f t="shared" si="1"/>
        <v>0.5683453237</v>
      </c>
      <c r="R4087" s="21" t="str">
        <f t="shared" si="3"/>
        <v>0.493194353</v>
      </c>
      <c r="S4087" s="9">
        <v>0.4882047962277166</v>
      </c>
      <c r="T4087" s="6">
        <v>0.49319435296942005</v>
      </c>
      <c r="U4087" s="10"/>
      <c r="V4087" s="10"/>
      <c r="W4087" s="10"/>
    </row>
    <row r="4088">
      <c r="A4088" s="17">
        <v>2014.0</v>
      </c>
      <c r="B4088" s="18" t="s">
        <v>568</v>
      </c>
      <c r="C4088" s="18" t="s">
        <v>4838</v>
      </c>
      <c r="D4088" s="19">
        <v>32.0</v>
      </c>
      <c r="E4088" s="19">
        <v>8.0</v>
      </c>
      <c r="F4088" s="19">
        <v>8.0</v>
      </c>
      <c r="G4088" s="19">
        <v>8.0</v>
      </c>
      <c r="H4088" s="19">
        <v>6.0</v>
      </c>
      <c r="I4088" s="19">
        <v>0.0</v>
      </c>
      <c r="J4088" s="19">
        <v>0.0</v>
      </c>
      <c r="K4088" s="19">
        <v>16.0</v>
      </c>
      <c r="L4088" s="19">
        <v>14.0</v>
      </c>
      <c r="M4088" s="19">
        <v>30.0</v>
      </c>
      <c r="N4088" s="20">
        <v>0.5333333611488342</v>
      </c>
      <c r="O4088" s="20">
        <v>0.4780904948711395</v>
      </c>
      <c r="P4088" s="20">
        <v>0.4855802357196808</v>
      </c>
      <c r="Q4088" s="21" t="str">
        <f t="shared" si="1"/>
        <v>0.5479452055</v>
      </c>
      <c r="R4088" s="21" t="str">
        <f t="shared" si="3"/>
        <v>0.4974266077</v>
      </c>
      <c r="S4088" s="9">
        <v>0.49377363969882326</v>
      </c>
      <c r="T4088" s="6">
        <v>0.49742660773535297</v>
      </c>
      <c r="U4088" s="10"/>
      <c r="V4088" s="10"/>
      <c r="W4088" s="10"/>
    </row>
    <row r="4089">
      <c r="A4089" s="17">
        <v>2014.0</v>
      </c>
      <c r="B4089" s="18" t="s">
        <v>509</v>
      </c>
      <c r="C4089" s="18" t="s">
        <v>4839</v>
      </c>
      <c r="D4089" s="19">
        <v>33.0</v>
      </c>
      <c r="E4089" s="19">
        <v>6.0</v>
      </c>
      <c r="F4089" s="19">
        <v>6.0</v>
      </c>
      <c r="G4089" s="19">
        <v>12.0</v>
      </c>
      <c r="H4089" s="19">
        <v>1.0</v>
      </c>
      <c r="I4089" s="19">
        <v>0.0</v>
      </c>
      <c r="J4089" s="19">
        <v>3.0</v>
      </c>
      <c r="K4089" s="19">
        <v>18.0</v>
      </c>
      <c r="L4089" s="19">
        <v>10.0</v>
      </c>
      <c r="M4089" s="19">
        <v>28.0</v>
      </c>
      <c r="N4089" s="20">
        <v>0.6428571343421936</v>
      </c>
      <c r="O4089" s="20">
        <v>0.4910812973976135</v>
      </c>
      <c r="P4089" s="20">
        <v>0.4995100498199463</v>
      </c>
      <c r="Q4089" s="21" t="str">
        <f t="shared" si="1"/>
        <v>0.6610169492</v>
      </c>
      <c r="R4089" s="21" t="str">
        <f t="shared" si="3"/>
        <v>0.5356723984</v>
      </c>
      <c r="S4089" s="9">
        <v>0.531132446868079</v>
      </c>
      <c r="T4089" s="6">
        <v>0.5356723984419289</v>
      </c>
      <c r="U4089" s="10"/>
      <c r="V4089" s="10"/>
      <c r="W4089" s="10"/>
    </row>
    <row r="4090">
      <c r="A4090" s="17">
        <v>2014.0</v>
      </c>
      <c r="B4090" s="18" t="s">
        <v>118</v>
      </c>
      <c r="C4090" s="18" t="s">
        <v>4840</v>
      </c>
      <c r="D4090" s="19">
        <v>34.0</v>
      </c>
      <c r="E4090" s="19">
        <v>4.0</v>
      </c>
      <c r="F4090" s="19">
        <v>7.0</v>
      </c>
      <c r="G4090" s="19">
        <v>7.0</v>
      </c>
      <c r="H4090" s="19">
        <v>7.0</v>
      </c>
      <c r="I4090" s="19">
        <v>2.0</v>
      </c>
      <c r="J4090" s="19">
        <v>3.0</v>
      </c>
      <c r="K4090" s="19">
        <v>13.0</v>
      </c>
      <c r="L4090" s="19">
        <v>17.0</v>
      </c>
      <c r="M4090" s="19">
        <v>30.0</v>
      </c>
      <c r="N4090" s="20">
        <v>0.4333333373069763</v>
      </c>
      <c r="O4090" s="20">
        <v>0.5377970933914185</v>
      </c>
      <c r="P4090" s="20">
        <v>0.5350464582443237</v>
      </c>
      <c r="Q4090" s="21" t="str">
        <f t="shared" si="1"/>
        <v>0.4097222222</v>
      </c>
      <c r="R4090" s="21" t="str">
        <f t="shared" si="3"/>
        <v>0.5050907168</v>
      </c>
      <c r="S4090" s="9">
        <v>0.5109934945901236</v>
      </c>
      <c r="T4090" s="6">
        <v>0.5050907168123457</v>
      </c>
      <c r="U4090" s="10"/>
      <c r="V4090" s="10"/>
      <c r="W4090" s="10"/>
    </row>
    <row r="4091">
      <c r="A4091" s="17">
        <v>2014.0</v>
      </c>
      <c r="B4091" s="18" t="s">
        <v>1536</v>
      </c>
      <c r="C4091" s="18" t="s">
        <v>1537</v>
      </c>
      <c r="D4091" s="19">
        <v>35.0</v>
      </c>
      <c r="E4091" s="19">
        <v>5.0</v>
      </c>
      <c r="F4091" s="19">
        <v>7.0</v>
      </c>
      <c r="G4091" s="19">
        <v>13.0</v>
      </c>
      <c r="H4091" s="19">
        <v>1.0</v>
      </c>
      <c r="I4091" s="19">
        <v>4.0</v>
      </c>
      <c r="J4091" s="19">
        <v>3.0</v>
      </c>
      <c r="K4091" s="19">
        <v>22.0</v>
      </c>
      <c r="L4091" s="19">
        <v>11.0</v>
      </c>
      <c r="M4091" s="19">
        <v>33.0</v>
      </c>
      <c r="N4091" s="20">
        <v>0.6666666865348816</v>
      </c>
      <c r="O4091" s="20">
        <v>0.5942593216896057</v>
      </c>
      <c r="P4091" s="20">
        <v>0.5308687686920166</v>
      </c>
      <c r="Q4091" s="21" t="str">
        <f t="shared" si="1"/>
        <v>0.6861313869</v>
      </c>
      <c r="R4091" s="21" t="str">
        <f t="shared" si="3"/>
        <v>0.6013796997</v>
      </c>
      <c r="S4091" s="9">
        <v>0.5965135196844736</v>
      </c>
      <c r="T4091" s="6">
        <v>0.6013796997331355</v>
      </c>
      <c r="U4091" s="10"/>
      <c r="V4091" s="10"/>
      <c r="W4091" s="10"/>
    </row>
    <row r="4092">
      <c r="A4092" s="17">
        <v>2014.0</v>
      </c>
      <c r="B4092" s="18" t="s">
        <v>311</v>
      </c>
      <c r="C4092" s="18" t="s">
        <v>4841</v>
      </c>
      <c r="D4092" s="19">
        <v>36.0</v>
      </c>
      <c r="E4092" s="19">
        <v>2.0</v>
      </c>
      <c r="F4092" s="19">
        <v>13.0</v>
      </c>
      <c r="G4092" s="19">
        <v>6.0</v>
      </c>
      <c r="H4092" s="19">
        <v>8.0</v>
      </c>
      <c r="I4092" s="19">
        <v>0.0</v>
      </c>
      <c r="J4092" s="19">
        <v>0.0</v>
      </c>
      <c r="K4092" s="19">
        <v>8.0</v>
      </c>
      <c r="L4092" s="19">
        <v>21.0</v>
      </c>
      <c r="M4092" s="19">
        <v>29.0</v>
      </c>
      <c r="N4092" s="20">
        <v>0.27586206793785095</v>
      </c>
      <c r="O4092" s="20">
        <v>0.47210827469825745</v>
      </c>
      <c r="P4092" s="20">
        <v>0.4882974922657013</v>
      </c>
      <c r="Q4092" s="21" t="str">
        <f t="shared" si="1"/>
        <v>0.2519685039</v>
      </c>
      <c r="R4092" s="21" t="str">
        <f t="shared" si="3"/>
        <v>0.4211206364</v>
      </c>
      <c r="S4092" s="9">
        <v>0.4270940276569334</v>
      </c>
      <c r="T4092" s="6">
        <v>0.421120636399806</v>
      </c>
      <c r="U4092" s="10"/>
      <c r="V4092" s="10"/>
      <c r="W4092" s="10"/>
    </row>
    <row r="4093">
      <c r="A4093" s="17">
        <v>2014.0</v>
      </c>
      <c r="B4093" s="18" t="s">
        <v>1399</v>
      </c>
      <c r="C4093" s="18" t="s">
        <v>1520</v>
      </c>
      <c r="D4093" s="19">
        <v>37.0</v>
      </c>
      <c r="E4093" s="19">
        <v>3.0</v>
      </c>
      <c r="F4093" s="19">
        <v>12.0</v>
      </c>
      <c r="G4093" s="19">
        <v>4.0</v>
      </c>
      <c r="H4093" s="19">
        <v>6.0</v>
      </c>
      <c r="I4093" s="19">
        <v>4.0</v>
      </c>
      <c r="J4093" s="19">
        <v>1.0</v>
      </c>
      <c r="K4093" s="19">
        <v>11.0</v>
      </c>
      <c r="L4093" s="19">
        <v>19.0</v>
      </c>
      <c r="M4093" s="19">
        <v>30.0</v>
      </c>
      <c r="N4093" s="20">
        <v>0.36666667461395264</v>
      </c>
      <c r="O4093" s="20">
        <v>0.5188758969306946</v>
      </c>
      <c r="P4093" s="20">
        <v>0.5074926018714905</v>
      </c>
      <c r="Q4093" s="21" t="str">
        <f t="shared" si="1"/>
        <v>0.3897058824</v>
      </c>
      <c r="R4093" s="21" t="str">
        <f t="shared" si="3"/>
        <v>0.4837375695</v>
      </c>
      <c r="S4093" s="9">
        <v>0.4779777655998866</v>
      </c>
      <c r="T4093" s="6">
        <v>0.4837375695214552</v>
      </c>
      <c r="U4093" s="10"/>
      <c r="V4093" s="10"/>
      <c r="W4093" s="10"/>
    </row>
    <row r="4094">
      <c r="A4094" s="17">
        <v>2014.0</v>
      </c>
      <c r="B4094" s="18" t="s">
        <v>174</v>
      </c>
      <c r="C4094" s="18" t="s">
        <v>1584</v>
      </c>
      <c r="D4094" s="19">
        <v>38.0</v>
      </c>
      <c r="E4094" s="19">
        <v>5.0</v>
      </c>
      <c r="F4094" s="19">
        <v>6.0</v>
      </c>
      <c r="G4094" s="19">
        <v>13.0</v>
      </c>
      <c r="H4094" s="19">
        <v>4.0</v>
      </c>
      <c r="I4094" s="19">
        <v>1.0</v>
      </c>
      <c r="J4094" s="19">
        <v>3.0</v>
      </c>
      <c r="K4094" s="19">
        <v>19.0</v>
      </c>
      <c r="L4094" s="19">
        <v>13.0</v>
      </c>
      <c r="M4094" s="19">
        <v>32.0</v>
      </c>
      <c r="N4094" s="20">
        <v>0.59375</v>
      </c>
      <c r="O4094" s="20">
        <v>0.575218915939331</v>
      </c>
      <c r="P4094" s="20">
        <v>0.5417554378509521</v>
      </c>
      <c r="Q4094" s="21" t="str">
        <f t="shared" si="1"/>
        <v>0.5642857143</v>
      </c>
      <c r="R4094" s="21" t="str">
        <f t="shared" si="3"/>
        <v>0.564119746</v>
      </c>
      <c r="S4094" s="9">
        <v>0.5714858174324036</v>
      </c>
      <c r="T4094" s="6">
        <v>0.5641197460038321</v>
      </c>
      <c r="U4094" s="10"/>
      <c r="V4094" s="10"/>
      <c r="W4094" s="10"/>
    </row>
    <row r="4095">
      <c r="A4095" s="17">
        <v>2014.0</v>
      </c>
      <c r="B4095" s="18" t="s">
        <v>1767</v>
      </c>
      <c r="C4095" s="18" t="s">
        <v>4842</v>
      </c>
      <c r="D4095" s="19">
        <v>39.0</v>
      </c>
      <c r="E4095" s="19">
        <v>3.0</v>
      </c>
      <c r="F4095" s="19">
        <v>12.0</v>
      </c>
      <c r="G4095" s="19">
        <v>6.0</v>
      </c>
      <c r="H4095" s="19">
        <v>6.0</v>
      </c>
      <c r="I4095" s="19">
        <v>0.0</v>
      </c>
      <c r="J4095" s="19">
        <v>1.0</v>
      </c>
      <c r="K4095" s="19">
        <v>9.0</v>
      </c>
      <c r="L4095" s="19">
        <v>19.0</v>
      </c>
      <c r="M4095" s="19">
        <v>28.0</v>
      </c>
      <c r="N4095" s="20">
        <v>0.3214285671710968</v>
      </c>
      <c r="O4095" s="20">
        <v>0.4243679642677307</v>
      </c>
      <c r="P4095" s="20">
        <v>0.4571962356567383</v>
      </c>
      <c r="Q4095" s="21" t="str">
        <f t="shared" si="1"/>
        <v>0.3196721311</v>
      </c>
      <c r="R4095" s="21" t="str">
        <f t="shared" si="3"/>
        <v>0.4064010738</v>
      </c>
      <c r="S4095" s="9">
        <v>0.4068401839051928</v>
      </c>
      <c r="T4095" s="6">
        <v>0.4064010738349352</v>
      </c>
      <c r="U4095" s="10"/>
      <c r="V4095" s="10"/>
      <c r="W4095" s="10"/>
    </row>
    <row r="4096">
      <c r="A4096" s="17">
        <v>2014.0</v>
      </c>
      <c r="B4096" s="18" t="s">
        <v>1375</v>
      </c>
      <c r="C4096" s="18" t="s">
        <v>4843</v>
      </c>
      <c r="D4096" s="19">
        <v>40.0</v>
      </c>
      <c r="E4096" s="19">
        <v>8.0</v>
      </c>
      <c r="F4096" s="19">
        <v>7.0</v>
      </c>
      <c r="G4096" s="19">
        <v>9.0</v>
      </c>
      <c r="H4096" s="19">
        <v>3.0</v>
      </c>
      <c r="I4096" s="19">
        <v>4.0</v>
      </c>
      <c r="J4096" s="19">
        <v>1.0</v>
      </c>
      <c r="K4096" s="19">
        <v>21.0</v>
      </c>
      <c r="L4096" s="19">
        <v>11.0</v>
      </c>
      <c r="M4096" s="19">
        <v>32.0</v>
      </c>
      <c r="N4096" s="20">
        <v>0.65625</v>
      </c>
      <c r="O4096" s="20">
        <v>0.4899842441082001</v>
      </c>
      <c r="P4096" s="20">
        <v>0.49344339966773987</v>
      </c>
      <c r="Q4096" s="21" t="str">
        <f t="shared" si="1"/>
        <v>0.6866666667</v>
      </c>
      <c r="R4096" s="21" t="str">
        <f t="shared" si="3"/>
        <v>0.5400196386</v>
      </c>
      <c r="S4096" s="9">
        <v>0.532415471971035</v>
      </c>
      <c r="T4096" s="6">
        <v>0.5400196386377016</v>
      </c>
      <c r="U4096" s="10"/>
      <c r="V4096" s="10"/>
      <c r="W4096" s="10"/>
    </row>
    <row r="4097">
      <c r="A4097" s="17">
        <v>2014.0</v>
      </c>
      <c r="B4097" s="18" t="s">
        <v>3089</v>
      </c>
      <c r="C4097" s="18" t="s">
        <v>4844</v>
      </c>
      <c r="D4097" s="19">
        <v>41.0</v>
      </c>
      <c r="E4097" s="19">
        <v>1.0</v>
      </c>
      <c r="F4097" s="19">
        <v>13.0</v>
      </c>
      <c r="G4097" s="19">
        <v>5.0</v>
      </c>
      <c r="H4097" s="19">
        <v>8.0</v>
      </c>
      <c r="I4097" s="19">
        <v>0.0</v>
      </c>
      <c r="J4097" s="19">
        <v>0.0</v>
      </c>
      <c r="K4097" s="19">
        <v>6.0</v>
      </c>
      <c r="L4097" s="19">
        <v>21.0</v>
      </c>
      <c r="M4097" s="19">
        <v>27.0</v>
      </c>
      <c r="N4097" s="20">
        <v>0.2222222238779068</v>
      </c>
      <c r="O4097" s="20">
        <v>0.44730064272880554</v>
      </c>
      <c r="P4097" s="20">
        <v>0.4632320702075958</v>
      </c>
      <c r="Q4097" s="21" t="str">
        <f t="shared" si="1"/>
        <v>0.188034188</v>
      </c>
      <c r="R4097" s="21" t="str">
        <f t="shared" si="3"/>
        <v>0.3864668859</v>
      </c>
      <c r="S4097" s="9">
        <v>0.3950138944718573</v>
      </c>
      <c r="T4097" s="6">
        <v>0.38646688592484874</v>
      </c>
      <c r="U4097" s="10"/>
      <c r="V4097" s="10"/>
      <c r="W4097" s="10"/>
    </row>
    <row r="4098">
      <c r="A4098" s="17">
        <v>2014.0</v>
      </c>
      <c r="B4098" s="18" t="s">
        <v>210</v>
      </c>
      <c r="C4098" s="18" t="s">
        <v>4845</v>
      </c>
      <c r="D4098" s="19">
        <v>42.0</v>
      </c>
      <c r="E4098" s="19">
        <v>6.0</v>
      </c>
      <c r="F4098" s="19">
        <v>10.0</v>
      </c>
      <c r="G4098" s="19">
        <v>4.0</v>
      </c>
      <c r="H4098" s="19">
        <v>8.0</v>
      </c>
      <c r="I4098" s="19">
        <v>0.0</v>
      </c>
      <c r="J4098" s="19">
        <v>1.0</v>
      </c>
      <c r="K4098" s="19">
        <v>10.0</v>
      </c>
      <c r="L4098" s="19">
        <v>19.0</v>
      </c>
      <c r="M4098" s="19">
        <v>29.0</v>
      </c>
      <c r="N4098" s="20">
        <v>0.3448275923728943</v>
      </c>
      <c r="O4098" s="20">
        <v>0.4331519901752472</v>
      </c>
      <c r="P4098" s="20">
        <v>0.4640563130378723</v>
      </c>
      <c r="Q4098" s="21" t="str">
        <f t="shared" si="1"/>
        <v>0.3724137931</v>
      </c>
      <c r="R4098" s="21" t="str">
        <f t="shared" si="3"/>
        <v>0.4256935216</v>
      </c>
      <c r="S4098" s="9">
        <v>0.4187969698988158</v>
      </c>
      <c r="T4098" s="6">
        <v>0.4256935216229537</v>
      </c>
      <c r="U4098" s="10"/>
      <c r="V4098" s="10"/>
      <c r="W4098" s="10"/>
    </row>
    <row r="4099">
      <c r="A4099" s="17">
        <v>2014.0</v>
      </c>
      <c r="B4099" s="18" t="s">
        <v>1390</v>
      </c>
      <c r="C4099" s="18" t="s">
        <v>4846</v>
      </c>
      <c r="D4099" s="19">
        <v>43.0</v>
      </c>
      <c r="E4099" s="19">
        <v>4.0</v>
      </c>
      <c r="F4099" s="19">
        <v>12.0</v>
      </c>
      <c r="G4099" s="19">
        <v>4.0</v>
      </c>
      <c r="H4099" s="19">
        <v>6.0</v>
      </c>
      <c r="I4099" s="19">
        <v>1.0</v>
      </c>
      <c r="J4099" s="19">
        <v>0.0</v>
      </c>
      <c r="K4099" s="19">
        <v>9.0</v>
      </c>
      <c r="L4099" s="19">
        <v>18.0</v>
      </c>
      <c r="M4099" s="19">
        <v>27.0</v>
      </c>
      <c r="N4099" s="20">
        <v>0.3333333432674408</v>
      </c>
      <c r="O4099" s="20">
        <v>0.4654565155506134</v>
      </c>
      <c r="P4099" s="20">
        <v>0.47702455520629883</v>
      </c>
      <c r="Q4099" s="21" t="str">
        <f t="shared" si="1"/>
        <v>0.3658536585</v>
      </c>
      <c r="R4099" s="21" t="str">
        <f t="shared" si="3"/>
        <v>0.4434478112</v>
      </c>
      <c r="S4099" s="9">
        <v>0.4353177299102147</v>
      </c>
      <c r="T4099" s="6">
        <v>0.4434478112110277</v>
      </c>
      <c r="U4099" s="10"/>
      <c r="V4099" s="10"/>
      <c r="W4099" s="10"/>
    </row>
    <row r="4100">
      <c r="A4100" s="17">
        <v>2014.0</v>
      </c>
      <c r="B4100" s="18" t="s">
        <v>148</v>
      </c>
      <c r="C4100" s="18" t="s">
        <v>4847</v>
      </c>
      <c r="D4100" s="19">
        <v>44.0</v>
      </c>
      <c r="E4100" s="19">
        <v>3.0</v>
      </c>
      <c r="F4100" s="19">
        <v>8.0</v>
      </c>
      <c r="G4100" s="19">
        <v>10.0</v>
      </c>
      <c r="H4100" s="19">
        <v>5.0</v>
      </c>
      <c r="I4100" s="19">
        <v>4.0</v>
      </c>
      <c r="J4100" s="19">
        <v>1.0</v>
      </c>
      <c r="K4100" s="19">
        <v>17.0</v>
      </c>
      <c r="L4100" s="19">
        <v>14.0</v>
      </c>
      <c r="M4100" s="19">
        <v>31.0</v>
      </c>
      <c r="N4100" s="20">
        <v>0.5483871102333069</v>
      </c>
      <c r="O4100" s="20">
        <v>0.501427948474884</v>
      </c>
      <c r="P4100" s="20">
        <v>0.5012708902359009</v>
      </c>
      <c r="Q4100" s="21" t="str">
        <f t="shared" si="1"/>
        <v>0.5259259259</v>
      </c>
      <c r="R4100" s="21" t="str">
        <f t="shared" si="3"/>
        <v>0.5075131783</v>
      </c>
      <c r="S4100" s="9">
        <v>0.5131284709899656</v>
      </c>
      <c r="T4100" s="6">
        <v>0.5075131782778988</v>
      </c>
      <c r="U4100" s="10"/>
      <c r="V4100" s="10"/>
      <c r="W4100" s="10"/>
    </row>
    <row r="4101">
      <c r="A4101" s="17">
        <v>2014.0</v>
      </c>
      <c r="B4101" s="18" t="s">
        <v>555</v>
      </c>
      <c r="C4101" s="18" t="s">
        <v>1477</v>
      </c>
      <c r="D4101" s="19">
        <v>45.0</v>
      </c>
      <c r="E4101" s="19">
        <v>5.0</v>
      </c>
      <c r="F4101" s="19">
        <v>10.0</v>
      </c>
      <c r="G4101" s="19">
        <v>9.0</v>
      </c>
      <c r="H4101" s="19">
        <v>2.0</v>
      </c>
      <c r="I4101" s="19">
        <v>1.0</v>
      </c>
      <c r="J4101" s="19">
        <v>2.0</v>
      </c>
      <c r="K4101" s="19">
        <v>15.0</v>
      </c>
      <c r="L4101" s="19">
        <v>14.0</v>
      </c>
      <c r="M4101" s="19">
        <v>29.0</v>
      </c>
      <c r="N4101" s="20">
        <v>0.517241358757019</v>
      </c>
      <c r="O4101" s="20">
        <v>0.4158850908279419</v>
      </c>
      <c r="P4101" s="20">
        <v>0.46728751063346863</v>
      </c>
      <c r="Q4101" s="21" t="str">
        <f t="shared" si="1"/>
        <v>0.5537190083</v>
      </c>
      <c r="R4101" s="21" t="str">
        <f t="shared" si="3"/>
        <v>0.4631941751</v>
      </c>
      <c r="S4101" s="9">
        <v>0.4540747678999243</v>
      </c>
      <c r="T4101" s="6">
        <v>0.4631941751384538</v>
      </c>
      <c r="U4101" s="10"/>
      <c r="V4101" s="10"/>
      <c r="W4101" s="10"/>
    </row>
    <row r="4102">
      <c r="A4102" s="17">
        <v>2014.0</v>
      </c>
      <c r="B4102" s="18" t="s">
        <v>1380</v>
      </c>
      <c r="C4102" s="18" t="s">
        <v>4848</v>
      </c>
      <c r="D4102" s="19">
        <v>46.0</v>
      </c>
      <c r="E4102" s="19">
        <v>4.0</v>
      </c>
      <c r="F4102" s="19">
        <v>13.0</v>
      </c>
      <c r="G4102" s="19">
        <v>7.0</v>
      </c>
      <c r="H4102" s="19">
        <v>5.0</v>
      </c>
      <c r="I4102" s="19">
        <v>0.0</v>
      </c>
      <c r="J4102" s="19">
        <v>1.0</v>
      </c>
      <c r="K4102" s="19">
        <v>11.0</v>
      </c>
      <c r="L4102" s="19">
        <v>19.0</v>
      </c>
      <c r="M4102" s="19">
        <v>30.0</v>
      </c>
      <c r="N4102" s="20">
        <v>0.36666667461395264</v>
      </c>
      <c r="O4102" s="20">
        <v>0.46976932883262634</v>
      </c>
      <c r="P4102" s="20">
        <v>0.4889037609100342</v>
      </c>
      <c r="Q4102" s="21" t="str">
        <f t="shared" si="1"/>
        <v>0.3828125</v>
      </c>
      <c r="R4102" s="21" t="str">
        <f t="shared" si="3"/>
        <v>0.4528137296</v>
      </c>
      <c r="S4102" s="9">
        <v>0.4487772713104884</v>
      </c>
      <c r="T4102" s="6">
        <v>0.4528137296438217</v>
      </c>
      <c r="U4102" s="10"/>
      <c r="V4102" s="10"/>
      <c r="W4102" s="10"/>
    </row>
    <row r="4103">
      <c r="A4103" s="17">
        <v>2014.0</v>
      </c>
      <c r="B4103" s="18" t="s">
        <v>178</v>
      </c>
      <c r="C4103" s="18" t="s">
        <v>4849</v>
      </c>
      <c r="D4103" s="19">
        <v>47.0</v>
      </c>
      <c r="E4103" s="19">
        <v>7.0</v>
      </c>
      <c r="F4103" s="19">
        <v>3.0</v>
      </c>
      <c r="G4103" s="19">
        <v>18.0</v>
      </c>
      <c r="H4103" s="19">
        <v>1.0</v>
      </c>
      <c r="I4103" s="19">
        <v>2.0</v>
      </c>
      <c r="J4103" s="19">
        <v>2.0</v>
      </c>
      <c r="K4103" s="19">
        <v>27.0</v>
      </c>
      <c r="L4103" s="19">
        <v>6.0</v>
      </c>
      <c r="M4103" s="19">
        <v>33.0</v>
      </c>
      <c r="N4103" s="20">
        <v>0.8181818127632141</v>
      </c>
      <c r="O4103" s="20">
        <v>0.5639276504516602</v>
      </c>
      <c r="P4103" s="20">
        <v>0.5197967290878296</v>
      </c>
      <c r="Q4103" s="21" t="str">
        <f t="shared" si="1"/>
        <v>0.8129496403</v>
      </c>
      <c r="R4103" s="21" t="str">
        <f t="shared" si="3"/>
        <v>0.6151504176</v>
      </c>
      <c r="S4103" s="9">
        <v>0.6164584620432421</v>
      </c>
      <c r="T4103" s="6">
        <v>0.6151504175697299</v>
      </c>
      <c r="U4103" s="10"/>
      <c r="V4103" s="10"/>
      <c r="W4103" s="10"/>
    </row>
    <row r="4104">
      <c r="A4104" s="17">
        <v>2014.0</v>
      </c>
      <c r="B4104" s="18" t="s">
        <v>953</v>
      </c>
      <c r="C4104" s="18" t="s">
        <v>4850</v>
      </c>
      <c r="D4104" s="19">
        <v>48.0</v>
      </c>
      <c r="E4104" s="19">
        <v>0.0</v>
      </c>
      <c r="F4104" s="19">
        <v>15.0</v>
      </c>
      <c r="G4104" s="19">
        <v>3.0</v>
      </c>
      <c r="H4104" s="19">
        <v>8.0</v>
      </c>
      <c r="I4104" s="19">
        <v>1.0</v>
      </c>
      <c r="J4104" s="19">
        <v>2.0</v>
      </c>
      <c r="K4104" s="19">
        <v>4.0</v>
      </c>
      <c r="L4104" s="19">
        <v>25.0</v>
      </c>
      <c r="M4104" s="19">
        <v>29.0</v>
      </c>
      <c r="N4104" s="20">
        <v>0.13793103396892548</v>
      </c>
      <c r="O4104" s="20">
        <v>0.43162673711776733</v>
      </c>
      <c r="P4104" s="20">
        <v>0.45449501276016235</v>
      </c>
      <c r="Q4104" s="21" t="str">
        <f t="shared" si="1"/>
        <v>0.112</v>
      </c>
      <c r="R4104" s="21" t="str">
        <f t="shared" si="3"/>
        <v>0.3574371217</v>
      </c>
      <c r="S4104" s="9">
        <v>0.3639198803696139</v>
      </c>
      <c r="T4104" s="6">
        <v>0.3574371217489243</v>
      </c>
      <c r="U4104" s="10"/>
      <c r="V4104" s="10"/>
      <c r="W4104" s="10"/>
    </row>
    <row r="4105">
      <c r="A4105" s="17">
        <v>2014.0</v>
      </c>
      <c r="B4105" s="18" t="s">
        <v>531</v>
      </c>
      <c r="C4105" s="18" t="s">
        <v>1592</v>
      </c>
      <c r="D4105" s="19">
        <v>49.0</v>
      </c>
      <c r="E4105" s="19">
        <v>4.0</v>
      </c>
      <c r="F4105" s="19">
        <v>7.0</v>
      </c>
      <c r="G4105" s="19">
        <v>13.0</v>
      </c>
      <c r="H4105" s="19">
        <v>3.0</v>
      </c>
      <c r="I4105" s="19">
        <v>3.0</v>
      </c>
      <c r="J4105" s="19">
        <v>2.0</v>
      </c>
      <c r="K4105" s="19">
        <v>20.0</v>
      </c>
      <c r="L4105" s="19">
        <v>12.0</v>
      </c>
      <c r="M4105" s="19">
        <v>32.0</v>
      </c>
      <c r="N4105" s="20">
        <v>0.625</v>
      </c>
      <c r="O4105" s="20">
        <v>0.5417808294296265</v>
      </c>
      <c r="P4105" s="20">
        <v>0.5300041437149048</v>
      </c>
      <c r="Q4105" s="21" t="str">
        <f t="shared" si="1"/>
        <v>0.6119402985</v>
      </c>
      <c r="R4105" s="21" t="str">
        <f t="shared" si="3"/>
        <v>0.5563765253</v>
      </c>
      <c r="S4105" s="9">
        <v>0.5596414506435394</v>
      </c>
      <c r="T4105" s="6">
        <v>0.5563765252704052</v>
      </c>
      <c r="U4105" s="10"/>
      <c r="V4105" s="10"/>
      <c r="W4105" s="10"/>
    </row>
    <row r="4106">
      <c r="A4106" s="17">
        <v>2014.0</v>
      </c>
      <c r="B4106" s="18" t="s">
        <v>810</v>
      </c>
      <c r="C4106" s="18" t="s">
        <v>1509</v>
      </c>
      <c r="D4106" s="19">
        <v>50.0</v>
      </c>
      <c r="E4106" s="19">
        <v>9.0</v>
      </c>
      <c r="F4106" s="19">
        <v>7.0</v>
      </c>
      <c r="G4106" s="19">
        <v>10.0</v>
      </c>
      <c r="H4106" s="19">
        <v>3.0</v>
      </c>
      <c r="I4106" s="19">
        <v>0.0</v>
      </c>
      <c r="J4106" s="19">
        <v>1.0</v>
      </c>
      <c r="K4106" s="19">
        <v>19.0</v>
      </c>
      <c r="L4106" s="19">
        <v>11.0</v>
      </c>
      <c r="M4106" s="19">
        <v>30.0</v>
      </c>
      <c r="N4106" s="20">
        <v>0.6333333253860474</v>
      </c>
      <c r="O4106" s="20">
        <v>0.5086401104927063</v>
      </c>
      <c r="P4106" s="20">
        <v>0.5014541149139404</v>
      </c>
      <c r="Q4106" s="21" t="str">
        <f t="shared" si="1"/>
        <v>0.6642857143</v>
      </c>
      <c r="R4106" s="21" t="str">
        <f t="shared" si="3"/>
        <v>0.5457550125</v>
      </c>
      <c r="S4106" s="9">
        <v>0.5380169173081716</v>
      </c>
      <c r="T4106" s="6">
        <v>0.5457550125462669</v>
      </c>
      <c r="U4106" s="10"/>
      <c r="V4106" s="10"/>
      <c r="W4106" s="10"/>
    </row>
    <row r="4107">
      <c r="A4107" s="17">
        <v>2014.0</v>
      </c>
      <c r="B4107" s="18" t="s">
        <v>1026</v>
      </c>
      <c r="C4107" s="18" t="s">
        <v>1561</v>
      </c>
      <c r="D4107" s="19">
        <v>51.0</v>
      </c>
      <c r="E4107" s="19">
        <v>6.0</v>
      </c>
      <c r="F4107" s="19">
        <v>7.0</v>
      </c>
      <c r="G4107" s="19">
        <v>12.0</v>
      </c>
      <c r="H4107" s="19">
        <v>5.0</v>
      </c>
      <c r="I4107" s="19">
        <v>0.0</v>
      </c>
      <c r="J4107" s="19">
        <v>0.0</v>
      </c>
      <c r="K4107" s="19">
        <v>18.0</v>
      </c>
      <c r="L4107" s="19">
        <v>12.0</v>
      </c>
      <c r="M4107" s="19">
        <v>30.0</v>
      </c>
      <c r="N4107" s="20">
        <v>0.6000000238418579</v>
      </c>
      <c r="O4107" s="20">
        <v>0.4431959092617035</v>
      </c>
      <c r="P4107" s="20">
        <v>0.4637015163898468</v>
      </c>
      <c r="Q4107" s="21" t="str">
        <f t="shared" si="1"/>
        <v>0.5820895522</v>
      </c>
      <c r="R4107" s="21" t="str">
        <f t="shared" si="3"/>
        <v>0.4830457218</v>
      </c>
      <c r="S4107" s="9">
        <v>0.48752333372831347</v>
      </c>
      <c r="T4107" s="6">
        <v>0.48304572178801497</v>
      </c>
      <c r="U4107" s="10"/>
      <c r="V4107" s="10"/>
      <c r="W4107" s="10"/>
    </row>
    <row r="4108">
      <c r="A4108" s="17">
        <v>2014.0</v>
      </c>
      <c r="B4108" s="18" t="s">
        <v>278</v>
      </c>
      <c r="C4108" s="18" t="s">
        <v>4851</v>
      </c>
      <c r="D4108" s="19">
        <v>52.0</v>
      </c>
      <c r="E4108" s="19">
        <v>4.0</v>
      </c>
      <c r="F4108" s="19">
        <v>8.0</v>
      </c>
      <c r="G4108" s="19">
        <v>8.0</v>
      </c>
      <c r="H4108" s="19">
        <v>7.0</v>
      </c>
      <c r="I4108" s="19">
        <v>1.0</v>
      </c>
      <c r="J4108" s="19">
        <v>3.0</v>
      </c>
      <c r="K4108" s="19">
        <v>13.0</v>
      </c>
      <c r="L4108" s="19">
        <v>18.0</v>
      </c>
      <c r="M4108" s="19">
        <v>31.0</v>
      </c>
      <c r="N4108" s="20">
        <v>0.4193548262119293</v>
      </c>
      <c r="O4108" s="20">
        <v>0.4795456528663635</v>
      </c>
      <c r="P4108" s="20">
        <v>0.4912610650062561</v>
      </c>
      <c r="Q4108" s="21" t="str">
        <f t="shared" si="1"/>
        <v>0.3931034483</v>
      </c>
      <c r="R4108" s="21" t="str">
        <f t="shared" si="3"/>
        <v>0.4608639548</v>
      </c>
      <c r="S4108" s="9">
        <v>0.46742680236216516</v>
      </c>
      <c r="T4108" s="6">
        <v>0.4608639547537113</v>
      </c>
      <c r="U4108" s="10"/>
      <c r="V4108" s="10"/>
      <c r="W4108" s="10"/>
    </row>
    <row r="4109">
      <c r="A4109" s="17">
        <v>2014.0</v>
      </c>
      <c r="B4109" s="18" t="s">
        <v>1781</v>
      </c>
      <c r="C4109" s="18" t="s">
        <v>4852</v>
      </c>
      <c r="D4109" s="19">
        <v>53.0</v>
      </c>
      <c r="E4109" s="19">
        <v>6.0</v>
      </c>
      <c r="F4109" s="19">
        <v>10.0</v>
      </c>
      <c r="G4109" s="19">
        <v>6.0</v>
      </c>
      <c r="H4109" s="19">
        <v>8.0</v>
      </c>
      <c r="I4109" s="19">
        <v>0.0</v>
      </c>
      <c r="J4109" s="19">
        <v>0.0</v>
      </c>
      <c r="K4109" s="19">
        <v>12.0</v>
      </c>
      <c r="L4109" s="19">
        <v>18.0</v>
      </c>
      <c r="M4109" s="19">
        <v>30.0</v>
      </c>
      <c r="N4109" s="20">
        <v>0.4000000059604645</v>
      </c>
      <c r="O4109" s="20">
        <v>0.4579271674156189</v>
      </c>
      <c r="P4109" s="20">
        <v>0.49015986919403076</v>
      </c>
      <c r="Q4109" s="21" t="str">
        <f t="shared" si="1"/>
        <v>0.4109589041</v>
      </c>
      <c r="R4109" s="21" t="str">
        <f t="shared" si="3"/>
        <v>0.454243277</v>
      </c>
      <c r="S4109" s="9">
        <v>0.4515035510063171</v>
      </c>
      <c r="T4109" s="6">
        <v>0.45424327703371437</v>
      </c>
      <c r="U4109" s="10"/>
      <c r="V4109" s="10"/>
      <c r="W4109" s="10"/>
    </row>
    <row r="4110">
      <c r="A4110" s="17">
        <v>2014.0</v>
      </c>
      <c r="B4110" s="18" t="s">
        <v>348</v>
      </c>
      <c r="C4110" s="18" t="s">
        <v>4853</v>
      </c>
      <c r="D4110" s="19">
        <v>54.0</v>
      </c>
      <c r="E4110" s="19">
        <v>4.0</v>
      </c>
      <c r="F4110" s="19">
        <v>6.0</v>
      </c>
      <c r="G4110" s="19">
        <v>16.0</v>
      </c>
      <c r="H4110" s="19">
        <v>2.0</v>
      </c>
      <c r="I4110" s="19">
        <v>3.0</v>
      </c>
      <c r="J4110" s="19">
        <v>3.0</v>
      </c>
      <c r="K4110" s="19">
        <v>23.0</v>
      </c>
      <c r="L4110" s="19">
        <v>11.0</v>
      </c>
      <c r="M4110" s="19">
        <v>34.0</v>
      </c>
      <c r="N4110" s="20">
        <v>0.6764705777168274</v>
      </c>
      <c r="O4110" s="20">
        <v>0.5890758037567139</v>
      </c>
      <c r="P4110" s="20">
        <v>0.5402030944824219</v>
      </c>
      <c r="Q4110" s="21" t="str">
        <f t="shared" si="1"/>
        <v>0.6594202899</v>
      </c>
      <c r="R4110" s="21" t="str">
        <f t="shared" si="3"/>
        <v>0.594443748</v>
      </c>
      <c r="S4110" s="9">
        <v>0.598706322557786</v>
      </c>
      <c r="T4110" s="6">
        <v>0.5944437479627305</v>
      </c>
      <c r="U4110" s="10"/>
      <c r="V4110" s="10"/>
      <c r="W4110" s="10"/>
    </row>
    <row r="4111">
      <c r="A4111" s="17">
        <v>2014.0</v>
      </c>
      <c r="B4111" s="18" t="s">
        <v>314</v>
      </c>
      <c r="C4111" s="18" t="s">
        <v>4854</v>
      </c>
      <c r="D4111" s="19">
        <v>55.0</v>
      </c>
      <c r="E4111" s="19">
        <v>2.0</v>
      </c>
      <c r="F4111" s="19">
        <v>9.0</v>
      </c>
      <c r="G4111" s="19">
        <v>12.0</v>
      </c>
      <c r="H4111" s="19">
        <v>6.0</v>
      </c>
      <c r="I4111" s="19">
        <v>0.0</v>
      </c>
      <c r="J4111" s="19">
        <v>1.0</v>
      </c>
      <c r="K4111" s="19">
        <v>14.0</v>
      </c>
      <c r="L4111" s="19">
        <v>16.0</v>
      </c>
      <c r="M4111" s="19">
        <v>30.0</v>
      </c>
      <c r="N4111" s="20">
        <v>0.46666666865348816</v>
      </c>
      <c r="O4111" s="20">
        <v>0.520819365978241</v>
      </c>
      <c r="P4111" s="20">
        <v>0.5089272260665894</v>
      </c>
      <c r="Q4111" s="21" t="str">
        <f t="shared" si="1"/>
        <v>0.4032258065</v>
      </c>
      <c r="R4111" s="21" t="str">
        <f t="shared" si="3"/>
        <v>0.4884479411</v>
      </c>
      <c r="S4111" s="9">
        <v>0.5043081561724345</v>
      </c>
      <c r="T4111" s="6">
        <v>0.48844794111867107</v>
      </c>
      <c r="U4111" s="10"/>
      <c r="V4111" s="10"/>
      <c r="W4111" s="10"/>
    </row>
    <row r="4112">
      <c r="A4112" s="17">
        <v>2014.0</v>
      </c>
      <c r="B4112" s="18" t="s">
        <v>1493</v>
      </c>
      <c r="C4112" s="18" t="s">
        <v>1494</v>
      </c>
      <c r="D4112" s="19">
        <v>56.0</v>
      </c>
      <c r="E4112" s="19">
        <v>3.0</v>
      </c>
      <c r="F4112" s="19">
        <v>8.0</v>
      </c>
      <c r="G4112" s="19">
        <v>12.0</v>
      </c>
      <c r="H4112" s="19">
        <v>3.0</v>
      </c>
      <c r="I4112" s="19">
        <v>2.0</v>
      </c>
      <c r="J4112" s="19">
        <v>1.0</v>
      </c>
      <c r="K4112" s="19">
        <v>17.0</v>
      </c>
      <c r="L4112" s="19">
        <v>12.0</v>
      </c>
      <c r="M4112" s="19">
        <v>29.0</v>
      </c>
      <c r="N4112" s="20">
        <v>0.5862069129943848</v>
      </c>
      <c r="O4112" s="20">
        <v>0.5145561099052429</v>
      </c>
      <c r="P4112" s="20">
        <v>0.47469857335090637</v>
      </c>
      <c r="Q4112" s="21" t="str">
        <f t="shared" si="1"/>
        <v>0.5726495726</v>
      </c>
      <c r="R4112" s="21" t="str">
        <f t="shared" si="3"/>
        <v>0.5191150915</v>
      </c>
      <c r="S4112" s="9">
        <v>0.5225044224282791</v>
      </c>
      <c r="T4112" s="6">
        <v>0.5191150914527412</v>
      </c>
      <c r="U4112" s="10"/>
      <c r="V4112" s="10"/>
      <c r="W4112" s="10"/>
    </row>
    <row r="4113">
      <c r="A4113" s="17">
        <v>2014.0</v>
      </c>
      <c r="B4113" s="18" t="s">
        <v>181</v>
      </c>
      <c r="C4113" s="18" t="s">
        <v>1569</v>
      </c>
      <c r="D4113" s="19">
        <v>57.0</v>
      </c>
      <c r="E4113" s="19">
        <v>7.0</v>
      </c>
      <c r="F4113" s="19">
        <v>4.0</v>
      </c>
      <c r="G4113" s="19">
        <v>14.0</v>
      </c>
      <c r="H4113" s="19">
        <v>3.0</v>
      </c>
      <c r="I4113" s="19">
        <v>5.0</v>
      </c>
      <c r="J4113" s="19">
        <v>1.0</v>
      </c>
      <c r="K4113" s="19">
        <v>26.0</v>
      </c>
      <c r="L4113" s="19">
        <v>8.0</v>
      </c>
      <c r="M4113" s="19">
        <v>34.0</v>
      </c>
      <c r="N4113" s="20">
        <v>0.7647058963775635</v>
      </c>
      <c r="O4113" s="20">
        <v>0.5850610136985779</v>
      </c>
      <c r="P4113" s="20">
        <v>0.5329809188842773</v>
      </c>
      <c r="Q4113" s="21" t="str">
        <f t="shared" si="1"/>
        <v>0.7532467532</v>
      </c>
      <c r="R4113" s="21" t="str">
        <f t="shared" si="3"/>
        <v>0.6140874249</v>
      </c>
      <c r="S4113" s="9">
        <v>0.6169522071585936</v>
      </c>
      <c r="T4113" s="6">
        <v>0.6140874248820466</v>
      </c>
      <c r="U4113" s="10"/>
      <c r="V4113" s="10"/>
      <c r="W4113" s="10"/>
    </row>
    <row r="4114">
      <c r="A4114" s="17">
        <v>2014.0</v>
      </c>
      <c r="B4114" s="18" t="s">
        <v>791</v>
      </c>
      <c r="C4114" s="18" t="s">
        <v>4855</v>
      </c>
      <c r="D4114" s="19">
        <v>58.0</v>
      </c>
      <c r="E4114" s="19">
        <v>5.0</v>
      </c>
      <c r="F4114" s="19">
        <v>10.0</v>
      </c>
      <c r="G4114" s="19">
        <v>4.0</v>
      </c>
      <c r="H4114" s="19">
        <v>7.0</v>
      </c>
      <c r="I4114" s="19">
        <v>2.0</v>
      </c>
      <c r="J4114" s="19">
        <v>3.0</v>
      </c>
      <c r="K4114" s="19">
        <v>11.0</v>
      </c>
      <c r="L4114" s="19">
        <v>20.0</v>
      </c>
      <c r="M4114" s="19">
        <v>31.0</v>
      </c>
      <c r="N4114" s="20">
        <v>0.35483869910240173</v>
      </c>
      <c r="O4114" s="20">
        <v>0.4756883382797241</v>
      </c>
      <c r="P4114" s="20">
        <v>0.46685051918029785</v>
      </c>
      <c r="Q4114" s="21" t="str">
        <f t="shared" si="1"/>
        <v>0.3774834437</v>
      </c>
      <c r="R4114" s="21" t="str">
        <f t="shared" si="3"/>
        <v>0.4489276599</v>
      </c>
      <c r="S4114" s="9">
        <v>0.4432664763542914</v>
      </c>
      <c r="T4114" s="6">
        <v>0.4489276598620888</v>
      </c>
      <c r="U4114" s="10"/>
      <c r="V4114" s="10"/>
      <c r="W4114" s="10"/>
    </row>
    <row r="4115">
      <c r="A4115" s="17">
        <v>2014.0</v>
      </c>
      <c r="B4115" s="18" t="s">
        <v>837</v>
      </c>
      <c r="C4115" s="18" t="s">
        <v>4856</v>
      </c>
      <c r="D4115" s="19">
        <v>59.0</v>
      </c>
      <c r="E4115" s="19">
        <v>0.0</v>
      </c>
      <c r="F4115" s="19">
        <v>15.0</v>
      </c>
      <c r="G4115" s="19">
        <v>1.0</v>
      </c>
      <c r="H4115" s="19">
        <v>10.0</v>
      </c>
      <c r="I4115" s="19">
        <v>0.0</v>
      </c>
      <c r="J4115" s="19">
        <v>0.0</v>
      </c>
      <c r="K4115" s="19">
        <v>1.0</v>
      </c>
      <c r="L4115" s="19">
        <v>25.0</v>
      </c>
      <c r="M4115" s="19">
        <v>26.0</v>
      </c>
      <c r="N4115" s="20">
        <v>0.03846153989434242</v>
      </c>
      <c r="O4115" s="20">
        <v>0.518959105014801</v>
      </c>
      <c r="P4115" s="20">
        <v>0.47596481442451477</v>
      </c>
      <c r="Q4115" s="21" t="str">
        <f t="shared" si="1"/>
        <v>0.02542372881</v>
      </c>
      <c r="R4115" s="21" t="str">
        <f t="shared" si="3"/>
        <v>0.3848266883</v>
      </c>
      <c r="S4115" s="9">
        <v>0.38808614072891384</v>
      </c>
      <c r="T4115" s="6">
        <v>0.384826688316919</v>
      </c>
      <c r="U4115" s="10"/>
      <c r="V4115" s="10"/>
      <c r="W4115" s="10"/>
    </row>
    <row r="4116">
      <c r="A4116" s="17">
        <v>2014.0</v>
      </c>
      <c r="B4116" s="18" t="s">
        <v>187</v>
      </c>
      <c r="C4116" s="18" t="s">
        <v>4857</v>
      </c>
      <c r="D4116" s="19">
        <v>60.0</v>
      </c>
      <c r="E4116" s="19">
        <v>7.0</v>
      </c>
      <c r="F4116" s="19">
        <v>4.0</v>
      </c>
      <c r="G4116" s="19">
        <v>16.0</v>
      </c>
      <c r="H4116" s="19">
        <v>0.0</v>
      </c>
      <c r="I4116" s="19">
        <v>3.0</v>
      </c>
      <c r="J4116" s="19">
        <v>3.0</v>
      </c>
      <c r="K4116" s="19">
        <v>26.0</v>
      </c>
      <c r="L4116" s="19">
        <v>7.0</v>
      </c>
      <c r="M4116" s="19">
        <v>33.0</v>
      </c>
      <c r="N4116" s="20">
        <v>0.7878788113594055</v>
      </c>
      <c r="O4116" s="20">
        <v>0.5891779065132141</v>
      </c>
      <c r="P4116" s="20">
        <v>0.5416502356529236</v>
      </c>
      <c r="Q4116" s="21" t="str">
        <f t="shared" si="1"/>
        <v>0.8057553957</v>
      </c>
      <c r="R4116" s="21" t="str">
        <f t="shared" si="3"/>
        <v>0.6314403611</v>
      </c>
      <c r="S4116" s="9">
        <v>0.626971209139535</v>
      </c>
      <c r="T4116" s="6">
        <v>0.6314403610907012</v>
      </c>
      <c r="U4116" s="10"/>
      <c r="V4116" s="10"/>
      <c r="W4116" s="10"/>
    </row>
    <row r="4117">
      <c r="A4117" s="17">
        <v>2014.0</v>
      </c>
      <c r="B4117" s="18" t="s">
        <v>1273</v>
      </c>
      <c r="C4117" s="18" t="s">
        <v>4858</v>
      </c>
      <c r="D4117" s="19">
        <v>61.0</v>
      </c>
      <c r="E4117" s="19">
        <v>5.0</v>
      </c>
      <c r="F4117" s="19">
        <v>10.0</v>
      </c>
      <c r="G4117" s="19">
        <v>5.0</v>
      </c>
      <c r="H4117" s="19">
        <v>7.0</v>
      </c>
      <c r="I4117" s="19">
        <v>2.0</v>
      </c>
      <c r="J4117" s="19">
        <v>2.0</v>
      </c>
      <c r="K4117" s="19">
        <v>12.0</v>
      </c>
      <c r="L4117" s="19">
        <v>19.0</v>
      </c>
      <c r="M4117" s="19">
        <v>31.0</v>
      </c>
      <c r="N4117" s="20">
        <v>0.3870967626571655</v>
      </c>
      <c r="O4117" s="20">
        <v>0.4233841598033905</v>
      </c>
      <c r="P4117" s="20">
        <v>0.48586001992225647</v>
      </c>
      <c r="Q4117" s="21" t="str">
        <f t="shared" si="1"/>
        <v>0.4026845638</v>
      </c>
      <c r="R4117" s="21" t="str">
        <f t="shared" si="3"/>
        <v>0.4338282258</v>
      </c>
      <c r="S4117" s="9">
        <v>0.4299312784306465</v>
      </c>
      <c r="T4117" s="6">
        <v>0.4338282258218567</v>
      </c>
      <c r="U4117" s="10"/>
      <c r="V4117" s="10"/>
      <c r="W4117" s="10"/>
    </row>
    <row r="4118">
      <c r="A4118" s="17">
        <v>2014.0</v>
      </c>
      <c r="B4118" s="18" t="s">
        <v>521</v>
      </c>
      <c r="C4118" s="18" t="s">
        <v>4859</v>
      </c>
      <c r="D4118" s="19">
        <v>62.0</v>
      </c>
      <c r="E4118" s="19">
        <v>3.0</v>
      </c>
      <c r="F4118" s="19">
        <v>12.0</v>
      </c>
      <c r="G4118" s="19">
        <v>8.0</v>
      </c>
      <c r="H4118" s="19">
        <v>6.0</v>
      </c>
      <c r="I4118" s="19">
        <v>0.0</v>
      </c>
      <c r="J4118" s="19">
        <v>2.0</v>
      </c>
      <c r="K4118" s="19">
        <v>11.0</v>
      </c>
      <c r="L4118" s="19">
        <v>20.0</v>
      </c>
      <c r="M4118" s="19">
        <v>31.0</v>
      </c>
      <c r="N4118" s="20">
        <v>0.35483869910240173</v>
      </c>
      <c r="O4118" s="20">
        <v>0.4434073269367218</v>
      </c>
      <c r="P4118" s="20">
        <v>0.4871748685836792</v>
      </c>
      <c r="Q4118" s="21" t="str">
        <f t="shared" si="1"/>
        <v>0.3383458647</v>
      </c>
      <c r="R4118" s="21" t="str">
        <f t="shared" si="3"/>
        <v>0.4280838468</v>
      </c>
      <c r="S4118" s="9">
        <v>0.43220705803363557</v>
      </c>
      <c r="T4118" s="6">
        <v>0.42808384677969424</v>
      </c>
      <c r="U4118" s="10"/>
      <c r="V4118" s="10"/>
      <c r="W4118" s="10"/>
    </row>
    <row r="4119">
      <c r="A4119" s="17">
        <v>2014.0</v>
      </c>
      <c r="B4119" s="18" t="s">
        <v>947</v>
      </c>
      <c r="C4119" s="18" t="s">
        <v>4860</v>
      </c>
      <c r="D4119" s="19">
        <v>63.0</v>
      </c>
      <c r="E4119" s="19">
        <v>2.0</v>
      </c>
      <c r="F4119" s="19">
        <v>14.0</v>
      </c>
      <c r="G4119" s="19">
        <v>9.0</v>
      </c>
      <c r="H4119" s="19">
        <v>3.0</v>
      </c>
      <c r="I4119" s="19">
        <v>4.0</v>
      </c>
      <c r="J4119" s="19">
        <v>1.0</v>
      </c>
      <c r="K4119" s="19">
        <v>15.0</v>
      </c>
      <c r="L4119" s="19">
        <v>18.0</v>
      </c>
      <c r="M4119" s="19">
        <v>33.0</v>
      </c>
      <c r="N4119" s="20">
        <v>0.4545454680919647</v>
      </c>
      <c r="O4119" s="20">
        <v>0.4351382553577423</v>
      </c>
      <c r="P4119" s="20">
        <v>0.47019943594932556</v>
      </c>
      <c r="Q4119" s="21" t="str">
        <f t="shared" si="1"/>
        <v>0.4728682171</v>
      </c>
      <c r="R4119" s="21" t="str">
        <f t="shared" si="3"/>
        <v>0.4533360409</v>
      </c>
      <c r="S4119" s="9">
        <v>0.4487553503025662</v>
      </c>
      <c r="T4119" s="6">
        <v>0.4533360409297684</v>
      </c>
      <c r="U4119" s="10"/>
      <c r="V4119" s="10"/>
      <c r="W4119" s="10"/>
    </row>
    <row r="4120">
      <c r="A4120" s="17">
        <v>2014.0</v>
      </c>
      <c r="B4120" s="18" t="s">
        <v>1641</v>
      </c>
      <c r="C4120" s="18" t="s">
        <v>4861</v>
      </c>
      <c r="D4120" s="19">
        <v>64.0</v>
      </c>
      <c r="E4120" s="19">
        <v>3.0</v>
      </c>
      <c r="F4120" s="19">
        <v>12.0</v>
      </c>
      <c r="G4120" s="19">
        <v>9.0</v>
      </c>
      <c r="H4120" s="19">
        <v>3.0</v>
      </c>
      <c r="I4120" s="19">
        <v>0.0</v>
      </c>
      <c r="J4120" s="19">
        <v>1.0</v>
      </c>
      <c r="K4120" s="19">
        <v>12.0</v>
      </c>
      <c r="L4120" s="19">
        <v>16.0</v>
      </c>
      <c r="M4120" s="19">
        <v>28.0</v>
      </c>
      <c r="N4120" s="20">
        <v>0.4285714328289032</v>
      </c>
      <c r="O4120" s="20">
        <v>0.4426453709602356</v>
      </c>
      <c r="P4120" s="20">
        <v>0.4618394374847412</v>
      </c>
      <c r="Q4120" s="21" t="str">
        <f t="shared" si="1"/>
        <v>0.4363636364</v>
      </c>
      <c r="R4120" s="21" t="str">
        <f t="shared" si="3"/>
        <v>0.4458734539</v>
      </c>
      <c r="S4120" s="9">
        <v>0.44392540199416025</v>
      </c>
      <c r="T4120" s="6">
        <v>0.4458734539422122</v>
      </c>
      <c r="U4120" s="10"/>
      <c r="V4120" s="10"/>
      <c r="W4120" s="10"/>
    </row>
    <row r="4121">
      <c r="A4121" s="17">
        <v>2014.0</v>
      </c>
      <c r="B4121" s="18" t="s">
        <v>1619</v>
      </c>
      <c r="C4121" s="18" t="s">
        <v>4862</v>
      </c>
      <c r="D4121" s="19">
        <v>65.0</v>
      </c>
      <c r="E4121" s="19">
        <v>4.0</v>
      </c>
      <c r="F4121" s="19">
        <v>9.0</v>
      </c>
      <c r="G4121" s="19">
        <v>6.0</v>
      </c>
      <c r="H4121" s="19">
        <v>7.0</v>
      </c>
      <c r="I4121" s="19">
        <v>0.0</v>
      </c>
      <c r="J4121" s="19">
        <v>0.0</v>
      </c>
      <c r="K4121" s="19">
        <v>10.0</v>
      </c>
      <c r="L4121" s="19">
        <v>16.0</v>
      </c>
      <c r="M4121" s="19">
        <v>26.0</v>
      </c>
      <c r="N4121" s="20">
        <v>0.38461539149284363</v>
      </c>
      <c r="O4121" s="20">
        <v>0.46080607175827026</v>
      </c>
      <c r="P4121" s="20">
        <v>0.47419536113739014</v>
      </c>
      <c r="Q4121" s="21" t="str">
        <f t="shared" si="1"/>
        <v>0.3770491803</v>
      </c>
      <c r="R4121" s="21" t="str">
        <f t="shared" si="3"/>
        <v>0.4432141712</v>
      </c>
      <c r="S4121" s="9">
        <v>0.4451057223173288</v>
      </c>
      <c r="T4121" s="6">
        <v>0.4432141712454499</v>
      </c>
      <c r="U4121" s="10"/>
      <c r="V4121" s="10"/>
      <c r="W4121" s="10"/>
    </row>
    <row r="4122">
      <c r="A4122" s="17">
        <v>2014.0</v>
      </c>
      <c r="B4122" s="18" t="s">
        <v>151</v>
      </c>
      <c r="C4122" s="18" t="s">
        <v>1485</v>
      </c>
      <c r="D4122" s="19">
        <v>66.0</v>
      </c>
      <c r="E4122" s="19">
        <v>10.0</v>
      </c>
      <c r="F4122" s="19">
        <v>3.0</v>
      </c>
      <c r="G4122" s="19">
        <v>7.0</v>
      </c>
      <c r="H4122" s="19">
        <v>4.0</v>
      </c>
      <c r="I4122" s="19">
        <v>2.0</v>
      </c>
      <c r="J4122" s="19">
        <v>5.0</v>
      </c>
      <c r="K4122" s="19">
        <v>19.0</v>
      </c>
      <c r="L4122" s="19">
        <v>12.0</v>
      </c>
      <c r="M4122" s="19">
        <v>31.0</v>
      </c>
      <c r="N4122" s="20">
        <v>0.6129032373428345</v>
      </c>
      <c r="O4122" s="20">
        <v>0.4903661608695984</v>
      </c>
      <c r="P4122" s="20">
        <v>0.4876270592212677</v>
      </c>
      <c r="Q4122" s="21" t="str">
        <f t="shared" si="1"/>
        <v>0.6196319018</v>
      </c>
      <c r="R4122" s="21" t="str">
        <f t="shared" si="3"/>
        <v>0.5219978207</v>
      </c>
      <c r="S4122" s="9">
        <v>0.520315651691729</v>
      </c>
      <c r="T4122" s="6">
        <v>0.5219978207002388</v>
      </c>
      <c r="U4122" s="10"/>
      <c r="V4122" s="10"/>
      <c r="W4122" s="10"/>
    </row>
    <row r="4123">
      <c r="A4123" s="17">
        <v>2014.0</v>
      </c>
      <c r="B4123" s="18" t="s">
        <v>74</v>
      </c>
      <c r="C4123" s="18" t="s">
        <v>1534</v>
      </c>
      <c r="D4123" s="19">
        <v>67.0</v>
      </c>
      <c r="E4123" s="19">
        <v>7.0</v>
      </c>
      <c r="F4123" s="19">
        <v>4.0</v>
      </c>
      <c r="G4123" s="19">
        <v>13.0</v>
      </c>
      <c r="H4123" s="19">
        <v>4.0</v>
      </c>
      <c r="I4123" s="19">
        <v>3.0</v>
      </c>
      <c r="J4123" s="19">
        <v>2.0</v>
      </c>
      <c r="K4123" s="19">
        <v>23.0</v>
      </c>
      <c r="L4123" s="19">
        <v>10.0</v>
      </c>
      <c r="M4123" s="19">
        <v>33.0</v>
      </c>
      <c r="N4123" s="20">
        <v>0.6969696879386902</v>
      </c>
      <c r="O4123" s="20">
        <v>0.5655382871627808</v>
      </c>
      <c r="P4123" s="20">
        <v>0.5273550152778625</v>
      </c>
      <c r="Q4123" s="21" t="str">
        <f t="shared" si="1"/>
        <v>0.6732026144</v>
      </c>
      <c r="R4123" s="21" t="str">
        <f t="shared" si="3"/>
        <v>0.582908551</v>
      </c>
      <c r="S4123" s="9">
        <v>0.5888503216432803</v>
      </c>
      <c r="T4123" s="6">
        <v>0.5829085509956273</v>
      </c>
      <c r="U4123" s="10"/>
      <c r="V4123" s="10"/>
      <c r="W4123" s="10"/>
    </row>
    <row r="4124">
      <c r="A4124" s="17">
        <v>2014.0</v>
      </c>
      <c r="B4124" s="18" t="s">
        <v>1253</v>
      </c>
      <c r="C4124" s="18" t="s">
        <v>1533</v>
      </c>
      <c r="D4124" s="19">
        <v>68.0</v>
      </c>
      <c r="E4124" s="19">
        <v>11.0</v>
      </c>
      <c r="F4124" s="19">
        <v>7.0</v>
      </c>
      <c r="G4124" s="19">
        <v>10.0</v>
      </c>
      <c r="H4124" s="19">
        <v>2.0</v>
      </c>
      <c r="I4124" s="19">
        <v>4.0</v>
      </c>
      <c r="J4124" s="19">
        <v>0.0</v>
      </c>
      <c r="K4124" s="19">
        <v>25.0</v>
      </c>
      <c r="L4124" s="19">
        <v>9.0</v>
      </c>
      <c r="M4124" s="19">
        <v>34.0</v>
      </c>
      <c r="N4124" s="20">
        <v>0.7352941036224365</v>
      </c>
      <c r="O4124" s="20">
        <v>0.4880114793777466</v>
      </c>
      <c r="P4124" s="20">
        <v>0.5004289746284485</v>
      </c>
      <c r="Q4124" s="21" t="str">
        <f t="shared" si="1"/>
        <v>0.7839506173</v>
      </c>
      <c r="R4124" s="21" t="str">
        <f t="shared" si="3"/>
        <v>0.5651006377</v>
      </c>
      <c r="S4124" s="9">
        <v>0.5529365127577501</v>
      </c>
      <c r="T4124" s="6">
        <v>0.565100637666973</v>
      </c>
      <c r="U4124" s="10"/>
      <c r="V4124" s="10"/>
      <c r="W4124" s="10"/>
    </row>
    <row r="4125">
      <c r="A4125" s="17">
        <v>2014.0</v>
      </c>
      <c r="B4125" s="18" t="s">
        <v>562</v>
      </c>
      <c r="C4125" s="18" t="s">
        <v>4863</v>
      </c>
      <c r="D4125" s="19">
        <v>69.0</v>
      </c>
      <c r="E4125" s="19">
        <v>2.0</v>
      </c>
      <c r="F4125" s="19">
        <v>12.0</v>
      </c>
      <c r="G4125" s="19">
        <v>5.0</v>
      </c>
      <c r="H4125" s="19">
        <v>7.0</v>
      </c>
      <c r="I4125" s="19">
        <v>0.0</v>
      </c>
      <c r="J4125" s="19">
        <v>2.0</v>
      </c>
      <c r="K4125" s="19">
        <v>7.0</v>
      </c>
      <c r="L4125" s="19">
        <v>21.0</v>
      </c>
      <c r="M4125" s="19">
        <v>28.0</v>
      </c>
      <c r="N4125" s="20">
        <v>0.25</v>
      </c>
      <c r="O4125" s="20">
        <v>0.4312634766101837</v>
      </c>
      <c r="P4125" s="20">
        <v>0.45835384726524353</v>
      </c>
      <c r="Q4125" s="21" t="str">
        <f t="shared" si="1"/>
        <v>0.2338709677</v>
      </c>
      <c r="R4125" s="21" t="str">
        <f t="shared" si="3"/>
        <v>0.3886879421</v>
      </c>
      <c r="S4125" s="9">
        <v>0.39272020012140274</v>
      </c>
      <c r="T4125" s="6">
        <v>0.3886879420568866</v>
      </c>
      <c r="U4125" s="10"/>
      <c r="V4125" s="10"/>
      <c r="W4125" s="10"/>
    </row>
    <row r="4126">
      <c r="A4126" s="17">
        <v>2014.0</v>
      </c>
      <c r="B4126" s="18" t="s">
        <v>526</v>
      </c>
      <c r="C4126" s="18" t="s">
        <v>4864</v>
      </c>
      <c r="D4126" s="19">
        <v>70.0</v>
      </c>
      <c r="E4126" s="19">
        <v>4.0</v>
      </c>
      <c r="F4126" s="19">
        <v>8.0</v>
      </c>
      <c r="G4126" s="19">
        <v>9.0</v>
      </c>
      <c r="H4126" s="19">
        <v>4.0</v>
      </c>
      <c r="I4126" s="19">
        <v>2.0</v>
      </c>
      <c r="J4126" s="19">
        <v>3.0</v>
      </c>
      <c r="K4126" s="19">
        <v>15.0</v>
      </c>
      <c r="L4126" s="19">
        <v>15.0</v>
      </c>
      <c r="M4126" s="19">
        <v>30.0</v>
      </c>
      <c r="N4126" s="20">
        <v>0.5</v>
      </c>
      <c r="O4126" s="20">
        <v>0.5297957062721252</v>
      </c>
      <c r="P4126" s="20">
        <v>0.49575385451316833</v>
      </c>
      <c r="Q4126" s="21" t="str">
        <f t="shared" si="1"/>
        <v>0.4924242424</v>
      </c>
      <c r="R4126" s="21" t="str">
        <f t="shared" si="3"/>
        <v>0.5119423774</v>
      </c>
      <c r="S4126" s="9">
        <v>0.5138363167643547</v>
      </c>
      <c r="T4126" s="6">
        <v>0.5119423773704153</v>
      </c>
      <c r="U4126" s="10"/>
      <c r="V4126" s="10"/>
      <c r="W4126" s="10"/>
    </row>
    <row r="4127">
      <c r="A4127" s="17">
        <v>2014.0</v>
      </c>
      <c r="B4127" s="18" t="s">
        <v>265</v>
      </c>
      <c r="C4127" s="18" t="s">
        <v>4865</v>
      </c>
      <c r="D4127" s="19">
        <v>71.0</v>
      </c>
      <c r="E4127" s="19">
        <v>3.0</v>
      </c>
      <c r="F4127" s="19">
        <v>9.0</v>
      </c>
      <c r="G4127" s="19">
        <v>8.0</v>
      </c>
      <c r="H4127" s="19">
        <v>9.0</v>
      </c>
      <c r="I4127" s="19">
        <v>1.0</v>
      </c>
      <c r="J4127" s="19">
        <v>3.0</v>
      </c>
      <c r="K4127" s="19">
        <v>12.0</v>
      </c>
      <c r="L4127" s="19">
        <v>21.0</v>
      </c>
      <c r="M4127" s="19">
        <v>33.0</v>
      </c>
      <c r="N4127" s="20">
        <v>0.3636363744735718</v>
      </c>
      <c r="O4127" s="20">
        <v>0.5771626234054565</v>
      </c>
      <c r="P4127" s="20">
        <v>0.5297826528549194</v>
      </c>
      <c r="Q4127" s="21" t="str">
        <f t="shared" si="1"/>
        <v>0.3225806452</v>
      </c>
      <c r="R4127" s="21" t="str">
        <f t="shared" si="3"/>
        <v>0.5016721362</v>
      </c>
      <c r="S4127" s="9">
        <v>0.5119360658255491</v>
      </c>
      <c r="T4127" s="6">
        <v>0.5016721362067807</v>
      </c>
      <c r="U4127" s="10"/>
      <c r="V4127" s="10"/>
      <c r="W4127" s="10"/>
    </row>
    <row r="4128">
      <c r="A4128" s="17">
        <v>2014.0</v>
      </c>
      <c r="B4128" s="18" t="s">
        <v>75</v>
      </c>
      <c r="C4128" s="18" t="s">
        <v>4866</v>
      </c>
      <c r="D4128" s="19">
        <v>72.0</v>
      </c>
      <c r="E4128" s="19">
        <v>5.0</v>
      </c>
      <c r="F4128" s="19">
        <v>12.0</v>
      </c>
      <c r="G4128" s="19">
        <v>6.0</v>
      </c>
      <c r="H4128" s="19">
        <v>7.0</v>
      </c>
      <c r="I4128" s="19">
        <v>0.0</v>
      </c>
      <c r="J4128" s="19">
        <v>0.0</v>
      </c>
      <c r="K4128" s="19">
        <v>11.0</v>
      </c>
      <c r="L4128" s="19">
        <v>19.0</v>
      </c>
      <c r="M4128" s="19">
        <v>30.0</v>
      </c>
      <c r="N4128" s="20">
        <v>0.36666667461395264</v>
      </c>
      <c r="O4128" s="20">
        <v>0.4957813620567322</v>
      </c>
      <c r="P4128" s="20">
        <v>0.49976468086242676</v>
      </c>
      <c r="Q4128" s="21" t="str">
        <f t="shared" si="1"/>
        <v>0.384057971</v>
      </c>
      <c r="R4128" s="21" t="str">
        <f t="shared" si="3"/>
        <v>0.468846344</v>
      </c>
      <c r="S4128" s="9">
        <v>0.46449851791063945</v>
      </c>
      <c r="T4128" s="6">
        <v>0.46884634399759595</v>
      </c>
      <c r="U4128" s="10"/>
      <c r="V4128" s="10"/>
      <c r="W4128" s="10"/>
    </row>
    <row r="4129">
      <c r="A4129" s="17">
        <v>2014.0</v>
      </c>
      <c r="B4129" s="18" t="s">
        <v>847</v>
      </c>
      <c r="C4129" s="18" t="s">
        <v>4867</v>
      </c>
      <c r="D4129" s="19">
        <v>73.0</v>
      </c>
      <c r="E4129" s="19">
        <v>4.0</v>
      </c>
      <c r="F4129" s="19">
        <v>9.0</v>
      </c>
      <c r="G4129" s="19">
        <v>8.0</v>
      </c>
      <c r="H4129" s="19">
        <v>5.0</v>
      </c>
      <c r="I4129" s="19">
        <v>2.0</v>
      </c>
      <c r="J4129" s="19">
        <v>2.0</v>
      </c>
      <c r="K4129" s="19">
        <v>14.0</v>
      </c>
      <c r="L4129" s="19">
        <v>16.0</v>
      </c>
      <c r="M4129" s="19">
        <v>30.0</v>
      </c>
      <c r="N4129" s="20">
        <v>0.46666666865348816</v>
      </c>
      <c r="O4129" s="20">
        <v>0.5017588138580322</v>
      </c>
      <c r="P4129" s="20">
        <v>0.503826916217804</v>
      </c>
      <c r="Q4129" s="21" t="str">
        <f t="shared" si="1"/>
        <v>0.4626865672</v>
      </c>
      <c r="R4129" s="21" t="str">
        <f t="shared" si="3"/>
        <v>0.4925077778</v>
      </c>
      <c r="S4129" s="9">
        <v>0.4935028026501338</v>
      </c>
      <c r="T4129" s="6">
        <v>0.4925077777745119</v>
      </c>
      <c r="U4129" s="10"/>
      <c r="V4129" s="10"/>
      <c r="W4129" s="10"/>
    </row>
    <row r="4130">
      <c r="A4130" s="17">
        <v>2014.0</v>
      </c>
      <c r="B4130" s="18" t="s">
        <v>268</v>
      </c>
      <c r="C4130" s="18" t="s">
        <v>4868</v>
      </c>
      <c r="D4130" s="19">
        <v>74.0</v>
      </c>
      <c r="E4130" s="19">
        <v>6.0</v>
      </c>
      <c r="F4130" s="19">
        <v>8.0</v>
      </c>
      <c r="G4130" s="19">
        <v>8.0</v>
      </c>
      <c r="H4130" s="19">
        <v>4.0</v>
      </c>
      <c r="I4130" s="19">
        <v>2.0</v>
      </c>
      <c r="J4130" s="19">
        <v>2.0</v>
      </c>
      <c r="K4130" s="19">
        <v>16.0</v>
      </c>
      <c r="L4130" s="19">
        <v>14.0</v>
      </c>
      <c r="M4130" s="19">
        <v>30.0</v>
      </c>
      <c r="N4130" s="20">
        <v>0.5333333611488342</v>
      </c>
      <c r="O4130" s="20">
        <v>0.4997377395629883</v>
      </c>
      <c r="P4130" s="20">
        <v>0.5182594656944275</v>
      </c>
      <c r="Q4130" s="21" t="str">
        <f t="shared" si="1"/>
        <v>0.5507246377</v>
      </c>
      <c r="R4130" s="21" t="str">
        <f t="shared" si="3"/>
        <v>0.5171148956</v>
      </c>
      <c r="S4130" s="9">
        <v>0.5127670695384343</v>
      </c>
      <c r="T4130" s="6">
        <v>0.5171148956253908</v>
      </c>
      <c r="U4130" s="10"/>
      <c r="V4130" s="10"/>
      <c r="W4130" s="10"/>
    </row>
    <row r="4131">
      <c r="A4131" s="17">
        <v>2014.0</v>
      </c>
      <c r="B4131" s="18" t="s">
        <v>121</v>
      </c>
      <c r="C4131" s="18" t="s">
        <v>4869</v>
      </c>
      <c r="D4131" s="19">
        <v>75.0</v>
      </c>
      <c r="E4131" s="19">
        <v>4.0</v>
      </c>
      <c r="F4131" s="19">
        <v>5.0</v>
      </c>
      <c r="G4131" s="19">
        <v>17.0</v>
      </c>
      <c r="H4131" s="19">
        <v>0.0</v>
      </c>
      <c r="I4131" s="19">
        <v>5.0</v>
      </c>
      <c r="J4131" s="19">
        <v>3.0</v>
      </c>
      <c r="K4131" s="19">
        <v>26.0</v>
      </c>
      <c r="L4131" s="19">
        <v>8.0</v>
      </c>
      <c r="M4131" s="19">
        <v>34.0</v>
      </c>
      <c r="N4131" s="20">
        <v>0.7647058963775635</v>
      </c>
      <c r="O4131" s="20">
        <v>0.6123470664024353</v>
      </c>
      <c r="P4131" s="20">
        <v>0.54997318983078</v>
      </c>
      <c r="Q4131" s="21" t="str">
        <f t="shared" si="1"/>
        <v>0.776119403</v>
      </c>
      <c r="R4131" s="21" t="str">
        <f t="shared" si="3"/>
        <v>0.6376966814</v>
      </c>
      <c r="S4131" s="9">
        <v>0.6348433012471479</v>
      </c>
      <c r="T4131" s="6">
        <v>0.6376966814051813</v>
      </c>
      <c r="U4131" s="10"/>
      <c r="V4131" s="10"/>
      <c r="W4131" s="10"/>
    </row>
    <row r="4132">
      <c r="A4132" s="17">
        <v>2014.0</v>
      </c>
      <c r="B4132" s="18" t="s">
        <v>932</v>
      </c>
      <c r="C4132" s="18" t="s">
        <v>4870</v>
      </c>
      <c r="D4132" s="19">
        <v>76.0</v>
      </c>
      <c r="E4132" s="19">
        <v>7.0</v>
      </c>
      <c r="F4132" s="19">
        <v>6.0</v>
      </c>
      <c r="G4132" s="19">
        <v>6.0</v>
      </c>
      <c r="H4132" s="19">
        <v>9.0</v>
      </c>
      <c r="I4132" s="19">
        <v>0.0</v>
      </c>
      <c r="J4132" s="19">
        <v>2.0</v>
      </c>
      <c r="K4132" s="19">
        <v>13.0</v>
      </c>
      <c r="L4132" s="19">
        <v>17.0</v>
      </c>
      <c r="M4132" s="19">
        <v>30.0</v>
      </c>
      <c r="N4132" s="20">
        <v>0.4333333373069763</v>
      </c>
      <c r="O4132" s="20">
        <v>0.4926912188529968</v>
      </c>
      <c r="P4132" s="20">
        <v>0.5138186812400818</v>
      </c>
      <c r="Q4132" s="21" t="str">
        <f t="shared" si="1"/>
        <v>0.4240506329</v>
      </c>
      <c r="R4132" s="21" t="str">
        <f t="shared" si="3"/>
        <v>0.480812938</v>
      </c>
      <c r="S4132" s="9">
        <v>0.4831336130698522</v>
      </c>
      <c r="T4132" s="6">
        <v>0.48081293796436697</v>
      </c>
      <c r="U4132" s="10"/>
      <c r="V4132" s="10"/>
      <c r="W4132" s="10"/>
    </row>
    <row r="4133">
      <c r="A4133" s="17">
        <v>2014.0</v>
      </c>
      <c r="B4133" s="18" t="s">
        <v>1608</v>
      </c>
      <c r="C4133" s="18" t="s">
        <v>4871</v>
      </c>
      <c r="D4133" s="19">
        <v>77.0</v>
      </c>
      <c r="E4133" s="19">
        <v>4.0</v>
      </c>
      <c r="F4133" s="19">
        <v>11.0</v>
      </c>
      <c r="G4133" s="19">
        <v>5.0</v>
      </c>
      <c r="H4133" s="19">
        <v>7.0</v>
      </c>
      <c r="I4133" s="19">
        <v>0.0</v>
      </c>
      <c r="J4133" s="19">
        <v>1.0</v>
      </c>
      <c r="K4133" s="19">
        <v>9.0</v>
      </c>
      <c r="L4133" s="19">
        <v>19.0</v>
      </c>
      <c r="M4133" s="19">
        <v>28.0</v>
      </c>
      <c r="N4133" s="20">
        <v>0.3214285671710968</v>
      </c>
      <c r="O4133" s="20">
        <v>0.45119181275367737</v>
      </c>
      <c r="P4133" s="20">
        <v>0.4750557839870453</v>
      </c>
      <c r="Q4133" s="21" t="str">
        <f t="shared" si="1"/>
        <v>0.3307692308</v>
      </c>
      <c r="R4133" s="21" t="str">
        <f t="shared" si="3"/>
        <v>0.4270521601</v>
      </c>
      <c r="S4133" s="9">
        <v>0.42471699523074286</v>
      </c>
      <c r="T4133" s="6">
        <v>0.4270521600659077</v>
      </c>
      <c r="U4133" s="10"/>
      <c r="V4133" s="10"/>
      <c r="W4133" s="10"/>
    </row>
    <row r="4134">
      <c r="A4134" s="17">
        <v>2014.0</v>
      </c>
      <c r="B4134" s="18" t="s">
        <v>546</v>
      </c>
      <c r="C4134" s="18" t="s">
        <v>1552</v>
      </c>
      <c r="D4134" s="19">
        <v>78.0</v>
      </c>
      <c r="E4134" s="19">
        <v>8.0</v>
      </c>
      <c r="F4134" s="19">
        <v>6.0</v>
      </c>
      <c r="G4134" s="19">
        <v>10.0</v>
      </c>
      <c r="H4134" s="19">
        <v>2.0</v>
      </c>
      <c r="I4134" s="19">
        <v>4.0</v>
      </c>
      <c r="J4134" s="19">
        <v>1.0</v>
      </c>
      <c r="K4134" s="19">
        <v>22.0</v>
      </c>
      <c r="L4134" s="19">
        <v>9.0</v>
      </c>
      <c r="M4134" s="19">
        <v>31.0</v>
      </c>
      <c r="N4134" s="20">
        <v>0.7096773982048035</v>
      </c>
      <c r="O4134" s="20">
        <v>0.4717682898044586</v>
      </c>
      <c r="P4134" s="20">
        <v>0.47250935435295105</v>
      </c>
      <c r="Q4134" s="21" t="str">
        <f t="shared" si="1"/>
        <v>0.7412587413</v>
      </c>
      <c r="R4134" s="21" t="str">
        <f t="shared" si="3"/>
        <v>0.5393261688</v>
      </c>
      <c r="S4134" s="9">
        <v>0.5314308383291768</v>
      </c>
      <c r="T4134" s="6">
        <v>0.5393261688051524</v>
      </c>
      <c r="U4134" s="10"/>
      <c r="V4134" s="10"/>
      <c r="W4134" s="10"/>
    </row>
    <row r="4135">
      <c r="A4135" s="17">
        <v>2014.0</v>
      </c>
      <c r="B4135" s="18" t="s">
        <v>1478</v>
      </c>
      <c r="C4135" s="18" t="s">
        <v>1562</v>
      </c>
      <c r="D4135" s="19">
        <v>79.0</v>
      </c>
      <c r="E4135" s="19">
        <v>4.0</v>
      </c>
      <c r="F4135" s="19">
        <v>10.0</v>
      </c>
      <c r="G4135" s="19">
        <v>12.0</v>
      </c>
      <c r="H4135" s="19">
        <v>3.0</v>
      </c>
      <c r="I4135" s="19">
        <v>2.0</v>
      </c>
      <c r="J4135" s="19">
        <v>1.0</v>
      </c>
      <c r="K4135" s="19">
        <v>18.0</v>
      </c>
      <c r="L4135" s="19">
        <v>14.0</v>
      </c>
      <c r="M4135" s="19">
        <v>32.0</v>
      </c>
      <c r="N4135" s="20">
        <v>0.5625</v>
      </c>
      <c r="O4135" s="20">
        <v>0.5541619658470154</v>
      </c>
      <c r="P4135" s="20">
        <v>0.5223788619041443</v>
      </c>
      <c r="Q4135" s="21" t="str">
        <f t="shared" si="1"/>
        <v>0.5692307692</v>
      </c>
      <c r="R4135" s="21" t="str">
        <f t="shared" si="3"/>
        <v>0.5499833907</v>
      </c>
      <c r="S4135" s="9">
        <v>0.5483006983995438</v>
      </c>
      <c r="T4135" s="6">
        <v>0.549983390707236</v>
      </c>
      <c r="U4135" s="10"/>
      <c r="V4135" s="10"/>
      <c r="W4135" s="10"/>
    </row>
    <row r="4136">
      <c r="A4136" s="17">
        <v>2014.0</v>
      </c>
      <c r="B4136" s="18" t="s">
        <v>330</v>
      </c>
      <c r="C4136" s="18" t="s">
        <v>4872</v>
      </c>
      <c r="D4136" s="19">
        <v>80.0</v>
      </c>
      <c r="E4136" s="19">
        <v>3.0</v>
      </c>
      <c r="F4136" s="19">
        <v>11.0</v>
      </c>
      <c r="G4136" s="19">
        <v>8.0</v>
      </c>
      <c r="H4136" s="19">
        <v>4.0</v>
      </c>
      <c r="I4136" s="19">
        <v>2.0</v>
      </c>
      <c r="J4136" s="19">
        <v>1.0</v>
      </c>
      <c r="K4136" s="19">
        <v>13.0</v>
      </c>
      <c r="L4136" s="19">
        <v>16.0</v>
      </c>
      <c r="M4136" s="19">
        <v>29.0</v>
      </c>
      <c r="N4136" s="20">
        <v>0.4482758641242981</v>
      </c>
      <c r="O4136" s="20">
        <v>0.47415438294410706</v>
      </c>
      <c r="P4136" s="20">
        <v>0.4793558418750763</v>
      </c>
      <c r="Q4136" s="21" t="str">
        <f t="shared" si="1"/>
        <v>0.4545454545</v>
      </c>
      <c r="R4136" s="21" t="str">
        <f t="shared" si="3"/>
        <v>0.4705525156</v>
      </c>
      <c r="S4136" s="9">
        <v>0.468985117458064</v>
      </c>
      <c r="T4136" s="6">
        <v>0.47055251557718625</v>
      </c>
      <c r="U4136" s="10"/>
      <c r="V4136" s="10"/>
      <c r="W4136" s="10"/>
    </row>
    <row r="4137">
      <c r="A4137" s="17">
        <v>2014.0</v>
      </c>
      <c r="B4137" s="18" t="s">
        <v>1126</v>
      </c>
      <c r="C4137" s="18" t="s">
        <v>4873</v>
      </c>
      <c r="D4137" s="19">
        <v>81.0</v>
      </c>
      <c r="E4137" s="19">
        <v>3.0</v>
      </c>
      <c r="F4137" s="19">
        <v>10.0</v>
      </c>
      <c r="G4137" s="19">
        <v>6.0</v>
      </c>
      <c r="H4137" s="19">
        <v>6.0</v>
      </c>
      <c r="I4137" s="19">
        <v>4.0</v>
      </c>
      <c r="J4137" s="19">
        <v>0.0</v>
      </c>
      <c r="K4137" s="19">
        <v>13.0</v>
      </c>
      <c r="L4137" s="19">
        <v>16.0</v>
      </c>
      <c r="M4137" s="19">
        <v>29.0</v>
      </c>
      <c r="N4137" s="20">
        <v>0.4482758641242981</v>
      </c>
      <c r="O4137" s="20">
        <v>0.4857168197631836</v>
      </c>
      <c r="P4137" s="20">
        <v>0.49192821979522705</v>
      </c>
      <c r="Q4137" s="21" t="str">
        <f t="shared" si="1"/>
        <v>0.4503816794</v>
      </c>
      <c r="R4137" s="21" t="str">
        <f t="shared" si="3"/>
        <v>0.4784358847</v>
      </c>
      <c r="S4137" s="9">
        <v>0.47790943034763994</v>
      </c>
      <c r="T4137" s="6">
        <v>0.4784358846777268</v>
      </c>
      <c r="U4137" s="10"/>
      <c r="V4137" s="10"/>
      <c r="W4137" s="10"/>
    </row>
    <row r="4138">
      <c r="A4138" s="17">
        <v>2014.0</v>
      </c>
      <c r="B4138" s="18" t="s">
        <v>3638</v>
      </c>
      <c r="C4138" s="18" t="s">
        <v>4874</v>
      </c>
      <c r="D4138" s="19">
        <v>82.0</v>
      </c>
      <c r="E4138" s="19">
        <v>2.0</v>
      </c>
      <c r="F4138" s="19">
        <v>12.0</v>
      </c>
      <c r="G4138" s="19">
        <v>7.0</v>
      </c>
      <c r="H4138" s="19">
        <v>5.0</v>
      </c>
      <c r="I4138" s="19">
        <v>0.0</v>
      </c>
      <c r="J4138" s="19">
        <v>3.0</v>
      </c>
      <c r="K4138" s="19">
        <v>9.0</v>
      </c>
      <c r="L4138" s="19">
        <v>20.0</v>
      </c>
      <c r="M4138" s="19">
        <v>29.0</v>
      </c>
      <c r="N4138" s="20">
        <v>0.3103448152542114</v>
      </c>
      <c r="O4138" s="20">
        <v>0.4261750876903534</v>
      </c>
      <c r="P4138" s="20">
        <v>0.47152963280677795</v>
      </c>
      <c r="Q4138" s="21" t="str">
        <f t="shared" si="1"/>
        <v>0.2892561983</v>
      </c>
      <c r="R4138" s="21" t="str">
        <f t="shared" si="3"/>
        <v>0.4032840016</v>
      </c>
      <c r="S4138" s="9">
        <v>0.4085561589434229</v>
      </c>
      <c r="T4138" s="6">
        <v>0.4032840016336481</v>
      </c>
      <c r="U4138" s="10"/>
      <c r="V4138" s="10"/>
      <c r="W4138" s="10"/>
    </row>
    <row r="4139">
      <c r="A4139" s="17">
        <v>2014.0</v>
      </c>
      <c r="B4139" s="18" t="s">
        <v>1376</v>
      </c>
      <c r="C4139" s="18" t="s">
        <v>4875</v>
      </c>
      <c r="D4139" s="19">
        <v>83.0</v>
      </c>
      <c r="E4139" s="19">
        <v>7.0</v>
      </c>
      <c r="F4139" s="19">
        <v>6.0</v>
      </c>
      <c r="G4139" s="19">
        <v>9.0</v>
      </c>
      <c r="H4139" s="19">
        <v>3.0</v>
      </c>
      <c r="I4139" s="19">
        <v>0.0</v>
      </c>
      <c r="J4139" s="19">
        <v>4.0</v>
      </c>
      <c r="K4139" s="19">
        <v>16.0</v>
      </c>
      <c r="L4139" s="19">
        <v>13.0</v>
      </c>
      <c r="M4139" s="19">
        <v>29.0</v>
      </c>
      <c r="N4139" s="20">
        <v>0.5517241358757019</v>
      </c>
      <c r="O4139" s="20">
        <v>0.48098838329315186</v>
      </c>
      <c r="P4139" s="20">
        <v>0.48061490058898926</v>
      </c>
      <c r="Q4139" s="21" t="str">
        <f t="shared" si="1"/>
        <v>0.562962963</v>
      </c>
      <c r="R4139" s="21" t="str">
        <f t="shared" si="3"/>
        <v>0.5013886575</v>
      </c>
      <c r="S4139" s="9">
        <v>0.49857895127658186</v>
      </c>
      <c r="T4139" s="6">
        <v>0.501388657534564</v>
      </c>
      <c r="U4139" s="10"/>
      <c r="V4139" s="10"/>
      <c r="W4139" s="10"/>
    </row>
    <row r="4140">
      <c r="A4140" s="17">
        <v>2014.0</v>
      </c>
      <c r="B4140" s="18" t="s">
        <v>361</v>
      </c>
      <c r="C4140" s="18" t="s">
        <v>4876</v>
      </c>
      <c r="D4140" s="19">
        <v>84.0</v>
      </c>
      <c r="E4140" s="19">
        <v>5.0</v>
      </c>
      <c r="F4140" s="19">
        <v>10.0</v>
      </c>
      <c r="G4140" s="19">
        <v>12.0</v>
      </c>
      <c r="H4140" s="19">
        <v>5.0</v>
      </c>
      <c r="I4140" s="19">
        <v>0.0</v>
      </c>
      <c r="J4140" s="19">
        <v>0.0</v>
      </c>
      <c r="K4140" s="19">
        <v>17.0</v>
      </c>
      <c r="L4140" s="19">
        <v>15.0</v>
      </c>
      <c r="M4140" s="19">
        <v>32.0</v>
      </c>
      <c r="N4140" s="20">
        <v>0.53125</v>
      </c>
      <c r="O4140" s="20">
        <v>0.4679746627807617</v>
      </c>
      <c r="P4140" s="20">
        <v>0.4656822681427002</v>
      </c>
      <c r="Q4140" s="21" t="str">
        <f t="shared" si="1"/>
        <v>0.5220588235</v>
      </c>
      <c r="R4140" s="21" t="str">
        <f t="shared" si="3"/>
        <v>0.4809226043</v>
      </c>
      <c r="S4140" s="9">
        <v>0.4832203984260559</v>
      </c>
      <c r="T4140" s="6">
        <v>0.48092260430840883</v>
      </c>
      <c r="U4140" s="10"/>
      <c r="V4140" s="10"/>
      <c r="W4140" s="10"/>
    </row>
    <row r="4141">
      <c r="A4141" s="17">
        <v>2014.0</v>
      </c>
      <c r="B4141" s="18" t="s">
        <v>913</v>
      </c>
      <c r="C4141" s="18" t="s">
        <v>4877</v>
      </c>
      <c r="D4141" s="19">
        <v>85.0</v>
      </c>
      <c r="E4141" s="19">
        <v>3.0</v>
      </c>
      <c r="F4141" s="19">
        <v>11.0</v>
      </c>
      <c r="G4141" s="19">
        <v>8.0</v>
      </c>
      <c r="H4141" s="19">
        <v>7.0</v>
      </c>
      <c r="I4141" s="19">
        <v>1.0</v>
      </c>
      <c r="J4141" s="19">
        <v>1.0</v>
      </c>
      <c r="K4141" s="19">
        <v>12.0</v>
      </c>
      <c r="L4141" s="19">
        <v>19.0</v>
      </c>
      <c r="M4141" s="19">
        <v>31.0</v>
      </c>
      <c r="N4141" s="20">
        <v>0.3870967626571655</v>
      </c>
      <c r="O4141" s="20">
        <v>0.5201418995857239</v>
      </c>
      <c r="P4141" s="20">
        <v>0.5048107504844666</v>
      </c>
      <c r="Q4141" s="21" t="str">
        <f t="shared" si="1"/>
        <v>0.3649635036</v>
      </c>
      <c r="R4141" s="21" t="str">
        <f t="shared" si="3"/>
        <v>0.4775145133</v>
      </c>
      <c r="S4141" s="9">
        <v>0.4830478309623657</v>
      </c>
      <c r="T4141" s="6">
        <v>0.47751451332638734</v>
      </c>
      <c r="U4141" s="10"/>
      <c r="V4141" s="10"/>
      <c r="W4141" s="10"/>
    </row>
    <row r="4142">
      <c r="A4142" s="17">
        <v>2014.0</v>
      </c>
      <c r="B4142" s="18" t="s">
        <v>544</v>
      </c>
      <c r="C4142" s="18" t="s">
        <v>4878</v>
      </c>
      <c r="D4142" s="19">
        <v>86.0</v>
      </c>
      <c r="E4142" s="19">
        <v>4.0</v>
      </c>
      <c r="F4142" s="19">
        <v>14.0</v>
      </c>
      <c r="G4142" s="19">
        <v>5.0</v>
      </c>
      <c r="H4142" s="19">
        <v>5.0</v>
      </c>
      <c r="I4142" s="19">
        <v>0.0</v>
      </c>
      <c r="J4142" s="19">
        <v>1.0</v>
      </c>
      <c r="K4142" s="19">
        <v>9.0</v>
      </c>
      <c r="L4142" s="19">
        <v>20.0</v>
      </c>
      <c r="M4142" s="19">
        <v>29.0</v>
      </c>
      <c r="N4142" s="20">
        <v>0.3103448152542114</v>
      </c>
      <c r="O4142" s="20">
        <v>0.4719652235507965</v>
      </c>
      <c r="P4142" s="20">
        <v>0.472234308719635</v>
      </c>
      <c r="Q4142" s="21" t="str">
        <f t="shared" si="1"/>
        <v>0.344</v>
      </c>
      <c r="R4142" s="21" t="str">
        <f t="shared" si="3"/>
        <v>0.440041189</v>
      </c>
      <c r="S4142" s="9">
        <v>0.4316273958518587</v>
      </c>
      <c r="T4142" s="6">
        <v>0.44004118895530697</v>
      </c>
      <c r="U4142" s="10"/>
      <c r="V4142" s="10"/>
      <c r="W4142" s="10"/>
    </row>
    <row r="4143">
      <c r="A4143" s="17">
        <v>2014.0</v>
      </c>
      <c r="B4143" s="18" t="s">
        <v>258</v>
      </c>
      <c r="C4143" s="18" t="s">
        <v>4879</v>
      </c>
      <c r="D4143" s="19">
        <v>87.0</v>
      </c>
      <c r="E4143" s="19">
        <v>2.0</v>
      </c>
      <c r="F4143" s="19">
        <v>13.0</v>
      </c>
      <c r="G4143" s="19">
        <v>5.0</v>
      </c>
      <c r="H4143" s="19">
        <v>9.0</v>
      </c>
      <c r="I4143" s="19">
        <v>0.0</v>
      </c>
      <c r="J4143" s="19">
        <v>3.0</v>
      </c>
      <c r="K4143" s="19">
        <v>7.0</v>
      </c>
      <c r="L4143" s="19">
        <v>25.0</v>
      </c>
      <c r="M4143" s="19">
        <v>32.0</v>
      </c>
      <c r="N4143" s="20">
        <v>0.21875</v>
      </c>
      <c r="O4143" s="20">
        <v>0.5046631097793579</v>
      </c>
      <c r="P4143" s="20">
        <v>0.4929010272026062</v>
      </c>
      <c r="Q4143" s="21" t="str">
        <f t="shared" si="1"/>
        <v>0.198630137</v>
      </c>
      <c r="R4143" s="21" t="str">
        <f t="shared" si="3"/>
        <v>0.4252143459</v>
      </c>
      <c r="S4143" s="9">
        <v>0.4302443116903305</v>
      </c>
      <c r="T4143" s="6">
        <v>0.4252143459369059</v>
      </c>
      <c r="U4143" s="10"/>
      <c r="V4143" s="10"/>
      <c r="W4143" s="10"/>
    </row>
    <row r="4144">
      <c r="A4144" s="17">
        <v>2014.0</v>
      </c>
      <c r="B4144" s="18" t="s">
        <v>107</v>
      </c>
      <c r="C4144" s="18" t="s">
        <v>4880</v>
      </c>
      <c r="D4144" s="19">
        <v>88.0</v>
      </c>
      <c r="E4144" s="19">
        <v>3.0</v>
      </c>
      <c r="F4144" s="19">
        <v>11.0</v>
      </c>
      <c r="G4144" s="19">
        <v>5.0</v>
      </c>
      <c r="H4144" s="19">
        <v>8.0</v>
      </c>
      <c r="I4144" s="19">
        <v>0.0</v>
      </c>
      <c r="J4144" s="19">
        <v>3.0</v>
      </c>
      <c r="K4144" s="19">
        <v>8.0</v>
      </c>
      <c r="L4144" s="19">
        <v>22.0</v>
      </c>
      <c r="M4144" s="19">
        <v>30.0</v>
      </c>
      <c r="N4144" s="20">
        <v>0.2666666805744171</v>
      </c>
      <c r="O4144" s="20">
        <v>0.49742835760116577</v>
      </c>
      <c r="P4144" s="20">
        <v>0.5036197900772095</v>
      </c>
      <c r="Q4144" s="21" t="str">
        <f t="shared" si="1"/>
        <v>0.2571428571</v>
      </c>
      <c r="R4144" s="21" t="str">
        <f t="shared" si="3"/>
        <v>0.4389048406</v>
      </c>
      <c r="S4144" s="9">
        <v>0.4412857929865519</v>
      </c>
      <c r="T4144" s="6">
        <v>0.43890484060559953</v>
      </c>
      <c r="U4144" s="10"/>
      <c r="V4144" s="10"/>
      <c r="W4144" s="10"/>
    </row>
    <row r="4145">
      <c r="A4145" s="17">
        <v>2014.0</v>
      </c>
      <c r="B4145" s="18" t="s">
        <v>1422</v>
      </c>
      <c r="C4145" s="18" t="s">
        <v>1480</v>
      </c>
      <c r="D4145" s="19">
        <v>89.0</v>
      </c>
      <c r="E4145" s="19">
        <v>6.0</v>
      </c>
      <c r="F4145" s="19">
        <v>9.0</v>
      </c>
      <c r="G4145" s="19">
        <v>13.0</v>
      </c>
      <c r="H4145" s="19">
        <v>2.0</v>
      </c>
      <c r="I4145" s="19">
        <v>1.0</v>
      </c>
      <c r="J4145" s="19">
        <v>1.0</v>
      </c>
      <c r="K4145" s="19">
        <v>20.0</v>
      </c>
      <c r="L4145" s="19">
        <v>12.0</v>
      </c>
      <c r="M4145" s="19">
        <v>32.0</v>
      </c>
      <c r="N4145" s="20">
        <v>0.625</v>
      </c>
      <c r="O4145" s="20">
        <v>0.45801037549972534</v>
      </c>
      <c r="P4145" s="20">
        <v>0.46765246987342834</v>
      </c>
      <c r="Q4145" s="21" t="str">
        <f t="shared" si="1"/>
        <v>0.6515151515</v>
      </c>
      <c r="R4145" s="21" t="str">
        <f t="shared" si="3"/>
        <v>0.5087970931</v>
      </c>
      <c r="S4145" s="9">
        <v>0.5021683052182198</v>
      </c>
      <c r="T4145" s="6">
        <v>0.5087970930970076</v>
      </c>
      <c r="U4145" s="10"/>
      <c r="V4145" s="10"/>
      <c r="W4145" s="10"/>
    </row>
    <row r="4146">
      <c r="A4146" s="17">
        <v>2014.0</v>
      </c>
      <c r="B4146" s="18" t="s">
        <v>186</v>
      </c>
      <c r="C4146" s="18" t="s">
        <v>4881</v>
      </c>
      <c r="D4146" s="19">
        <v>90.0</v>
      </c>
      <c r="E4146" s="19">
        <v>10.0</v>
      </c>
      <c r="F4146" s="19">
        <v>2.0</v>
      </c>
      <c r="G4146" s="19">
        <v>17.0</v>
      </c>
      <c r="H4146" s="19">
        <v>0.0</v>
      </c>
      <c r="I4146" s="19">
        <v>5.0</v>
      </c>
      <c r="J4146" s="19">
        <v>0.0</v>
      </c>
      <c r="K4146" s="19">
        <v>32.0</v>
      </c>
      <c r="L4146" s="19">
        <v>2.0</v>
      </c>
      <c r="M4146" s="19">
        <v>34.0</v>
      </c>
      <c r="N4146" s="20">
        <v>0.9411764740943909</v>
      </c>
      <c r="O4146" s="20">
        <v>0.5944305658340454</v>
      </c>
      <c r="P4146" s="20">
        <v>0.548108696937561</v>
      </c>
      <c r="Q4146" s="21" t="str">
        <f t="shared" si="1"/>
        <v>0.9605263158</v>
      </c>
      <c r="R4146" s="21" t="str">
        <f t="shared" si="3"/>
        <v>0.6743740361</v>
      </c>
      <c r="S4146" s="9">
        <v>0.6695365747984718</v>
      </c>
      <c r="T4146" s="6">
        <v>0.6743740360987813</v>
      </c>
      <c r="U4146" s="10"/>
      <c r="V4146" s="10"/>
      <c r="W4146" s="10"/>
    </row>
    <row r="4147">
      <c r="A4147" s="17">
        <v>2014.0</v>
      </c>
      <c r="B4147" s="18" t="s">
        <v>395</v>
      </c>
      <c r="C4147" s="18" t="s">
        <v>4882</v>
      </c>
      <c r="D4147" s="19">
        <v>91.0</v>
      </c>
      <c r="E4147" s="19">
        <v>3.0</v>
      </c>
      <c r="F4147" s="19">
        <v>13.0</v>
      </c>
      <c r="G4147" s="19">
        <v>7.0</v>
      </c>
      <c r="H4147" s="19">
        <v>3.0</v>
      </c>
      <c r="I4147" s="19">
        <v>2.0</v>
      </c>
      <c r="J4147" s="19">
        <v>2.0</v>
      </c>
      <c r="K4147" s="19">
        <v>12.0</v>
      </c>
      <c r="L4147" s="19">
        <v>18.0</v>
      </c>
      <c r="M4147" s="19">
        <v>30.0</v>
      </c>
      <c r="N4147" s="20">
        <v>0.4000000059604645</v>
      </c>
      <c r="O4147" s="20">
        <v>0.4067777395248413</v>
      </c>
      <c r="P4147" s="20">
        <v>0.4584882855415344</v>
      </c>
      <c r="Q4147" s="21" t="str">
        <f t="shared" si="1"/>
        <v>0.4262295082</v>
      </c>
      <c r="R4147" s="21" t="str">
        <f t="shared" si="3"/>
        <v>0.4245683182</v>
      </c>
      <c r="S4147" s="9">
        <v>0.41801094114780424</v>
      </c>
      <c r="T4147" s="6">
        <v>0.4245683181969846</v>
      </c>
      <c r="U4147" s="10"/>
      <c r="V4147" s="10"/>
      <c r="W4147" s="10"/>
    </row>
    <row r="4148">
      <c r="A4148" s="17">
        <v>2014.0</v>
      </c>
      <c r="B4148" s="18" t="s">
        <v>4883</v>
      </c>
      <c r="C4148" s="18" t="s">
        <v>4884</v>
      </c>
      <c r="D4148" s="19">
        <v>92.0</v>
      </c>
      <c r="E4148" s="19">
        <v>5.0</v>
      </c>
      <c r="F4148" s="19">
        <v>8.0</v>
      </c>
      <c r="G4148" s="19">
        <v>8.0</v>
      </c>
      <c r="H4148" s="19">
        <v>5.0</v>
      </c>
      <c r="I4148" s="19">
        <v>0.0</v>
      </c>
      <c r="J4148" s="19">
        <v>2.0</v>
      </c>
      <c r="K4148" s="19">
        <v>13.0</v>
      </c>
      <c r="L4148" s="19">
        <v>15.0</v>
      </c>
      <c r="M4148" s="19">
        <v>28.0</v>
      </c>
      <c r="N4148" s="20">
        <v>0.4642857015132904</v>
      </c>
      <c r="O4148" s="20">
        <v>0.4863632619380951</v>
      </c>
      <c r="P4148" s="20">
        <v>0.49065762758255005</v>
      </c>
      <c r="Q4148" s="21" t="str">
        <f t="shared" si="1"/>
        <v>0.4609375</v>
      </c>
      <c r="R4148" s="21" t="str">
        <f t="shared" si="3"/>
        <v>0.4810804129</v>
      </c>
      <c r="S4148" s="9">
        <v>0.48191746643611366</v>
      </c>
      <c r="T4148" s="6">
        <v>0.48108041286468506</v>
      </c>
      <c r="U4148" s="10"/>
      <c r="V4148" s="10"/>
      <c r="W4148" s="10"/>
    </row>
    <row r="4149">
      <c r="A4149" s="17">
        <v>2014.0</v>
      </c>
      <c r="B4149" s="18" t="s">
        <v>420</v>
      </c>
      <c r="C4149" s="18" t="s">
        <v>1591</v>
      </c>
      <c r="D4149" s="19">
        <v>93.0</v>
      </c>
      <c r="E4149" s="19">
        <v>6.0</v>
      </c>
      <c r="F4149" s="19">
        <v>6.0</v>
      </c>
      <c r="G4149" s="19">
        <v>9.0</v>
      </c>
      <c r="H4149" s="19">
        <v>5.0</v>
      </c>
      <c r="I4149" s="19">
        <v>4.0</v>
      </c>
      <c r="J4149" s="19">
        <v>2.0</v>
      </c>
      <c r="K4149" s="19">
        <v>19.0</v>
      </c>
      <c r="L4149" s="19">
        <v>13.0</v>
      </c>
      <c r="M4149" s="19">
        <v>32.0</v>
      </c>
      <c r="N4149" s="20">
        <v>0.59375</v>
      </c>
      <c r="O4149" s="20">
        <v>0.5792233943939209</v>
      </c>
      <c r="P4149" s="20">
        <v>0.5466365218162537</v>
      </c>
      <c r="Q4149" s="21" t="str">
        <f t="shared" si="1"/>
        <v>0.5855263158</v>
      </c>
      <c r="R4149" s="21" t="str">
        <f t="shared" si="3"/>
        <v>0.5726524066</v>
      </c>
      <c r="S4149" s="9">
        <v>0.5747083276510239</v>
      </c>
      <c r="T4149" s="6">
        <v>0.5726524065983922</v>
      </c>
      <c r="U4149" s="10"/>
      <c r="V4149" s="10"/>
      <c r="W4149" s="10"/>
    </row>
    <row r="4150">
      <c r="A4150" s="17">
        <v>2014.0</v>
      </c>
      <c r="B4150" s="18" t="s">
        <v>1817</v>
      </c>
      <c r="C4150" s="18" t="s">
        <v>4885</v>
      </c>
      <c r="D4150" s="19">
        <v>94.0</v>
      </c>
      <c r="E4150" s="19">
        <v>2.0</v>
      </c>
      <c r="F4150" s="19">
        <v>12.0</v>
      </c>
      <c r="G4150" s="19">
        <v>7.0</v>
      </c>
      <c r="H4150" s="19">
        <v>8.0</v>
      </c>
      <c r="I4150" s="19">
        <v>1.0</v>
      </c>
      <c r="J4150" s="19">
        <v>1.0</v>
      </c>
      <c r="K4150" s="19">
        <v>10.0</v>
      </c>
      <c r="L4150" s="19">
        <v>21.0</v>
      </c>
      <c r="M4150" s="19">
        <v>31.0</v>
      </c>
      <c r="N4150" s="20">
        <v>0.32258063554763794</v>
      </c>
      <c r="O4150" s="20">
        <v>0.5376640558242798</v>
      </c>
      <c r="P4150" s="20">
        <v>0.5130327343940735</v>
      </c>
      <c r="Q4150" s="21" t="str">
        <f t="shared" si="1"/>
        <v>0.2919708029</v>
      </c>
      <c r="R4150" s="21" t="str">
        <f t="shared" si="3"/>
        <v>0.4700829122</v>
      </c>
      <c r="S4150" s="9">
        <v>0.47773537280098083</v>
      </c>
      <c r="T4150" s="6">
        <v>0.4700829122405853</v>
      </c>
      <c r="U4150" s="10"/>
      <c r="V4150" s="10"/>
      <c r="W4150" s="10"/>
    </row>
    <row r="4151">
      <c r="A4151" s="17">
        <v>2014.0</v>
      </c>
      <c r="B4151" s="18" t="s">
        <v>78</v>
      </c>
      <c r="C4151" s="18" t="s">
        <v>1526</v>
      </c>
      <c r="D4151" s="19">
        <v>95.0</v>
      </c>
      <c r="E4151" s="19">
        <v>5.0</v>
      </c>
      <c r="F4151" s="19">
        <v>9.0</v>
      </c>
      <c r="G4151" s="19">
        <v>9.0</v>
      </c>
      <c r="H4151" s="19">
        <v>5.0</v>
      </c>
      <c r="I4151" s="19">
        <v>1.0</v>
      </c>
      <c r="J4151" s="19">
        <v>2.0</v>
      </c>
      <c r="K4151" s="19">
        <v>15.0</v>
      </c>
      <c r="L4151" s="19">
        <v>16.0</v>
      </c>
      <c r="M4151" s="19">
        <v>31.0</v>
      </c>
      <c r="N4151" s="20">
        <v>0.4838709533214569</v>
      </c>
      <c r="O4151" s="20">
        <v>0.5464971661567688</v>
      </c>
      <c r="P4151" s="20">
        <v>0.5190683007240295</v>
      </c>
      <c r="Q4151" s="21" t="str">
        <f t="shared" si="1"/>
        <v>0.4820143885</v>
      </c>
      <c r="R4151" s="21" t="str">
        <f t="shared" si="3"/>
        <v>0.5235192554</v>
      </c>
      <c r="S4151" s="9">
        <v>0.5239834001948757</v>
      </c>
      <c r="T4151" s="6">
        <v>0.523519255381694</v>
      </c>
      <c r="U4151" s="10"/>
      <c r="V4151" s="10"/>
      <c r="W4151" s="10"/>
    </row>
    <row r="4152">
      <c r="A4152" s="17">
        <v>2014.0</v>
      </c>
      <c r="B4152" s="18" t="s">
        <v>1128</v>
      </c>
      <c r="C4152" s="18" t="s">
        <v>4886</v>
      </c>
      <c r="D4152" s="19">
        <v>96.0</v>
      </c>
      <c r="E4152" s="19">
        <v>3.0</v>
      </c>
      <c r="F4152" s="19">
        <v>12.0</v>
      </c>
      <c r="G4152" s="19">
        <v>4.0</v>
      </c>
      <c r="H4152" s="19">
        <v>7.0</v>
      </c>
      <c r="I4152" s="19">
        <v>0.0</v>
      </c>
      <c r="J4152" s="19">
        <v>1.0</v>
      </c>
      <c r="K4152" s="19">
        <v>7.0</v>
      </c>
      <c r="L4152" s="19">
        <v>20.0</v>
      </c>
      <c r="M4152" s="19">
        <v>27.0</v>
      </c>
      <c r="N4152" s="20">
        <v>0.25925925374031067</v>
      </c>
      <c r="O4152" s="20">
        <v>0.3939022421836853</v>
      </c>
      <c r="P4152" s="20">
        <v>0.4629044830799103</v>
      </c>
      <c r="Q4152" s="21" t="str">
        <f t="shared" si="1"/>
        <v>0.2682926829</v>
      </c>
      <c r="R4152" s="21" t="str">
        <f t="shared" si="3"/>
        <v>0.3797504126</v>
      </c>
      <c r="S4152" s="9">
        <v>0.37749205667663505</v>
      </c>
      <c r="T4152" s="6">
        <v>0.37975041259352754</v>
      </c>
      <c r="U4152" s="10"/>
      <c r="V4152" s="10"/>
      <c r="W4152" s="10"/>
    </row>
    <row r="4153">
      <c r="A4153" s="17">
        <v>2014.0</v>
      </c>
      <c r="B4153" s="18" t="s">
        <v>418</v>
      </c>
      <c r="C4153" s="18" t="s">
        <v>1555</v>
      </c>
      <c r="D4153" s="19">
        <v>97.0</v>
      </c>
      <c r="E4153" s="19">
        <v>6.0</v>
      </c>
      <c r="F4153" s="19">
        <v>5.0</v>
      </c>
      <c r="G4153" s="19">
        <v>14.0</v>
      </c>
      <c r="H4153" s="19">
        <v>1.0</v>
      </c>
      <c r="I4153" s="19">
        <v>4.0</v>
      </c>
      <c r="J4153" s="19">
        <v>2.0</v>
      </c>
      <c r="K4153" s="19">
        <v>24.0</v>
      </c>
      <c r="L4153" s="19">
        <v>8.0</v>
      </c>
      <c r="M4153" s="19">
        <v>32.0</v>
      </c>
      <c r="N4153" s="20">
        <v>0.75</v>
      </c>
      <c r="O4153" s="20">
        <v>0.5540953278541565</v>
      </c>
      <c r="P4153" s="20">
        <v>0.5340614318847656</v>
      </c>
      <c r="Q4153" s="21" t="str">
        <f t="shared" si="1"/>
        <v>0.7647058824</v>
      </c>
      <c r="R4153" s="21" t="str">
        <f t="shared" si="3"/>
        <v>0.6017394925</v>
      </c>
      <c r="S4153" s="9">
        <v>0.5980630218982697</v>
      </c>
      <c r="T4153" s="6">
        <v>0.6017394924865049</v>
      </c>
      <c r="U4153" s="10"/>
      <c r="V4153" s="10"/>
      <c r="W4153" s="10"/>
    </row>
    <row r="4154">
      <c r="A4154" s="17">
        <v>2014.0</v>
      </c>
      <c r="B4154" s="18" t="s">
        <v>607</v>
      </c>
      <c r="C4154" s="18" t="s">
        <v>4887</v>
      </c>
      <c r="D4154" s="19">
        <v>98.0</v>
      </c>
      <c r="E4154" s="19">
        <v>5.0</v>
      </c>
      <c r="F4154" s="19">
        <v>11.0</v>
      </c>
      <c r="G4154" s="19">
        <v>4.0</v>
      </c>
      <c r="H4154" s="19">
        <v>6.0</v>
      </c>
      <c r="I4154" s="19">
        <v>3.0</v>
      </c>
      <c r="J4154" s="19">
        <v>2.0</v>
      </c>
      <c r="K4154" s="19">
        <v>12.0</v>
      </c>
      <c r="L4154" s="19">
        <v>19.0</v>
      </c>
      <c r="M4154" s="19">
        <v>31.0</v>
      </c>
      <c r="N4154" s="20">
        <v>0.3870967626571655</v>
      </c>
      <c r="O4154" s="20">
        <v>0.3982098698616028</v>
      </c>
      <c r="P4154" s="20">
        <v>0.4584662616252899</v>
      </c>
      <c r="Q4154" s="21" t="str">
        <f t="shared" si="1"/>
        <v>0.4217687075</v>
      </c>
      <c r="R4154" s="21" t="str">
        <f t="shared" si="3"/>
        <v>0.4191636772</v>
      </c>
      <c r="S4154" s="9">
        <v>0.410495693885511</v>
      </c>
      <c r="T4154" s="6">
        <v>0.4191636772078722</v>
      </c>
      <c r="U4154" s="10"/>
      <c r="V4154" s="10"/>
      <c r="W4154" s="10"/>
    </row>
    <row r="4155">
      <c r="A4155" s="17">
        <v>2014.0</v>
      </c>
      <c r="B4155" s="18" t="s">
        <v>1353</v>
      </c>
      <c r="C4155" s="18" t="s">
        <v>4888</v>
      </c>
      <c r="D4155" s="19">
        <v>99.0</v>
      </c>
      <c r="E4155" s="19">
        <v>7.0</v>
      </c>
      <c r="F4155" s="19">
        <v>9.0</v>
      </c>
      <c r="G4155" s="19">
        <v>5.0</v>
      </c>
      <c r="H4155" s="19">
        <v>5.0</v>
      </c>
      <c r="I4155" s="19">
        <v>3.0</v>
      </c>
      <c r="J4155" s="19">
        <v>1.0</v>
      </c>
      <c r="K4155" s="19">
        <v>15.0</v>
      </c>
      <c r="L4155" s="19">
        <v>15.0</v>
      </c>
      <c r="M4155" s="19">
        <v>30.0</v>
      </c>
      <c r="N4155" s="20">
        <v>0.5</v>
      </c>
      <c r="O4155" s="20">
        <v>0.4182735085487366</v>
      </c>
      <c r="P4155" s="20">
        <v>0.4736332595348358</v>
      </c>
      <c r="Q4155" s="21" t="str">
        <f t="shared" si="1"/>
        <v>0.5410958904</v>
      </c>
      <c r="R4155" s="21" t="str">
        <f t="shared" si="3"/>
        <v>0.4628190418</v>
      </c>
      <c r="S4155" s="9">
        <v>0.45254506915807724</v>
      </c>
      <c r="T4155" s="6">
        <v>0.462819041760817</v>
      </c>
      <c r="U4155" s="10"/>
      <c r="V4155" s="10"/>
      <c r="W4155" s="10"/>
    </row>
    <row r="4156">
      <c r="A4156" s="17">
        <v>2014.0</v>
      </c>
      <c r="B4156" s="18" t="s">
        <v>56</v>
      </c>
      <c r="C4156" s="18" t="s">
        <v>4889</v>
      </c>
      <c r="D4156" s="19">
        <v>100.0</v>
      </c>
      <c r="E4156" s="19">
        <v>4.0</v>
      </c>
      <c r="F4156" s="19">
        <v>8.0</v>
      </c>
      <c r="G4156" s="19">
        <v>6.0</v>
      </c>
      <c r="H4156" s="19">
        <v>8.0</v>
      </c>
      <c r="I4156" s="19">
        <v>1.0</v>
      </c>
      <c r="J4156" s="19">
        <v>4.0</v>
      </c>
      <c r="K4156" s="19">
        <v>11.0</v>
      </c>
      <c r="L4156" s="19">
        <v>20.0</v>
      </c>
      <c r="M4156" s="19">
        <v>31.0</v>
      </c>
      <c r="N4156" s="20">
        <v>0.35483869910240173</v>
      </c>
      <c r="O4156" s="20">
        <v>0.5613906979560852</v>
      </c>
      <c r="P4156" s="20">
        <v>0.5332628488540649</v>
      </c>
      <c r="Q4156" s="21" t="str">
        <f t="shared" si="1"/>
        <v>0.3377483444</v>
      </c>
      <c r="R4156" s="21" t="str">
        <f t="shared" si="3"/>
        <v>0.4984481473</v>
      </c>
      <c r="S4156" s="9">
        <v>0.5027207386109137</v>
      </c>
      <c r="T4156" s="6">
        <v>0.49844814728427406</v>
      </c>
      <c r="U4156" s="10"/>
      <c r="V4156" s="10"/>
      <c r="W4156" s="10"/>
    </row>
    <row r="4157">
      <c r="A4157" s="17">
        <v>2014.0</v>
      </c>
      <c r="B4157" s="18" t="s">
        <v>271</v>
      </c>
      <c r="C4157" s="18" t="s">
        <v>1579</v>
      </c>
      <c r="D4157" s="19">
        <v>101.0</v>
      </c>
      <c r="E4157" s="19">
        <v>2.0</v>
      </c>
      <c r="F4157" s="19">
        <v>8.0</v>
      </c>
      <c r="G4157" s="19">
        <v>12.0</v>
      </c>
      <c r="H4157" s="19">
        <v>3.0</v>
      </c>
      <c r="I4157" s="19">
        <v>3.0</v>
      </c>
      <c r="J4157" s="19">
        <v>3.0</v>
      </c>
      <c r="K4157" s="19">
        <v>17.0</v>
      </c>
      <c r="L4157" s="19">
        <v>14.0</v>
      </c>
      <c r="M4157" s="19">
        <v>31.0</v>
      </c>
      <c r="N4157" s="20">
        <v>0.5483871102333069</v>
      </c>
      <c r="O4157" s="20">
        <v>0.5897448658943176</v>
      </c>
      <c r="P4157" s="20">
        <v>0.5447131991386414</v>
      </c>
      <c r="Q4157" s="21" t="str">
        <f t="shared" si="1"/>
        <v>0.52</v>
      </c>
      <c r="R4157" s="21" t="str">
        <f t="shared" si="3"/>
        <v>0.5610507327</v>
      </c>
      <c r="S4157" s="9">
        <v>0.5681475069253675</v>
      </c>
      <c r="T4157" s="6">
        <v>0.5610507327318192</v>
      </c>
      <c r="U4157" s="10"/>
      <c r="V4157" s="10"/>
      <c r="W4157" s="10"/>
    </row>
    <row r="4158">
      <c r="A4158" s="17">
        <v>2014.0</v>
      </c>
      <c r="B4158" s="18" t="s">
        <v>190</v>
      </c>
      <c r="C4158" s="18" t="s">
        <v>4890</v>
      </c>
      <c r="D4158" s="19">
        <v>102.0</v>
      </c>
      <c r="E4158" s="19">
        <v>4.0</v>
      </c>
      <c r="F4158" s="19">
        <v>7.0</v>
      </c>
      <c r="G4158" s="19">
        <v>14.0</v>
      </c>
      <c r="H4158" s="19">
        <v>2.0</v>
      </c>
      <c r="I4158" s="19">
        <v>1.0</v>
      </c>
      <c r="J4158" s="19">
        <v>4.0</v>
      </c>
      <c r="K4158" s="19">
        <v>19.0</v>
      </c>
      <c r="L4158" s="19">
        <v>13.0</v>
      </c>
      <c r="M4158" s="19">
        <v>32.0</v>
      </c>
      <c r="N4158" s="20">
        <v>0.59375</v>
      </c>
      <c r="O4158" s="20">
        <v>0.5641082525253296</v>
      </c>
      <c r="P4158" s="20">
        <v>0.5281174182891846</v>
      </c>
      <c r="Q4158" s="21" t="str">
        <f t="shared" si="1"/>
        <v>0.5769230769</v>
      </c>
      <c r="R4158" s="21" t="str">
        <f t="shared" si="3"/>
        <v>0.5583142501</v>
      </c>
      <c r="S4158" s="9">
        <v>0.5625209808349609</v>
      </c>
      <c r="T4158" s="6">
        <v>0.5583142500657301</v>
      </c>
      <c r="U4158" s="10"/>
      <c r="V4158" s="10"/>
      <c r="W4158" s="10"/>
    </row>
    <row r="4159">
      <c r="A4159" s="17">
        <v>2014.0</v>
      </c>
      <c r="B4159" s="18" t="s">
        <v>98</v>
      </c>
      <c r="C4159" s="18" t="s">
        <v>1475</v>
      </c>
      <c r="D4159" s="19">
        <v>103.0</v>
      </c>
      <c r="E4159" s="19">
        <v>10.0</v>
      </c>
      <c r="F4159" s="19">
        <v>6.0</v>
      </c>
      <c r="G4159" s="19">
        <v>11.0</v>
      </c>
      <c r="H4159" s="19">
        <v>0.0</v>
      </c>
      <c r="I4159" s="19">
        <v>2.0</v>
      </c>
      <c r="J4159" s="19">
        <v>2.0</v>
      </c>
      <c r="K4159" s="19">
        <v>23.0</v>
      </c>
      <c r="L4159" s="19">
        <v>8.0</v>
      </c>
      <c r="M4159" s="19">
        <v>31.0</v>
      </c>
      <c r="N4159" s="20">
        <v>0.7419354915618896</v>
      </c>
      <c r="O4159" s="20">
        <v>0.4732144773006439</v>
      </c>
      <c r="P4159" s="20">
        <v>0.4942176043987274</v>
      </c>
      <c r="Q4159" s="21" t="str">
        <f t="shared" si="1"/>
        <v>0.8014184397</v>
      </c>
      <c r="R4159" s="21" t="str">
        <f t="shared" si="3"/>
        <v>0.5605162497</v>
      </c>
      <c r="S4159" s="9">
        <v>0.5456455107177458</v>
      </c>
      <c r="T4159" s="6">
        <v>0.5605162496790819</v>
      </c>
      <c r="U4159" s="10"/>
      <c r="V4159" s="10"/>
      <c r="W4159" s="10"/>
    </row>
    <row r="4160">
      <c r="A4160" s="17">
        <v>2014.0</v>
      </c>
      <c r="B4160" s="18" t="s">
        <v>273</v>
      </c>
      <c r="C4160" s="18" t="s">
        <v>4891</v>
      </c>
      <c r="D4160" s="19">
        <v>104.0</v>
      </c>
      <c r="E4160" s="19">
        <v>5.0</v>
      </c>
      <c r="F4160" s="19">
        <v>7.0</v>
      </c>
      <c r="G4160" s="19">
        <v>10.0</v>
      </c>
      <c r="H4160" s="19">
        <v>7.0</v>
      </c>
      <c r="I4160" s="19">
        <v>1.0</v>
      </c>
      <c r="J4160" s="19">
        <v>3.0</v>
      </c>
      <c r="K4160" s="19">
        <v>16.0</v>
      </c>
      <c r="L4160" s="19">
        <v>17.0</v>
      </c>
      <c r="M4160" s="19">
        <v>33.0</v>
      </c>
      <c r="N4160" s="20">
        <v>0.4848484992980957</v>
      </c>
      <c r="O4160" s="20">
        <v>0.5090904235839844</v>
      </c>
      <c r="P4160" s="20">
        <v>0.5342923402786255</v>
      </c>
      <c r="Q4160" s="21" t="str">
        <f t="shared" si="1"/>
        <v>0.4516129032</v>
      </c>
      <c r="R4160" s="21" t="str">
        <f t="shared" si="3"/>
        <v>0.5010215227</v>
      </c>
      <c r="S4160" s="9">
        <v>0.5093304180737698</v>
      </c>
      <c r="T4160" s="6">
        <v>0.5010215226681002</v>
      </c>
      <c r="U4160" s="10"/>
      <c r="V4160" s="10"/>
      <c r="W4160" s="10"/>
    </row>
    <row r="4161">
      <c r="A4161" s="17">
        <v>2014.0</v>
      </c>
      <c r="B4161" s="18" t="s">
        <v>124</v>
      </c>
      <c r="C4161" s="18" t="s">
        <v>1571</v>
      </c>
      <c r="D4161" s="19">
        <v>105.0</v>
      </c>
      <c r="E4161" s="19">
        <v>7.0</v>
      </c>
      <c r="F4161" s="19">
        <v>4.0</v>
      </c>
      <c r="G4161" s="19">
        <v>15.0</v>
      </c>
      <c r="H4161" s="19">
        <v>0.0</v>
      </c>
      <c r="I4161" s="19">
        <v>5.0</v>
      </c>
      <c r="J4161" s="19">
        <v>2.0</v>
      </c>
      <c r="K4161" s="19">
        <v>27.0</v>
      </c>
      <c r="L4161" s="19">
        <v>6.0</v>
      </c>
      <c r="M4161" s="19">
        <v>33.0</v>
      </c>
      <c r="N4161" s="20">
        <v>0.8181818127632141</v>
      </c>
      <c r="O4161" s="20">
        <v>0.5468838810920715</v>
      </c>
      <c r="P4161" s="20">
        <v>0.5331969857215881</v>
      </c>
      <c r="Q4161" s="21" t="str">
        <f t="shared" si="1"/>
        <v>0.8439716312</v>
      </c>
      <c r="R4161" s="21" t="str">
        <f t="shared" si="3"/>
        <v>0.6177340948</v>
      </c>
      <c r="S4161" s="9">
        <v>0.6112866415218874</v>
      </c>
      <c r="T4161" s="6">
        <v>0.6177340947778512</v>
      </c>
      <c r="U4161" s="10"/>
      <c r="V4161" s="10"/>
      <c r="W4161" s="10"/>
    </row>
    <row r="4162">
      <c r="A4162" s="17">
        <v>2014.0</v>
      </c>
      <c r="B4162" s="18" t="s">
        <v>4892</v>
      </c>
      <c r="C4162" s="18" t="s">
        <v>4893</v>
      </c>
      <c r="D4162" s="19">
        <v>106.0</v>
      </c>
      <c r="E4162" s="19">
        <v>1.0</v>
      </c>
      <c r="F4162" s="19">
        <v>15.0</v>
      </c>
      <c r="G4162" s="19">
        <v>2.0</v>
      </c>
      <c r="H4162" s="19">
        <v>7.0</v>
      </c>
      <c r="I4162" s="19">
        <v>1.0</v>
      </c>
      <c r="J4162" s="19">
        <v>1.0</v>
      </c>
      <c r="K4162" s="19">
        <v>4.0</v>
      </c>
      <c r="L4162" s="19">
        <v>23.0</v>
      </c>
      <c r="M4162" s="19">
        <v>27.0</v>
      </c>
      <c r="N4162" s="20">
        <v>0.14814814925193787</v>
      </c>
      <c r="O4162" s="20">
        <v>0.3984869122505188</v>
      </c>
      <c r="P4162" s="20">
        <v>0.4756550192832947</v>
      </c>
      <c r="Q4162" s="21" t="str">
        <f t="shared" si="1"/>
        <v>0.1538461538</v>
      </c>
      <c r="R4162" s="21" t="str">
        <f t="shared" si="3"/>
        <v>0.3566187494</v>
      </c>
      <c r="S4162" s="9">
        <v>0.3551942479831201</v>
      </c>
      <c r="T4162" s="6">
        <v>0.3566187494076215</v>
      </c>
      <c r="U4162" s="10"/>
      <c r="V4162" s="10"/>
      <c r="W4162" s="10"/>
    </row>
    <row r="4163">
      <c r="A4163" s="17">
        <v>2014.0</v>
      </c>
      <c r="B4163" s="18" t="s">
        <v>1499</v>
      </c>
      <c r="C4163" s="18" t="s">
        <v>4894</v>
      </c>
      <c r="D4163" s="19">
        <v>107.0</v>
      </c>
      <c r="E4163" s="19">
        <v>5.0</v>
      </c>
      <c r="F4163" s="19">
        <v>9.0</v>
      </c>
      <c r="G4163" s="19">
        <v>5.0</v>
      </c>
      <c r="H4163" s="19">
        <v>3.0</v>
      </c>
      <c r="I4163" s="19">
        <v>2.0</v>
      </c>
      <c r="J4163" s="19">
        <v>2.0</v>
      </c>
      <c r="K4163" s="19">
        <v>12.0</v>
      </c>
      <c r="L4163" s="19">
        <v>14.0</v>
      </c>
      <c r="M4163" s="19">
        <v>26.0</v>
      </c>
      <c r="N4163" s="20">
        <v>0.4615384638309479</v>
      </c>
      <c r="O4163" s="20">
        <v>0.470287024974823</v>
      </c>
      <c r="P4163" s="20">
        <v>0.48161011934280396</v>
      </c>
      <c r="Q4163" s="21" t="str">
        <f t="shared" si="1"/>
        <v>0.5084745763</v>
      </c>
      <c r="R4163" s="21" t="str">
        <f t="shared" si="3"/>
        <v>0.4826646864</v>
      </c>
      <c r="S4163" s="9">
        <v>0.4709306577077279</v>
      </c>
      <c r="T4163" s="6">
        <v>0.4826646863909091</v>
      </c>
      <c r="U4163" s="10"/>
      <c r="V4163" s="10"/>
      <c r="W4163" s="10"/>
    </row>
    <row r="4164">
      <c r="A4164" s="17">
        <v>2014.0</v>
      </c>
      <c r="B4164" s="18" t="s">
        <v>182</v>
      </c>
      <c r="C4164" s="18" t="s">
        <v>1512</v>
      </c>
      <c r="D4164" s="19">
        <v>108.0</v>
      </c>
      <c r="E4164" s="19">
        <v>8.0</v>
      </c>
      <c r="F4164" s="19">
        <v>6.0</v>
      </c>
      <c r="G4164" s="19">
        <v>9.0</v>
      </c>
      <c r="H4164" s="19">
        <v>3.0</v>
      </c>
      <c r="I4164" s="19">
        <v>1.0</v>
      </c>
      <c r="J4164" s="19">
        <v>3.0</v>
      </c>
      <c r="K4164" s="19">
        <v>18.0</v>
      </c>
      <c r="L4164" s="19">
        <v>12.0</v>
      </c>
      <c r="M4164" s="19">
        <v>30.0</v>
      </c>
      <c r="N4164" s="20">
        <v>0.6000000238418579</v>
      </c>
      <c r="O4164" s="20">
        <v>0.4249814748764038</v>
      </c>
      <c r="P4164" s="20">
        <v>0.4543621242046356</v>
      </c>
      <c r="Q4164" s="21" t="str">
        <f t="shared" si="1"/>
        <v>0.6197183099</v>
      </c>
      <c r="R4164" s="21" t="str">
        <f t="shared" si="3"/>
        <v>0.481010846</v>
      </c>
      <c r="S4164" s="9">
        <v>0.47608126848936083</v>
      </c>
      <c r="T4164" s="6">
        <v>0.48101084595414956</v>
      </c>
      <c r="U4164" s="10"/>
      <c r="V4164" s="10"/>
      <c r="W4164" s="10"/>
    </row>
    <row r="4165">
      <c r="A4165" s="17">
        <v>2014.0</v>
      </c>
      <c r="B4165" s="18" t="s">
        <v>1355</v>
      </c>
      <c r="C4165" s="18" t="s">
        <v>4895</v>
      </c>
      <c r="D4165" s="19">
        <v>109.0</v>
      </c>
      <c r="E4165" s="19">
        <v>7.0</v>
      </c>
      <c r="F4165" s="19">
        <v>9.0</v>
      </c>
      <c r="G4165" s="19">
        <v>9.0</v>
      </c>
      <c r="H4165" s="19">
        <v>3.0</v>
      </c>
      <c r="I4165" s="19">
        <v>1.0</v>
      </c>
      <c r="J4165" s="19">
        <v>4.0</v>
      </c>
      <c r="K4165" s="19">
        <v>17.0</v>
      </c>
      <c r="L4165" s="19">
        <v>16.0</v>
      </c>
      <c r="M4165" s="19">
        <v>33.0</v>
      </c>
      <c r="N4165" s="20">
        <v>0.5151515007019043</v>
      </c>
      <c r="O4165" s="20">
        <v>0.4277760982513428</v>
      </c>
      <c r="P4165" s="20">
        <v>0.47370675206184387</v>
      </c>
      <c r="Q4165" s="21" t="str">
        <f t="shared" si="1"/>
        <v>0.5436241611</v>
      </c>
      <c r="R4165" s="21" t="str">
        <f t="shared" si="3"/>
        <v>0.4682207774</v>
      </c>
      <c r="S4165" s="9">
        <v>0.46110261592901114</v>
      </c>
      <c r="T4165" s="6">
        <v>0.46822077740958873</v>
      </c>
      <c r="U4165" s="10"/>
      <c r="V4165" s="10"/>
      <c r="W4165" s="10"/>
    </row>
    <row r="4166">
      <c r="A4166" s="17">
        <v>2014.0</v>
      </c>
      <c r="B4166" s="18" t="s">
        <v>1029</v>
      </c>
      <c r="C4166" s="18" t="s">
        <v>1528</v>
      </c>
      <c r="D4166" s="19">
        <v>110.0</v>
      </c>
      <c r="E4166" s="19">
        <v>11.0</v>
      </c>
      <c r="F4166" s="19">
        <v>3.0</v>
      </c>
      <c r="G4166" s="19">
        <v>10.0</v>
      </c>
      <c r="H4166" s="19">
        <v>1.0</v>
      </c>
      <c r="I4166" s="19">
        <v>4.0</v>
      </c>
      <c r="J4166" s="19">
        <v>0.0</v>
      </c>
      <c r="K4166" s="19">
        <v>25.0</v>
      </c>
      <c r="L4166" s="19">
        <v>4.0</v>
      </c>
      <c r="M4166" s="19">
        <v>29.0</v>
      </c>
      <c r="N4166" s="20">
        <v>0.8620689511299133</v>
      </c>
      <c r="O4166" s="20">
        <v>0.4701111912727356</v>
      </c>
      <c r="P4166" s="20">
        <v>0.5055431127548218</v>
      </c>
      <c r="Q4166" s="21" t="str">
        <f t="shared" si="1"/>
        <v>0.8881118881</v>
      </c>
      <c r="R4166" s="21" t="str">
        <f t="shared" si="3"/>
        <v>0.5834693459</v>
      </c>
      <c r="S4166" s="9">
        <v>0.5769586152043835</v>
      </c>
      <c r="T4166" s="6">
        <v>0.5834693458530453</v>
      </c>
      <c r="U4166" s="10"/>
      <c r="V4166" s="10"/>
      <c r="W4166" s="10"/>
    </row>
    <row r="4167">
      <c r="A4167" s="17">
        <v>2014.0</v>
      </c>
      <c r="B4167" s="18" t="s">
        <v>226</v>
      </c>
      <c r="C4167" s="18" t="s">
        <v>4896</v>
      </c>
      <c r="D4167" s="19">
        <v>111.0</v>
      </c>
      <c r="E4167" s="19">
        <v>5.0</v>
      </c>
      <c r="F4167" s="19">
        <v>4.0</v>
      </c>
      <c r="G4167" s="19">
        <v>13.0</v>
      </c>
      <c r="H4167" s="19">
        <v>5.0</v>
      </c>
      <c r="I4167" s="19">
        <v>0.0</v>
      </c>
      <c r="J4167" s="19">
        <v>2.0</v>
      </c>
      <c r="K4167" s="19">
        <v>18.0</v>
      </c>
      <c r="L4167" s="19">
        <v>11.0</v>
      </c>
      <c r="M4167" s="19">
        <v>29.0</v>
      </c>
      <c r="N4167" s="20">
        <v>0.6206896305084229</v>
      </c>
      <c r="O4167" s="20">
        <v>0.4767971932888031</v>
      </c>
      <c r="P4167" s="20">
        <v>0.4862715005874634</v>
      </c>
      <c r="Q4167" s="21" t="str">
        <f t="shared" si="1"/>
        <v>0.5648854962</v>
      </c>
      <c r="R4167" s="21" t="str">
        <f t="shared" si="3"/>
        <v>0.5011878458</v>
      </c>
      <c r="S4167" s="9">
        <v>0.5151388855843708</v>
      </c>
      <c r="T4167" s="6">
        <v>0.5011878458370689</v>
      </c>
      <c r="U4167" s="10"/>
      <c r="V4167" s="10"/>
      <c r="W4167" s="10"/>
    </row>
    <row r="4168">
      <c r="A4168" s="17">
        <v>2014.0</v>
      </c>
      <c r="B4168" s="18" t="s">
        <v>1397</v>
      </c>
      <c r="C4168" s="18" t="s">
        <v>1484</v>
      </c>
      <c r="D4168" s="19">
        <v>112.0</v>
      </c>
      <c r="E4168" s="19">
        <v>6.0</v>
      </c>
      <c r="F4168" s="19">
        <v>10.0</v>
      </c>
      <c r="G4168" s="19">
        <v>8.0</v>
      </c>
      <c r="H4168" s="19">
        <v>3.0</v>
      </c>
      <c r="I4168" s="19">
        <v>0.0</v>
      </c>
      <c r="J4168" s="19">
        <v>1.0</v>
      </c>
      <c r="K4168" s="19">
        <v>14.0</v>
      </c>
      <c r="L4168" s="19">
        <v>14.0</v>
      </c>
      <c r="M4168" s="19">
        <v>28.0</v>
      </c>
      <c r="N4168" s="20">
        <v>0.5</v>
      </c>
      <c r="O4168" s="20">
        <v>0.4895194470882416</v>
      </c>
      <c r="P4168" s="20">
        <v>0.4627401530742645</v>
      </c>
      <c r="Q4168" s="21" t="str">
        <f t="shared" si="1"/>
        <v>0.5409836066</v>
      </c>
      <c r="R4168" s="21" t="str">
        <f t="shared" si="3"/>
        <v>0.4956906635</v>
      </c>
      <c r="S4168" s="9">
        <v>0.4854447618126869</v>
      </c>
      <c r="T4168" s="6">
        <v>0.49569066345203117</v>
      </c>
      <c r="U4168" s="10"/>
      <c r="V4168" s="10"/>
      <c r="W4168" s="10"/>
    </row>
    <row r="4169">
      <c r="A4169" s="17">
        <v>2014.0</v>
      </c>
      <c r="B4169" s="18" t="s">
        <v>523</v>
      </c>
      <c r="C4169" s="18" t="s">
        <v>4897</v>
      </c>
      <c r="D4169" s="19">
        <v>113.0</v>
      </c>
      <c r="E4169" s="19">
        <v>1.0</v>
      </c>
      <c r="F4169" s="19">
        <v>13.0</v>
      </c>
      <c r="G4169" s="19">
        <v>7.0</v>
      </c>
      <c r="H4169" s="19">
        <v>8.0</v>
      </c>
      <c r="I4169" s="19">
        <v>2.0</v>
      </c>
      <c r="J4169" s="19">
        <v>2.0</v>
      </c>
      <c r="K4169" s="19">
        <v>10.0</v>
      </c>
      <c r="L4169" s="19">
        <v>23.0</v>
      </c>
      <c r="M4169" s="19">
        <v>33.0</v>
      </c>
      <c r="N4169" s="20">
        <v>0.3030303120613098</v>
      </c>
      <c r="O4169" s="20">
        <v>0.4906853139400482</v>
      </c>
      <c r="P4169" s="20">
        <v>0.48602819442749023</v>
      </c>
      <c r="Q4169" s="21" t="str">
        <f t="shared" si="1"/>
        <v>0.2657342657</v>
      </c>
      <c r="R4169" s="21" t="str">
        <f t="shared" si="3"/>
        <v>0.433283272</v>
      </c>
      <c r="S4169" s="9">
        <v>0.4426072813344724</v>
      </c>
      <c r="T4169" s="6">
        <v>0.4332832720104631</v>
      </c>
      <c r="U4169" s="10"/>
      <c r="V4169" s="10"/>
      <c r="W4169" s="10"/>
    </row>
    <row r="4170">
      <c r="A4170" s="17">
        <v>2014.0</v>
      </c>
      <c r="B4170" s="18" t="s">
        <v>132</v>
      </c>
      <c r="C4170" s="18" t="s">
        <v>1471</v>
      </c>
      <c r="D4170" s="19">
        <v>114.0</v>
      </c>
      <c r="E4170" s="19">
        <v>9.0</v>
      </c>
      <c r="F4170" s="19">
        <v>7.0</v>
      </c>
      <c r="G4170" s="19">
        <v>9.0</v>
      </c>
      <c r="H4170" s="19">
        <v>4.0</v>
      </c>
      <c r="I4170" s="19">
        <v>1.0</v>
      </c>
      <c r="J4170" s="19">
        <v>2.0</v>
      </c>
      <c r="K4170" s="19">
        <v>19.0</v>
      </c>
      <c r="L4170" s="19">
        <v>13.0</v>
      </c>
      <c r="M4170" s="19">
        <v>32.0</v>
      </c>
      <c r="N4170" s="20">
        <v>0.59375</v>
      </c>
      <c r="O4170" s="20">
        <v>0.49116453528404236</v>
      </c>
      <c r="P4170" s="20">
        <v>0.475726842880249</v>
      </c>
      <c r="Q4170" s="21" t="str">
        <f t="shared" si="1"/>
        <v>0.6168831169</v>
      </c>
      <c r="R4170" s="21" t="str">
        <f t="shared" si="3"/>
        <v>0.5187347576</v>
      </c>
      <c r="S4170" s="9">
        <v>0.5129514783620834</v>
      </c>
      <c r="T4170" s="6">
        <v>0.5187347575828627</v>
      </c>
      <c r="U4170" s="10"/>
      <c r="V4170" s="10"/>
      <c r="W4170" s="10"/>
    </row>
    <row r="4171">
      <c r="A4171" s="17">
        <v>2014.0</v>
      </c>
      <c r="B4171" s="18" t="s">
        <v>101</v>
      </c>
      <c r="C4171" s="18" t="s">
        <v>4898</v>
      </c>
      <c r="D4171" s="19">
        <v>115.0</v>
      </c>
      <c r="E4171" s="19">
        <v>3.0</v>
      </c>
      <c r="F4171" s="19">
        <v>9.0</v>
      </c>
      <c r="G4171" s="19">
        <v>12.0</v>
      </c>
      <c r="H4171" s="19">
        <v>4.0</v>
      </c>
      <c r="I4171" s="19">
        <v>2.0</v>
      </c>
      <c r="J4171" s="19">
        <v>3.0</v>
      </c>
      <c r="K4171" s="19">
        <v>17.0</v>
      </c>
      <c r="L4171" s="19">
        <v>16.0</v>
      </c>
      <c r="M4171" s="19">
        <v>33.0</v>
      </c>
      <c r="N4171" s="20">
        <v>0.5151515007019043</v>
      </c>
      <c r="O4171" s="20">
        <v>0.5124415159225464</v>
      </c>
      <c r="P4171" s="20">
        <v>0.5165026783943176</v>
      </c>
      <c r="Q4171" s="21" t="str">
        <f t="shared" si="1"/>
        <v>0.4890510949</v>
      </c>
      <c r="R4171" s="21" t="str">
        <f t="shared" si="3"/>
        <v>0.5076092013</v>
      </c>
      <c r="S4171" s="9">
        <v>0.5141343063477314</v>
      </c>
      <c r="T4171" s="6">
        <v>0.5076092012824803</v>
      </c>
      <c r="U4171" s="10"/>
      <c r="V4171" s="10"/>
      <c r="W4171" s="10"/>
    </row>
    <row r="4172">
      <c r="A4172" s="17">
        <v>2014.0</v>
      </c>
      <c r="B4172" s="18" t="s">
        <v>3667</v>
      </c>
      <c r="C4172" s="18" t="s">
        <v>4899</v>
      </c>
      <c r="D4172" s="19">
        <v>116.0</v>
      </c>
      <c r="E4172" s="19">
        <v>1.0</v>
      </c>
      <c r="F4172" s="19">
        <v>15.0</v>
      </c>
      <c r="G4172" s="19">
        <v>3.0</v>
      </c>
      <c r="H4172" s="19">
        <v>8.0</v>
      </c>
      <c r="I4172" s="19">
        <v>0.0</v>
      </c>
      <c r="J4172" s="19">
        <v>2.0</v>
      </c>
      <c r="K4172" s="19">
        <v>4.0</v>
      </c>
      <c r="L4172" s="19">
        <v>25.0</v>
      </c>
      <c r="M4172" s="19">
        <v>29.0</v>
      </c>
      <c r="N4172" s="20">
        <v>0.13793103396892548</v>
      </c>
      <c r="O4172" s="20">
        <v>0.43245652318000793</v>
      </c>
      <c r="P4172" s="20">
        <v>0.4820369482040405</v>
      </c>
      <c r="Q4172" s="21" t="str">
        <f t="shared" si="1"/>
        <v>0.125984252</v>
      </c>
      <c r="R4172" s="21" t="str">
        <f t="shared" si="3"/>
        <v>0.3682335616</v>
      </c>
      <c r="S4172" s="9">
        <v>0.37122025726170377</v>
      </c>
      <c r="T4172" s="6">
        <v>0.3682335616331401</v>
      </c>
      <c r="U4172" s="10"/>
      <c r="V4172" s="10"/>
      <c r="W4172" s="10"/>
    </row>
    <row r="4173">
      <c r="A4173" s="17">
        <v>2014.0</v>
      </c>
      <c r="B4173" s="18" t="s">
        <v>1835</v>
      </c>
      <c r="C4173" s="18" t="s">
        <v>4900</v>
      </c>
      <c r="D4173" s="19">
        <v>117.0</v>
      </c>
      <c r="E4173" s="19">
        <v>2.0</v>
      </c>
      <c r="F4173" s="19">
        <v>17.0</v>
      </c>
      <c r="G4173" s="19">
        <v>2.0</v>
      </c>
      <c r="H4173" s="19">
        <v>6.0</v>
      </c>
      <c r="I4173" s="19">
        <v>2.0</v>
      </c>
      <c r="J4173" s="19">
        <v>2.0</v>
      </c>
      <c r="K4173" s="19">
        <v>6.0</v>
      </c>
      <c r="L4173" s="19">
        <v>25.0</v>
      </c>
      <c r="M4173" s="19">
        <v>31.0</v>
      </c>
      <c r="N4173" s="20">
        <v>0.19354838132858276</v>
      </c>
      <c r="O4173" s="20">
        <v>0.4451451003551483</v>
      </c>
      <c r="P4173" s="20">
        <v>0.46439534425735474</v>
      </c>
      <c r="Q4173" s="21" t="str">
        <f t="shared" si="1"/>
        <v>0.2255639098</v>
      </c>
      <c r="R4173" s="21" t="str">
        <f t="shared" si="3"/>
        <v>0.3950623637</v>
      </c>
      <c r="S4173" s="9">
        <v>0.3870584830161064</v>
      </c>
      <c r="T4173" s="6">
        <v>0.39506236368552183</v>
      </c>
      <c r="U4173" s="10"/>
      <c r="V4173" s="10"/>
      <c r="W4173" s="10"/>
    </row>
    <row r="4174">
      <c r="A4174" s="17">
        <v>2014.0</v>
      </c>
      <c r="B4174" s="18" t="s">
        <v>917</v>
      </c>
      <c r="C4174" s="18" t="s">
        <v>4901</v>
      </c>
      <c r="D4174" s="19">
        <v>118.0</v>
      </c>
      <c r="E4174" s="19">
        <v>4.0</v>
      </c>
      <c r="F4174" s="19">
        <v>9.0</v>
      </c>
      <c r="G4174" s="19">
        <v>6.0</v>
      </c>
      <c r="H4174" s="19">
        <v>6.0</v>
      </c>
      <c r="I4174" s="19">
        <v>5.0</v>
      </c>
      <c r="J4174" s="19">
        <v>3.0</v>
      </c>
      <c r="K4174" s="19">
        <v>15.0</v>
      </c>
      <c r="L4174" s="19">
        <v>18.0</v>
      </c>
      <c r="M4174" s="19">
        <v>33.0</v>
      </c>
      <c r="N4174" s="20">
        <v>0.4545454680919647</v>
      </c>
      <c r="O4174" s="20">
        <v>0.4586481750011444</v>
      </c>
      <c r="P4174" s="20">
        <v>0.4811251163482666</v>
      </c>
      <c r="Q4174" s="21" t="str">
        <f t="shared" si="1"/>
        <v>0.4580645161</v>
      </c>
      <c r="R4174" s="21" t="str">
        <f t="shared" si="3"/>
        <v>0.4641214956</v>
      </c>
      <c r="S4174" s="9">
        <v>0.4632417302240025</v>
      </c>
      <c r="T4174" s="6">
        <v>0.4641214956198969</v>
      </c>
      <c r="U4174" s="10"/>
      <c r="V4174" s="10"/>
      <c r="W4174" s="10"/>
    </row>
    <row r="4175">
      <c r="A4175" s="17">
        <v>2014.0</v>
      </c>
      <c r="B4175" s="18" t="s">
        <v>1838</v>
      </c>
      <c r="C4175" s="18" t="s">
        <v>4902</v>
      </c>
      <c r="D4175" s="19">
        <v>119.0</v>
      </c>
      <c r="E4175" s="19">
        <v>2.0</v>
      </c>
      <c r="F4175" s="19">
        <v>13.0</v>
      </c>
      <c r="G4175" s="19">
        <v>7.0</v>
      </c>
      <c r="H4175" s="19">
        <v>4.0</v>
      </c>
      <c r="I4175" s="19">
        <v>0.0</v>
      </c>
      <c r="J4175" s="19">
        <v>1.0</v>
      </c>
      <c r="K4175" s="19">
        <v>9.0</v>
      </c>
      <c r="L4175" s="19">
        <v>18.0</v>
      </c>
      <c r="M4175" s="19">
        <v>27.0</v>
      </c>
      <c r="N4175" s="20">
        <v>0.3333333432674408</v>
      </c>
      <c r="O4175" s="20">
        <v>0.45533865690231323</v>
      </c>
      <c r="P4175" s="20">
        <v>0.4762122631072998</v>
      </c>
      <c r="Q4175" s="21" t="str">
        <f t="shared" si="1"/>
        <v>0.3271028037</v>
      </c>
      <c r="R4175" s="21" t="str">
        <f t="shared" si="3"/>
        <v>0.4284980952</v>
      </c>
      <c r="S4175" s="9">
        <v>0.4300557275613149</v>
      </c>
      <c r="T4175" s="6">
        <v>0.428498095162561</v>
      </c>
      <c r="U4175" s="10"/>
      <c r="V4175" s="10"/>
      <c r="W4175" s="10"/>
    </row>
    <row r="4176">
      <c r="A4176" s="17">
        <v>2014.0</v>
      </c>
      <c r="B4176" s="18" t="s">
        <v>207</v>
      </c>
      <c r="C4176" s="18" t="s">
        <v>4903</v>
      </c>
      <c r="D4176" s="19">
        <v>120.0</v>
      </c>
      <c r="E4176" s="19">
        <v>2.0</v>
      </c>
      <c r="F4176" s="19">
        <v>11.0</v>
      </c>
      <c r="G4176" s="19">
        <v>0.0</v>
      </c>
      <c r="H4176" s="19">
        <v>12.0</v>
      </c>
      <c r="I4176" s="19">
        <v>2.0</v>
      </c>
      <c r="J4176" s="19">
        <v>2.0</v>
      </c>
      <c r="K4176" s="19">
        <v>4.0</v>
      </c>
      <c r="L4176" s="19">
        <v>25.0</v>
      </c>
      <c r="M4176" s="19">
        <v>29.0</v>
      </c>
      <c r="N4176" s="20">
        <v>0.13793103396892548</v>
      </c>
      <c r="O4176" s="20">
        <v>0.48857739567756653</v>
      </c>
      <c r="P4176" s="20">
        <v>0.48867371678352356</v>
      </c>
      <c r="Q4176" s="21" t="str">
        <f t="shared" si="1"/>
        <v>0.1589403974</v>
      </c>
      <c r="R4176" s="21" t="str">
        <f t="shared" si="3"/>
        <v>0.4061922264</v>
      </c>
      <c r="S4176" s="9">
        <v>0.4009398856553538</v>
      </c>
      <c r="T4176" s="6">
        <v>0.4061922263724125</v>
      </c>
      <c r="U4176" s="10"/>
      <c r="V4176" s="10"/>
      <c r="W4176" s="10"/>
    </row>
    <row r="4177">
      <c r="A4177" s="17">
        <v>2014.0</v>
      </c>
      <c r="B4177" s="18" t="s">
        <v>193</v>
      </c>
      <c r="C4177" s="18" t="s">
        <v>1496</v>
      </c>
      <c r="D4177" s="19">
        <v>121.0</v>
      </c>
      <c r="E4177" s="19">
        <v>5.0</v>
      </c>
      <c r="F4177" s="19">
        <v>6.0</v>
      </c>
      <c r="G4177" s="19">
        <v>10.0</v>
      </c>
      <c r="H4177" s="19">
        <v>6.0</v>
      </c>
      <c r="I4177" s="19">
        <v>4.0</v>
      </c>
      <c r="J4177" s="19">
        <v>2.0</v>
      </c>
      <c r="K4177" s="19">
        <v>19.0</v>
      </c>
      <c r="L4177" s="19">
        <v>14.0</v>
      </c>
      <c r="M4177" s="19">
        <v>33.0</v>
      </c>
      <c r="N4177" s="20">
        <v>0.5757575631141663</v>
      </c>
      <c r="O4177" s="20">
        <v>0.5771133303642273</v>
      </c>
      <c r="P4177" s="20">
        <v>0.5306037068367004</v>
      </c>
      <c r="Q4177" s="21" t="str">
        <f t="shared" si="1"/>
        <v>0.5483870968</v>
      </c>
      <c r="R4177" s="21" t="str">
        <f t="shared" si="3"/>
        <v>0.5583043661</v>
      </c>
      <c r="S4177" s="9">
        <v>0.5651469858306827</v>
      </c>
      <c r="T4177" s="6">
        <v>0.5583043660848371</v>
      </c>
      <c r="U4177" s="10"/>
      <c r="V4177" s="10"/>
      <c r="W4177" s="10"/>
    </row>
    <row r="4178">
      <c r="A4178" s="17">
        <v>2014.0</v>
      </c>
      <c r="B4178" s="18" t="s">
        <v>813</v>
      </c>
      <c r="C4178" s="18" t="s">
        <v>1585</v>
      </c>
      <c r="D4178" s="19">
        <v>122.0</v>
      </c>
      <c r="E4178" s="19">
        <v>3.0</v>
      </c>
      <c r="F4178" s="19">
        <v>10.0</v>
      </c>
      <c r="G4178" s="19">
        <v>12.0</v>
      </c>
      <c r="H4178" s="19">
        <v>3.0</v>
      </c>
      <c r="I4178" s="19">
        <v>0.0</v>
      </c>
      <c r="J4178" s="19">
        <v>2.0</v>
      </c>
      <c r="K4178" s="19">
        <v>15.0</v>
      </c>
      <c r="L4178" s="19">
        <v>15.0</v>
      </c>
      <c r="M4178" s="19">
        <v>30.0</v>
      </c>
      <c r="N4178" s="20">
        <v>0.5</v>
      </c>
      <c r="O4178" s="20">
        <v>0.5263507962226868</v>
      </c>
      <c r="P4178" s="20">
        <v>0.5253852009773254</v>
      </c>
      <c r="Q4178" s="21" t="str">
        <f t="shared" si="1"/>
        <v>0.4830508475</v>
      </c>
      <c r="R4178" s="21" t="str">
        <f t="shared" si="3"/>
        <v>0.5152844102</v>
      </c>
      <c r="S4178" s="9">
        <v>0.5195216983556747</v>
      </c>
      <c r="T4178" s="6">
        <v>0.5152844102200815</v>
      </c>
      <c r="U4178" s="10"/>
      <c r="V4178" s="10"/>
      <c r="W4178" s="10"/>
    </row>
    <row r="4179">
      <c r="A4179" s="17">
        <v>2014.0</v>
      </c>
      <c r="B4179" s="18" t="s">
        <v>1601</v>
      </c>
      <c r="C4179" s="18" t="s">
        <v>4904</v>
      </c>
      <c r="D4179" s="19">
        <v>123.0</v>
      </c>
      <c r="E4179" s="19">
        <v>3.0</v>
      </c>
      <c r="F4179" s="19">
        <v>5.0</v>
      </c>
      <c r="G4179" s="19">
        <v>6.0</v>
      </c>
      <c r="H4179" s="19">
        <v>1.0</v>
      </c>
      <c r="I4179" s="19">
        <v>0.0</v>
      </c>
      <c r="J4179" s="19">
        <v>0.0</v>
      </c>
      <c r="K4179" s="19">
        <v>9.0</v>
      </c>
      <c r="L4179" s="19">
        <v>6.0</v>
      </c>
      <c r="M4179" s="19">
        <v>15.0</v>
      </c>
      <c r="N4179" s="20">
        <v>0.6000000238418579</v>
      </c>
      <c r="O4179" s="20">
        <v>0.3875944912433624</v>
      </c>
      <c r="P4179" s="20">
        <v>0.455141544342041</v>
      </c>
      <c r="Q4179" s="21" t="str">
        <f t="shared" si="1"/>
        <v>0.6393442623</v>
      </c>
      <c r="R4179" s="21" t="str">
        <f t="shared" si="3"/>
        <v>0.4674186973</v>
      </c>
      <c r="S4179" s="9">
        <v>0.4575826317071915</v>
      </c>
      <c r="T4179" s="6">
        <v>0.46741869728096197</v>
      </c>
      <c r="U4179" s="10"/>
      <c r="V4179" s="10"/>
      <c r="W4179" s="10"/>
    </row>
    <row r="4180">
      <c r="A4180" s="17">
        <v>2014.0</v>
      </c>
      <c r="B4180" s="18" t="s">
        <v>127</v>
      </c>
      <c r="C4180" s="18" t="s">
        <v>4905</v>
      </c>
      <c r="D4180" s="19">
        <v>124.0</v>
      </c>
      <c r="E4180" s="19">
        <v>2.0</v>
      </c>
      <c r="F4180" s="19">
        <v>8.0</v>
      </c>
      <c r="G4180" s="19">
        <v>14.0</v>
      </c>
      <c r="H4180" s="19">
        <v>4.0</v>
      </c>
      <c r="I4180" s="19">
        <v>1.0</v>
      </c>
      <c r="J4180" s="19">
        <v>3.0</v>
      </c>
      <c r="K4180" s="19">
        <v>17.0</v>
      </c>
      <c r="L4180" s="19">
        <v>15.0</v>
      </c>
      <c r="M4180" s="19">
        <v>32.0</v>
      </c>
      <c r="N4180" s="20">
        <v>0.53125</v>
      </c>
      <c r="O4180" s="20">
        <v>0.5614386200904846</v>
      </c>
      <c r="P4180" s="20">
        <v>0.5354821681976318</v>
      </c>
      <c r="Q4180" s="21" t="str">
        <f t="shared" si="1"/>
        <v>0.4765625</v>
      </c>
      <c r="R4180" s="21" t="str">
        <f t="shared" si="3"/>
        <v>0.5337304771</v>
      </c>
      <c r="S4180" s="9">
        <v>0.5474023520946503</v>
      </c>
      <c r="T4180" s="6">
        <v>0.5337304770946503</v>
      </c>
      <c r="U4180" s="10"/>
      <c r="V4180" s="10"/>
      <c r="W4180" s="10"/>
    </row>
    <row r="4181">
      <c r="A4181" s="17">
        <v>2014.0</v>
      </c>
      <c r="B4181" s="18" t="s">
        <v>1024</v>
      </c>
      <c r="C4181" s="18" t="s">
        <v>1472</v>
      </c>
      <c r="D4181" s="19">
        <v>125.0</v>
      </c>
      <c r="E4181" s="19">
        <v>8.0</v>
      </c>
      <c r="F4181" s="19">
        <v>6.0</v>
      </c>
      <c r="G4181" s="19">
        <v>10.0</v>
      </c>
      <c r="H4181" s="19">
        <v>2.0</v>
      </c>
      <c r="I4181" s="19">
        <v>3.0</v>
      </c>
      <c r="J4181" s="19">
        <v>2.0</v>
      </c>
      <c r="K4181" s="19">
        <v>21.0</v>
      </c>
      <c r="L4181" s="19">
        <v>10.0</v>
      </c>
      <c r="M4181" s="19">
        <v>31.0</v>
      </c>
      <c r="N4181" s="20">
        <v>0.6774193644523621</v>
      </c>
      <c r="O4181" s="20">
        <v>0.5110211968421936</v>
      </c>
      <c r="P4181" s="20">
        <v>0.518629789352417</v>
      </c>
      <c r="Q4181" s="21" t="str">
        <f t="shared" si="1"/>
        <v>0.7062937063</v>
      </c>
      <c r="R4181" s="21" t="str">
        <f t="shared" si="3"/>
        <v>0.5617414723</v>
      </c>
      <c r="S4181" s="9">
        <v>0.5545228844688784</v>
      </c>
      <c r="T4181" s="6">
        <v>0.5617414723326276</v>
      </c>
      <c r="U4181" s="10"/>
      <c r="V4181" s="10"/>
      <c r="W4181" s="10"/>
    </row>
    <row r="4182">
      <c r="A4182" s="17">
        <v>2014.0</v>
      </c>
      <c r="B4182" s="18" t="s">
        <v>640</v>
      </c>
      <c r="C4182" s="18" t="s">
        <v>1504</v>
      </c>
      <c r="D4182" s="19">
        <v>126.0</v>
      </c>
      <c r="E4182" s="19">
        <v>9.0</v>
      </c>
      <c r="F4182" s="19">
        <v>7.0</v>
      </c>
      <c r="G4182" s="19">
        <v>11.0</v>
      </c>
      <c r="H4182" s="19">
        <v>2.0</v>
      </c>
      <c r="I4182" s="19">
        <v>2.0</v>
      </c>
      <c r="J4182" s="19">
        <v>1.0</v>
      </c>
      <c r="K4182" s="19">
        <v>22.0</v>
      </c>
      <c r="L4182" s="19">
        <v>10.0</v>
      </c>
      <c r="M4182" s="19">
        <v>32.0</v>
      </c>
      <c r="N4182" s="20">
        <v>0.6875</v>
      </c>
      <c r="O4182" s="20">
        <v>0.525464653968811</v>
      </c>
      <c r="P4182" s="20">
        <v>0.5100987553596497</v>
      </c>
      <c r="Q4182" s="21" t="str">
        <f t="shared" si="1"/>
        <v>0.7260273973</v>
      </c>
      <c r="R4182" s="21" t="str">
        <f t="shared" si="3"/>
        <v>0.5717638651</v>
      </c>
      <c r="S4182" s="9">
        <v>0.5621320158243179</v>
      </c>
      <c r="T4182" s="6">
        <v>0.5717638651393865</v>
      </c>
      <c r="U4182" s="10"/>
      <c r="V4182" s="10"/>
      <c r="W4182" s="10"/>
    </row>
    <row r="4183">
      <c r="A4183" s="17">
        <v>2014.0</v>
      </c>
      <c r="B4183" s="18" t="s">
        <v>82</v>
      </c>
      <c r="C4183" s="18" t="s">
        <v>1518</v>
      </c>
      <c r="D4183" s="19">
        <v>127.0</v>
      </c>
      <c r="E4183" s="19">
        <v>4.0</v>
      </c>
      <c r="F4183" s="19">
        <v>6.0</v>
      </c>
      <c r="G4183" s="19">
        <v>13.0</v>
      </c>
      <c r="H4183" s="19">
        <v>4.0</v>
      </c>
      <c r="I4183" s="19">
        <v>3.0</v>
      </c>
      <c r="J4183" s="19">
        <v>2.0</v>
      </c>
      <c r="K4183" s="19">
        <v>20.0</v>
      </c>
      <c r="L4183" s="19">
        <v>12.0</v>
      </c>
      <c r="M4183" s="19">
        <v>32.0</v>
      </c>
      <c r="N4183" s="20">
        <v>0.625</v>
      </c>
      <c r="O4183" s="20">
        <v>0.5589847564697266</v>
      </c>
      <c r="P4183" s="20">
        <v>0.5376171469688416</v>
      </c>
      <c r="Q4183" s="21" t="str">
        <f t="shared" si="1"/>
        <v>0.5942028986</v>
      </c>
      <c r="R4183" s="21" t="str">
        <f t="shared" si="3"/>
        <v>0.5624473896</v>
      </c>
      <c r="S4183" s="9">
        <v>0.5701466649770737</v>
      </c>
      <c r="T4183" s="6">
        <v>0.5624473896147548</v>
      </c>
      <c r="U4183" s="10"/>
      <c r="V4183" s="10"/>
      <c r="W4183" s="10"/>
    </row>
    <row r="4184">
      <c r="A4184" s="17">
        <v>2014.0</v>
      </c>
      <c r="B4184" s="18" t="s">
        <v>275</v>
      </c>
      <c r="C4184" s="18" t="s">
        <v>4906</v>
      </c>
      <c r="D4184" s="19">
        <v>128.0</v>
      </c>
      <c r="E4184" s="19">
        <v>4.0</v>
      </c>
      <c r="F4184" s="19">
        <v>6.0</v>
      </c>
      <c r="G4184" s="19">
        <v>15.0</v>
      </c>
      <c r="H4184" s="19">
        <v>1.0</v>
      </c>
      <c r="I4184" s="19">
        <v>7.0</v>
      </c>
      <c r="J4184" s="19">
        <v>0.0</v>
      </c>
      <c r="K4184" s="19">
        <v>26.0</v>
      </c>
      <c r="L4184" s="19">
        <v>7.0</v>
      </c>
      <c r="M4184" s="19">
        <v>33.0</v>
      </c>
      <c r="N4184" s="20">
        <v>0.7878788113594055</v>
      </c>
      <c r="O4184" s="20">
        <v>0.5892257690429688</v>
      </c>
      <c r="P4184" s="20">
        <v>0.5547677874565125</v>
      </c>
      <c r="Q4184" s="21" t="str">
        <f t="shared" si="1"/>
        <v>0.8120300752</v>
      </c>
      <c r="R4184" s="21" t="str">
        <f t="shared" si="3"/>
        <v>0.6363123502</v>
      </c>
      <c r="S4184" s="9">
        <v>0.6302745283553095</v>
      </c>
      <c r="T4184" s="6">
        <v>0.6363123501826049</v>
      </c>
      <c r="U4184" s="10"/>
      <c r="V4184" s="10"/>
      <c r="W4184" s="10"/>
    </row>
    <row r="4185">
      <c r="A4185" s="17">
        <v>2014.0</v>
      </c>
      <c r="B4185" s="18" t="s">
        <v>1501</v>
      </c>
      <c r="C4185" s="18" t="s">
        <v>1568</v>
      </c>
      <c r="D4185" s="19">
        <v>129.0</v>
      </c>
      <c r="E4185" s="19">
        <v>8.0</v>
      </c>
      <c r="F4185" s="19">
        <v>7.0</v>
      </c>
      <c r="G4185" s="19">
        <v>9.0</v>
      </c>
      <c r="H4185" s="19">
        <v>2.0</v>
      </c>
      <c r="I4185" s="19">
        <v>4.0</v>
      </c>
      <c r="J4185" s="19">
        <v>1.0</v>
      </c>
      <c r="K4185" s="19">
        <v>21.0</v>
      </c>
      <c r="L4185" s="19">
        <v>10.0</v>
      </c>
      <c r="M4185" s="19">
        <v>31.0</v>
      </c>
      <c r="N4185" s="20">
        <v>0.6774193644523621</v>
      </c>
      <c r="O4185" s="20">
        <v>0.44336166977882385</v>
      </c>
      <c r="P4185" s="20">
        <v>0.4887779653072357</v>
      </c>
      <c r="Q4185" s="21" t="str">
        <f t="shared" si="1"/>
        <v>0.7202797203</v>
      </c>
      <c r="R4185" s="21" t="str">
        <f t="shared" si="3"/>
        <v>0.5239452563</v>
      </c>
      <c r="S4185" s="9">
        <v>0.5132301649258982</v>
      </c>
      <c r="T4185" s="6">
        <v>0.5239452562861509</v>
      </c>
      <c r="U4185" s="10"/>
      <c r="V4185" s="10"/>
      <c r="W4185" s="10"/>
    </row>
    <row r="4186">
      <c r="A4186" s="17">
        <v>2014.0</v>
      </c>
      <c r="B4186" s="18" t="s">
        <v>338</v>
      </c>
      <c r="C4186" s="18" t="s">
        <v>4907</v>
      </c>
      <c r="D4186" s="19">
        <v>130.0</v>
      </c>
      <c r="E4186" s="19">
        <v>1.0</v>
      </c>
      <c r="F4186" s="19">
        <v>13.0</v>
      </c>
      <c r="G4186" s="19">
        <v>2.0</v>
      </c>
      <c r="H4186" s="19">
        <v>10.0</v>
      </c>
      <c r="I4186" s="19">
        <v>0.0</v>
      </c>
      <c r="J4186" s="19">
        <v>3.0</v>
      </c>
      <c r="K4186" s="19">
        <v>3.0</v>
      </c>
      <c r="L4186" s="19">
        <v>26.0</v>
      </c>
      <c r="M4186" s="19">
        <v>29.0</v>
      </c>
      <c r="N4186" s="20">
        <v>0.1034482792019844</v>
      </c>
      <c r="O4186" s="20">
        <v>0.5080104470252991</v>
      </c>
      <c r="P4186" s="20">
        <v>0.47919535636901855</v>
      </c>
      <c r="Q4186" s="21" t="str">
        <f t="shared" si="1"/>
        <v>0.09489051095</v>
      </c>
      <c r="R4186" s="21" t="str">
        <f t="shared" si="3"/>
        <v>0.3975266903</v>
      </c>
      <c r="S4186" s="9">
        <v>0.3996661315704214</v>
      </c>
      <c r="T4186" s="6">
        <v>0.39752669034213045</v>
      </c>
      <c r="U4186" s="10"/>
      <c r="V4186" s="10"/>
      <c r="W4186" s="10"/>
    </row>
    <row r="4187">
      <c r="A4187" s="17">
        <v>2014.0</v>
      </c>
      <c r="B4187" s="18" t="s">
        <v>743</v>
      </c>
      <c r="C4187" s="18" t="s">
        <v>4908</v>
      </c>
      <c r="D4187" s="19">
        <v>131.0</v>
      </c>
      <c r="E4187" s="19">
        <v>5.0</v>
      </c>
      <c r="F4187" s="19">
        <v>13.0</v>
      </c>
      <c r="G4187" s="19">
        <v>6.0</v>
      </c>
      <c r="H4187" s="19">
        <v>6.0</v>
      </c>
      <c r="I4187" s="19">
        <v>0.0</v>
      </c>
      <c r="J4187" s="19">
        <v>1.0</v>
      </c>
      <c r="K4187" s="19">
        <v>11.0</v>
      </c>
      <c r="L4187" s="19">
        <v>20.0</v>
      </c>
      <c r="M4187" s="19">
        <v>31.0</v>
      </c>
      <c r="N4187" s="20">
        <v>0.35483869910240173</v>
      </c>
      <c r="O4187" s="20">
        <v>0.42780613899230957</v>
      </c>
      <c r="P4187" s="20">
        <v>0.46662402153015137</v>
      </c>
      <c r="Q4187" s="21" t="str">
        <f t="shared" si="1"/>
        <v>0.381294964</v>
      </c>
      <c r="R4187" s="21" t="str">
        <f t="shared" si="3"/>
        <v>0.4258828159</v>
      </c>
      <c r="S4187" s="9">
        <v>0.4192687522980475</v>
      </c>
      <c r="T4187" s="6">
        <v>0.4258828158858869</v>
      </c>
      <c r="U4187" s="10"/>
      <c r="V4187" s="10"/>
      <c r="W4187" s="10"/>
    </row>
    <row r="4188">
      <c r="A4188" s="17">
        <v>2014.0</v>
      </c>
      <c r="B4188" s="18" t="s">
        <v>915</v>
      </c>
      <c r="C4188" s="18" t="s">
        <v>4909</v>
      </c>
      <c r="D4188" s="19">
        <v>132.0</v>
      </c>
      <c r="E4188" s="19">
        <v>2.0</v>
      </c>
      <c r="F4188" s="19">
        <v>13.0</v>
      </c>
      <c r="G4188" s="19">
        <v>8.0</v>
      </c>
      <c r="H4188" s="19">
        <v>5.0</v>
      </c>
      <c r="I4188" s="19">
        <v>0.0</v>
      </c>
      <c r="J4188" s="19">
        <v>0.0</v>
      </c>
      <c r="K4188" s="19">
        <v>10.0</v>
      </c>
      <c r="L4188" s="19">
        <v>18.0</v>
      </c>
      <c r="M4188" s="19">
        <v>28.0</v>
      </c>
      <c r="N4188" s="20">
        <v>0.3571428656578064</v>
      </c>
      <c r="O4188" s="20">
        <v>0.45592784881591797</v>
      </c>
      <c r="P4188" s="20">
        <v>0.476420134305954</v>
      </c>
      <c r="Q4188" s="21" t="str">
        <f t="shared" si="1"/>
        <v>0.3392857143</v>
      </c>
      <c r="R4188" s="21" t="str">
        <f t="shared" si="3"/>
        <v>0.4318903866</v>
      </c>
      <c r="S4188" s="9">
        <v>0.4363546722701618</v>
      </c>
      <c r="T4188" s="6">
        <v>0.4318903865558761</v>
      </c>
      <c r="U4188" s="10"/>
      <c r="V4188" s="10"/>
      <c r="W4188" s="10"/>
    </row>
    <row r="4189">
      <c r="A4189" s="17">
        <v>2014.0</v>
      </c>
      <c r="B4189" s="18" t="s">
        <v>1850</v>
      </c>
      <c r="C4189" s="18" t="s">
        <v>4910</v>
      </c>
      <c r="D4189" s="19">
        <v>133.0</v>
      </c>
      <c r="E4189" s="19">
        <v>2.0</v>
      </c>
      <c r="F4189" s="19">
        <v>14.0</v>
      </c>
      <c r="G4189" s="19">
        <v>5.0</v>
      </c>
      <c r="H4189" s="19">
        <v>6.0</v>
      </c>
      <c r="I4189" s="19">
        <v>1.0</v>
      </c>
      <c r="J4189" s="19">
        <v>1.0</v>
      </c>
      <c r="K4189" s="19">
        <v>8.0</v>
      </c>
      <c r="L4189" s="19">
        <v>21.0</v>
      </c>
      <c r="M4189" s="19">
        <v>29.0</v>
      </c>
      <c r="N4189" s="20">
        <v>0.27586206793785095</v>
      </c>
      <c r="O4189" s="20">
        <v>0.43384402990341187</v>
      </c>
      <c r="P4189" s="20">
        <v>0.4703567624092102</v>
      </c>
      <c r="Q4189" s="21" t="str">
        <f t="shared" si="1"/>
        <v>0.2764227642</v>
      </c>
      <c r="R4189" s="21" t="str">
        <f t="shared" si="3"/>
        <v>0.4036168966</v>
      </c>
      <c r="S4189" s="9">
        <v>0.4034767227953878</v>
      </c>
      <c r="T4189" s="6">
        <v>0.40361689661091904</v>
      </c>
      <c r="U4189" s="10"/>
      <c r="V4189" s="10"/>
      <c r="W4189" s="10"/>
    </row>
    <row r="4190">
      <c r="A4190" s="17">
        <v>2014.0</v>
      </c>
      <c r="B4190" s="18" t="s">
        <v>919</v>
      </c>
      <c r="C4190" s="18" t="s">
        <v>4911</v>
      </c>
      <c r="D4190" s="19">
        <v>134.0</v>
      </c>
      <c r="E4190" s="19">
        <v>4.0</v>
      </c>
      <c r="F4190" s="19">
        <v>12.0</v>
      </c>
      <c r="G4190" s="19">
        <v>5.0</v>
      </c>
      <c r="H4190" s="19">
        <v>5.0</v>
      </c>
      <c r="I4190" s="19">
        <v>2.0</v>
      </c>
      <c r="J4190" s="19">
        <v>3.0</v>
      </c>
      <c r="K4190" s="19">
        <v>11.0</v>
      </c>
      <c r="L4190" s="19">
        <v>20.0</v>
      </c>
      <c r="M4190" s="19">
        <v>31.0</v>
      </c>
      <c r="N4190" s="20">
        <v>0.35483869910240173</v>
      </c>
      <c r="O4190" s="20">
        <v>0.49850866198539734</v>
      </c>
      <c r="P4190" s="20">
        <v>0.4891040325164795</v>
      </c>
      <c r="Q4190" s="21" t="str">
        <f t="shared" si="1"/>
        <v>0.381294964</v>
      </c>
      <c r="R4190" s="21" t="str">
        <f t="shared" si="3"/>
        <v>0.4668540801</v>
      </c>
      <c r="S4190" s="9">
        <v>0.4602400165411734</v>
      </c>
      <c r="T4190" s="6">
        <v>0.4668540801290128</v>
      </c>
      <c r="U4190" s="10"/>
      <c r="V4190" s="10"/>
      <c r="W4190" s="10"/>
    </row>
    <row r="4191">
      <c r="A4191" s="17">
        <v>2014.0</v>
      </c>
      <c r="B4191" s="18" t="s">
        <v>131</v>
      </c>
      <c r="C4191" s="18" t="s">
        <v>4912</v>
      </c>
      <c r="D4191" s="19">
        <v>135.0</v>
      </c>
      <c r="E4191" s="19">
        <v>5.0</v>
      </c>
      <c r="F4191" s="19">
        <v>6.0</v>
      </c>
      <c r="G4191" s="19">
        <v>14.0</v>
      </c>
      <c r="H4191" s="19">
        <v>1.0</v>
      </c>
      <c r="I4191" s="19">
        <v>5.0</v>
      </c>
      <c r="J4191" s="19">
        <v>2.0</v>
      </c>
      <c r="K4191" s="19">
        <v>24.0</v>
      </c>
      <c r="L4191" s="19">
        <v>9.0</v>
      </c>
      <c r="M4191" s="19">
        <v>33.0</v>
      </c>
      <c r="N4191" s="20">
        <v>0.7272727489471436</v>
      </c>
      <c r="O4191" s="20">
        <v>0.6697406768798828</v>
      </c>
      <c r="P4191" s="20">
        <v>0.5615312457084656</v>
      </c>
      <c r="Q4191" s="21" t="str">
        <f t="shared" si="1"/>
        <v>0.7445255474</v>
      </c>
      <c r="R4191" s="21" t="str">
        <f t="shared" si="3"/>
        <v>0.6613845367</v>
      </c>
      <c r="S4191" s="9">
        <v>0.6570713316852397</v>
      </c>
      <c r="T4191" s="6">
        <v>0.6613845367283717</v>
      </c>
      <c r="U4191" s="10"/>
      <c r="V4191" s="10"/>
      <c r="W4191" s="10"/>
    </row>
    <row r="4192">
      <c r="A4192" s="17">
        <v>2014.0</v>
      </c>
      <c r="B4192" s="18" t="s">
        <v>715</v>
      </c>
      <c r="C4192" s="18" t="s">
        <v>1553</v>
      </c>
      <c r="D4192" s="19">
        <v>136.0</v>
      </c>
      <c r="E4192" s="19">
        <v>2.0</v>
      </c>
      <c r="F4192" s="19">
        <v>7.0</v>
      </c>
      <c r="G4192" s="19">
        <v>15.0</v>
      </c>
      <c r="H4192" s="19">
        <v>2.0</v>
      </c>
      <c r="I4192" s="19">
        <v>3.0</v>
      </c>
      <c r="J4192" s="19">
        <v>3.0</v>
      </c>
      <c r="K4192" s="19">
        <v>20.0</v>
      </c>
      <c r="L4192" s="19">
        <v>12.0</v>
      </c>
      <c r="M4192" s="19">
        <v>32.0</v>
      </c>
      <c r="N4192" s="20">
        <v>0.625</v>
      </c>
      <c r="O4192" s="20">
        <v>0.5805966854095459</v>
      </c>
      <c r="P4192" s="20">
        <v>0.5410742163658142</v>
      </c>
      <c r="Q4192" s="21" t="str">
        <f t="shared" si="1"/>
        <v>0.5967741935</v>
      </c>
      <c r="R4192" s="21" t="str">
        <f t="shared" si="3"/>
        <v>0.5747604452</v>
      </c>
      <c r="S4192" s="9">
        <v>0.5818168967962265</v>
      </c>
      <c r="T4192" s="6">
        <v>0.5747604451833233</v>
      </c>
      <c r="U4192" s="10"/>
      <c r="V4192" s="10"/>
      <c r="W4192" s="10"/>
    </row>
    <row r="4193">
      <c r="A4193" s="17">
        <v>2014.0</v>
      </c>
      <c r="B4193" s="18" t="s">
        <v>2902</v>
      </c>
      <c r="C4193" s="18" t="s">
        <v>4913</v>
      </c>
      <c r="D4193" s="19">
        <v>137.0</v>
      </c>
      <c r="E4193" s="19">
        <v>2.0</v>
      </c>
      <c r="F4193" s="19">
        <v>14.0</v>
      </c>
      <c r="G4193" s="19">
        <v>2.0</v>
      </c>
      <c r="H4193" s="19">
        <v>11.0</v>
      </c>
      <c r="I4193" s="19">
        <v>0.0</v>
      </c>
      <c r="J4193" s="19">
        <v>0.0</v>
      </c>
      <c r="K4193" s="19">
        <v>4.0</v>
      </c>
      <c r="L4193" s="19">
        <v>25.0</v>
      </c>
      <c r="M4193" s="19">
        <v>29.0</v>
      </c>
      <c r="N4193" s="20">
        <v>0.13793103396892548</v>
      </c>
      <c r="O4193" s="20">
        <v>0.4784485399723053</v>
      </c>
      <c r="P4193" s="20">
        <v>0.47102537751197815</v>
      </c>
      <c r="Q4193" s="21" t="str">
        <f t="shared" si="1"/>
        <v>0.1438848921</v>
      </c>
      <c r="R4193" s="21" t="str">
        <f t="shared" si="3"/>
        <v>0.3929518374</v>
      </c>
      <c r="S4193" s="9">
        <v>0.39146337298483685</v>
      </c>
      <c r="T4193" s="6">
        <v>0.3929518373857299</v>
      </c>
      <c r="U4193" s="10"/>
      <c r="V4193" s="10"/>
      <c r="W4193" s="10"/>
    </row>
    <row r="4194">
      <c r="A4194" s="17">
        <v>2014.0</v>
      </c>
      <c r="B4194" s="18" t="s">
        <v>154</v>
      </c>
      <c r="C4194" s="18" t="s">
        <v>4914</v>
      </c>
      <c r="D4194" s="19">
        <v>138.0</v>
      </c>
      <c r="E4194" s="19">
        <v>5.0</v>
      </c>
      <c r="F4194" s="19">
        <v>9.0</v>
      </c>
      <c r="G4194" s="19">
        <v>10.0</v>
      </c>
      <c r="H4194" s="19">
        <v>7.0</v>
      </c>
      <c r="I4194" s="19">
        <v>0.0</v>
      </c>
      <c r="J4194" s="19">
        <v>0.0</v>
      </c>
      <c r="K4194" s="19">
        <v>15.0</v>
      </c>
      <c r="L4194" s="19">
        <v>16.0</v>
      </c>
      <c r="M4194" s="19">
        <v>31.0</v>
      </c>
      <c r="N4194" s="20">
        <v>0.4838709533214569</v>
      </c>
      <c r="O4194" s="20">
        <v>0.47658365964889526</v>
      </c>
      <c r="P4194" s="20">
        <v>0.4975499212741852</v>
      </c>
      <c r="Q4194" s="21" t="str">
        <f t="shared" si="1"/>
        <v>0.4609929078</v>
      </c>
      <c r="R4194" s="21" t="str">
        <f t="shared" si="3"/>
        <v>0.4779275371</v>
      </c>
      <c r="S4194" s="9">
        <v>0.4836470520784778</v>
      </c>
      <c r="T4194" s="6">
        <v>0.47792753709334856</v>
      </c>
      <c r="U4194" s="10"/>
      <c r="V4194" s="10"/>
      <c r="W4194" s="10"/>
    </row>
    <row r="4195">
      <c r="A4195" s="17">
        <v>2014.0</v>
      </c>
      <c r="B4195" s="18" t="s">
        <v>135</v>
      </c>
      <c r="C4195" s="18" t="s">
        <v>1577</v>
      </c>
      <c r="D4195" s="19">
        <v>139.0</v>
      </c>
      <c r="E4195" s="19">
        <v>5.0</v>
      </c>
      <c r="F4195" s="19">
        <v>5.0</v>
      </c>
      <c r="G4195" s="19">
        <v>16.0</v>
      </c>
      <c r="H4195" s="19">
        <v>2.0</v>
      </c>
      <c r="I4195" s="19">
        <v>3.0</v>
      </c>
      <c r="J4195" s="19">
        <v>3.0</v>
      </c>
      <c r="K4195" s="19">
        <v>24.0</v>
      </c>
      <c r="L4195" s="19">
        <v>10.0</v>
      </c>
      <c r="M4195" s="19">
        <v>34.0</v>
      </c>
      <c r="N4195" s="20">
        <v>0.7058823704719543</v>
      </c>
      <c r="O4195" s="20">
        <v>0.622750997543335</v>
      </c>
      <c r="P4195" s="20">
        <v>0.5430299043655396</v>
      </c>
      <c r="Q4195" s="21" t="str">
        <f t="shared" si="1"/>
        <v>0.6901408451</v>
      </c>
      <c r="R4195" s="21" t="str">
        <f t="shared" si="3"/>
        <v>0.6196681861</v>
      </c>
      <c r="S4195" s="9">
        <v>0.6236035630983465</v>
      </c>
      <c r="T4195" s="6">
        <v>0.619668186130658</v>
      </c>
      <c r="U4195" s="10"/>
      <c r="V4195" s="10"/>
      <c r="W4195" s="10"/>
    </row>
    <row r="4196">
      <c r="A4196" s="17">
        <v>2014.0</v>
      </c>
      <c r="B4196" s="18" t="s">
        <v>1260</v>
      </c>
      <c r="C4196" s="18" t="s">
        <v>4915</v>
      </c>
      <c r="D4196" s="19">
        <v>140.0</v>
      </c>
      <c r="E4196" s="19">
        <v>4.0</v>
      </c>
      <c r="F4196" s="19">
        <v>8.0</v>
      </c>
      <c r="G4196" s="19">
        <v>8.0</v>
      </c>
      <c r="H4196" s="19">
        <v>5.0</v>
      </c>
      <c r="I4196" s="19">
        <v>3.0</v>
      </c>
      <c r="J4196" s="19">
        <v>3.0</v>
      </c>
      <c r="K4196" s="19">
        <v>15.0</v>
      </c>
      <c r="L4196" s="19">
        <v>16.0</v>
      </c>
      <c r="M4196" s="19">
        <v>31.0</v>
      </c>
      <c r="N4196" s="20">
        <v>0.4838709533214569</v>
      </c>
      <c r="O4196" s="20">
        <v>0.5822560787200928</v>
      </c>
      <c r="P4196" s="20">
        <v>0.5264188647270203</v>
      </c>
      <c r="Q4196" s="21" t="str">
        <f t="shared" si="1"/>
        <v>0.475177305</v>
      </c>
      <c r="R4196" s="21" t="str">
        <f t="shared" si="3"/>
        <v>0.5415270818</v>
      </c>
      <c r="S4196" s="9">
        <v>0.5437004974772853</v>
      </c>
      <c r="T4196" s="6">
        <v>0.5415270817829362</v>
      </c>
      <c r="U4196" s="10"/>
      <c r="V4196" s="10"/>
      <c r="W4196" s="10"/>
    </row>
    <row r="4197">
      <c r="A4197" s="17">
        <v>2014.0</v>
      </c>
      <c r="B4197" s="18" t="s">
        <v>1667</v>
      </c>
      <c r="C4197" s="18" t="s">
        <v>4916</v>
      </c>
      <c r="D4197" s="19">
        <v>141.0</v>
      </c>
      <c r="E4197" s="19">
        <v>5.0</v>
      </c>
      <c r="F4197" s="19">
        <v>13.0</v>
      </c>
      <c r="G4197" s="19">
        <v>5.0</v>
      </c>
      <c r="H4197" s="19">
        <v>7.0</v>
      </c>
      <c r="I4197" s="19">
        <v>0.0</v>
      </c>
      <c r="J4197" s="19">
        <v>0.0</v>
      </c>
      <c r="K4197" s="19">
        <v>10.0</v>
      </c>
      <c r="L4197" s="19">
        <v>20.0</v>
      </c>
      <c r="M4197" s="19">
        <v>30.0</v>
      </c>
      <c r="N4197" s="20">
        <v>0.3333333432674408</v>
      </c>
      <c r="O4197" s="20">
        <v>0.48899775743484497</v>
      </c>
      <c r="P4197" s="20">
        <v>0.4669475555419922</v>
      </c>
      <c r="Q4197" s="21" t="str">
        <f t="shared" si="1"/>
        <v>0.3623188406</v>
      </c>
      <c r="R4197" s="21" t="str">
        <f t="shared" si="3"/>
        <v>0.4518154777</v>
      </c>
      <c r="S4197" s="9">
        <v>0.44456910093625385</v>
      </c>
      <c r="T4197" s="6">
        <v>0.4518154777478481</v>
      </c>
      <c r="U4197" s="10"/>
      <c r="V4197" s="10"/>
      <c r="W4197" s="10"/>
    </row>
    <row r="4198">
      <c r="A4198" s="17">
        <v>2014.0</v>
      </c>
      <c r="B4198" s="18" t="s">
        <v>1275</v>
      </c>
      <c r="C4198" s="18" t="s">
        <v>4917</v>
      </c>
      <c r="D4198" s="19">
        <v>142.0</v>
      </c>
      <c r="E4198" s="19">
        <v>1.0</v>
      </c>
      <c r="F4198" s="19">
        <v>14.0</v>
      </c>
      <c r="G4198" s="19">
        <v>2.0</v>
      </c>
      <c r="H4198" s="19">
        <v>11.0</v>
      </c>
      <c r="I4198" s="19">
        <v>1.0</v>
      </c>
      <c r="J4198" s="19">
        <v>1.0</v>
      </c>
      <c r="K4198" s="19">
        <v>4.0</v>
      </c>
      <c r="L4198" s="19">
        <v>26.0</v>
      </c>
      <c r="M4198" s="19">
        <v>30.0</v>
      </c>
      <c r="N4198" s="20">
        <v>0.13333334028720856</v>
      </c>
      <c r="O4198" s="20">
        <v>0.44308528304100037</v>
      </c>
      <c r="P4198" s="20">
        <v>0.46908506751060486</v>
      </c>
      <c r="Q4198" s="21" t="str">
        <f t="shared" si="1"/>
        <v>0.1267605634</v>
      </c>
      <c r="R4198" s="21" t="str">
        <f t="shared" si="3"/>
        <v>0.3705040492</v>
      </c>
      <c r="S4198" s="9">
        <v>0.3721472417314847</v>
      </c>
      <c r="T4198" s="6">
        <v>0.37050404924322183</v>
      </c>
      <c r="U4198" s="10"/>
      <c r="V4198" s="10"/>
      <c r="W4198" s="10"/>
    </row>
    <row r="4199">
      <c r="A4199" s="17">
        <v>2014.0</v>
      </c>
      <c r="B4199" s="18" t="s">
        <v>396</v>
      </c>
      <c r="C4199" s="18" t="s">
        <v>4918</v>
      </c>
      <c r="D4199" s="19">
        <v>143.0</v>
      </c>
      <c r="E4199" s="19">
        <v>4.0</v>
      </c>
      <c r="F4199" s="19">
        <v>13.0</v>
      </c>
      <c r="G4199" s="19">
        <v>9.0</v>
      </c>
      <c r="H4199" s="19">
        <v>5.0</v>
      </c>
      <c r="I4199" s="19">
        <v>1.0</v>
      </c>
      <c r="J4199" s="19">
        <v>0.0</v>
      </c>
      <c r="K4199" s="19">
        <v>14.0</v>
      </c>
      <c r="L4199" s="19">
        <v>18.0</v>
      </c>
      <c r="M4199" s="19">
        <v>32.0</v>
      </c>
      <c r="N4199" s="20">
        <v>0.4375</v>
      </c>
      <c r="O4199" s="20">
        <v>0.46646884083747864</v>
      </c>
      <c r="P4199" s="20">
        <v>0.4775516092777252</v>
      </c>
      <c r="Q4199" s="21" t="str">
        <f t="shared" si="1"/>
        <v>0.447761194</v>
      </c>
      <c r="R4199" s="21" t="str">
        <f t="shared" si="3"/>
        <v>0.4645626212</v>
      </c>
      <c r="S4199" s="9">
        <v>0.4619973227381706</v>
      </c>
      <c r="T4199" s="6">
        <v>0.4645626212456333</v>
      </c>
      <c r="U4199" s="10"/>
      <c r="V4199" s="10"/>
      <c r="W4199" s="10"/>
    </row>
    <row r="4200">
      <c r="A4200" s="17">
        <v>2014.0</v>
      </c>
      <c r="B4200" s="18" t="s">
        <v>436</v>
      </c>
      <c r="C4200" s="18" t="s">
        <v>4919</v>
      </c>
      <c r="D4200" s="19">
        <v>144.0</v>
      </c>
      <c r="E4200" s="19">
        <v>2.0</v>
      </c>
      <c r="F4200" s="19">
        <v>12.0</v>
      </c>
      <c r="G4200" s="19">
        <v>4.0</v>
      </c>
      <c r="H4200" s="19">
        <v>8.0</v>
      </c>
      <c r="I4200" s="19">
        <v>2.0</v>
      </c>
      <c r="J4200" s="19">
        <v>1.0</v>
      </c>
      <c r="K4200" s="19">
        <v>8.0</v>
      </c>
      <c r="L4200" s="19">
        <v>21.0</v>
      </c>
      <c r="M4200" s="19">
        <v>29.0</v>
      </c>
      <c r="N4200" s="20">
        <v>0.27586206793785095</v>
      </c>
      <c r="O4200" s="20">
        <v>0.4625632166862488</v>
      </c>
      <c r="P4200" s="20">
        <v>0.4533535838127136</v>
      </c>
      <c r="Q4200" s="21" t="str">
        <f t="shared" si="1"/>
        <v>0.2706766917</v>
      </c>
      <c r="R4200" s="21" t="str">
        <f t="shared" si="3"/>
        <v>0.4122891772</v>
      </c>
      <c r="S4200" s="9">
        <v>0.41358552153768213</v>
      </c>
      <c r="T4200" s="6">
        <v>0.4122891772286336</v>
      </c>
      <c r="U4200" s="10"/>
      <c r="V4200" s="10"/>
      <c r="W4200" s="10"/>
    </row>
    <row r="4201">
      <c r="A4201" s="17">
        <v>2014.0</v>
      </c>
      <c r="B4201" s="18" t="s">
        <v>618</v>
      </c>
      <c r="C4201" s="18" t="s">
        <v>4920</v>
      </c>
      <c r="D4201" s="19">
        <v>145.0</v>
      </c>
      <c r="E4201" s="19">
        <v>8.0</v>
      </c>
      <c r="F4201" s="19">
        <v>10.0</v>
      </c>
      <c r="G4201" s="19">
        <v>6.0</v>
      </c>
      <c r="H4201" s="19">
        <v>5.0</v>
      </c>
      <c r="I4201" s="19">
        <v>0.0</v>
      </c>
      <c r="J4201" s="19">
        <v>0.0</v>
      </c>
      <c r="K4201" s="19">
        <v>14.0</v>
      </c>
      <c r="L4201" s="19">
        <v>15.0</v>
      </c>
      <c r="M4201" s="19">
        <v>29.0</v>
      </c>
      <c r="N4201" s="20">
        <v>0.48275861144065857</v>
      </c>
      <c r="O4201" s="20">
        <v>0.4527249038219452</v>
      </c>
      <c r="P4201" s="20">
        <v>0.48357436060905457</v>
      </c>
      <c r="Q4201" s="21" t="str">
        <f t="shared" si="1"/>
        <v>0.5323741007</v>
      </c>
      <c r="R4201" s="21" t="str">
        <f t="shared" si="3"/>
        <v>0.4803495672</v>
      </c>
      <c r="S4201" s="9">
        <v>0.46794569723565005</v>
      </c>
      <c r="T4201" s="6">
        <v>0.48034956724309236</v>
      </c>
      <c r="U4201" s="10"/>
      <c r="V4201" s="10"/>
      <c r="W4201" s="10"/>
    </row>
    <row r="4202">
      <c r="A4202" s="17">
        <v>2014.0</v>
      </c>
      <c r="B4202" s="18" t="s">
        <v>754</v>
      </c>
      <c r="C4202" s="18" t="s">
        <v>4921</v>
      </c>
      <c r="D4202" s="19">
        <v>146.0</v>
      </c>
      <c r="E4202" s="19">
        <v>5.0</v>
      </c>
      <c r="F4202" s="19">
        <v>9.0</v>
      </c>
      <c r="G4202" s="19">
        <v>7.0</v>
      </c>
      <c r="H4202" s="19">
        <v>4.0</v>
      </c>
      <c r="I4202" s="19">
        <v>1.0</v>
      </c>
      <c r="J4202" s="19">
        <v>4.0</v>
      </c>
      <c r="K4202" s="19">
        <v>13.0</v>
      </c>
      <c r="L4202" s="19">
        <v>17.0</v>
      </c>
      <c r="M4202" s="19">
        <v>30.0</v>
      </c>
      <c r="N4202" s="20">
        <v>0.4333333373069763</v>
      </c>
      <c r="O4202" s="20">
        <v>0.5168623328208923</v>
      </c>
      <c r="P4202" s="20">
        <v>0.5262771248817444</v>
      </c>
      <c r="Q4202" s="21" t="str">
        <f t="shared" si="1"/>
        <v>0.4485294118</v>
      </c>
      <c r="R4202" s="21" t="str">
        <f t="shared" si="3"/>
        <v>0.5021328006</v>
      </c>
      <c r="S4202" s="9">
        <v>0.4983337809642156</v>
      </c>
      <c r="T4202" s="6">
        <v>0.5021328005720587</v>
      </c>
      <c r="U4202" s="10"/>
      <c r="V4202" s="10"/>
      <c r="W4202" s="10"/>
    </row>
    <row r="4203">
      <c r="A4203" s="17">
        <v>2014.0</v>
      </c>
      <c r="B4203" s="18" t="s">
        <v>4922</v>
      </c>
      <c r="C4203" s="18" t="s">
        <v>4923</v>
      </c>
      <c r="D4203" s="19">
        <v>147.0</v>
      </c>
      <c r="E4203" s="19">
        <v>4.0</v>
      </c>
      <c r="F4203" s="19">
        <v>11.0</v>
      </c>
      <c r="G4203" s="19">
        <v>3.0</v>
      </c>
      <c r="H4203" s="19">
        <v>6.0</v>
      </c>
      <c r="I4203" s="19">
        <v>2.0</v>
      </c>
      <c r="J4203" s="19">
        <v>3.0</v>
      </c>
      <c r="K4203" s="19">
        <v>9.0</v>
      </c>
      <c r="L4203" s="19">
        <v>20.0</v>
      </c>
      <c r="M4203" s="19">
        <v>29.0</v>
      </c>
      <c r="N4203" s="20">
        <v>0.3103448152542114</v>
      </c>
      <c r="O4203" s="20">
        <v>0.44858744740486145</v>
      </c>
      <c r="P4203" s="20">
        <v>0.4678906798362732</v>
      </c>
      <c r="Q4203" s="21" t="str">
        <f t="shared" si="1"/>
        <v>0.3430656934</v>
      </c>
      <c r="R4203" s="21" t="str">
        <f t="shared" si="3"/>
        <v>0.427032817</v>
      </c>
      <c r="S4203" s="9">
        <v>0.41885260055805074</v>
      </c>
      <c r="T4203" s="6">
        <v>0.42703281701916324</v>
      </c>
      <c r="U4203" s="10"/>
      <c r="V4203" s="10"/>
      <c r="W4203" s="10"/>
    </row>
    <row r="4204">
      <c r="A4204" s="17">
        <v>2014.0</v>
      </c>
      <c r="B4204" s="18" t="s">
        <v>2654</v>
      </c>
      <c r="C4204" s="18" t="s">
        <v>4924</v>
      </c>
      <c r="D4204" s="19">
        <v>148.0</v>
      </c>
      <c r="E4204" s="19">
        <v>3.0</v>
      </c>
      <c r="F4204" s="19">
        <v>12.0</v>
      </c>
      <c r="G4204" s="19">
        <v>1.0</v>
      </c>
      <c r="H4204" s="19">
        <v>9.0</v>
      </c>
      <c r="I4204" s="19">
        <v>0.0</v>
      </c>
      <c r="J4204" s="19">
        <v>3.0</v>
      </c>
      <c r="K4204" s="19">
        <v>4.0</v>
      </c>
      <c r="L4204" s="19">
        <v>24.0</v>
      </c>
      <c r="M4204" s="19">
        <v>28.0</v>
      </c>
      <c r="N4204" s="20">
        <v>0.1428571492433548</v>
      </c>
      <c r="O4204" s="20">
        <v>0.44156962633132935</v>
      </c>
      <c r="P4204" s="20">
        <v>0.46638965606689453</v>
      </c>
      <c r="Q4204" s="21" t="str">
        <f t="shared" si="1"/>
        <v>0.1739130435</v>
      </c>
      <c r="R4204" s="21" t="str">
        <f t="shared" si="3"/>
        <v>0.3808604881</v>
      </c>
      <c r="S4204" s="9">
        <v>0.373096512896674</v>
      </c>
      <c r="T4204" s="6">
        <v>0.3808604880519535</v>
      </c>
      <c r="U4204" s="10"/>
      <c r="V4204" s="10"/>
      <c r="W4204" s="10"/>
    </row>
    <row r="4205">
      <c r="A4205" s="17">
        <v>2014.0</v>
      </c>
      <c r="B4205" s="18" t="s">
        <v>85</v>
      </c>
      <c r="C4205" s="18" t="s">
        <v>1563</v>
      </c>
      <c r="D4205" s="19">
        <v>149.0</v>
      </c>
      <c r="E4205" s="19">
        <v>9.0</v>
      </c>
      <c r="F4205" s="19">
        <v>4.0</v>
      </c>
      <c r="G4205" s="19">
        <v>12.0</v>
      </c>
      <c r="H4205" s="19">
        <v>1.0</v>
      </c>
      <c r="I4205" s="19">
        <v>5.0</v>
      </c>
      <c r="J4205" s="19">
        <v>2.0</v>
      </c>
      <c r="K4205" s="19">
        <v>26.0</v>
      </c>
      <c r="L4205" s="19">
        <v>7.0</v>
      </c>
      <c r="M4205" s="19">
        <v>33.0</v>
      </c>
      <c r="N4205" s="20">
        <v>0.7878788113594055</v>
      </c>
      <c r="O4205" s="20">
        <v>0.4838583171367645</v>
      </c>
      <c r="P4205" s="20">
        <v>0.4997471868991852</v>
      </c>
      <c r="Q4205" s="21" t="str">
        <f t="shared" si="1"/>
        <v>0.8104575163</v>
      </c>
      <c r="R4205" s="21" t="str">
        <f t="shared" si="3"/>
        <v>0.5694803344</v>
      </c>
      <c r="S4205" s="9">
        <v>0.5638356522628756</v>
      </c>
      <c r="T4205" s="6">
        <v>0.5694803343781458</v>
      </c>
      <c r="U4205" s="10"/>
      <c r="V4205" s="10"/>
      <c r="W4205" s="10"/>
    </row>
    <row r="4206">
      <c r="A4206" s="17">
        <v>2014.0</v>
      </c>
      <c r="B4206" s="18" t="s">
        <v>59</v>
      </c>
      <c r="C4206" s="18" t="s">
        <v>4925</v>
      </c>
      <c r="D4206" s="19">
        <v>150.0</v>
      </c>
      <c r="E4206" s="19">
        <v>9.0</v>
      </c>
      <c r="F4206" s="19">
        <v>2.0</v>
      </c>
      <c r="G4206" s="19">
        <v>16.0</v>
      </c>
      <c r="H4206" s="19">
        <v>2.0</v>
      </c>
      <c r="I4206" s="19">
        <v>4.0</v>
      </c>
      <c r="J4206" s="19">
        <v>1.0</v>
      </c>
      <c r="K4206" s="19">
        <v>29.0</v>
      </c>
      <c r="L4206" s="19">
        <v>5.0</v>
      </c>
      <c r="M4206" s="19">
        <v>34.0</v>
      </c>
      <c r="N4206" s="20">
        <v>0.8529411554336548</v>
      </c>
      <c r="O4206" s="20">
        <v>0.5510134100914001</v>
      </c>
      <c r="P4206" s="20">
        <v>0.5270652770996094</v>
      </c>
      <c r="Q4206" s="21" t="str">
        <f t="shared" si="1"/>
        <v>0.8397435897</v>
      </c>
      <c r="R4206" s="21" t="str">
        <f t="shared" si="3"/>
        <v>0.6172089218</v>
      </c>
      <c r="S4206" s="9">
        <v>0.6205083184382495</v>
      </c>
      <c r="T4206" s="6">
        <v>0.6172089217564999</v>
      </c>
      <c r="U4206" s="10"/>
      <c r="V4206" s="10"/>
      <c r="W4206" s="10"/>
    </row>
    <row r="4207">
      <c r="A4207" s="17">
        <v>2014.0</v>
      </c>
      <c r="B4207" s="18" t="s">
        <v>1036</v>
      </c>
      <c r="C4207" s="18" t="s">
        <v>4926</v>
      </c>
      <c r="D4207" s="19">
        <v>151.0</v>
      </c>
      <c r="E4207" s="19">
        <v>3.0</v>
      </c>
      <c r="F4207" s="19">
        <v>10.0</v>
      </c>
      <c r="G4207" s="19">
        <v>5.0</v>
      </c>
      <c r="H4207" s="19">
        <v>6.0</v>
      </c>
      <c r="I4207" s="19">
        <v>4.0</v>
      </c>
      <c r="J4207" s="19">
        <v>3.0</v>
      </c>
      <c r="K4207" s="19">
        <v>12.0</v>
      </c>
      <c r="L4207" s="19">
        <v>19.0</v>
      </c>
      <c r="M4207" s="19">
        <v>31.0</v>
      </c>
      <c r="N4207" s="20">
        <v>0.3870967626571655</v>
      </c>
      <c r="O4207" s="20">
        <v>0.5227750539779663</v>
      </c>
      <c r="P4207" s="20">
        <v>0.5160452723503113</v>
      </c>
      <c r="Q4207" s="21" t="str">
        <f t="shared" si="1"/>
        <v>0.3916083916</v>
      </c>
      <c r="R4207" s="21" t="str">
        <f t="shared" si="3"/>
        <v>0.488300943</v>
      </c>
      <c r="S4207" s="9">
        <v>0.4871730386249481</v>
      </c>
      <c r="T4207" s="6">
        <v>0.4883009429786589</v>
      </c>
      <c r="U4207" s="10"/>
      <c r="V4207" s="10"/>
      <c r="W4207" s="10"/>
    </row>
    <row r="4208">
      <c r="A4208" s="17">
        <v>2014.0</v>
      </c>
      <c r="B4208" s="18" t="s">
        <v>1290</v>
      </c>
      <c r="C4208" s="18" t="s">
        <v>4927</v>
      </c>
      <c r="D4208" s="19">
        <v>152.0</v>
      </c>
      <c r="E4208" s="19">
        <v>4.0</v>
      </c>
      <c r="F4208" s="19">
        <v>12.0</v>
      </c>
      <c r="G4208" s="19">
        <v>6.0</v>
      </c>
      <c r="H4208" s="19">
        <v>7.0</v>
      </c>
      <c r="I4208" s="19">
        <v>0.0</v>
      </c>
      <c r="J4208" s="19">
        <v>0.0</v>
      </c>
      <c r="K4208" s="19">
        <v>10.0</v>
      </c>
      <c r="L4208" s="19">
        <v>19.0</v>
      </c>
      <c r="M4208" s="19">
        <v>29.0</v>
      </c>
      <c r="N4208" s="20">
        <v>0.3448275923728943</v>
      </c>
      <c r="O4208" s="20">
        <v>0.45560863614082336</v>
      </c>
      <c r="P4208" s="20">
        <v>0.4880998432636261</v>
      </c>
      <c r="Q4208" s="21" t="str">
        <f t="shared" si="1"/>
        <v>0.3511450382</v>
      </c>
      <c r="R4208" s="21" t="str">
        <f t="shared" si="3"/>
        <v>0.4376155384</v>
      </c>
      <c r="S4208" s="9">
        <v>0.43603617543804235</v>
      </c>
      <c r="T4208" s="6">
        <v>0.4376155384283029</v>
      </c>
      <c r="U4208" s="10"/>
      <c r="V4208" s="10"/>
      <c r="W4208" s="10"/>
    </row>
    <row r="4209">
      <c r="A4209" s="17">
        <v>2014.0</v>
      </c>
      <c r="B4209" s="18" t="s">
        <v>1604</v>
      </c>
      <c r="C4209" s="18" t="s">
        <v>4928</v>
      </c>
      <c r="D4209" s="19">
        <v>153.0</v>
      </c>
      <c r="E4209" s="19">
        <v>0.0</v>
      </c>
      <c r="F4209" s="19">
        <v>14.0</v>
      </c>
      <c r="G4209" s="19">
        <v>7.0</v>
      </c>
      <c r="H4209" s="19">
        <v>6.0</v>
      </c>
      <c r="I4209" s="19">
        <v>2.0</v>
      </c>
      <c r="J4209" s="19">
        <v>2.0</v>
      </c>
      <c r="K4209" s="19">
        <v>9.0</v>
      </c>
      <c r="L4209" s="19">
        <v>22.0</v>
      </c>
      <c r="M4209" s="19">
        <v>31.0</v>
      </c>
      <c r="N4209" s="20">
        <v>0.29032257199287415</v>
      </c>
      <c r="O4209" s="20">
        <v>0.4768715798854828</v>
      </c>
      <c r="P4209" s="20">
        <v>0.4907054901123047</v>
      </c>
      <c r="Q4209" s="21" t="str">
        <f t="shared" si="1"/>
        <v>0.248</v>
      </c>
      <c r="R4209" s="21" t="str">
        <f t="shared" si="3"/>
        <v>0.4231121625</v>
      </c>
      <c r="S4209" s="9">
        <v>0.4336928076321079</v>
      </c>
      <c r="T4209" s="6">
        <v>0.42311216247081757</v>
      </c>
      <c r="U4209" s="10"/>
      <c r="V4209" s="10"/>
      <c r="W4209" s="10"/>
    </row>
    <row r="4210">
      <c r="A4210" s="17">
        <v>2014.0</v>
      </c>
      <c r="B4210" s="18" t="s">
        <v>83</v>
      </c>
      <c r="C4210" s="18" t="s">
        <v>1515</v>
      </c>
      <c r="D4210" s="19">
        <v>154.0</v>
      </c>
      <c r="E4210" s="19">
        <v>3.0</v>
      </c>
      <c r="F4210" s="19">
        <v>8.0</v>
      </c>
      <c r="G4210" s="19">
        <v>13.0</v>
      </c>
      <c r="H4210" s="19">
        <v>3.0</v>
      </c>
      <c r="I4210" s="19">
        <v>3.0</v>
      </c>
      <c r="J4210" s="19">
        <v>2.0</v>
      </c>
      <c r="K4210" s="19">
        <v>19.0</v>
      </c>
      <c r="L4210" s="19">
        <v>13.0</v>
      </c>
      <c r="M4210" s="19">
        <v>32.0</v>
      </c>
      <c r="N4210" s="20">
        <v>0.59375</v>
      </c>
      <c r="O4210" s="20">
        <v>0.5513855814933777</v>
      </c>
      <c r="P4210" s="20">
        <v>0.5411176085472107</v>
      </c>
      <c r="Q4210" s="21" t="str">
        <f t="shared" si="1"/>
        <v>0.5769230769</v>
      </c>
      <c r="R4210" s="21" t="str">
        <f t="shared" si="3"/>
        <v>0.5552029621</v>
      </c>
      <c r="S4210" s="9">
        <v>0.5594096928834915</v>
      </c>
      <c r="T4210" s="6">
        <v>0.5552029621142607</v>
      </c>
      <c r="U4210" s="10"/>
      <c r="V4210" s="10"/>
      <c r="W4210" s="10"/>
    </row>
    <row r="4211">
      <c r="A4211" s="17">
        <v>2014.0</v>
      </c>
      <c r="B4211" s="18" t="s">
        <v>4929</v>
      </c>
      <c r="C4211" s="18" t="s">
        <v>4930</v>
      </c>
      <c r="D4211" s="19">
        <v>155.0</v>
      </c>
      <c r="E4211" s="19">
        <v>4.0</v>
      </c>
      <c r="F4211" s="19">
        <v>12.0</v>
      </c>
      <c r="G4211" s="19">
        <v>5.0</v>
      </c>
      <c r="H4211" s="19">
        <v>6.0</v>
      </c>
      <c r="I4211" s="19">
        <v>0.0</v>
      </c>
      <c r="J4211" s="19">
        <v>0.0</v>
      </c>
      <c r="K4211" s="19">
        <v>9.0</v>
      </c>
      <c r="L4211" s="19">
        <v>18.0</v>
      </c>
      <c r="M4211" s="19">
        <v>27.0</v>
      </c>
      <c r="N4211" s="20">
        <v>0.3333333432674408</v>
      </c>
      <c r="O4211" s="20">
        <v>0.4527859389781952</v>
      </c>
      <c r="P4211" s="20">
        <v>0.47667330503463745</v>
      </c>
      <c r="Q4211" s="21" t="str">
        <f t="shared" si="1"/>
        <v>0.3553719008</v>
      </c>
      <c r="R4211" s="21" t="str">
        <f t="shared" si="3"/>
        <v>0.434404271</v>
      </c>
      <c r="S4211" s="9">
        <v>0.4288946290810903</v>
      </c>
      <c r="T4211" s="6">
        <v>0.4344042709543685</v>
      </c>
      <c r="U4211" s="10"/>
      <c r="V4211" s="10"/>
      <c r="W4211" s="10"/>
    </row>
    <row r="4212">
      <c r="A4212" s="17">
        <v>2014.0</v>
      </c>
      <c r="B4212" s="18" t="s">
        <v>1868</v>
      </c>
      <c r="C4212" s="18" t="s">
        <v>4931</v>
      </c>
      <c r="D4212" s="19">
        <v>156.0</v>
      </c>
      <c r="E4212" s="19">
        <v>1.0</v>
      </c>
      <c r="F4212" s="19">
        <v>13.0</v>
      </c>
      <c r="G4212" s="19">
        <v>3.0</v>
      </c>
      <c r="H4212" s="19">
        <v>9.0</v>
      </c>
      <c r="I4212" s="19">
        <v>1.0</v>
      </c>
      <c r="J4212" s="19">
        <v>1.0</v>
      </c>
      <c r="K4212" s="19">
        <v>5.0</v>
      </c>
      <c r="L4212" s="19">
        <v>23.0</v>
      </c>
      <c r="M4212" s="19">
        <v>28.0</v>
      </c>
      <c r="N4212" s="20">
        <v>0.1785714328289032</v>
      </c>
      <c r="O4212" s="20">
        <v>0.46474701166152954</v>
      </c>
      <c r="P4212" s="20">
        <v>0.4714742600917816</v>
      </c>
      <c r="Q4212" s="21" t="str">
        <f t="shared" si="1"/>
        <v>0.1640625</v>
      </c>
      <c r="R4212" s="21" t="str">
        <f t="shared" si="3"/>
        <v>0.3912576959</v>
      </c>
      <c r="S4212" s="9">
        <v>0.3948849279965673</v>
      </c>
      <c r="T4212" s="6">
        <v>0.3912576958537102</v>
      </c>
      <c r="U4212" s="10"/>
      <c r="V4212" s="10"/>
      <c r="W4212" s="10"/>
    </row>
    <row r="4213">
      <c r="A4213" s="17">
        <v>2014.0</v>
      </c>
      <c r="B4213" s="18" t="s">
        <v>169</v>
      </c>
      <c r="C4213" s="18" t="s">
        <v>1531</v>
      </c>
      <c r="D4213" s="19">
        <v>157.0</v>
      </c>
      <c r="E4213" s="19">
        <v>12.0</v>
      </c>
      <c r="F4213" s="19">
        <v>4.0</v>
      </c>
      <c r="G4213" s="19">
        <v>9.0</v>
      </c>
      <c r="H4213" s="19">
        <v>3.0</v>
      </c>
      <c r="I4213" s="19">
        <v>4.0</v>
      </c>
      <c r="J4213" s="19">
        <v>0.0</v>
      </c>
      <c r="K4213" s="19">
        <v>25.0</v>
      </c>
      <c r="L4213" s="19">
        <v>7.0</v>
      </c>
      <c r="M4213" s="19">
        <v>32.0</v>
      </c>
      <c r="N4213" s="20">
        <v>0.78125</v>
      </c>
      <c r="O4213" s="20">
        <v>0.48823362588882446</v>
      </c>
      <c r="P4213" s="20">
        <v>0.5072954297065735</v>
      </c>
      <c r="Q4213" s="21" t="str">
        <f t="shared" si="1"/>
        <v>0.7987804878</v>
      </c>
      <c r="R4213" s="21" t="str">
        <f t="shared" si="3"/>
        <v>0.5706357923</v>
      </c>
      <c r="S4213" s="9">
        <v>0.5662531703710556</v>
      </c>
      <c r="T4213" s="6">
        <v>0.5706357923222751</v>
      </c>
      <c r="U4213" s="10"/>
      <c r="V4213" s="10"/>
      <c r="W4213" s="10"/>
    </row>
    <row r="4214">
      <c r="A4214" s="17">
        <v>2014.0</v>
      </c>
      <c r="B4214" s="18" t="s">
        <v>707</v>
      </c>
      <c r="C4214" s="18" t="s">
        <v>4932</v>
      </c>
      <c r="D4214" s="19">
        <v>158.0</v>
      </c>
      <c r="E4214" s="19">
        <v>3.0</v>
      </c>
      <c r="F4214" s="19">
        <v>11.0</v>
      </c>
      <c r="G4214" s="19">
        <v>9.0</v>
      </c>
      <c r="H4214" s="19">
        <v>4.0</v>
      </c>
      <c r="I4214" s="19">
        <v>0.0</v>
      </c>
      <c r="J4214" s="19">
        <v>4.0</v>
      </c>
      <c r="K4214" s="19">
        <v>12.0</v>
      </c>
      <c r="L4214" s="19">
        <v>19.0</v>
      </c>
      <c r="M4214" s="19">
        <v>31.0</v>
      </c>
      <c r="N4214" s="20">
        <v>0.3870967626571655</v>
      </c>
      <c r="O4214" s="20">
        <v>0.48708003759384155</v>
      </c>
      <c r="P4214" s="20">
        <v>0.4957997500896454</v>
      </c>
      <c r="Q4214" s="21" t="str">
        <f t="shared" si="1"/>
        <v>0.3720930233</v>
      </c>
      <c r="R4214" s="21" t="str">
        <f t="shared" si="3"/>
        <v>0.4605132121</v>
      </c>
      <c r="S4214" s="9">
        <v>0.46426414986771924</v>
      </c>
      <c r="T4214" s="6">
        <v>0.4605132121332856</v>
      </c>
      <c r="U4214" s="10"/>
      <c r="V4214" s="10"/>
      <c r="W4214" s="10"/>
    </row>
    <row r="4215">
      <c r="A4215" s="17">
        <v>2014.0</v>
      </c>
      <c r="B4215" s="18" t="s">
        <v>138</v>
      </c>
      <c r="C4215" s="18" t="s">
        <v>4933</v>
      </c>
      <c r="D4215" s="19">
        <v>159.0</v>
      </c>
      <c r="E4215" s="19">
        <v>4.0</v>
      </c>
      <c r="F4215" s="19">
        <v>8.0</v>
      </c>
      <c r="G4215" s="19">
        <v>12.0</v>
      </c>
      <c r="H4215" s="19">
        <v>4.0</v>
      </c>
      <c r="I4215" s="19">
        <v>1.0</v>
      </c>
      <c r="J4215" s="19">
        <v>3.0</v>
      </c>
      <c r="K4215" s="19">
        <v>17.0</v>
      </c>
      <c r="L4215" s="19">
        <v>15.0</v>
      </c>
      <c r="M4215" s="19">
        <v>32.0</v>
      </c>
      <c r="N4215" s="20">
        <v>0.53125</v>
      </c>
      <c r="O4215" s="20">
        <v>0.5644878149032593</v>
      </c>
      <c r="P4215" s="20">
        <v>0.5349593162536621</v>
      </c>
      <c r="Q4215" s="21" t="str">
        <f t="shared" si="1"/>
        <v>0.5073529412</v>
      </c>
      <c r="R4215" s="21" t="str">
        <f t="shared" si="3"/>
        <v>0.5428219718</v>
      </c>
      <c r="S4215" s="9">
        <v>0.5487962365150452</v>
      </c>
      <c r="T4215" s="6">
        <v>0.5428219718091628</v>
      </c>
      <c r="U4215" s="10"/>
      <c r="V4215" s="10"/>
      <c r="W4215" s="10"/>
    </row>
    <row r="4216">
      <c r="A4216" s="17">
        <v>2014.0</v>
      </c>
      <c r="B4216" s="18" t="s">
        <v>1016</v>
      </c>
      <c r="C4216" s="18" t="s">
        <v>4934</v>
      </c>
      <c r="D4216" s="19">
        <v>160.0</v>
      </c>
      <c r="E4216" s="19">
        <v>2.0</v>
      </c>
      <c r="F4216" s="19">
        <v>12.0</v>
      </c>
      <c r="G4216" s="19">
        <v>6.0</v>
      </c>
      <c r="H4216" s="19">
        <v>8.0</v>
      </c>
      <c r="I4216" s="19">
        <v>1.0</v>
      </c>
      <c r="J4216" s="19">
        <v>2.0</v>
      </c>
      <c r="K4216" s="19">
        <v>9.0</v>
      </c>
      <c r="L4216" s="19">
        <v>22.0</v>
      </c>
      <c r="M4216" s="19">
        <v>31.0</v>
      </c>
      <c r="N4216" s="20">
        <v>0.29032257199287415</v>
      </c>
      <c r="O4216" s="20">
        <v>0.4891553819179535</v>
      </c>
      <c r="P4216" s="20">
        <v>0.4979625940322876</v>
      </c>
      <c r="Q4216" s="21" t="str">
        <f t="shared" si="1"/>
        <v>0.2661870504</v>
      </c>
      <c r="R4216" s="21" t="str">
        <f t="shared" si="3"/>
        <v>0.4356151021</v>
      </c>
      <c r="S4216" s="9">
        <v>0.44164898462833896</v>
      </c>
      <c r="T4216" s="6">
        <v>0.43561510205697673</v>
      </c>
      <c r="U4216" s="10"/>
      <c r="V4216" s="10"/>
      <c r="W4216" s="10"/>
    </row>
    <row r="4217">
      <c r="A4217" s="17">
        <v>2014.0</v>
      </c>
      <c r="B4217" s="18" t="s">
        <v>197</v>
      </c>
      <c r="C4217" s="18" t="s">
        <v>4935</v>
      </c>
      <c r="D4217" s="19">
        <v>161.0</v>
      </c>
      <c r="E4217" s="19">
        <v>2.0</v>
      </c>
      <c r="F4217" s="19">
        <v>8.0</v>
      </c>
      <c r="G4217" s="19">
        <v>12.0</v>
      </c>
      <c r="H4217" s="19">
        <v>4.0</v>
      </c>
      <c r="I4217" s="19">
        <v>3.0</v>
      </c>
      <c r="J4217" s="19">
        <v>3.0</v>
      </c>
      <c r="K4217" s="19">
        <v>17.0</v>
      </c>
      <c r="L4217" s="19">
        <v>15.0</v>
      </c>
      <c r="M4217" s="19">
        <v>32.0</v>
      </c>
      <c r="N4217" s="20">
        <v>0.53125</v>
      </c>
      <c r="O4217" s="20">
        <v>0.5875037312507629</v>
      </c>
      <c r="P4217" s="20">
        <v>0.5430626273155212</v>
      </c>
      <c r="Q4217" s="21" t="str">
        <f t="shared" si="1"/>
        <v>0.4924242424</v>
      </c>
      <c r="R4217" s="21" t="str">
        <f t="shared" si="3"/>
        <v>0.5526235831</v>
      </c>
      <c r="S4217" s="9">
        <v>0.5623300224542618</v>
      </c>
      <c r="T4217" s="6">
        <v>0.5526235830603223</v>
      </c>
      <c r="U4217" s="10"/>
      <c r="V4217" s="10"/>
      <c r="W4217" s="10"/>
    </row>
    <row r="4218">
      <c r="A4218" s="17">
        <v>2014.0</v>
      </c>
      <c r="B4218" s="18" t="s">
        <v>702</v>
      </c>
      <c r="C4218" s="18" t="s">
        <v>4936</v>
      </c>
      <c r="D4218" s="19">
        <v>162.0</v>
      </c>
      <c r="E4218" s="19">
        <v>7.0</v>
      </c>
      <c r="F4218" s="19">
        <v>4.0</v>
      </c>
      <c r="G4218" s="19">
        <v>11.0</v>
      </c>
      <c r="H4218" s="19">
        <v>2.0</v>
      </c>
      <c r="I4218" s="19">
        <v>6.0</v>
      </c>
      <c r="J4218" s="19">
        <v>2.0</v>
      </c>
      <c r="K4218" s="19">
        <v>24.0</v>
      </c>
      <c r="L4218" s="19">
        <v>8.0</v>
      </c>
      <c r="M4218" s="19">
        <v>32.0</v>
      </c>
      <c r="N4218" s="20">
        <v>0.75</v>
      </c>
      <c r="O4218" s="20">
        <v>0.5760207176208496</v>
      </c>
      <c r="P4218" s="20">
        <v>0.548663854598999</v>
      </c>
      <c r="Q4218" s="21" t="str">
        <f t="shared" si="1"/>
        <v>0.7567567568</v>
      </c>
      <c r="R4218" s="21" t="str">
        <f t="shared" si="3"/>
        <v>0.6143655116</v>
      </c>
      <c r="S4218" s="9">
        <v>0.6126763224601746</v>
      </c>
      <c r="T4218" s="6">
        <v>0.6143655116493637</v>
      </c>
      <c r="U4218" s="10"/>
      <c r="V4218" s="10"/>
      <c r="W4218" s="10"/>
    </row>
    <row r="4219">
      <c r="A4219" s="17">
        <v>2014.0</v>
      </c>
      <c r="B4219" s="18" t="s">
        <v>200</v>
      </c>
      <c r="C4219" s="18" t="s">
        <v>4937</v>
      </c>
      <c r="D4219" s="19">
        <v>163.0</v>
      </c>
      <c r="E4219" s="19">
        <v>3.0</v>
      </c>
      <c r="F4219" s="19">
        <v>14.0</v>
      </c>
      <c r="G4219" s="19">
        <v>6.0</v>
      </c>
      <c r="H4219" s="19">
        <v>3.0</v>
      </c>
      <c r="I4219" s="19">
        <v>0.0</v>
      </c>
      <c r="J4219" s="19">
        <v>3.0</v>
      </c>
      <c r="K4219" s="19">
        <v>9.0</v>
      </c>
      <c r="L4219" s="19">
        <v>20.0</v>
      </c>
      <c r="M4219" s="19">
        <v>29.0</v>
      </c>
      <c r="N4219" s="20">
        <v>0.3103448152542114</v>
      </c>
      <c r="O4219" s="20">
        <v>0.48961156606674194</v>
      </c>
      <c r="P4219" s="20">
        <v>0.47763094305992126</v>
      </c>
      <c r="Q4219" s="21" t="str">
        <f t="shared" si="1"/>
        <v>0.3333333333</v>
      </c>
      <c r="R4219" s="21" t="str">
        <f t="shared" si="3"/>
        <v>0.4475468521</v>
      </c>
      <c r="S4219" s="9">
        <v>0.441799725694903</v>
      </c>
      <c r="T4219" s="6">
        <v>0.4475468521316846</v>
      </c>
      <c r="U4219" s="10"/>
      <c r="V4219" s="10"/>
      <c r="W4219" s="10"/>
    </row>
    <row r="4220">
      <c r="A4220" s="17">
        <v>2014.0</v>
      </c>
      <c r="B4220" s="18" t="s">
        <v>1629</v>
      </c>
      <c r="C4220" s="18" t="s">
        <v>4938</v>
      </c>
      <c r="D4220" s="19">
        <v>164.0</v>
      </c>
      <c r="E4220" s="19">
        <v>1.0</v>
      </c>
      <c r="F4220" s="19">
        <v>15.0</v>
      </c>
      <c r="G4220" s="19">
        <v>4.0</v>
      </c>
      <c r="H4220" s="19">
        <v>7.0</v>
      </c>
      <c r="I4220" s="19">
        <v>0.0</v>
      </c>
      <c r="J4220" s="19">
        <v>1.0</v>
      </c>
      <c r="K4220" s="19">
        <v>5.0</v>
      </c>
      <c r="L4220" s="19">
        <v>23.0</v>
      </c>
      <c r="M4220" s="19">
        <v>28.0</v>
      </c>
      <c r="N4220" s="20">
        <v>0.1785714328289032</v>
      </c>
      <c r="O4220" s="20">
        <v>0.39736416935920715</v>
      </c>
      <c r="P4220" s="20">
        <v>0.4618453085422516</v>
      </c>
      <c r="Q4220" s="21" t="str">
        <f t="shared" si="1"/>
        <v>0.1610169492</v>
      </c>
      <c r="R4220" s="21" t="str">
        <f t="shared" si="3"/>
        <v>0.3543976491</v>
      </c>
      <c r="S4220" s="9">
        <v>0.3587862689580236</v>
      </c>
      <c r="T4220" s="6">
        <v>0.35439764910330207</v>
      </c>
      <c r="U4220" s="10"/>
      <c r="V4220" s="10"/>
      <c r="W4220" s="10"/>
    </row>
    <row r="4221">
      <c r="A4221" s="17">
        <v>2014.0</v>
      </c>
      <c r="B4221" s="18" t="s">
        <v>141</v>
      </c>
      <c r="C4221" s="18" t="s">
        <v>1576</v>
      </c>
      <c r="D4221" s="19">
        <v>165.0</v>
      </c>
      <c r="E4221" s="19">
        <v>5.0</v>
      </c>
      <c r="F4221" s="19">
        <v>5.0</v>
      </c>
      <c r="G4221" s="19">
        <v>14.0</v>
      </c>
      <c r="H4221" s="19">
        <v>3.0</v>
      </c>
      <c r="I4221" s="19">
        <v>3.0</v>
      </c>
      <c r="J4221" s="19">
        <v>1.0</v>
      </c>
      <c r="K4221" s="19">
        <v>22.0</v>
      </c>
      <c r="L4221" s="19">
        <v>9.0</v>
      </c>
      <c r="M4221" s="19">
        <v>31.0</v>
      </c>
      <c r="N4221" s="20">
        <v>0.7096773982048035</v>
      </c>
      <c r="O4221" s="20">
        <v>0.582046627998352</v>
      </c>
      <c r="P4221" s="20">
        <v>0.5143550038337708</v>
      </c>
      <c r="Q4221" s="21" t="str">
        <f t="shared" si="1"/>
        <v>0.6917293233</v>
      </c>
      <c r="R4221" s="21" t="str">
        <f t="shared" si="3"/>
        <v>0.5925443958</v>
      </c>
      <c r="S4221" s="9">
        <v>0.5970314197963285</v>
      </c>
      <c r="T4221" s="6">
        <v>0.5925443957846863</v>
      </c>
      <c r="U4221" s="10"/>
      <c r="V4221" s="10"/>
      <c r="W4221" s="10"/>
    </row>
    <row r="4222">
      <c r="A4222" s="17">
        <v>2014.0</v>
      </c>
      <c r="B4222" s="18" t="s">
        <v>1231</v>
      </c>
      <c r="C4222" s="18" t="s">
        <v>1548</v>
      </c>
      <c r="D4222" s="19">
        <v>166.0</v>
      </c>
      <c r="E4222" s="19">
        <v>9.0</v>
      </c>
      <c r="F4222" s="19">
        <v>7.0</v>
      </c>
      <c r="G4222" s="19">
        <v>14.0</v>
      </c>
      <c r="H4222" s="19">
        <v>1.0</v>
      </c>
      <c r="I4222" s="19">
        <v>0.0</v>
      </c>
      <c r="J4222" s="19">
        <v>0.0</v>
      </c>
      <c r="K4222" s="19">
        <v>23.0</v>
      </c>
      <c r="L4222" s="19">
        <v>8.0</v>
      </c>
      <c r="M4222" s="19">
        <v>31.0</v>
      </c>
      <c r="N4222" s="20">
        <v>0.7419354915618896</v>
      </c>
      <c r="O4222" s="20">
        <v>0.4762742519378662</v>
      </c>
      <c r="P4222" s="20">
        <v>0.4918838441371918</v>
      </c>
      <c r="Q4222" s="21" t="str">
        <f t="shared" si="1"/>
        <v>0.7894736842</v>
      </c>
      <c r="R4222" s="21" t="str">
        <f t="shared" si="3"/>
        <v>0.5584765081</v>
      </c>
      <c r="S4222" s="9">
        <v>0.546591957970973</v>
      </c>
      <c r="T4222" s="6">
        <v>0.5584765080558627</v>
      </c>
      <c r="U4222" s="10"/>
      <c r="V4222" s="10"/>
      <c r="W4222" s="10"/>
    </row>
    <row r="4223">
      <c r="A4223" s="17">
        <v>2014.0</v>
      </c>
      <c r="B4223" s="18" t="s">
        <v>505</v>
      </c>
      <c r="C4223" s="18" t="s">
        <v>4939</v>
      </c>
      <c r="D4223" s="19">
        <v>167.0</v>
      </c>
      <c r="E4223" s="19">
        <v>7.0</v>
      </c>
      <c r="F4223" s="19">
        <v>6.0</v>
      </c>
      <c r="G4223" s="19">
        <v>8.0</v>
      </c>
      <c r="H4223" s="19">
        <v>8.0</v>
      </c>
      <c r="I4223" s="19">
        <v>2.0</v>
      </c>
      <c r="J4223" s="19">
        <v>2.0</v>
      </c>
      <c r="K4223" s="19">
        <v>17.0</v>
      </c>
      <c r="L4223" s="19">
        <v>16.0</v>
      </c>
      <c r="M4223" s="19">
        <v>33.0</v>
      </c>
      <c r="N4223" s="20">
        <v>0.5151515007019043</v>
      </c>
      <c r="O4223" s="20">
        <v>0.5418803095817566</v>
      </c>
      <c r="P4223" s="20">
        <v>0.5268703103065491</v>
      </c>
      <c r="Q4223" s="21" t="str">
        <f t="shared" si="1"/>
        <v>0.497005988</v>
      </c>
      <c r="R4223" s="21" t="str">
        <f t="shared" si="3"/>
        <v>0.5269092294</v>
      </c>
      <c r="S4223" s="9">
        <v>0.5314456111553943</v>
      </c>
      <c r="T4223" s="6">
        <v>0.5269092293735036</v>
      </c>
      <c r="U4223" s="10"/>
      <c r="V4223" s="10"/>
      <c r="W4223" s="10"/>
    </row>
    <row r="4224">
      <c r="A4224" s="17">
        <v>2014.0</v>
      </c>
      <c r="B4224" s="18" t="s">
        <v>517</v>
      </c>
      <c r="C4224" s="18" t="s">
        <v>4940</v>
      </c>
      <c r="D4224" s="19">
        <v>168.0</v>
      </c>
      <c r="E4224" s="19">
        <v>5.0</v>
      </c>
      <c r="F4224" s="19">
        <v>11.0</v>
      </c>
      <c r="G4224" s="19">
        <v>8.0</v>
      </c>
      <c r="H4224" s="19">
        <v>5.0</v>
      </c>
      <c r="I4224" s="19">
        <v>0.0</v>
      </c>
      <c r="J4224" s="19">
        <v>1.0</v>
      </c>
      <c r="K4224" s="19">
        <v>13.0</v>
      </c>
      <c r="L4224" s="19">
        <v>17.0</v>
      </c>
      <c r="M4224" s="19">
        <v>30.0</v>
      </c>
      <c r="N4224" s="20">
        <v>0.4333333373069763</v>
      </c>
      <c r="O4224" s="20">
        <v>0.519260585308075</v>
      </c>
      <c r="P4224" s="20">
        <v>0.5142161250114441</v>
      </c>
      <c r="Q4224" s="21" t="str">
        <f t="shared" si="1"/>
        <v>0.446969697</v>
      </c>
      <c r="R4224" s="21" t="str">
        <f t="shared" si="3"/>
        <v>0.4999267481</v>
      </c>
      <c r="S4224" s="9">
        <v>0.49651765724023184</v>
      </c>
      <c r="T4224" s="6">
        <v>0.49992674814932275</v>
      </c>
      <c r="U4224" s="10"/>
      <c r="V4224" s="10"/>
      <c r="W4224" s="10"/>
    </row>
    <row r="4225">
      <c r="A4225" s="17">
        <v>2014.0</v>
      </c>
      <c r="B4225" s="18" t="s">
        <v>398</v>
      </c>
      <c r="C4225" s="18" t="s">
        <v>4941</v>
      </c>
      <c r="D4225" s="19">
        <v>169.0</v>
      </c>
      <c r="E4225" s="19">
        <v>7.0</v>
      </c>
      <c r="F4225" s="19">
        <v>4.0</v>
      </c>
      <c r="G4225" s="19">
        <v>13.0</v>
      </c>
      <c r="H4225" s="19">
        <v>2.0</v>
      </c>
      <c r="I4225" s="19">
        <v>5.0</v>
      </c>
      <c r="J4225" s="19">
        <v>2.0</v>
      </c>
      <c r="K4225" s="19">
        <v>25.0</v>
      </c>
      <c r="L4225" s="19">
        <v>8.0</v>
      </c>
      <c r="M4225" s="19">
        <v>33.0</v>
      </c>
      <c r="N4225" s="20">
        <v>0.7575757503509521</v>
      </c>
      <c r="O4225" s="20">
        <v>0.6075301766395569</v>
      </c>
      <c r="P4225" s="20">
        <v>0.5494436621665955</v>
      </c>
      <c r="Q4225" s="21" t="str">
        <f t="shared" si="1"/>
        <v>0.7583892617</v>
      </c>
      <c r="R4225" s="21" t="str">
        <f t="shared" si="3"/>
        <v>0.6307233193</v>
      </c>
      <c r="S4225" s="9">
        <v>0.6305199432553668</v>
      </c>
      <c r="T4225" s="6">
        <v>0.6307233192976689</v>
      </c>
      <c r="U4225" s="10"/>
      <c r="V4225" s="10"/>
      <c r="W4225" s="10"/>
    </row>
    <row r="4226">
      <c r="A4226" s="17">
        <v>2014.0</v>
      </c>
      <c r="B4226" s="18" t="s">
        <v>204</v>
      </c>
      <c r="C4226" s="18" t="s">
        <v>1588</v>
      </c>
      <c r="D4226" s="19">
        <v>170.0</v>
      </c>
      <c r="E4226" s="19">
        <v>7.0</v>
      </c>
      <c r="F4226" s="19">
        <v>3.0</v>
      </c>
      <c r="G4226" s="19">
        <v>12.0</v>
      </c>
      <c r="H4226" s="19">
        <v>4.0</v>
      </c>
      <c r="I4226" s="19">
        <v>7.0</v>
      </c>
      <c r="J4226" s="19">
        <v>1.0</v>
      </c>
      <c r="K4226" s="19">
        <v>26.0</v>
      </c>
      <c r="L4226" s="19">
        <v>8.0</v>
      </c>
      <c r="M4226" s="19">
        <v>34.0</v>
      </c>
      <c r="N4226" s="20">
        <v>0.7647058963775635</v>
      </c>
      <c r="O4226" s="20">
        <v>0.5898244976997375</v>
      </c>
      <c r="P4226" s="20">
        <v>0.5561521053314209</v>
      </c>
      <c r="Q4226" s="21" t="str">
        <f t="shared" si="1"/>
        <v>0.7407407407</v>
      </c>
      <c r="R4226" s="21" t="str">
        <f t="shared" si="3"/>
        <v>0.6191354604</v>
      </c>
      <c r="S4226" s="9">
        <v>0.6251267457709593</v>
      </c>
      <c r="T4226" s="6">
        <v>0.6191354603679092</v>
      </c>
      <c r="U4226" s="10"/>
      <c r="V4226" s="10"/>
      <c r="W4226" s="10"/>
    </row>
    <row r="4227">
      <c r="A4227" s="17">
        <v>2014.0</v>
      </c>
      <c r="B4227" s="18" t="s">
        <v>88</v>
      </c>
      <c r="C4227" s="18" t="s">
        <v>4942</v>
      </c>
      <c r="D4227" s="19">
        <v>171.0</v>
      </c>
      <c r="E4227" s="19">
        <v>3.0</v>
      </c>
      <c r="F4227" s="19">
        <v>7.0</v>
      </c>
      <c r="G4227" s="19">
        <v>15.0</v>
      </c>
      <c r="H4227" s="19">
        <v>3.0</v>
      </c>
      <c r="I4227" s="19">
        <v>1.0</v>
      </c>
      <c r="J4227" s="19">
        <v>3.0</v>
      </c>
      <c r="K4227" s="19">
        <v>19.0</v>
      </c>
      <c r="L4227" s="19">
        <v>13.0</v>
      </c>
      <c r="M4227" s="19">
        <v>32.0</v>
      </c>
      <c r="N4227" s="20">
        <v>0.59375</v>
      </c>
      <c r="O4227" s="20">
        <v>0.6063722968101501</v>
      </c>
      <c r="P4227" s="20">
        <v>0.5320268869400024</v>
      </c>
      <c r="Q4227" s="21" t="str">
        <f t="shared" si="1"/>
        <v>0.5546875</v>
      </c>
      <c r="R4227" s="21" t="str">
        <f t="shared" si="3"/>
        <v>0.5748647451</v>
      </c>
      <c r="S4227" s="9">
        <v>0.5846303701400757</v>
      </c>
      <c r="T4227" s="6">
        <v>0.5748647451400757</v>
      </c>
      <c r="U4227" s="10"/>
      <c r="V4227" s="10"/>
      <c r="W4227" s="10"/>
    </row>
    <row r="4228">
      <c r="A4228" s="17">
        <v>2014.0</v>
      </c>
      <c r="B4228" s="18" t="s">
        <v>220</v>
      </c>
      <c r="C4228" s="18" t="s">
        <v>4943</v>
      </c>
      <c r="D4228" s="19">
        <v>172.0</v>
      </c>
      <c r="E4228" s="19">
        <v>4.0</v>
      </c>
      <c r="F4228" s="19">
        <v>8.0</v>
      </c>
      <c r="G4228" s="19">
        <v>12.0</v>
      </c>
      <c r="H4228" s="19">
        <v>5.0</v>
      </c>
      <c r="I4228" s="19">
        <v>3.0</v>
      </c>
      <c r="J4228" s="19">
        <v>1.0</v>
      </c>
      <c r="K4228" s="19">
        <v>19.0</v>
      </c>
      <c r="L4228" s="19">
        <v>14.0</v>
      </c>
      <c r="M4228" s="19">
        <v>33.0</v>
      </c>
      <c r="N4228" s="20">
        <v>0.5757575631141663</v>
      </c>
      <c r="O4228" s="20">
        <v>0.5409154295921326</v>
      </c>
      <c r="P4228" s="20">
        <v>0.5302127599716187</v>
      </c>
      <c r="Q4228" s="21" t="str">
        <f t="shared" si="1"/>
        <v>0.5524475524</v>
      </c>
      <c r="R4228" s="21" t="str">
        <f t="shared" si="3"/>
        <v>0.5411227929</v>
      </c>
      <c r="S4228" s="9">
        <v>0.5469502987283649</v>
      </c>
      <c r="T4228" s="6">
        <v>0.5411227929008591</v>
      </c>
      <c r="U4228" s="10"/>
      <c r="V4228" s="10"/>
      <c r="W4228" s="10"/>
    </row>
    <row r="4229">
      <c r="A4229" s="17">
        <v>2014.0</v>
      </c>
      <c r="B4229" s="18" t="s">
        <v>199</v>
      </c>
      <c r="C4229" s="18" t="s">
        <v>4944</v>
      </c>
      <c r="D4229" s="19">
        <v>173.0</v>
      </c>
      <c r="E4229" s="19">
        <v>0.0</v>
      </c>
      <c r="F4229" s="19">
        <v>10.0</v>
      </c>
      <c r="G4229" s="19">
        <v>11.0</v>
      </c>
      <c r="H4229" s="19">
        <v>7.0</v>
      </c>
      <c r="I4229" s="19">
        <v>3.0</v>
      </c>
      <c r="J4229" s="19">
        <v>2.0</v>
      </c>
      <c r="K4229" s="19">
        <v>14.0</v>
      </c>
      <c r="L4229" s="19">
        <v>19.0</v>
      </c>
      <c r="M4229" s="19">
        <v>33.0</v>
      </c>
      <c r="N4229" s="20">
        <v>0.42424243688583374</v>
      </c>
      <c r="O4229" s="20">
        <v>0.48698264360427856</v>
      </c>
      <c r="P4229" s="20">
        <v>0.5139693021774292</v>
      </c>
      <c r="Q4229" s="21" t="str">
        <f t="shared" si="1"/>
        <v>0.3503649635</v>
      </c>
      <c r="R4229" s="21" t="str">
        <f t="shared" si="3"/>
        <v>0.4595748882</v>
      </c>
      <c r="S4229" s="9">
        <v>0.47804425340710266</v>
      </c>
      <c r="T4229" s="6">
        <v>0.459574888222409</v>
      </c>
      <c r="U4229" s="10"/>
      <c r="V4229" s="10"/>
      <c r="W4229" s="10"/>
    </row>
    <row r="4230">
      <c r="A4230" s="17">
        <v>2014.0</v>
      </c>
      <c r="B4230" s="18" t="s">
        <v>145</v>
      </c>
      <c r="C4230" s="18" t="s">
        <v>4945</v>
      </c>
      <c r="D4230" s="19">
        <v>174.0</v>
      </c>
      <c r="E4230" s="19">
        <v>3.0</v>
      </c>
      <c r="F4230" s="19">
        <v>7.0</v>
      </c>
      <c r="G4230" s="19">
        <v>15.0</v>
      </c>
      <c r="H4230" s="19">
        <v>2.0</v>
      </c>
      <c r="I4230" s="19">
        <v>4.0</v>
      </c>
      <c r="J4230" s="19">
        <v>2.0</v>
      </c>
      <c r="K4230" s="19">
        <v>22.0</v>
      </c>
      <c r="L4230" s="19">
        <v>11.0</v>
      </c>
      <c r="M4230" s="19">
        <v>33.0</v>
      </c>
      <c r="N4230" s="20">
        <v>0.6666666865348816</v>
      </c>
      <c r="O4230" s="20">
        <v>0.5579442977905273</v>
      </c>
      <c r="P4230" s="20">
        <v>0.5402006506919861</v>
      </c>
      <c r="Q4230" s="21" t="str">
        <f t="shared" si="1"/>
        <v>0.6564885496</v>
      </c>
      <c r="R4230" s="21" t="str">
        <f t="shared" si="3"/>
        <v>0.578144449</v>
      </c>
      <c r="S4230" s="9">
        <v>0.5806889782349268</v>
      </c>
      <c r="T4230" s="6">
        <v>0.5781444489728403</v>
      </c>
      <c r="U4230" s="10"/>
      <c r="V4230" s="10"/>
      <c r="W4230" s="10"/>
    </row>
    <row r="4231">
      <c r="A4231" s="17">
        <v>2014.0</v>
      </c>
      <c r="B4231" s="18" t="s">
        <v>4946</v>
      </c>
      <c r="C4231" s="18" t="s">
        <v>4947</v>
      </c>
      <c r="D4231" s="19">
        <v>175.0</v>
      </c>
      <c r="E4231" s="19">
        <v>5.0</v>
      </c>
      <c r="F4231" s="19">
        <v>10.0</v>
      </c>
      <c r="G4231" s="19">
        <v>4.0</v>
      </c>
      <c r="H4231" s="19">
        <v>7.0</v>
      </c>
      <c r="I4231" s="19">
        <v>1.0</v>
      </c>
      <c r="J4231" s="19">
        <v>2.0</v>
      </c>
      <c r="K4231" s="19">
        <v>10.0</v>
      </c>
      <c r="L4231" s="19">
        <v>19.0</v>
      </c>
      <c r="M4231" s="19">
        <v>29.0</v>
      </c>
      <c r="N4231" s="20">
        <v>0.3448275923728943</v>
      </c>
      <c r="O4231" s="20">
        <v>0.49940025806427</v>
      </c>
      <c r="P4231" s="20">
        <v>0.47774937748908997</v>
      </c>
      <c r="Q4231" s="21" t="str">
        <f t="shared" si="1"/>
        <v>0.3687943262</v>
      </c>
      <c r="R4231" s="21" t="str">
        <f t="shared" si="3"/>
        <v>0.461336055</v>
      </c>
      <c r="S4231" s="9">
        <v>0.45534436995613164</v>
      </c>
      <c r="T4231" s="6">
        <v>0.4613360549646912</v>
      </c>
      <c r="U4231" s="10"/>
      <c r="V4231" s="10"/>
      <c r="W4231" s="10"/>
    </row>
    <row r="4232">
      <c r="A4232" s="17">
        <v>2014.0</v>
      </c>
      <c r="B4232" s="18" t="s">
        <v>668</v>
      </c>
      <c r="C4232" s="18" t="s">
        <v>4948</v>
      </c>
      <c r="D4232" s="19">
        <v>176.0</v>
      </c>
      <c r="E4232" s="19">
        <v>4.0</v>
      </c>
      <c r="F4232" s="19">
        <v>8.0</v>
      </c>
      <c r="G4232" s="19">
        <v>13.0</v>
      </c>
      <c r="H4232" s="19">
        <v>2.0</v>
      </c>
      <c r="I4232" s="19">
        <v>2.0</v>
      </c>
      <c r="J4232" s="19">
        <v>2.0</v>
      </c>
      <c r="K4232" s="19">
        <v>19.0</v>
      </c>
      <c r="L4232" s="19">
        <v>12.0</v>
      </c>
      <c r="M4232" s="19">
        <v>31.0</v>
      </c>
      <c r="N4232" s="20">
        <v>0.6129032373428345</v>
      </c>
      <c r="O4232" s="20">
        <v>0.5395035147666931</v>
      </c>
      <c r="P4232" s="20">
        <v>0.49622491002082825</v>
      </c>
      <c r="Q4232" s="21" t="str">
        <f t="shared" si="1"/>
        <v>0.616</v>
      </c>
      <c r="R4232" s="21" t="str">
        <f t="shared" si="3"/>
        <v>0.5478079849</v>
      </c>
      <c r="S4232" s="9">
        <v>0.5470337913401665</v>
      </c>
      <c r="T4232" s="6">
        <v>0.5478079848885536</v>
      </c>
      <c r="U4232" s="10"/>
      <c r="V4232" s="10"/>
      <c r="W4232" s="10"/>
    </row>
    <row r="4233">
      <c r="A4233" s="17">
        <v>2014.0</v>
      </c>
      <c r="B4233" s="18" t="s">
        <v>468</v>
      </c>
      <c r="C4233" s="18" t="s">
        <v>4949</v>
      </c>
      <c r="D4233" s="19">
        <v>177.0</v>
      </c>
      <c r="E4233" s="19">
        <v>3.0</v>
      </c>
      <c r="F4233" s="19">
        <v>12.0</v>
      </c>
      <c r="G4233" s="19">
        <v>8.0</v>
      </c>
      <c r="H4233" s="19">
        <v>8.0</v>
      </c>
      <c r="I4233" s="19">
        <v>0.0</v>
      </c>
      <c r="J4233" s="19">
        <v>1.0</v>
      </c>
      <c r="K4233" s="19">
        <v>11.0</v>
      </c>
      <c r="L4233" s="19">
        <v>21.0</v>
      </c>
      <c r="M4233" s="19">
        <v>32.0</v>
      </c>
      <c r="N4233" s="20">
        <v>0.34375</v>
      </c>
      <c r="O4233" s="20">
        <v>0.44536876678466797</v>
      </c>
      <c r="P4233" s="20">
        <v>0.48466742038726807</v>
      </c>
      <c r="Q4233" s="21" t="str">
        <f t="shared" si="1"/>
        <v>0.3169014085</v>
      </c>
      <c r="R4233" s="21" t="str">
        <f t="shared" si="3"/>
        <v>0.4230765906</v>
      </c>
      <c r="S4233" s="9">
        <v>0.429788738489151</v>
      </c>
      <c r="T4233" s="6">
        <v>0.42307659060182706</v>
      </c>
      <c r="U4233" s="10"/>
      <c r="V4233" s="10"/>
      <c r="W4233" s="10"/>
    </row>
    <row r="4234">
      <c r="A4234" s="17">
        <v>2014.0</v>
      </c>
      <c r="B4234" s="18" t="s">
        <v>157</v>
      </c>
      <c r="C4234" s="18" t="s">
        <v>4950</v>
      </c>
      <c r="D4234" s="19">
        <v>178.0</v>
      </c>
      <c r="E4234" s="19">
        <v>6.0</v>
      </c>
      <c r="F4234" s="19">
        <v>9.0</v>
      </c>
      <c r="G4234" s="19">
        <v>9.0</v>
      </c>
      <c r="H4234" s="19">
        <v>3.0</v>
      </c>
      <c r="I4234" s="19">
        <v>0.0</v>
      </c>
      <c r="J4234" s="19">
        <v>1.0</v>
      </c>
      <c r="K4234" s="19">
        <v>15.0</v>
      </c>
      <c r="L4234" s="19">
        <v>13.0</v>
      </c>
      <c r="M4234" s="19">
        <v>28.0</v>
      </c>
      <c r="N4234" s="20">
        <v>0.5357142686843872</v>
      </c>
      <c r="O4234" s="20">
        <v>0.46227243542671204</v>
      </c>
      <c r="P4234" s="20">
        <v>0.47813770174980164</v>
      </c>
      <c r="Q4234" s="21" t="str">
        <f t="shared" si="1"/>
        <v>0.5655737705</v>
      </c>
      <c r="R4234" s="21" t="str">
        <f t="shared" si="3"/>
        <v>0.4920640858</v>
      </c>
      <c r="S4234" s="9">
        <v>0.4845992145793778</v>
      </c>
      <c r="T4234" s="6">
        <v>0.49206408577375726</v>
      </c>
      <c r="U4234" s="10"/>
      <c r="V4234" s="10"/>
      <c r="W4234" s="10"/>
    </row>
    <row r="4235">
      <c r="A4235" s="17">
        <v>2014.0</v>
      </c>
      <c r="B4235" s="18" t="s">
        <v>71</v>
      </c>
      <c r="C4235" s="18" t="s">
        <v>4951</v>
      </c>
      <c r="D4235" s="19">
        <v>179.0</v>
      </c>
      <c r="E4235" s="19">
        <v>5.0</v>
      </c>
      <c r="F4235" s="19">
        <v>10.0</v>
      </c>
      <c r="G4235" s="19">
        <v>7.0</v>
      </c>
      <c r="H4235" s="19">
        <v>5.0</v>
      </c>
      <c r="I4235" s="19">
        <v>0.0</v>
      </c>
      <c r="J4235" s="19">
        <v>2.0</v>
      </c>
      <c r="K4235" s="19">
        <v>12.0</v>
      </c>
      <c r="L4235" s="19">
        <v>17.0</v>
      </c>
      <c r="M4235" s="19">
        <v>29.0</v>
      </c>
      <c r="N4235" s="20">
        <v>0.4137931168079376</v>
      </c>
      <c r="O4235" s="20">
        <v>0.42777737975120544</v>
      </c>
      <c r="P4235" s="20">
        <v>0.46018996834754944</v>
      </c>
      <c r="Q4235" s="21" t="str">
        <f t="shared" si="1"/>
        <v>0.427480916</v>
      </c>
      <c r="R4235" s="21" t="str">
        <f t="shared" si="3"/>
        <v>0.435806411</v>
      </c>
      <c r="S4235" s="9">
        <v>0.43238445782455903</v>
      </c>
      <c r="T4235" s="6">
        <v>0.4358064109701237</v>
      </c>
      <c r="U4235" s="10"/>
      <c r="V4235" s="10"/>
      <c r="W4235" s="10"/>
    </row>
    <row r="4236">
      <c r="A4236" s="17">
        <v>2014.0</v>
      </c>
      <c r="B4236" s="18" t="s">
        <v>894</v>
      </c>
      <c r="C4236" s="18" t="s">
        <v>1503</v>
      </c>
      <c r="D4236" s="19">
        <v>180.0</v>
      </c>
      <c r="E4236" s="19">
        <v>9.0</v>
      </c>
      <c r="F4236" s="19">
        <v>6.0</v>
      </c>
      <c r="G4236" s="19">
        <v>7.0</v>
      </c>
      <c r="H4236" s="19">
        <v>5.0</v>
      </c>
      <c r="I4236" s="19">
        <v>2.0</v>
      </c>
      <c r="J4236" s="19">
        <v>2.0</v>
      </c>
      <c r="K4236" s="19">
        <v>18.0</v>
      </c>
      <c r="L4236" s="19">
        <v>13.0</v>
      </c>
      <c r="M4236" s="19">
        <v>31.0</v>
      </c>
      <c r="N4236" s="20">
        <v>0.5806451439857483</v>
      </c>
      <c r="O4236" s="20">
        <v>0.4811873733997345</v>
      </c>
      <c r="P4236" s="20">
        <v>0.4804561138153076</v>
      </c>
      <c r="Q4236" s="21" t="str">
        <f t="shared" si="1"/>
        <v>0.5987261146</v>
      </c>
      <c r="R4236" s="21" t="str">
        <f t="shared" si="3"/>
        <v>0.5103892438</v>
      </c>
      <c r="S4236" s="9">
        <v>0.5058690054762748</v>
      </c>
      <c r="T4236" s="6">
        <v>0.5103892438161146</v>
      </c>
      <c r="U4236" s="10"/>
      <c r="V4236" s="10"/>
      <c r="W4236" s="10"/>
    </row>
    <row r="4237">
      <c r="A4237" s="17">
        <v>2014.0</v>
      </c>
      <c r="B4237" s="18" t="s">
        <v>820</v>
      </c>
      <c r="C4237" s="18" t="s">
        <v>4952</v>
      </c>
      <c r="D4237" s="19">
        <v>181.0</v>
      </c>
      <c r="E4237" s="19">
        <v>5.0</v>
      </c>
      <c r="F4237" s="19">
        <v>9.0</v>
      </c>
      <c r="G4237" s="19">
        <v>7.0</v>
      </c>
      <c r="H4237" s="19">
        <v>4.0</v>
      </c>
      <c r="I4237" s="19">
        <v>3.0</v>
      </c>
      <c r="J4237" s="19">
        <v>3.0</v>
      </c>
      <c r="K4237" s="19">
        <v>15.0</v>
      </c>
      <c r="L4237" s="19">
        <v>16.0</v>
      </c>
      <c r="M4237" s="19">
        <v>31.0</v>
      </c>
      <c r="N4237" s="20">
        <v>0.4838709533214569</v>
      </c>
      <c r="O4237" s="20">
        <v>0.4636019766330719</v>
      </c>
      <c r="P4237" s="20">
        <v>0.47652310132980347</v>
      </c>
      <c r="Q4237" s="21" t="str">
        <f t="shared" si="1"/>
        <v>0.5035460993</v>
      </c>
      <c r="R4237" s="21" t="str">
        <f t="shared" si="3"/>
        <v>0.4768182885</v>
      </c>
      <c r="S4237" s="9">
        <v>0.4718995055844707</v>
      </c>
      <c r="T4237" s="6">
        <v>0.47681828847168184</v>
      </c>
      <c r="U4237" s="10"/>
      <c r="V4237" s="10"/>
      <c r="W4237" s="10"/>
    </row>
    <row r="4238">
      <c r="A4238" s="17">
        <v>2014.0</v>
      </c>
      <c r="B4238" s="18" t="s">
        <v>705</v>
      </c>
      <c r="C4238" s="18" t="s">
        <v>4953</v>
      </c>
      <c r="D4238" s="19">
        <v>182.0</v>
      </c>
      <c r="E4238" s="19">
        <v>1.0</v>
      </c>
      <c r="F4238" s="19">
        <v>17.0</v>
      </c>
      <c r="G4238" s="19">
        <v>4.0</v>
      </c>
      <c r="H4238" s="19">
        <v>5.0</v>
      </c>
      <c r="I4238" s="19">
        <v>1.0</v>
      </c>
      <c r="J4238" s="19">
        <v>1.0</v>
      </c>
      <c r="K4238" s="19">
        <v>6.0</v>
      </c>
      <c r="L4238" s="19">
        <v>23.0</v>
      </c>
      <c r="M4238" s="19">
        <v>29.0</v>
      </c>
      <c r="N4238" s="20">
        <v>0.2068965584039688</v>
      </c>
      <c r="O4238" s="20">
        <v>0.3898729085922241</v>
      </c>
      <c r="P4238" s="20">
        <v>0.47372815012931824</v>
      </c>
      <c r="Q4238" s="21" t="str">
        <f t="shared" si="1"/>
        <v>0.2086956522</v>
      </c>
      <c r="R4238" s="21" t="str">
        <f t="shared" si="3"/>
        <v>0.3655424049</v>
      </c>
      <c r="S4238" s="9">
        <v>0.3650926297594761</v>
      </c>
      <c r="T4238" s="6">
        <v>0.3655424048719199</v>
      </c>
      <c r="U4238" s="10"/>
      <c r="V4238" s="10"/>
      <c r="W4238" s="10"/>
    </row>
    <row r="4239">
      <c r="A4239" s="17">
        <v>2014.0</v>
      </c>
      <c r="B4239" s="18" t="s">
        <v>792</v>
      </c>
      <c r="C4239" s="18" t="s">
        <v>4954</v>
      </c>
      <c r="D4239" s="19">
        <v>183.0</v>
      </c>
      <c r="E4239" s="19">
        <v>6.0</v>
      </c>
      <c r="F4239" s="19">
        <v>13.0</v>
      </c>
      <c r="G4239" s="19">
        <v>10.0</v>
      </c>
      <c r="H4239" s="19">
        <v>3.0</v>
      </c>
      <c r="I4239" s="19">
        <v>0.0</v>
      </c>
      <c r="J4239" s="19">
        <v>0.0</v>
      </c>
      <c r="K4239" s="19">
        <v>16.0</v>
      </c>
      <c r="L4239" s="19">
        <v>16.0</v>
      </c>
      <c r="M4239" s="19">
        <v>32.0</v>
      </c>
      <c r="N4239" s="20">
        <v>0.5</v>
      </c>
      <c r="O4239" s="20">
        <v>0.46543729305267334</v>
      </c>
      <c r="P4239" s="20">
        <v>0.47959423065185547</v>
      </c>
      <c r="Q4239" s="21" t="str">
        <f t="shared" si="1"/>
        <v>0.5454545455</v>
      </c>
      <c r="R4239" s="21" t="str">
        <f t="shared" si="3"/>
        <v>0.4889808406</v>
      </c>
      <c r="S4239" s="9">
        <v>0.47761720418930054</v>
      </c>
      <c r="T4239" s="6">
        <v>0.4889808405529369</v>
      </c>
      <c r="U4239" s="10"/>
      <c r="V4239" s="10"/>
      <c r="W4239" s="10"/>
    </row>
    <row r="4240">
      <c r="A4240" s="17">
        <v>2014.0</v>
      </c>
      <c r="B4240" s="18" t="s">
        <v>1040</v>
      </c>
      <c r="C4240" s="18" t="s">
        <v>4955</v>
      </c>
      <c r="D4240" s="19">
        <v>184.0</v>
      </c>
      <c r="E4240" s="19">
        <v>8.0</v>
      </c>
      <c r="F4240" s="19">
        <v>5.0</v>
      </c>
      <c r="G4240" s="19">
        <v>12.0</v>
      </c>
      <c r="H4240" s="19">
        <v>2.0</v>
      </c>
      <c r="I4240" s="19">
        <v>2.0</v>
      </c>
      <c r="J4240" s="19">
        <v>2.0</v>
      </c>
      <c r="K4240" s="19">
        <v>22.0</v>
      </c>
      <c r="L4240" s="19">
        <v>9.0</v>
      </c>
      <c r="M4240" s="19">
        <v>31.0</v>
      </c>
      <c r="N4240" s="20">
        <v>0.7096773982048035</v>
      </c>
      <c r="O4240" s="20">
        <v>0.5191325545310974</v>
      </c>
      <c r="P4240" s="20">
        <v>0.5036302804946899</v>
      </c>
      <c r="Q4240" s="21" t="str">
        <f t="shared" si="1"/>
        <v>0.7234042553</v>
      </c>
      <c r="R4240" s="21" t="str">
        <f t="shared" si="3"/>
        <v>0.5663249112</v>
      </c>
      <c r="S4240" s="9">
        <v>0.5628932022279309</v>
      </c>
      <c r="T4240" s="6">
        <v>0.5663249112190084</v>
      </c>
      <c r="U4240" s="10"/>
      <c r="V4240" s="10"/>
      <c r="W4240" s="10"/>
    </row>
    <row r="4241">
      <c r="A4241" s="17">
        <v>2014.0</v>
      </c>
      <c r="B4241" s="18" t="s">
        <v>191</v>
      </c>
      <c r="C4241" s="18" t="s">
        <v>1505</v>
      </c>
      <c r="D4241" s="19">
        <v>185.0</v>
      </c>
      <c r="E4241" s="19">
        <v>5.0</v>
      </c>
      <c r="F4241" s="19">
        <v>9.0</v>
      </c>
      <c r="G4241" s="19">
        <v>11.0</v>
      </c>
      <c r="H4241" s="19">
        <v>1.0</v>
      </c>
      <c r="I4241" s="19">
        <v>0.0</v>
      </c>
      <c r="J4241" s="19">
        <v>1.0</v>
      </c>
      <c r="K4241" s="19">
        <v>16.0</v>
      </c>
      <c r="L4241" s="19">
        <v>11.0</v>
      </c>
      <c r="M4241" s="19">
        <v>27.0</v>
      </c>
      <c r="N4241" s="20">
        <v>0.5925925970077515</v>
      </c>
      <c r="O4241" s="20">
        <v>0.4669751822948456</v>
      </c>
      <c r="P4241" s="20">
        <v>0.48311930894851685</v>
      </c>
      <c r="Q4241" s="21" t="str">
        <f t="shared" si="1"/>
        <v>0.6355140187</v>
      </c>
      <c r="R4241" s="21" t="str">
        <f t="shared" si="3"/>
        <v>0.5131459231</v>
      </c>
      <c r="S4241" s="9">
        <v>0.5024155665327001</v>
      </c>
      <c r="T4241" s="6">
        <v>0.5131459230574492</v>
      </c>
      <c r="U4241" s="10"/>
      <c r="V4241" s="10"/>
      <c r="W4241" s="10"/>
    </row>
    <row r="4242">
      <c r="A4242" s="17">
        <v>2014.0</v>
      </c>
      <c r="B4242" s="18" t="s">
        <v>1043</v>
      </c>
      <c r="C4242" s="18" t="s">
        <v>4956</v>
      </c>
      <c r="D4242" s="19">
        <v>186.0</v>
      </c>
      <c r="E4242" s="19">
        <v>4.0</v>
      </c>
      <c r="F4242" s="19">
        <v>11.0</v>
      </c>
      <c r="G4242" s="19">
        <v>11.0</v>
      </c>
      <c r="H4242" s="19">
        <v>2.0</v>
      </c>
      <c r="I4242" s="19">
        <v>1.0</v>
      </c>
      <c r="J4242" s="19">
        <v>0.0</v>
      </c>
      <c r="K4242" s="19">
        <v>16.0</v>
      </c>
      <c r="L4242" s="19">
        <v>13.0</v>
      </c>
      <c r="M4242" s="19">
        <v>29.0</v>
      </c>
      <c r="N4242" s="20">
        <v>0.5517241358757019</v>
      </c>
      <c r="O4242" s="20">
        <v>0.43736594915390015</v>
      </c>
      <c r="P4242" s="20">
        <v>0.466960608959198</v>
      </c>
      <c r="Q4242" s="21" t="str">
        <f t="shared" si="1"/>
        <v>0.5840707965</v>
      </c>
      <c r="R4242" s="21" t="str">
        <f t="shared" si="3"/>
        <v>0.4814408259</v>
      </c>
      <c r="S4242" s="9">
        <v>0.4733541612995082</v>
      </c>
      <c r="T4242" s="6">
        <v>0.4814408259317938</v>
      </c>
      <c r="U4242" s="10"/>
      <c r="V4242" s="10"/>
      <c r="W4242" s="10"/>
    </row>
    <row r="4243">
      <c r="A4243" s="17">
        <v>2014.0</v>
      </c>
      <c r="B4243" s="18" t="s">
        <v>965</v>
      </c>
      <c r="C4243" s="18" t="s">
        <v>1535</v>
      </c>
      <c r="D4243" s="19">
        <v>187.0</v>
      </c>
      <c r="E4243" s="19">
        <v>10.0</v>
      </c>
      <c r="F4243" s="19">
        <v>5.0</v>
      </c>
      <c r="G4243" s="19">
        <v>9.0</v>
      </c>
      <c r="H4243" s="19">
        <v>1.0</v>
      </c>
      <c r="I4243" s="19">
        <v>3.0</v>
      </c>
      <c r="J4243" s="19">
        <v>0.0</v>
      </c>
      <c r="K4243" s="19">
        <v>22.0</v>
      </c>
      <c r="L4243" s="19">
        <v>6.0</v>
      </c>
      <c r="M4243" s="19">
        <v>28.0</v>
      </c>
      <c r="N4243" s="20">
        <v>0.7857142686843872</v>
      </c>
      <c r="O4243" s="20">
        <v>0.5311126112937927</v>
      </c>
      <c r="P4243" s="20">
        <v>0.49782896041870117</v>
      </c>
      <c r="Q4243" s="21" t="str">
        <f t="shared" si="1"/>
        <v>0.8358208955</v>
      </c>
      <c r="R4243" s="21" t="str">
        <f t="shared" si="3"/>
        <v>0.5989687696</v>
      </c>
      <c r="S4243" s="9">
        <v>0.586442117180143</v>
      </c>
      <c r="T4243" s="6">
        <v>0.5989687696321687</v>
      </c>
      <c r="U4243" s="10"/>
      <c r="V4243" s="10"/>
      <c r="W4243" s="10"/>
    </row>
    <row r="4244">
      <c r="A4244" s="17">
        <v>2014.0</v>
      </c>
      <c r="B4244" s="18" t="s">
        <v>1898</v>
      </c>
      <c r="C4244" s="18" t="s">
        <v>4957</v>
      </c>
      <c r="D4244" s="19">
        <v>188.0</v>
      </c>
      <c r="E4244" s="19">
        <v>5.0</v>
      </c>
      <c r="F4244" s="19">
        <v>9.0</v>
      </c>
      <c r="G4244" s="19">
        <v>9.0</v>
      </c>
      <c r="H4244" s="19">
        <v>7.0</v>
      </c>
      <c r="I4244" s="19">
        <v>0.0</v>
      </c>
      <c r="J4244" s="19">
        <v>1.0</v>
      </c>
      <c r="K4244" s="19">
        <v>14.0</v>
      </c>
      <c r="L4244" s="19">
        <v>17.0</v>
      </c>
      <c r="M4244" s="19">
        <v>31.0</v>
      </c>
      <c r="N4244" s="20">
        <v>0.4516128897666931</v>
      </c>
      <c r="O4244" s="20">
        <v>0.4833347201347351</v>
      </c>
      <c r="P4244" s="20">
        <v>0.5034609436988831</v>
      </c>
      <c r="Q4244" s="21" t="str">
        <f t="shared" si="1"/>
        <v>0.4335664336</v>
      </c>
      <c r="R4244" s="21" t="str">
        <f t="shared" si="3"/>
        <v>0.4759242044</v>
      </c>
      <c r="S4244" s="9">
        <v>0.48043582179853994</v>
      </c>
      <c r="T4244" s="6">
        <v>0.4759242043836967</v>
      </c>
      <c r="U4244" s="10"/>
      <c r="V4244" s="10"/>
      <c r="W4244" s="10"/>
    </row>
    <row r="4245">
      <c r="A4245" s="17">
        <v>2014.0</v>
      </c>
      <c r="B4245" s="18" t="s">
        <v>4697</v>
      </c>
      <c r="C4245" s="18" t="s">
        <v>4958</v>
      </c>
      <c r="D4245" s="19">
        <v>189.0</v>
      </c>
      <c r="E4245" s="19">
        <v>2.0</v>
      </c>
      <c r="F4245" s="19">
        <v>12.0</v>
      </c>
      <c r="G4245" s="19">
        <v>7.0</v>
      </c>
      <c r="H4245" s="19">
        <v>7.0</v>
      </c>
      <c r="I4245" s="19">
        <v>0.0</v>
      </c>
      <c r="J4245" s="19">
        <v>2.0</v>
      </c>
      <c r="K4245" s="19">
        <v>9.0</v>
      </c>
      <c r="L4245" s="19">
        <v>21.0</v>
      </c>
      <c r="M4245" s="19">
        <v>30.0</v>
      </c>
      <c r="N4245" s="20">
        <v>0.30000001192092896</v>
      </c>
      <c r="O4245" s="20">
        <v>0.4534447491168976</v>
      </c>
      <c r="P4245" s="20">
        <v>0.47523632645606995</v>
      </c>
      <c r="Q4245" s="21" t="str">
        <f t="shared" si="1"/>
        <v>0.2692307692</v>
      </c>
      <c r="R4245" s="21" t="str">
        <f t="shared" si="3"/>
        <v>0.4128391485</v>
      </c>
      <c r="S4245" s="9">
        <v>0.4205314561724663</v>
      </c>
      <c r="T4245" s="6">
        <v>0.41283914848015857</v>
      </c>
      <c r="U4245" s="10"/>
      <c r="V4245" s="10"/>
      <c r="W4245" s="10"/>
    </row>
    <row r="4246">
      <c r="A4246" s="17">
        <v>2014.0</v>
      </c>
      <c r="B4246" s="18" t="s">
        <v>1900</v>
      </c>
      <c r="C4246" s="18" t="s">
        <v>4959</v>
      </c>
      <c r="D4246" s="19">
        <v>190.0</v>
      </c>
      <c r="E4246" s="19">
        <v>2.0</v>
      </c>
      <c r="F4246" s="19">
        <v>15.0</v>
      </c>
      <c r="G4246" s="19">
        <v>6.0</v>
      </c>
      <c r="H4246" s="19">
        <v>6.0</v>
      </c>
      <c r="I4246" s="19">
        <v>0.0</v>
      </c>
      <c r="J4246" s="19">
        <v>0.0</v>
      </c>
      <c r="K4246" s="19">
        <v>8.0</v>
      </c>
      <c r="L4246" s="19">
        <v>21.0</v>
      </c>
      <c r="M4246" s="19">
        <v>29.0</v>
      </c>
      <c r="N4246" s="20">
        <v>0.27586206793785095</v>
      </c>
      <c r="O4246" s="20">
        <v>0.4335585832595825</v>
      </c>
      <c r="P4246" s="20">
        <v>0.464885950088501</v>
      </c>
      <c r="Q4246" s="21" t="str">
        <f t="shared" si="1"/>
        <v>0.268907563</v>
      </c>
      <c r="R4246" s="21" t="str">
        <f t="shared" si="3"/>
        <v>0.4002276699</v>
      </c>
      <c r="S4246" s="9">
        <v>0.40196629639329584</v>
      </c>
      <c r="T4246" s="6">
        <v>0.400227669908219</v>
      </c>
      <c r="U4246" s="10"/>
      <c r="V4246" s="10"/>
      <c r="W4246" s="10"/>
    </row>
    <row r="4247">
      <c r="A4247" s="17">
        <v>2014.0</v>
      </c>
      <c r="B4247" s="18" t="s">
        <v>1357</v>
      </c>
      <c r="C4247" s="18" t="s">
        <v>4960</v>
      </c>
      <c r="D4247" s="19">
        <v>191.0</v>
      </c>
      <c r="E4247" s="19">
        <v>1.0</v>
      </c>
      <c r="F4247" s="19">
        <v>17.0</v>
      </c>
      <c r="G4247" s="19">
        <v>6.0</v>
      </c>
      <c r="H4247" s="19">
        <v>5.0</v>
      </c>
      <c r="I4247" s="19">
        <v>1.0</v>
      </c>
      <c r="J4247" s="19">
        <v>1.0</v>
      </c>
      <c r="K4247" s="19">
        <v>8.0</v>
      </c>
      <c r="L4247" s="19">
        <v>23.0</v>
      </c>
      <c r="M4247" s="19">
        <v>31.0</v>
      </c>
      <c r="N4247" s="20">
        <v>0.25806450843811035</v>
      </c>
      <c r="O4247" s="20">
        <v>0.413333922624588</v>
      </c>
      <c r="P4247" s="20">
        <v>0.45208150148391724</v>
      </c>
      <c r="Q4247" s="21" t="str">
        <f t="shared" si="1"/>
        <v>0.2479338843</v>
      </c>
      <c r="R4247" s="21" t="str">
        <f t="shared" si="3"/>
        <v>0.3816708078</v>
      </c>
      <c r="S4247" s="9">
        <v>0.3842034657155314</v>
      </c>
      <c r="T4247" s="6">
        <v>0.3816708077576535</v>
      </c>
      <c r="U4247" s="10"/>
      <c r="V4247" s="10"/>
      <c r="W4247" s="10"/>
    </row>
    <row r="4248">
      <c r="A4248" s="17">
        <v>2014.0</v>
      </c>
      <c r="B4248" s="18" t="s">
        <v>1550</v>
      </c>
      <c r="C4248" s="18" t="s">
        <v>1551</v>
      </c>
      <c r="D4248" s="19">
        <v>192.0</v>
      </c>
      <c r="E4248" s="19">
        <v>11.0</v>
      </c>
      <c r="F4248" s="19">
        <v>5.0</v>
      </c>
      <c r="G4248" s="19">
        <v>12.0</v>
      </c>
      <c r="H4248" s="19">
        <v>0.0</v>
      </c>
      <c r="I4248" s="19">
        <v>3.0</v>
      </c>
      <c r="J4248" s="19">
        <v>0.0</v>
      </c>
      <c r="K4248" s="19">
        <v>26.0</v>
      </c>
      <c r="L4248" s="19">
        <v>5.0</v>
      </c>
      <c r="M4248" s="19">
        <v>31.0</v>
      </c>
      <c r="N4248" s="20">
        <v>0.8387096524238586</v>
      </c>
      <c r="O4248" s="20">
        <v>0.4025890529155731</v>
      </c>
      <c r="P4248" s="20">
        <v>0.4630468189716339</v>
      </c>
      <c r="Q4248" s="21" t="str">
        <f t="shared" si="1"/>
        <v>0.8951048951</v>
      </c>
      <c r="R4248" s="21" t="str">
        <f t="shared" si="3"/>
        <v>0.540832455</v>
      </c>
      <c r="S4248" s="9">
        <v>0.5267336505555338</v>
      </c>
      <c r="T4248" s="6">
        <v>0.5408324549769188</v>
      </c>
      <c r="U4248" s="10"/>
      <c r="V4248" s="10"/>
      <c r="W4248" s="10"/>
    </row>
    <row r="4249">
      <c r="A4249" s="17">
        <v>2014.0</v>
      </c>
      <c r="B4249" s="18" t="s">
        <v>203</v>
      </c>
      <c r="C4249" s="18" t="s">
        <v>1495</v>
      </c>
      <c r="D4249" s="19">
        <v>193.0</v>
      </c>
      <c r="E4249" s="19">
        <v>6.0</v>
      </c>
      <c r="F4249" s="19">
        <v>6.0</v>
      </c>
      <c r="G4249" s="19">
        <v>13.0</v>
      </c>
      <c r="H4249" s="19">
        <v>6.0</v>
      </c>
      <c r="I4249" s="19">
        <v>2.0</v>
      </c>
      <c r="J4249" s="19">
        <v>1.0</v>
      </c>
      <c r="K4249" s="19">
        <v>21.0</v>
      </c>
      <c r="L4249" s="19">
        <v>13.0</v>
      </c>
      <c r="M4249" s="19">
        <v>34.0</v>
      </c>
      <c r="N4249" s="20">
        <v>0.6176470518112183</v>
      </c>
      <c r="O4249" s="20">
        <v>0.5847659111022949</v>
      </c>
      <c r="P4249" s="20">
        <v>0.5294550657272339</v>
      </c>
      <c r="Q4249" s="21" t="str">
        <f t="shared" si="1"/>
        <v>0.5833333333</v>
      </c>
      <c r="R4249" s="21" t="str">
        <f t="shared" si="3"/>
        <v>0.5705800553</v>
      </c>
      <c r="S4249" s="9">
        <v>0.5791584866888383</v>
      </c>
      <c r="T4249" s="6">
        <v>0.5705800553162893</v>
      </c>
      <c r="U4249" s="10"/>
      <c r="V4249" s="10"/>
      <c r="W4249" s="10"/>
    </row>
    <row r="4250">
      <c r="A4250" s="17">
        <v>2014.0</v>
      </c>
      <c r="B4250" s="18" t="s">
        <v>1506</v>
      </c>
      <c r="C4250" s="18" t="s">
        <v>1581</v>
      </c>
      <c r="D4250" s="19">
        <v>194.0</v>
      </c>
      <c r="E4250" s="19">
        <v>6.0</v>
      </c>
      <c r="F4250" s="19">
        <v>10.0</v>
      </c>
      <c r="G4250" s="19">
        <v>7.0</v>
      </c>
      <c r="H4250" s="19">
        <v>4.0</v>
      </c>
      <c r="I4250" s="19">
        <v>0.0</v>
      </c>
      <c r="J4250" s="19">
        <v>0.0</v>
      </c>
      <c r="K4250" s="19">
        <v>13.0</v>
      </c>
      <c r="L4250" s="19">
        <v>14.0</v>
      </c>
      <c r="M4250" s="19">
        <v>27.0</v>
      </c>
      <c r="N4250" s="20">
        <v>0.48148149251937866</v>
      </c>
      <c r="O4250" s="20">
        <v>0.44446226954460144</v>
      </c>
      <c r="P4250" s="20">
        <v>0.4945787191390991</v>
      </c>
      <c r="Q4250" s="21" t="str">
        <f t="shared" si="1"/>
        <v>0.520661157</v>
      </c>
      <c r="R4250" s="21" t="str">
        <f t="shared" si="3"/>
        <v>0.4760411038</v>
      </c>
      <c r="S4250" s="9">
        <v>0.46624618492744585</v>
      </c>
      <c r="T4250" s="6">
        <v>0.4760411038132738</v>
      </c>
      <c r="U4250" s="10"/>
      <c r="V4250" s="10"/>
      <c r="W4250" s="10"/>
    </row>
    <row r="4251">
      <c r="A4251" s="17">
        <v>2014.0</v>
      </c>
      <c r="B4251" s="18" t="s">
        <v>393</v>
      </c>
      <c r="C4251" s="18" t="s">
        <v>1546</v>
      </c>
      <c r="D4251" s="19">
        <v>195.0</v>
      </c>
      <c r="E4251" s="19">
        <v>3.0</v>
      </c>
      <c r="F4251" s="19">
        <v>8.0</v>
      </c>
      <c r="G4251" s="19">
        <v>15.0</v>
      </c>
      <c r="H4251" s="19">
        <v>1.0</v>
      </c>
      <c r="I4251" s="19">
        <v>1.0</v>
      </c>
      <c r="J4251" s="19">
        <v>3.0</v>
      </c>
      <c r="K4251" s="19">
        <v>19.0</v>
      </c>
      <c r="L4251" s="19">
        <v>12.0</v>
      </c>
      <c r="M4251" s="19">
        <v>31.0</v>
      </c>
      <c r="N4251" s="20">
        <v>0.6129032373428345</v>
      </c>
      <c r="O4251" s="20">
        <v>0.5801714062690735</v>
      </c>
      <c r="P4251" s="20">
        <v>0.5408617258071899</v>
      </c>
      <c r="Q4251" s="21" t="str">
        <f t="shared" si="1"/>
        <v>0.6068376068</v>
      </c>
      <c r="R4251" s="21" t="str">
        <f t="shared" si="3"/>
        <v>0.5770105363</v>
      </c>
      <c r="S4251" s="9">
        <v>0.5785269410379471</v>
      </c>
      <c r="T4251" s="6">
        <v>0.577010536295736</v>
      </c>
      <c r="U4251" s="10"/>
      <c r="V4251" s="10"/>
      <c r="W4251" s="10"/>
    </row>
    <row r="4252">
      <c r="A4252" s="17">
        <v>2014.0</v>
      </c>
      <c r="B4252" s="18" t="s">
        <v>294</v>
      </c>
      <c r="C4252" s="18" t="s">
        <v>4961</v>
      </c>
      <c r="D4252" s="19">
        <v>196.0</v>
      </c>
      <c r="E4252" s="19">
        <v>8.0</v>
      </c>
      <c r="F4252" s="19">
        <v>6.0</v>
      </c>
      <c r="G4252" s="19">
        <v>7.0</v>
      </c>
      <c r="H4252" s="19">
        <v>8.0</v>
      </c>
      <c r="I4252" s="19">
        <v>0.0</v>
      </c>
      <c r="J4252" s="19">
        <v>3.0</v>
      </c>
      <c r="K4252" s="19">
        <v>15.0</v>
      </c>
      <c r="L4252" s="19">
        <v>17.0</v>
      </c>
      <c r="M4252" s="19">
        <v>32.0</v>
      </c>
      <c r="N4252" s="20">
        <v>0.46875</v>
      </c>
      <c r="O4252" s="20">
        <v>0.5317027568817139</v>
      </c>
      <c r="P4252" s="20">
        <v>0.5173138380050659</v>
      </c>
      <c r="Q4252" s="21" t="str">
        <f t="shared" si="1"/>
        <v>0.4638554217</v>
      </c>
      <c r="R4252" s="21" t="str">
        <f t="shared" si="3"/>
        <v>0.5111436934</v>
      </c>
      <c r="S4252" s="9">
        <v>0.5123673379421234</v>
      </c>
      <c r="T4252" s="6">
        <v>0.5111436933638102</v>
      </c>
      <c r="U4252" s="10"/>
      <c r="V4252" s="10"/>
      <c r="W4252" s="10"/>
    </row>
    <row r="4253">
      <c r="A4253" s="17">
        <v>2014.0</v>
      </c>
      <c r="B4253" s="18" t="s">
        <v>1595</v>
      </c>
      <c r="C4253" s="18" t="s">
        <v>4962</v>
      </c>
      <c r="D4253" s="19">
        <v>197.0</v>
      </c>
      <c r="E4253" s="19">
        <v>3.0</v>
      </c>
      <c r="F4253" s="19">
        <v>12.0</v>
      </c>
      <c r="G4253" s="19">
        <v>2.0</v>
      </c>
      <c r="H4253" s="19">
        <v>11.0</v>
      </c>
      <c r="I4253" s="19">
        <v>0.0</v>
      </c>
      <c r="J4253" s="19">
        <v>1.0</v>
      </c>
      <c r="K4253" s="19">
        <v>5.0</v>
      </c>
      <c r="L4253" s="19">
        <v>24.0</v>
      </c>
      <c r="M4253" s="19">
        <v>29.0</v>
      </c>
      <c r="N4253" s="20">
        <v>0.17241379618644714</v>
      </c>
      <c r="O4253" s="20">
        <v>0.4289756417274475</v>
      </c>
      <c r="P4253" s="20">
        <v>0.4605332314968109</v>
      </c>
      <c r="Q4253" s="21" t="str">
        <f t="shared" si="1"/>
        <v>0.1862068966</v>
      </c>
      <c r="R4253" s="21" t="str">
        <f t="shared" si="3"/>
        <v>0.3761728529</v>
      </c>
      <c r="S4253" s="9">
        <v>0.3727245770137886</v>
      </c>
      <c r="T4253" s="6">
        <v>0.3761728528758575</v>
      </c>
      <c r="U4253" s="10"/>
      <c r="V4253" s="10"/>
      <c r="W4253" s="10"/>
    </row>
    <row r="4254">
      <c r="A4254" s="17">
        <v>2014.0</v>
      </c>
      <c r="B4254" s="18" t="s">
        <v>89</v>
      </c>
      <c r="C4254" s="18" t="s">
        <v>4963</v>
      </c>
      <c r="D4254" s="19">
        <v>198.0</v>
      </c>
      <c r="E4254" s="19">
        <v>8.0</v>
      </c>
      <c r="F4254" s="19">
        <v>2.0</v>
      </c>
      <c r="G4254" s="19">
        <v>13.0</v>
      </c>
      <c r="H4254" s="19">
        <v>2.0</v>
      </c>
      <c r="I4254" s="19">
        <v>6.0</v>
      </c>
      <c r="J4254" s="19">
        <v>2.0</v>
      </c>
      <c r="K4254" s="19">
        <v>27.0</v>
      </c>
      <c r="L4254" s="19">
        <v>6.0</v>
      </c>
      <c r="M4254" s="19">
        <v>33.0</v>
      </c>
      <c r="N4254" s="20">
        <v>0.8181818127632141</v>
      </c>
      <c r="O4254" s="20">
        <v>0.5840917229652405</v>
      </c>
      <c r="P4254" s="20">
        <v>0.5242583751678467</v>
      </c>
      <c r="Q4254" s="21" t="str">
        <f t="shared" si="1"/>
        <v>0.8064516129</v>
      </c>
      <c r="R4254" s="21" t="str">
        <f t="shared" si="3"/>
        <v>0.6247233585</v>
      </c>
      <c r="S4254" s="9">
        <v>0.6276559098200365</v>
      </c>
      <c r="T4254" s="6">
        <v>0.6247233585003884</v>
      </c>
      <c r="U4254" s="10"/>
      <c r="V4254" s="10"/>
      <c r="W4254" s="10"/>
    </row>
    <row r="4255">
      <c r="A4255" s="17">
        <v>2014.0</v>
      </c>
      <c r="B4255" s="18" t="s">
        <v>756</v>
      </c>
      <c r="C4255" s="18" t="s">
        <v>1539</v>
      </c>
      <c r="D4255" s="19">
        <v>199.0</v>
      </c>
      <c r="E4255" s="19">
        <v>8.0</v>
      </c>
      <c r="F4255" s="19">
        <v>7.0</v>
      </c>
      <c r="G4255" s="19">
        <v>13.0</v>
      </c>
      <c r="H4255" s="19">
        <v>1.0</v>
      </c>
      <c r="I4255" s="19">
        <v>4.0</v>
      </c>
      <c r="J4255" s="19">
        <v>1.0</v>
      </c>
      <c r="K4255" s="19">
        <v>25.0</v>
      </c>
      <c r="L4255" s="19">
        <v>9.0</v>
      </c>
      <c r="M4255" s="19">
        <v>34.0</v>
      </c>
      <c r="N4255" s="20">
        <v>0.7352941036224365</v>
      </c>
      <c r="O4255" s="20">
        <v>0.49364763498306274</v>
      </c>
      <c r="P4255" s="20">
        <v>0.4877226948738098</v>
      </c>
      <c r="Q4255" s="21" t="str">
        <f t="shared" si="1"/>
        <v>0.777027027</v>
      </c>
      <c r="R4255" s="21" t="str">
        <f t="shared" si="3"/>
        <v>0.563011248</v>
      </c>
      <c r="S4255" s="9">
        <v>0.5525780206217485</v>
      </c>
      <c r="T4255" s="6">
        <v>0.5630112479667406</v>
      </c>
      <c r="U4255" s="10"/>
      <c r="V4255" s="10"/>
      <c r="W4255" s="10"/>
    </row>
    <row r="4256">
      <c r="A4256" s="17">
        <v>2014.0</v>
      </c>
      <c r="B4256" s="18" t="s">
        <v>1907</v>
      </c>
      <c r="C4256" s="18" t="s">
        <v>4964</v>
      </c>
      <c r="D4256" s="19">
        <v>200.0</v>
      </c>
      <c r="E4256" s="19">
        <v>5.0</v>
      </c>
      <c r="F4256" s="19">
        <v>9.0</v>
      </c>
      <c r="G4256" s="19">
        <v>4.0</v>
      </c>
      <c r="H4256" s="19">
        <v>6.0</v>
      </c>
      <c r="I4256" s="19">
        <v>0.0</v>
      </c>
      <c r="J4256" s="19">
        <v>0.0</v>
      </c>
      <c r="K4256" s="19">
        <v>9.0</v>
      </c>
      <c r="L4256" s="19">
        <v>15.0</v>
      </c>
      <c r="M4256" s="19">
        <v>24.0</v>
      </c>
      <c r="N4256" s="20">
        <v>0.375</v>
      </c>
      <c r="O4256" s="20">
        <v>0.45995375514030457</v>
      </c>
      <c r="P4256" s="20">
        <v>0.47796738147735596</v>
      </c>
      <c r="Q4256" s="21" t="str">
        <f t="shared" si="1"/>
        <v>0.4051724138</v>
      </c>
      <c r="R4256" s="21" t="str">
        <f t="shared" si="3"/>
        <v>0.4507618264</v>
      </c>
      <c r="S4256" s="9">
        <v>0.44321872293949127</v>
      </c>
      <c r="T4256" s="6">
        <v>0.45076182638776713</v>
      </c>
      <c r="U4256" s="10"/>
      <c r="V4256" s="10"/>
      <c r="W4256" s="10"/>
    </row>
    <row r="4257">
      <c r="A4257" s="17">
        <v>2014.0</v>
      </c>
      <c r="B4257" s="18" t="s">
        <v>409</v>
      </c>
      <c r="C4257" s="18" t="s">
        <v>4965</v>
      </c>
      <c r="D4257" s="19">
        <v>201.0</v>
      </c>
      <c r="E4257" s="19">
        <v>1.0</v>
      </c>
      <c r="F4257" s="19">
        <v>14.0</v>
      </c>
      <c r="G4257" s="19">
        <v>4.0</v>
      </c>
      <c r="H4257" s="19">
        <v>9.0</v>
      </c>
      <c r="I4257" s="19">
        <v>2.0</v>
      </c>
      <c r="J4257" s="19">
        <v>3.0</v>
      </c>
      <c r="K4257" s="19">
        <v>7.0</v>
      </c>
      <c r="L4257" s="19">
        <v>26.0</v>
      </c>
      <c r="M4257" s="19">
        <v>33.0</v>
      </c>
      <c r="N4257" s="20">
        <v>0.21212121844291687</v>
      </c>
      <c r="O4257" s="20">
        <v>0.49665698409080505</v>
      </c>
      <c r="P4257" s="20">
        <v>0.4834131896495819</v>
      </c>
      <c r="Q4257" s="21" t="str">
        <f t="shared" si="1"/>
        <v>0.1946308725</v>
      </c>
      <c r="R4257" s="21" t="str">
        <f t="shared" si="3"/>
        <v>0.4178395076</v>
      </c>
      <c r="S4257" s="9">
        <v>0.42221209248810104</v>
      </c>
      <c r="T4257" s="6">
        <v>0.4178395075786034</v>
      </c>
      <c r="U4257" s="10"/>
      <c r="V4257" s="10"/>
      <c r="W4257" s="10"/>
    </row>
    <row r="4258">
      <c r="A4258" s="17">
        <v>2014.0</v>
      </c>
      <c r="B4258" s="18" t="s">
        <v>1910</v>
      </c>
      <c r="C4258" s="18" t="s">
        <v>4966</v>
      </c>
      <c r="D4258" s="19">
        <v>202.0</v>
      </c>
      <c r="E4258" s="19">
        <v>4.0</v>
      </c>
      <c r="F4258" s="19">
        <v>12.0</v>
      </c>
      <c r="G4258" s="19">
        <v>8.0</v>
      </c>
      <c r="H4258" s="19">
        <v>2.0</v>
      </c>
      <c r="I4258" s="19">
        <v>1.0</v>
      </c>
      <c r="J4258" s="19">
        <v>1.0</v>
      </c>
      <c r="K4258" s="19">
        <v>13.0</v>
      </c>
      <c r="L4258" s="19">
        <v>15.0</v>
      </c>
      <c r="M4258" s="19">
        <v>28.0</v>
      </c>
      <c r="N4258" s="20">
        <v>0.4642857015132904</v>
      </c>
      <c r="O4258" s="20">
        <v>0.40108299255371094</v>
      </c>
      <c r="P4258" s="20">
        <v>0.4784628748893738</v>
      </c>
      <c r="Q4258" s="21" t="str">
        <f t="shared" si="1"/>
        <v>0.5089285714</v>
      </c>
      <c r="R4258" s="21" t="str">
        <f t="shared" si="3"/>
        <v>0.4473893579</v>
      </c>
      <c r="S4258" s="9">
        <v>0.4362286435706275</v>
      </c>
      <c r="T4258" s="6">
        <v>0.44738935785634176</v>
      </c>
      <c r="U4258" s="10"/>
      <c r="V4258" s="10"/>
      <c r="W4258" s="10"/>
    </row>
    <row r="4259">
      <c r="A4259" s="17">
        <v>2014.0</v>
      </c>
      <c r="B4259" s="18" t="s">
        <v>1594</v>
      </c>
      <c r="C4259" s="18" t="s">
        <v>4967</v>
      </c>
      <c r="D4259" s="19">
        <v>203.0</v>
      </c>
      <c r="E4259" s="19">
        <v>6.0</v>
      </c>
      <c r="F4259" s="19">
        <v>10.0</v>
      </c>
      <c r="G4259" s="19">
        <v>3.0</v>
      </c>
      <c r="H4259" s="19">
        <v>6.0</v>
      </c>
      <c r="I4259" s="19">
        <v>0.0</v>
      </c>
      <c r="J4259" s="19">
        <v>0.0</v>
      </c>
      <c r="K4259" s="19">
        <v>9.0</v>
      </c>
      <c r="L4259" s="19">
        <v>16.0</v>
      </c>
      <c r="M4259" s="19">
        <v>25.0</v>
      </c>
      <c r="N4259" s="20">
        <v>0.36000001430511475</v>
      </c>
      <c r="O4259" s="20">
        <v>0.3928663730621338</v>
      </c>
      <c r="P4259" s="20">
        <v>0.4595493674278259</v>
      </c>
      <c r="Q4259" s="21" t="str">
        <f t="shared" si="1"/>
        <v>0.4146341463</v>
      </c>
      <c r="R4259" s="21" t="str">
        <f t="shared" si="3"/>
        <v>0.414979065</v>
      </c>
      <c r="S4259" s="9">
        <v>0.40132052838802335</v>
      </c>
      <c r="T4259" s="6">
        <v>0.4149790649733892</v>
      </c>
      <c r="U4259" s="10"/>
      <c r="V4259" s="10"/>
      <c r="W4259" s="10"/>
    </row>
    <row r="4260">
      <c r="A4260" s="17">
        <v>2014.0</v>
      </c>
      <c r="B4260" s="18" t="s">
        <v>1308</v>
      </c>
      <c r="C4260" s="18" t="s">
        <v>1479</v>
      </c>
      <c r="D4260" s="19">
        <v>204.0</v>
      </c>
      <c r="E4260" s="19">
        <v>7.0</v>
      </c>
      <c r="F4260" s="19">
        <v>7.0</v>
      </c>
      <c r="G4260" s="19">
        <v>5.0</v>
      </c>
      <c r="H4260" s="19">
        <v>4.0</v>
      </c>
      <c r="I4260" s="19">
        <v>4.0</v>
      </c>
      <c r="J4260" s="19">
        <v>3.0</v>
      </c>
      <c r="K4260" s="19">
        <v>16.0</v>
      </c>
      <c r="L4260" s="19">
        <v>14.0</v>
      </c>
      <c r="M4260" s="19">
        <v>30.0</v>
      </c>
      <c r="N4260" s="20">
        <v>0.5333333611488342</v>
      </c>
      <c r="O4260" s="20">
        <v>0.4335290491580963</v>
      </c>
      <c r="P4260" s="20">
        <v>0.4551730155944824</v>
      </c>
      <c r="Q4260" s="21" t="str">
        <f t="shared" si="1"/>
        <v>0.5675675676</v>
      </c>
      <c r="R4260" s="21" t="str">
        <f t="shared" si="3"/>
        <v>0.4724496704</v>
      </c>
      <c r="S4260" s="9">
        <v>0.46389111181100207</v>
      </c>
      <c r="T4260" s="6">
        <v>0.47244967036956065</v>
      </c>
      <c r="U4260" s="10"/>
      <c r="V4260" s="10"/>
      <c r="W4260" s="10"/>
    </row>
    <row r="4261">
      <c r="A4261" s="17">
        <v>2014.0</v>
      </c>
      <c r="B4261" s="18" t="s">
        <v>264</v>
      </c>
      <c r="C4261" s="18" t="s">
        <v>1573</v>
      </c>
      <c r="D4261" s="19">
        <v>205.0</v>
      </c>
      <c r="E4261" s="19">
        <v>6.0</v>
      </c>
      <c r="F4261" s="19">
        <v>5.0</v>
      </c>
      <c r="G4261" s="19">
        <v>15.0</v>
      </c>
      <c r="H4261" s="19">
        <v>3.0</v>
      </c>
      <c r="I4261" s="19">
        <v>2.0</v>
      </c>
      <c r="J4261" s="19">
        <v>1.0</v>
      </c>
      <c r="K4261" s="19">
        <v>23.0</v>
      </c>
      <c r="L4261" s="19">
        <v>9.0</v>
      </c>
      <c r="M4261" s="19">
        <v>32.0</v>
      </c>
      <c r="N4261" s="20">
        <v>0.71875</v>
      </c>
      <c r="O4261" s="20">
        <v>0.5908614993095398</v>
      </c>
      <c r="P4261" s="20">
        <v>0.5448499321937561</v>
      </c>
      <c r="Q4261" s="21" t="str">
        <f t="shared" si="1"/>
        <v>0.7028985507</v>
      </c>
      <c r="R4261" s="21" t="str">
        <f t="shared" si="3"/>
        <v>0.6073678704</v>
      </c>
      <c r="S4261" s="9">
        <v>0.6113307327032089</v>
      </c>
      <c r="T4261" s="6">
        <v>0.6073678703843683</v>
      </c>
      <c r="U4261" s="10"/>
      <c r="V4261" s="10"/>
      <c r="W4261" s="10"/>
    </row>
    <row r="4262">
      <c r="A4262" s="17">
        <v>2014.0</v>
      </c>
      <c r="B4262" s="18" t="s">
        <v>1113</v>
      </c>
      <c r="C4262" s="18" t="s">
        <v>1507</v>
      </c>
      <c r="D4262" s="19">
        <v>206.0</v>
      </c>
      <c r="E4262" s="19">
        <v>4.0</v>
      </c>
      <c r="F4262" s="19">
        <v>11.0</v>
      </c>
      <c r="G4262" s="19">
        <v>9.0</v>
      </c>
      <c r="H4262" s="19">
        <v>3.0</v>
      </c>
      <c r="I4262" s="19">
        <v>2.0</v>
      </c>
      <c r="J4262" s="19">
        <v>2.0</v>
      </c>
      <c r="K4262" s="19">
        <v>15.0</v>
      </c>
      <c r="L4262" s="19">
        <v>16.0</v>
      </c>
      <c r="M4262" s="19">
        <v>31.0</v>
      </c>
      <c r="N4262" s="20">
        <v>0.4838709533214569</v>
      </c>
      <c r="O4262" s="20">
        <v>0.47368553280830383</v>
      </c>
      <c r="P4262" s="20">
        <v>0.49130773544311523</v>
      </c>
      <c r="Q4262" s="21" t="str">
        <f t="shared" si="1"/>
        <v>0.503875969</v>
      </c>
      <c r="R4262" s="21" t="str">
        <f t="shared" si="3"/>
        <v>0.4856386925</v>
      </c>
      <c r="S4262" s="9">
        <v>0.4806374422004146</v>
      </c>
      <c r="T4262" s="6">
        <v>0.48563869251299274</v>
      </c>
      <c r="U4262" s="10"/>
      <c r="V4262" s="10"/>
      <c r="W4262" s="10"/>
    </row>
    <row r="4263">
      <c r="A4263" s="17">
        <v>2014.0</v>
      </c>
      <c r="B4263" s="18" t="s">
        <v>1637</v>
      </c>
      <c r="C4263" s="18" t="s">
        <v>4968</v>
      </c>
      <c r="D4263" s="19">
        <v>207.0</v>
      </c>
      <c r="E4263" s="19">
        <v>7.0</v>
      </c>
      <c r="F4263" s="19">
        <v>11.0</v>
      </c>
      <c r="G4263" s="19">
        <v>7.0</v>
      </c>
      <c r="H4263" s="19">
        <v>5.0</v>
      </c>
      <c r="I4263" s="19">
        <v>0.0</v>
      </c>
      <c r="J4263" s="19">
        <v>0.0</v>
      </c>
      <c r="K4263" s="19">
        <v>14.0</v>
      </c>
      <c r="L4263" s="19">
        <v>16.0</v>
      </c>
      <c r="M4263" s="19">
        <v>30.0</v>
      </c>
      <c r="N4263" s="20">
        <v>0.46666666865348816</v>
      </c>
      <c r="O4263" s="20">
        <v>0.4772680401802063</v>
      </c>
      <c r="P4263" s="20">
        <v>0.49574992060661316</v>
      </c>
      <c r="Q4263" s="21" t="str">
        <f t="shared" si="1"/>
        <v>0.5072463768</v>
      </c>
      <c r="R4263" s="21" t="str">
        <f t="shared" si="3"/>
        <v>0.4893830944</v>
      </c>
      <c r="S4263" s="9">
        <v>0.47923816690842314</v>
      </c>
      <c r="T4263" s="6">
        <v>0.489383094444655</v>
      </c>
      <c r="U4263" s="10"/>
      <c r="V4263" s="10"/>
      <c r="W4263" s="10"/>
    </row>
    <row r="4264">
      <c r="A4264" s="17">
        <v>2014.0</v>
      </c>
      <c r="B4264" s="18" t="s">
        <v>746</v>
      </c>
      <c r="C4264" s="18" t="s">
        <v>4969</v>
      </c>
      <c r="D4264" s="19">
        <v>208.0</v>
      </c>
      <c r="E4264" s="19">
        <v>6.0</v>
      </c>
      <c r="F4264" s="19">
        <v>6.0</v>
      </c>
      <c r="G4264" s="19">
        <v>7.0</v>
      </c>
      <c r="H4264" s="19">
        <v>7.0</v>
      </c>
      <c r="I4264" s="19">
        <v>1.0</v>
      </c>
      <c r="J4264" s="19">
        <v>3.0</v>
      </c>
      <c r="K4264" s="19">
        <v>14.0</v>
      </c>
      <c r="L4264" s="19">
        <v>16.0</v>
      </c>
      <c r="M4264" s="19">
        <v>30.0</v>
      </c>
      <c r="N4264" s="20">
        <v>0.46666666865348816</v>
      </c>
      <c r="O4264" s="20">
        <v>0.5036142468452454</v>
      </c>
      <c r="P4264" s="20">
        <v>0.4905237853527069</v>
      </c>
      <c r="Q4264" s="21" t="str">
        <f t="shared" si="1"/>
        <v>0.4533333333</v>
      </c>
      <c r="R4264" s="21" t="str">
        <f t="shared" si="3"/>
        <v>0.4877714031</v>
      </c>
      <c r="S4264" s="9">
        <v>0.4911047364274661</v>
      </c>
      <c r="T4264" s="6">
        <v>0.4877714030941327</v>
      </c>
      <c r="U4264" s="10"/>
      <c r="V4264" s="10"/>
      <c r="W4264" s="10"/>
    </row>
    <row r="4265">
      <c r="A4265" s="17">
        <v>2014.0</v>
      </c>
      <c r="B4265" s="18" t="s">
        <v>515</v>
      </c>
      <c r="C4265" s="18" t="s">
        <v>4970</v>
      </c>
      <c r="D4265" s="19">
        <v>209.0</v>
      </c>
      <c r="E4265" s="19">
        <v>4.0</v>
      </c>
      <c r="F4265" s="19">
        <v>9.0</v>
      </c>
      <c r="G4265" s="19">
        <v>4.0</v>
      </c>
      <c r="H4265" s="19">
        <v>8.0</v>
      </c>
      <c r="I4265" s="19">
        <v>3.0</v>
      </c>
      <c r="J4265" s="19">
        <v>4.0</v>
      </c>
      <c r="K4265" s="19">
        <v>11.0</v>
      </c>
      <c r="L4265" s="19">
        <v>21.0</v>
      </c>
      <c r="M4265" s="19">
        <v>32.0</v>
      </c>
      <c r="N4265" s="20">
        <v>0.34375</v>
      </c>
      <c r="O4265" s="20">
        <v>0.5266650915145874</v>
      </c>
      <c r="P4265" s="20">
        <v>0.5032126307487488</v>
      </c>
      <c r="Q4265" s="21" t="str">
        <f t="shared" si="1"/>
        <v>0.3481012658</v>
      </c>
      <c r="R4265" s="21" t="str">
        <f t="shared" si="3"/>
        <v>0.4761610199</v>
      </c>
      <c r="S4265" s="9">
        <v>0.4750732034444809</v>
      </c>
      <c r="T4265" s="6">
        <v>0.4761610199001771</v>
      </c>
      <c r="U4265" s="10"/>
      <c r="V4265" s="10"/>
      <c r="W4265" s="10"/>
    </row>
    <row r="4266">
      <c r="A4266" s="17">
        <v>2014.0</v>
      </c>
      <c r="B4266" s="18" t="s">
        <v>611</v>
      </c>
      <c r="C4266" s="18" t="s">
        <v>4971</v>
      </c>
      <c r="D4266" s="19">
        <v>210.0</v>
      </c>
      <c r="E4266" s="19">
        <v>6.0</v>
      </c>
      <c r="F4266" s="19">
        <v>10.0</v>
      </c>
      <c r="G4266" s="19">
        <v>8.0</v>
      </c>
      <c r="H4266" s="19">
        <v>4.0</v>
      </c>
      <c r="I4266" s="19">
        <v>0.0</v>
      </c>
      <c r="J4266" s="19">
        <v>3.0</v>
      </c>
      <c r="K4266" s="19">
        <v>14.0</v>
      </c>
      <c r="L4266" s="19">
        <v>17.0</v>
      </c>
      <c r="M4266" s="19">
        <v>31.0</v>
      </c>
      <c r="N4266" s="20">
        <v>0.4516128897666931</v>
      </c>
      <c r="O4266" s="20">
        <v>0.4452706277370453</v>
      </c>
      <c r="P4266" s="20">
        <v>0.48639407753944397</v>
      </c>
      <c r="Q4266" s="21" t="str">
        <f t="shared" si="1"/>
        <v>0.4748201439</v>
      </c>
      <c r="R4266" s="21" t="str">
        <f t="shared" si="3"/>
        <v>0.4629388692</v>
      </c>
      <c r="S4266" s="9">
        <v>0.45713705905983526</v>
      </c>
      <c r="T4266" s="6">
        <v>0.4629388692246067</v>
      </c>
      <c r="U4266" s="10"/>
      <c r="V4266" s="10"/>
      <c r="W4266" s="10"/>
    </row>
    <row r="4267">
      <c r="A4267" s="17">
        <v>2014.0</v>
      </c>
      <c r="B4267" s="18" t="s">
        <v>472</v>
      </c>
      <c r="C4267" s="18" t="s">
        <v>4972</v>
      </c>
      <c r="D4267" s="19">
        <v>211.0</v>
      </c>
      <c r="E4267" s="19">
        <v>3.0</v>
      </c>
      <c r="F4267" s="19">
        <v>10.0</v>
      </c>
      <c r="G4267" s="19">
        <v>10.0</v>
      </c>
      <c r="H4267" s="19">
        <v>2.0</v>
      </c>
      <c r="I4267" s="19">
        <v>2.0</v>
      </c>
      <c r="J4267" s="19">
        <v>3.0</v>
      </c>
      <c r="K4267" s="19">
        <v>15.0</v>
      </c>
      <c r="L4267" s="19">
        <v>15.0</v>
      </c>
      <c r="M4267" s="19">
        <v>30.0</v>
      </c>
      <c r="N4267" s="20">
        <v>0.5</v>
      </c>
      <c r="O4267" s="20">
        <v>0.5456710457801819</v>
      </c>
      <c r="P4267" s="20">
        <v>0.5292983651161194</v>
      </c>
      <c r="Q4267" s="21" t="str">
        <f t="shared" si="1"/>
        <v>0.5083333333</v>
      </c>
      <c r="R4267" s="21" t="str">
        <f t="shared" si="3"/>
        <v>0.5322434475</v>
      </c>
      <c r="S4267" s="9">
        <v>0.5301601141691208</v>
      </c>
      <c r="T4267" s="6">
        <v>0.5322434475024541</v>
      </c>
      <c r="U4267" s="10"/>
      <c r="V4267" s="10"/>
      <c r="W4267" s="10"/>
    </row>
    <row r="4268">
      <c r="A4268" s="17">
        <v>2014.0</v>
      </c>
      <c r="B4268" s="18" t="s">
        <v>930</v>
      </c>
      <c r="C4268" s="18" t="s">
        <v>4973</v>
      </c>
      <c r="D4268" s="19">
        <v>212.0</v>
      </c>
      <c r="E4268" s="19">
        <v>5.0</v>
      </c>
      <c r="F4268" s="19">
        <v>7.0</v>
      </c>
      <c r="G4268" s="19">
        <v>8.0</v>
      </c>
      <c r="H4268" s="19">
        <v>9.0</v>
      </c>
      <c r="I4268" s="19">
        <v>1.0</v>
      </c>
      <c r="J4268" s="19">
        <v>3.0</v>
      </c>
      <c r="K4268" s="19">
        <v>14.0</v>
      </c>
      <c r="L4268" s="19">
        <v>19.0</v>
      </c>
      <c r="M4268" s="19">
        <v>33.0</v>
      </c>
      <c r="N4268" s="20">
        <v>0.42424243688583374</v>
      </c>
      <c r="O4268" s="20">
        <v>0.5672892332077026</v>
      </c>
      <c r="P4268" s="20">
        <v>0.5420860052108765</v>
      </c>
      <c r="Q4268" s="21" t="str">
        <f t="shared" si="1"/>
        <v>0.3926380368</v>
      </c>
      <c r="R4268" s="21" t="str">
        <f t="shared" si="3"/>
        <v>0.5173256271</v>
      </c>
      <c r="S4268" s="9">
        <v>0.5252267239671765</v>
      </c>
      <c r="T4268" s="6">
        <v>0.5173256271090244</v>
      </c>
      <c r="U4268" s="10"/>
      <c r="V4268" s="10"/>
      <c r="W4268" s="10"/>
    </row>
    <row r="4269">
      <c r="A4269" s="17">
        <v>2014.0</v>
      </c>
      <c r="B4269" s="18" t="s">
        <v>660</v>
      </c>
      <c r="C4269" s="18" t="s">
        <v>4974</v>
      </c>
      <c r="D4269" s="19">
        <v>213.0</v>
      </c>
      <c r="E4269" s="19">
        <v>6.0</v>
      </c>
      <c r="F4269" s="19">
        <v>10.0</v>
      </c>
      <c r="G4269" s="19">
        <v>8.0</v>
      </c>
      <c r="H4269" s="19">
        <v>3.0</v>
      </c>
      <c r="I4269" s="19">
        <v>1.0</v>
      </c>
      <c r="J4269" s="19">
        <v>1.0</v>
      </c>
      <c r="K4269" s="19">
        <v>15.0</v>
      </c>
      <c r="L4269" s="19">
        <v>14.0</v>
      </c>
      <c r="M4269" s="19">
        <v>29.0</v>
      </c>
      <c r="N4269" s="20">
        <v>0.517241358757019</v>
      </c>
      <c r="O4269" s="20">
        <v>0.4960777461528778</v>
      </c>
      <c r="P4269" s="20">
        <v>0.4777766764163971</v>
      </c>
      <c r="Q4269" s="21" t="str">
        <f t="shared" si="1"/>
        <v>0.5590551181</v>
      </c>
      <c r="R4269" s="21" t="str">
        <f t="shared" si="3"/>
        <v>0.5072468217</v>
      </c>
      <c r="S4269" s="9">
        <v>0.49679338700812437</v>
      </c>
      <c r="T4269" s="6">
        <v>0.5072468217080972</v>
      </c>
      <c r="U4269" s="10"/>
      <c r="V4269" s="10"/>
      <c r="W4269" s="10"/>
    </row>
    <row r="4270">
      <c r="A4270" s="17">
        <v>2014.0</v>
      </c>
      <c r="B4270" s="18" t="s">
        <v>147</v>
      </c>
      <c r="C4270" s="18" t="s">
        <v>4975</v>
      </c>
      <c r="D4270" s="19">
        <v>214.0</v>
      </c>
      <c r="E4270" s="19">
        <v>1.0</v>
      </c>
      <c r="F4270" s="19">
        <v>9.0</v>
      </c>
      <c r="G4270" s="19">
        <v>13.0</v>
      </c>
      <c r="H4270" s="19">
        <v>6.0</v>
      </c>
      <c r="I4270" s="19">
        <v>1.0</v>
      </c>
      <c r="J4270" s="19">
        <v>2.0</v>
      </c>
      <c r="K4270" s="19">
        <v>15.0</v>
      </c>
      <c r="L4270" s="19">
        <v>17.0</v>
      </c>
      <c r="M4270" s="19">
        <v>32.0</v>
      </c>
      <c r="N4270" s="20">
        <v>0.46875</v>
      </c>
      <c r="O4270" s="20">
        <v>0.5605173707008362</v>
      </c>
      <c r="P4270" s="20">
        <v>0.5392606854438782</v>
      </c>
      <c r="Q4270" s="21" t="str">
        <f t="shared" si="1"/>
        <v>0.3923076923</v>
      </c>
      <c r="R4270" s="21" t="str">
        <f t="shared" si="3"/>
        <v>0.5131507798</v>
      </c>
      <c r="S4270" s="9">
        <v>0.5322613567113876</v>
      </c>
      <c r="T4270" s="6">
        <v>0.5131507797883107</v>
      </c>
      <c r="U4270" s="10"/>
      <c r="V4270" s="10"/>
      <c r="W4270" s="10"/>
    </row>
    <row r="4271">
      <c r="A4271" s="17">
        <v>2014.0</v>
      </c>
      <c r="B4271" s="18" t="s">
        <v>501</v>
      </c>
      <c r="C4271" s="18" t="s">
        <v>4976</v>
      </c>
      <c r="D4271" s="19">
        <v>215.0</v>
      </c>
      <c r="E4271" s="19">
        <v>3.0</v>
      </c>
      <c r="F4271" s="19">
        <v>11.0</v>
      </c>
      <c r="G4271" s="19">
        <v>8.0</v>
      </c>
      <c r="H4271" s="19">
        <v>5.0</v>
      </c>
      <c r="I4271" s="19">
        <v>0.0</v>
      </c>
      <c r="J4271" s="19">
        <v>4.0</v>
      </c>
      <c r="K4271" s="19">
        <v>11.0</v>
      </c>
      <c r="L4271" s="19">
        <v>20.0</v>
      </c>
      <c r="M4271" s="19">
        <v>31.0</v>
      </c>
      <c r="N4271" s="20">
        <v>0.35483869910240173</v>
      </c>
      <c r="O4271" s="20">
        <v>0.5575544238090515</v>
      </c>
      <c r="P4271" s="20">
        <v>0.515701413154602</v>
      </c>
      <c r="Q4271" s="21" t="str">
        <f t="shared" si="1"/>
        <v>0.3383458647</v>
      </c>
      <c r="R4271" s="21" t="str">
        <f t="shared" si="3"/>
        <v>0.4922890314</v>
      </c>
      <c r="S4271" s="9">
        <v>0.49641224261253114</v>
      </c>
      <c r="T4271" s="6">
        <v>0.4922890313585898</v>
      </c>
      <c r="U4271" s="10"/>
      <c r="V4271" s="10"/>
      <c r="W4271" s="10"/>
    </row>
    <row r="4272">
      <c r="A4272" s="17">
        <v>2014.0</v>
      </c>
      <c r="B4272" s="18" t="s">
        <v>565</v>
      </c>
      <c r="C4272" s="18" t="s">
        <v>4977</v>
      </c>
      <c r="D4272" s="19">
        <v>216.0</v>
      </c>
      <c r="E4272" s="19">
        <v>10.0</v>
      </c>
      <c r="F4272" s="19">
        <v>4.0</v>
      </c>
      <c r="G4272" s="19">
        <v>11.0</v>
      </c>
      <c r="H4272" s="19">
        <v>6.0</v>
      </c>
      <c r="I4272" s="19">
        <v>1.0</v>
      </c>
      <c r="J4272" s="19">
        <v>1.0</v>
      </c>
      <c r="K4272" s="19">
        <v>22.0</v>
      </c>
      <c r="L4272" s="19">
        <v>11.0</v>
      </c>
      <c r="M4272" s="19">
        <v>33.0</v>
      </c>
      <c r="N4272" s="20">
        <v>0.6666666865348816</v>
      </c>
      <c r="O4272" s="20">
        <v>0.5183973908424377</v>
      </c>
      <c r="P4272" s="20">
        <v>0.5085225105285645</v>
      </c>
      <c r="Q4272" s="21" t="str">
        <f t="shared" si="1"/>
        <v>0.6467065868</v>
      </c>
      <c r="R4272" s="21" t="str">
        <f t="shared" si="3"/>
        <v>0.5480059698</v>
      </c>
      <c r="S4272" s="9">
        <v>0.5529959897200266</v>
      </c>
      <c r="T4272" s="6">
        <v>0.5480059697599469</v>
      </c>
      <c r="U4272" s="10"/>
      <c r="V4272" s="10"/>
      <c r="W4272" s="10"/>
    </row>
    <row r="4273">
      <c r="A4273" s="17">
        <v>2014.0</v>
      </c>
      <c r="B4273" s="18" t="s">
        <v>150</v>
      </c>
      <c r="C4273" s="18" t="s">
        <v>4978</v>
      </c>
      <c r="D4273" s="19">
        <v>217.0</v>
      </c>
      <c r="E4273" s="19">
        <v>5.0</v>
      </c>
      <c r="F4273" s="19">
        <v>5.0</v>
      </c>
      <c r="G4273" s="19">
        <v>17.0</v>
      </c>
      <c r="H4273" s="19">
        <v>3.0</v>
      </c>
      <c r="I4273" s="19">
        <v>3.0</v>
      </c>
      <c r="J4273" s="19">
        <v>1.0</v>
      </c>
      <c r="K4273" s="19">
        <v>25.0</v>
      </c>
      <c r="L4273" s="19">
        <v>9.0</v>
      </c>
      <c r="M4273" s="19">
        <v>34.0</v>
      </c>
      <c r="N4273" s="20">
        <v>0.7352941036224365</v>
      </c>
      <c r="O4273" s="20">
        <v>0.5928213000297546</v>
      </c>
      <c r="P4273" s="20">
        <v>0.5391852259635925</v>
      </c>
      <c r="Q4273" s="21" t="str">
        <f t="shared" si="1"/>
        <v>0.7112676056</v>
      </c>
      <c r="R4273" s="21" t="str">
        <f t="shared" si="3"/>
        <v>0.6090238579</v>
      </c>
      <c r="S4273" s="9">
        <v>0.6150304859175402</v>
      </c>
      <c r="T4273" s="6">
        <v>0.6090238579142262</v>
      </c>
      <c r="U4273" s="10"/>
      <c r="V4273" s="10"/>
      <c r="W4273" s="10"/>
    </row>
    <row r="4274">
      <c r="A4274" s="17">
        <v>2014.0</v>
      </c>
      <c r="B4274" s="18" t="s">
        <v>206</v>
      </c>
      <c r="C4274" s="18" t="s">
        <v>4979</v>
      </c>
      <c r="D4274" s="19">
        <v>218.0</v>
      </c>
      <c r="E4274" s="19">
        <v>5.0</v>
      </c>
      <c r="F4274" s="19">
        <v>4.0</v>
      </c>
      <c r="G4274" s="19">
        <v>14.0</v>
      </c>
      <c r="H4274" s="19">
        <v>3.0</v>
      </c>
      <c r="I4274" s="19">
        <v>4.0</v>
      </c>
      <c r="J4274" s="19">
        <v>2.0</v>
      </c>
      <c r="K4274" s="19">
        <v>23.0</v>
      </c>
      <c r="L4274" s="19">
        <v>9.0</v>
      </c>
      <c r="M4274" s="19">
        <v>32.0</v>
      </c>
      <c r="N4274" s="20">
        <v>0.71875</v>
      </c>
      <c r="O4274" s="20">
        <v>0.5916915535926819</v>
      </c>
      <c r="P4274" s="20">
        <v>0.5454766154289246</v>
      </c>
      <c r="Q4274" s="21" t="str">
        <f t="shared" si="1"/>
        <v>0.6928571429</v>
      </c>
      <c r="R4274" s="21" t="str">
        <f t="shared" si="3"/>
        <v>0.6054292164</v>
      </c>
      <c r="S4274" s="9">
        <v>0.6119024306535721</v>
      </c>
      <c r="T4274" s="6">
        <v>0.6054292163678578</v>
      </c>
      <c r="U4274" s="10"/>
      <c r="V4274" s="10"/>
      <c r="W4274" s="10"/>
    </row>
    <row r="4275">
      <c r="A4275" s="17">
        <v>2014.0</v>
      </c>
      <c r="B4275" s="18" t="s">
        <v>153</v>
      </c>
      <c r="C4275" s="18" t="s">
        <v>1549</v>
      </c>
      <c r="D4275" s="19">
        <v>219.0</v>
      </c>
      <c r="E4275" s="19">
        <v>3.0</v>
      </c>
      <c r="F4275" s="19">
        <v>7.0</v>
      </c>
      <c r="G4275" s="19">
        <v>13.0</v>
      </c>
      <c r="H4275" s="19">
        <v>3.0</v>
      </c>
      <c r="I4275" s="19">
        <v>5.0</v>
      </c>
      <c r="J4275" s="19">
        <v>2.0</v>
      </c>
      <c r="K4275" s="19">
        <v>21.0</v>
      </c>
      <c r="L4275" s="19">
        <v>12.0</v>
      </c>
      <c r="M4275" s="19">
        <v>33.0</v>
      </c>
      <c r="N4275" s="20">
        <v>0.6363636255264282</v>
      </c>
      <c r="O4275" s="20">
        <v>0.5763992667198181</v>
      </c>
      <c r="P4275" s="20">
        <v>0.5378103852272034</v>
      </c>
      <c r="Q4275" s="21" t="str">
        <f t="shared" si="1"/>
        <v>0.6204379562</v>
      </c>
      <c r="R4275" s="21" t="str">
        <f t="shared" si="3"/>
        <v>0.5777617187</v>
      </c>
      <c r="S4275" s="9">
        <v>0.581743138757619</v>
      </c>
      <c r="T4275" s="6">
        <v>0.5777617187178048</v>
      </c>
      <c r="U4275" s="10"/>
      <c r="V4275" s="10"/>
      <c r="W4275" s="10"/>
    </row>
    <row r="4276">
      <c r="A4276" s="17">
        <v>2014.0</v>
      </c>
      <c r="B4276" s="18" t="s">
        <v>571</v>
      </c>
      <c r="C4276" s="18" t="s">
        <v>1583</v>
      </c>
      <c r="D4276" s="19">
        <v>220.0</v>
      </c>
      <c r="E4276" s="19">
        <v>5.0</v>
      </c>
      <c r="F4276" s="19">
        <v>8.0</v>
      </c>
      <c r="G4276" s="19">
        <v>10.0</v>
      </c>
      <c r="H4276" s="19">
        <v>6.0</v>
      </c>
      <c r="I4276" s="19">
        <v>1.0</v>
      </c>
      <c r="J4276" s="19">
        <v>3.0</v>
      </c>
      <c r="K4276" s="19">
        <v>16.0</v>
      </c>
      <c r="L4276" s="19">
        <v>17.0</v>
      </c>
      <c r="M4276" s="19">
        <v>33.0</v>
      </c>
      <c r="N4276" s="20">
        <v>0.4848484992980957</v>
      </c>
      <c r="O4276" s="20">
        <v>0.5103438496589661</v>
      </c>
      <c r="P4276" s="20">
        <v>0.4985200762748718</v>
      </c>
      <c r="Q4276" s="21" t="str">
        <f t="shared" si="1"/>
        <v>0.4635761589</v>
      </c>
      <c r="R4276" s="21" t="str">
        <f t="shared" si="3"/>
        <v>0.4956959836</v>
      </c>
      <c r="S4276" s="9">
        <v>0.5010140651103222</v>
      </c>
      <c r="T4276" s="6">
        <v>0.49569598363330036</v>
      </c>
      <c r="U4276" s="10"/>
      <c r="V4276" s="10"/>
      <c r="W4276" s="10"/>
    </row>
    <row r="4277">
      <c r="A4277" s="17">
        <v>2014.0</v>
      </c>
      <c r="B4277" s="18" t="s">
        <v>513</v>
      </c>
      <c r="C4277" s="18" t="s">
        <v>4980</v>
      </c>
      <c r="D4277" s="19">
        <v>221.0</v>
      </c>
      <c r="E4277" s="19">
        <v>5.0</v>
      </c>
      <c r="F4277" s="19">
        <v>11.0</v>
      </c>
      <c r="G4277" s="19">
        <v>7.0</v>
      </c>
      <c r="H4277" s="19">
        <v>4.0</v>
      </c>
      <c r="I4277" s="19">
        <v>3.0</v>
      </c>
      <c r="J4277" s="19">
        <v>1.0</v>
      </c>
      <c r="K4277" s="19">
        <v>15.0</v>
      </c>
      <c r="L4277" s="19">
        <v>16.0</v>
      </c>
      <c r="M4277" s="19">
        <v>31.0</v>
      </c>
      <c r="N4277" s="20">
        <v>0.4838709533214569</v>
      </c>
      <c r="O4277" s="20">
        <v>0.49589499831199646</v>
      </c>
      <c r="P4277" s="20">
        <v>0.4875451624393463</v>
      </c>
      <c r="Q4277" s="21" t="str">
        <f t="shared" si="1"/>
        <v>0.5182481752</v>
      </c>
      <c r="R4277" s="21" t="str">
        <f t="shared" si="3"/>
        <v>0.4993958336</v>
      </c>
      <c r="S4277" s="9">
        <v>0.4908015317013187</v>
      </c>
      <c r="T4277" s="6">
        <v>0.4993958335614552</v>
      </c>
      <c r="U4277" s="10"/>
      <c r="V4277" s="10"/>
      <c r="W4277" s="10"/>
    </row>
    <row r="4278">
      <c r="A4278" s="17">
        <v>2014.0</v>
      </c>
      <c r="B4278" s="18" t="s">
        <v>156</v>
      </c>
      <c r="C4278" s="18" t="s">
        <v>1570</v>
      </c>
      <c r="D4278" s="19">
        <v>222.0</v>
      </c>
      <c r="E4278" s="19">
        <v>5.0</v>
      </c>
      <c r="F4278" s="19">
        <v>5.0</v>
      </c>
      <c r="G4278" s="19">
        <v>15.0</v>
      </c>
      <c r="H4278" s="19">
        <v>3.0</v>
      </c>
      <c r="I4278" s="19">
        <v>3.0</v>
      </c>
      <c r="J4278" s="19">
        <v>1.0</v>
      </c>
      <c r="K4278" s="19">
        <v>23.0</v>
      </c>
      <c r="L4278" s="19">
        <v>9.0</v>
      </c>
      <c r="M4278" s="19">
        <v>32.0</v>
      </c>
      <c r="N4278" s="20">
        <v>0.71875</v>
      </c>
      <c r="O4278" s="20">
        <v>0.5884993672370911</v>
      </c>
      <c r="P4278" s="20">
        <v>0.5437955856323242</v>
      </c>
      <c r="Q4278" s="21" t="str">
        <f t="shared" si="1"/>
        <v>0.6985294118</v>
      </c>
      <c r="R4278" s="21" t="str">
        <f t="shared" si="3"/>
        <v>0.604830933</v>
      </c>
      <c r="S4278" s="9">
        <v>0.6098860800266266</v>
      </c>
      <c r="T4278" s="6">
        <v>0.6048309329678031</v>
      </c>
      <c r="U4278" s="10"/>
      <c r="V4278" s="10"/>
      <c r="W4278" s="10"/>
    </row>
    <row r="4279">
      <c r="A4279" s="17">
        <v>2014.0</v>
      </c>
      <c r="B4279" s="18" t="s">
        <v>520</v>
      </c>
      <c r="C4279" s="18" t="s">
        <v>4981</v>
      </c>
      <c r="D4279" s="19">
        <v>223.0</v>
      </c>
      <c r="E4279" s="19">
        <v>3.0</v>
      </c>
      <c r="F4279" s="19">
        <v>9.0</v>
      </c>
      <c r="G4279" s="19">
        <v>12.0</v>
      </c>
      <c r="H4279" s="19">
        <v>4.0</v>
      </c>
      <c r="I4279" s="19">
        <v>1.0</v>
      </c>
      <c r="J4279" s="19">
        <v>2.0</v>
      </c>
      <c r="K4279" s="19">
        <v>16.0</v>
      </c>
      <c r="L4279" s="19">
        <v>15.0</v>
      </c>
      <c r="M4279" s="19">
        <v>31.0</v>
      </c>
      <c r="N4279" s="20">
        <v>0.5161290168762207</v>
      </c>
      <c r="O4279" s="20">
        <v>0.5572615265846252</v>
      </c>
      <c r="P4279" s="20">
        <v>0.5328912734985352</v>
      </c>
      <c r="Q4279" s="21" t="str">
        <f t="shared" si="1"/>
        <v>0.4881889764</v>
      </c>
      <c r="R4279" s="21" t="str">
        <f t="shared" si="3"/>
        <v>0.5339008258</v>
      </c>
      <c r="S4279" s="9">
        <v>0.5408858397314625</v>
      </c>
      <c r="T4279" s="6">
        <v>0.5339008257614346</v>
      </c>
      <c r="U4279" s="10"/>
      <c r="V4279" s="10"/>
      <c r="W4279" s="10"/>
    </row>
    <row r="4280">
      <c r="A4280" s="17">
        <v>2014.0</v>
      </c>
      <c r="B4280" s="18" t="s">
        <v>474</v>
      </c>
      <c r="C4280" s="18" t="s">
        <v>1500</v>
      </c>
      <c r="D4280" s="19">
        <v>224.0</v>
      </c>
      <c r="E4280" s="19">
        <v>4.0</v>
      </c>
      <c r="F4280" s="19">
        <v>8.0</v>
      </c>
      <c r="G4280" s="19">
        <v>7.0</v>
      </c>
      <c r="H4280" s="19">
        <v>5.0</v>
      </c>
      <c r="I4280" s="19">
        <v>3.0</v>
      </c>
      <c r="J4280" s="19">
        <v>2.0</v>
      </c>
      <c r="K4280" s="19">
        <v>14.0</v>
      </c>
      <c r="L4280" s="19">
        <v>15.0</v>
      </c>
      <c r="M4280" s="19">
        <v>29.0</v>
      </c>
      <c r="N4280" s="20">
        <v>0.48275861144065857</v>
      </c>
      <c r="O4280" s="20">
        <v>0.5264477133750916</v>
      </c>
      <c r="P4280" s="20">
        <v>0.5198439955711365</v>
      </c>
      <c r="Q4280" s="21" t="str">
        <f t="shared" si="1"/>
        <v>0.4812030075</v>
      </c>
      <c r="R4280" s="21" t="str">
        <f t="shared" si="3"/>
        <v>0.5134856075</v>
      </c>
      <c r="S4280" s="9">
        <v>0.5138745107527437</v>
      </c>
      <c r="T4280" s="6">
        <v>0.5134856074600291</v>
      </c>
      <c r="U4280" s="10"/>
      <c r="V4280" s="10"/>
      <c r="W4280" s="10"/>
    </row>
    <row r="4281">
      <c r="A4281" s="17">
        <v>2014.0</v>
      </c>
      <c r="B4281" s="18" t="s">
        <v>4982</v>
      </c>
      <c r="C4281" s="18" t="s">
        <v>4983</v>
      </c>
      <c r="D4281" s="19">
        <v>225.0</v>
      </c>
      <c r="E4281" s="19">
        <v>2.0</v>
      </c>
      <c r="F4281" s="19">
        <v>12.0</v>
      </c>
      <c r="G4281" s="19">
        <v>6.0</v>
      </c>
      <c r="H4281" s="19">
        <v>7.0</v>
      </c>
      <c r="I4281" s="19">
        <v>0.0</v>
      </c>
      <c r="J4281" s="19">
        <v>1.0</v>
      </c>
      <c r="K4281" s="19">
        <v>8.0</v>
      </c>
      <c r="L4281" s="19">
        <v>20.0</v>
      </c>
      <c r="M4281" s="19">
        <v>28.0</v>
      </c>
      <c r="N4281" s="20">
        <v>0.2857142984867096</v>
      </c>
      <c r="O4281" s="20">
        <v>0.4802951216697693</v>
      </c>
      <c r="P4281" s="20">
        <v>0.5006503462791443</v>
      </c>
      <c r="Q4281" s="21" t="str">
        <f t="shared" si="1"/>
        <v>0.262295082</v>
      </c>
      <c r="R4281" s="21" t="str">
        <f t="shared" si="3"/>
        <v>0.4308839179</v>
      </c>
      <c r="S4281" s="9">
        <v>0.4367387188332421</v>
      </c>
      <c r="T4281" s="6">
        <v>0.430883917896474</v>
      </c>
      <c r="U4281" s="10"/>
      <c r="V4281" s="10"/>
      <c r="W4281" s="10"/>
    </row>
    <row r="4282">
      <c r="A4282" s="17">
        <v>2014.0</v>
      </c>
      <c r="B4282" s="18" t="s">
        <v>613</v>
      </c>
      <c r="C4282" s="18" t="s">
        <v>1582</v>
      </c>
      <c r="D4282" s="19">
        <v>226.0</v>
      </c>
      <c r="E4282" s="19">
        <v>5.0</v>
      </c>
      <c r="F4282" s="19">
        <v>7.0</v>
      </c>
      <c r="G4282" s="19">
        <v>9.0</v>
      </c>
      <c r="H4282" s="19">
        <v>8.0</v>
      </c>
      <c r="I4282" s="19">
        <v>1.0</v>
      </c>
      <c r="J4282" s="19">
        <v>2.0</v>
      </c>
      <c r="K4282" s="19">
        <v>15.0</v>
      </c>
      <c r="L4282" s="19">
        <v>17.0</v>
      </c>
      <c r="M4282" s="19">
        <v>32.0</v>
      </c>
      <c r="N4282" s="20">
        <v>0.46875</v>
      </c>
      <c r="O4282" s="20">
        <v>0.5614480972290039</v>
      </c>
      <c r="P4282" s="20">
        <v>0.5325007438659668</v>
      </c>
      <c r="Q4282" s="21" t="str">
        <f t="shared" si="1"/>
        <v>0.4350649351</v>
      </c>
      <c r="R4282" s="21" t="str">
        <f t="shared" si="3"/>
        <v>0.5226154683</v>
      </c>
      <c r="S4282" s="9">
        <v>0.5310367345809937</v>
      </c>
      <c r="T4282" s="6">
        <v>0.5226154683472274</v>
      </c>
      <c r="U4282" s="10"/>
      <c r="V4282" s="10"/>
      <c r="W4282" s="10"/>
    </row>
    <row r="4283">
      <c r="A4283" s="17">
        <v>2014.0</v>
      </c>
      <c r="B4283" s="18" t="s">
        <v>172</v>
      </c>
      <c r="C4283" s="18" t="s">
        <v>4984</v>
      </c>
      <c r="D4283" s="19">
        <v>227.0</v>
      </c>
      <c r="E4283" s="19">
        <v>6.0</v>
      </c>
      <c r="F4283" s="19">
        <v>7.0</v>
      </c>
      <c r="G4283" s="19">
        <v>7.0</v>
      </c>
      <c r="H4283" s="19">
        <v>6.0</v>
      </c>
      <c r="I4283" s="19">
        <v>1.0</v>
      </c>
      <c r="J4283" s="19">
        <v>3.0</v>
      </c>
      <c r="K4283" s="19">
        <v>14.0</v>
      </c>
      <c r="L4283" s="19">
        <v>16.0</v>
      </c>
      <c r="M4283" s="19">
        <v>30.0</v>
      </c>
      <c r="N4283" s="20">
        <v>0.46666666865348816</v>
      </c>
      <c r="O4283" s="20">
        <v>0.5096435546875</v>
      </c>
      <c r="P4283" s="20">
        <v>0.5075080990791321</v>
      </c>
      <c r="Q4283" s="21" t="str">
        <f t="shared" si="1"/>
        <v>0.4657534247</v>
      </c>
      <c r="R4283" s="21" t="str">
        <f t="shared" si="3"/>
        <v>0.4981371583</v>
      </c>
      <c r="S4283" s="9">
        <v>0.4983654687801997</v>
      </c>
      <c r="T4283" s="6">
        <v>0.4981371582779166</v>
      </c>
      <c r="U4283" s="10"/>
      <c r="V4283" s="10"/>
      <c r="W4283" s="10"/>
    </row>
    <row r="4284">
      <c r="A4284" s="17">
        <v>2014.0</v>
      </c>
      <c r="B4284" s="18" t="s">
        <v>209</v>
      </c>
      <c r="C4284" s="18" t="s">
        <v>1529</v>
      </c>
      <c r="D4284" s="19">
        <v>228.0</v>
      </c>
      <c r="E4284" s="19">
        <v>7.0</v>
      </c>
      <c r="F4284" s="19">
        <v>2.0</v>
      </c>
      <c r="G4284" s="19">
        <v>13.0</v>
      </c>
      <c r="H4284" s="19">
        <v>5.0</v>
      </c>
      <c r="I4284" s="19">
        <v>5.0</v>
      </c>
      <c r="J4284" s="19">
        <v>2.0</v>
      </c>
      <c r="K4284" s="19">
        <v>25.0</v>
      </c>
      <c r="L4284" s="19">
        <v>9.0</v>
      </c>
      <c r="M4284" s="19">
        <v>34.0</v>
      </c>
      <c r="N4284" s="20">
        <v>0.7352941036224365</v>
      </c>
      <c r="O4284" s="20">
        <v>0.5642008781433105</v>
      </c>
      <c r="P4284" s="20">
        <v>0.5394293665885925</v>
      </c>
      <c r="Q4284" s="21" t="str">
        <f t="shared" si="1"/>
        <v>0.6890243902</v>
      </c>
      <c r="R4284" s="21" t="str">
        <f t="shared" si="3"/>
        <v>0.5892138783</v>
      </c>
      <c r="S4284" s="9">
        <v>0.6007813101305681</v>
      </c>
      <c r="T4284" s="6">
        <v>0.589213878279779</v>
      </c>
      <c r="U4284" s="10"/>
      <c r="V4284" s="10"/>
      <c r="W4284" s="10"/>
    </row>
    <row r="4285">
      <c r="A4285" s="17">
        <v>2014.0</v>
      </c>
      <c r="B4285" s="18" t="s">
        <v>923</v>
      </c>
      <c r="C4285" s="18" t="s">
        <v>4985</v>
      </c>
      <c r="D4285" s="19">
        <v>229.0</v>
      </c>
      <c r="E4285" s="19">
        <v>3.0</v>
      </c>
      <c r="F4285" s="19">
        <v>9.0</v>
      </c>
      <c r="G4285" s="19">
        <v>10.0</v>
      </c>
      <c r="H4285" s="19">
        <v>6.0</v>
      </c>
      <c r="I4285" s="19">
        <v>2.0</v>
      </c>
      <c r="J4285" s="19">
        <v>1.0</v>
      </c>
      <c r="K4285" s="19">
        <v>15.0</v>
      </c>
      <c r="L4285" s="19">
        <v>16.0</v>
      </c>
      <c r="M4285" s="19">
        <v>31.0</v>
      </c>
      <c r="N4285" s="20">
        <v>0.4838709533214569</v>
      </c>
      <c r="O4285" s="20">
        <v>0.49977001547813416</v>
      </c>
      <c r="P4285" s="20">
        <v>0.5072507858276367</v>
      </c>
      <c r="Q4285" s="21" t="str">
        <f t="shared" si="1"/>
        <v>0.4518518519</v>
      </c>
      <c r="R4285" s="21" t="str">
        <f t="shared" si="3"/>
        <v>0.4896606672</v>
      </c>
      <c r="S4285" s="9">
        <v>0.49766544613146013</v>
      </c>
      <c r="T4285" s="6">
        <v>0.4896606671589392</v>
      </c>
      <c r="U4285" s="10"/>
      <c r="V4285" s="10"/>
      <c r="W4285" s="10"/>
    </row>
    <row r="4286">
      <c r="A4286" s="17">
        <v>2014.0</v>
      </c>
      <c r="B4286" s="18" t="s">
        <v>826</v>
      </c>
      <c r="C4286" s="18" t="s">
        <v>1490</v>
      </c>
      <c r="D4286" s="19">
        <v>230.0</v>
      </c>
      <c r="E4286" s="19">
        <v>4.0</v>
      </c>
      <c r="F4286" s="19">
        <v>8.0</v>
      </c>
      <c r="G4286" s="19">
        <v>10.0</v>
      </c>
      <c r="H4286" s="19">
        <v>5.0</v>
      </c>
      <c r="I4286" s="19">
        <v>1.0</v>
      </c>
      <c r="J4286" s="19">
        <v>1.0</v>
      </c>
      <c r="K4286" s="19">
        <v>15.0</v>
      </c>
      <c r="L4286" s="19">
        <v>14.0</v>
      </c>
      <c r="M4286" s="19">
        <v>29.0</v>
      </c>
      <c r="N4286" s="20">
        <v>0.517241358757019</v>
      </c>
      <c r="O4286" s="20">
        <v>0.43217822909355164</v>
      </c>
      <c r="P4286" s="20">
        <v>0.46614885330200195</v>
      </c>
      <c r="Q4286" s="21" t="str">
        <f t="shared" si="1"/>
        <v>0.4960629921</v>
      </c>
      <c r="R4286" s="21" t="str">
        <f t="shared" si="3"/>
        <v>0.4566420759</v>
      </c>
      <c r="S4286" s="9">
        <v>0.4619366726998625</v>
      </c>
      <c r="T4286" s="6">
        <v>0.45664207590377237</v>
      </c>
      <c r="U4286" s="10"/>
      <c r="V4286" s="10"/>
      <c r="W4286" s="10"/>
    </row>
    <row r="4287">
      <c r="A4287" s="17">
        <v>2014.0</v>
      </c>
      <c r="B4287" s="18" t="s">
        <v>1933</v>
      </c>
      <c r="C4287" s="18" t="s">
        <v>4986</v>
      </c>
      <c r="D4287" s="19">
        <v>231.0</v>
      </c>
      <c r="E4287" s="19">
        <v>2.0</v>
      </c>
      <c r="F4287" s="19">
        <v>16.0</v>
      </c>
      <c r="G4287" s="19">
        <v>4.0</v>
      </c>
      <c r="H4287" s="19">
        <v>6.0</v>
      </c>
      <c r="I4287" s="19">
        <v>4.0</v>
      </c>
      <c r="J4287" s="19">
        <v>1.0</v>
      </c>
      <c r="K4287" s="19">
        <v>10.0</v>
      </c>
      <c r="L4287" s="19">
        <v>23.0</v>
      </c>
      <c r="M4287" s="19">
        <v>33.0</v>
      </c>
      <c r="N4287" s="20">
        <v>0.3030303120613098</v>
      </c>
      <c r="O4287" s="20">
        <v>0.44641098380088806</v>
      </c>
      <c r="P4287" s="20">
        <v>0.46907150745391846</v>
      </c>
      <c r="Q4287" s="21" t="str">
        <f t="shared" si="1"/>
        <v>0.3262411348</v>
      </c>
      <c r="R4287" s="21" t="str">
        <f t="shared" si="3"/>
        <v>0.4220336525</v>
      </c>
      <c r="S4287" s="9">
        <v>0.4162309445214994</v>
      </c>
      <c r="T4287" s="6">
        <v>0.4220336524518669</v>
      </c>
      <c r="U4287" s="10"/>
      <c r="V4287" s="10"/>
      <c r="W4287" s="10"/>
    </row>
    <row r="4288">
      <c r="A4288" s="17">
        <v>2014.0</v>
      </c>
      <c r="B4288" s="18" t="s">
        <v>3493</v>
      </c>
      <c r="C4288" s="18" t="s">
        <v>4987</v>
      </c>
      <c r="D4288" s="19">
        <v>232.0</v>
      </c>
      <c r="E4288" s="19">
        <v>1.0</v>
      </c>
      <c r="F4288" s="19">
        <v>15.0</v>
      </c>
      <c r="G4288" s="19">
        <v>3.0</v>
      </c>
      <c r="H4288" s="19">
        <v>8.0</v>
      </c>
      <c r="I4288" s="19">
        <v>0.0</v>
      </c>
      <c r="J4288" s="19">
        <v>3.0</v>
      </c>
      <c r="K4288" s="19">
        <v>4.0</v>
      </c>
      <c r="L4288" s="19">
        <v>26.0</v>
      </c>
      <c r="M4288" s="19">
        <v>30.0</v>
      </c>
      <c r="N4288" s="20">
        <v>0.13333334028720856</v>
      </c>
      <c r="O4288" s="20">
        <v>0.3954348564147949</v>
      </c>
      <c r="P4288" s="20">
        <v>0.4581013321876526</v>
      </c>
      <c r="Q4288" s="21" t="str">
        <f t="shared" si="1"/>
        <v>0.1212121212</v>
      </c>
      <c r="R4288" s="21" t="str">
        <f t="shared" si="3"/>
        <v>0.3425457916</v>
      </c>
      <c r="S4288" s="9">
        <v>0.34557609458764393</v>
      </c>
      <c r="T4288" s="6">
        <v>0.3425457915573409</v>
      </c>
      <c r="U4288" s="10"/>
      <c r="V4288" s="10"/>
      <c r="W4288" s="10"/>
    </row>
    <row r="4289">
      <c r="A4289" s="17">
        <v>2014.0</v>
      </c>
      <c r="B4289" s="18" t="s">
        <v>60</v>
      </c>
      <c r="C4289" s="18" t="s">
        <v>1521</v>
      </c>
      <c r="D4289" s="19">
        <v>233.0</v>
      </c>
      <c r="E4289" s="19">
        <v>8.0</v>
      </c>
      <c r="F4289" s="19">
        <v>5.0</v>
      </c>
      <c r="G4289" s="19">
        <v>10.0</v>
      </c>
      <c r="H4289" s="19">
        <v>2.0</v>
      </c>
      <c r="I4289" s="19">
        <v>1.0</v>
      </c>
      <c r="J4289" s="19">
        <v>1.0</v>
      </c>
      <c r="K4289" s="19">
        <v>19.0</v>
      </c>
      <c r="L4289" s="19">
        <v>8.0</v>
      </c>
      <c r="M4289" s="19">
        <v>27.0</v>
      </c>
      <c r="N4289" s="20">
        <v>0.7037037014961243</v>
      </c>
      <c r="O4289" s="20">
        <v>0.4299701154232025</v>
      </c>
      <c r="P4289" s="20">
        <v>0.4963550269603729</v>
      </c>
      <c r="Q4289" s="21" t="str">
        <f t="shared" si="1"/>
        <v>0.728</v>
      </c>
      <c r="R4289" s="21" t="str">
        <f t="shared" si="3"/>
        <v>0.5210738145</v>
      </c>
      <c r="S4289" s="9">
        <v>0.5149997403776204</v>
      </c>
      <c r="T4289" s="6">
        <v>0.5210738144516944</v>
      </c>
      <c r="U4289" s="10"/>
      <c r="V4289" s="10"/>
      <c r="W4289" s="10"/>
    </row>
    <row r="4290">
      <c r="A4290" s="17">
        <v>2014.0</v>
      </c>
      <c r="B4290" s="18" t="s">
        <v>285</v>
      </c>
      <c r="C4290" s="18" t="s">
        <v>1557</v>
      </c>
      <c r="D4290" s="19">
        <v>234.0</v>
      </c>
      <c r="E4290" s="19">
        <v>6.0</v>
      </c>
      <c r="F4290" s="19">
        <v>6.0</v>
      </c>
      <c r="G4290" s="19">
        <v>13.0</v>
      </c>
      <c r="H4290" s="19">
        <v>3.0</v>
      </c>
      <c r="I4290" s="19">
        <v>4.0</v>
      </c>
      <c r="J4290" s="19">
        <v>2.0</v>
      </c>
      <c r="K4290" s="19">
        <v>23.0</v>
      </c>
      <c r="L4290" s="19">
        <v>11.0</v>
      </c>
      <c r="M4290" s="19">
        <v>34.0</v>
      </c>
      <c r="N4290" s="20">
        <v>0.6764705777168274</v>
      </c>
      <c r="O4290" s="20">
        <v>0.5620503425598145</v>
      </c>
      <c r="P4290" s="20">
        <v>0.5460317134857178</v>
      </c>
      <c r="Q4290" s="21" t="str">
        <f t="shared" si="1"/>
        <v>0.6733333333</v>
      </c>
      <c r="R4290" s="21" t="str">
        <f t="shared" si="3"/>
        <v>0.585866433</v>
      </c>
      <c r="S4290" s="9">
        <v>0.5866507467101603</v>
      </c>
      <c r="T4290" s="6">
        <v>0.58586643298467</v>
      </c>
      <c r="U4290" s="10"/>
      <c r="V4290" s="10"/>
      <c r="W4290" s="10"/>
    </row>
    <row r="4291">
      <c r="A4291" s="17">
        <v>2014.0</v>
      </c>
      <c r="B4291" s="18" t="s">
        <v>342</v>
      </c>
      <c r="C4291" s="18" t="s">
        <v>4988</v>
      </c>
      <c r="D4291" s="19">
        <v>235.0</v>
      </c>
      <c r="E4291" s="19">
        <v>2.0</v>
      </c>
      <c r="F4291" s="19">
        <v>8.0</v>
      </c>
      <c r="G4291" s="19">
        <v>12.0</v>
      </c>
      <c r="H4291" s="19">
        <v>5.0</v>
      </c>
      <c r="I4291" s="19">
        <v>1.0</v>
      </c>
      <c r="J4291" s="19">
        <v>4.0</v>
      </c>
      <c r="K4291" s="19">
        <v>15.0</v>
      </c>
      <c r="L4291" s="19">
        <v>17.0</v>
      </c>
      <c r="M4291" s="19">
        <v>32.0</v>
      </c>
      <c r="N4291" s="20">
        <v>0.46875</v>
      </c>
      <c r="O4291" s="20">
        <v>0.5360158085823059</v>
      </c>
      <c r="P4291" s="20">
        <v>0.5432532429695129</v>
      </c>
      <c r="Q4291" s="21" t="str">
        <f t="shared" si="1"/>
        <v>0.4104477612</v>
      </c>
      <c r="R4291" s="21" t="str">
        <f t="shared" si="3"/>
        <v>0.5064331553</v>
      </c>
      <c r="S4291" s="9">
        <v>0.5210087150335312</v>
      </c>
      <c r="T4291" s="6">
        <v>0.5064331553320387</v>
      </c>
      <c r="U4291" s="10"/>
      <c r="V4291" s="10"/>
      <c r="W4291" s="10"/>
    </row>
    <row r="4292">
      <c r="A4292" s="17">
        <v>2014.0</v>
      </c>
      <c r="B4292" s="18" t="s">
        <v>1050</v>
      </c>
      <c r="C4292" s="18" t="s">
        <v>1527</v>
      </c>
      <c r="D4292" s="19">
        <v>236.0</v>
      </c>
      <c r="E4292" s="19">
        <v>8.0</v>
      </c>
      <c r="F4292" s="19">
        <v>7.0</v>
      </c>
      <c r="G4292" s="19">
        <v>10.0</v>
      </c>
      <c r="H4292" s="19">
        <v>3.0</v>
      </c>
      <c r="I4292" s="19">
        <v>2.0</v>
      </c>
      <c r="J4292" s="19">
        <v>1.0</v>
      </c>
      <c r="K4292" s="19">
        <v>20.0</v>
      </c>
      <c r="L4292" s="19">
        <v>11.0</v>
      </c>
      <c r="M4292" s="19">
        <v>31.0</v>
      </c>
      <c r="N4292" s="20">
        <v>0.6451612710952759</v>
      </c>
      <c r="O4292" s="20">
        <v>0.49327632784843445</v>
      </c>
      <c r="P4292" s="20">
        <v>0.485887348651886</v>
      </c>
      <c r="Q4292" s="21" t="str">
        <f t="shared" si="1"/>
        <v>0.6713286713</v>
      </c>
      <c r="R4292" s="21" t="str">
        <f t="shared" si="3"/>
        <v>0.5359421689</v>
      </c>
      <c r="S4292" s="9">
        <v>0.5294003236678338</v>
      </c>
      <c r="T4292" s="6">
        <v>0.5359421689193565</v>
      </c>
      <c r="U4292" s="10"/>
      <c r="V4292" s="10"/>
      <c r="W4292" s="10"/>
    </row>
    <row r="4293">
      <c r="A4293" s="17">
        <v>2014.0</v>
      </c>
      <c r="B4293" s="18" t="s">
        <v>949</v>
      </c>
      <c r="C4293" s="18" t="s">
        <v>1511</v>
      </c>
      <c r="D4293" s="19">
        <v>237.0</v>
      </c>
      <c r="E4293" s="19">
        <v>8.0</v>
      </c>
      <c r="F4293" s="19">
        <v>7.0</v>
      </c>
      <c r="G4293" s="19">
        <v>7.0</v>
      </c>
      <c r="H4293" s="19">
        <v>4.0</v>
      </c>
      <c r="I4293" s="19">
        <v>3.0</v>
      </c>
      <c r="J4293" s="19">
        <v>1.0</v>
      </c>
      <c r="K4293" s="19">
        <v>18.0</v>
      </c>
      <c r="L4293" s="19">
        <v>12.0</v>
      </c>
      <c r="M4293" s="19">
        <v>30.0</v>
      </c>
      <c r="N4293" s="20">
        <v>0.6000000238418579</v>
      </c>
      <c r="O4293" s="20">
        <v>0.37997815012931824</v>
      </c>
      <c r="P4293" s="20">
        <v>0.4590838551521301</v>
      </c>
      <c r="Q4293" s="21" t="str">
        <f t="shared" si="1"/>
        <v>0.6301369863</v>
      </c>
      <c r="R4293" s="21" t="str">
        <f t="shared" si="3"/>
        <v>0.4622942854</v>
      </c>
      <c r="S4293" s="9">
        <v>0.4547600388526917</v>
      </c>
      <c r="T4293" s="6">
        <v>0.46229428542803414</v>
      </c>
      <c r="U4293" s="10"/>
      <c r="V4293" s="10"/>
      <c r="W4293" s="10"/>
    </row>
    <row r="4294">
      <c r="A4294" s="17">
        <v>2014.0</v>
      </c>
      <c r="B4294" s="18" t="s">
        <v>282</v>
      </c>
      <c r="C4294" s="18" t="s">
        <v>4989</v>
      </c>
      <c r="D4294" s="19">
        <v>238.0</v>
      </c>
      <c r="E4294" s="19">
        <v>3.0</v>
      </c>
      <c r="F4294" s="19">
        <v>11.0</v>
      </c>
      <c r="G4294" s="19">
        <v>10.0</v>
      </c>
      <c r="H4294" s="19">
        <v>6.0</v>
      </c>
      <c r="I4294" s="19">
        <v>0.0</v>
      </c>
      <c r="J4294" s="19">
        <v>1.0</v>
      </c>
      <c r="K4294" s="19">
        <v>13.0</v>
      </c>
      <c r="L4294" s="19">
        <v>18.0</v>
      </c>
      <c r="M4294" s="19">
        <v>31.0</v>
      </c>
      <c r="N4294" s="20">
        <v>0.4193548262119293</v>
      </c>
      <c r="O4294" s="20">
        <v>0.5486134886741638</v>
      </c>
      <c r="P4294" s="20">
        <v>0.5244916677474976</v>
      </c>
      <c r="Q4294" s="21" t="str">
        <f t="shared" si="1"/>
        <v>0.3893129771</v>
      </c>
      <c r="R4294" s="21" t="str">
        <f t="shared" si="3"/>
        <v>0.5027579055</v>
      </c>
      <c r="S4294" s="9">
        <v>0.5102683709513757</v>
      </c>
      <c r="T4294" s="6">
        <v>0.5027579055487654</v>
      </c>
      <c r="U4294" s="10"/>
      <c r="V4294" s="10"/>
      <c r="W4294" s="10"/>
    </row>
    <row r="4295">
      <c r="A4295" s="17">
        <v>2014.0</v>
      </c>
      <c r="B4295" s="18" t="s">
        <v>423</v>
      </c>
      <c r="C4295" s="18" t="s">
        <v>4990</v>
      </c>
      <c r="D4295" s="19">
        <v>239.0</v>
      </c>
      <c r="E4295" s="19">
        <v>2.0</v>
      </c>
      <c r="F4295" s="19">
        <v>11.0</v>
      </c>
      <c r="G4295" s="19">
        <v>3.0</v>
      </c>
      <c r="H4295" s="19">
        <v>9.0</v>
      </c>
      <c r="I4295" s="19">
        <v>0.0</v>
      </c>
      <c r="J4295" s="19">
        <v>3.0</v>
      </c>
      <c r="K4295" s="19">
        <v>5.0</v>
      </c>
      <c r="L4295" s="19">
        <v>23.0</v>
      </c>
      <c r="M4295" s="19">
        <v>28.0</v>
      </c>
      <c r="N4295" s="20">
        <v>0.1785714328289032</v>
      </c>
      <c r="O4295" s="20">
        <v>0.5097109079360962</v>
      </c>
      <c r="P4295" s="20">
        <v>0.4920829236507416</v>
      </c>
      <c r="Q4295" s="21" t="str">
        <f t="shared" si="1"/>
        <v>0.171641791</v>
      </c>
      <c r="R4295" s="21" t="str">
        <f t="shared" si="3"/>
        <v>0.4207866326</v>
      </c>
      <c r="S4295" s="9">
        <v>0.42251904202359064</v>
      </c>
      <c r="T4295" s="6">
        <v>0.4207866326419275</v>
      </c>
      <c r="U4295" s="10"/>
      <c r="V4295" s="10"/>
      <c r="W4295" s="10"/>
    </row>
    <row r="4296">
      <c r="A4296" s="17">
        <v>2014.0</v>
      </c>
      <c r="B4296" s="18" t="s">
        <v>91</v>
      </c>
      <c r="C4296" s="18" t="s">
        <v>4991</v>
      </c>
      <c r="D4296" s="19">
        <v>240.0</v>
      </c>
      <c r="E4296" s="19">
        <v>5.0</v>
      </c>
      <c r="F4296" s="19">
        <v>8.0</v>
      </c>
      <c r="G4296" s="19">
        <v>12.0</v>
      </c>
      <c r="H4296" s="19">
        <v>4.0</v>
      </c>
      <c r="I4296" s="19">
        <v>2.0</v>
      </c>
      <c r="J4296" s="19">
        <v>2.0</v>
      </c>
      <c r="K4296" s="19">
        <v>19.0</v>
      </c>
      <c r="L4296" s="19">
        <v>14.0</v>
      </c>
      <c r="M4296" s="19">
        <v>33.0</v>
      </c>
      <c r="N4296" s="20">
        <v>0.5757575631141663</v>
      </c>
      <c r="O4296" s="20">
        <v>0.5659176707267761</v>
      </c>
      <c r="P4296" s="20">
        <v>0.5383946895599365</v>
      </c>
      <c r="Q4296" s="21" t="str">
        <f t="shared" si="1"/>
        <v>0.5664335664</v>
      </c>
      <c r="R4296" s="21" t="str">
        <f t="shared" si="3"/>
        <v>0.5591658994</v>
      </c>
      <c r="S4296" s="9">
        <v>0.5614969016927661</v>
      </c>
      <c r="T4296" s="6">
        <v>0.5591658993617638</v>
      </c>
      <c r="U4296" s="10"/>
      <c r="V4296" s="10"/>
      <c r="W4296" s="10"/>
    </row>
    <row r="4297">
      <c r="A4297" s="17">
        <v>2014.0</v>
      </c>
      <c r="B4297" s="18" t="s">
        <v>802</v>
      </c>
      <c r="C4297" s="18" t="s">
        <v>4992</v>
      </c>
      <c r="D4297" s="19">
        <v>241.0</v>
      </c>
      <c r="E4297" s="19">
        <v>6.0</v>
      </c>
      <c r="F4297" s="19">
        <v>8.0</v>
      </c>
      <c r="G4297" s="19">
        <v>6.0</v>
      </c>
      <c r="H4297" s="19">
        <v>7.0</v>
      </c>
      <c r="I4297" s="19">
        <v>2.0</v>
      </c>
      <c r="J4297" s="19">
        <v>2.0</v>
      </c>
      <c r="K4297" s="19">
        <v>14.0</v>
      </c>
      <c r="L4297" s="19">
        <v>17.0</v>
      </c>
      <c r="M4297" s="19">
        <v>31.0</v>
      </c>
      <c r="N4297" s="20">
        <v>0.4516128897666931</v>
      </c>
      <c r="O4297" s="20">
        <v>0.4897201955318451</v>
      </c>
      <c r="P4297" s="20">
        <v>0.48732414841651917</v>
      </c>
      <c r="Q4297" s="21" t="str">
        <f t="shared" si="1"/>
        <v>0.4575163399</v>
      </c>
      <c r="R4297" s="21" t="str">
        <f t="shared" si="3"/>
        <v>0.4810702198</v>
      </c>
      <c r="S4297" s="9">
        <v>0.47959436067650396</v>
      </c>
      <c r="T4297" s="6">
        <v>0.4810702198373726</v>
      </c>
      <c r="U4297" s="10"/>
      <c r="V4297" s="10"/>
      <c r="W4297" s="10"/>
    </row>
    <row r="4298">
      <c r="A4298" s="17">
        <v>2014.0</v>
      </c>
      <c r="B4298" s="18" t="s">
        <v>805</v>
      </c>
      <c r="C4298" s="18" t="s">
        <v>1492</v>
      </c>
      <c r="D4298" s="19">
        <v>242.0</v>
      </c>
      <c r="E4298" s="19">
        <v>9.0</v>
      </c>
      <c r="F4298" s="19">
        <v>10.0</v>
      </c>
      <c r="G4298" s="19">
        <v>12.0</v>
      </c>
      <c r="H4298" s="19">
        <v>3.0</v>
      </c>
      <c r="I4298" s="19">
        <v>0.0</v>
      </c>
      <c r="J4298" s="19">
        <v>0.0</v>
      </c>
      <c r="K4298" s="19">
        <v>21.0</v>
      </c>
      <c r="L4298" s="19">
        <v>13.0</v>
      </c>
      <c r="M4298" s="19">
        <v>34.0</v>
      </c>
      <c r="N4298" s="20">
        <v>0.6176470518112183</v>
      </c>
      <c r="O4298" s="20">
        <v>0.46715104579925537</v>
      </c>
      <c r="P4298" s="20">
        <v>0.488029807806015</v>
      </c>
      <c r="Q4298" s="21" t="str">
        <f t="shared" si="1"/>
        <v>0.66</v>
      </c>
      <c r="R4298" s="21" t="str">
        <f t="shared" si="3"/>
        <v>0.5205829749</v>
      </c>
      <c r="S4298" s="9">
        <v>0.5099947395570138</v>
      </c>
      <c r="T4298" s="6">
        <v>0.5205829748511315</v>
      </c>
      <c r="U4298" s="10"/>
      <c r="V4298" s="10"/>
      <c r="W4298" s="10"/>
    </row>
    <row r="4299">
      <c r="A4299" s="17">
        <v>2014.0</v>
      </c>
      <c r="B4299" s="18" t="s">
        <v>159</v>
      </c>
      <c r="C4299" s="18" t="s">
        <v>4993</v>
      </c>
      <c r="D4299" s="19">
        <v>243.0</v>
      </c>
      <c r="E4299" s="19">
        <v>1.0</v>
      </c>
      <c r="F4299" s="19">
        <v>10.0</v>
      </c>
      <c r="G4299" s="19">
        <v>9.0</v>
      </c>
      <c r="H4299" s="19">
        <v>10.0</v>
      </c>
      <c r="I4299" s="19">
        <v>1.0</v>
      </c>
      <c r="J4299" s="19">
        <v>1.0</v>
      </c>
      <c r="K4299" s="19">
        <v>11.0</v>
      </c>
      <c r="L4299" s="19">
        <v>21.0</v>
      </c>
      <c r="M4299" s="19">
        <v>32.0</v>
      </c>
      <c r="N4299" s="20">
        <v>0.34375</v>
      </c>
      <c r="O4299" s="20">
        <v>0.5730467438697815</v>
      </c>
      <c r="P4299" s="20">
        <v>0.5073688626289368</v>
      </c>
      <c r="Q4299" s="21" t="str">
        <f t="shared" si="1"/>
        <v>0.2708333333</v>
      </c>
      <c r="R4299" s="21" t="str">
        <f t="shared" si="3"/>
        <v>0.4810739209</v>
      </c>
      <c r="S4299" s="9">
        <v>0.49930308759212494</v>
      </c>
      <c r="T4299" s="6">
        <v>0.48107392092545825</v>
      </c>
      <c r="U4299" s="10"/>
      <c r="V4299" s="10"/>
      <c r="W4299" s="10"/>
    </row>
    <row r="4300">
      <c r="A4300" s="17">
        <v>2014.0</v>
      </c>
      <c r="B4300" s="18" t="s">
        <v>324</v>
      </c>
      <c r="C4300" s="18" t="s">
        <v>4994</v>
      </c>
      <c r="D4300" s="19">
        <v>244.0</v>
      </c>
      <c r="E4300" s="19">
        <v>2.0</v>
      </c>
      <c r="F4300" s="19">
        <v>14.0</v>
      </c>
      <c r="G4300" s="19">
        <v>5.0</v>
      </c>
      <c r="H4300" s="19">
        <v>6.0</v>
      </c>
      <c r="I4300" s="19">
        <v>0.0</v>
      </c>
      <c r="J4300" s="19">
        <v>1.0</v>
      </c>
      <c r="K4300" s="19">
        <v>7.0</v>
      </c>
      <c r="L4300" s="19">
        <v>21.0</v>
      </c>
      <c r="M4300" s="19">
        <v>28.0</v>
      </c>
      <c r="N4300" s="20">
        <v>0.25</v>
      </c>
      <c r="O4300" s="20">
        <v>0.42617180943489075</v>
      </c>
      <c r="P4300" s="20">
        <v>0.4613584876060486</v>
      </c>
      <c r="Q4300" s="21" t="str">
        <f t="shared" si="1"/>
        <v>0.2457627119</v>
      </c>
      <c r="R4300" s="21" t="str">
        <f t="shared" si="3"/>
        <v>0.3898662046</v>
      </c>
      <c r="S4300" s="9">
        <v>0.3909255266189575</v>
      </c>
      <c r="T4300" s="6">
        <v>0.3898662045850592</v>
      </c>
      <c r="U4300" s="10"/>
      <c r="V4300" s="10"/>
      <c r="W4300" s="10"/>
    </row>
    <row r="4301">
      <c r="A4301" s="17">
        <v>2014.0</v>
      </c>
      <c r="B4301" s="18" t="s">
        <v>1278</v>
      </c>
      <c r="C4301" s="18" t="s">
        <v>1510</v>
      </c>
      <c r="D4301" s="19">
        <v>245.0</v>
      </c>
      <c r="E4301" s="19">
        <v>7.0</v>
      </c>
      <c r="F4301" s="19">
        <v>7.0</v>
      </c>
      <c r="G4301" s="19">
        <v>8.0</v>
      </c>
      <c r="H4301" s="19">
        <v>3.0</v>
      </c>
      <c r="I4301" s="19">
        <v>1.0</v>
      </c>
      <c r="J4301" s="19">
        <v>2.0</v>
      </c>
      <c r="K4301" s="19">
        <v>16.0</v>
      </c>
      <c r="L4301" s="19">
        <v>12.0</v>
      </c>
      <c r="M4301" s="19">
        <v>28.0</v>
      </c>
      <c r="N4301" s="20">
        <v>0.5714285969734192</v>
      </c>
      <c r="O4301" s="20">
        <v>0.4749516546726227</v>
      </c>
      <c r="P4301" s="20">
        <v>0.5036870837211609</v>
      </c>
      <c r="Q4301" s="21" t="str">
        <f t="shared" si="1"/>
        <v>0.6</v>
      </c>
      <c r="R4301" s="21" t="str">
        <f t="shared" si="3"/>
        <v>0.5133975983</v>
      </c>
      <c r="S4301" s="9">
        <v>0.5062547411237444</v>
      </c>
      <c r="T4301" s="6">
        <v>0.5133975982666015</v>
      </c>
      <c r="U4301" s="10"/>
      <c r="V4301" s="10"/>
      <c r="W4301" s="10"/>
    </row>
    <row r="4302">
      <c r="A4302" s="17">
        <v>2014.0</v>
      </c>
      <c r="B4302" s="18" t="s">
        <v>217</v>
      </c>
      <c r="C4302" s="18" t="s">
        <v>4995</v>
      </c>
      <c r="D4302" s="19">
        <v>246.0</v>
      </c>
      <c r="E4302" s="19">
        <v>3.0</v>
      </c>
      <c r="F4302" s="19">
        <v>11.0</v>
      </c>
      <c r="G4302" s="19">
        <v>8.0</v>
      </c>
      <c r="H4302" s="19">
        <v>5.0</v>
      </c>
      <c r="I4302" s="19">
        <v>2.0</v>
      </c>
      <c r="J4302" s="19">
        <v>3.0</v>
      </c>
      <c r="K4302" s="19">
        <v>13.0</v>
      </c>
      <c r="L4302" s="19">
        <v>19.0</v>
      </c>
      <c r="M4302" s="19">
        <v>32.0</v>
      </c>
      <c r="N4302" s="20">
        <v>0.40625</v>
      </c>
      <c r="O4302" s="20">
        <v>0.5076372027397156</v>
      </c>
      <c r="P4302" s="20">
        <v>0.5049293041229248</v>
      </c>
      <c r="Q4302" s="21" t="str">
        <f t="shared" si="1"/>
        <v>0.3985507246</v>
      </c>
      <c r="R4302" s="21" t="str">
        <f t="shared" si="3"/>
        <v>0.4796886086</v>
      </c>
      <c r="S4302" s="9">
        <v>0.481613427400589</v>
      </c>
      <c r="T4302" s="6">
        <v>0.4796886085600093</v>
      </c>
      <c r="U4302" s="10"/>
      <c r="V4302" s="10"/>
      <c r="W4302" s="10"/>
    </row>
    <row r="4303">
      <c r="A4303" s="17">
        <v>2014.0</v>
      </c>
      <c r="B4303" s="18" t="s">
        <v>1945</v>
      </c>
      <c r="C4303" s="18" t="s">
        <v>4996</v>
      </c>
      <c r="D4303" s="19">
        <v>247.0</v>
      </c>
      <c r="E4303" s="19">
        <v>4.0</v>
      </c>
      <c r="F4303" s="19">
        <v>14.0</v>
      </c>
      <c r="G4303" s="19">
        <v>1.0</v>
      </c>
      <c r="H4303" s="19">
        <v>10.0</v>
      </c>
      <c r="I4303" s="19">
        <v>0.0</v>
      </c>
      <c r="J4303" s="19">
        <v>2.0</v>
      </c>
      <c r="K4303" s="19">
        <v>5.0</v>
      </c>
      <c r="L4303" s="19">
        <v>26.0</v>
      </c>
      <c r="M4303" s="19">
        <v>31.0</v>
      </c>
      <c r="N4303" s="20">
        <v>0.16129031777381897</v>
      </c>
      <c r="O4303" s="20">
        <v>0.42336949706077576</v>
      </c>
      <c r="P4303" s="20">
        <v>0.466380774974823</v>
      </c>
      <c r="Q4303" s="21" t="str">
        <f t="shared" si="1"/>
        <v>0.2026143791</v>
      </c>
      <c r="R4303" s="21" t="str">
        <f t="shared" si="3"/>
        <v>0.378933537</v>
      </c>
      <c r="S4303" s="9">
        <v>0.36860252291925494</v>
      </c>
      <c r="T4303" s="6">
        <v>0.37893353704533544</v>
      </c>
      <c r="U4303" s="10"/>
      <c r="V4303" s="10"/>
      <c r="W4303" s="10"/>
    </row>
    <row r="4304">
      <c r="A4304" s="17">
        <v>2014.0</v>
      </c>
      <c r="B4304" s="18" t="s">
        <v>332</v>
      </c>
      <c r="C4304" s="18" t="s">
        <v>4997</v>
      </c>
      <c r="D4304" s="19">
        <v>248.0</v>
      </c>
      <c r="E4304" s="19">
        <v>7.0</v>
      </c>
      <c r="F4304" s="19">
        <v>7.0</v>
      </c>
      <c r="G4304" s="19">
        <v>9.0</v>
      </c>
      <c r="H4304" s="19">
        <v>1.0</v>
      </c>
      <c r="I4304" s="19">
        <v>5.0</v>
      </c>
      <c r="J4304" s="19">
        <v>2.0</v>
      </c>
      <c r="K4304" s="19">
        <v>21.0</v>
      </c>
      <c r="L4304" s="19">
        <v>10.0</v>
      </c>
      <c r="M4304" s="19">
        <v>31.0</v>
      </c>
      <c r="N4304" s="20">
        <v>0.6774193644523621</v>
      </c>
      <c r="O4304" s="20">
        <v>0.4625769257545471</v>
      </c>
      <c r="P4304" s="20">
        <v>0.4589223861694336</v>
      </c>
      <c r="Q4304" s="21" t="str">
        <f t="shared" si="1"/>
        <v>0.726618705</v>
      </c>
      <c r="R4304" s="21" t="str">
        <f t="shared" si="3"/>
        <v>0.5276737357</v>
      </c>
      <c r="S4304" s="9">
        <v>0.5153738981293093</v>
      </c>
      <c r="T4304" s="6">
        <v>0.5276737356786247</v>
      </c>
      <c r="U4304" s="10"/>
      <c r="V4304" s="10"/>
      <c r="W4304" s="10"/>
    </row>
    <row r="4305">
      <c r="A4305" s="17">
        <v>2014.0</v>
      </c>
      <c r="B4305" s="18" t="s">
        <v>1948</v>
      </c>
      <c r="C4305" s="18" t="s">
        <v>4998</v>
      </c>
      <c r="D4305" s="19">
        <v>249.0</v>
      </c>
      <c r="E4305" s="19">
        <v>2.0</v>
      </c>
      <c r="F4305" s="19">
        <v>15.0</v>
      </c>
      <c r="G4305" s="19">
        <v>7.0</v>
      </c>
      <c r="H4305" s="19">
        <v>4.0</v>
      </c>
      <c r="I4305" s="19">
        <v>1.0</v>
      </c>
      <c r="J4305" s="19">
        <v>1.0</v>
      </c>
      <c r="K4305" s="19">
        <v>10.0</v>
      </c>
      <c r="L4305" s="19">
        <v>20.0</v>
      </c>
      <c r="M4305" s="19">
        <v>30.0</v>
      </c>
      <c r="N4305" s="20">
        <v>0.3333333432674408</v>
      </c>
      <c r="O4305" s="20">
        <v>0.42565956711769104</v>
      </c>
      <c r="P4305" s="20">
        <v>0.45633459091186523</v>
      </c>
      <c r="Q4305" s="21" t="str">
        <f t="shared" si="1"/>
        <v>0.3389830508</v>
      </c>
      <c r="R4305" s="21" t="str">
        <f t="shared" si="3"/>
        <v>0.411659194</v>
      </c>
      <c r="S4305" s="9">
        <v>0.41024676462014514</v>
      </c>
      <c r="T4305" s="6">
        <v>0.41165919399867623</v>
      </c>
      <c r="U4305" s="10"/>
      <c r="V4305" s="10"/>
      <c r="W4305" s="10"/>
    </row>
    <row r="4306">
      <c r="A4306" s="17">
        <v>2014.0</v>
      </c>
      <c r="B4306" s="18" t="s">
        <v>326</v>
      </c>
      <c r="C4306" s="18" t="s">
        <v>1567</v>
      </c>
      <c r="D4306" s="19">
        <v>250.0</v>
      </c>
      <c r="E4306" s="19">
        <v>5.0</v>
      </c>
      <c r="F4306" s="19">
        <v>7.0</v>
      </c>
      <c r="G4306" s="19">
        <v>7.0</v>
      </c>
      <c r="H4306" s="19">
        <v>7.0</v>
      </c>
      <c r="I4306" s="19">
        <v>2.0</v>
      </c>
      <c r="J4306" s="19">
        <v>2.0</v>
      </c>
      <c r="K4306" s="19">
        <v>14.0</v>
      </c>
      <c r="L4306" s="19">
        <v>16.0</v>
      </c>
      <c r="M4306" s="19">
        <v>30.0</v>
      </c>
      <c r="N4306" s="20">
        <v>0.46666666865348816</v>
      </c>
      <c r="O4306" s="20">
        <v>0.5211948156356812</v>
      </c>
      <c r="P4306" s="20">
        <v>0.5079467296600342</v>
      </c>
      <c r="Q4306" s="21" t="str">
        <f t="shared" si="1"/>
        <v>0.4520547945</v>
      </c>
      <c r="R4306" s="21" t="str">
        <f t="shared" si="3"/>
        <v>0.5005977889</v>
      </c>
      <c r="S4306" s="9">
        <v>0.5042507568995158</v>
      </c>
      <c r="T4306" s="6">
        <v>0.5005977888629861</v>
      </c>
      <c r="U4306" s="10"/>
      <c r="V4306" s="10"/>
      <c r="W4306" s="10"/>
    </row>
    <row r="4307">
      <c r="A4307" s="17">
        <v>2014.0</v>
      </c>
      <c r="B4307" s="18" t="s">
        <v>194</v>
      </c>
      <c r="C4307" s="18" t="s">
        <v>1586</v>
      </c>
      <c r="D4307" s="19">
        <v>251.0</v>
      </c>
      <c r="E4307" s="19">
        <v>10.0</v>
      </c>
      <c r="F4307" s="19">
        <v>2.0</v>
      </c>
      <c r="G4307" s="19">
        <v>13.0</v>
      </c>
      <c r="H4307" s="19">
        <v>1.0</v>
      </c>
      <c r="I4307" s="19">
        <v>4.0</v>
      </c>
      <c r="J4307" s="19">
        <v>1.0</v>
      </c>
      <c r="K4307" s="19">
        <v>27.0</v>
      </c>
      <c r="L4307" s="19">
        <v>4.0</v>
      </c>
      <c r="M4307" s="19">
        <v>31.0</v>
      </c>
      <c r="N4307" s="20">
        <v>0.8709677457809448</v>
      </c>
      <c r="O4307" s="20">
        <v>0.5439234375953674</v>
      </c>
      <c r="P4307" s="20">
        <v>0.5356370806694031</v>
      </c>
      <c r="Q4307" s="21" t="str">
        <f t="shared" si="1"/>
        <v>0.8775510204</v>
      </c>
      <c r="R4307" s="21" t="str">
        <f t="shared" si="3"/>
        <v>0.6252587441</v>
      </c>
      <c r="S4307" s="9">
        <v>0.6236129244489055</v>
      </c>
      <c r="T4307" s="6">
        <v>0.6252587440670754</v>
      </c>
      <c r="U4307" s="10"/>
      <c r="V4307" s="10"/>
      <c r="W4307" s="10"/>
    </row>
    <row r="4308">
      <c r="A4308" s="17">
        <v>2014.0</v>
      </c>
      <c r="B4308" s="18" t="s">
        <v>525</v>
      </c>
      <c r="C4308" s="18" t="s">
        <v>4999</v>
      </c>
      <c r="D4308" s="19">
        <v>252.0</v>
      </c>
      <c r="E4308" s="19">
        <v>7.0</v>
      </c>
      <c r="F4308" s="19">
        <v>5.0</v>
      </c>
      <c r="G4308" s="19">
        <v>11.0</v>
      </c>
      <c r="H4308" s="19">
        <v>5.0</v>
      </c>
      <c r="I4308" s="19">
        <v>1.0</v>
      </c>
      <c r="J4308" s="19">
        <v>1.0</v>
      </c>
      <c r="K4308" s="19">
        <v>19.0</v>
      </c>
      <c r="L4308" s="19">
        <v>11.0</v>
      </c>
      <c r="M4308" s="19">
        <v>30.0</v>
      </c>
      <c r="N4308" s="20">
        <v>0.6333333253860474</v>
      </c>
      <c r="O4308" s="20">
        <v>0.5573384761810303</v>
      </c>
      <c r="P4308" s="20">
        <v>0.5149219036102295</v>
      </c>
      <c r="Q4308" s="21" t="str">
        <f t="shared" si="1"/>
        <v>0.6126760563</v>
      </c>
      <c r="R4308" s="21" t="str">
        <f t="shared" si="3"/>
        <v>0.5605687281</v>
      </c>
      <c r="S4308" s="9">
        <v>0.5657330473264058</v>
      </c>
      <c r="T4308" s="6">
        <v>0.5605687280775795</v>
      </c>
      <c r="U4308" s="10"/>
      <c r="V4308" s="10"/>
      <c r="W4308" s="10"/>
    </row>
    <row r="4309">
      <c r="A4309" s="17">
        <v>2014.0</v>
      </c>
      <c r="B4309" s="18" t="s">
        <v>1123</v>
      </c>
      <c r="C4309" s="18" t="s">
        <v>5000</v>
      </c>
      <c r="D4309" s="19">
        <v>253.0</v>
      </c>
      <c r="E4309" s="19">
        <v>3.0</v>
      </c>
      <c r="F4309" s="19">
        <v>12.0</v>
      </c>
      <c r="G4309" s="19">
        <v>2.0</v>
      </c>
      <c r="H4309" s="19">
        <v>9.0</v>
      </c>
      <c r="I4309" s="19">
        <v>0.0</v>
      </c>
      <c r="J4309" s="19">
        <v>3.0</v>
      </c>
      <c r="K4309" s="19">
        <v>5.0</v>
      </c>
      <c r="L4309" s="19">
        <v>24.0</v>
      </c>
      <c r="M4309" s="19">
        <v>29.0</v>
      </c>
      <c r="N4309" s="20">
        <v>0.17241379618644714</v>
      </c>
      <c r="O4309" s="20">
        <v>0.5109668374061584</v>
      </c>
      <c r="P4309" s="20">
        <v>0.508449375629425</v>
      </c>
      <c r="Q4309" s="21" t="str">
        <f t="shared" si="1"/>
        <v>0.1914893617</v>
      </c>
      <c r="R4309" s="21" t="str">
        <f t="shared" si="3"/>
        <v>0.430468103</v>
      </c>
      <c r="S4309" s="9">
        <v>0.4256992108862976</v>
      </c>
      <c r="T4309" s="6">
        <v>0.4304681030359674</v>
      </c>
      <c r="U4309" s="10"/>
      <c r="V4309" s="10"/>
      <c r="W4309" s="10"/>
    </row>
    <row r="4310">
      <c r="A4310" s="17">
        <v>2014.0</v>
      </c>
      <c r="B4310" s="18" t="s">
        <v>287</v>
      </c>
      <c r="C4310" s="18" t="s">
        <v>5001</v>
      </c>
      <c r="D4310" s="19">
        <v>254.0</v>
      </c>
      <c r="E4310" s="19">
        <v>9.0</v>
      </c>
      <c r="F4310" s="19">
        <v>5.0</v>
      </c>
      <c r="G4310" s="19">
        <v>8.0</v>
      </c>
      <c r="H4310" s="19">
        <v>3.0</v>
      </c>
      <c r="I4310" s="19">
        <v>2.0</v>
      </c>
      <c r="J4310" s="19">
        <v>1.0</v>
      </c>
      <c r="K4310" s="19">
        <v>19.0</v>
      </c>
      <c r="L4310" s="19">
        <v>9.0</v>
      </c>
      <c r="M4310" s="19">
        <v>28.0</v>
      </c>
      <c r="N4310" s="20">
        <v>0.6785714030265808</v>
      </c>
      <c r="O4310" s="20">
        <v>0.46675989031791687</v>
      </c>
      <c r="P4310" s="20">
        <v>0.4972744882106781</v>
      </c>
      <c r="Q4310" s="21" t="str">
        <f t="shared" si="1"/>
        <v>0.7028985507</v>
      </c>
      <c r="R4310" s="21" t="str">
        <f t="shared" si="3"/>
        <v>0.5334232049</v>
      </c>
      <c r="S4310" s="9">
        <v>0.5273414243544852</v>
      </c>
      <c r="T4310" s="6">
        <v>0.5334232048927874</v>
      </c>
      <c r="U4310" s="10"/>
      <c r="V4310" s="10"/>
      <c r="W4310" s="10"/>
    </row>
    <row r="4311">
      <c r="A4311" s="17">
        <v>2014.0</v>
      </c>
      <c r="B4311" s="18" t="s">
        <v>1138</v>
      </c>
      <c r="C4311" s="18" t="s">
        <v>5002</v>
      </c>
      <c r="D4311" s="19">
        <v>255.0</v>
      </c>
      <c r="E4311" s="19">
        <v>5.0</v>
      </c>
      <c r="F4311" s="19">
        <v>8.0</v>
      </c>
      <c r="G4311" s="19">
        <v>5.0</v>
      </c>
      <c r="H4311" s="19">
        <v>9.0</v>
      </c>
      <c r="I4311" s="19">
        <v>2.0</v>
      </c>
      <c r="J4311" s="19">
        <v>2.0</v>
      </c>
      <c r="K4311" s="19">
        <v>12.0</v>
      </c>
      <c r="L4311" s="19">
        <v>19.0</v>
      </c>
      <c r="M4311" s="19">
        <v>31.0</v>
      </c>
      <c r="N4311" s="20">
        <v>0.3870967626571655</v>
      </c>
      <c r="O4311" s="20">
        <v>0.5071514844894409</v>
      </c>
      <c r="P4311" s="20">
        <v>0.5083848237991333</v>
      </c>
      <c r="Q4311" s="21" t="str">
        <f t="shared" si="1"/>
        <v>0.3821656051</v>
      </c>
      <c r="R4311" s="21" t="str">
        <f t="shared" si="3"/>
        <v>0.4762133495</v>
      </c>
      <c r="S4311" s="9">
        <v>0.4774461417428909</v>
      </c>
      <c r="T4311" s="6">
        <v>0.4762133494683891</v>
      </c>
      <c r="U4311" s="10"/>
      <c r="V4311" s="10"/>
      <c r="W4311" s="10"/>
    </row>
    <row r="4312">
      <c r="A4312" s="17">
        <v>2014.0</v>
      </c>
      <c r="B4312" s="18" t="s">
        <v>1243</v>
      </c>
      <c r="C4312" s="18" t="s">
        <v>5003</v>
      </c>
      <c r="D4312" s="19">
        <v>256.0</v>
      </c>
      <c r="E4312" s="19">
        <v>5.0</v>
      </c>
      <c r="F4312" s="19">
        <v>11.0</v>
      </c>
      <c r="G4312" s="19">
        <v>5.0</v>
      </c>
      <c r="H4312" s="19">
        <v>5.0</v>
      </c>
      <c r="I4312" s="19">
        <v>1.0</v>
      </c>
      <c r="J4312" s="19">
        <v>3.0</v>
      </c>
      <c r="K4312" s="19">
        <v>11.0</v>
      </c>
      <c r="L4312" s="19">
        <v>19.0</v>
      </c>
      <c r="M4312" s="19">
        <v>30.0</v>
      </c>
      <c r="N4312" s="20">
        <v>0.36666667461395264</v>
      </c>
      <c r="O4312" s="20">
        <v>0.44427376985549927</v>
      </c>
      <c r="P4312" s="20">
        <v>0.47465234994888306</v>
      </c>
      <c r="Q4312" s="21" t="str">
        <f t="shared" si="1"/>
        <v>0.3985507246</v>
      </c>
      <c r="R4312" s="21" t="str">
        <f t="shared" si="3"/>
        <v>0.4404376536</v>
      </c>
      <c r="S4312" s="9">
        <v>0.43246663908163707</v>
      </c>
      <c r="T4312" s="6">
        <v>0.4404376535743907</v>
      </c>
      <c r="U4312" s="10"/>
      <c r="V4312" s="10"/>
      <c r="W4312" s="10"/>
    </row>
    <row r="4313">
      <c r="A4313" s="17">
        <v>2014.0</v>
      </c>
      <c r="B4313" s="18" t="s">
        <v>1522</v>
      </c>
      <c r="C4313" s="18" t="s">
        <v>5004</v>
      </c>
      <c r="D4313" s="19">
        <v>257.0</v>
      </c>
      <c r="E4313" s="19">
        <v>5.0</v>
      </c>
      <c r="F4313" s="19">
        <v>12.0</v>
      </c>
      <c r="G4313" s="19">
        <v>10.0</v>
      </c>
      <c r="H4313" s="19">
        <v>2.0</v>
      </c>
      <c r="I4313" s="19">
        <v>2.0</v>
      </c>
      <c r="J4313" s="19">
        <v>0.0</v>
      </c>
      <c r="K4313" s="19">
        <v>17.0</v>
      </c>
      <c r="L4313" s="19">
        <v>14.0</v>
      </c>
      <c r="M4313" s="19">
        <v>31.0</v>
      </c>
      <c r="N4313" s="20">
        <v>0.5483871102333069</v>
      </c>
      <c r="O4313" s="20">
        <v>0.455923467874527</v>
      </c>
      <c r="P4313" s="20">
        <v>0.49025261402130127</v>
      </c>
      <c r="Q4313" s="21" t="str">
        <f t="shared" si="1"/>
        <v>0.6</v>
      </c>
      <c r="R4313" s="21" t="str">
        <f t="shared" si="3"/>
        <v>0.5005248874</v>
      </c>
      <c r="S4313" s="9">
        <v>0.4876216616361372</v>
      </c>
      <c r="T4313" s="6">
        <v>0.5005248874425888</v>
      </c>
      <c r="U4313" s="10"/>
      <c r="V4313" s="10"/>
      <c r="W4313" s="10"/>
    </row>
    <row r="4314">
      <c r="A4314" s="17">
        <v>2014.0</v>
      </c>
      <c r="B4314" s="18" t="s">
        <v>574</v>
      </c>
      <c r="C4314" s="18" t="s">
        <v>5005</v>
      </c>
      <c r="D4314" s="19">
        <v>258.0</v>
      </c>
      <c r="E4314" s="19">
        <v>4.0</v>
      </c>
      <c r="F4314" s="19">
        <v>11.0</v>
      </c>
      <c r="G4314" s="19">
        <v>6.0</v>
      </c>
      <c r="H4314" s="19">
        <v>5.0</v>
      </c>
      <c r="I4314" s="19">
        <v>0.0</v>
      </c>
      <c r="J4314" s="19">
        <v>2.0</v>
      </c>
      <c r="K4314" s="19">
        <v>10.0</v>
      </c>
      <c r="L4314" s="19">
        <v>18.0</v>
      </c>
      <c r="M4314" s="19">
        <v>28.0</v>
      </c>
      <c r="N4314" s="20">
        <v>0.3571428656578064</v>
      </c>
      <c r="O4314" s="20">
        <v>0.4129572808742523</v>
      </c>
      <c r="P4314" s="20">
        <v>0.46798330545425415</v>
      </c>
      <c r="Q4314" s="21" t="str">
        <f t="shared" si="1"/>
        <v>0.3709677419</v>
      </c>
      <c r="R4314" s="21" t="str">
        <f t="shared" si="3"/>
        <v>0.4162164023</v>
      </c>
      <c r="S4314" s="9">
        <v>0.412760181086404</v>
      </c>
      <c r="T4314" s="6">
        <v>0.4162164022845607</v>
      </c>
      <c r="U4314" s="10"/>
      <c r="V4314" s="10"/>
      <c r="W4314" s="10"/>
    </row>
    <row r="4315">
      <c r="A4315" s="17">
        <v>2014.0</v>
      </c>
      <c r="B4315" s="18" t="s">
        <v>2217</v>
      </c>
      <c r="C4315" s="18" t="s">
        <v>5006</v>
      </c>
      <c r="D4315" s="19">
        <v>259.0</v>
      </c>
      <c r="E4315" s="19">
        <v>5.0</v>
      </c>
      <c r="F4315" s="19">
        <v>9.0</v>
      </c>
      <c r="G4315" s="19">
        <v>7.0</v>
      </c>
      <c r="H4315" s="19">
        <v>4.0</v>
      </c>
      <c r="I4315" s="19">
        <v>4.0</v>
      </c>
      <c r="J4315" s="19">
        <v>1.0</v>
      </c>
      <c r="K4315" s="19">
        <v>16.0</v>
      </c>
      <c r="L4315" s="19">
        <v>14.0</v>
      </c>
      <c r="M4315" s="19">
        <v>30.0</v>
      </c>
      <c r="N4315" s="20">
        <v>0.5333333611488342</v>
      </c>
      <c r="O4315" s="20">
        <v>0.3890402913093567</v>
      </c>
      <c r="P4315" s="20">
        <v>0.48408064246177673</v>
      </c>
      <c r="Q4315" s="21" t="str">
        <f t="shared" si="1"/>
        <v>0.5588235294</v>
      </c>
      <c r="R4315" s="21" t="str">
        <f t="shared" si="3"/>
        <v>0.4552461886</v>
      </c>
      <c r="S4315" s="9">
        <v>0.44887363960345583</v>
      </c>
      <c r="T4315" s="6">
        <v>0.4552461886230637</v>
      </c>
      <c r="U4315" s="10"/>
      <c r="V4315" s="10"/>
      <c r="W4315" s="10"/>
    </row>
    <row r="4316">
      <c r="A4316" s="17">
        <v>2014.0</v>
      </c>
      <c r="B4316" s="18" t="s">
        <v>1648</v>
      </c>
      <c r="C4316" s="18" t="s">
        <v>5007</v>
      </c>
      <c r="D4316" s="19">
        <v>260.0</v>
      </c>
      <c r="E4316" s="19">
        <v>5.0</v>
      </c>
      <c r="F4316" s="19">
        <v>8.0</v>
      </c>
      <c r="G4316" s="19">
        <v>5.0</v>
      </c>
      <c r="H4316" s="19">
        <v>7.0</v>
      </c>
      <c r="I4316" s="19">
        <v>1.0</v>
      </c>
      <c r="J4316" s="19">
        <v>2.0</v>
      </c>
      <c r="K4316" s="19">
        <v>11.0</v>
      </c>
      <c r="L4316" s="19">
        <v>17.0</v>
      </c>
      <c r="M4316" s="19">
        <v>28.0</v>
      </c>
      <c r="N4316" s="20">
        <v>0.3928571343421936</v>
      </c>
      <c r="O4316" s="20">
        <v>0.4512341320514679</v>
      </c>
      <c r="P4316" s="20">
        <v>0.46660590171813965</v>
      </c>
      <c r="Q4316" s="21" t="str">
        <f t="shared" si="1"/>
        <v>0.3985507246</v>
      </c>
      <c r="R4316" s="21" t="str">
        <f t="shared" si="3"/>
        <v>0.4419062226</v>
      </c>
      <c r="S4316" s="9">
        <v>0.44048282716955456</v>
      </c>
      <c r="T4316" s="6">
        <v>0.44190622261468915</v>
      </c>
      <c r="U4316" s="10"/>
      <c r="V4316" s="10"/>
      <c r="W4316" s="10"/>
    </row>
    <row r="4317">
      <c r="A4317" s="17">
        <v>2014.0</v>
      </c>
      <c r="B4317" s="18" t="s">
        <v>283</v>
      </c>
      <c r="C4317" s="18" t="s">
        <v>5008</v>
      </c>
      <c r="D4317" s="19">
        <v>261.0</v>
      </c>
      <c r="E4317" s="19">
        <v>4.0</v>
      </c>
      <c r="F4317" s="19">
        <v>7.0</v>
      </c>
      <c r="G4317" s="19">
        <v>10.0</v>
      </c>
      <c r="H4317" s="19">
        <v>8.0</v>
      </c>
      <c r="I4317" s="19">
        <v>3.0</v>
      </c>
      <c r="J4317" s="19">
        <v>2.0</v>
      </c>
      <c r="K4317" s="19">
        <v>17.0</v>
      </c>
      <c r="L4317" s="19">
        <v>17.0</v>
      </c>
      <c r="M4317" s="19">
        <v>34.0</v>
      </c>
      <c r="N4317" s="20">
        <v>0.5</v>
      </c>
      <c r="O4317" s="20">
        <v>0.5389847159385681</v>
      </c>
      <c r="P4317" s="20">
        <v>0.5217288136482239</v>
      </c>
      <c r="Q4317" s="21" t="str">
        <f t="shared" si="1"/>
        <v>0.45625</v>
      </c>
      <c r="R4317" s="21" t="str">
        <f t="shared" si="3"/>
        <v>0.5139870614</v>
      </c>
      <c r="S4317" s="9">
        <v>0.52492456138134</v>
      </c>
      <c r="T4317" s="6">
        <v>0.51398706138134</v>
      </c>
      <c r="U4317" s="10"/>
      <c r="V4317" s="10"/>
      <c r="W4317" s="10"/>
    </row>
    <row r="4318">
      <c r="A4318" s="17">
        <v>2014.0</v>
      </c>
      <c r="B4318" s="18" t="s">
        <v>796</v>
      </c>
      <c r="C4318" s="18" t="s">
        <v>1560</v>
      </c>
      <c r="D4318" s="19">
        <v>262.0</v>
      </c>
      <c r="E4318" s="19">
        <v>14.0</v>
      </c>
      <c r="F4318" s="19">
        <v>2.0</v>
      </c>
      <c r="G4318" s="19">
        <v>13.0</v>
      </c>
      <c r="H4318" s="19">
        <v>0.0</v>
      </c>
      <c r="I4318" s="19">
        <v>2.0</v>
      </c>
      <c r="J4318" s="19">
        <v>0.0</v>
      </c>
      <c r="K4318" s="19">
        <v>29.0</v>
      </c>
      <c r="L4318" s="19">
        <v>2.0</v>
      </c>
      <c r="M4318" s="19">
        <v>31.0</v>
      </c>
      <c r="N4318" s="20">
        <v>0.9354838728904724</v>
      </c>
      <c r="O4318" s="20">
        <v>0.439789742231369</v>
      </c>
      <c r="P4318" s="20">
        <v>0.4645092189311981</v>
      </c>
      <c r="Q4318" s="21" t="str">
        <f t="shared" si="1"/>
        <v>0.9607843137</v>
      </c>
      <c r="R4318" s="21" t="str">
        <f t="shared" si="3"/>
        <v>0.5762182543</v>
      </c>
      <c r="S4318" s="9">
        <v>0.5698931435904195</v>
      </c>
      <c r="T4318" s="6">
        <v>0.5762182542798566</v>
      </c>
      <c r="U4318" s="10"/>
      <c r="V4318" s="10"/>
      <c r="W4318" s="10"/>
    </row>
    <row r="4319">
      <c r="A4319" s="17">
        <v>2014.0</v>
      </c>
      <c r="B4319" s="18" t="s">
        <v>48</v>
      </c>
      <c r="C4319" s="18" t="s">
        <v>1590</v>
      </c>
      <c r="D4319" s="19">
        <v>263.0</v>
      </c>
      <c r="E4319" s="19">
        <v>5.0</v>
      </c>
      <c r="F4319" s="19">
        <v>9.0</v>
      </c>
      <c r="G4319" s="19">
        <v>10.0</v>
      </c>
      <c r="H4319" s="19">
        <v>4.0</v>
      </c>
      <c r="I4319" s="19">
        <v>0.0</v>
      </c>
      <c r="J4319" s="19">
        <v>4.0</v>
      </c>
      <c r="K4319" s="19">
        <v>15.0</v>
      </c>
      <c r="L4319" s="19">
        <v>17.0</v>
      </c>
      <c r="M4319" s="19">
        <v>32.0</v>
      </c>
      <c r="N4319" s="20">
        <v>0.46875</v>
      </c>
      <c r="O4319" s="20">
        <v>0.48485496640205383</v>
      </c>
      <c r="P4319" s="20">
        <v>0.5085288882255554</v>
      </c>
      <c r="Q4319" s="21" t="str">
        <f t="shared" si="1"/>
        <v>0.4642857143</v>
      </c>
      <c r="R4319" s="21" t="str">
        <f t="shared" si="3"/>
        <v>0.4856311338</v>
      </c>
      <c r="S4319" s="9">
        <v>0.48674720525741577</v>
      </c>
      <c r="T4319" s="6">
        <v>0.4856311338288444</v>
      </c>
      <c r="U4319" s="10"/>
      <c r="V4319" s="10"/>
      <c r="W4319" s="10"/>
    </row>
    <row r="4320">
      <c r="A4320" s="17">
        <v>2014.0</v>
      </c>
      <c r="B4320" s="18" t="s">
        <v>1513</v>
      </c>
      <c r="C4320" s="18" t="s">
        <v>1593</v>
      </c>
      <c r="D4320" s="19">
        <v>264.0</v>
      </c>
      <c r="E4320" s="19">
        <v>6.0</v>
      </c>
      <c r="F4320" s="19">
        <v>6.0</v>
      </c>
      <c r="G4320" s="19">
        <v>15.0</v>
      </c>
      <c r="H4320" s="19">
        <v>1.0</v>
      </c>
      <c r="I4320" s="19">
        <v>2.0</v>
      </c>
      <c r="J4320" s="19">
        <v>2.0</v>
      </c>
      <c r="K4320" s="19">
        <v>23.0</v>
      </c>
      <c r="L4320" s="19">
        <v>9.0</v>
      </c>
      <c r="M4320" s="19">
        <v>32.0</v>
      </c>
      <c r="N4320" s="20">
        <v>0.71875</v>
      </c>
      <c r="O4320" s="20">
        <v>0.5162566900253296</v>
      </c>
      <c r="P4320" s="20">
        <v>0.5246142745018005</v>
      </c>
      <c r="Q4320" s="21" t="str">
        <f t="shared" si="1"/>
        <v>0.7348484848</v>
      </c>
      <c r="R4320" s="21" t="str">
        <f t="shared" si="3"/>
        <v>0.5729940349</v>
      </c>
      <c r="S4320" s="9">
        <v>0.5689694136381149</v>
      </c>
      <c r="T4320" s="6">
        <v>0.5729940348502361</v>
      </c>
      <c r="U4320" s="10"/>
      <c r="V4320" s="10"/>
      <c r="W4320" s="10"/>
    </row>
    <row r="4321">
      <c r="A4321" s="17">
        <v>2014.0</v>
      </c>
      <c r="B4321" s="18" t="s">
        <v>631</v>
      </c>
      <c r="C4321" s="18" t="s">
        <v>5009</v>
      </c>
      <c r="D4321" s="19">
        <v>265.0</v>
      </c>
      <c r="E4321" s="19">
        <v>1.0</v>
      </c>
      <c r="F4321" s="19">
        <v>12.0</v>
      </c>
      <c r="G4321" s="19">
        <v>7.0</v>
      </c>
      <c r="H4321" s="19">
        <v>6.0</v>
      </c>
      <c r="I4321" s="19">
        <v>0.0</v>
      </c>
      <c r="J4321" s="19">
        <v>2.0</v>
      </c>
      <c r="K4321" s="19">
        <v>8.0</v>
      </c>
      <c r="L4321" s="19">
        <v>20.0</v>
      </c>
      <c r="M4321" s="19">
        <v>28.0</v>
      </c>
      <c r="N4321" s="20">
        <v>0.2857142984867096</v>
      </c>
      <c r="O4321" s="20">
        <v>0.49585631489753723</v>
      </c>
      <c r="P4321" s="20">
        <v>0.4952470660209656</v>
      </c>
      <c r="Q4321" s="21" t="str">
        <f t="shared" si="1"/>
        <v>0.2413793103</v>
      </c>
      <c r="R4321" s="21" t="str">
        <f t="shared" si="3"/>
        <v>0.4320847515</v>
      </c>
      <c r="S4321" s="9">
        <v>0.4431684953825814</v>
      </c>
      <c r="T4321" s="6">
        <v>0.4320847515402169</v>
      </c>
      <c r="U4321" s="10"/>
      <c r="V4321" s="10"/>
      <c r="W4321" s="10"/>
    </row>
    <row r="4322">
      <c r="A4322" s="17">
        <v>2014.0</v>
      </c>
      <c r="B4322" s="18" t="s">
        <v>104</v>
      </c>
      <c r="C4322" s="18" t="s">
        <v>5010</v>
      </c>
      <c r="D4322" s="19">
        <v>266.0</v>
      </c>
      <c r="E4322" s="19">
        <v>1.0</v>
      </c>
      <c r="F4322" s="19">
        <v>11.0</v>
      </c>
      <c r="G4322" s="19">
        <v>9.0</v>
      </c>
      <c r="H4322" s="19">
        <v>7.0</v>
      </c>
      <c r="I4322" s="19">
        <v>4.0</v>
      </c>
      <c r="J4322" s="19">
        <v>2.0</v>
      </c>
      <c r="K4322" s="19">
        <v>14.0</v>
      </c>
      <c r="L4322" s="19">
        <v>20.0</v>
      </c>
      <c r="M4322" s="19">
        <v>34.0</v>
      </c>
      <c r="N4322" s="20">
        <v>0.4117647111415863</v>
      </c>
      <c r="O4322" s="20">
        <v>0.5689288377761841</v>
      </c>
      <c r="P4322" s="20">
        <v>0.5359302759170532</v>
      </c>
      <c r="Q4322" s="21" t="str">
        <f t="shared" si="1"/>
        <v>0.3698630137</v>
      </c>
      <c r="R4322" s="21" t="str">
        <f t="shared" si="3"/>
        <v>0.5109127413</v>
      </c>
      <c r="S4322" s="9">
        <v>0.5213881643379435</v>
      </c>
      <c r="T4322" s="6">
        <v>0.5109127412920129</v>
      </c>
      <c r="U4322" s="10"/>
      <c r="V4322" s="10"/>
      <c r="W4322" s="10"/>
    </row>
    <row r="4323">
      <c r="A4323" s="17">
        <v>2014.0</v>
      </c>
      <c r="B4323" s="18" t="s">
        <v>1012</v>
      </c>
      <c r="C4323" s="18" t="s">
        <v>5011</v>
      </c>
      <c r="D4323" s="19">
        <v>267.0</v>
      </c>
      <c r="E4323" s="19">
        <v>2.0</v>
      </c>
      <c r="F4323" s="19">
        <v>13.0</v>
      </c>
      <c r="G4323" s="19">
        <v>7.0</v>
      </c>
      <c r="H4323" s="19">
        <v>3.0</v>
      </c>
      <c r="I4323" s="19">
        <v>0.0</v>
      </c>
      <c r="J4323" s="19">
        <v>2.0</v>
      </c>
      <c r="K4323" s="19">
        <v>9.0</v>
      </c>
      <c r="L4323" s="19">
        <v>18.0</v>
      </c>
      <c r="M4323" s="19">
        <v>27.0</v>
      </c>
      <c r="N4323" s="20">
        <v>0.3333333432674408</v>
      </c>
      <c r="O4323" s="20">
        <v>0.49146023392677307</v>
      </c>
      <c r="P4323" s="20">
        <v>0.4923093914985657</v>
      </c>
      <c r="Q4323" s="21" t="str">
        <f t="shared" si="1"/>
        <v>0.3333333333</v>
      </c>
      <c r="R4323" s="21" t="str">
        <f t="shared" si="3"/>
        <v>0.4521407982</v>
      </c>
      <c r="S4323" s="9">
        <v>0.45214079817136127</v>
      </c>
      <c r="T4323" s="6">
        <v>0.45214079817136127</v>
      </c>
      <c r="U4323" s="10"/>
      <c r="V4323" s="10"/>
      <c r="W4323" s="10"/>
    </row>
    <row r="4324">
      <c r="A4324" s="17">
        <v>2014.0</v>
      </c>
      <c r="B4324" s="18" t="s">
        <v>53</v>
      </c>
      <c r="C4324" s="18" t="s">
        <v>5012</v>
      </c>
      <c r="D4324" s="19">
        <v>268.0</v>
      </c>
      <c r="E4324" s="19">
        <v>5.0</v>
      </c>
      <c r="F4324" s="19">
        <v>7.0</v>
      </c>
      <c r="G4324" s="19">
        <v>7.0</v>
      </c>
      <c r="H4324" s="19">
        <v>10.0</v>
      </c>
      <c r="I4324" s="19">
        <v>0.0</v>
      </c>
      <c r="J4324" s="19">
        <v>3.0</v>
      </c>
      <c r="K4324" s="19">
        <v>12.0</v>
      </c>
      <c r="L4324" s="19">
        <v>20.0</v>
      </c>
      <c r="M4324" s="19">
        <v>32.0</v>
      </c>
      <c r="N4324" s="20">
        <v>0.375</v>
      </c>
      <c r="O4324" s="20">
        <v>0.49881401658058167</v>
      </c>
      <c r="P4324" s="20">
        <v>0.5191324949264526</v>
      </c>
      <c r="Q4324" s="21" t="str">
        <f t="shared" si="1"/>
        <v>0.3456790123</v>
      </c>
      <c r="R4324" s="21" t="str">
        <f t="shared" si="3"/>
        <v>0.4656098851</v>
      </c>
      <c r="S4324" s="9">
        <v>0.472940132021904</v>
      </c>
      <c r="T4324" s="6">
        <v>0.46560988510832374</v>
      </c>
      <c r="U4324" s="10"/>
      <c r="V4324" s="10"/>
      <c r="W4324" s="10"/>
    </row>
    <row r="4325">
      <c r="A4325" s="17">
        <v>2014.0</v>
      </c>
      <c r="B4325" s="18" t="s">
        <v>1516</v>
      </c>
      <c r="C4325" s="18" t="s">
        <v>1575</v>
      </c>
      <c r="D4325" s="19">
        <v>269.0</v>
      </c>
      <c r="E4325" s="19">
        <v>10.0</v>
      </c>
      <c r="F4325" s="19">
        <v>5.0</v>
      </c>
      <c r="G4325" s="19">
        <v>12.0</v>
      </c>
      <c r="H4325" s="19">
        <v>0.0</v>
      </c>
      <c r="I4325" s="19">
        <v>3.0</v>
      </c>
      <c r="J4325" s="19">
        <v>1.0</v>
      </c>
      <c r="K4325" s="19">
        <v>25.0</v>
      </c>
      <c r="L4325" s="19">
        <v>6.0</v>
      </c>
      <c r="M4325" s="19">
        <v>31.0</v>
      </c>
      <c r="N4325" s="20">
        <v>0.8064516186714172</v>
      </c>
      <c r="O4325" s="20">
        <v>0.5189146995544434</v>
      </c>
      <c r="P4325" s="20">
        <v>0.4999183714389801</v>
      </c>
      <c r="Q4325" s="21" t="str">
        <f t="shared" si="1"/>
        <v>0.8581560284</v>
      </c>
      <c r="R4325" s="21" t="str">
        <f t="shared" si="3"/>
        <v>0.5989759497</v>
      </c>
      <c r="S4325" s="9">
        <v>0.5860498458627732</v>
      </c>
      <c r="T4325" s="6">
        <v>0.5989759497291653</v>
      </c>
      <c r="U4325" s="10"/>
      <c r="V4325" s="10"/>
      <c r="W4325" s="10"/>
    </row>
    <row r="4326">
      <c r="A4326" s="17">
        <v>2014.0</v>
      </c>
      <c r="B4326" s="18" t="s">
        <v>628</v>
      </c>
      <c r="C4326" s="18" t="s">
        <v>5013</v>
      </c>
      <c r="D4326" s="19">
        <v>270.0</v>
      </c>
      <c r="E4326" s="19">
        <v>9.0</v>
      </c>
      <c r="F4326" s="19">
        <v>8.0</v>
      </c>
      <c r="G4326" s="19">
        <v>7.0</v>
      </c>
      <c r="H4326" s="19">
        <v>4.0</v>
      </c>
      <c r="I4326" s="19">
        <v>0.0</v>
      </c>
      <c r="J4326" s="19">
        <v>1.0</v>
      </c>
      <c r="K4326" s="19">
        <v>16.0</v>
      </c>
      <c r="L4326" s="19">
        <v>13.0</v>
      </c>
      <c r="M4326" s="19">
        <v>29.0</v>
      </c>
      <c r="N4326" s="20">
        <v>0.5517241358757019</v>
      </c>
      <c r="O4326" s="20">
        <v>0.4622141718864441</v>
      </c>
      <c r="P4326" s="20">
        <v>0.4787083864212036</v>
      </c>
      <c r="Q4326" s="21" t="str">
        <f t="shared" si="1"/>
        <v>0.5957446809</v>
      </c>
      <c r="R4326" s="21" t="str">
        <f t="shared" si="3"/>
        <v>0.4997203528</v>
      </c>
      <c r="S4326" s="9">
        <v>0.48871521703128157</v>
      </c>
      <c r="T4326" s="6">
        <v>0.4997203527612889</v>
      </c>
      <c r="U4326" s="10"/>
      <c r="V4326" s="10"/>
      <c r="W4326" s="10"/>
    </row>
    <row r="4327">
      <c r="A4327" s="17">
        <v>2014.0</v>
      </c>
      <c r="B4327" s="18" t="s">
        <v>1965</v>
      </c>
      <c r="C4327" s="18" t="s">
        <v>5014</v>
      </c>
      <c r="D4327" s="19">
        <v>271.0</v>
      </c>
      <c r="E4327" s="19">
        <v>0.0</v>
      </c>
      <c r="F4327" s="19">
        <v>16.0</v>
      </c>
      <c r="G4327" s="19">
        <v>1.0</v>
      </c>
      <c r="H4327" s="19">
        <v>11.0</v>
      </c>
      <c r="I4327" s="19">
        <v>0.0</v>
      </c>
      <c r="J4327" s="19">
        <v>0.0</v>
      </c>
      <c r="K4327" s="19">
        <v>1.0</v>
      </c>
      <c r="L4327" s="19">
        <v>27.0</v>
      </c>
      <c r="M4327" s="19">
        <v>28.0</v>
      </c>
      <c r="N4327" s="20">
        <v>0.0357142873108387</v>
      </c>
      <c r="O4327" s="20">
        <v>0.464591920375824</v>
      </c>
      <c r="P4327" s="20">
        <v>0.4773608446121216</v>
      </c>
      <c r="Q4327" s="21" t="str">
        <f t="shared" si="1"/>
        <v>0.0234375</v>
      </c>
      <c r="R4327" s="21" t="str">
        <f t="shared" si="3"/>
        <v>0.3574955463</v>
      </c>
      <c r="S4327" s="9">
        <v>0.3605647427695138</v>
      </c>
      <c r="T4327" s="6">
        <v>0.3574955463409424</v>
      </c>
      <c r="U4327" s="10"/>
      <c r="V4327" s="10"/>
      <c r="W4327" s="10"/>
    </row>
    <row r="4328">
      <c r="A4328" s="17">
        <v>2014.0</v>
      </c>
      <c r="B4328" s="18" t="s">
        <v>95</v>
      </c>
      <c r="C4328" s="18" t="s">
        <v>5015</v>
      </c>
      <c r="D4328" s="19">
        <v>272.0</v>
      </c>
      <c r="E4328" s="19">
        <v>4.0</v>
      </c>
      <c r="F4328" s="19">
        <v>9.0</v>
      </c>
      <c r="G4328" s="19">
        <v>10.0</v>
      </c>
      <c r="H4328" s="19">
        <v>4.0</v>
      </c>
      <c r="I4328" s="19">
        <v>4.0</v>
      </c>
      <c r="J4328" s="19">
        <v>2.0</v>
      </c>
      <c r="K4328" s="19">
        <v>18.0</v>
      </c>
      <c r="L4328" s="19">
        <v>15.0</v>
      </c>
      <c r="M4328" s="19">
        <v>33.0</v>
      </c>
      <c r="N4328" s="20">
        <v>0.5454545617103577</v>
      </c>
      <c r="O4328" s="20">
        <v>0.5458052158355713</v>
      </c>
      <c r="P4328" s="20">
        <v>0.5211690664291382</v>
      </c>
      <c r="Q4328" s="21" t="str">
        <f t="shared" si="1"/>
        <v>0.5454545455</v>
      </c>
      <c r="R4328" s="21" t="str">
        <f t="shared" si="3"/>
        <v>0.5395585109</v>
      </c>
      <c r="S4328" s="9">
        <v>0.5395585108887065</v>
      </c>
      <c r="T4328" s="6">
        <v>0.5395585108887065</v>
      </c>
      <c r="U4328" s="10"/>
      <c r="V4328" s="10"/>
      <c r="W4328" s="10"/>
    </row>
    <row r="4329">
      <c r="A4329" s="17">
        <v>2014.0</v>
      </c>
      <c r="B4329" s="18" t="s">
        <v>1643</v>
      </c>
      <c r="C4329" s="18" t="s">
        <v>5016</v>
      </c>
      <c r="D4329" s="19">
        <v>273.0</v>
      </c>
      <c r="E4329" s="19">
        <v>7.0</v>
      </c>
      <c r="F4329" s="19">
        <v>10.0</v>
      </c>
      <c r="G4329" s="19">
        <v>9.0</v>
      </c>
      <c r="H4329" s="19">
        <v>3.0</v>
      </c>
      <c r="I4329" s="19">
        <v>1.0</v>
      </c>
      <c r="J4329" s="19">
        <v>1.0</v>
      </c>
      <c r="K4329" s="19">
        <v>17.0</v>
      </c>
      <c r="L4329" s="19">
        <v>14.0</v>
      </c>
      <c r="M4329" s="19">
        <v>31.0</v>
      </c>
      <c r="N4329" s="20">
        <v>0.5483871102333069</v>
      </c>
      <c r="O4329" s="20">
        <v>0.4427731931209564</v>
      </c>
      <c r="P4329" s="20">
        <v>0.4696791470050812</v>
      </c>
      <c r="Q4329" s="21" t="str">
        <f t="shared" si="1"/>
        <v>0.5912408759</v>
      </c>
      <c r="R4329" s="21" t="str">
        <f t="shared" si="3"/>
        <v>0.4866166023</v>
      </c>
      <c r="S4329" s="9">
        <v>0.4759031575052969</v>
      </c>
      <c r="T4329" s="6">
        <v>0.4866166022898507</v>
      </c>
      <c r="U4329" s="10"/>
      <c r="V4329" s="10"/>
      <c r="W4329" s="10"/>
    </row>
    <row r="4330">
      <c r="A4330" s="17">
        <v>2014.0</v>
      </c>
      <c r="B4330" s="18" t="s">
        <v>1612</v>
      </c>
      <c r="C4330" s="18" t="s">
        <v>5017</v>
      </c>
      <c r="D4330" s="19">
        <v>274.0</v>
      </c>
      <c r="E4330" s="19">
        <v>5.0</v>
      </c>
      <c r="F4330" s="19">
        <v>13.0</v>
      </c>
      <c r="G4330" s="19">
        <v>5.0</v>
      </c>
      <c r="H4330" s="19">
        <v>8.0</v>
      </c>
      <c r="I4330" s="19">
        <v>0.0</v>
      </c>
      <c r="J4330" s="19">
        <v>0.0</v>
      </c>
      <c r="K4330" s="19">
        <v>10.0</v>
      </c>
      <c r="L4330" s="19">
        <v>21.0</v>
      </c>
      <c r="M4330" s="19">
        <v>31.0</v>
      </c>
      <c r="N4330" s="20">
        <v>0.32258063554763794</v>
      </c>
      <c r="O4330" s="20">
        <v>0.4361058473587036</v>
      </c>
      <c r="P4330" s="20">
        <v>0.47416162490844727</v>
      </c>
      <c r="Q4330" s="21" t="str">
        <f t="shared" si="1"/>
        <v>0.3448275862</v>
      </c>
      <c r="R4330" s="21" t="str">
        <f t="shared" si="3"/>
        <v>0.4228002265</v>
      </c>
      <c r="S4330" s="9">
        <v>0.4172384911967862</v>
      </c>
      <c r="T4330" s="6">
        <v>0.42280022645818777</v>
      </c>
      <c r="U4330" s="10"/>
      <c r="V4330" s="10"/>
      <c r="W4330" s="10"/>
    </row>
    <row r="4331">
      <c r="A4331" s="17">
        <v>2014.0</v>
      </c>
      <c r="B4331" s="18" t="s">
        <v>290</v>
      </c>
      <c r="C4331" s="18" t="s">
        <v>5018</v>
      </c>
      <c r="D4331" s="19">
        <v>275.0</v>
      </c>
      <c r="E4331" s="19">
        <v>4.0</v>
      </c>
      <c r="F4331" s="19">
        <v>5.0</v>
      </c>
      <c r="G4331" s="19">
        <v>14.0</v>
      </c>
      <c r="H4331" s="19">
        <v>5.0</v>
      </c>
      <c r="I4331" s="19">
        <v>2.0</v>
      </c>
      <c r="J4331" s="19">
        <v>2.0</v>
      </c>
      <c r="K4331" s="19">
        <v>20.0</v>
      </c>
      <c r="L4331" s="19">
        <v>12.0</v>
      </c>
      <c r="M4331" s="19">
        <v>32.0</v>
      </c>
      <c r="N4331" s="20">
        <v>0.625</v>
      </c>
      <c r="O4331" s="20">
        <v>0.5691570043563843</v>
      </c>
      <c r="P4331" s="20">
        <v>0.5297958254814148</v>
      </c>
      <c r="Q4331" s="21" t="str">
        <f t="shared" si="1"/>
        <v>0.5714285714</v>
      </c>
      <c r="R4331" s="21" t="str">
        <f t="shared" si="3"/>
        <v>0.5598846014</v>
      </c>
      <c r="S4331" s="9">
        <v>0.5732774585485458</v>
      </c>
      <c r="T4331" s="6">
        <v>0.5598846014056886</v>
      </c>
      <c r="U4331" s="10"/>
      <c r="V4331" s="10"/>
      <c r="W4331" s="10"/>
    </row>
    <row r="4332">
      <c r="A4332" s="17">
        <v>2014.0</v>
      </c>
      <c r="B4332" s="18" t="s">
        <v>354</v>
      </c>
      <c r="C4332" s="18" t="s">
        <v>1530</v>
      </c>
      <c r="D4332" s="19">
        <v>276.0</v>
      </c>
      <c r="E4332" s="19">
        <v>7.0</v>
      </c>
      <c r="F4332" s="19">
        <v>4.0</v>
      </c>
      <c r="G4332" s="19">
        <v>11.0</v>
      </c>
      <c r="H4332" s="19">
        <v>4.0</v>
      </c>
      <c r="I4332" s="19">
        <v>6.0</v>
      </c>
      <c r="J4332" s="19">
        <v>1.0</v>
      </c>
      <c r="K4332" s="19">
        <v>24.0</v>
      </c>
      <c r="L4332" s="19">
        <v>9.0</v>
      </c>
      <c r="M4332" s="19">
        <v>33.0</v>
      </c>
      <c r="N4332" s="20">
        <v>0.7272727489471436</v>
      </c>
      <c r="O4332" s="20">
        <v>0.5699654817581177</v>
      </c>
      <c r="P4332" s="20">
        <v>0.5341004729270935</v>
      </c>
      <c r="Q4332" s="21" t="str">
        <f t="shared" si="1"/>
        <v>0.7133757962</v>
      </c>
      <c r="R4332" s="21" t="str">
        <f t="shared" si="3"/>
        <v>0.5968518082</v>
      </c>
      <c r="S4332" s="9">
        <v>0.6003260409290141</v>
      </c>
      <c r="T4332" s="6">
        <v>0.5968518081554182</v>
      </c>
      <c r="U4332" s="10"/>
      <c r="V4332" s="10"/>
      <c r="W4332" s="10"/>
    </row>
    <row r="4333">
      <c r="A4333" s="17">
        <v>2014.0</v>
      </c>
      <c r="B4333" s="18" t="s">
        <v>1538</v>
      </c>
      <c r="C4333" s="18" t="s">
        <v>1565</v>
      </c>
      <c r="D4333" s="19">
        <v>277.0</v>
      </c>
      <c r="E4333" s="19">
        <v>11.0</v>
      </c>
      <c r="F4333" s="19">
        <v>1.0</v>
      </c>
      <c r="G4333" s="19">
        <v>13.0</v>
      </c>
      <c r="H4333" s="19">
        <v>3.0</v>
      </c>
      <c r="I4333" s="19">
        <v>1.0</v>
      </c>
      <c r="J4333" s="19">
        <v>2.0</v>
      </c>
      <c r="K4333" s="19">
        <v>25.0</v>
      </c>
      <c r="L4333" s="19">
        <v>6.0</v>
      </c>
      <c r="M4333" s="19">
        <v>31.0</v>
      </c>
      <c r="N4333" s="20">
        <v>0.8064516186714172</v>
      </c>
      <c r="O4333" s="20">
        <v>0.5620365142822266</v>
      </c>
      <c r="P4333" s="20">
        <v>0.524985134601593</v>
      </c>
      <c r="Q4333" s="21" t="str">
        <f t="shared" si="1"/>
        <v>0.7806451613</v>
      </c>
      <c r="R4333" s="21" t="str">
        <f t="shared" si="3"/>
        <v>0.6074258311</v>
      </c>
      <c r="S4333" s="9">
        <v>0.613877444017318</v>
      </c>
      <c r="T4333" s="6">
        <v>0.6074258311140922</v>
      </c>
      <c r="U4333" s="10"/>
      <c r="V4333" s="10"/>
      <c r="W4333" s="10"/>
    </row>
    <row r="4334">
      <c r="A4334" s="17">
        <v>2014.0</v>
      </c>
      <c r="B4334" s="18" t="s">
        <v>1487</v>
      </c>
      <c r="C4334" s="18" t="s">
        <v>1574</v>
      </c>
      <c r="D4334" s="19">
        <v>278.0</v>
      </c>
      <c r="E4334" s="19">
        <v>6.0</v>
      </c>
      <c r="F4334" s="19">
        <v>5.0</v>
      </c>
      <c r="G4334" s="19">
        <v>14.0</v>
      </c>
      <c r="H4334" s="19">
        <v>3.0</v>
      </c>
      <c r="I4334" s="19">
        <v>1.0</v>
      </c>
      <c r="J4334" s="19">
        <v>3.0</v>
      </c>
      <c r="K4334" s="19">
        <v>21.0</v>
      </c>
      <c r="L4334" s="19">
        <v>11.0</v>
      </c>
      <c r="M4334" s="19">
        <v>32.0</v>
      </c>
      <c r="N4334" s="20">
        <v>0.65625</v>
      </c>
      <c r="O4334" s="20">
        <v>0.5590530633926392</v>
      </c>
      <c r="P4334" s="20">
        <v>0.5146681666374207</v>
      </c>
      <c r="Q4334" s="21" t="str">
        <f t="shared" si="1"/>
        <v>0.6357142857</v>
      </c>
      <c r="R4334" s="21" t="str">
        <f t="shared" si="3"/>
        <v>0.5671221448</v>
      </c>
      <c r="S4334" s="9">
        <v>0.5722560733556747</v>
      </c>
      <c r="T4334" s="6">
        <v>0.5671221447842462</v>
      </c>
      <c r="U4334" s="10"/>
      <c r="V4334" s="10"/>
      <c r="W4334" s="10"/>
    </row>
    <row r="4335">
      <c r="A4335" s="17">
        <v>2014.0</v>
      </c>
      <c r="B4335" s="18" t="s">
        <v>5019</v>
      </c>
      <c r="C4335" s="18" t="s">
        <v>5020</v>
      </c>
      <c r="D4335" s="19">
        <v>279.0</v>
      </c>
      <c r="E4335" s="19">
        <v>5.0</v>
      </c>
      <c r="F4335" s="19">
        <v>10.0</v>
      </c>
      <c r="G4335" s="19">
        <v>8.0</v>
      </c>
      <c r="H4335" s="19">
        <v>5.0</v>
      </c>
      <c r="I4335" s="19">
        <v>1.0</v>
      </c>
      <c r="J4335" s="19">
        <v>2.0</v>
      </c>
      <c r="K4335" s="19">
        <v>14.0</v>
      </c>
      <c r="L4335" s="19">
        <v>17.0</v>
      </c>
      <c r="M4335" s="19">
        <v>31.0</v>
      </c>
      <c r="N4335" s="20">
        <v>0.4516128897666931</v>
      </c>
      <c r="O4335" s="20">
        <v>0.4604128301143646</v>
      </c>
      <c r="P4335" s="20">
        <v>0.481802761554718</v>
      </c>
      <c r="Q4335" s="21" t="str">
        <f t="shared" si="1"/>
        <v>0.4604316547</v>
      </c>
      <c r="R4335" s="21" t="str">
        <f t="shared" si="3"/>
        <v>0.4657650191</v>
      </c>
      <c r="S4335" s="9">
        <v>0.46356033125231344</v>
      </c>
      <c r="T4335" s="6">
        <v>0.46576501911492657</v>
      </c>
      <c r="U4335" s="10"/>
      <c r="V4335" s="10"/>
      <c r="W4335" s="10"/>
    </row>
    <row r="4336">
      <c r="A4336" s="17">
        <v>2014.0</v>
      </c>
      <c r="B4336" s="18" t="s">
        <v>165</v>
      </c>
      <c r="C4336" s="18" t="s">
        <v>1556</v>
      </c>
      <c r="D4336" s="19">
        <v>280.0</v>
      </c>
      <c r="E4336" s="19">
        <v>6.0</v>
      </c>
      <c r="F4336" s="19">
        <v>5.0</v>
      </c>
      <c r="G4336" s="19">
        <v>12.0</v>
      </c>
      <c r="H4336" s="19">
        <v>4.0</v>
      </c>
      <c r="I4336" s="19">
        <v>3.0</v>
      </c>
      <c r="J4336" s="19">
        <v>3.0</v>
      </c>
      <c r="K4336" s="19">
        <v>21.0</v>
      </c>
      <c r="L4336" s="19">
        <v>12.0</v>
      </c>
      <c r="M4336" s="19">
        <v>33.0</v>
      </c>
      <c r="N4336" s="20">
        <v>0.6363636255264282</v>
      </c>
      <c r="O4336" s="20">
        <v>0.5885850787162781</v>
      </c>
      <c r="P4336" s="20">
        <v>0.5459439158439636</v>
      </c>
      <c r="Q4336" s="21" t="str">
        <f t="shared" si="1"/>
        <v>0.6158940397</v>
      </c>
      <c r="R4336" s="21" t="str">
        <f t="shared" si="3"/>
        <v>0.5847520283</v>
      </c>
      <c r="S4336" s="9">
        <v>0.589869427410039</v>
      </c>
      <c r="T4336" s="6">
        <v>0.5847520282529047</v>
      </c>
      <c r="U4336" s="10"/>
      <c r="V4336" s="10"/>
      <c r="W4336" s="10"/>
    </row>
    <row r="4337">
      <c r="A4337" s="17">
        <v>2014.0</v>
      </c>
      <c r="B4337" s="18" t="s">
        <v>1975</v>
      </c>
      <c r="C4337" s="18" t="s">
        <v>5021</v>
      </c>
      <c r="D4337" s="19">
        <v>281.0</v>
      </c>
      <c r="E4337" s="19">
        <v>1.0</v>
      </c>
      <c r="F4337" s="19">
        <v>15.0</v>
      </c>
      <c r="G4337" s="19">
        <v>6.0</v>
      </c>
      <c r="H4337" s="19">
        <v>6.0</v>
      </c>
      <c r="I4337" s="19">
        <v>0.0</v>
      </c>
      <c r="J4337" s="19">
        <v>3.0</v>
      </c>
      <c r="K4337" s="19">
        <v>7.0</v>
      </c>
      <c r="L4337" s="19">
        <v>24.0</v>
      </c>
      <c r="M4337" s="19">
        <v>31.0</v>
      </c>
      <c r="N4337" s="20">
        <v>0.22580644488334656</v>
      </c>
      <c r="O4337" s="20">
        <v>0.43840715289115906</v>
      </c>
      <c r="P4337" s="20">
        <v>0.4717395007610321</v>
      </c>
      <c r="Q4337" s="21" t="str">
        <f t="shared" si="1"/>
        <v>0.1968503937</v>
      </c>
      <c r="R4337" s="21" t="str">
        <f t="shared" si="3"/>
        <v>0.3863510501</v>
      </c>
      <c r="S4337" s="9">
        <v>0.39359006453906337</v>
      </c>
      <c r="T4337" s="6">
        <v>0.38635105006103443</v>
      </c>
      <c r="U4337" s="10"/>
      <c r="V4337" s="10"/>
      <c r="W4337" s="10"/>
    </row>
    <row r="4338">
      <c r="A4338" s="17">
        <v>2014.0</v>
      </c>
      <c r="B4338" s="18" t="s">
        <v>1048</v>
      </c>
      <c r="C4338" s="18" t="s">
        <v>1491</v>
      </c>
      <c r="D4338" s="19">
        <v>282.0</v>
      </c>
      <c r="E4338" s="19">
        <v>8.0</v>
      </c>
      <c r="F4338" s="19">
        <v>5.0</v>
      </c>
      <c r="G4338" s="19">
        <v>11.0</v>
      </c>
      <c r="H4338" s="19">
        <v>3.0</v>
      </c>
      <c r="I4338" s="19">
        <v>3.0</v>
      </c>
      <c r="J4338" s="19">
        <v>2.0</v>
      </c>
      <c r="K4338" s="19">
        <v>22.0</v>
      </c>
      <c r="L4338" s="19">
        <v>10.0</v>
      </c>
      <c r="M4338" s="19">
        <v>32.0</v>
      </c>
      <c r="N4338" s="20">
        <v>0.6875</v>
      </c>
      <c r="O4338" s="20">
        <v>0.4125428795814514</v>
      </c>
      <c r="P4338" s="20">
        <v>0.485796719789505</v>
      </c>
      <c r="Q4338" s="21" t="str">
        <f t="shared" si="1"/>
        <v>0.6933333333</v>
      </c>
      <c r="R4338" s="21" t="str">
        <f t="shared" si="3"/>
        <v>0.5010539531</v>
      </c>
      <c r="S4338" s="9">
        <v>0.49959561973810196</v>
      </c>
      <c r="T4338" s="6">
        <v>0.5010539530714353</v>
      </c>
      <c r="U4338" s="10"/>
      <c r="V4338" s="10"/>
      <c r="W4338" s="10"/>
    </row>
    <row r="4339">
      <c r="A4339" s="17">
        <v>2014.0</v>
      </c>
      <c r="B4339" s="18" t="s">
        <v>94</v>
      </c>
      <c r="C4339" s="18" t="s">
        <v>5022</v>
      </c>
      <c r="D4339" s="19">
        <v>283.0</v>
      </c>
      <c r="E4339" s="19">
        <v>8.0</v>
      </c>
      <c r="F4339" s="19">
        <v>2.0</v>
      </c>
      <c r="G4339" s="19">
        <v>16.0</v>
      </c>
      <c r="H4339" s="19">
        <v>2.0</v>
      </c>
      <c r="I4339" s="19">
        <v>3.0</v>
      </c>
      <c r="J4339" s="19">
        <v>1.0</v>
      </c>
      <c r="K4339" s="19">
        <v>27.0</v>
      </c>
      <c r="L4339" s="19">
        <v>5.0</v>
      </c>
      <c r="M4339" s="19">
        <v>32.0</v>
      </c>
      <c r="N4339" s="20">
        <v>0.84375</v>
      </c>
      <c r="O4339" s="20">
        <v>0.5551872253417969</v>
      </c>
      <c r="P4339" s="20">
        <v>0.5502551198005676</v>
      </c>
      <c r="Q4339" s="21" t="str">
        <f t="shared" si="1"/>
        <v>0.8263888889</v>
      </c>
      <c r="R4339" s="21" t="str">
        <f t="shared" si="3"/>
        <v>0.6217546148</v>
      </c>
      <c r="S4339" s="9">
        <v>0.6260948926210403</v>
      </c>
      <c r="T4339" s="6">
        <v>0.6217546148432626</v>
      </c>
      <c r="U4339" s="10"/>
      <c r="V4339" s="10"/>
      <c r="W4339" s="10"/>
    </row>
    <row r="4340">
      <c r="A4340" s="17">
        <v>2014.0</v>
      </c>
      <c r="B4340" s="18" t="s">
        <v>760</v>
      </c>
      <c r="C4340" s="18" t="s">
        <v>1508</v>
      </c>
      <c r="D4340" s="19">
        <v>284.0</v>
      </c>
      <c r="E4340" s="19">
        <v>7.0</v>
      </c>
      <c r="F4340" s="19">
        <v>7.0</v>
      </c>
      <c r="G4340" s="19">
        <v>9.0</v>
      </c>
      <c r="H4340" s="19">
        <v>6.0</v>
      </c>
      <c r="I4340" s="19">
        <v>0.0</v>
      </c>
      <c r="J4340" s="19">
        <v>1.0</v>
      </c>
      <c r="K4340" s="19">
        <v>16.0</v>
      </c>
      <c r="L4340" s="19">
        <v>14.0</v>
      </c>
      <c r="M4340" s="19">
        <v>30.0</v>
      </c>
      <c r="N4340" s="20">
        <v>0.5333333611488342</v>
      </c>
      <c r="O4340" s="20">
        <v>0.42724186182022095</v>
      </c>
      <c r="P4340" s="20">
        <v>0.4747827351093292</v>
      </c>
      <c r="Q4340" s="21" t="str">
        <f t="shared" si="1"/>
        <v>0.5277777778</v>
      </c>
      <c r="R4340" s="21" t="str">
        <f t="shared" si="3"/>
        <v>0.4642610591</v>
      </c>
      <c r="S4340" s="9">
        <v>0.4656499480207761</v>
      </c>
      <c r="T4340" s="6">
        <v>0.4642610591318872</v>
      </c>
      <c r="U4340" s="10"/>
      <c r="V4340" s="10"/>
      <c r="W4340" s="10"/>
    </row>
    <row r="4341">
      <c r="A4341" s="17">
        <v>2014.0</v>
      </c>
      <c r="B4341" s="18" t="s">
        <v>1979</v>
      </c>
      <c r="C4341" s="18" t="s">
        <v>5023</v>
      </c>
      <c r="D4341" s="19">
        <v>285.0</v>
      </c>
      <c r="E4341" s="19">
        <v>2.0</v>
      </c>
      <c r="F4341" s="19">
        <v>9.0</v>
      </c>
      <c r="G4341" s="19">
        <v>5.0</v>
      </c>
      <c r="H4341" s="19">
        <v>10.0</v>
      </c>
      <c r="I4341" s="19">
        <v>1.0</v>
      </c>
      <c r="J4341" s="19">
        <v>3.0</v>
      </c>
      <c r="K4341" s="19">
        <v>8.0</v>
      </c>
      <c r="L4341" s="19">
        <v>22.0</v>
      </c>
      <c r="M4341" s="19">
        <v>30.0</v>
      </c>
      <c r="N4341" s="20">
        <v>0.2666666805744171</v>
      </c>
      <c r="O4341" s="20">
        <v>0.5576719641685486</v>
      </c>
      <c r="P4341" s="20">
        <v>0.5277929306030273</v>
      </c>
      <c r="Q4341" s="21" t="str">
        <f t="shared" si="1"/>
        <v>0.2328767123</v>
      </c>
      <c r="R4341" s="21" t="str">
        <f t="shared" si="3"/>
        <v>0.4690033928</v>
      </c>
      <c r="S4341" s="9">
        <v>0.4774508814016978</v>
      </c>
      <c r="T4341" s="6">
        <v>0.4690033928172229</v>
      </c>
      <c r="U4341" s="10"/>
      <c r="V4341" s="10"/>
      <c r="W4341" s="10"/>
    </row>
    <row r="4342">
      <c r="A4342" s="17">
        <v>2014.0</v>
      </c>
      <c r="B4342" s="18" t="s">
        <v>79</v>
      </c>
      <c r="C4342" s="18" t="s">
        <v>5024</v>
      </c>
      <c r="D4342" s="19">
        <v>286.0</v>
      </c>
      <c r="E4342" s="19">
        <v>2.0</v>
      </c>
      <c r="F4342" s="19">
        <v>9.0</v>
      </c>
      <c r="G4342" s="19">
        <v>4.0</v>
      </c>
      <c r="H4342" s="19">
        <v>10.0</v>
      </c>
      <c r="I4342" s="19">
        <v>3.0</v>
      </c>
      <c r="J4342" s="19">
        <v>3.0</v>
      </c>
      <c r="K4342" s="19">
        <v>9.0</v>
      </c>
      <c r="L4342" s="19">
        <v>22.0</v>
      </c>
      <c r="M4342" s="19">
        <v>31.0</v>
      </c>
      <c r="N4342" s="20">
        <v>0.29032257199287415</v>
      </c>
      <c r="O4342" s="20">
        <v>0.578553318977356</v>
      </c>
      <c r="P4342" s="20">
        <v>0.5268426537513733</v>
      </c>
      <c r="Q4342" s="21" t="str">
        <f t="shared" si="1"/>
        <v>0.2679738562</v>
      </c>
      <c r="R4342" s="21" t="str">
        <f t="shared" si="3"/>
        <v>0.487980787</v>
      </c>
      <c r="S4342" s="9">
        <v>0.4935679680878116</v>
      </c>
      <c r="T4342" s="6">
        <v>0.48798078697880887</v>
      </c>
      <c r="U4342" s="10"/>
      <c r="V4342" s="10"/>
      <c r="W4342" s="10"/>
    </row>
    <row r="4343">
      <c r="A4343" s="17">
        <v>2014.0</v>
      </c>
      <c r="B4343" s="18" t="s">
        <v>270</v>
      </c>
      <c r="C4343" s="18" t="s">
        <v>1554</v>
      </c>
      <c r="D4343" s="19">
        <v>287.0</v>
      </c>
      <c r="E4343" s="19">
        <v>4.0</v>
      </c>
      <c r="F4343" s="19">
        <v>7.0</v>
      </c>
      <c r="G4343" s="19">
        <v>13.0</v>
      </c>
      <c r="H4343" s="19">
        <v>3.0</v>
      </c>
      <c r="I4343" s="19">
        <v>3.0</v>
      </c>
      <c r="J4343" s="19">
        <v>2.0</v>
      </c>
      <c r="K4343" s="19">
        <v>20.0</v>
      </c>
      <c r="L4343" s="19">
        <v>12.0</v>
      </c>
      <c r="M4343" s="19">
        <v>32.0</v>
      </c>
      <c r="N4343" s="20">
        <v>0.625</v>
      </c>
      <c r="O4343" s="20">
        <v>0.5923416614532471</v>
      </c>
      <c r="P4343" s="20">
        <v>0.5395050644874573</v>
      </c>
      <c r="Q4343" s="21" t="str">
        <f t="shared" si="1"/>
        <v>0.6119402985</v>
      </c>
      <c r="R4343" s="21" t="str">
        <f t="shared" si="3"/>
        <v>0.5840321715</v>
      </c>
      <c r="S4343" s="9">
        <v>0.5872970968484879</v>
      </c>
      <c r="T4343" s="6">
        <v>0.5840321714753536</v>
      </c>
      <c r="U4343" s="10"/>
      <c r="V4343" s="10"/>
      <c r="W4343" s="10"/>
    </row>
    <row r="4344">
      <c r="A4344" s="17">
        <v>2014.0</v>
      </c>
      <c r="B4344" s="18" t="s">
        <v>1232</v>
      </c>
      <c r="C4344" s="18" t="s">
        <v>5025</v>
      </c>
      <c r="D4344" s="19">
        <v>288.0</v>
      </c>
      <c r="E4344" s="19">
        <v>2.0</v>
      </c>
      <c r="F4344" s="19">
        <v>13.0</v>
      </c>
      <c r="G4344" s="19">
        <v>2.0</v>
      </c>
      <c r="H4344" s="19">
        <v>10.0</v>
      </c>
      <c r="I4344" s="19">
        <v>0.0</v>
      </c>
      <c r="J4344" s="19">
        <v>2.0</v>
      </c>
      <c r="K4344" s="19">
        <v>4.0</v>
      </c>
      <c r="L4344" s="19">
        <v>25.0</v>
      </c>
      <c r="M4344" s="19">
        <v>29.0</v>
      </c>
      <c r="N4344" s="20">
        <v>0.13793103396892548</v>
      </c>
      <c r="O4344" s="20">
        <v>0.5266885161399841</v>
      </c>
      <c r="P4344" s="20">
        <v>0.47872960567474365</v>
      </c>
      <c r="Q4344" s="21" t="str">
        <f t="shared" si="1"/>
        <v>0.1438848921</v>
      </c>
      <c r="R4344" s="21" t="str">
        <f t="shared" si="3"/>
        <v>0.4189978825</v>
      </c>
      <c r="S4344" s="9">
        <v>0.41750941810936765</v>
      </c>
      <c r="T4344" s="6">
        <v>0.4189978825102607</v>
      </c>
      <c r="U4344" s="10"/>
      <c r="V4344" s="10"/>
      <c r="W4344" s="10"/>
    </row>
    <row r="4345">
      <c r="A4345" s="17">
        <v>2014.0</v>
      </c>
      <c r="B4345" s="18" t="s">
        <v>97</v>
      </c>
      <c r="C4345" s="18" t="s">
        <v>5026</v>
      </c>
      <c r="D4345" s="19">
        <v>289.0</v>
      </c>
      <c r="E4345" s="19">
        <v>6.0</v>
      </c>
      <c r="F4345" s="19">
        <v>9.0</v>
      </c>
      <c r="G4345" s="19">
        <v>8.0</v>
      </c>
      <c r="H4345" s="19">
        <v>4.0</v>
      </c>
      <c r="I4345" s="19">
        <v>1.0</v>
      </c>
      <c r="J4345" s="19">
        <v>3.0</v>
      </c>
      <c r="K4345" s="19">
        <v>15.0</v>
      </c>
      <c r="L4345" s="19">
        <v>16.0</v>
      </c>
      <c r="M4345" s="19">
        <v>31.0</v>
      </c>
      <c r="N4345" s="20">
        <v>0.4838709533214569</v>
      </c>
      <c r="O4345" s="20">
        <v>0.4699647128582001</v>
      </c>
      <c r="P4345" s="20">
        <v>0.4643951654434204</v>
      </c>
      <c r="Q4345" s="21" t="str">
        <f t="shared" si="1"/>
        <v>0.5035460993</v>
      </c>
      <c r="R4345" s="21" t="str">
        <f t="shared" si="3"/>
        <v>0.4769676726</v>
      </c>
      <c r="S4345" s="9">
        <v>0.472048889725439</v>
      </c>
      <c r="T4345" s="6">
        <v>0.47696767261265016</v>
      </c>
      <c r="U4345" s="10"/>
      <c r="V4345" s="10"/>
      <c r="W4345" s="10"/>
    </row>
    <row r="4346">
      <c r="A4346" s="17">
        <v>2014.0</v>
      </c>
      <c r="B4346" s="18" t="s">
        <v>213</v>
      </c>
      <c r="C4346" s="18" t="s">
        <v>1566</v>
      </c>
      <c r="D4346" s="19">
        <v>290.0</v>
      </c>
      <c r="E4346" s="19">
        <v>5.0</v>
      </c>
      <c r="F4346" s="19">
        <v>6.0</v>
      </c>
      <c r="G4346" s="19">
        <v>16.0</v>
      </c>
      <c r="H4346" s="19">
        <v>2.0</v>
      </c>
      <c r="I4346" s="19">
        <v>2.0</v>
      </c>
      <c r="J4346" s="19">
        <v>2.0</v>
      </c>
      <c r="K4346" s="19">
        <v>23.0</v>
      </c>
      <c r="L4346" s="19">
        <v>10.0</v>
      </c>
      <c r="M4346" s="19">
        <v>33.0</v>
      </c>
      <c r="N4346" s="20">
        <v>0.6969696879386902</v>
      </c>
      <c r="O4346" s="20">
        <v>0.5667113661766052</v>
      </c>
      <c r="P4346" s="20">
        <v>0.5514424443244934</v>
      </c>
      <c r="Q4346" s="21" t="str">
        <f t="shared" si="1"/>
        <v>0.6888888889</v>
      </c>
      <c r="R4346" s="21" t="str">
        <f t="shared" si="3"/>
        <v>0.5934385164</v>
      </c>
      <c r="S4346" s="9">
        <v>0.5954587184118503</v>
      </c>
      <c r="T4346" s="6">
        <v>0.5934385163916482</v>
      </c>
      <c r="U4346" s="10"/>
      <c r="V4346" s="10"/>
      <c r="W4346" s="10"/>
    </row>
    <row r="4347">
      <c r="A4347" s="17">
        <v>2014.0</v>
      </c>
      <c r="B4347" s="18" t="s">
        <v>530</v>
      </c>
      <c r="C4347" s="18" t="s">
        <v>1580</v>
      </c>
      <c r="D4347" s="19">
        <v>291.0</v>
      </c>
      <c r="E4347" s="19">
        <v>1.0</v>
      </c>
      <c r="F4347" s="19">
        <v>8.0</v>
      </c>
      <c r="G4347" s="19">
        <v>16.0</v>
      </c>
      <c r="H4347" s="19">
        <v>3.0</v>
      </c>
      <c r="I4347" s="19">
        <v>0.0</v>
      </c>
      <c r="J4347" s="19">
        <v>4.0</v>
      </c>
      <c r="K4347" s="19">
        <v>17.0</v>
      </c>
      <c r="L4347" s="19">
        <v>15.0</v>
      </c>
      <c r="M4347" s="19">
        <v>32.0</v>
      </c>
      <c r="N4347" s="20">
        <v>0.53125</v>
      </c>
      <c r="O4347" s="20">
        <v>0.5239481925964355</v>
      </c>
      <c r="P4347" s="20">
        <v>0.5253167152404785</v>
      </c>
      <c r="Q4347" s="21" t="str">
        <f t="shared" si="1"/>
        <v>0.4583333333</v>
      </c>
      <c r="R4347" s="21" t="str">
        <f t="shared" si="3"/>
        <v>0.5078866084</v>
      </c>
      <c r="S4347" s="9">
        <v>0.5261157751083374</v>
      </c>
      <c r="T4347" s="6">
        <v>0.5078866084416707</v>
      </c>
      <c r="U4347" s="10"/>
      <c r="V4347" s="10"/>
      <c r="W4347" s="10"/>
    </row>
    <row r="4348">
      <c r="A4348" s="17">
        <v>2014.0</v>
      </c>
      <c r="B4348" s="18" t="s">
        <v>2497</v>
      </c>
      <c r="C4348" s="18" t="s">
        <v>5027</v>
      </c>
      <c r="D4348" s="19">
        <v>292.0</v>
      </c>
      <c r="E4348" s="19">
        <v>1.0</v>
      </c>
      <c r="F4348" s="19">
        <v>13.0</v>
      </c>
      <c r="G4348" s="19">
        <v>3.0</v>
      </c>
      <c r="H4348" s="19">
        <v>9.0</v>
      </c>
      <c r="I4348" s="19">
        <v>2.0</v>
      </c>
      <c r="J4348" s="19">
        <v>1.0</v>
      </c>
      <c r="K4348" s="19">
        <v>6.0</v>
      </c>
      <c r="L4348" s="19">
        <v>23.0</v>
      </c>
      <c r="M4348" s="19">
        <v>29.0</v>
      </c>
      <c r="N4348" s="20">
        <v>0.2068965584039688</v>
      </c>
      <c r="O4348" s="20">
        <v>0.49106788635253906</v>
      </c>
      <c r="P4348" s="20">
        <v>0.48347383737564087</v>
      </c>
      <c r="Q4348" s="21" t="str">
        <f t="shared" si="1"/>
        <v>0.1954887218</v>
      </c>
      <c r="R4348" s="21" t="str">
        <f t="shared" si="3"/>
        <v>0.415274583</v>
      </c>
      <c r="S4348" s="9">
        <v>0.4181265404512142</v>
      </c>
      <c r="T4348" s="6">
        <v>0.41527458297130754</v>
      </c>
      <c r="U4348" s="10"/>
      <c r="V4348" s="10"/>
      <c r="W4348" s="10"/>
    </row>
    <row r="4349">
      <c r="A4349" s="17">
        <v>2014.0</v>
      </c>
      <c r="B4349" s="18" t="s">
        <v>216</v>
      </c>
      <c r="C4349" s="18" t="s">
        <v>5028</v>
      </c>
      <c r="D4349" s="19">
        <v>293.0</v>
      </c>
      <c r="E4349" s="19">
        <v>2.0</v>
      </c>
      <c r="F4349" s="19">
        <v>10.0</v>
      </c>
      <c r="G4349" s="19">
        <v>11.0</v>
      </c>
      <c r="H4349" s="19">
        <v>6.0</v>
      </c>
      <c r="I4349" s="19">
        <v>1.0</v>
      </c>
      <c r="J4349" s="19">
        <v>2.0</v>
      </c>
      <c r="K4349" s="19">
        <v>14.0</v>
      </c>
      <c r="L4349" s="19">
        <v>18.0</v>
      </c>
      <c r="M4349" s="19">
        <v>32.0</v>
      </c>
      <c r="N4349" s="20">
        <v>0.4375</v>
      </c>
      <c r="O4349" s="20">
        <v>0.5740700960159302</v>
      </c>
      <c r="P4349" s="20">
        <v>0.539821982383728</v>
      </c>
      <c r="Q4349" s="21" t="str">
        <f t="shared" si="1"/>
        <v>0.3880597015</v>
      </c>
      <c r="R4349" s="21" t="str">
        <f t="shared" si="3"/>
        <v>0.519005469</v>
      </c>
      <c r="S4349" s="9">
        <v>0.5313655436038971</v>
      </c>
      <c r="T4349" s="6">
        <v>0.5190054689770314</v>
      </c>
      <c r="U4349" s="10"/>
      <c r="V4349" s="10"/>
      <c r="W4349" s="10"/>
    </row>
    <row r="4350">
      <c r="A4350" s="17">
        <v>2014.0</v>
      </c>
      <c r="B4350" s="18" t="s">
        <v>908</v>
      </c>
      <c r="C4350" s="18" t="s">
        <v>5029</v>
      </c>
      <c r="D4350" s="19">
        <v>294.0</v>
      </c>
      <c r="E4350" s="19">
        <v>3.0</v>
      </c>
      <c r="F4350" s="19">
        <v>13.0</v>
      </c>
      <c r="G4350" s="19">
        <v>3.0</v>
      </c>
      <c r="H4350" s="19">
        <v>10.0</v>
      </c>
      <c r="I4350" s="19">
        <v>0.0</v>
      </c>
      <c r="J4350" s="19">
        <v>0.0</v>
      </c>
      <c r="K4350" s="19">
        <v>6.0</v>
      </c>
      <c r="L4350" s="19">
        <v>23.0</v>
      </c>
      <c r="M4350" s="19">
        <v>29.0</v>
      </c>
      <c r="N4350" s="20">
        <v>0.2068965584039688</v>
      </c>
      <c r="O4350" s="20">
        <v>0.43369853496551514</v>
      </c>
      <c r="P4350" s="20">
        <v>0.471285343170166</v>
      </c>
      <c r="Q4350" s="21" t="str">
        <f t="shared" si="1"/>
        <v>0.2158273381</v>
      </c>
      <c r="R4350" s="21" t="str">
        <f t="shared" si="3"/>
        <v>0.3886274378</v>
      </c>
      <c r="S4350" s="9">
        <v>0.38639474120633355</v>
      </c>
      <c r="T4350" s="6">
        <v>0.38862743780767317</v>
      </c>
      <c r="U4350" s="10"/>
      <c r="V4350" s="10"/>
      <c r="W4350" s="10"/>
    </row>
    <row r="4351">
      <c r="A4351" s="17">
        <v>2014.0</v>
      </c>
      <c r="B4351" s="18" t="s">
        <v>391</v>
      </c>
      <c r="C4351" s="18" t="s">
        <v>1517</v>
      </c>
      <c r="D4351" s="19">
        <v>295.0</v>
      </c>
      <c r="E4351" s="19">
        <v>9.0</v>
      </c>
      <c r="F4351" s="19">
        <v>5.0</v>
      </c>
      <c r="G4351" s="19">
        <v>14.0</v>
      </c>
      <c r="H4351" s="19">
        <v>0.0</v>
      </c>
      <c r="I4351" s="19">
        <v>3.0</v>
      </c>
      <c r="J4351" s="19">
        <v>1.0</v>
      </c>
      <c r="K4351" s="19">
        <v>26.0</v>
      </c>
      <c r="L4351" s="19">
        <v>6.0</v>
      </c>
      <c r="M4351" s="19">
        <v>32.0</v>
      </c>
      <c r="N4351" s="20">
        <v>0.8125</v>
      </c>
      <c r="O4351" s="20">
        <v>0.5027369856834412</v>
      </c>
      <c r="P4351" s="20">
        <v>0.5006011128425598</v>
      </c>
      <c r="Q4351" s="21" t="str">
        <f t="shared" si="1"/>
        <v>0.8571428571</v>
      </c>
      <c r="R4351" s="21" t="str">
        <f t="shared" si="3"/>
        <v>0.5908044853</v>
      </c>
      <c r="S4351" s="9">
        <v>0.5796437710523605</v>
      </c>
      <c r="T4351" s="6">
        <v>0.5908044853380748</v>
      </c>
      <c r="U4351" s="10"/>
      <c r="V4351" s="10"/>
      <c r="W4351" s="10"/>
    </row>
    <row r="4352">
      <c r="A4352" s="17">
        <v>2014.0</v>
      </c>
      <c r="B4352" s="18" t="s">
        <v>1523</v>
      </c>
      <c r="C4352" s="18" t="s">
        <v>1524</v>
      </c>
      <c r="D4352" s="19">
        <v>296.0</v>
      </c>
      <c r="E4352" s="19">
        <v>7.0</v>
      </c>
      <c r="F4352" s="19">
        <v>7.0</v>
      </c>
      <c r="G4352" s="19">
        <v>14.0</v>
      </c>
      <c r="H4352" s="19">
        <v>1.0</v>
      </c>
      <c r="I4352" s="19">
        <v>1.0</v>
      </c>
      <c r="J4352" s="19">
        <v>2.0</v>
      </c>
      <c r="K4352" s="19">
        <v>22.0</v>
      </c>
      <c r="L4352" s="19">
        <v>10.0</v>
      </c>
      <c r="M4352" s="19">
        <v>32.0</v>
      </c>
      <c r="N4352" s="20">
        <v>0.6875</v>
      </c>
      <c r="O4352" s="20">
        <v>0.46918657422065735</v>
      </c>
      <c r="P4352" s="20">
        <v>0.49543997645378113</v>
      </c>
      <c r="Q4352" s="21" t="str">
        <f t="shared" si="1"/>
        <v>0.7164179104</v>
      </c>
      <c r="R4352" s="21" t="str">
        <f t="shared" si="3"/>
        <v>0.5375577588</v>
      </c>
      <c r="S4352" s="9">
        <v>0.530328281223774</v>
      </c>
      <c r="T4352" s="6">
        <v>0.5375577588357143</v>
      </c>
      <c r="U4352" s="10"/>
      <c r="V4352" s="10"/>
      <c r="W4352" s="10"/>
    </row>
    <row r="4353">
      <c r="A4353" s="17">
        <v>2014.0</v>
      </c>
      <c r="B4353" s="18" t="s">
        <v>928</v>
      </c>
      <c r="C4353" s="18" t="s">
        <v>5030</v>
      </c>
      <c r="D4353" s="19">
        <v>297.0</v>
      </c>
      <c r="E4353" s="19">
        <v>3.0</v>
      </c>
      <c r="F4353" s="19">
        <v>11.0</v>
      </c>
      <c r="G4353" s="19">
        <v>6.0</v>
      </c>
      <c r="H4353" s="19">
        <v>6.0</v>
      </c>
      <c r="I4353" s="19">
        <v>0.0</v>
      </c>
      <c r="J4353" s="19">
        <v>3.0</v>
      </c>
      <c r="K4353" s="19">
        <v>9.0</v>
      </c>
      <c r="L4353" s="19">
        <v>20.0</v>
      </c>
      <c r="M4353" s="19">
        <v>29.0</v>
      </c>
      <c r="N4353" s="20">
        <v>0.3103448152542114</v>
      </c>
      <c r="O4353" s="20">
        <v>0.4620320200920105</v>
      </c>
      <c r="P4353" s="20">
        <v>0.48052525520324707</v>
      </c>
      <c r="Q4353" s="21" t="str">
        <f t="shared" si="1"/>
        <v>0.3023255814</v>
      </c>
      <c r="R4353" s="21" t="str">
        <f t="shared" si="3"/>
        <v>0.4267287192</v>
      </c>
      <c r="S4353" s="9">
        <v>0.42873353074336873</v>
      </c>
      <c r="T4353" s="6">
        <v>0.42672871919565425</v>
      </c>
      <c r="U4353" s="10"/>
      <c r="V4353" s="10"/>
      <c r="W4353" s="10"/>
    </row>
    <row r="4354">
      <c r="A4354" s="17">
        <v>2014.0</v>
      </c>
      <c r="B4354" s="18" t="s">
        <v>1394</v>
      </c>
      <c r="C4354" s="18" t="s">
        <v>5031</v>
      </c>
      <c r="D4354" s="19">
        <v>298.0</v>
      </c>
      <c r="E4354" s="19">
        <v>4.0</v>
      </c>
      <c r="F4354" s="19">
        <v>6.0</v>
      </c>
      <c r="G4354" s="19">
        <v>11.0</v>
      </c>
      <c r="H4354" s="19">
        <v>6.0</v>
      </c>
      <c r="I4354" s="19">
        <v>1.0</v>
      </c>
      <c r="J4354" s="19">
        <v>4.0</v>
      </c>
      <c r="K4354" s="19">
        <v>16.0</v>
      </c>
      <c r="L4354" s="19">
        <v>16.0</v>
      </c>
      <c r="M4354" s="19">
        <v>32.0</v>
      </c>
      <c r="N4354" s="20">
        <v>0.5</v>
      </c>
      <c r="O4354" s="20">
        <v>0.4787614345550537</v>
      </c>
      <c r="P4354" s="20">
        <v>0.4896577000617981</v>
      </c>
      <c r="Q4354" s="21" t="str">
        <f t="shared" si="1"/>
        <v>0.4520547945</v>
      </c>
      <c r="R4354" s="21" t="str">
        <f t="shared" si="3"/>
        <v>0.4748088409</v>
      </c>
      <c r="S4354" s="9">
        <v>0.4867951422929764</v>
      </c>
      <c r="T4354" s="6">
        <v>0.4748088409231134</v>
      </c>
      <c r="U4354" s="10"/>
      <c r="V4354" s="10"/>
      <c r="W4354" s="10"/>
    </row>
    <row r="4355">
      <c r="A4355" s="17">
        <v>2014.0</v>
      </c>
      <c r="B4355" s="18" t="s">
        <v>139</v>
      </c>
      <c r="C4355" s="18" t="s">
        <v>1558</v>
      </c>
      <c r="D4355" s="19">
        <v>299.0</v>
      </c>
      <c r="E4355" s="19">
        <v>6.0</v>
      </c>
      <c r="F4355" s="19">
        <v>7.0</v>
      </c>
      <c r="G4355" s="19">
        <v>11.0</v>
      </c>
      <c r="H4355" s="19">
        <v>3.0</v>
      </c>
      <c r="I4355" s="19">
        <v>4.0</v>
      </c>
      <c r="J4355" s="19">
        <v>2.0</v>
      </c>
      <c r="K4355" s="19">
        <v>21.0</v>
      </c>
      <c r="L4355" s="19">
        <v>12.0</v>
      </c>
      <c r="M4355" s="19">
        <v>33.0</v>
      </c>
      <c r="N4355" s="20">
        <v>0.6363636255264282</v>
      </c>
      <c r="O4355" s="20">
        <v>0.5477169156074524</v>
      </c>
      <c r="P4355" s="20">
        <v>0.507219672203064</v>
      </c>
      <c r="Q4355" s="21" t="str">
        <f t="shared" si="1"/>
        <v>0.6462585034</v>
      </c>
      <c r="R4355" s="21" t="str">
        <f t="shared" si="3"/>
        <v>0.5622280017</v>
      </c>
      <c r="S4355" s="9">
        <v>0.5597542849454012</v>
      </c>
      <c r="T4355" s="6">
        <v>0.5622280017048323</v>
      </c>
      <c r="U4355" s="10"/>
      <c r="V4355" s="10"/>
      <c r="W4355" s="10"/>
    </row>
    <row r="4356">
      <c r="A4356" s="17">
        <v>2014.0</v>
      </c>
      <c r="B4356" s="18" t="s">
        <v>1992</v>
      </c>
      <c r="C4356" s="18" t="s">
        <v>5032</v>
      </c>
      <c r="D4356" s="19">
        <v>300.0</v>
      </c>
      <c r="E4356" s="19">
        <v>5.0</v>
      </c>
      <c r="F4356" s="19">
        <v>11.0</v>
      </c>
      <c r="G4356" s="19">
        <v>2.0</v>
      </c>
      <c r="H4356" s="19">
        <v>10.0</v>
      </c>
      <c r="I4356" s="19">
        <v>1.0</v>
      </c>
      <c r="J4356" s="19">
        <v>2.0</v>
      </c>
      <c r="K4356" s="19">
        <v>8.0</v>
      </c>
      <c r="L4356" s="19">
        <v>23.0</v>
      </c>
      <c r="M4356" s="19">
        <v>31.0</v>
      </c>
      <c r="N4356" s="20">
        <v>0.25806450843811035</v>
      </c>
      <c r="O4356" s="20">
        <v>0.4428301155567169</v>
      </c>
      <c r="P4356" s="20">
        <v>0.47488510608673096</v>
      </c>
      <c r="Q4356" s="21" t="str">
        <f t="shared" si="1"/>
        <v>0.2893081761</v>
      </c>
      <c r="R4356" s="21" t="str">
        <f t="shared" si="3"/>
        <v>0.4124633783</v>
      </c>
      <c r="S4356" s="9">
        <v>0.40465246333229926</v>
      </c>
      <c r="T4356" s="6">
        <v>0.4124633783251984</v>
      </c>
      <c r="U4356" s="10"/>
      <c r="V4356" s="10"/>
      <c r="W4356" s="10"/>
    </row>
    <row r="4357">
      <c r="A4357" s="17">
        <v>2014.0</v>
      </c>
      <c r="B4357" s="18" t="s">
        <v>261</v>
      </c>
      <c r="C4357" s="18" t="s">
        <v>5033</v>
      </c>
      <c r="D4357" s="19">
        <v>301.0</v>
      </c>
      <c r="E4357" s="19">
        <v>6.0</v>
      </c>
      <c r="F4357" s="19">
        <v>11.0</v>
      </c>
      <c r="G4357" s="19">
        <v>8.0</v>
      </c>
      <c r="H4357" s="19">
        <v>2.0</v>
      </c>
      <c r="I4357" s="19">
        <v>4.0</v>
      </c>
      <c r="J4357" s="19">
        <v>1.0</v>
      </c>
      <c r="K4357" s="19">
        <v>18.0</v>
      </c>
      <c r="L4357" s="19">
        <v>14.0</v>
      </c>
      <c r="M4357" s="19">
        <v>32.0</v>
      </c>
      <c r="N4357" s="20">
        <v>0.5625</v>
      </c>
      <c r="O4357" s="20">
        <v>0.3871597647666931</v>
      </c>
      <c r="P4357" s="20">
        <v>0.4730358421802521</v>
      </c>
      <c r="Q4357" s="21" t="str">
        <f t="shared" si="1"/>
        <v>0.6231884058</v>
      </c>
      <c r="R4357" s="21" t="str">
        <f t="shared" si="3"/>
        <v>0.4676359444</v>
      </c>
      <c r="S4357" s="9">
        <v>0.4524638429284096</v>
      </c>
      <c r="T4357" s="6">
        <v>0.46763594437768496</v>
      </c>
      <c r="U4357" s="10"/>
      <c r="V4357" s="10"/>
      <c r="W4357" s="10"/>
    </row>
    <row r="4358">
      <c r="A4358" s="17">
        <v>2014.0</v>
      </c>
      <c r="B4358" s="18" t="s">
        <v>296</v>
      </c>
      <c r="C4358" s="18" t="s">
        <v>5034</v>
      </c>
      <c r="D4358" s="19">
        <v>302.0</v>
      </c>
      <c r="E4358" s="19">
        <v>5.0</v>
      </c>
      <c r="F4358" s="19">
        <v>5.0</v>
      </c>
      <c r="G4358" s="19">
        <v>10.0</v>
      </c>
      <c r="H4358" s="19">
        <v>5.0</v>
      </c>
      <c r="I4358" s="19">
        <v>1.0</v>
      </c>
      <c r="J4358" s="19">
        <v>3.0</v>
      </c>
      <c r="K4358" s="19">
        <v>16.0</v>
      </c>
      <c r="L4358" s="19">
        <v>13.0</v>
      </c>
      <c r="M4358" s="19">
        <v>29.0</v>
      </c>
      <c r="N4358" s="20">
        <v>0.5517241358757019</v>
      </c>
      <c r="O4358" s="20">
        <v>0.5014790892601013</v>
      </c>
      <c r="P4358" s="20">
        <v>0.504449188709259</v>
      </c>
      <c r="Q4358" s="21" t="str">
        <f t="shared" si="1"/>
        <v>0.5185185185</v>
      </c>
      <c r="R4358" s="21" t="str">
        <f t="shared" si="3"/>
        <v>0.5064814714</v>
      </c>
      <c r="S4358" s="9">
        <v>0.5147828762901241</v>
      </c>
      <c r="T4358" s="6">
        <v>0.5064814714369951</v>
      </c>
      <c r="U4358" s="10"/>
      <c r="V4358" s="10"/>
      <c r="W4358" s="10"/>
    </row>
    <row r="4359">
      <c r="A4359" s="17">
        <v>2014.0</v>
      </c>
      <c r="B4359" s="18" t="s">
        <v>1614</v>
      </c>
      <c r="C4359" s="18" t="s">
        <v>5035</v>
      </c>
      <c r="D4359" s="19">
        <v>303.0</v>
      </c>
      <c r="E4359" s="19">
        <v>1.0</v>
      </c>
      <c r="F4359" s="19">
        <v>13.0</v>
      </c>
      <c r="G4359" s="19">
        <v>4.0</v>
      </c>
      <c r="H4359" s="19">
        <v>9.0</v>
      </c>
      <c r="I4359" s="19">
        <v>2.0</v>
      </c>
      <c r="J4359" s="19">
        <v>0.0</v>
      </c>
      <c r="K4359" s="19">
        <v>7.0</v>
      </c>
      <c r="L4359" s="19">
        <v>22.0</v>
      </c>
      <c r="M4359" s="19">
        <v>29.0</v>
      </c>
      <c r="N4359" s="20">
        <v>0.24137930572032928</v>
      </c>
      <c r="O4359" s="20">
        <v>0.4349300265312195</v>
      </c>
      <c r="P4359" s="20">
        <v>0.4765842854976654</v>
      </c>
      <c r="Q4359" s="21" t="str">
        <f t="shared" si="1"/>
        <v>0.2213740458</v>
      </c>
      <c r="R4359" s="21" t="str">
        <f t="shared" si="3"/>
        <v>0.3919545961</v>
      </c>
      <c r="S4359" s="9">
        <v>0.396955912226233</v>
      </c>
      <c r="T4359" s="6">
        <v>0.3919545960904078</v>
      </c>
      <c r="U4359" s="10"/>
      <c r="V4359" s="10"/>
      <c r="W4359" s="10"/>
    </row>
    <row r="4360">
      <c r="A4360" s="17">
        <v>2014.0</v>
      </c>
      <c r="B4360" s="18" t="s">
        <v>1396</v>
      </c>
      <c r="C4360" s="18" t="s">
        <v>1514</v>
      </c>
      <c r="D4360" s="19">
        <v>304.0</v>
      </c>
      <c r="E4360" s="19">
        <v>10.0</v>
      </c>
      <c r="F4360" s="19">
        <v>6.0</v>
      </c>
      <c r="G4360" s="19">
        <v>10.0</v>
      </c>
      <c r="H4360" s="19">
        <v>4.0</v>
      </c>
      <c r="I4360" s="19">
        <v>1.0</v>
      </c>
      <c r="J4360" s="19">
        <v>1.0</v>
      </c>
      <c r="K4360" s="19">
        <v>21.0</v>
      </c>
      <c r="L4360" s="19">
        <v>11.0</v>
      </c>
      <c r="M4360" s="19">
        <v>32.0</v>
      </c>
      <c r="N4360" s="20">
        <v>0.65625</v>
      </c>
      <c r="O4360" s="20">
        <v>0.4716607928276062</v>
      </c>
      <c r="P4360" s="20">
        <v>0.49875468015670776</v>
      </c>
      <c r="Q4360" s="21" t="str">
        <f t="shared" si="1"/>
        <v>0.6730769231</v>
      </c>
      <c r="R4360" s="21" t="str">
        <f t="shared" si="3"/>
        <v>0.5287882972</v>
      </c>
      <c r="S4360" s="9">
        <v>0.52458156645298</v>
      </c>
      <c r="T4360" s="6">
        <v>0.5287882972222109</v>
      </c>
      <c r="U4360" s="10"/>
      <c r="V4360" s="10"/>
      <c r="W4360" s="10"/>
    </row>
    <row r="4361">
      <c r="A4361" s="17">
        <v>2014.0</v>
      </c>
      <c r="B4361" s="18" t="s">
        <v>2254</v>
      </c>
      <c r="C4361" s="18" t="s">
        <v>5036</v>
      </c>
      <c r="D4361" s="19">
        <v>305.0</v>
      </c>
      <c r="E4361" s="19">
        <v>2.0</v>
      </c>
      <c r="F4361" s="19">
        <v>13.0</v>
      </c>
      <c r="G4361" s="19">
        <v>6.0</v>
      </c>
      <c r="H4361" s="19">
        <v>7.0</v>
      </c>
      <c r="I4361" s="19">
        <v>0.0</v>
      </c>
      <c r="J4361" s="19">
        <v>1.0</v>
      </c>
      <c r="K4361" s="19">
        <v>8.0</v>
      </c>
      <c r="L4361" s="19">
        <v>21.0</v>
      </c>
      <c r="M4361" s="19">
        <v>29.0</v>
      </c>
      <c r="N4361" s="20">
        <v>0.27586206793785095</v>
      </c>
      <c r="O4361" s="20">
        <v>0.44085705280303955</v>
      </c>
      <c r="P4361" s="20">
        <v>0.47664424777030945</v>
      </c>
      <c r="Q4361" s="21" t="str">
        <f t="shared" si="1"/>
        <v>0.256</v>
      </c>
      <c r="R4361" s="21" t="str">
        <f t="shared" si="3"/>
        <v>0.4035895883</v>
      </c>
      <c r="S4361" s="9">
        <v>0.4085551055854765</v>
      </c>
      <c r="T4361" s="6">
        <v>0.40358958834409714</v>
      </c>
      <c r="U4361" s="10"/>
      <c r="V4361" s="10"/>
      <c r="W4361" s="10"/>
    </row>
    <row r="4362">
      <c r="A4362" s="17">
        <v>2014.0</v>
      </c>
      <c r="B4362" s="18" t="s">
        <v>5037</v>
      </c>
      <c r="C4362" s="18" t="s">
        <v>5038</v>
      </c>
      <c r="D4362" s="19">
        <v>306.0</v>
      </c>
      <c r="E4362" s="19">
        <v>2.0</v>
      </c>
      <c r="F4362" s="19">
        <v>10.0</v>
      </c>
      <c r="G4362" s="19">
        <v>8.0</v>
      </c>
      <c r="H4362" s="19">
        <v>7.0</v>
      </c>
      <c r="I4362" s="19">
        <v>1.0</v>
      </c>
      <c r="J4362" s="19">
        <v>1.0</v>
      </c>
      <c r="K4362" s="19">
        <v>11.0</v>
      </c>
      <c r="L4362" s="19">
        <v>18.0</v>
      </c>
      <c r="M4362" s="19">
        <v>29.0</v>
      </c>
      <c r="N4362" s="20">
        <v>0.37931033968925476</v>
      </c>
      <c r="O4362" s="20">
        <v>0.5167449712753296</v>
      </c>
      <c r="P4362" s="20">
        <v>0.51783287525177</v>
      </c>
      <c r="Q4362" s="21" t="str">
        <f t="shared" si="1"/>
        <v>0.3385826772</v>
      </c>
      <c r="R4362" s="21" t="str">
        <f t="shared" si="3"/>
        <v>0.4724763737</v>
      </c>
      <c r="S4362" s="9">
        <v>0.4826582906575039</v>
      </c>
      <c r="T4362" s="6">
        <v>0.4724763737419459</v>
      </c>
      <c r="U4362" s="10"/>
      <c r="V4362" s="10"/>
      <c r="W4362" s="10"/>
    </row>
    <row r="4363">
      <c r="A4363" s="17">
        <v>2014.0</v>
      </c>
      <c r="B4363" s="18" t="s">
        <v>219</v>
      </c>
      <c r="C4363" s="18" t="s">
        <v>1587</v>
      </c>
      <c r="D4363" s="19">
        <v>307.0</v>
      </c>
      <c r="E4363" s="19">
        <v>5.0</v>
      </c>
      <c r="F4363" s="19">
        <v>5.0</v>
      </c>
      <c r="G4363" s="19">
        <v>16.0</v>
      </c>
      <c r="H4363" s="19">
        <v>2.0</v>
      </c>
      <c r="I4363" s="19">
        <v>5.0</v>
      </c>
      <c r="J4363" s="19">
        <v>1.0</v>
      </c>
      <c r="K4363" s="19">
        <v>26.0</v>
      </c>
      <c r="L4363" s="19">
        <v>8.0</v>
      </c>
      <c r="M4363" s="19">
        <v>34.0</v>
      </c>
      <c r="N4363" s="20">
        <v>0.7647058963775635</v>
      </c>
      <c r="O4363" s="20">
        <v>0.5936360955238342</v>
      </c>
      <c r="P4363" s="20">
        <v>0.5396513938903809</v>
      </c>
      <c r="Q4363" s="21" t="str">
        <f t="shared" si="1"/>
        <v>0.7605633803</v>
      </c>
      <c r="R4363" s="21" t="str">
        <f t="shared" si="3"/>
        <v>0.6218717413</v>
      </c>
      <c r="S4363" s="9">
        <v>0.6229073668227476</v>
      </c>
      <c r="T4363" s="6">
        <v>0.6218717413049348</v>
      </c>
      <c r="U4363" s="10"/>
      <c r="V4363" s="10"/>
      <c r="W4363" s="10"/>
    </row>
    <row r="4364">
      <c r="A4364" s="17">
        <v>2014.0</v>
      </c>
      <c r="B4364" s="18" t="s">
        <v>86</v>
      </c>
      <c r="C4364" s="18" t="s">
        <v>1547</v>
      </c>
      <c r="D4364" s="19">
        <v>308.0</v>
      </c>
      <c r="E4364" s="19">
        <v>6.0</v>
      </c>
      <c r="F4364" s="19">
        <v>9.0</v>
      </c>
      <c r="G4364" s="19">
        <v>10.0</v>
      </c>
      <c r="H4364" s="19">
        <v>2.0</v>
      </c>
      <c r="I4364" s="19">
        <v>4.0</v>
      </c>
      <c r="J4364" s="19">
        <v>0.0</v>
      </c>
      <c r="K4364" s="19">
        <v>20.0</v>
      </c>
      <c r="L4364" s="19">
        <v>11.0</v>
      </c>
      <c r="M4364" s="19">
        <v>31.0</v>
      </c>
      <c r="N4364" s="20">
        <v>0.6451612710952759</v>
      </c>
      <c r="O4364" s="20">
        <v>0.5024200081825256</v>
      </c>
      <c r="P4364" s="20">
        <v>0.49683693051338196</v>
      </c>
      <c r="Q4364" s="21" t="str">
        <f t="shared" si="1"/>
        <v>0.6917293233</v>
      </c>
      <c r="R4364" s="21" t="str">
        <f t="shared" si="3"/>
        <v>0.5483515675</v>
      </c>
      <c r="S4364" s="9">
        <v>0.5367095593002534</v>
      </c>
      <c r="T4364" s="6">
        <v>0.5483515675466759</v>
      </c>
      <c r="U4364" s="10"/>
      <c r="V4364" s="10"/>
      <c r="W4364" s="10"/>
    </row>
    <row r="4365">
      <c r="A4365" s="17">
        <v>2014.0</v>
      </c>
      <c r="B4365" s="18" t="s">
        <v>1633</v>
      </c>
      <c r="C4365" s="18" t="s">
        <v>5039</v>
      </c>
      <c r="D4365" s="19">
        <v>309.0</v>
      </c>
      <c r="E4365" s="19">
        <v>4.0</v>
      </c>
      <c r="F4365" s="19">
        <v>10.0</v>
      </c>
      <c r="G4365" s="19">
        <v>5.0</v>
      </c>
      <c r="H4365" s="19">
        <v>6.0</v>
      </c>
      <c r="I4365" s="19">
        <v>0.0</v>
      </c>
      <c r="J4365" s="19">
        <v>1.0</v>
      </c>
      <c r="K4365" s="19">
        <v>9.0</v>
      </c>
      <c r="L4365" s="19">
        <v>17.0</v>
      </c>
      <c r="M4365" s="19">
        <v>26.0</v>
      </c>
      <c r="N4365" s="20">
        <v>0.3461538553237915</v>
      </c>
      <c r="O4365" s="20">
        <v>0.4949541389942169</v>
      </c>
      <c r="P4365" s="20">
        <v>0.5063374638557434</v>
      </c>
      <c r="Q4365" s="21" t="str">
        <f t="shared" si="1"/>
        <v>0.3583333333</v>
      </c>
      <c r="R4365" s="21" t="str">
        <f t="shared" si="3"/>
        <v>0.4636447688</v>
      </c>
      <c r="S4365" s="9">
        <v>0.4605998969995059</v>
      </c>
      <c r="T4365" s="6">
        <v>0.46364476879437766</v>
      </c>
      <c r="U4365" s="10"/>
      <c r="V4365" s="10"/>
      <c r="W4365" s="10"/>
    </row>
    <row r="4366">
      <c r="A4366" s="17">
        <v>2014.0</v>
      </c>
      <c r="B4366" s="18" t="s">
        <v>5040</v>
      </c>
      <c r="C4366" s="18" t="s">
        <v>5041</v>
      </c>
      <c r="D4366" s="19">
        <v>310.0</v>
      </c>
      <c r="E4366" s="19">
        <v>1.0</v>
      </c>
      <c r="F4366" s="19">
        <v>16.0</v>
      </c>
      <c r="G4366" s="19">
        <v>7.0</v>
      </c>
      <c r="H4366" s="19">
        <v>5.0</v>
      </c>
      <c r="I4366" s="19">
        <v>0.0</v>
      </c>
      <c r="J4366" s="19">
        <v>0.0</v>
      </c>
      <c r="K4366" s="19">
        <v>8.0</v>
      </c>
      <c r="L4366" s="19">
        <v>21.0</v>
      </c>
      <c r="M4366" s="19">
        <v>29.0</v>
      </c>
      <c r="N4366" s="20">
        <v>0.27586206793785095</v>
      </c>
      <c r="O4366" s="20">
        <v>0.42359310388565063</v>
      </c>
      <c r="P4366" s="20">
        <v>0.4628779888153076</v>
      </c>
      <c r="Q4366" s="21" t="str">
        <f t="shared" si="1"/>
        <v>0.2522522523</v>
      </c>
      <c r="R4366" s="21" t="str">
        <f t="shared" si="3"/>
        <v>0.3905791122</v>
      </c>
      <c r="S4366" s="9">
        <v>0.39648156638803156</v>
      </c>
      <c r="T4366" s="6">
        <v>0.3905791122097153</v>
      </c>
      <c r="U4366" s="10"/>
      <c r="V4366" s="10"/>
      <c r="W4366" s="10"/>
    </row>
    <row r="4367">
      <c r="A4367" s="17">
        <v>2014.0</v>
      </c>
      <c r="B4367" s="18" t="s">
        <v>5042</v>
      </c>
      <c r="C4367" s="18" t="s">
        <v>5043</v>
      </c>
      <c r="D4367" s="19">
        <v>311.0</v>
      </c>
      <c r="E4367" s="19">
        <v>5.0</v>
      </c>
      <c r="F4367" s="19">
        <v>10.0</v>
      </c>
      <c r="G4367" s="19">
        <v>8.0</v>
      </c>
      <c r="H4367" s="19">
        <v>2.0</v>
      </c>
      <c r="I4367" s="19">
        <v>1.0</v>
      </c>
      <c r="J4367" s="19">
        <v>3.0</v>
      </c>
      <c r="K4367" s="19">
        <v>14.0</v>
      </c>
      <c r="L4367" s="19">
        <v>15.0</v>
      </c>
      <c r="M4367" s="19">
        <v>29.0</v>
      </c>
      <c r="N4367" s="20">
        <v>0.48275861144065857</v>
      </c>
      <c r="O4367" s="20">
        <v>0.46963492035865784</v>
      </c>
      <c r="P4367" s="20">
        <v>0.47271978855133057</v>
      </c>
      <c r="Q4367" s="21" t="str">
        <f t="shared" si="1"/>
        <v>0.5203252033</v>
      </c>
      <c r="R4367" s="21" t="str">
        <f t="shared" si="3"/>
        <v>0.4830787081</v>
      </c>
      <c r="S4367" s="9">
        <v>0.4736870624895754</v>
      </c>
      <c r="T4367" s="6">
        <v>0.48307870813016973</v>
      </c>
      <c r="U4367" s="10"/>
      <c r="V4367" s="10"/>
      <c r="W4367" s="10"/>
    </row>
    <row r="4368">
      <c r="A4368" s="17">
        <v>2014.0</v>
      </c>
      <c r="B4368" s="18" t="s">
        <v>5044</v>
      </c>
      <c r="C4368" s="18" t="s">
        <v>5045</v>
      </c>
      <c r="D4368" s="19">
        <v>312.0</v>
      </c>
      <c r="E4368" s="19">
        <v>4.0</v>
      </c>
      <c r="F4368" s="19">
        <v>8.0</v>
      </c>
      <c r="G4368" s="19">
        <v>6.0</v>
      </c>
      <c r="H4368" s="19">
        <v>7.0</v>
      </c>
      <c r="I4368" s="19">
        <v>1.0</v>
      </c>
      <c r="J4368" s="19">
        <v>3.0</v>
      </c>
      <c r="K4368" s="19">
        <v>11.0</v>
      </c>
      <c r="L4368" s="19">
        <v>18.0</v>
      </c>
      <c r="M4368" s="19">
        <v>29.0</v>
      </c>
      <c r="N4368" s="20">
        <v>0.37931033968925476</v>
      </c>
      <c r="O4368" s="20">
        <v>0.41774535179138184</v>
      </c>
      <c r="P4368" s="20">
        <v>0.47929614782333374</v>
      </c>
      <c r="Q4368" s="21" t="str">
        <f t="shared" si="1"/>
        <v>0.3669064748</v>
      </c>
      <c r="R4368" s="21" t="str">
        <f t="shared" si="3"/>
        <v>0.4204233316</v>
      </c>
      <c r="S4368" s="9">
        <v>0.4235242990584209</v>
      </c>
      <c r="T4368" s="6">
        <v>0.4204233315565603</v>
      </c>
      <c r="U4368" s="10"/>
      <c r="V4368" s="10"/>
      <c r="W4368" s="10"/>
    </row>
    <row r="4369">
      <c r="A4369" s="17">
        <v>2014.0</v>
      </c>
      <c r="B4369" s="18" t="s">
        <v>1646</v>
      </c>
      <c r="C4369" s="18" t="s">
        <v>5046</v>
      </c>
      <c r="D4369" s="19">
        <v>313.0</v>
      </c>
      <c r="E4369" s="19">
        <v>3.0</v>
      </c>
      <c r="F4369" s="19">
        <v>14.0</v>
      </c>
      <c r="G4369" s="19">
        <v>4.0</v>
      </c>
      <c r="H4369" s="19">
        <v>8.0</v>
      </c>
      <c r="I4369" s="19">
        <v>0.0</v>
      </c>
      <c r="J4369" s="19">
        <v>1.0</v>
      </c>
      <c r="K4369" s="19">
        <v>7.0</v>
      </c>
      <c r="L4369" s="19">
        <v>23.0</v>
      </c>
      <c r="M4369" s="19">
        <v>30.0</v>
      </c>
      <c r="N4369" s="20">
        <v>0.23333333432674408</v>
      </c>
      <c r="O4369" s="20">
        <v>0.4955134391784668</v>
      </c>
      <c r="P4369" s="20">
        <v>0.4953209459781647</v>
      </c>
      <c r="Q4369" s="21" t="str">
        <f t="shared" si="1"/>
        <v>0.2426470588</v>
      </c>
      <c r="R4369" s="21" t="str">
        <f t="shared" si="3"/>
        <v>0.4322487208</v>
      </c>
      <c r="S4369" s="9">
        <v>0.4299202894171079</v>
      </c>
      <c r="T4369" s="6">
        <v>0.4322487207896569</v>
      </c>
      <c r="U4369" s="10"/>
      <c r="V4369" s="10"/>
      <c r="W4369" s="10"/>
    </row>
    <row r="4370">
      <c r="A4370" s="17">
        <v>2014.0</v>
      </c>
      <c r="B4370" s="18" t="s">
        <v>62</v>
      </c>
      <c r="C4370" s="18" t="s">
        <v>5047</v>
      </c>
      <c r="D4370" s="19">
        <v>314.0</v>
      </c>
      <c r="E4370" s="19">
        <v>6.0</v>
      </c>
      <c r="F4370" s="19">
        <v>5.0</v>
      </c>
      <c r="G4370" s="19">
        <v>12.0</v>
      </c>
      <c r="H4370" s="19">
        <v>8.0</v>
      </c>
      <c r="I4370" s="19">
        <v>2.0</v>
      </c>
      <c r="J4370" s="19">
        <v>0.0</v>
      </c>
      <c r="K4370" s="19">
        <v>20.0</v>
      </c>
      <c r="L4370" s="19">
        <v>13.0</v>
      </c>
      <c r="M4370" s="19">
        <v>33.0</v>
      </c>
      <c r="N4370" s="20">
        <v>0.6060606241226196</v>
      </c>
      <c r="O4370" s="20">
        <v>0.5301938056945801</v>
      </c>
      <c r="P4370" s="20">
        <v>0.5030829310417175</v>
      </c>
      <c r="Q4370" s="21" t="str">
        <f t="shared" si="1"/>
        <v>0.5534591195</v>
      </c>
      <c r="R4370" s="21" t="str">
        <f t="shared" si="3"/>
        <v>0.5292324155</v>
      </c>
      <c r="S4370" s="9">
        <v>0.5423827871228709</v>
      </c>
      <c r="T4370" s="6">
        <v>0.5292324154819332</v>
      </c>
      <c r="U4370" s="10"/>
      <c r="V4370" s="10"/>
      <c r="W4370" s="10"/>
    </row>
    <row r="4371">
      <c r="A4371" s="17">
        <v>2014.0</v>
      </c>
      <c r="B4371" s="18" t="s">
        <v>5048</v>
      </c>
      <c r="C4371" s="18" t="s">
        <v>5049</v>
      </c>
      <c r="D4371" s="19">
        <v>315.0</v>
      </c>
      <c r="E4371" s="19">
        <v>2.0</v>
      </c>
      <c r="F4371" s="19">
        <v>10.0</v>
      </c>
      <c r="G4371" s="19">
        <v>7.0</v>
      </c>
      <c r="H4371" s="19">
        <v>8.0</v>
      </c>
      <c r="I4371" s="19">
        <v>1.0</v>
      </c>
      <c r="J4371" s="19">
        <v>3.0</v>
      </c>
      <c r="K4371" s="19">
        <v>10.0</v>
      </c>
      <c r="L4371" s="19">
        <v>21.0</v>
      </c>
      <c r="M4371" s="19">
        <v>31.0</v>
      </c>
      <c r="N4371" s="20">
        <v>0.32258063554763794</v>
      </c>
      <c r="O4371" s="20">
        <v>0.5683879852294922</v>
      </c>
      <c r="P4371" s="20">
        <v>0.5388607978820801</v>
      </c>
      <c r="Q4371" s="21" t="str">
        <f t="shared" si="1"/>
        <v>0.2836879433</v>
      </c>
      <c r="R4371" s="21" t="str">
        <f t="shared" si="3"/>
        <v>0.4898311779</v>
      </c>
      <c r="S4371" s="9">
        <v>0.4995543533755887</v>
      </c>
      <c r="T4371" s="6">
        <v>0.48983117790086894</v>
      </c>
      <c r="U4371" s="10"/>
      <c r="V4371" s="10"/>
      <c r="W4371" s="10"/>
    </row>
    <row r="4372">
      <c r="A4372" s="17">
        <v>2014.0</v>
      </c>
      <c r="B4372" s="18" t="s">
        <v>5050</v>
      </c>
      <c r="C4372" s="18" t="s">
        <v>5051</v>
      </c>
      <c r="D4372" s="19">
        <v>316.0</v>
      </c>
      <c r="E4372" s="19">
        <v>5.0</v>
      </c>
      <c r="F4372" s="19">
        <v>11.0</v>
      </c>
      <c r="G4372" s="19">
        <v>7.0</v>
      </c>
      <c r="H4372" s="19">
        <v>5.0</v>
      </c>
      <c r="I4372" s="19">
        <v>1.0</v>
      </c>
      <c r="J4372" s="19">
        <v>1.0</v>
      </c>
      <c r="K4372" s="19">
        <v>13.0</v>
      </c>
      <c r="L4372" s="19">
        <v>17.0</v>
      </c>
      <c r="M4372" s="19">
        <v>30.0</v>
      </c>
      <c r="N4372" s="20">
        <v>0.4333333373069763</v>
      </c>
      <c r="O4372" s="20">
        <v>0.48669183254241943</v>
      </c>
      <c r="P4372" s="20">
        <v>0.49970245361328125</v>
      </c>
      <c r="Q4372" s="21" t="str">
        <f t="shared" si="1"/>
        <v>0.4552238806</v>
      </c>
      <c r="R4372" s="21" t="str">
        <f t="shared" si="3"/>
        <v>0.4820774998</v>
      </c>
      <c r="S4372" s="9">
        <v>0.47660486300786337</v>
      </c>
      <c r="T4372" s="6">
        <v>0.4820774998237838</v>
      </c>
      <c r="U4372" s="10"/>
      <c r="V4372" s="10"/>
      <c r="W4372" s="10"/>
    </row>
    <row r="4373">
      <c r="A4373" s="17">
        <v>2014.0</v>
      </c>
      <c r="B4373" s="18" t="s">
        <v>5052</v>
      </c>
      <c r="C4373" s="18" t="s">
        <v>5053</v>
      </c>
      <c r="D4373" s="19">
        <v>317.0</v>
      </c>
      <c r="E4373" s="19">
        <v>1.0</v>
      </c>
      <c r="F4373" s="19">
        <v>12.0</v>
      </c>
      <c r="G4373" s="19">
        <v>5.0</v>
      </c>
      <c r="H4373" s="19">
        <v>8.0</v>
      </c>
      <c r="I4373" s="19">
        <v>0.0</v>
      </c>
      <c r="J4373" s="19">
        <v>1.0</v>
      </c>
      <c r="K4373" s="19">
        <v>6.0</v>
      </c>
      <c r="L4373" s="19">
        <v>21.0</v>
      </c>
      <c r="M4373" s="19">
        <v>27.0</v>
      </c>
      <c r="N4373" s="20">
        <v>0.2222222238779068</v>
      </c>
      <c r="O4373" s="20">
        <v>0.49322056770324707</v>
      </c>
      <c r="P4373" s="20">
        <v>0.4908416271209717</v>
      </c>
      <c r="Q4373" s="21" t="str">
        <f t="shared" si="1"/>
        <v>0.1848739496</v>
      </c>
      <c r="R4373" s="21" t="str">
        <f t="shared" si="3"/>
        <v>0.415539178</v>
      </c>
      <c r="S4373" s="9">
        <v>0.42487624618742204</v>
      </c>
      <c r="T4373" s="6">
        <v>0.41553917802682444</v>
      </c>
      <c r="U4373" s="10"/>
      <c r="V4373" s="10"/>
      <c r="W4373" s="10"/>
    </row>
    <row r="4374">
      <c r="A4374" s="17">
        <v>2014.0</v>
      </c>
      <c r="B4374" s="18" t="s">
        <v>128</v>
      </c>
      <c r="C4374" s="18" t="s">
        <v>1488</v>
      </c>
      <c r="D4374" s="19">
        <v>318.0</v>
      </c>
      <c r="E4374" s="19">
        <v>2.0</v>
      </c>
      <c r="F4374" s="19">
        <v>8.0</v>
      </c>
      <c r="G4374" s="19">
        <v>16.0</v>
      </c>
      <c r="H4374" s="19">
        <v>2.0</v>
      </c>
      <c r="I4374" s="19">
        <v>1.0</v>
      </c>
      <c r="J4374" s="19">
        <v>1.0</v>
      </c>
      <c r="K4374" s="19">
        <v>19.0</v>
      </c>
      <c r="L4374" s="19">
        <v>11.0</v>
      </c>
      <c r="M4374" s="19">
        <v>30.0</v>
      </c>
      <c r="N4374" s="20">
        <v>0.6333333253860474</v>
      </c>
      <c r="O4374" s="20">
        <v>0.5322614908218384</v>
      </c>
      <c r="P4374" s="20">
        <v>0.5393925309181213</v>
      </c>
      <c r="Q4374" s="21" t="str">
        <f t="shared" si="1"/>
        <v>0.6090909091</v>
      </c>
      <c r="R4374" s="21" t="str">
        <f t="shared" si="3"/>
        <v>0.5532516054</v>
      </c>
      <c r="S4374" s="9">
        <v>0.5593122114737828</v>
      </c>
      <c r="T4374" s="6">
        <v>0.5532516054131768</v>
      </c>
      <c r="U4374" s="10"/>
      <c r="V4374" s="10"/>
      <c r="W4374" s="10"/>
    </row>
    <row r="4375">
      <c r="A4375" s="17">
        <v>2014.0</v>
      </c>
      <c r="B4375" s="18" t="s">
        <v>70</v>
      </c>
      <c r="C4375" s="18" t="s">
        <v>5054</v>
      </c>
      <c r="D4375" s="19">
        <v>319.0</v>
      </c>
      <c r="E4375" s="19">
        <v>4.0</v>
      </c>
      <c r="F4375" s="19">
        <v>7.0</v>
      </c>
      <c r="G4375" s="19">
        <v>12.0</v>
      </c>
      <c r="H4375" s="19">
        <v>5.0</v>
      </c>
      <c r="I4375" s="19">
        <v>1.0</v>
      </c>
      <c r="J4375" s="19">
        <v>2.0</v>
      </c>
      <c r="K4375" s="19">
        <v>17.0</v>
      </c>
      <c r="L4375" s="19">
        <v>14.0</v>
      </c>
      <c r="M4375" s="19">
        <v>31.0</v>
      </c>
      <c r="N4375" s="20">
        <v>0.5483871102333069</v>
      </c>
      <c r="O4375" s="20">
        <v>0.5332064628601074</v>
      </c>
      <c r="P4375" s="20">
        <v>0.5146445631980896</v>
      </c>
      <c r="Q4375" s="21" t="str">
        <f t="shared" si="1"/>
        <v>0.5111111111</v>
      </c>
      <c r="R4375" s="21" t="str">
        <f t="shared" si="3"/>
        <v>0.52304215</v>
      </c>
      <c r="S4375" s="9">
        <v>0.5323611464231245</v>
      </c>
      <c r="T4375" s="6">
        <v>0.5230421500073539</v>
      </c>
      <c r="U4375" s="10"/>
      <c r="V4375" s="10"/>
      <c r="W4375" s="10"/>
    </row>
    <row r="4376">
      <c r="A4376" s="17">
        <v>2014.0</v>
      </c>
      <c r="B4376" s="18" t="s">
        <v>1248</v>
      </c>
      <c r="C4376" s="18" t="s">
        <v>1497</v>
      </c>
      <c r="D4376" s="19">
        <v>320.0</v>
      </c>
      <c r="E4376" s="19">
        <v>6.0</v>
      </c>
      <c r="F4376" s="19">
        <v>8.0</v>
      </c>
      <c r="G4376" s="19">
        <v>11.0</v>
      </c>
      <c r="H4376" s="19">
        <v>2.0</v>
      </c>
      <c r="I4376" s="19">
        <v>1.0</v>
      </c>
      <c r="J4376" s="19">
        <v>1.0</v>
      </c>
      <c r="K4376" s="19">
        <v>18.0</v>
      </c>
      <c r="L4376" s="19">
        <v>11.0</v>
      </c>
      <c r="M4376" s="19">
        <v>29.0</v>
      </c>
      <c r="N4376" s="20">
        <v>0.6206896305084229</v>
      </c>
      <c r="O4376" s="20">
        <v>0.45438116788864136</v>
      </c>
      <c r="P4376" s="20">
        <v>0.4885075092315674</v>
      </c>
      <c r="Q4376" s="21" t="str">
        <f t="shared" si="1"/>
        <v>0.6504065041</v>
      </c>
      <c r="R4376" s="21" t="str">
        <f t="shared" si="3"/>
        <v>0.5119190873</v>
      </c>
      <c r="S4376" s="9">
        <v>0.504489875045316</v>
      </c>
      <c r="T4376" s="6">
        <v>0.5119190872684727</v>
      </c>
      <c r="U4376" s="10"/>
      <c r="V4376" s="10"/>
      <c r="W4376" s="10"/>
    </row>
    <row r="4377">
      <c r="A4377" s="17">
        <v>2014.0</v>
      </c>
      <c r="B4377" s="18" t="s">
        <v>1525</v>
      </c>
      <c r="C4377" s="18" t="s">
        <v>5055</v>
      </c>
      <c r="D4377" s="19">
        <v>321.0</v>
      </c>
      <c r="E4377" s="19">
        <v>8.0</v>
      </c>
      <c r="F4377" s="19">
        <v>2.0</v>
      </c>
      <c r="G4377" s="19">
        <v>12.0</v>
      </c>
      <c r="H4377" s="19">
        <v>6.0</v>
      </c>
      <c r="I4377" s="19">
        <v>1.0</v>
      </c>
      <c r="J4377" s="19">
        <v>2.0</v>
      </c>
      <c r="K4377" s="19">
        <v>21.0</v>
      </c>
      <c r="L4377" s="19">
        <v>10.0</v>
      </c>
      <c r="M4377" s="19">
        <v>31.0</v>
      </c>
      <c r="N4377" s="20">
        <v>0.6774193644523621</v>
      </c>
      <c r="O4377" s="20">
        <v>0.508456289768219</v>
      </c>
      <c r="P4377" s="20">
        <v>0.5094137787818909</v>
      </c>
      <c r="Q4377" s="21" t="str">
        <f t="shared" si="1"/>
        <v>0.6258064516</v>
      </c>
      <c r="R4377" s="21" t="str">
        <f t="shared" si="3"/>
        <v>0.5380332025</v>
      </c>
      <c r="S4377" s="9">
        <v>0.5509364282892596</v>
      </c>
      <c r="T4377" s="6">
        <v>0.5380332024828081</v>
      </c>
      <c r="U4377" s="10"/>
      <c r="V4377" s="10"/>
      <c r="W4377" s="10"/>
    </row>
    <row r="4378">
      <c r="A4378" s="17">
        <v>2014.0</v>
      </c>
      <c r="B4378" s="18" t="s">
        <v>1559</v>
      </c>
      <c r="C4378" s="18" t="s">
        <v>5056</v>
      </c>
      <c r="D4378" s="19">
        <v>322.0</v>
      </c>
      <c r="E4378" s="19">
        <v>6.0</v>
      </c>
      <c r="F4378" s="19">
        <v>5.0</v>
      </c>
      <c r="G4378" s="19">
        <v>15.0</v>
      </c>
      <c r="H4378" s="19">
        <v>0.0</v>
      </c>
      <c r="I4378" s="19">
        <v>5.0</v>
      </c>
      <c r="J4378" s="19">
        <v>3.0</v>
      </c>
      <c r="K4378" s="19">
        <v>26.0</v>
      </c>
      <c r="L4378" s="19">
        <v>8.0</v>
      </c>
      <c r="M4378" s="19">
        <v>34.0</v>
      </c>
      <c r="N4378" s="20">
        <v>0.7647058963775635</v>
      </c>
      <c r="O4378" s="20">
        <v>0.5887846350669861</v>
      </c>
      <c r="P4378" s="20">
        <v>0.536557137966156</v>
      </c>
      <c r="Q4378" s="21" t="str">
        <f t="shared" si="1"/>
        <v>0.7887323944</v>
      </c>
      <c r="R4378" s="21" t="str">
        <f t="shared" si="3"/>
        <v>0.6257147006</v>
      </c>
      <c r="S4378" s="9">
        <v>0.6197080726132673</v>
      </c>
      <c r="T4378" s="6">
        <v>0.6257147006165813</v>
      </c>
      <c r="U4378" s="10"/>
      <c r="V4378" s="10"/>
      <c r="W4378" s="10"/>
    </row>
    <row r="4379">
      <c r="A4379" s="17">
        <v>2014.0</v>
      </c>
      <c r="B4379" s="18" t="s">
        <v>136</v>
      </c>
      <c r="C4379" s="18" t="s">
        <v>5057</v>
      </c>
      <c r="D4379" s="19">
        <v>323.0</v>
      </c>
      <c r="E4379" s="19">
        <v>5.0</v>
      </c>
      <c r="F4379" s="19">
        <v>9.0</v>
      </c>
      <c r="G4379" s="19">
        <v>10.0</v>
      </c>
      <c r="H4379" s="19">
        <v>5.0</v>
      </c>
      <c r="I4379" s="19">
        <v>0.0</v>
      </c>
      <c r="J4379" s="19">
        <v>1.0</v>
      </c>
      <c r="K4379" s="19">
        <v>15.0</v>
      </c>
      <c r="L4379" s="19">
        <v>15.0</v>
      </c>
      <c r="M4379" s="19">
        <v>30.0</v>
      </c>
      <c r="N4379" s="20">
        <v>0.5</v>
      </c>
      <c r="O4379" s="20">
        <v>0.47958120703697205</v>
      </c>
      <c r="P4379" s="20">
        <v>0.5051436424255371</v>
      </c>
      <c r="Q4379" s="21" t="str">
        <f t="shared" si="1"/>
        <v>0.4924242424</v>
      </c>
      <c r="R4379" s="21" t="str">
        <f t="shared" si="3"/>
        <v>0.4891825747</v>
      </c>
      <c r="S4379" s="9">
        <v>0.4910765141248703</v>
      </c>
      <c r="T4379" s="6">
        <v>0.4891825747309309</v>
      </c>
      <c r="U4379" s="10"/>
      <c r="V4379" s="10"/>
      <c r="W4379" s="10"/>
    </row>
    <row r="4380">
      <c r="A4380" s="17">
        <v>2014.0</v>
      </c>
      <c r="B4380" s="18" t="s">
        <v>100</v>
      </c>
      <c r="C4380" s="18" t="s">
        <v>5058</v>
      </c>
      <c r="D4380" s="19">
        <v>324.0</v>
      </c>
      <c r="E4380" s="19">
        <v>3.0</v>
      </c>
      <c r="F4380" s="19">
        <v>8.0</v>
      </c>
      <c r="G4380" s="19">
        <v>10.0</v>
      </c>
      <c r="H4380" s="19">
        <v>6.0</v>
      </c>
      <c r="I4380" s="19">
        <v>2.0</v>
      </c>
      <c r="J4380" s="19">
        <v>2.0</v>
      </c>
      <c r="K4380" s="19">
        <v>15.0</v>
      </c>
      <c r="L4380" s="19">
        <v>16.0</v>
      </c>
      <c r="M4380" s="19">
        <v>31.0</v>
      </c>
      <c r="N4380" s="20">
        <v>0.4838709533214569</v>
      </c>
      <c r="O4380" s="20">
        <v>0.5555253028869629</v>
      </c>
      <c r="P4380" s="20">
        <v>0.5347430109977722</v>
      </c>
      <c r="Q4380" s="21" t="str">
        <f t="shared" si="1"/>
        <v>0.4452554745</v>
      </c>
      <c r="R4380" s="21" t="str">
        <f t="shared" si="3"/>
        <v>0.5227622728</v>
      </c>
      <c r="S4380" s="9">
        <v>0.5324161461284084</v>
      </c>
      <c r="T4380" s="6">
        <v>0.5227622728060632</v>
      </c>
      <c r="U4380" s="10"/>
      <c r="V4380" s="10"/>
      <c r="W4380" s="10"/>
    </row>
    <row r="4381">
      <c r="A4381" s="17">
        <v>2014.0</v>
      </c>
      <c r="B4381" s="18" t="s">
        <v>302</v>
      </c>
      <c r="C4381" s="18" t="s">
        <v>1498</v>
      </c>
      <c r="D4381" s="19">
        <v>325.0</v>
      </c>
      <c r="E4381" s="19">
        <v>9.0</v>
      </c>
      <c r="F4381" s="19">
        <v>8.0</v>
      </c>
      <c r="G4381" s="19">
        <v>9.0</v>
      </c>
      <c r="H4381" s="19">
        <v>2.0</v>
      </c>
      <c r="I4381" s="19">
        <v>2.0</v>
      </c>
      <c r="J4381" s="19">
        <v>0.0</v>
      </c>
      <c r="K4381" s="19">
        <v>20.0</v>
      </c>
      <c r="L4381" s="19">
        <v>10.0</v>
      </c>
      <c r="M4381" s="19">
        <v>30.0</v>
      </c>
      <c r="N4381" s="20">
        <v>0.6666666865348816</v>
      </c>
      <c r="O4381" s="20">
        <v>0.4780932664871216</v>
      </c>
      <c r="P4381" s="20">
        <v>0.4798002541065216</v>
      </c>
      <c r="Q4381" s="21" t="str">
        <f t="shared" si="1"/>
        <v>0.7246376812</v>
      </c>
      <c r="R4381" s="21" t="str">
        <f t="shared" si="3"/>
        <v>0.5401561171</v>
      </c>
      <c r="S4381" s="9">
        <v>0.5256633634368578</v>
      </c>
      <c r="T4381" s="6">
        <v>0.5401561170600463</v>
      </c>
      <c r="U4381" s="10"/>
      <c r="V4381" s="10"/>
      <c r="W4381" s="10"/>
    </row>
    <row r="4382">
      <c r="A4382" s="17">
        <v>2014.0</v>
      </c>
      <c r="B4382" s="18" t="s">
        <v>168</v>
      </c>
      <c r="C4382" s="18" t="s">
        <v>5059</v>
      </c>
      <c r="D4382" s="19">
        <v>326.0</v>
      </c>
      <c r="E4382" s="19">
        <v>10.0</v>
      </c>
      <c r="F4382" s="19">
        <v>2.0</v>
      </c>
      <c r="G4382" s="19">
        <v>15.0</v>
      </c>
      <c r="H4382" s="19">
        <v>1.0</v>
      </c>
      <c r="I4382" s="19">
        <v>3.0</v>
      </c>
      <c r="J4382" s="19">
        <v>1.0</v>
      </c>
      <c r="K4382" s="19">
        <v>28.0</v>
      </c>
      <c r="L4382" s="19">
        <v>4.0</v>
      </c>
      <c r="M4382" s="19">
        <v>32.0</v>
      </c>
      <c r="N4382" s="20">
        <v>0.875</v>
      </c>
      <c r="O4382" s="20">
        <v>0.5762292146682739</v>
      </c>
      <c r="P4382" s="20">
        <v>0.5480795502662659</v>
      </c>
      <c r="Q4382" s="21" t="str">
        <f t="shared" si="1"/>
        <v>0.8783783784</v>
      </c>
      <c r="R4382" s="21" t="str">
        <f t="shared" si="3"/>
        <v>0.6447290895</v>
      </c>
      <c r="S4382" s="9">
        <v>0.6438844949007034</v>
      </c>
      <c r="T4382" s="6">
        <v>0.6447290894952981</v>
      </c>
      <c r="U4382" s="10"/>
      <c r="V4382" s="10"/>
      <c r="W4382" s="10"/>
    </row>
    <row r="4383">
      <c r="A4383" s="17">
        <v>2014.0</v>
      </c>
      <c r="B4383" s="18" t="s">
        <v>103</v>
      </c>
      <c r="C4383" s="18" t="s">
        <v>5060</v>
      </c>
      <c r="D4383" s="19">
        <v>327.0</v>
      </c>
      <c r="E4383" s="19">
        <v>7.0</v>
      </c>
      <c r="F4383" s="19">
        <v>3.0</v>
      </c>
      <c r="G4383" s="19">
        <v>15.0</v>
      </c>
      <c r="H4383" s="19">
        <v>2.0</v>
      </c>
      <c r="I4383" s="19">
        <v>6.0</v>
      </c>
      <c r="J4383" s="19">
        <v>0.0</v>
      </c>
      <c r="K4383" s="19">
        <v>28.0</v>
      </c>
      <c r="L4383" s="19">
        <v>5.0</v>
      </c>
      <c r="M4383" s="19">
        <v>33.0</v>
      </c>
      <c r="N4383" s="20">
        <v>0.8484848737716675</v>
      </c>
      <c r="O4383" s="20">
        <v>0.5835217237472534</v>
      </c>
      <c r="P4383" s="20">
        <v>0.5403388142585754</v>
      </c>
      <c r="Q4383" s="21" t="str">
        <f t="shared" si="1"/>
        <v>0.843537415</v>
      </c>
      <c r="R4383" s="21" t="str">
        <f t="shared" si="3"/>
        <v>0.6377299192</v>
      </c>
      <c r="S4383" s="9">
        <v>0.6389667775594827</v>
      </c>
      <c r="T4383" s="6">
        <v>0.6377299191797672</v>
      </c>
      <c r="U4383" s="10"/>
      <c r="V4383" s="10"/>
      <c r="W4383" s="10"/>
    </row>
    <row r="4384">
      <c r="A4384" s="17">
        <v>2014.0</v>
      </c>
      <c r="B4384" s="18" t="s">
        <v>507</v>
      </c>
      <c r="C4384" s="18" t="s">
        <v>5061</v>
      </c>
      <c r="D4384" s="19">
        <v>328.0</v>
      </c>
      <c r="E4384" s="19">
        <v>1.0</v>
      </c>
      <c r="F4384" s="19">
        <v>8.0</v>
      </c>
      <c r="G4384" s="19">
        <v>8.0</v>
      </c>
      <c r="H4384" s="19">
        <v>10.0</v>
      </c>
      <c r="I4384" s="19">
        <v>0.0</v>
      </c>
      <c r="J4384" s="19">
        <v>4.0</v>
      </c>
      <c r="K4384" s="19">
        <v>9.0</v>
      </c>
      <c r="L4384" s="19">
        <v>22.0</v>
      </c>
      <c r="M4384" s="19">
        <v>31.0</v>
      </c>
      <c r="N4384" s="20">
        <v>0.29032257199287415</v>
      </c>
      <c r="O4384" s="20">
        <v>0.5511575937271118</v>
      </c>
      <c r="P4384" s="20">
        <v>0.5226903557777405</v>
      </c>
      <c r="Q4384" s="21" t="str">
        <f t="shared" si="1"/>
        <v>0.2137931034</v>
      </c>
      <c r="R4384" s="21" t="str">
        <f t="shared" si="3"/>
        <v>0.4596996617</v>
      </c>
      <c r="S4384" s="9">
        <v>0.47883203096928134</v>
      </c>
      <c r="T4384" s="6">
        <v>0.45969966167006</v>
      </c>
      <c r="U4384" s="10"/>
      <c r="V4384" s="10"/>
      <c r="W4384" s="10"/>
    </row>
    <row r="4385">
      <c r="A4385" s="17">
        <v>2014.0</v>
      </c>
      <c r="B4385" s="18" t="s">
        <v>1473</v>
      </c>
      <c r="C4385" s="18" t="s">
        <v>1474</v>
      </c>
      <c r="D4385" s="19">
        <v>329.0</v>
      </c>
      <c r="E4385" s="19">
        <v>5.0</v>
      </c>
      <c r="F4385" s="19">
        <v>10.0</v>
      </c>
      <c r="G4385" s="19">
        <v>9.0</v>
      </c>
      <c r="H4385" s="19">
        <v>2.0</v>
      </c>
      <c r="I4385" s="19">
        <v>1.0</v>
      </c>
      <c r="J4385" s="19">
        <v>0.0</v>
      </c>
      <c r="K4385" s="19">
        <v>15.0</v>
      </c>
      <c r="L4385" s="19">
        <v>12.0</v>
      </c>
      <c r="M4385" s="19">
        <v>27.0</v>
      </c>
      <c r="N4385" s="20">
        <v>0.5555555820465088</v>
      </c>
      <c r="O4385" s="20">
        <v>0.42648640275001526</v>
      </c>
      <c r="P4385" s="20">
        <v>0.4662485122680664</v>
      </c>
      <c r="Q4385" s="21" t="str">
        <f t="shared" si="1"/>
        <v>0.6036036036</v>
      </c>
      <c r="R4385" s="21" t="str">
        <f t="shared" si="3"/>
        <v>0.4807062303</v>
      </c>
      <c r="S4385" s="9">
        <v>0.4686942183309131</v>
      </c>
      <c r="T4385" s="6">
        <v>0.48070623034292514</v>
      </c>
      <c r="U4385" s="10"/>
      <c r="V4385" s="10"/>
      <c r="W4385" s="10"/>
    </row>
    <row r="4386">
      <c r="A4386" s="17">
        <v>2014.0</v>
      </c>
      <c r="B4386" s="18" t="s">
        <v>1017</v>
      </c>
      <c r="C4386" s="18" t="s">
        <v>5062</v>
      </c>
      <c r="D4386" s="19">
        <v>330.0</v>
      </c>
      <c r="E4386" s="19">
        <v>5.0</v>
      </c>
      <c r="F4386" s="19">
        <v>11.0</v>
      </c>
      <c r="G4386" s="19">
        <v>8.0</v>
      </c>
      <c r="H4386" s="19">
        <v>2.0</v>
      </c>
      <c r="I4386" s="19">
        <v>3.0</v>
      </c>
      <c r="J4386" s="19">
        <v>2.0</v>
      </c>
      <c r="K4386" s="19">
        <v>16.0</v>
      </c>
      <c r="L4386" s="19">
        <v>15.0</v>
      </c>
      <c r="M4386" s="19">
        <v>31.0</v>
      </c>
      <c r="N4386" s="20">
        <v>0.5161290168762207</v>
      </c>
      <c r="O4386" s="20">
        <v>0.43706387281417847</v>
      </c>
      <c r="P4386" s="20">
        <v>0.46775463223457336</v>
      </c>
      <c r="Q4386" s="21" t="str">
        <f t="shared" si="1"/>
        <v>0.5648854962</v>
      </c>
      <c r="R4386" s="21" t="str">
        <f t="shared" si="3"/>
        <v>0.4766919685</v>
      </c>
      <c r="S4386" s="9">
        <v>0.4645028525302487</v>
      </c>
      <c r="T4386" s="6">
        <v>0.47669196851153417</v>
      </c>
      <c r="U4386" s="10"/>
      <c r="V4386" s="10"/>
      <c r="W4386" s="10"/>
    </row>
    <row r="4387">
      <c r="A4387" s="17">
        <v>2014.0</v>
      </c>
      <c r="B4387" s="18" t="s">
        <v>1268</v>
      </c>
      <c r="C4387" s="18" t="s">
        <v>5063</v>
      </c>
      <c r="D4387" s="19">
        <v>331.0</v>
      </c>
      <c r="E4387" s="19">
        <v>1.0</v>
      </c>
      <c r="F4387" s="19">
        <v>13.0</v>
      </c>
      <c r="G4387" s="19">
        <v>4.0</v>
      </c>
      <c r="H4387" s="19">
        <v>5.0</v>
      </c>
      <c r="I4387" s="19">
        <v>2.0</v>
      </c>
      <c r="J4387" s="19">
        <v>2.0</v>
      </c>
      <c r="K4387" s="19">
        <v>7.0</v>
      </c>
      <c r="L4387" s="19">
        <v>20.0</v>
      </c>
      <c r="M4387" s="19">
        <v>27.0</v>
      </c>
      <c r="N4387" s="20">
        <v>0.25925925374031067</v>
      </c>
      <c r="O4387" s="20">
        <v>0.48166802525520325</v>
      </c>
      <c r="P4387" s="20">
        <v>0.4797104597091675</v>
      </c>
      <c r="Q4387" s="21" t="str">
        <f t="shared" si="1"/>
        <v>0.2566371681</v>
      </c>
      <c r="R4387" s="21" t="str">
        <f t="shared" si="3"/>
        <v>0.4249209196</v>
      </c>
      <c r="S4387" s="9">
        <v>0.4255764423697083</v>
      </c>
      <c r="T4387" s="6">
        <v>0.42492091959029177</v>
      </c>
      <c r="U4387" s="10"/>
      <c r="V4387" s="10"/>
      <c r="W4387" s="10"/>
    </row>
    <row r="4388">
      <c r="A4388" s="17">
        <v>2014.0</v>
      </c>
      <c r="B4388" s="18" t="s">
        <v>166</v>
      </c>
      <c r="C4388" s="18" t="s">
        <v>5064</v>
      </c>
      <c r="D4388" s="19">
        <v>332.0</v>
      </c>
      <c r="E4388" s="19">
        <v>7.0</v>
      </c>
      <c r="F4388" s="19">
        <v>7.0</v>
      </c>
      <c r="G4388" s="19">
        <v>12.0</v>
      </c>
      <c r="H4388" s="19">
        <v>4.0</v>
      </c>
      <c r="I4388" s="19">
        <v>0.0</v>
      </c>
      <c r="J4388" s="19">
        <v>1.0</v>
      </c>
      <c r="K4388" s="19">
        <v>19.0</v>
      </c>
      <c r="L4388" s="19">
        <v>12.0</v>
      </c>
      <c r="M4388" s="19">
        <v>31.0</v>
      </c>
      <c r="N4388" s="20">
        <v>0.6129032373428345</v>
      </c>
      <c r="O4388" s="20">
        <v>0.4866997003555298</v>
      </c>
      <c r="P4388" s="20">
        <v>0.49287691712379456</v>
      </c>
      <c r="Q4388" s="21" t="str">
        <f t="shared" si="1"/>
        <v>0.6115107914</v>
      </c>
      <c r="R4388" s="21" t="str">
        <f t="shared" si="3"/>
        <v>0.5194467773</v>
      </c>
      <c r="S4388" s="9">
        <v>0.5197948859103264</v>
      </c>
      <c r="T4388" s="6">
        <v>0.5194467773004402</v>
      </c>
      <c r="U4388" s="10"/>
      <c r="V4388" s="10"/>
      <c r="W4388" s="10"/>
    </row>
    <row r="4389">
      <c r="A4389" s="17">
        <v>2014.0</v>
      </c>
      <c r="B4389" s="18" t="s">
        <v>300</v>
      </c>
      <c r="C4389" s="18" t="s">
        <v>1540</v>
      </c>
      <c r="D4389" s="19">
        <v>333.0</v>
      </c>
      <c r="E4389" s="19">
        <v>6.0</v>
      </c>
      <c r="F4389" s="19">
        <v>7.0</v>
      </c>
      <c r="G4389" s="19">
        <v>12.0</v>
      </c>
      <c r="H4389" s="19">
        <v>2.0</v>
      </c>
      <c r="I4389" s="19">
        <v>4.0</v>
      </c>
      <c r="J4389" s="19">
        <v>0.0</v>
      </c>
      <c r="K4389" s="19">
        <v>22.0</v>
      </c>
      <c r="L4389" s="19">
        <v>9.0</v>
      </c>
      <c r="M4389" s="19">
        <v>31.0</v>
      </c>
      <c r="N4389" s="20">
        <v>0.7096773982048035</v>
      </c>
      <c r="O4389" s="20">
        <v>0.5043189525604248</v>
      </c>
      <c r="P4389" s="20">
        <v>0.5090668201446533</v>
      </c>
      <c r="Q4389" s="21" t="str">
        <f t="shared" si="1"/>
        <v>0.7368421053</v>
      </c>
      <c r="R4389" s="21" t="str">
        <f t="shared" si="3"/>
        <v>0.5636367076</v>
      </c>
      <c r="S4389" s="9">
        <v>0.5568455361550855</v>
      </c>
      <c r="T4389" s="6">
        <v>0.5636367076321651</v>
      </c>
      <c r="U4389" s="10"/>
      <c r="V4389" s="10"/>
      <c r="W4389" s="10"/>
    </row>
    <row r="4390">
      <c r="A4390" s="17">
        <v>2014.0</v>
      </c>
      <c r="B4390" s="18" t="s">
        <v>92</v>
      </c>
      <c r="C4390" s="18" t="s">
        <v>5065</v>
      </c>
      <c r="D4390" s="19">
        <v>334.0</v>
      </c>
      <c r="E4390" s="19">
        <v>8.0</v>
      </c>
      <c r="F4390" s="19">
        <v>7.0</v>
      </c>
      <c r="G4390" s="19">
        <v>9.0</v>
      </c>
      <c r="H4390" s="19">
        <v>3.0</v>
      </c>
      <c r="I4390" s="19">
        <v>1.0</v>
      </c>
      <c r="J4390" s="19">
        <v>2.0</v>
      </c>
      <c r="K4390" s="19">
        <v>18.0</v>
      </c>
      <c r="L4390" s="19">
        <v>12.0</v>
      </c>
      <c r="M4390" s="19">
        <v>30.0</v>
      </c>
      <c r="N4390" s="20">
        <v>0.6000000238418579</v>
      </c>
      <c r="O4390" s="20">
        <v>0.40195325016975403</v>
      </c>
      <c r="P4390" s="20">
        <v>0.4809349477291107</v>
      </c>
      <c r="Q4390" s="21" t="str">
        <f t="shared" si="1"/>
        <v>0.6285714286</v>
      </c>
      <c r="R4390" s="21" t="str">
        <f t="shared" si="3"/>
        <v>0.4783532192</v>
      </c>
      <c r="S4390" s="9">
        <v>0.4712103620171547</v>
      </c>
      <c r="T4390" s="6">
        <v>0.47835321916001183</v>
      </c>
      <c r="U4390" s="10"/>
      <c r="V4390" s="10"/>
      <c r="W4390" s="10"/>
    </row>
    <row r="4391">
      <c r="A4391" s="17">
        <v>2014.0</v>
      </c>
      <c r="B4391" s="18" t="s">
        <v>171</v>
      </c>
      <c r="C4391" s="18" t="s">
        <v>5066</v>
      </c>
      <c r="D4391" s="19">
        <v>335.0</v>
      </c>
      <c r="E4391" s="19">
        <v>1.0</v>
      </c>
      <c r="F4391" s="19">
        <v>9.0</v>
      </c>
      <c r="G4391" s="19">
        <v>14.0</v>
      </c>
      <c r="H4391" s="19">
        <v>4.0</v>
      </c>
      <c r="I4391" s="19">
        <v>2.0</v>
      </c>
      <c r="J4391" s="19">
        <v>3.0</v>
      </c>
      <c r="K4391" s="19">
        <v>17.0</v>
      </c>
      <c r="L4391" s="19">
        <v>16.0</v>
      </c>
      <c r="M4391" s="19">
        <v>33.0</v>
      </c>
      <c r="N4391" s="20">
        <v>0.5151515007019043</v>
      </c>
      <c r="O4391" s="20">
        <v>0.5523762106895447</v>
      </c>
      <c r="P4391" s="20">
        <v>0.5371503829956055</v>
      </c>
      <c r="Q4391" s="21" t="str">
        <f t="shared" si="1"/>
        <v>0.4573643411</v>
      </c>
      <c r="R4391" s="21" t="str">
        <f t="shared" si="3"/>
        <v>0.5248167864</v>
      </c>
      <c r="S4391" s="9">
        <v>0.5392635798815525</v>
      </c>
      <c r="T4391" s="6">
        <v>0.5248167863649915</v>
      </c>
      <c r="U4391" s="10"/>
      <c r="V4391" s="10"/>
      <c r="W4391" s="10"/>
    </row>
    <row r="4392">
      <c r="A4392" s="17">
        <v>2014.0</v>
      </c>
      <c r="B4392" s="18" t="s">
        <v>453</v>
      </c>
      <c r="C4392" s="18" t="s">
        <v>5067</v>
      </c>
      <c r="D4392" s="19">
        <v>336.0</v>
      </c>
      <c r="E4392" s="19">
        <v>3.0</v>
      </c>
      <c r="F4392" s="19">
        <v>8.0</v>
      </c>
      <c r="G4392" s="19">
        <v>14.0</v>
      </c>
      <c r="H4392" s="19">
        <v>4.0</v>
      </c>
      <c r="I4392" s="19">
        <v>0.0</v>
      </c>
      <c r="J4392" s="19">
        <v>3.0</v>
      </c>
      <c r="K4392" s="19">
        <v>17.0</v>
      </c>
      <c r="L4392" s="19">
        <v>15.0</v>
      </c>
      <c r="M4392" s="19">
        <v>32.0</v>
      </c>
      <c r="N4392" s="20">
        <v>0.53125</v>
      </c>
      <c r="O4392" s="20">
        <v>0.5607837438583374</v>
      </c>
      <c r="P4392" s="20">
        <v>0.5299473404884338</v>
      </c>
      <c r="Q4392" s="21" t="str">
        <f t="shared" si="1"/>
        <v>0.4846153846</v>
      </c>
      <c r="R4392" s="21" t="str">
        <f t="shared" si="3"/>
        <v>0.5340325532</v>
      </c>
      <c r="S4392" s="9">
        <v>0.5456912070512772</v>
      </c>
      <c r="T4392" s="6">
        <v>0.5340325532051233</v>
      </c>
      <c r="U4392" s="10"/>
      <c r="V4392" s="10"/>
      <c r="W4392" s="10"/>
    </row>
    <row r="4393">
      <c r="A4393" s="17">
        <v>2014.0</v>
      </c>
      <c r="B4393" s="18" t="s">
        <v>739</v>
      </c>
      <c r="C4393" s="18" t="s">
        <v>5068</v>
      </c>
      <c r="D4393" s="19">
        <v>337.0</v>
      </c>
      <c r="E4393" s="19">
        <v>1.0</v>
      </c>
      <c r="F4393" s="19">
        <v>10.0</v>
      </c>
      <c r="G4393" s="19">
        <v>7.0</v>
      </c>
      <c r="H4393" s="19">
        <v>7.0</v>
      </c>
      <c r="I4393" s="19">
        <v>1.0</v>
      </c>
      <c r="J4393" s="19">
        <v>4.0</v>
      </c>
      <c r="K4393" s="19">
        <v>9.0</v>
      </c>
      <c r="L4393" s="19">
        <v>21.0</v>
      </c>
      <c r="M4393" s="19">
        <v>30.0</v>
      </c>
      <c r="N4393" s="20">
        <v>0.30000001192092896</v>
      </c>
      <c r="O4393" s="20">
        <v>0.5538748502731323</v>
      </c>
      <c r="P4393" s="20">
        <v>0.5371935963630676</v>
      </c>
      <c r="Q4393" s="21" t="str">
        <f t="shared" si="1"/>
        <v>0.25</v>
      </c>
      <c r="R4393" s="21" t="str">
        <f t="shared" si="3"/>
        <v>0.4737358242</v>
      </c>
      <c r="S4393" s="9">
        <v>0.4862358242273331</v>
      </c>
      <c r="T4393" s="6">
        <v>0.47373582422733307</v>
      </c>
      <c r="U4393" s="10"/>
      <c r="V4393" s="10"/>
      <c r="W4393" s="10"/>
    </row>
    <row r="4394">
      <c r="A4394" s="17">
        <v>2014.0</v>
      </c>
      <c r="B4394" s="18" t="s">
        <v>328</v>
      </c>
      <c r="C4394" s="18" t="s">
        <v>1545</v>
      </c>
      <c r="D4394" s="19">
        <v>338.0</v>
      </c>
      <c r="E4394" s="19">
        <v>5.0</v>
      </c>
      <c r="F4394" s="19">
        <v>9.0</v>
      </c>
      <c r="G4394" s="19">
        <v>12.0</v>
      </c>
      <c r="H4394" s="19">
        <v>2.0</v>
      </c>
      <c r="I4394" s="19">
        <v>0.0</v>
      </c>
      <c r="J4394" s="19">
        <v>0.0</v>
      </c>
      <c r="K4394" s="19">
        <v>17.0</v>
      </c>
      <c r="L4394" s="19">
        <v>11.0</v>
      </c>
      <c r="M4394" s="19">
        <v>28.0</v>
      </c>
      <c r="N4394" s="20">
        <v>0.6071428656578064</v>
      </c>
      <c r="O4394" s="20">
        <v>0.46230363845825195</v>
      </c>
      <c r="P4394" s="20">
        <v>0.48265936970710754</v>
      </c>
      <c r="Q4394" s="21" t="str">
        <f t="shared" si="1"/>
        <v>0.6339285714</v>
      </c>
      <c r="R4394" s="21" t="str">
        <f t="shared" si="3"/>
        <v>0.5102988045</v>
      </c>
      <c r="S4394" s="9">
        <v>0.5036023759416172</v>
      </c>
      <c r="T4394" s="6">
        <v>0.5102988045130457</v>
      </c>
      <c r="U4394" s="10"/>
      <c r="V4394" s="10"/>
      <c r="W4394" s="10"/>
    </row>
    <row r="4395">
      <c r="A4395" s="17">
        <v>2014.0</v>
      </c>
      <c r="B4395" s="18" t="s">
        <v>407</v>
      </c>
      <c r="C4395" s="18" t="s">
        <v>1481</v>
      </c>
      <c r="D4395" s="19">
        <v>339.0</v>
      </c>
      <c r="E4395" s="19">
        <v>3.0</v>
      </c>
      <c r="F4395" s="19">
        <v>8.0</v>
      </c>
      <c r="G4395" s="19">
        <v>11.0</v>
      </c>
      <c r="H4395" s="19">
        <v>5.0</v>
      </c>
      <c r="I4395" s="19">
        <v>3.0</v>
      </c>
      <c r="J4395" s="19">
        <v>2.0</v>
      </c>
      <c r="K4395" s="19">
        <v>17.0</v>
      </c>
      <c r="L4395" s="19">
        <v>15.0</v>
      </c>
      <c r="M4395" s="19">
        <v>32.0</v>
      </c>
      <c r="N4395" s="20">
        <v>0.53125</v>
      </c>
      <c r="O4395" s="20">
        <v>0.5680189728736877</v>
      </c>
      <c r="P4395" s="20">
        <v>0.5373198390007019</v>
      </c>
      <c r="Q4395" s="21" t="str">
        <f t="shared" si="1"/>
        <v>0.5</v>
      </c>
      <c r="R4395" s="21" t="str">
        <f t="shared" si="3"/>
        <v>0.5433394462</v>
      </c>
      <c r="S4395" s="9">
        <v>0.5511519461870193</v>
      </c>
      <c r="T4395" s="6">
        <v>0.5433394461870193</v>
      </c>
      <c r="U4395" s="10"/>
      <c r="V4395" s="10"/>
      <c r="W4395" s="10"/>
    </row>
    <row r="4396">
      <c r="A4396" s="17">
        <v>2014.0</v>
      </c>
      <c r="B4396" s="18" t="s">
        <v>1482</v>
      </c>
      <c r="C4396" s="18" t="s">
        <v>5069</v>
      </c>
      <c r="D4396" s="19">
        <v>340.0</v>
      </c>
      <c r="E4396" s="19">
        <v>9.0</v>
      </c>
      <c r="F4396" s="19">
        <v>2.0</v>
      </c>
      <c r="G4396" s="19">
        <v>9.0</v>
      </c>
      <c r="H4396" s="19">
        <v>3.0</v>
      </c>
      <c r="I4396" s="19">
        <v>2.0</v>
      </c>
      <c r="J4396" s="19">
        <v>1.0</v>
      </c>
      <c r="K4396" s="19">
        <v>20.0</v>
      </c>
      <c r="L4396" s="19">
        <v>6.0</v>
      </c>
      <c r="M4396" s="19">
        <v>26.0</v>
      </c>
      <c r="N4396" s="20">
        <v>0.7692307829856873</v>
      </c>
      <c r="O4396" s="20">
        <v>0.49475857615470886</v>
      </c>
      <c r="P4396" s="20">
        <v>0.5034103393554688</v>
      </c>
      <c r="Q4396" s="21" t="str">
        <f t="shared" si="1"/>
        <v>0.7575757576</v>
      </c>
      <c r="R4396" s="21" t="str">
        <f t="shared" si="3"/>
        <v>0.5626258123</v>
      </c>
      <c r="S4396" s="9">
        <v>0.5655395652239139</v>
      </c>
      <c r="T4396" s="6">
        <v>0.5626258123101611</v>
      </c>
      <c r="U4396" s="10"/>
      <c r="V4396" s="10"/>
      <c r="W4396" s="10"/>
    </row>
    <row r="4397">
      <c r="A4397" s="17">
        <v>2014.0</v>
      </c>
      <c r="B4397" s="18" t="s">
        <v>1542</v>
      </c>
      <c r="C4397" s="18" t="s">
        <v>1543</v>
      </c>
      <c r="D4397" s="19">
        <v>341.0</v>
      </c>
      <c r="E4397" s="19">
        <v>10.0</v>
      </c>
      <c r="F4397" s="19">
        <v>6.0</v>
      </c>
      <c r="G4397" s="19">
        <v>6.0</v>
      </c>
      <c r="H4397" s="19">
        <v>6.0</v>
      </c>
      <c r="I4397" s="19">
        <v>4.0</v>
      </c>
      <c r="J4397" s="19">
        <v>1.0</v>
      </c>
      <c r="K4397" s="19">
        <v>20.0</v>
      </c>
      <c r="L4397" s="19">
        <v>13.0</v>
      </c>
      <c r="M4397" s="19">
        <v>33.0</v>
      </c>
      <c r="N4397" s="20">
        <v>0.6060606241226196</v>
      </c>
      <c r="O4397" s="20">
        <v>0.4701800048351288</v>
      </c>
      <c r="P4397" s="20">
        <v>0.5003982782363892</v>
      </c>
      <c r="Q4397" s="21" t="str">
        <f t="shared" si="1"/>
        <v>0.6242774566</v>
      </c>
      <c r="R4397" s="21" t="str">
        <f t="shared" si="3"/>
        <v>0.5162589361</v>
      </c>
      <c r="S4397" s="9">
        <v>0.5117047234918132</v>
      </c>
      <c r="T4397" s="6">
        <v>0.5162589361385115</v>
      </c>
      <c r="U4397" s="10"/>
      <c r="V4397" s="10"/>
      <c r="W4397" s="10"/>
    </row>
    <row r="4398">
      <c r="A4398" s="17">
        <v>2014.0</v>
      </c>
      <c r="B4398" s="18" t="s">
        <v>276</v>
      </c>
      <c r="C4398" s="18" t="s">
        <v>5070</v>
      </c>
      <c r="D4398" s="19">
        <v>342.0</v>
      </c>
      <c r="E4398" s="19">
        <v>12.0</v>
      </c>
      <c r="F4398" s="19">
        <v>0.0</v>
      </c>
      <c r="G4398" s="19">
        <v>16.0</v>
      </c>
      <c r="H4398" s="19">
        <v>0.0</v>
      </c>
      <c r="I4398" s="19">
        <v>5.0</v>
      </c>
      <c r="J4398" s="19">
        <v>0.0</v>
      </c>
      <c r="K4398" s="19">
        <v>33.0</v>
      </c>
      <c r="L4398" s="19">
        <v>0.0</v>
      </c>
      <c r="M4398" s="19">
        <v>33.0</v>
      </c>
      <c r="N4398" s="20">
        <v>1.0</v>
      </c>
      <c r="O4398" s="20">
        <v>0.5457093715667725</v>
      </c>
      <c r="P4398" s="20">
        <v>0.5232890248298645</v>
      </c>
      <c r="Q4398" s="21" t="str">
        <f t="shared" si="1"/>
        <v>1</v>
      </c>
      <c r="R4398" s="21" t="str">
        <f t="shared" si="3"/>
        <v>0.653676942</v>
      </c>
      <c r="S4398" s="9">
        <v>0.6536769419908524</v>
      </c>
      <c r="T4398" s="6">
        <v>0.6536769419908524</v>
      </c>
      <c r="U4398" s="10"/>
      <c r="V4398" s="10"/>
      <c r="W4398" s="10"/>
    </row>
    <row r="4399">
      <c r="A4399" s="17">
        <v>2014.0</v>
      </c>
      <c r="B4399" s="18" t="s">
        <v>1020</v>
      </c>
      <c r="C4399" s="18" t="s">
        <v>5071</v>
      </c>
      <c r="D4399" s="19">
        <v>343.0</v>
      </c>
      <c r="E4399" s="19">
        <v>8.0</v>
      </c>
      <c r="F4399" s="19">
        <v>6.0</v>
      </c>
      <c r="G4399" s="19">
        <v>9.0</v>
      </c>
      <c r="H4399" s="19">
        <v>4.0</v>
      </c>
      <c r="I4399" s="19">
        <v>2.0</v>
      </c>
      <c r="J4399" s="19">
        <v>2.0</v>
      </c>
      <c r="K4399" s="19">
        <v>19.0</v>
      </c>
      <c r="L4399" s="19">
        <v>12.0</v>
      </c>
      <c r="M4399" s="19">
        <v>31.0</v>
      </c>
      <c r="N4399" s="20">
        <v>0.6129032373428345</v>
      </c>
      <c r="O4399" s="20">
        <v>0.48836567997932434</v>
      </c>
      <c r="P4399" s="20">
        <v>0.49531903862953186</v>
      </c>
      <c r="Q4399" s="21" t="str">
        <f t="shared" si="1"/>
        <v>0.6241610738</v>
      </c>
      <c r="R4399" s="21" t="str">
        <f t="shared" si="3"/>
        <v>0.5240528681</v>
      </c>
      <c r="S4399" s="9">
        <v>0.521238406098658</v>
      </c>
      <c r="T4399" s="6">
        <v>0.524052868103421</v>
      </c>
      <c r="U4399" s="10"/>
      <c r="V4399" s="10"/>
      <c r="W4399" s="10"/>
    </row>
    <row r="4400">
      <c r="A4400" s="17">
        <v>2014.0</v>
      </c>
      <c r="B4400" s="18" t="s">
        <v>122</v>
      </c>
      <c r="C4400" s="18" t="s">
        <v>5072</v>
      </c>
      <c r="D4400" s="19">
        <v>344.0</v>
      </c>
      <c r="E4400" s="19">
        <v>5.0</v>
      </c>
      <c r="F4400" s="19">
        <v>10.0</v>
      </c>
      <c r="G4400" s="19">
        <v>9.0</v>
      </c>
      <c r="H4400" s="19">
        <v>3.0</v>
      </c>
      <c r="I4400" s="19">
        <v>3.0</v>
      </c>
      <c r="J4400" s="19">
        <v>0.0</v>
      </c>
      <c r="K4400" s="19">
        <v>17.0</v>
      </c>
      <c r="L4400" s="19">
        <v>13.0</v>
      </c>
      <c r="M4400" s="19">
        <v>30.0</v>
      </c>
      <c r="N4400" s="20">
        <v>0.5666666626930237</v>
      </c>
      <c r="O4400" s="20">
        <v>0.4621603786945343</v>
      </c>
      <c r="P4400" s="20">
        <v>0.46085256338119507</v>
      </c>
      <c r="Q4400" s="21" t="str">
        <f t="shared" si="1"/>
        <v>0.6015625</v>
      </c>
      <c r="R4400" s="21" t="str">
        <f t="shared" si="3"/>
        <v>0.4966839552</v>
      </c>
      <c r="S4400" s="9">
        <v>0.4879599968592326</v>
      </c>
      <c r="T4400" s="6">
        <v>0.4966839551925659</v>
      </c>
      <c r="U4400" s="10"/>
      <c r="V4400" s="10"/>
      <c r="W4400" s="10"/>
    </row>
    <row r="4401">
      <c r="A4401" s="17">
        <v>2014.0</v>
      </c>
      <c r="B4401" s="18" t="s">
        <v>222</v>
      </c>
      <c r="C4401" s="18" t="s">
        <v>1589</v>
      </c>
      <c r="D4401" s="19">
        <v>345.0</v>
      </c>
      <c r="E4401" s="19">
        <v>8.0</v>
      </c>
      <c r="F4401" s="19">
        <v>3.0</v>
      </c>
      <c r="G4401" s="19">
        <v>14.0</v>
      </c>
      <c r="H4401" s="19">
        <v>3.0</v>
      </c>
      <c r="I4401" s="19">
        <v>4.0</v>
      </c>
      <c r="J4401" s="19">
        <v>1.0</v>
      </c>
      <c r="K4401" s="19">
        <v>26.0</v>
      </c>
      <c r="L4401" s="19">
        <v>7.0</v>
      </c>
      <c r="M4401" s="19">
        <v>33.0</v>
      </c>
      <c r="N4401" s="20">
        <v>0.7878788113594055</v>
      </c>
      <c r="O4401" s="20">
        <v>0.6213964223861694</v>
      </c>
      <c r="P4401" s="20">
        <v>0.5489133596420288</v>
      </c>
      <c r="Q4401" s="21" t="str">
        <f t="shared" si="1"/>
        <v>0.7712418301</v>
      </c>
      <c r="R4401" s="21" t="str">
        <f t="shared" si="3"/>
        <v>0.6407370086</v>
      </c>
      <c r="S4401" s="9">
        <v>0.6448962480732889</v>
      </c>
      <c r="T4401" s="6">
        <v>0.6407370086199318</v>
      </c>
      <c r="U4401" s="10"/>
      <c r="V4401" s="10"/>
      <c r="W4401" s="10"/>
    </row>
    <row r="4402">
      <c r="A4402" s="17">
        <v>2014.0</v>
      </c>
      <c r="B4402" s="18" t="s">
        <v>1087</v>
      </c>
      <c r="C4402" s="18" t="s">
        <v>1532</v>
      </c>
      <c r="D4402" s="19">
        <v>346.0</v>
      </c>
      <c r="E4402" s="19">
        <v>8.0</v>
      </c>
      <c r="F4402" s="19">
        <v>8.0</v>
      </c>
      <c r="G4402" s="19">
        <v>6.0</v>
      </c>
      <c r="H4402" s="19">
        <v>4.0</v>
      </c>
      <c r="I4402" s="19">
        <v>3.0</v>
      </c>
      <c r="J4402" s="19">
        <v>0.0</v>
      </c>
      <c r="K4402" s="19">
        <v>17.0</v>
      </c>
      <c r="L4402" s="19">
        <v>12.0</v>
      </c>
      <c r="M4402" s="19">
        <v>29.0</v>
      </c>
      <c r="N4402" s="20">
        <v>0.5862069129943848</v>
      </c>
      <c r="O4402" s="20">
        <v>0.46512648463249207</v>
      </c>
      <c r="P4402" s="20">
        <v>0.4756511449813843</v>
      </c>
      <c r="Q4402" s="21" t="str">
        <f t="shared" si="1"/>
        <v>0.6312056738</v>
      </c>
      <c r="R4402" s="21" t="str">
        <f t="shared" si="3"/>
        <v>0.509277447</v>
      </c>
      <c r="S4402" s="9">
        <v>0.49802775269952315</v>
      </c>
      <c r="T4402" s="6">
        <v>0.5092774470013084</v>
      </c>
      <c r="U4402" s="10"/>
      <c r="V4402" s="10"/>
      <c r="W4402" s="10"/>
    </row>
    <row r="4403">
      <c r="A4403" s="17">
        <v>2014.0</v>
      </c>
      <c r="B4403" s="18" t="s">
        <v>734</v>
      </c>
      <c r="C4403" s="18" t="s">
        <v>1476</v>
      </c>
      <c r="D4403" s="19">
        <v>347.0</v>
      </c>
      <c r="E4403" s="19">
        <v>4.0</v>
      </c>
      <c r="F4403" s="19">
        <v>11.0</v>
      </c>
      <c r="G4403" s="19">
        <v>11.0</v>
      </c>
      <c r="H4403" s="19">
        <v>3.0</v>
      </c>
      <c r="I4403" s="19">
        <v>3.0</v>
      </c>
      <c r="J4403" s="19">
        <v>0.0</v>
      </c>
      <c r="K4403" s="19">
        <v>18.0</v>
      </c>
      <c r="L4403" s="19">
        <v>14.0</v>
      </c>
      <c r="M4403" s="19">
        <v>32.0</v>
      </c>
      <c r="N4403" s="20">
        <v>0.5625</v>
      </c>
      <c r="O4403" s="20">
        <v>0.4478331506252289</v>
      </c>
      <c r="P4403" s="20">
        <v>0.4881732165813446</v>
      </c>
      <c r="Q4403" s="21" t="str">
        <f t="shared" si="1"/>
        <v>0.5846153846</v>
      </c>
      <c r="R4403" s="21" t="str">
        <f t="shared" si="3"/>
        <v>0.4921137256</v>
      </c>
      <c r="S4403" s="9">
        <v>0.4865848794579506</v>
      </c>
      <c r="T4403" s="6">
        <v>0.4921137256117967</v>
      </c>
      <c r="U4403" s="10"/>
      <c r="V4403" s="10"/>
      <c r="W4403" s="10"/>
    </row>
    <row r="4404">
      <c r="A4404" s="17">
        <v>2014.0</v>
      </c>
      <c r="B4404" s="18" t="s">
        <v>125</v>
      </c>
      <c r="C4404" s="18" t="s">
        <v>1519</v>
      </c>
      <c r="D4404" s="19">
        <v>348.0</v>
      </c>
      <c r="E4404" s="19">
        <v>3.0</v>
      </c>
      <c r="F4404" s="19">
        <v>10.0</v>
      </c>
      <c r="G4404" s="19">
        <v>12.0</v>
      </c>
      <c r="H4404" s="19">
        <v>4.0</v>
      </c>
      <c r="I4404" s="19">
        <v>1.0</v>
      </c>
      <c r="J4404" s="19">
        <v>0.0</v>
      </c>
      <c r="K4404" s="19">
        <v>16.0</v>
      </c>
      <c r="L4404" s="19">
        <v>14.0</v>
      </c>
      <c r="M4404" s="19">
        <v>30.0</v>
      </c>
      <c r="N4404" s="20">
        <v>0.5333333611488342</v>
      </c>
      <c r="O4404" s="20">
        <v>0.511375904083252</v>
      </c>
      <c r="P4404" s="20">
        <v>0.5117572546005249</v>
      </c>
      <c r="Q4404" s="21" t="str">
        <f t="shared" si="1"/>
        <v>0.5166666667</v>
      </c>
      <c r="R4404" s="21" t="str">
        <f t="shared" si="3"/>
        <v>0.5127939324</v>
      </c>
      <c r="S4404" s="9">
        <v>0.5169605990250905</v>
      </c>
      <c r="T4404" s="6">
        <v>0.5127939323584239</v>
      </c>
      <c r="U4404" s="10"/>
      <c r="V4404" s="10"/>
      <c r="W4404" s="10"/>
    </row>
    <row r="4405">
      <c r="A4405" s="17">
        <v>2014.0</v>
      </c>
      <c r="B4405" s="18" t="s">
        <v>363</v>
      </c>
      <c r="C4405" s="18" t="s">
        <v>5073</v>
      </c>
      <c r="D4405" s="19">
        <v>349.0</v>
      </c>
      <c r="E4405" s="19">
        <v>4.0</v>
      </c>
      <c r="F4405" s="19">
        <v>6.0</v>
      </c>
      <c r="G4405" s="19">
        <v>15.0</v>
      </c>
      <c r="H4405" s="19">
        <v>2.0</v>
      </c>
      <c r="I4405" s="19">
        <v>2.0</v>
      </c>
      <c r="J4405" s="19">
        <v>4.0</v>
      </c>
      <c r="K4405" s="19">
        <v>21.0</v>
      </c>
      <c r="L4405" s="19">
        <v>12.0</v>
      </c>
      <c r="M4405" s="19">
        <v>33.0</v>
      </c>
      <c r="N4405" s="20">
        <v>0.6363636255264282</v>
      </c>
      <c r="O4405" s="20">
        <v>0.5644637942314148</v>
      </c>
      <c r="P4405" s="20">
        <v>0.5473030805587769</v>
      </c>
      <c r="Q4405" s="21" t="str">
        <f t="shared" si="1"/>
        <v>0.6148148148</v>
      </c>
      <c r="R4405" s="21" t="str">
        <f t="shared" si="3"/>
        <v>0.572761371</v>
      </c>
      <c r="S4405" s="9">
        <v>0.5781485763463107</v>
      </c>
      <c r="T4405" s="6">
        <v>0.5727613709591053</v>
      </c>
      <c r="U4405" s="10"/>
      <c r="V4405" s="10"/>
      <c r="W4405" s="10"/>
    </row>
    <row r="4406">
      <c r="A4406" s="17">
        <v>2014.0</v>
      </c>
      <c r="B4406" s="18" t="s">
        <v>160</v>
      </c>
      <c r="C4406" s="18" t="s">
        <v>1564</v>
      </c>
      <c r="D4406" s="19">
        <v>350.0</v>
      </c>
      <c r="E4406" s="19">
        <v>6.0</v>
      </c>
      <c r="F4406" s="19">
        <v>9.0</v>
      </c>
      <c r="G4406" s="19">
        <v>7.0</v>
      </c>
      <c r="H4406" s="19">
        <v>4.0</v>
      </c>
      <c r="I4406" s="19">
        <v>1.0</v>
      </c>
      <c r="J4406" s="19">
        <v>0.0</v>
      </c>
      <c r="K4406" s="19">
        <v>14.0</v>
      </c>
      <c r="L4406" s="19">
        <v>13.0</v>
      </c>
      <c r="M4406" s="19">
        <v>27.0</v>
      </c>
      <c r="N4406" s="20">
        <v>0.5185185074806213</v>
      </c>
      <c r="O4406" s="20">
        <v>0.4995254874229431</v>
      </c>
      <c r="P4406" s="20">
        <v>0.4828646183013916</v>
      </c>
      <c r="Q4406" s="21" t="str">
        <f t="shared" si="1"/>
        <v>0.5528455285</v>
      </c>
      <c r="R4406" s="21" t="str">
        <f t="shared" si="3"/>
        <v>0.5086902804</v>
      </c>
      <c r="S4406" s="9">
        <v>0.5001085279164491</v>
      </c>
      <c r="T4406" s="6">
        <v>0.5086902804006406</v>
      </c>
      <c r="U4406" s="10"/>
      <c r="V4406" s="10"/>
      <c r="W4406" s="10"/>
    </row>
    <row r="4407">
      <c r="A4407" s="17">
        <v>2014.0</v>
      </c>
      <c r="B4407" s="18" t="s">
        <v>1368</v>
      </c>
      <c r="C4407" s="18" t="s">
        <v>5074</v>
      </c>
      <c r="D4407" s="19">
        <v>351.0</v>
      </c>
      <c r="E4407" s="19">
        <v>2.0</v>
      </c>
      <c r="F4407" s="19">
        <v>13.0</v>
      </c>
      <c r="G4407" s="19">
        <v>8.0</v>
      </c>
      <c r="H4407" s="19">
        <v>4.0</v>
      </c>
      <c r="I4407" s="19">
        <v>2.0</v>
      </c>
      <c r="J4407" s="19">
        <v>0.0</v>
      </c>
      <c r="K4407" s="19">
        <v>12.0</v>
      </c>
      <c r="L4407" s="19">
        <v>17.0</v>
      </c>
      <c r="M4407" s="19">
        <v>29.0</v>
      </c>
      <c r="N4407" s="20">
        <v>0.4137931168079376</v>
      </c>
      <c r="O4407" s="20">
        <v>0.4709411561489105</v>
      </c>
      <c r="P4407" s="20">
        <v>0.49251818656921387</v>
      </c>
      <c r="Q4407" s="21" t="str">
        <f t="shared" si="1"/>
        <v>0.4173913043</v>
      </c>
      <c r="R4407" s="21" t="str">
        <f t="shared" si="3"/>
        <v>0.4629479508</v>
      </c>
      <c r="S4407" s="9">
        <v>0.4620484005788277</v>
      </c>
      <c r="T4407" s="6">
        <v>0.46294795080371526</v>
      </c>
      <c r="U4407" s="10"/>
      <c r="V4407" s="10"/>
      <c r="W4407" s="10"/>
    </row>
    <row r="4408">
      <c r="A4408" s="17">
        <v>2015.0</v>
      </c>
      <c r="B4408" s="18" t="s">
        <v>4814</v>
      </c>
      <c r="C4408" s="18" t="s">
        <v>5075</v>
      </c>
      <c r="D4408" s="19">
        <v>1.0</v>
      </c>
      <c r="E4408" s="19">
        <v>1.0</v>
      </c>
      <c r="F4408" s="19">
        <v>14.0</v>
      </c>
      <c r="G4408" s="19">
        <v>4.0</v>
      </c>
      <c r="H4408" s="19">
        <v>6.0</v>
      </c>
      <c r="I4408" s="19">
        <v>2.0</v>
      </c>
      <c r="J4408" s="19">
        <v>1.0</v>
      </c>
      <c r="K4408" s="19">
        <v>7.0</v>
      </c>
      <c r="L4408" s="19">
        <v>21.0</v>
      </c>
      <c r="M4408" s="19">
        <v>28.0</v>
      </c>
      <c r="N4408" s="20">
        <v>0.25</v>
      </c>
      <c r="O4408" s="20">
        <v>0.4558832347393036</v>
      </c>
      <c r="P4408" s="20">
        <v>0.4630555510520935</v>
      </c>
      <c r="Q4408" s="21" t="str">
        <f t="shared" si="1"/>
        <v>0.2457627119</v>
      </c>
      <c r="R4408" s="21" t="str">
        <f t="shared" si="3"/>
        <v>0.4051461831</v>
      </c>
      <c r="S4408" s="9">
        <v>0.40620550513267517</v>
      </c>
      <c r="T4408" s="6">
        <v>0.40514618309877687</v>
      </c>
      <c r="U4408" s="10"/>
      <c r="V4408" s="10"/>
      <c r="W4408" s="10"/>
    </row>
    <row r="4409">
      <c r="A4409" s="17">
        <v>2015.0</v>
      </c>
      <c r="B4409" s="18" t="s">
        <v>425</v>
      </c>
      <c r="C4409" s="18" t="s">
        <v>5076</v>
      </c>
      <c r="D4409" s="19">
        <v>2.0</v>
      </c>
      <c r="E4409" s="19">
        <v>1.0</v>
      </c>
      <c r="F4409" s="19">
        <v>11.0</v>
      </c>
      <c r="G4409" s="19">
        <v>9.0</v>
      </c>
      <c r="H4409" s="19">
        <v>5.0</v>
      </c>
      <c r="I4409" s="19">
        <v>2.0</v>
      </c>
      <c r="J4409" s="19">
        <v>1.0</v>
      </c>
      <c r="K4409" s="19">
        <v>12.0</v>
      </c>
      <c r="L4409" s="19">
        <v>17.0</v>
      </c>
      <c r="M4409" s="19">
        <v>29.0</v>
      </c>
      <c r="N4409" s="20">
        <v>0.4137931168079376</v>
      </c>
      <c r="O4409" s="20">
        <v>0.48320844769477844</v>
      </c>
      <c r="P4409" s="20">
        <v>0.48605117201805115</v>
      </c>
      <c r="Q4409" s="21" t="str">
        <f t="shared" si="1"/>
        <v>0.3760683761</v>
      </c>
      <c r="R4409" s="21" t="str">
        <f t="shared" si="3"/>
        <v>0.4571341109</v>
      </c>
      <c r="S4409" s="9">
        <v>0.46656529271397096</v>
      </c>
      <c r="T4409" s="6">
        <v>0.457134110868996</v>
      </c>
      <c r="U4409" s="10"/>
      <c r="V4409" s="10"/>
      <c r="W4409" s="10"/>
    </row>
    <row r="4410">
      <c r="A4410" s="17">
        <v>2015.0</v>
      </c>
      <c r="B4410" s="18" t="s">
        <v>616</v>
      </c>
      <c r="C4410" s="18" t="s">
        <v>5077</v>
      </c>
      <c r="D4410" s="19">
        <v>3.0</v>
      </c>
      <c r="E4410" s="19">
        <v>2.0</v>
      </c>
      <c r="F4410" s="19">
        <v>9.0</v>
      </c>
      <c r="G4410" s="19">
        <v>14.0</v>
      </c>
      <c r="H4410" s="19">
        <v>3.0</v>
      </c>
      <c r="I4410" s="19">
        <v>4.0</v>
      </c>
      <c r="J4410" s="19">
        <v>2.0</v>
      </c>
      <c r="K4410" s="19">
        <v>20.0</v>
      </c>
      <c r="L4410" s="19">
        <v>14.0</v>
      </c>
      <c r="M4410" s="19">
        <v>34.0</v>
      </c>
      <c r="N4410" s="20">
        <v>0.5882353186607361</v>
      </c>
      <c r="O4410" s="20">
        <v>0.5162642002105713</v>
      </c>
      <c r="P4410" s="20">
        <v>0.5020796656608582</v>
      </c>
      <c r="Q4410" s="21" t="str">
        <f t="shared" si="1"/>
        <v>0.5671641791</v>
      </c>
      <c r="R4410" s="21" t="str">
        <f t="shared" si="3"/>
        <v>0.5254430613</v>
      </c>
      <c r="S4410" s="9">
        <v>0.530710840049912</v>
      </c>
      <c r="T4410" s="6">
        <v>0.5254430612966197</v>
      </c>
      <c r="U4410" s="10"/>
      <c r="V4410" s="10"/>
      <c r="W4410" s="10"/>
    </row>
    <row r="4411">
      <c r="A4411" s="17">
        <v>2015.0</v>
      </c>
      <c r="B4411" s="18" t="s">
        <v>106</v>
      </c>
      <c r="C4411" s="18" t="s">
        <v>1688</v>
      </c>
      <c r="D4411" s="19">
        <v>4.0</v>
      </c>
      <c r="E4411" s="19">
        <v>4.0</v>
      </c>
      <c r="F4411" s="19">
        <v>7.0</v>
      </c>
      <c r="G4411" s="19">
        <v>12.0</v>
      </c>
      <c r="H4411" s="19">
        <v>5.0</v>
      </c>
      <c r="I4411" s="19">
        <v>1.0</v>
      </c>
      <c r="J4411" s="19">
        <v>2.0</v>
      </c>
      <c r="K4411" s="19">
        <v>17.0</v>
      </c>
      <c r="L4411" s="19">
        <v>14.0</v>
      </c>
      <c r="M4411" s="19">
        <v>31.0</v>
      </c>
      <c r="N4411" s="20">
        <v>0.5483871102333069</v>
      </c>
      <c r="O4411" s="20">
        <v>0.5596581101417542</v>
      </c>
      <c r="P4411" s="20">
        <v>0.5384315252304077</v>
      </c>
      <c r="Q4411" s="21" t="str">
        <f t="shared" si="1"/>
        <v>0.5111111111</v>
      </c>
      <c r="R4411" s="21" t="str">
        <f t="shared" si="3"/>
        <v>0.5422147142</v>
      </c>
      <c r="S4411" s="9">
        <v>0.5515337105720274</v>
      </c>
      <c r="T4411" s="6">
        <v>0.5422147141562568</v>
      </c>
      <c r="U4411" s="10"/>
      <c r="V4411" s="10"/>
      <c r="W4411" s="10"/>
    </row>
    <row r="4412">
      <c r="A4412" s="17">
        <v>2015.0</v>
      </c>
      <c r="B4412" s="18" t="s">
        <v>500</v>
      </c>
      <c r="C4412" s="18" t="s">
        <v>5078</v>
      </c>
      <c r="D4412" s="19">
        <v>5.0</v>
      </c>
      <c r="E4412" s="19">
        <v>5.0</v>
      </c>
      <c r="F4412" s="19">
        <v>12.0</v>
      </c>
      <c r="G4412" s="19">
        <v>3.0</v>
      </c>
      <c r="H4412" s="19">
        <v>7.0</v>
      </c>
      <c r="I4412" s="19">
        <v>0.0</v>
      </c>
      <c r="J4412" s="19">
        <v>1.0</v>
      </c>
      <c r="K4412" s="19">
        <v>8.0</v>
      </c>
      <c r="L4412" s="19">
        <v>20.0</v>
      </c>
      <c r="M4412" s="19">
        <v>28.0</v>
      </c>
      <c r="N4412" s="20">
        <v>0.2857142984867096</v>
      </c>
      <c r="O4412" s="20">
        <v>0.40069082379341125</v>
      </c>
      <c r="P4412" s="20">
        <v>0.45768800377845764</v>
      </c>
      <c r="Q4412" s="21" t="str">
        <f t="shared" si="1"/>
        <v>0.328358209</v>
      </c>
      <c r="R4412" s="21" t="str">
        <f t="shared" si="3"/>
        <v>0.3968569651</v>
      </c>
      <c r="S4412" s="9">
        <v>0.38619598426989143</v>
      </c>
      <c r="T4412" s="6">
        <v>0.396856965080126</v>
      </c>
      <c r="U4412" s="10"/>
      <c r="V4412" s="10"/>
      <c r="W4412" s="10"/>
    </row>
    <row r="4413">
      <c r="A4413" s="17">
        <v>2015.0</v>
      </c>
      <c r="B4413" s="18" t="s">
        <v>428</v>
      </c>
      <c r="C4413" s="18" t="s">
        <v>5079</v>
      </c>
      <c r="D4413" s="19">
        <v>6.0</v>
      </c>
      <c r="E4413" s="19">
        <v>8.0</v>
      </c>
      <c r="F4413" s="19">
        <v>5.0</v>
      </c>
      <c r="G4413" s="19">
        <v>7.0</v>
      </c>
      <c r="H4413" s="19">
        <v>3.0</v>
      </c>
      <c r="I4413" s="19">
        <v>2.0</v>
      </c>
      <c r="J4413" s="19">
        <v>2.0</v>
      </c>
      <c r="K4413" s="19">
        <v>17.0</v>
      </c>
      <c r="L4413" s="19">
        <v>10.0</v>
      </c>
      <c r="M4413" s="19">
        <v>27.0</v>
      </c>
      <c r="N4413" s="20">
        <v>0.6296296119689941</v>
      </c>
      <c r="O4413" s="20">
        <v>0.35901013016700745</v>
      </c>
      <c r="P4413" s="20">
        <v>0.45166394114494324</v>
      </c>
      <c r="Q4413" s="21" t="str">
        <f t="shared" si="1"/>
        <v>0.6541353383</v>
      </c>
      <c r="R4413" s="21" t="str">
        <f t="shared" si="3"/>
        <v>0.455954885</v>
      </c>
      <c r="S4413" s="9">
        <v>0.449828457777147</v>
      </c>
      <c r="T4413" s="6">
        <v>0.45595488495620573</v>
      </c>
      <c r="U4413" s="10"/>
      <c r="V4413" s="10"/>
      <c r="W4413" s="10"/>
    </row>
    <row r="4414">
      <c r="A4414" s="17">
        <v>2015.0</v>
      </c>
      <c r="B4414" s="18" t="s">
        <v>656</v>
      </c>
      <c r="C4414" s="18" t="s">
        <v>1677</v>
      </c>
      <c r="D4414" s="19">
        <v>7.0</v>
      </c>
      <c r="E4414" s="19">
        <v>12.0</v>
      </c>
      <c r="F4414" s="19">
        <v>5.0</v>
      </c>
      <c r="G4414" s="19">
        <v>12.0</v>
      </c>
      <c r="H4414" s="19">
        <v>3.0</v>
      </c>
      <c r="I4414" s="19">
        <v>0.0</v>
      </c>
      <c r="J4414" s="19">
        <v>0.0</v>
      </c>
      <c r="K4414" s="19">
        <v>24.0</v>
      </c>
      <c r="L4414" s="19">
        <v>8.0</v>
      </c>
      <c r="M4414" s="19">
        <v>32.0</v>
      </c>
      <c r="N4414" s="20">
        <v>0.75</v>
      </c>
      <c r="O4414" s="20">
        <v>0.4492890238761902</v>
      </c>
      <c r="P4414" s="20">
        <v>0.4835728406906128</v>
      </c>
      <c r="Q4414" s="21" t="str">
        <f t="shared" si="1"/>
        <v>0.7692307692</v>
      </c>
      <c r="R4414" s="21" t="str">
        <f t="shared" si="3"/>
        <v>0.5378454144</v>
      </c>
      <c r="S4414" s="9">
        <v>0.5330377221107483</v>
      </c>
      <c r="T4414" s="6">
        <v>0.5378454144184406</v>
      </c>
      <c r="U4414" s="10"/>
      <c r="V4414" s="10"/>
      <c r="W4414" s="10"/>
    </row>
    <row r="4415">
      <c r="A4415" s="17">
        <v>2015.0</v>
      </c>
      <c r="B4415" s="18" t="s">
        <v>46</v>
      </c>
      <c r="C4415" s="18" t="s">
        <v>5080</v>
      </c>
      <c r="D4415" s="19">
        <v>8.0</v>
      </c>
      <c r="E4415" s="19">
        <v>1.0</v>
      </c>
      <c r="F4415" s="19">
        <v>15.0</v>
      </c>
      <c r="G4415" s="19">
        <v>3.0</v>
      </c>
      <c r="H4415" s="19">
        <v>6.0</v>
      </c>
      <c r="I4415" s="19">
        <v>1.0</v>
      </c>
      <c r="J4415" s="19">
        <v>4.0</v>
      </c>
      <c r="K4415" s="19">
        <v>5.0</v>
      </c>
      <c r="L4415" s="19">
        <v>25.0</v>
      </c>
      <c r="M4415" s="19">
        <v>30.0</v>
      </c>
      <c r="N4415" s="20">
        <v>0.1666666716337204</v>
      </c>
      <c r="O4415" s="20">
        <v>0.4029369354248047</v>
      </c>
      <c r="P4415" s="20">
        <v>0.45916035771369934</v>
      </c>
      <c r="Q4415" s="21" t="str">
        <f t="shared" si="1"/>
        <v>0.1640625</v>
      </c>
      <c r="R4415" s="21" t="str">
        <f t="shared" si="3"/>
        <v>0.3572741821</v>
      </c>
      <c r="S4415" s="9">
        <v>0.3579252238074938</v>
      </c>
      <c r="T4415" s="6">
        <v>0.3572741821408272</v>
      </c>
      <c r="U4415" s="10"/>
      <c r="V4415" s="10"/>
      <c r="W4415" s="10"/>
    </row>
    <row r="4416">
      <c r="A4416" s="17">
        <v>2015.0</v>
      </c>
      <c r="B4416" s="18" t="s">
        <v>861</v>
      </c>
      <c r="C4416" s="18" t="s">
        <v>5081</v>
      </c>
      <c r="D4416" s="19">
        <v>9.0</v>
      </c>
      <c r="E4416" s="19">
        <v>7.0</v>
      </c>
      <c r="F4416" s="19">
        <v>13.0</v>
      </c>
      <c r="G4416" s="19">
        <v>8.0</v>
      </c>
      <c r="H4416" s="19">
        <v>3.0</v>
      </c>
      <c r="I4416" s="19">
        <v>2.0</v>
      </c>
      <c r="J4416" s="19">
        <v>0.0</v>
      </c>
      <c r="K4416" s="19">
        <v>17.0</v>
      </c>
      <c r="L4416" s="19">
        <v>16.0</v>
      </c>
      <c r="M4416" s="19">
        <v>33.0</v>
      </c>
      <c r="N4416" s="20">
        <v>0.5151515007019043</v>
      </c>
      <c r="O4416" s="20">
        <v>0.4964680075645447</v>
      </c>
      <c r="P4416" s="20">
        <v>0.49041011929512024</v>
      </c>
      <c r="Q4416" s="21" t="str">
        <f t="shared" si="1"/>
        <v>0.5804195804</v>
      </c>
      <c r="R4416" s="21" t="str">
        <f t="shared" si="3"/>
        <v>0.5159414287</v>
      </c>
      <c r="S4416" s="9">
        <v>0.4996244123939312</v>
      </c>
      <c r="T4416" s="6">
        <v>0.5159414287109475</v>
      </c>
      <c r="U4416" s="10"/>
      <c r="V4416" s="10"/>
      <c r="W4416" s="10"/>
    </row>
    <row r="4417">
      <c r="A4417" s="17">
        <v>2015.0</v>
      </c>
      <c r="B4417" s="18" t="s">
        <v>717</v>
      </c>
      <c r="C4417" s="18" t="s">
        <v>5082</v>
      </c>
      <c r="D4417" s="19">
        <v>10.0</v>
      </c>
      <c r="E4417" s="19">
        <v>5.0</v>
      </c>
      <c r="F4417" s="19">
        <v>12.0</v>
      </c>
      <c r="G4417" s="19">
        <v>7.0</v>
      </c>
      <c r="H4417" s="19">
        <v>5.0</v>
      </c>
      <c r="I4417" s="19">
        <v>0.0</v>
      </c>
      <c r="J4417" s="19">
        <v>0.0</v>
      </c>
      <c r="K4417" s="19">
        <v>12.0</v>
      </c>
      <c r="L4417" s="19">
        <v>17.0</v>
      </c>
      <c r="M4417" s="19">
        <v>29.0</v>
      </c>
      <c r="N4417" s="20">
        <v>0.4137931168079376</v>
      </c>
      <c r="O4417" s="20">
        <v>0.4526991546154022</v>
      </c>
      <c r="P4417" s="20">
        <v>0.4856817424297333</v>
      </c>
      <c r="Q4417" s="21" t="str">
        <f t="shared" si="1"/>
        <v>0.4409448819</v>
      </c>
      <c r="R4417" s="21" t="str">
        <f t="shared" si="3"/>
        <v>0.4580062334</v>
      </c>
      <c r="S4417" s="9">
        <v>0.4512182887772034</v>
      </c>
      <c r="T4417" s="6">
        <v>0.4580062333875754</v>
      </c>
      <c r="U4417" s="10"/>
      <c r="V4417" s="10"/>
      <c r="W4417" s="10"/>
    </row>
    <row r="4418">
      <c r="A4418" s="17">
        <v>2015.0</v>
      </c>
      <c r="B4418" s="18" t="s">
        <v>111</v>
      </c>
      <c r="C4418" s="18" t="s">
        <v>1712</v>
      </c>
      <c r="D4418" s="19">
        <v>11.0</v>
      </c>
      <c r="E4418" s="19">
        <v>8.0</v>
      </c>
      <c r="F4418" s="19">
        <v>3.0</v>
      </c>
      <c r="G4418" s="19">
        <v>17.0</v>
      </c>
      <c r="H4418" s="19">
        <v>0.0</v>
      </c>
      <c r="I4418" s="19">
        <v>6.0</v>
      </c>
      <c r="J4418" s="19">
        <v>0.0</v>
      </c>
      <c r="K4418" s="19">
        <v>31.0</v>
      </c>
      <c r="L4418" s="19">
        <v>3.0</v>
      </c>
      <c r="M4418" s="19">
        <v>34.0</v>
      </c>
      <c r="N4418" s="20">
        <v>0.9117646813392639</v>
      </c>
      <c r="O4418" s="20">
        <v>0.5827389359474182</v>
      </c>
      <c r="P4418" s="20">
        <v>0.5430973768234253</v>
      </c>
      <c r="Q4418" s="21" t="str">
        <f t="shared" si="1"/>
        <v>0.9383561644</v>
      </c>
      <c r="R4418" s="21" t="str">
        <f t="shared" si="3"/>
        <v>0.6617328533</v>
      </c>
      <c r="S4418" s="9">
        <v>0.6550849886501536</v>
      </c>
      <c r="T4418" s="6">
        <v>0.6617328532754558</v>
      </c>
      <c r="U4418" s="10"/>
      <c r="V4418" s="10"/>
      <c r="W4418" s="10"/>
    </row>
    <row r="4419">
      <c r="A4419" s="17">
        <v>2015.0</v>
      </c>
      <c r="B4419" s="18" t="s">
        <v>63</v>
      </c>
      <c r="C4419" s="18" t="s">
        <v>1623</v>
      </c>
      <c r="D4419" s="19">
        <v>12.0</v>
      </c>
      <c r="E4419" s="19">
        <v>2.0</v>
      </c>
      <c r="F4419" s="19">
        <v>9.0</v>
      </c>
      <c r="G4419" s="19">
        <v>15.0</v>
      </c>
      <c r="H4419" s="19">
        <v>3.0</v>
      </c>
      <c r="I4419" s="19">
        <v>0.0</v>
      </c>
      <c r="J4419" s="19">
        <v>3.0</v>
      </c>
      <c r="K4419" s="19">
        <v>17.0</v>
      </c>
      <c r="L4419" s="19">
        <v>15.0</v>
      </c>
      <c r="M4419" s="19">
        <v>32.0</v>
      </c>
      <c r="N4419" s="20">
        <v>0.53125</v>
      </c>
      <c r="O4419" s="20">
        <v>0.5562318563461304</v>
      </c>
      <c r="P4419" s="20">
        <v>0.5306558609008789</v>
      </c>
      <c r="Q4419" s="21" t="str">
        <f t="shared" si="1"/>
        <v>0.4836065574</v>
      </c>
      <c r="R4419" s="21" t="str">
        <f t="shared" si="3"/>
        <v>0.5316815327</v>
      </c>
      <c r="S4419" s="9">
        <v>0.5435923933982849</v>
      </c>
      <c r="T4419" s="6">
        <v>0.5316815327425473</v>
      </c>
      <c r="U4419" s="10"/>
      <c r="V4419" s="10"/>
      <c r="W4419" s="10"/>
    </row>
    <row r="4420">
      <c r="A4420" s="17">
        <v>2015.0</v>
      </c>
      <c r="B4420" s="18" t="s">
        <v>1116</v>
      </c>
      <c r="C4420" s="18" t="s">
        <v>5083</v>
      </c>
      <c r="D4420" s="19">
        <v>13.0</v>
      </c>
      <c r="E4420" s="19">
        <v>3.0</v>
      </c>
      <c r="F4420" s="19">
        <v>9.0</v>
      </c>
      <c r="G4420" s="19">
        <v>8.0</v>
      </c>
      <c r="H4420" s="19">
        <v>7.0</v>
      </c>
      <c r="I4420" s="19">
        <v>1.0</v>
      </c>
      <c r="J4420" s="19">
        <v>2.0</v>
      </c>
      <c r="K4420" s="19">
        <v>12.0</v>
      </c>
      <c r="L4420" s="19">
        <v>18.0</v>
      </c>
      <c r="M4420" s="19">
        <v>30.0</v>
      </c>
      <c r="N4420" s="20">
        <v>0.4000000059604645</v>
      </c>
      <c r="O4420" s="20">
        <v>0.4572836458683014</v>
      </c>
      <c r="P4420" s="20">
        <v>0.4863322675228119</v>
      </c>
      <c r="Q4420" s="21" t="str">
        <f t="shared" si="1"/>
        <v>0.3676470588</v>
      </c>
      <c r="R4420" s="21" t="str">
        <f t="shared" si="3"/>
        <v>0.4421366545</v>
      </c>
      <c r="S4420" s="9">
        <v>0.45022488981485365</v>
      </c>
      <c r="T4420" s="6">
        <v>0.442136654520736</v>
      </c>
      <c r="U4420" s="10"/>
      <c r="V4420" s="10"/>
      <c r="W4420" s="10"/>
    </row>
    <row r="4421">
      <c r="A4421" s="17">
        <v>2015.0</v>
      </c>
      <c r="B4421" s="18" t="s">
        <v>1009</v>
      </c>
      <c r="C4421" s="18" t="s">
        <v>5084</v>
      </c>
      <c r="D4421" s="19">
        <v>14.0</v>
      </c>
      <c r="E4421" s="19">
        <v>5.0</v>
      </c>
      <c r="F4421" s="19">
        <v>13.0</v>
      </c>
      <c r="G4421" s="19">
        <v>5.0</v>
      </c>
      <c r="H4421" s="19">
        <v>4.0</v>
      </c>
      <c r="I4421" s="19">
        <v>2.0</v>
      </c>
      <c r="J4421" s="19">
        <v>3.0</v>
      </c>
      <c r="K4421" s="19">
        <v>12.0</v>
      </c>
      <c r="L4421" s="19">
        <v>20.0</v>
      </c>
      <c r="M4421" s="19">
        <v>32.0</v>
      </c>
      <c r="N4421" s="20">
        <v>0.375</v>
      </c>
      <c r="O4421" s="20">
        <v>0.4133242070674896</v>
      </c>
      <c r="P4421" s="20">
        <v>0.46599870920181274</v>
      </c>
      <c r="Q4421" s="21" t="str">
        <f t="shared" si="1"/>
        <v>0.4225352113</v>
      </c>
      <c r="R4421" s="21" t="str">
        <f t="shared" si="3"/>
        <v>0.4287955837</v>
      </c>
      <c r="S4421" s="9">
        <v>0.416911780834198</v>
      </c>
      <c r="T4421" s="6">
        <v>0.42879558365109943</v>
      </c>
      <c r="U4421" s="10"/>
      <c r="V4421" s="10"/>
      <c r="W4421" s="10"/>
    </row>
    <row r="4422">
      <c r="A4422" s="17">
        <v>2015.0</v>
      </c>
      <c r="B4422" s="18" t="s">
        <v>652</v>
      </c>
      <c r="C4422" s="18" t="s">
        <v>1689</v>
      </c>
      <c r="D4422" s="19">
        <v>15.0</v>
      </c>
      <c r="E4422" s="19">
        <v>7.0</v>
      </c>
      <c r="F4422" s="19">
        <v>5.0</v>
      </c>
      <c r="G4422" s="19">
        <v>17.0</v>
      </c>
      <c r="H4422" s="19">
        <v>2.0</v>
      </c>
      <c r="I4422" s="19">
        <v>2.0</v>
      </c>
      <c r="J4422" s="19">
        <v>1.0</v>
      </c>
      <c r="K4422" s="19">
        <v>26.0</v>
      </c>
      <c r="L4422" s="19">
        <v>8.0</v>
      </c>
      <c r="M4422" s="19">
        <v>34.0</v>
      </c>
      <c r="N4422" s="20">
        <v>0.7647058963775635</v>
      </c>
      <c r="O4422" s="20">
        <v>0.5732303261756897</v>
      </c>
      <c r="P4422" s="20">
        <v>0.530596137046814</v>
      </c>
      <c r="Q4422" s="21" t="str">
        <f t="shared" si="1"/>
        <v>0.7638888889</v>
      </c>
      <c r="R4422" s="21" t="str">
        <f t="shared" si="3"/>
        <v>0.6102364196</v>
      </c>
      <c r="S4422" s="9">
        <v>0.6104406679377836</v>
      </c>
      <c r="T4422" s="6">
        <v>0.6102364195717705</v>
      </c>
      <c r="U4422" s="10"/>
      <c r="V4422" s="10"/>
      <c r="W4422" s="10"/>
    </row>
    <row r="4423">
      <c r="A4423" s="17">
        <v>2015.0</v>
      </c>
      <c r="B4423" s="18" t="s">
        <v>1747</v>
      </c>
      <c r="C4423" s="18" t="s">
        <v>5085</v>
      </c>
      <c r="D4423" s="19">
        <v>16.0</v>
      </c>
      <c r="E4423" s="19">
        <v>6.0</v>
      </c>
      <c r="F4423" s="19">
        <v>9.0</v>
      </c>
      <c r="G4423" s="19">
        <v>4.0</v>
      </c>
      <c r="H4423" s="19">
        <v>9.0</v>
      </c>
      <c r="I4423" s="19">
        <v>0.0</v>
      </c>
      <c r="J4423" s="19">
        <v>0.0</v>
      </c>
      <c r="K4423" s="19">
        <v>10.0</v>
      </c>
      <c r="L4423" s="19">
        <v>18.0</v>
      </c>
      <c r="M4423" s="19">
        <v>28.0</v>
      </c>
      <c r="N4423" s="20">
        <v>0.3571428656578064</v>
      </c>
      <c r="O4423" s="20">
        <v>0.45268815755844116</v>
      </c>
      <c r="P4423" s="20">
        <v>0.48194923996925354</v>
      </c>
      <c r="Q4423" s="21" t="str">
        <f t="shared" si="1"/>
        <v>0.375</v>
      </c>
      <c r="R4423" s="21" t="str">
        <f t="shared" si="3"/>
        <v>0.4405813888</v>
      </c>
      <c r="S4423" s="9">
        <v>0.43611710305724827</v>
      </c>
      <c r="T4423" s="6">
        <v>0.44058138877153397</v>
      </c>
      <c r="U4423" s="10"/>
      <c r="V4423" s="10"/>
      <c r="W4423" s="10"/>
    </row>
    <row r="4424">
      <c r="A4424" s="17">
        <v>2015.0</v>
      </c>
      <c r="B4424" s="18" t="s">
        <v>1749</v>
      </c>
      <c r="C4424" s="18" t="s">
        <v>5086</v>
      </c>
      <c r="D4424" s="19">
        <v>17.0</v>
      </c>
      <c r="E4424" s="19">
        <v>7.0</v>
      </c>
      <c r="F4424" s="19">
        <v>8.0</v>
      </c>
      <c r="G4424" s="19">
        <v>7.0</v>
      </c>
      <c r="H4424" s="19">
        <v>7.0</v>
      </c>
      <c r="I4424" s="19">
        <v>0.0</v>
      </c>
      <c r="J4424" s="19">
        <v>0.0</v>
      </c>
      <c r="K4424" s="19">
        <v>14.0</v>
      </c>
      <c r="L4424" s="19">
        <v>15.0</v>
      </c>
      <c r="M4424" s="19">
        <v>29.0</v>
      </c>
      <c r="N4424" s="20">
        <v>0.48275861144065857</v>
      </c>
      <c r="O4424" s="20">
        <v>0.43704861402511597</v>
      </c>
      <c r="P4424" s="20">
        <v>0.4902753531932831</v>
      </c>
      <c r="Q4424" s="21" t="str">
        <f t="shared" si="1"/>
        <v>0.4895104895</v>
      </c>
      <c r="R4424" s="21" t="str">
        <f t="shared" si="3"/>
        <v>0.4634707677</v>
      </c>
      <c r="S4424" s="9">
        <v>0.46178280048329257</v>
      </c>
      <c r="T4424" s="6">
        <v>0.46347076768850115</v>
      </c>
      <c r="U4424" s="10"/>
      <c r="V4424" s="10"/>
      <c r="W4424" s="10"/>
    </row>
    <row r="4425">
      <c r="A4425" s="17">
        <v>2015.0</v>
      </c>
      <c r="B4425" s="18" t="s">
        <v>355</v>
      </c>
      <c r="C4425" s="18" t="s">
        <v>5087</v>
      </c>
      <c r="D4425" s="19">
        <v>18.0</v>
      </c>
      <c r="E4425" s="19">
        <v>2.0</v>
      </c>
      <c r="F4425" s="19">
        <v>10.0</v>
      </c>
      <c r="G4425" s="19">
        <v>8.0</v>
      </c>
      <c r="H4425" s="19">
        <v>8.0</v>
      </c>
      <c r="I4425" s="19">
        <v>4.0</v>
      </c>
      <c r="J4425" s="19">
        <v>2.0</v>
      </c>
      <c r="K4425" s="19">
        <v>14.0</v>
      </c>
      <c r="L4425" s="19">
        <v>20.0</v>
      </c>
      <c r="M4425" s="19">
        <v>34.0</v>
      </c>
      <c r="N4425" s="20">
        <v>0.4117647111415863</v>
      </c>
      <c r="O4425" s="20">
        <v>0.5834013223648071</v>
      </c>
      <c r="P4425" s="20">
        <v>0.5375247597694397</v>
      </c>
      <c r="Q4425" s="21" t="str">
        <f t="shared" si="1"/>
        <v>0.3766233766</v>
      </c>
      <c r="R4425" s="21" t="str">
        <f t="shared" si="3"/>
        <v>0.5202376953</v>
      </c>
      <c r="S4425" s="9">
        <v>0.5290230275953517</v>
      </c>
      <c r="T4425" s="6">
        <v>0.5202376952806076</v>
      </c>
      <c r="U4425" s="10"/>
      <c r="V4425" s="10"/>
      <c r="W4425" s="10"/>
    </row>
    <row r="4426">
      <c r="A4426" s="17">
        <v>2015.0</v>
      </c>
      <c r="B4426" s="18" t="s">
        <v>345</v>
      </c>
      <c r="C4426" s="18" t="s">
        <v>5088</v>
      </c>
      <c r="D4426" s="19">
        <v>19.0</v>
      </c>
      <c r="E4426" s="19">
        <v>1.0</v>
      </c>
      <c r="F4426" s="19">
        <v>14.0</v>
      </c>
      <c r="G4426" s="19">
        <v>4.0</v>
      </c>
      <c r="H4426" s="19">
        <v>7.0</v>
      </c>
      <c r="I4426" s="19">
        <v>1.0</v>
      </c>
      <c r="J4426" s="19">
        <v>1.0</v>
      </c>
      <c r="K4426" s="19">
        <v>6.0</v>
      </c>
      <c r="L4426" s="19">
        <v>22.0</v>
      </c>
      <c r="M4426" s="19">
        <v>28.0</v>
      </c>
      <c r="N4426" s="20">
        <v>0.2142857164144516</v>
      </c>
      <c r="O4426" s="20">
        <v>0.48252758383750916</v>
      </c>
      <c r="P4426" s="20">
        <v>0.4698936939239502</v>
      </c>
      <c r="Q4426" s="21" t="str">
        <f t="shared" si="1"/>
        <v>0.2</v>
      </c>
      <c r="R4426" s="21" t="str">
        <f t="shared" si="3"/>
        <v>0.4087372154</v>
      </c>
      <c r="S4426" s="9">
        <v>0.4123086439711707</v>
      </c>
      <c r="T4426" s="6">
        <v>0.4087372153997421</v>
      </c>
      <c r="U4426" s="10"/>
      <c r="V4426" s="10"/>
      <c r="W4426" s="10"/>
    </row>
    <row r="4427">
      <c r="A4427" s="17">
        <v>2015.0</v>
      </c>
      <c r="B4427" s="18" t="s">
        <v>52</v>
      </c>
      <c r="C4427" s="18" t="s">
        <v>5089</v>
      </c>
      <c r="D4427" s="19">
        <v>20.0</v>
      </c>
      <c r="E4427" s="19">
        <v>1.0</v>
      </c>
      <c r="F4427" s="19">
        <v>14.0</v>
      </c>
      <c r="G4427" s="19">
        <v>5.0</v>
      </c>
      <c r="H4427" s="19">
        <v>9.0</v>
      </c>
      <c r="I4427" s="19">
        <v>0.0</v>
      </c>
      <c r="J4427" s="19">
        <v>0.0</v>
      </c>
      <c r="K4427" s="19">
        <v>6.0</v>
      </c>
      <c r="L4427" s="19">
        <v>23.0</v>
      </c>
      <c r="M4427" s="19">
        <v>29.0</v>
      </c>
      <c r="N4427" s="20">
        <v>0.2068965584039688</v>
      </c>
      <c r="O4427" s="20">
        <v>0.5362639427185059</v>
      </c>
      <c r="P4427" s="20">
        <v>0.4951871335506439</v>
      </c>
      <c r="Q4427" s="21" t="str">
        <f t="shared" si="1"/>
        <v>0.1732283465</v>
      </c>
      <c r="R4427" s="21" t="str">
        <f t="shared" si="3"/>
        <v>0.4352358414</v>
      </c>
      <c r="S4427" s="9">
        <v>0.4436528926779484</v>
      </c>
      <c r="T4427" s="6">
        <v>0.4352358413610872</v>
      </c>
      <c r="U4427" s="10"/>
      <c r="V4427" s="10"/>
      <c r="W4427" s="10"/>
    </row>
    <row r="4428">
      <c r="A4428" s="17">
        <v>2015.0</v>
      </c>
      <c r="B4428" s="18" t="s">
        <v>834</v>
      </c>
      <c r="C4428" s="18" t="s">
        <v>5090</v>
      </c>
      <c r="D4428" s="19">
        <v>21.0</v>
      </c>
      <c r="E4428" s="19">
        <v>6.0</v>
      </c>
      <c r="F4428" s="19">
        <v>5.0</v>
      </c>
      <c r="G4428" s="19">
        <v>15.0</v>
      </c>
      <c r="H4428" s="19">
        <v>2.0</v>
      </c>
      <c r="I4428" s="19">
        <v>2.0</v>
      </c>
      <c r="J4428" s="19">
        <v>2.0</v>
      </c>
      <c r="K4428" s="19">
        <v>23.0</v>
      </c>
      <c r="L4428" s="19">
        <v>9.0</v>
      </c>
      <c r="M4428" s="19">
        <v>32.0</v>
      </c>
      <c r="N4428" s="20">
        <v>0.71875</v>
      </c>
      <c r="O4428" s="20">
        <v>0.6263253092765808</v>
      </c>
      <c r="P4428" s="20">
        <v>0.5346272587776184</v>
      </c>
      <c r="Q4428" s="21" t="str">
        <f t="shared" si="1"/>
        <v>0.7132352941</v>
      </c>
      <c r="R4428" s="21" t="str">
        <f t="shared" si="3"/>
        <v>0.6251282929</v>
      </c>
      <c r="S4428" s="9">
        <v>0.626506969332695</v>
      </c>
      <c r="T4428" s="6">
        <v>0.6251282928621068</v>
      </c>
      <c r="U4428" s="10"/>
      <c r="V4428" s="10"/>
      <c r="W4428" s="10"/>
    </row>
    <row r="4429">
      <c r="A4429" s="17">
        <v>2015.0</v>
      </c>
      <c r="B4429" s="18" t="s">
        <v>401</v>
      </c>
      <c r="C4429" s="18" t="s">
        <v>1681</v>
      </c>
      <c r="D4429" s="19">
        <v>22.0</v>
      </c>
      <c r="E4429" s="19">
        <v>7.0</v>
      </c>
      <c r="F4429" s="19">
        <v>8.0</v>
      </c>
      <c r="G4429" s="19">
        <v>12.0</v>
      </c>
      <c r="H4429" s="19">
        <v>2.0</v>
      </c>
      <c r="I4429" s="19">
        <v>2.0</v>
      </c>
      <c r="J4429" s="19">
        <v>0.0</v>
      </c>
      <c r="K4429" s="19">
        <v>21.0</v>
      </c>
      <c r="L4429" s="19">
        <v>10.0</v>
      </c>
      <c r="M4429" s="19">
        <v>31.0</v>
      </c>
      <c r="N4429" s="20">
        <v>0.6774193644523621</v>
      </c>
      <c r="O4429" s="20">
        <v>0.464731901884079</v>
      </c>
      <c r="P4429" s="20">
        <v>0.4888027012348175</v>
      </c>
      <c r="Q4429" s="21" t="str">
        <f t="shared" si="1"/>
        <v>0.7142857143</v>
      </c>
      <c r="R4429" s="21" t="str">
        <f t="shared" si="3"/>
        <v>0.5331380548</v>
      </c>
      <c r="S4429" s="9">
        <v>0.5239214649604212</v>
      </c>
      <c r="T4429" s="6">
        <v>0.5331380548221725</v>
      </c>
      <c r="U4429" s="10"/>
      <c r="V4429" s="10"/>
      <c r="W4429" s="10"/>
    </row>
    <row r="4430">
      <c r="A4430" s="17">
        <v>2015.0</v>
      </c>
      <c r="B4430" s="18" t="s">
        <v>1155</v>
      </c>
      <c r="C4430" s="18" t="s">
        <v>5091</v>
      </c>
      <c r="D4430" s="19">
        <v>23.0</v>
      </c>
      <c r="E4430" s="19">
        <v>4.0</v>
      </c>
      <c r="F4430" s="19">
        <v>11.0</v>
      </c>
      <c r="G4430" s="19">
        <v>4.0</v>
      </c>
      <c r="H4430" s="19">
        <v>8.0</v>
      </c>
      <c r="I4430" s="19">
        <v>1.0</v>
      </c>
      <c r="J4430" s="19">
        <v>2.0</v>
      </c>
      <c r="K4430" s="19">
        <v>9.0</v>
      </c>
      <c r="L4430" s="19">
        <v>21.0</v>
      </c>
      <c r="M4430" s="19">
        <v>30.0</v>
      </c>
      <c r="N4430" s="20">
        <v>0.30000001192092896</v>
      </c>
      <c r="O4430" s="20">
        <v>0.36582961678504944</v>
      </c>
      <c r="P4430" s="20">
        <v>0.4451601803302765</v>
      </c>
      <c r="Q4430" s="21" t="str">
        <f t="shared" si="1"/>
        <v>0.3125</v>
      </c>
      <c r="R4430" s="21" t="str">
        <f t="shared" si="3"/>
        <v>0.3723298535</v>
      </c>
      <c r="S4430" s="9">
        <v>0.36920485347509385</v>
      </c>
      <c r="T4430" s="6">
        <v>0.37232985347509384</v>
      </c>
      <c r="U4430" s="10"/>
      <c r="V4430" s="10"/>
      <c r="W4430" s="10"/>
    </row>
    <row r="4431">
      <c r="A4431" s="17">
        <v>2015.0</v>
      </c>
      <c r="B4431" s="18" t="s">
        <v>941</v>
      </c>
      <c r="C4431" s="18" t="s">
        <v>5092</v>
      </c>
      <c r="D4431" s="19">
        <v>24.0</v>
      </c>
      <c r="E4431" s="19">
        <v>1.0</v>
      </c>
      <c r="F4431" s="19">
        <v>15.0</v>
      </c>
      <c r="G4431" s="19">
        <v>4.0</v>
      </c>
      <c r="H4431" s="19">
        <v>8.0</v>
      </c>
      <c r="I4431" s="19">
        <v>0.0</v>
      </c>
      <c r="J4431" s="19">
        <v>2.0</v>
      </c>
      <c r="K4431" s="19">
        <v>5.0</v>
      </c>
      <c r="L4431" s="19">
        <v>25.0</v>
      </c>
      <c r="M4431" s="19">
        <v>30.0</v>
      </c>
      <c r="N4431" s="20">
        <v>0.1666666716337204</v>
      </c>
      <c r="O4431" s="20">
        <v>0.47304919362068176</v>
      </c>
      <c r="P4431" s="20">
        <v>0.48576900362968445</v>
      </c>
      <c r="Q4431" s="21" t="str">
        <f t="shared" si="1"/>
        <v>0.1461538462</v>
      </c>
      <c r="R4431" s="21" t="str">
        <f t="shared" si="3"/>
        <v>0.3945053093</v>
      </c>
      <c r="S4431" s="9">
        <v>0.3996335143844287</v>
      </c>
      <c r="T4431" s="6">
        <v>0.3945053092562235</v>
      </c>
      <c r="U4431" s="10"/>
      <c r="V4431" s="10"/>
      <c r="W4431" s="10"/>
    </row>
    <row r="4432">
      <c r="A4432" s="17">
        <v>2015.0</v>
      </c>
      <c r="B4432" s="18" t="s">
        <v>403</v>
      </c>
      <c r="C4432" s="18" t="s">
        <v>1624</v>
      </c>
      <c r="D4432" s="19">
        <v>25.0</v>
      </c>
      <c r="E4432" s="19">
        <v>8.0</v>
      </c>
      <c r="F4432" s="19">
        <v>5.0</v>
      </c>
      <c r="G4432" s="19">
        <v>12.0</v>
      </c>
      <c r="H4432" s="19">
        <v>1.0</v>
      </c>
      <c r="I4432" s="19">
        <v>3.0</v>
      </c>
      <c r="J4432" s="19">
        <v>2.0</v>
      </c>
      <c r="K4432" s="19">
        <v>23.0</v>
      </c>
      <c r="L4432" s="19">
        <v>8.0</v>
      </c>
      <c r="M4432" s="19">
        <v>31.0</v>
      </c>
      <c r="N4432" s="20">
        <v>0.7419354915618896</v>
      </c>
      <c r="O4432" s="20">
        <v>0.5166140198707581</v>
      </c>
      <c r="P4432" s="20">
        <v>0.5127742886543274</v>
      </c>
      <c r="Q4432" s="21" t="str">
        <f t="shared" si="1"/>
        <v>0.7697841727</v>
      </c>
      <c r="R4432" s="21" t="str">
        <f t="shared" si="3"/>
        <v>0.5789466253</v>
      </c>
      <c r="S4432" s="9">
        <v>0.5719844530667029</v>
      </c>
      <c r="T4432" s="6">
        <v>0.5789466252644285</v>
      </c>
      <c r="U4432" s="10"/>
      <c r="V4432" s="10"/>
      <c r="W4432" s="10"/>
    </row>
    <row r="4433">
      <c r="A4433" s="17">
        <v>2015.0</v>
      </c>
      <c r="B4433" s="18" t="s">
        <v>214</v>
      </c>
      <c r="C4433" s="18" t="s">
        <v>5093</v>
      </c>
      <c r="D4433" s="19">
        <v>26.0</v>
      </c>
      <c r="E4433" s="19">
        <v>2.0</v>
      </c>
      <c r="F4433" s="19">
        <v>7.0</v>
      </c>
      <c r="G4433" s="19">
        <v>9.0</v>
      </c>
      <c r="H4433" s="19">
        <v>8.0</v>
      </c>
      <c r="I4433" s="19">
        <v>2.0</v>
      </c>
      <c r="J4433" s="19">
        <v>4.0</v>
      </c>
      <c r="K4433" s="19">
        <v>13.0</v>
      </c>
      <c r="L4433" s="19">
        <v>19.0</v>
      </c>
      <c r="M4433" s="19">
        <v>32.0</v>
      </c>
      <c r="N4433" s="20">
        <v>0.40625</v>
      </c>
      <c r="O4433" s="20">
        <v>0.5611312985420227</v>
      </c>
      <c r="P4433" s="20">
        <v>0.5457236170768738</v>
      </c>
      <c r="Q4433" s="21" t="str">
        <f t="shared" si="1"/>
        <v>0.3445945946</v>
      </c>
      <c r="R4433" s="21" t="str">
        <f t="shared" si="3"/>
        <v>0.5031452022</v>
      </c>
      <c r="S4433" s="9">
        <v>0.5185590535402298</v>
      </c>
      <c r="T4433" s="6">
        <v>0.5031452021888785</v>
      </c>
      <c r="U4433" s="10"/>
      <c r="V4433" s="10"/>
      <c r="W4433" s="10"/>
    </row>
    <row r="4434">
      <c r="A4434" s="17">
        <v>2015.0</v>
      </c>
      <c r="B4434" s="18" t="s">
        <v>179</v>
      </c>
      <c r="C4434" s="18" t="s">
        <v>5094</v>
      </c>
      <c r="D4434" s="19">
        <v>27.0</v>
      </c>
      <c r="E4434" s="19">
        <v>5.0</v>
      </c>
      <c r="F4434" s="19">
        <v>10.0</v>
      </c>
      <c r="G4434" s="19">
        <v>7.0</v>
      </c>
      <c r="H4434" s="19">
        <v>6.0</v>
      </c>
      <c r="I4434" s="19">
        <v>0.0</v>
      </c>
      <c r="J4434" s="19">
        <v>1.0</v>
      </c>
      <c r="K4434" s="19">
        <v>12.0</v>
      </c>
      <c r="L4434" s="19">
        <v>17.0</v>
      </c>
      <c r="M4434" s="19">
        <v>29.0</v>
      </c>
      <c r="N4434" s="20">
        <v>0.4137931168079376</v>
      </c>
      <c r="O4434" s="20">
        <v>0.5222812294960022</v>
      </c>
      <c r="P4434" s="20">
        <v>0.48062342405319214</v>
      </c>
      <c r="Q4434" s="21" t="str">
        <f t="shared" si="1"/>
        <v>0.4210526316</v>
      </c>
      <c r="R4434" s="21" t="str">
        <f t="shared" si="3"/>
        <v>0.4865596287</v>
      </c>
      <c r="S4434" s="9">
        <v>0.4847447466233681</v>
      </c>
      <c r="T4434" s="6">
        <v>0.48655962865603597</v>
      </c>
      <c r="U4434" s="10"/>
      <c r="V4434" s="10"/>
      <c r="W4434" s="10"/>
    </row>
    <row r="4435">
      <c r="A4435" s="17">
        <v>2015.0</v>
      </c>
      <c r="B4435" s="18" t="s">
        <v>119</v>
      </c>
      <c r="C4435" s="18" t="s">
        <v>1613</v>
      </c>
      <c r="D4435" s="19">
        <v>28.0</v>
      </c>
      <c r="E4435" s="19">
        <v>9.0</v>
      </c>
      <c r="F4435" s="19">
        <v>5.0</v>
      </c>
      <c r="G4435" s="19">
        <v>11.0</v>
      </c>
      <c r="H4435" s="19">
        <v>4.0</v>
      </c>
      <c r="I4435" s="19">
        <v>0.0</v>
      </c>
      <c r="J4435" s="19">
        <v>1.0</v>
      </c>
      <c r="K4435" s="19">
        <v>20.0</v>
      </c>
      <c r="L4435" s="19">
        <v>10.0</v>
      </c>
      <c r="M4435" s="19">
        <v>30.0</v>
      </c>
      <c r="N4435" s="20">
        <v>0.6666666865348816</v>
      </c>
      <c r="O4435" s="20">
        <v>0.47027888894081116</v>
      </c>
      <c r="P4435" s="20">
        <v>0.5028266906738281</v>
      </c>
      <c r="Q4435" s="21" t="str">
        <f t="shared" si="1"/>
        <v>0.6666666667</v>
      </c>
      <c r="R4435" s="21" t="str">
        <f t="shared" si="3"/>
        <v>0.5275127838</v>
      </c>
      <c r="S4435" s="9">
        <v>0.5275127838055292</v>
      </c>
      <c r="T4435" s="6">
        <v>0.5275127838055294</v>
      </c>
      <c r="U4435" s="10"/>
      <c r="V4435" s="10"/>
      <c r="W4435" s="10"/>
    </row>
    <row r="4436">
      <c r="A4436" s="17">
        <v>2015.0</v>
      </c>
      <c r="B4436" s="18" t="s">
        <v>663</v>
      </c>
      <c r="C4436" s="18" t="s">
        <v>5095</v>
      </c>
      <c r="D4436" s="19">
        <v>29.0</v>
      </c>
      <c r="E4436" s="19">
        <v>1.0</v>
      </c>
      <c r="F4436" s="19">
        <v>10.0</v>
      </c>
      <c r="G4436" s="19">
        <v>6.0</v>
      </c>
      <c r="H4436" s="19">
        <v>9.0</v>
      </c>
      <c r="I4436" s="19">
        <v>1.0</v>
      </c>
      <c r="J4436" s="19">
        <v>5.0</v>
      </c>
      <c r="K4436" s="19">
        <v>8.0</v>
      </c>
      <c r="L4436" s="19">
        <v>24.0</v>
      </c>
      <c r="M4436" s="19">
        <v>32.0</v>
      </c>
      <c r="N4436" s="20">
        <v>0.25</v>
      </c>
      <c r="O4436" s="20">
        <v>0.5117228627204895</v>
      </c>
      <c r="P4436" s="20">
        <v>0.5032234787940979</v>
      </c>
      <c r="Q4436" s="21" t="str">
        <f t="shared" si="1"/>
        <v>0.2027027027</v>
      </c>
      <c r="R4436" s="21" t="str">
        <f t="shared" si="3"/>
        <v>0.4323429767</v>
      </c>
      <c r="S4436" s="9">
        <v>0.4441673010587692</v>
      </c>
      <c r="T4436" s="6">
        <v>0.4323429767344449</v>
      </c>
      <c r="U4436" s="10"/>
      <c r="V4436" s="10"/>
      <c r="W4436" s="10"/>
    </row>
    <row r="4437">
      <c r="A4437" s="17">
        <v>2015.0</v>
      </c>
      <c r="B4437" s="18" t="s">
        <v>298</v>
      </c>
      <c r="C4437" s="18" t="s">
        <v>5096</v>
      </c>
      <c r="D4437" s="19">
        <v>30.0</v>
      </c>
      <c r="E4437" s="19">
        <v>3.0</v>
      </c>
      <c r="F4437" s="19">
        <v>11.0</v>
      </c>
      <c r="G4437" s="19">
        <v>7.0</v>
      </c>
      <c r="H4437" s="19">
        <v>6.0</v>
      </c>
      <c r="I4437" s="19">
        <v>1.0</v>
      </c>
      <c r="J4437" s="19">
        <v>1.0</v>
      </c>
      <c r="K4437" s="19">
        <v>11.0</v>
      </c>
      <c r="L4437" s="19">
        <v>18.0</v>
      </c>
      <c r="M4437" s="19">
        <v>29.0</v>
      </c>
      <c r="N4437" s="20">
        <v>0.37931033968925476</v>
      </c>
      <c r="O4437" s="20">
        <v>0.48445549607276917</v>
      </c>
      <c r="P4437" s="20">
        <v>0.4907885491847992</v>
      </c>
      <c r="Q4437" s="21" t="str">
        <f t="shared" si="1"/>
        <v>0.3700787402</v>
      </c>
      <c r="R4437" s="21" t="str">
        <f t="shared" si="3"/>
        <v>0.4574445704</v>
      </c>
      <c r="S4437" s="9">
        <v>0.45975247153948096</v>
      </c>
      <c r="T4437" s="6">
        <v>0.45744457037195446</v>
      </c>
      <c r="U4437" s="10"/>
      <c r="V4437" s="10"/>
      <c r="W4437" s="10"/>
    </row>
    <row r="4438">
      <c r="A4438" s="17">
        <v>2015.0</v>
      </c>
      <c r="B4438" s="18" t="s">
        <v>1373</v>
      </c>
      <c r="C4438" s="18" t="s">
        <v>5097</v>
      </c>
      <c r="D4438" s="19">
        <v>31.0</v>
      </c>
      <c r="E4438" s="19">
        <v>7.0</v>
      </c>
      <c r="F4438" s="19">
        <v>10.0</v>
      </c>
      <c r="G4438" s="19">
        <v>9.0</v>
      </c>
      <c r="H4438" s="19">
        <v>5.0</v>
      </c>
      <c r="I4438" s="19">
        <v>0.0</v>
      </c>
      <c r="J4438" s="19">
        <v>0.0</v>
      </c>
      <c r="K4438" s="19">
        <v>16.0</v>
      </c>
      <c r="L4438" s="19">
        <v>15.0</v>
      </c>
      <c r="M4438" s="19">
        <v>31.0</v>
      </c>
      <c r="N4438" s="20">
        <v>0.5161290168762207</v>
      </c>
      <c r="O4438" s="20">
        <v>0.4756380617618561</v>
      </c>
      <c r="P4438" s="20">
        <v>0.47993776202201843</v>
      </c>
      <c r="Q4438" s="21" t="str">
        <f t="shared" si="1"/>
        <v>0.5390070922</v>
      </c>
      <c r="R4438" s="21" t="str">
        <f t="shared" si="3"/>
        <v>0.4925552444</v>
      </c>
      <c r="S4438" s="9">
        <v>0.4868357294509488</v>
      </c>
      <c r="T4438" s="6">
        <v>0.492555244436078</v>
      </c>
      <c r="U4438" s="10"/>
      <c r="V4438" s="10"/>
      <c r="W4438" s="10"/>
    </row>
    <row r="4439">
      <c r="A4439" s="17">
        <v>2015.0</v>
      </c>
      <c r="B4439" s="18" t="s">
        <v>568</v>
      </c>
      <c r="C4439" s="18" t="s">
        <v>1650</v>
      </c>
      <c r="D4439" s="19">
        <v>32.0</v>
      </c>
      <c r="E4439" s="19">
        <v>6.0</v>
      </c>
      <c r="F4439" s="19">
        <v>10.0</v>
      </c>
      <c r="G4439" s="19">
        <v>11.0</v>
      </c>
      <c r="H4439" s="19">
        <v>4.0</v>
      </c>
      <c r="I4439" s="19">
        <v>1.0</v>
      </c>
      <c r="J4439" s="19">
        <v>0.0</v>
      </c>
      <c r="K4439" s="19">
        <v>18.0</v>
      </c>
      <c r="L4439" s="19">
        <v>14.0</v>
      </c>
      <c r="M4439" s="19">
        <v>32.0</v>
      </c>
      <c r="N4439" s="20">
        <v>0.5625</v>
      </c>
      <c r="O4439" s="20">
        <v>0.4916055500507355</v>
      </c>
      <c r="P4439" s="20">
        <v>0.5019524097442627</v>
      </c>
      <c r="Q4439" s="21" t="str">
        <f t="shared" si="1"/>
        <v>0.5797101449</v>
      </c>
      <c r="R4439" s="21" t="str">
        <f t="shared" si="3"/>
        <v>0.5162184137</v>
      </c>
      <c r="S4439" s="9">
        <v>0.5119158774614334</v>
      </c>
      <c r="T4439" s="6">
        <v>0.5162184136933174</v>
      </c>
      <c r="U4439" s="10"/>
      <c r="V4439" s="10"/>
      <c r="W4439" s="10"/>
    </row>
    <row r="4440">
      <c r="A4440" s="17">
        <v>2015.0</v>
      </c>
      <c r="B4440" s="18" t="s">
        <v>509</v>
      </c>
      <c r="C4440" s="18" t="s">
        <v>1682</v>
      </c>
      <c r="D4440" s="19">
        <v>33.0</v>
      </c>
      <c r="E4440" s="19">
        <v>9.0</v>
      </c>
      <c r="F4440" s="19">
        <v>7.0</v>
      </c>
      <c r="G4440" s="19">
        <v>11.0</v>
      </c>
      <c r="H4440" s="19">
        <v>2.0</v>
      </c>
      <c r="I4440" s="19">
        <v>3.0</v>
      </c>
      <c r="J4440" s="19">
        <v>0.0</v>
      </c>
      <c r="K4440" s="19">
        <v>23.0</v>
      </c>
      <c r="L4440" s="19">
        <v>9.0</v>
      </c>
      <c r="M4440" s="19">
        <v>32.0</v>
      </c>
      <c r="N4440" s="20">
        <v>0.71875</v>
      </c>
      <c r="O4440" s="20">
        <v>0.560995876789093</v>
      </c>
      <c r="P4440" s="20">
        <v>0.5010842084884644</v>
      </c>
      <c r="Q4440" s="21" t="str">
        <f t="shared" si="1"/>
        <v>0.7602739726</v>
      </c>
      <c r="R4440" s="21" t="str">
        <f t="shared" si="3"/>
        <v>0.5958374837</v>
      </c>
      <c r="S4440" s="9">
        <v>0.5854564905166626</v>
      </c>
      <c r="T4440" s="6">
        <v>0.5958374836673476</v>
      </c>
      <c r="U4440" s="10"/>
      <c r="V4440" s="10"/>
      <c r="W4440" s="10"/>
    </row>
    <row r="4441">
      <c r="A4441" s="17">
        <v>2015.0</v>
      </c>
      <c r="B4441" s="18" t="s">
        <v>118</v>
      </c>
      <c r="C4441" s="18" t="s">
        <v>1690</v>
      </c>
      <c r="D4441" s="19">
        <v>34.0</v>
      </c>
      <c r="E4441" s="19">
        <v>7.0</v>
      </c>
      <c r="F4441" s="19">
        <v>4.0</v>
      </c>
      <c r="G4441" s="19">
        <v>13.0</v>
      </c>
      <c r="H4441" s="19">
        <v>3.0</v>
      </c>
      <c r="I4441" s="19">
        <v>2.0</v>
      </c>
      <c r="J4441" s="19">
        <v>3.0</v>
      </c>
      <c r="K4441" s="19">
        <v>22.0</v>
      </c>
      <c r="L4441" s="19">
        <v>10.0</v>
      </c>
      <c r="M4441" s="19">
        <v>32.0</v>
      </c>
      <c r="N4441" s="20">
        <v>0.6875</v>
      </c>
      <c r="O4441" s="20">
        <v>0.5726667046546936</v>
      </c>
      <c r="P4441" s="20">
        <v>0.542938768863678</v>
      </c>
      <c r="Q4441" s="21" t="str">
        <f t="shared" si="1"/>
        <v>0.6712328767</v>
      </c>
      <c r="R4441" s="21" t="str">
        <f t="shared" si="3"/>
        <v>0.5898762637</v>
      </c>
      <c r="S4441" s="9">
        <v>0.5939430445432663</v>
      </c>
      <c r="T4441" s="6">
        <v>0.5898762637213485</v>
      </c>
      <c r="U4441" s="10"/>
      <c r="V4441" s="10"/>
      <c r="W4441" s="10"/>
    </row>
    <row r="4442">
      <c r="A4442" s="17">
        <v>2015.0</v>
      </c>
      <c r="B4442" s="18" t="s">
        <v>1536</v>
      </c>
      <c r="C4442" s="18" t="s">
        <v>5098</v>
      </c>
      <c r="D4442" s="19">
        <v>35.0</v>
      </c>
      <c r="E4442" s="19">
        <v>8.0</v>
      </c>
      <c r="F4442" s="19">
        <v>3.0</v>
      </c>
      <c r="G4442" s="19">
        <v>12.0</v>
      </c>
      <c r="H4442" s="19">
        <v>3.0</v>
      </c>
      <c r="I4442" s="19">
        <v>3.0</v>
      </c>
      <c r="J4442" s="19">
        <v>3.0</v>
      </c>
      <c r="K4442" s="19">
        <v>23.0</v>
      </c>
      <c r="L4442" s="19">
        <v>9.0</v>
      </c>
      <c r="M4442" s="19">
        <v>32.0</v>
      </c>
      <c r="N4442" s="20">
        <v>0.71875</v>
      </c>
      <c r="O4442" s="20">
        <v>0.5560810565948486</v>
      </c>
      <c r="P4442" s="20">
        <v>0.5225038528442383</v>
      </c>
      <c r="Q4442" s="21" t="str">
        <f t="shared" si="1"/>
        <v>0.7039473684</v>
      </c>
      <c r="R4442" s="21" t="str">
        <f t="shared" si="3"/>
        <v>0.5846533336</v>
      </c>
      <c r="S4442" s="9">
        <v>0.5883539915084839</v>
      </c>
      <c r="T4442" s="6">
        <v>0.584653333613747</v>
      </c>
      <c r="U4442" s="10"/>
      <c r="V4442" s="10"/>
      <c r="W4442" s="10"/>
    </row>
    <row r="4443">
      <c r="A4443" s="17">
        <v>2015.0</v>
      </c>
      <c r="B4443" s="18" t="s">
        <v>311</v>
      </c>
      <c r="C4443" s="18" t="s">
        <v>1603</v>
      </c>
      <c r="D4443" s="19">
        <v>36.0</v>
      </c>
      <c r="E4443" s="19">
        <v>6.0</v>
      </c>
      <c r="F4443" s="19">
        <v>6.0</v>
      </c>
      <c r="G4443" s="19">
        <v>13.0</v>
      </c>
      <c r="H4443" s="19">
        <v>1.0</v>
      </c>
      <c r="I4443" s="19">
        <v>1.0</v>
      </c>
      <c r="J4443" s="19">
        <v>1.0</v>
      </c>
      <c r="K4443" s="19">
        <v>20.0</v>
      </c>
      <c r="L4443" s="19">
        <v>8.0</v>
      </c>
      <c r="M4443" s="19">
        <v>28.0</v>
      </c>
      <c r="N4443" s="20">
        <v>0.7142857313156128</v>
      </c>
      <c r="O4443" s="20">
        <v>0.4908963739871979</v>
      </c>
      <c r="P4443" s="20">
        <v>0.49520209431648254</v>
      </c>
      <c r="Q4443" s="21" t="str">
        <f t="shared" si="1"/>
        <v>0.7413793103</v>
      </c>
      <c r="R4443" s="21" t="str">
        <f t="shared" si="3"/>
        <v>0.5545935382</v>
      </c>
      <c r="S4443" s="9">
        <v>0.5478201391441482</v>
      </c>
      <c r="T4443" s="6">
        <v>0.5545935381589264</v>
      </c>
      <c r="U4443" s="10"/>
      <c r="V4443" s="10"/>
      <c r="W4443" s="10"/>
    </row>
    <row r="4444">
      <c r="A4444" s="17">
        <v>2015.0</v>
      </c>
      <c r="B4444" s="18" t="s">
        <v>1399</v>
      </c>
      <c r="C4444" s="18" t="s">
        <v>5099</v>
      </c>
      <c r="D4444" s="19">
        <v>37.0</v>
      </c>
      <c r="E4444" s="19">
        <v>5.0</v>
      </c>
      <c r="F4444" s="19">
        <v>10.0</v>
      </c>
      <c r="G4444" s="19">
        <v>5.0</v>
      </c>
      <c r="H4444" s="19">
        <v>4.0</v>
      </c>
      <c r="I4444" s="19">
        <v>1.0</v>
      </c>
      <c r="J4444" s="19">
        <v>2.0</v>
      </c>
      <c r="K4444" s="19">
        <v>11.0</v>
      </c>
      <c r="L4444" s="19">
        <v>16.0</v>
      </c>
      <c r="M4444" s="19">
        <v>27.0</v>
      </c>
      <c r="N4444" s="20">
        <v>0.40740740299224854</v>
      </c>
      <c r="O4444" s="20">
        <v>0.4932345747947693</v>
      </c>
      <c r="P4444" s="20">
        <v>0.506870448589325</v>
      </c>
      <c r="Q4444" s="21" t="str">
        <f t="shared" si="1"/>
        <v>0.4471544715</v>
      </c>
      <c r="R4444" s="21" t="str">
        <f t="shared" si="3"/>
        <v>0.4851235174</v>
      </c>
      <c r="S4444" s="9">
        <v>0.47518675139656774</v>
      </c>
      <c r="T4444" s="6">
        <v>0.48512351743089477</v>
      </c>
      <c r="U4444" s="10"/>
      <c r="V4444" s="10"/>
      <c r="W4444" s="10"/>
    </row>
    <row r="4445">
      <c r="A4445" s="17">
        <v>2015.0</v>
      </c>
      <c r="B4445" s="18" t="s">
        <v>174</v>
      </c>
      <c r="C4445" s="18" t="s">
        <v>5100</v>
      </c>
      <c r="D4445" s="19">
        <v>38.0</v>
      </c>
      <c r="E4445" s="19">
        <v>5.0</v>
      </c>
      <c r="F4445" s="19">
        <v>6.0</v>
      </c>
      <c r="G4445" s="19">
        <v>11.0</v>
      </c>
      <c r="H4445" s="19">
        <v>7.0</v>
      </c>
      <c r="I4445" s="19">
        <v>2.0</v>
      </c>
      <c r="J4445" s="19">
        <v>2.0</v>
      </c>
      <c r="K4445" s="19">
        <v>18.0</v>
      </c>
      <c r="L4445" s="19">
        <v>15.0</v>
      </c>
      <c r="M4445" s="19">
        <v>33.0</v>
      </c>
      <c r="N4445" s="20">
        <v>0.5454545617103577</v>
      </c>
      <c r="O4445" s="20">
        <v>0.556402862071991</v>
      </c>
      <c r="P4445" s="20">
        <v>0.5244881510734558</v>
      </c>
      <c r="Q4445" s="21" t="str">
        <f t="shared" si="1"/>
        <v>0.5032258065</v>
      </c>
      <c r="R4445" s="21" t="str">
        <f t="shared" si="3"/>
        <v>0.5351299204</v>
      </c>
      <c r="S4445" s="9">
        <v>0.5456871051679958</v>
      </c>
      <c r="T4445" s="6">
        <v>0.5351299204172627</v>
      </c>
      <c r="U4445" s="10"/>
      <c r="V4445" s="10"/>
      <c r="W4445" s="10"/>
    </row>
    <row r="4446">
      <c r="A4446" s="17">
        <v>2015.0</v>
      </c>
      <c r="B4446" s="18" t="s">
        <v>1767</v>
      </c>
      <c r="C4446" s="18" t="s">
        <v>5101</v>
      </c>
      <c r="D4446" s="19">
        <v>39.0</v>
      </c>
      <c r="E4446" s="19">
        <v>1.0</v>
      </c>
      <c r="F4446" s="19">
        <v>15.0</v>
      </c>
      <c r="G4446" s="19">
        <v>6.0</v>
      </c>
      <c r="H4446" s="19">
        <v>6.0</v>
      </c>
      <c r="I4446" s="19">
        <v>0.0</v>
      </c>
      <c r="J4446" s="19">
        <v>1.0</v>
      </c>
      <c r="K4446" s="19">
        <v>7.0</v>
      </c>
      <c r="L4446" s="19">
        <v>22.0</v>
      </c>
      <c r="M4446" s="19">
        <v>29.0</v>
      </c>
      <c r="N4446" s="20">
        <v>0.24137930572032928</v>
      </c>
      <c r="O4446" s="20">
        <v>0.47359752655029297</v>
      </c>
      <c r="P4446" s="20">
        <v>0.46787041425704956</v>
      </c>
      <c r="Q4446" s="21" t="str">
        <f t="shared" si="1"/>
        <v>0.2136752137</v>
      </c>
      <c r="R4446" s="21" t="str">
        <f t="shared" si="3"/>
        <v>0.4071851703</v>
      </c>
      <c r="S4446" s="9">
        <v>0.4141111944256158</v>
      </c>
      <c r="T4446" s="6">
        <v>0.4071851702582123</v>
      </c>
      <c r="U4446" s="10"/>
      <c r="V4446" s="10"/>
      <c r="W4446" s="10"/>
    </row>
    <row r="4447">
      <c r="A4447" s="17">
        <v>2015.0</v>
      </c>
      <c r="B4447" s="18" t="s">
        <v>1375</v>
      </c>
      <c r="C4447" s="18" t="s">
        <v>1685</v>
      </c>
      <c r="D4447" s="19">
        <v>40.0</v>
      </c>
      <c r="E4447" s="19">
        <v>7.0</v>
      </c>
      <c r="F4447" s="19">
        <v>7.0</v>
      </c>
      <c r="G4447" s="19">
        <v>9.0</v>
      </c>
      <c r="H4447" s="19">
        <v>5.0</v>
      </c>
      <c r="I4447" s="19">
        <v>0.0</v>
      </c>
      <c r="J4447" s="19">
        <v>2.0</v>
      </c>
      <c r="K4447" s="19">
        <v>16.0</v>
      </c>
      <c r="L4447" s="19">
        <v>14.0</v>
      </c>
      <c r="M4447" s="19">
        <v>30.0</v>
      </c>
      <c r="N4447" s="20">
        <v>0.5333333611488342</v>
      </c>
      <c r="O4447" s="20">
        <v>0.4835689663887024</v>
      </c>
      <c r="P4447" s="20">
        <v>0.4811038076877594</v>
      </c>
      <c r="Q4447" s="21" t="str">
        <f t="shared" si="1"/>
        <v>0.5352112676</v>
      </c>
      <c r="R4447" s="21" t="str">
        <f t="shared" si="3"/>
        <v>0.495863252</v>
      </c>
      <c r="S4447" s="9">
        <v>0.49539376844962435</v>
      </c>
      <c r="T4447" s="6">
        <v>0.4958632520176995</v>
      </c>
      <c r="U4447" s="10"/>
      <c r="V4447" s="10"/>
      <c r="W4447" s="10"/>
    </row>
    <row r="4448">
      <c r="A4448" s="17">
        <v>2015.0</v>
      </c>
      <c r="B4448" s="18" t="s">
        <v>3089</v>
      </c>
      <c r="C4448" s="18" t="s">
        <v>5102</v>
      </c>
      <c r="D4448" s="19">
        <v>41.0</v>
      </c>
      <c r="E4448" s="19">
        <v>0.0</v>
      </c>
      <c r="F4448" s="19">
        <v>16.0</v>
      </c>
      <c r="G4448" s="19">
        <v>2.0</v>
      </c>
      <c r="H4448" s="19">
        <v>11.0</v>
      </c>
      <c r="I4448" s="19">
        <v>0.0</v>
      </c>
      <c r="J4448" s="19">
        <v>0.0</v>
      </c>
      <c r="K4448" s="19">
        <v>2.0</v>
      </c>
      <c r="L4448" s="19">
        <v>27.0</v>
      </c>
      <c r="M4448" s="19">
        <v>29.0</v>
      </c>
      <c r="N4448" s="20">
        <v>0.06896551698446274</v>
      </c>
      <c r="O4448" s="20">
        <v>0.42270296812057495</v>
      </c>
      <c r="P4448" s="20">
        <v>0.46308082342147827</v>
      </c>
      <c r="Q4448" s="21" t="str">
        <f t="shared" si="1"/>
        <v>0.04580152672</v>
      </c>
      <c r="R4448" s="21" t="str">
        <f t="shared" si="3"/>
        <v>0.3385720716</v>
      </c>
      <c r="S4448" s="9">
        <v>0.3443630692260019</v>
      </c>
      <c r="T4448" s="6">
        <v>0.3385720715950463</v>
      </c>
      <c r="U4448" s="10"/>
      <c r="V4448" s="10"/>
      <c r="W4448" s="10"/>
    </row>
    <row r="4449">
      <c r="A4449" s="17">
        <v>2015.0</v>
      </c>
      <c r="B4449" s="18" t="s">
        <v>210</v>
      </c>
      <c r="C4449" s="18" t="s">
        <v>5103</v>
      </c>
      <c r="D4449" s="19">
        <v>42.0</v>
      </c>
      <c r="E4449" s="19">
        <v>1.0</v>
      </c>
      <c r="F4449" s="19">
        <v>13.0</v>
      </c>
      <c r="G4449" s="19">
        <v>4.0</v>
      </c>
      <c r="H4449" s="19">
        <v>9.0</v>
      </c>
      <c r="I4449" s="19">
        <v>0.0</v>
      </c>
      <c r="J4449" s="19">
        <v>4.0</v>
      </c>
      <c r="K4449" s="19">
        <v>5.0</v>
      </c>
      <c r="L4449" s="19">
        <v>26.0</v>
      </c>
      <c r="M4449" s="19">
        <v>31.0</v>
      </c>
      <c r="N4449" s="20">
        <v>0.16129031777381897</v>
      </c>
      <c r="O4449" s="20">
        <v>0.44208186864852905</v>
      </c>
      <c r="P4449" s="20">
        <v>0.4702114760875702</v>
      </c>
      <c r="Q4449" s="21" t="str">
        <f t="shared" si="1"/>
        <v>0.134751773</v>
      </c>
      <c r="R4449" s="21" t="str">
        <f t="shared" si="3"/>
        <v>0.3722817466</v>
      </c>
      <c r="S4449" s="9">
        <v>0.3789163839913184</v>
      </c>
      <c r="T4449" s="6">
        <v>0.37228174660856844</v>
      </c>
      <c r="U4449" s="10"/>
      <c r="V4449" s="10"/>
      <c r="W4449" s="10"/>
    </row>
    <row r="4450">
      <c r="A4450" s="17">
        <v>2015.0</v>
      </c>
      <c r="B4450" s="18" t="s">
        <v>1390</v>
      </c>
      <c r="C4450" s="18" t="s">
        <v>1639</v>
      </c>
      <c r="D4450" s="19">
        <v>43.0</v>
      </c>
      <c r="E4450" s="19">
        <v>6.0</v>
      </c>
      <c r="F4450" s="19">
        <v>8.0</v>
      </c>
      <c r="G4450" s="19">
        <v>10.0</v>
      </c>
      <c r="H4450" s="19">
        <v>2.0</v>
      </c>
      <c r="I4450" s="19">
        <v>0.0</v>
      </c>
      <c r="J4450" s="19">
        <v>1.0</v>
      </c>
      <c r="K4450" s="19">
        <v>16.0</v>
      </c>
      <c r="L4450" s="19">
        <v>11.0</v>
      </c>
      <c r="M4450" s="19">
        <v>27.0</v>
      </c>
      <c r="N4450" s="20">
        <v>0.5925925970077515</v>
      </c>
      <c r="O4450" s="20">
        <v>0.4604008197784424</v>
      </c>
      <c r="P4450" s="20">
        <v>0.4833153784275055</v>
      </c>
      <c r="Q4450" s="21" t="str">
        <f t="shared" si="1"/>
        <v>0.6260869565</v>
      </c>
      <c r="R4450" s="21" t="str">
        <f t="shared" si="3"/>
        <v>0.5075509936</v>
      </c>
      <c r="S4450" s="9">
        <v>0.4991774026442457</v>
      </c>
      <c r="T4450" s="6">
        <v>0.5075509936265323</v>
      </c>
      <c r="U4450" s="10"/>
      <c r="V4450" s="10"/>
      <c r="W4450" s="10"/>
    </row>
    <row r="4451">
      <c r="A4451" s="17">
        <v>2015.0</v>
      </c>
      <c r="B4451" s="18" t="s">
        <v>148</v>
      </c>
      <c r="C4451" s="18" t="s">
        <v>5104</v>
      </c>
      <c r="D4451" s="19">
        <v>44.0</v>
      </c>
      <c r="E4451" s="19">
        <v>5.0</v>
      </c>
      <c r="F4451" s="19">
        <v>9.0</v>
      </c>
      <c r="G4451" s="19">
        <v>7.0</v>
      </c>
      <c r="H4451" s="19">
        <v>6.0</v>
      </c>
      <c r="I4451" s="19">
        <v>2.0</v>
      </c>
      <c r="J4451" s="19">
        <v>3.0</v>
      </c>
      <c r="K4451" s="19">
        <v>14.0</v>
      </c>
      <c r="L4451" s="19">
        <v>18.0</v>
      </c>
      <c r="M4451" s="19">
        <v>32.0</v>
      </c>
      <c r="N4451" s="20">
        <v>0.4375</v>
      </c>
      <c r="O4451" s="20">
        <v>0.49014386534690857</v>
      </c>
      <c r="P4451" s="20">
        <v>0.5007724165916443</v>
      </c>
      <c r="Q4451" s="21" t="str">
        <f t="shared" si="1"/>
        <v>0.44</v>
      </c>
      <c r="R4451" s="21" t="str">
        <f t="shared" si="3"/>
        <v>0.4802650368</v>
      </c>
      <c r="S4451" s="9">
        <v>0.47964003682136536</v>
      </c>
      <c r="T4451" s="6">
        <v>0.48026503682136534</v>
      </c>
      <c r="U4451" s="10"/>
      <c r="V4451" s="10"/>
      <c r="W4451" s="10"/>
    </row>
    <row r="4452">
      <c r="A4452" s="17">
        <v>2015.0</v>
      </c>
      <c r="B4452" s="18" t="s">
        <v>555</v>
      </c>
      <c r="C4452" s="18" t="s">
        <v>5105</v>
      </c>
      <c r="D4452" s="19">
        <v>45.0</v>
      </c>
      <c r="E4452" s="19">
        <v>7.0</v>
      </c>
      <c r="F4452" s="19">
        <v>7.0</v>
      </c>
      <c r="G4452" s="19">
        <v>13.0</v>
      </c>
      <c r="H4452" s="19">
        <v>2.0</v>
      </c>
      <c r="I4452" s="19">
        <v>0.0</v>
      </c>
      <c r="J4452" s="19">
        <v>1.0</v>
      </c>
      <c r="K4452" s="19">
        <v>20.0</v>
      </c>
      <c r="L4452" s="19">
        <v>10.0</v>
      </c>
      <c r="M4452" s="19">
        <v>30.0</v>
      </c>
      <c r="N4452" s="20">
        <v>0.6666666865348816</v>
      </c>
      <c r="O4452" s="20">
        <v>0.47435224056243896</v>
      </c>
      <c r="P4452" s="20">
        <v>0.4818302392959595</v>
      </c>
      <c r="Q4452" s="21" t="str">
        <f t="shared" si="1"/>
        <v>0.6875</v>
      </c>
      <c r="R4452" s="21" t="str">
        <f t="shared" si="3"/>
        <v>0.5295086801</v>
      </c>
      <c r="S4452" s="9">
        <v>0.524300346771876</v>
      </c>
      <c r="T4452" s="6">
        <v>0.5295086801052094</v>
      </c>
      <c r="U4452" s="10"/>
      <c r="V4452" s="10"/>
      <c r="W4452" s="10"/>
    </row>
    <row r="4453">
      <c r="A4453" s="17">
        <v>2015.0</v>
      </c>
      <c r="B4453" s="18" t="s">
        <v>1380</v>
      </c>
      <c r="C4453" s="18" t="s">
        <v>5106</v>
      </c>
      <c r="D4453" s="19">
        <v>46.0</v>
      </c>
      <c r="E4453" s="19">
        <v>1.0</v>
      </c>
      <c r="F4453" s="19">
        <v>16.0</v>
      </c>
      <c r="G4453" s="19">
        <v>4.0</v>
      </c>
      <c r="H4453" s="19">
        <v>5.0</v>
      </c>
      <c r="I4453" s="19">
        <v>0.0</v>
      </c>
      <c r="J4453" s="19">
        <v>3.0</v>
      </c>
      <c r="K4453" s="19">
        <v>5.0</v>
      </c>
      <c r="L4453" s="19">
        <v>24.0</v>
      </c>
      <c r="M4453" s="19">
        <v>29.0</v>
      </c>
      <c r="N4453" s="20">
        <v>0.17241379618644714</v>
      </c>
      <c r="O4453" s="20">
        <v>0.4636836647987366</v>
      </c>
      <c r="P4453" s="20">
        <v>0.4789167642593384</v>
      </c>
      <c r="Q4453" s="21" t="str">
        <f t="shared" si="1"/>
        <v>0.1623931624</v>
      </c>
      <c r="R4453" s="21" t="str">
        <f t="shared" si="3"/>
        <v>0.3921693141</v>
      </c>
      <c r="S4453" s="9">
        <v>0.394674471740065</v>
      </c>
      <c r="T4453" s="6">
        <v>0.3921693140624935</v>
      </c>
      <c r="U4453" s="10"/>
      <c r="V4453" s="10"/>
      <c r="W4453" s="10"/>
    </row>
    <row r="4454">
      <c r="A4454" s="17">
        <v>2015.0</v>
      </c>
      <c r="B4454" s="18" t="s">
        <v>178</v>
      </c>
      <c r="C4454" s="18" t="s">
        <v>1687</v>
      </c>
      <c r="D4454" s="19">
        <v>47.0</v>
      </c>
      <c r="E4454" s="19">
        <v>6.0</v>
      </c>
      <c r="F4454" s="19">
        <v>6.0</v>
      </c>
      <c r="G4454" s="19">
        <v>15.0</v>
      </c>
      <c r="H4454" s="19">
        <v>3.0</v>
      </c>
      <c r="I4454" s="19">
        <v>1.0</v>
      </c>
      <c r="J4454" s="19">
        <v>1.0</v>
      </c>
      <c r="K4454" s="19">
        <v>22.0</v>
      </c>
      <c r="L4454" s="19">
        <v>10.0</v>
      </c>
      <c r="M4454" s="19">
        <v>32.0</v>
      </c>
      <c r="N4454" s="20">
        <v>0.6875</v>
      </c>
      <c r="O4454" s="20">
        <v>0.563249409198761</v>
      </c>
      <c r="P4454" s="20">
        <v>0.5259838700294495</v>
      </c>
      <c r="Q4454" s="21" t="str">
        <f t="shared" si="1"/>
        <v>0.6764705882</v>
      </c>
      <c r="R4454" s="21" t="str">
        <f t="shared" si="3"/>
        <v>0.5822383192</v>
      </c>
      <c r="S4454" s="9">
        <v>0.5849956721067429</v>
      </c>
      <c r="T4454" s="6">
        <v>0.5822383191655663</v>
      </c>
      <c r="U4454" s="10"/>
      <c r="V4454" s="10"/>
      <c r="W4454" s="10"/>
    </row>
    <row r="4455">
      <c r="A4455" s="17">
        <v>2015.0</v>
      </c>
      <c r="B4455" s="18" t="s">
        <v>953</v>
      </c>
      <c r="C4455" s="18" t="s">
        <v>5107</v>
      </c>
      <c r="D4455" s="19">
        <v>48.0</v>
      </c>
      <c r="E4455" s="19">
        <v>3.0</v>
      </c>
      <c r="F4455" s="19">
        <v>10.0</v>
      </c>
      <c r="G4455" s="19">
        <v>5.0</v>
      </c>
      <c r="H4455" s="19">
        <v>6.0</v>
      </c>
      <c r="I4455" s="19">
        <v>0.0</v>
      </c>
      <c r="J4455" s="19">
        <v>3.0</v>
      </c>
      <c r="K4455" s="19">
        <v>8.0</v>
      </c>
      <c r="L4455" s="19">
        <v>19.0</v>
      </c>
      <c r="M4455" s="19">
        <v>27.0</v>
      </c>
      <c r="N4455" s="20">
        <v>0.29629629850387573</v>
      </c>
      <c r="O4455" s="20">
        <v>0.4197617769241333</v>
      </c>
      <c r="P4455" s="20">
        <v>0.48157280683517456</v>
      </c>
      <c r="Q4455" s="21" t="str">
        <f t="shared" si="1"/>
        <v>0.2926829268</v>
      </c>
      <c r="R4455" s="21" t="str">
        <f t="shared" si="3"/>
        <v>0.4034448219</v>
      </c>
      <c r="S4455" s="9">
        <v>0.40434816424493436</v>
      </c>
      <c r="T4455" s="6">
        <v>0.4034448218781773</v>
      </c>
      <c r="U4455" s="10"/>
      <c r="V4455" s="10"/>
      <c r="W4455" s="10"/>
    </row>
    <row r="4456">
      <c r="A4456" s="17">
        <v>2015.0</v>
      </c>
      <c r="B4456" s="18" t="s">
        <v>531</v>
      </c>
      <c r="C4456" s="18" t="s">
        <v>5108</v>
      </c>
      <c r="D4456" s="19">
        <v>49.0</v>
      </c>
      <c r="E4456" s="19">
        <v>3.0</v>
      </c>
      <c r="F4456" s="19">
        <v>7.0</v>
      </c>
      <c r="G4456" s="19">
        <v>11.0</v>
      </c>
      <c r="H4456" s="19">
        <v>6.0</v>
      </c>
      <c r="I4456" s="19">
        <v>2.0</v>
      </c>
      <c r="J4456" s="19">
        <v>2.0</v>
      </c>
      <c r="K4456" s="19">
        <v>16.0</v>
      </c>
      <c r="L4456" s="19">
        <v>15.0</v>
      </c>
      <c r="M4456" s="19">
        <v>31.0</v>
      </c>
      <c r="N4456" s="20">
        <v>0.5161290168762207</v>
      </c>
      <c r="O4456" s="20">
        <v>0.5559457540512085</v>
      </c>
      <c r="P4456" s="20">
        <v>0.5461167097091675</v>
      </c>
      <c r="Q4456" s="21" t="str">
        <f t="shared" si="1"/>
        <v>0.4671532847</v>
      </c>
      <c r="R4456" s="21" t="str">
        <f t="shared" si="3"/>
        <v>0.5312903756</v>
      </c>
      <c r="S4456" s="9">
        <v>0.5435343125174122</v>
      </c>
      <c r="T4456" s="6">
        <v>0.5312903756207793</v>
      </c>
      <c r="U4456" s="10"/>
      <c r="V4456" s="10"/>
      <c r="W4456" s="10"/>
    </row>
    <row r="4457">
      <c r="A4457" s="17">
        <v>2015.0</v>
      </c>
      <c r="B4457" s="18" t="s">
        <v>810</v>
      </c>
      <c r="C4457" s="18" t="s">
        <v>1651</v>
      </c>
      <c r="D4457" s="19">
        <v>50.0</v>
      </c>
      <c r="E4457" s="19">
        <v>5.0</v>
      </c>
      <c r="F4457" s="19">
        <v>11.0</v>
      </c>
      <c r="G4457" s="19">
        <v>10.0</v>
      </c>
      <c r="H4457" s="19">
        <v>3.0</v>
      </c>
      <c r="I4457" s="19">
        <v>1.0</v>
      </c>
      <c r="J4457" s="19">
        <v>0.0</v>
      </c>
      <c r="K4457" s="19">
        <v>16.0</v>
      </c>
      <c r="L4457" s="19">
        <v>14.0</v>
      </c>
      <c r="M4457" s="19">
        <v>30.0</v>
      </c>
      <c r="N4457" s="20">
        <v>0.5333333611488342</v>
      </c>
      <c r="O4457" s="20">
        <v>0.5103655457496643</v>
      </c>
      <c r="P4457" s="20">
        <v>0.5038899779319763</v>
      </c>
      <c r="Q4457" s="21" t="str">
        <f t="shared" si="1"/>
        <v>0.564516129</v>
      </c>
      <c r="R4457" s="21" t="str">
        <f t="shared" si="3"/>
        <v>0.5222842996</v>
      </c>
      <c r="S4457" s="9">
        <v>0.5144886006911595</v>
      </c>
      <c r="T4457" s="6">
        <v>0.5222842996158907</v>
      </c>
      <c r="U4457" s="10"/>
      <c r="V4457" s="10"/>
      <c r="W4457" s="10"/>
    </row>
    <row r="4458">
      <c r="A4458" s="17">
        <v>2015.0</v>
      </c>
      <c r="B4458" s="18" t="s">
        <v>1026</v>
      </c>
      <c r="C4458" s="18" t="s">
        <v>1684</v>
      </c>
      <c r="D4458" s="19">
        <v>51.0</v>
      </c>
      <c r="E4458" s="19">
        <v>8.0</v>
      </c>
      <c r="F4458" s="19">
        <v>7.0</v>
      </c>
      <c r="G4458" s="19">
        <v>11.0</v>
      </c>
      <c r="H4458" s="19">
        <v>2.0</v>
      </c>
      <c r="I4458" s="19">
        <v>1.0</v>
      </c>
      <c r="J4458" s="19">
        <v>0.0</v>
      </c>
      <c r="K4458" s="19">
        <v>20.0</v>
      </c>
      <c r="L4458" s="19">
        <v>9.0</v>
      </c>
      <c r="M4458" s="19">
        <v>29.0</v>
      </c>
      <c r="N4458" s="20">
        <v>0.6896551847457886</v>
      </c>
      <c r="O4458" s="20">
        <v>0.4395061731338501</v>
      </c>
      <c r="P4458" s="20">
        <v>0.47973835468292236</v>
      </c>
      <c r="Q4458" s="21" t="str">
        <f t="shared" si="1"/>
        <v>0.7286821705</v>
      </c>
      <c r="R4458" s="21" t="str">
        <f t="shared" si="3"/>
        <v>0.5218582179</v>
      </c>
      <c r="S4458" s="9">
        <v>0.5121014683411039</v>
      </c>
      <c r="T4458" s="6">
        <v>0.5218582178733145</v>
      </c>
      <c r="U4458" s="10"/>
      <c r="V4458" s="10"/>
      <c r="W4458" s="10"/>
    </row>
    <row r="4459">
      <c r="A4459" s="17">
        <v>2015.0</v>
      </c>
      <c r="B4459" s="18" t="s">
        <v>278</v>
      </c>
      <c r="C4459" s="18" t="s">
        <v>5109</v>
      </c>
      <c r="D4459" s="19">
        <v>52.0</v>
      </c>
      <c r="E4459" s="19">
        <v>2.0</v>
      </c>
      <c r="F4459" s="19">
        <v>12.0</v>
      </c>
      <c r="G4459" s="19">
        <v>5.0</v>
      </c>
      <c r="H4459" s="19">
        <v>9.0</v>
      </c>
      <c r="I4459" s="19">
        <v>2.0</v>
      </c>
      <c r="J4459" s="19">
        <v>3.0</v>
      </c>
      <c r="K4459" s="19">
        <v>9.0</v>
      </c>
      <c r="L4459" s="19">
        <v>24.0</v>
      </c>
      <c r="M4459" s="19">
        <v>33.0</v>
      </c>
      <c r="N4459" s="20">
        <v>0.27272728085517883</v>
      </c>
      <c r="O4459" s="20">
        <v>0.4804259240627289</v>
      </c>
      <c r="P4459" s="20">
        <v>0.49627184867858887</v>
      </c>
      <c r="Q4459" s="21" t="str">
        <f t="shared" si="1"/>
        <v>0.2549019608</v>
      </c>
      <c r="R4459" s="21" t="str">
        <f t="shared" si="3"/>
        <v>0.4280064144</v>
      </c>
      <c r="S4459" s="9">
        <v>0.43246274238282983</v>
      </c>
      <c r="T4459" s="6">
        <v>0.4280064143970901</v>
      </c>
      <c r="U4459" s="10"/>
      <c r="V4459" s="10"/>
      <c r="W4459" s="10"/>
    </row>
    <row r="4460">
      <c r="A4460" s="17">
        <v>2015.0</v>
      </c>
      <c r="B4460" s="18" t="s">
        <v>1781</v>
      </c>
      <c r="C4460" s="18" t="s">
        <v>5110</v>
      </c>
      <c r="D4460" s="19">
        <v>53.0</v>
      </c>
      <c r="E4460" s="19">
        <v>6.0</v>
      </c>
      <c r="F4460" s="19">
        <v>12.0</v>
      </c>
      <c r="G4460" s="19">
        <v>9.0</v>
      </c>
      <c r="H4460" s="19">
        <v>5.0</v>
      </c>
      <c r="I4460" s="19">
        <v>0.0</v>
      </c>
      <c r="J4460" s="19">
        <v>0.0</v>
      </c>
      <c r="K4460" s="19">
        <v>15.0</v>
      </c>
      <c r="L4460" s="19">
        <v>17.0</v>
      </c>
      <c r="M4460" s="19">
        <v>32.0</v>
      </c>
      <c r="N4460" s="20">
        <v>0.46875</v>
      </c>
      <c r="O4460" s="20">
        <v>0.48506689071655273</v>
      </c>
      <c r="P4460" s="20">
        <v>0.4937339425086975</v>
      </c>
      <c r="Q4460" s="21" t="str">
        <f t="shared" si="1"/>
        <v>0.4928571429</v>
      </c>
      <c r="R4460" s="21" t="str">
        <f t="shared" si="3"/>
        <v>0.4891812167</v>
      </c>
      <c r="S4460" s="9">
        <v>0.48315443098545074</v>
      </c>
      <c r="T4460" s="6">
        <v>0.48918121669973647</v>
      </c>
      <c r="U4460" s="10"/>
      <c r="V4460" s="10"/>
      <c r="W4460" s="10"/>
    </row>
    <row r="4461">
      <c r="A4461" s="17">
        <v>2015.0</v>
      </c>
      <c r="B4461" s="18" t="s">
        <v>348</v>
      </c>
      <c r="C4461" s="18" t="s">
        <v>1704</v>
      </c>
      <c r="D4461" s="19">
        <v>54.0</v>
      </c>
      <c r="E4461" s="19">
        <v>2.0</v>
      </c>
      <c r="F4461" s="19">
        <v>10.0</v>
      </c>
      <c r="G4461" s="19">
        <v>11.0</v>
      </c>
      <c r="H4461" s="19">
        <v>5.0</v>
      </c>
      <c r="I4461" s="19">
        <v>2.0</v>
      </c>
      <c r="J4461" s="19">
        <v>2.0</v>
      </c>
      <c r="K4461" s="19">
        <v>15.0</v>
      </c>
      <c r="L4461" s="19">
        <v>17.0</v>
      </c>
      <c r="M4461" s="19">
        <v>32.0</v>
      </c>
      <c r="N4461" s="20">
        <v>0.46875</v>
      </c>
      <c r="O4461" s="20">
        <v>0.5682901740074158</v>
      </c>
      <c r="P4461" s="20">
        <v>0.5301929116249084</v>
      </c>
      <c r="Q4461" s="21" t="str">
        <f t="shared" si="1"/>
        <v>0.4318181818</v>
      </c>
      <c r="R4461" s="21" t="str">
        <f t="shared" si="3"/>
        <v>0.5246478604</v>
      </c>
      <c r="S4461" s="9">
        <v>0.533880814909935</v>
      </c>
      <c r="T4461" s="6">
        <v>0.5246478603644804</v>
      </c>
      <c r="U4461" s="10"/>
      <c r="V4461" s="10"/>
      <c r="W4461" s="10"/>
    </row>
    <row r="4462">
      <c r="A4462" s="17">
        <v>2015.0</v>
      </c>
      <c r="B4462" s="18" t="s">
        <v>314</v>
      </c>
      <c r="C4462" s="18" t="s">
        <v>5111</v>
      </c>
      <c r="D4462" s="19">
        <v>55.0</v>
      </c>
      <c r="E4462" s="19">
        <v>8.0</v>
      </c>
      <c r="F4462" s="19">
        <v>4.0</v>
      </c>
      <c r="G4462" s="19">
        <v>14.0</v>
      </c>
      <c r="H4462" s="19">
        <v>1.0</v>
      </c>
      <c r="I4462" s="19">
        <v>4.0</v>
      </c>
      <c r="J4462" s="19">
        <v>1.0</v>
      </c>
      <c r="K4462" s="19">
        <v>26.0</v>
      </c>
      <c r="L4462" s="19">
        <v>6.0</v>
      </c>
      <c r="M4462" s="19">
        <v>32.0</v>
      </c>
      <c r="N4462" s="20">
        <v>0.8125</v>
      </c>
      <c r="O4462" s="20">
        <v>0.5221980810165405</v>
      </c>
      <c r="P4462" s="20">
        <v>0.5052297711372375</v>
      </c>
      <c r="Q4462" s="21" t="str">
        <f t="shared" si="1"/>
        <v>0.8309859155</v>
      </c>
      <c r="R4462" s="21" t="str">
        <f t="shared" si="3"/>
        <v>0.5951529622</v>
      </c>
      <c r="S4462" s="9">
        <v>0.5905314832925797</v>
      </c>
      <c r="T4462" s="6">
        <v>0.5951529621658191</v>
      </c>
      <c r="U4462" s="10"/>
      <c r="V4462" s="10"/>
      <c r="W4462" s="10"/>
    </row>
    <row r="4463">
      <c r="A4463" s="17">
        <v>2015.0</v>
      </c>
      <c r="B4463" s="18" t="s">
        <v>1493</v>
      </c>
      <c r="C4463" s="18" t="s">
        <v>5112</v>
      </c>
      <c r="D4463" s="19">
        <v>56.0</v>
      </c>
      <c r="E4463" s="19">
        <v>4.0</v>
      </c>
      <c r="F4463" s="19">
        <v>7.0</v>
      </c>
      <c r="G4463" s="19">
        <v>8.0</v>
      </c>
      <c r="H4463" s="19">
        <v>7.0</v>
      </c>
      <c r="I4463" s="19">
        <v>0.0</v>
      </c>
      <c r="J4463" s="19">
        <v>1.0</v>
      </c>
      <c r="K4463" s="19">
        <v>12.0</v>
      </c>
      <c r="L4463" s="19">
        <v>15.0</v>
      </c>
      <c r="M4463" s="19">
        <v>27.0</v>
      </c>
      <c r="N4463" s="20">
        <v>0.4444444477558136</v>
      </c>
      <c r="O4463" s="20">
        <v>0.5219137668609619</v>
      </c>
      <c r="P4463" s="20">
        <v>0.48745808005332947</v>
      </c>
      <c r="Q4463" s="21" t="str">
        <f t="shared" si="1"/>
        <v>0.4094488189</v>
      </c>
      <c r="R4463" s="21" t="str">
        <f t="shared" si="3"/>
        <v>0.4851836082</v>
      </c>
      <c r="S4463" s="9">
        <v>0.49393251455492443</v>
      </c>
      <c r="T4463" s="6">
        <v>0.48518360816822276</v>
      </c>
      <c r="U4463" s="10"/>
      <c r="V4463" s="10"/>
      <c r="W4463" s="10"/>
    </row>
    <row r="4464">
      <c r="A4464" s="17">
        <v>2015.0</v>
      </c>
      <c r="B4464" s="18" t="s">
        <v>181</v>
      </c>
      <c r="C4464" s="18" t="s">
        <v>5113</v>
      </c>
      <c r="D4464" s="19">
        <v>57.0</v>
      </c>
      <c r="E4464" s="19">
        <v>4.0</v>
      </c>
      <c r="F4464" s="19">
        <v>7.0</v>
      </c>
      <c r="G4464" s="19">
        <v>13.0</v>
      </c>
      <c r="H4464" s="19">
        <v>5.0</v>
      </c>
      <c r="I4464" s="19">
        <v>3.0</v>
      </c>
      <c r="J4464" s="19">
        <v>2.0</v>
      </c>
      <c r="K4464" s="19">
        <v>20.0</v>
      </c>
      <c r="L4464" s="19">
        <v>14.0</v>
      </c>
      <c r="M4464" s="19">
        <v>34.0</v>
      </c>
      <c r="N4464" s="20">
        <v>0.5882353186607361</v>
      </c>
      <c r="O4464" s="20">
        <v>0.5638536810874939</v>
      </c>
      <c r="P4464" s="20">
        <v>0.5315365791320801</v>
      </c>
      <c r="Q4464" s="21" t="str">
        <f t="shared" si="1"/>
        <v>0.5540540541</v>
      </c>
      <c r="R4464" s="21" t="str">
        <f t="shared" si="3"/>
        <v>0.5533244988</v>
      </c>
      <c r="S4464" s="9">
        <v>0.5618698088561788</v>
      </c>
      <c r="T4464" s="6">
        <v>0.5533244988402805</v>
      </c>
      <c r="U4464" s="10"/>
      <c r="V4464" s="10"/>
      <c r="W4464" s="10"/>
    </row>
    <row r="4465">
      <c r="A4465" s="17">
        <v>2015.0</v>
      </c>
      <c r="B4465" s="18" t="s">
        <v>791</v>
      </c>
      <c r="C4465" s="18" t="s">
        <v>5114</v>
      </c>
      <c r="D4465" s="19">
        <v>58.0</v>
      </c>
      <c r="E4465" s="19">
        <v>3.0</v>
      </c>
      <c r="F4465" s="19">
        <v>15.0</v>
      </c>
      <c r="G4465" s="19">
        <v>3.0</v>
      </c>
      <c r="H4465" s="19">
        <v>7.0</v>
      </c>
      <c r="I4465" s="19">
        <v>1.0</v>
      </c>
      <c r="J4465" s="19">
        <v>1.0</v>
      </c>
      <c r="K4465" s="19">
        <v>7.0</v>
      </c>
      <c r="L4465" s="19">
        <v>23.0</v>
      </c>
      <c r="M4465" s="19">
        <v>30.0</v>
      </c>
      <c r="N4465" s="20">
        <v>0.23333333432674408</v>
      </c>
      <c r="O4465" s="20">
        <v>0.46896278858184814</v>
      </c>
      <c r="P4465" s="20">
        <v>0.46958696842193604</v>
      </c>
      <c r="Q4465" s="21" t="str">
        <f t="shared" si="1"/>
        <v>0.2611940299</v>
      </c>
      <c r="R4465" s="21" t="str">
        <f t="shared" si="3"/>
        <v>0.4171766439</v>
      </c>
      <c r="S4465" s="9">
        <v>0.41021146972974143</v>
      </c>
      <c r="T4465" s="6">
        <v>0.41717664385909464</v>
      </c>
      <c r="U4465" s="10"/>
      <c r="V4465" s="10"/>
      <c r="W4465" s="10"/>
    </row>
    <row r="4466">
      <c r="A4466" s="17">
        <v>2015.0</v>
      </c>
      <c r="B4466" s="18" t="s">
        <v>837</v>
      </c>
      <c r="C4466" s="18" t="s">
        <v>5115</v>
      </c>
      <c r="D4466" s="19">
        <v>59.0</v>
      </c>
      <c r="E4466" s="19">
        <v>5.0</v>
      </c>
      <c r="F4466" s="19">
        <v>9.0</v>
      </c>
      <c r="G4466" s="19">
        <v>7.0</v>
      </c>
      <c r="H4466" s="19">
        <v>5.0</v>
      </c>
      <c r="I4466" s="19">
        <v>0.0</v>
      </c>
      <c r="J4466" s="19">
        <v>3.0</v>
      </c>
      <c r="K4466" s="19">
        <v>12.0</v>
      </c>
      <c r="L4466" s="19">
        <v>17.0</v>
      </c>
      <c r="M4466" s="19">
        <v>29.0</v>
      </c>
      <c r="N4466" s="20">
        <v>0.4137931168079376</v>
      </c>
      <c r="O4466" s="20">
        <v>0.4745934307575226</v>
      </c>
      <c r="P4466" s="20">
        <v>0.49615228176116943</v>
      </c>
      <c r="Q4466" s="21" t="str">
        <f t="shared" si="1"/>
        <v>0.4210526316</v>
      </c>
      <c r="R4466" s="21" t="str">
        <f t="shared" si="3"/>
        <v>0.4665979437</v>
      </c>
      <c r="S4466" s="9">
        <v>0.4647830616811226</v>
      </c>
      <c r="T4466" s="6">
        <v>0.4665979437137905</v>
      </c>
      <c r="U4466" s="10"/>
      <c r="V4466" s="10"/>
      <c r="W4466" s="10"/>
    </row>
    <row r="4467">
      <c r="A4467" s="17">
        <v>2015.0</v>
      </c>
      <c r="B4467" s="18" t="s">
        <v>187</v>
      </c>
      <c r="C4467" s="18" t="s">
        <v>5116</v>
      </c>
      <c r="D4467" s="19">
        <v>60.0</v>
      </c>
      <c r="E4467" s="19">
        <v>3.0</v>
      </c>
      <c r="F4467" s="19">
        <v>9.0</v>
      </c>
      <c r="G4467" s="19">
        <v>9.0</v>
      </c>
      <c r="H4467" s="19">
        <v>8.0</v>
      </c>
      <c r="I4467" s="19">
        <v>2.0</v>
      </c>
      <c r="J4467" s="19">
        <v>2.0</v>
      </c>
      <c r="K4467" s="19">
        <v>14.0</v>
      </c>
      <c r="L4467" s="19">
        <v>19.0</v>
      </c>
      <c r="M4467" s="19">
        <v>33.0</v>
      </c>
      <c r="N4467" s="20">
        <v>0.42424243688583374</v>
      </c>
      <c r="O4467" s="20">
        <v>0.5543789863586426</v>
      </c>
      <c r="P4467" s="20">
        <v>0.5300357341766357</v>
      </c>
      <c r="Q4467" s="21" t="str">
        <f t="shared" si="1"/>
        <v>0.3841059603</v>
      </c>
      <c r="R4467" s="21" t="str">
        <f t="shared" si="3"/>
        <v>0.5057249168</v>
      </c>
      <c r="S4467" s="9">
        <v>0.5157590327840863</v>
      </c>
      <c r="T4467" s="6">
        <v>0.5057249167897053</v>
      </c>
      <c r="U4467" s="10"/>
      <c r="V4467" s="10"/>
      <c r="W4467" s="10"/>
    </row>
    <row r="4468">
      <c r="A4468" s="17">
        <v>2015.0</v>
      </c>
      <c r="B4468" s="18" t="s">
        <v>1273</v>
      </c>
      <c r="C4468" s="18" t="s">
        <v>5117</v>
      </c>
      <c r="D4468" s="19">
        <v>61.0</v>
      </c>
      <c r="E4468" s="19">
        <v>3.0</v>
      </c>
      <c r="F4468" s="19">
        <v>10.0</v>
      </c>
      <c r="G4468" s="19">
        <v>6.0</v>
      </c>
      <c r="H4468" s="19">
        <v>5.0</v>
      </c>
      <c r="I4468" s="19">
        <v>2.0</v>
      </c>
      <c r="J4468" s="19">
        <v>4.0</v>
      </c>
      <c r="K4468" s="19">
        <v>11.0</v>
      </c>
      <c r="L4468" s="19">
        <v>19.0</v>
      </c>
      <c r="M4468" s="19">
        <v>30.0</v>
      </c>
      <c r="N4468" s="20">
        <v>0.36666667461395264</v>
      </c>
      <c r="O4468" s="20">
        <v>0.4375167191028595</v>
      </c>
      <c r="P4468" s="20">
        <v>0.46537184715270996</v>
      </c>
      <c r="Q4468" s="21" t="str">
        <f t="shared" si="1"/>
        <v>0.3656716418</v>
      </c>
      <c r="R4468" s="21" t="str">
        <f t="shared" si="3"/>
        <v>0.4265192318</v>
      </c>
      <c r="S4468" s="9">
        <v>0.4267679880062739</v>
      </c>
      <c r="T4468" s="6">
        <v>0.42651923178736845</v>
      </c>
      <c r="U4468" s="10"/>
      <c r="V4468" s="10"/>
      <c r="W4468" s="10"/>
    </row>
    <row r="4469">
      <c r="A4469" s="17">
        <v>2015.0</v>
      </c>
      <c r="B4469" s="18" t="s">
        <v>521</v>
      </c>
      <c r="C4469" s="18" t="s">
        <v>5118</v>
      </c>
      <c r="D4469" s="19">
        <v>62.0</v>
      </c>
      <c r="E4469" s="19">
        <v>1.0</v>
      </c>
      <c r="F4469" s="19">
        <v>14.0</v>
      </c>
      <c r="G4469" s="19">
        <v>4.0</v>
      </c>
      <c r="H4469" s="19">
        <v>8.0</v>
      </c>
      <c r="I4469" s="19">
        <v>2.0</v>
      </c>
      <c r="J4469" s="19">
        <v>0.0</v>
      </c>
      <c r="K4469" s="19">
        <v>7.0</v>
      </c>
      <c r="L4469" s="19">
        <v>22.0</v>
      </c>
      <c r="M4469" s="19">
        <v>29.0</v>
      </c>
      <c r="N4469" s="20">
        <v>0.24137930572032928</v>
      </c>
      <c r="O4469" s="20">
        <v>0.4607321619987488</v>
      </c>
      <c r="P4469" s="20">
        <v>0.4910767376422882</v>
      </c>
      <c r="Q4469" s="21" t="str">
        <f t="shared" si="1"/>
        <v>0.2283464567</v>
      </c>
      <c r="R4469" s="21" t="str">
        <f t="shared" si="3"/>
        <v>0.4102218796</v>
      </c>
      <c r="S4469" s="9">
        <v>0.41348009299615335</v>
      </c>
      <c r="T4469" s="6">
        <v>0.4102218795831748</v>
      </c>
      <c r="U4469" s="10"/>
      <c r="V4469" s="10"/>
      <c r="W4469" s="10"/>
    </row>
    <row r="4470">
      <c r="A4470" s="17">
        <v>2015.0</v>
      </c>
      <c r="B4470" s="18" t="s">
        <v>947</v>
      </c>
      <c r="C4470" s="18" t="s">
        <v>5119</v>
      </c>
      <c r="D4470" s="19">
        <v>63.0</v>
      </c>
      <c r="E4470" s="19">
        <v>1.0</v>
      </c>
      <c r="F4470" s="19">
        <v>14.0</v>
      </c>
      <c r="G4470" s="19">
        <v>5.0</v>
      </c>
      <c r="H4470" s="19">
        <v>9.0</v>
      </c>
      <c r="I4470" s="19">
        <v>1.0</v>
      </c>
      <c r="J4470" s="19">
        <v>1.0</v>
      </c>
      <c r="K4470" s="19">
        <v>7.0</v>
      </c>
      <c r="L4470" s="19">
        <v>24.0</v>
      </c>
      <c r="M4470" s="19">
        <v>31.0</v>
      </c>
      <c r="N4470" s="20">
        <v>0.22580644488334656</v>
      </c>
      <c r="O4470" s="20">
        <v>0.5282520055770874</v>
      </c>
      <c r="P4470" s="20">
        <v>0.4893994629383087</v>
      </c>
      <c r="Q4470" s="21" t="str">
        <f t="shared" si="1"/>
        <v>0.197080292</v>
      </c>
      <c r="R4470" s="21" t="str">
        <f t="shared" si="3"/>
        <v>0.4357459415</v>
      </c>
      <c r="S4470" s="9">
        <v>0.4429274814263467</v>
      </c>
      <c r="T4470" s="6">
        <v>0.43574594151582163</v>
      </c>
      <c r="U4470" s="10"/>
      <c r="V4470" s="10"/>
      <c r="W4470" s="10"/>
    </row>
    <row r="4471">
      <c r="A4471" s="17">
        <v>2015.0</v>
      </c>
      <c r="B4471" s="18" t="s">
        <v>1641</v>
      </c>
      <c r="C4471" s="18" t="s">
        <v>1642</v>
      </c>
      <c r="D4471" s="19">
        <v>64.0</v>
      </c>
      <c r="E4471" s="19">
        <v>6.0</v>
      </c>
      <c r="F4471" s="19">
        <v>9.0</v>
      </c>
      <c r="G4471" s="19">
        <v>11.0</v>
      </c>
      <c r="H4471" s="19">
        <v>1.0</v>
      </c>
      <c r="I4471" s="19">
        <v>1.0</v>
      </c>
      <c r="J4471" s="19">
        <v>1.0</v>
      </c>
      <c r="K4471" s="19">
        <v>18.0</v>
      </c>
      <c r="L4471" s="19">
        <v>11.0</v>
      </c>
      <c r="M4471" s="19">
        <v>29.0</v>
      </c>
      <c r="N4471" s="20">
        <v>0.6206896305084229</v>
      </c>
      <c r="O4471" s="20">
        <v>0.45802682638168335</v>
      </c>
      <c r="P4471" s="20">
        <v>0.469052255153656</v>
      </c>
      <c r="Q4471" s="21" t="str">
        <f t="shared" si="1"/>
        <v>0.6722689076</v>
      </c>
      <c r="R4471" s="21" t="str">
        <f t="shared" si="3"/>
        <v>0.5143437039</v>
      </c>
      <c r="S4471" s="9">
        <v>0.5014488907723591</v>
      </c>
      <c r="T4471" s="6">
        <v>0.514343703870012</v>
      </c>
      <c r="U4471" s="10"/>
      <c r="V4471" s="10"/>
      <c r="W4471" s="10"/>
    </row>
    <row r="4472">
      <c r="A4472" s="17">
        <v>2015.0</v>
      </c>
      <c r="B4472" s="18" t="s">
        <v>1619</v>
      </c>
      <c r="C4472" s="18" t="s">
        <v>1620</v>
      </c>
      <c r="D4472" s="19">
        <v>65.0</v>
      </c>
      <c r="E4472" s="19">
        <v>6.0</v>
      </c>
      <c r="F4472" s="19">
        <v>10.0</v>
      </c>
      <c r="G4472" s="19">
        <v>8.0</v>
      </c>
      <c r="H4472" s="19">
        <v>4.0</v>
      </c>
      <c r="I4472" s="19">
        <v>0.0</v>
      </c>
      <c r="J4472" s="19">
        <v>0.0</v>
      </c>
      <c r="K4472" s="19">
        <v>14.0</v>
      </c>
      <c r="L4472" s="19">
        <v>14.0</v>
      </c>
      <c r="M4472" s="19">
        <v>28.0</v>
      </c>
      <c r="N4472" s="20">
        <v>0.5</v>
      </c>
      <c r="O4472" s="20">
        <v>0.4753293991088867</v>
      </c>
      <c r="P4472" s="20">
        <v>0.47739213705062866</v>
      </c>
      <c r="Q4472" s="21" t="str">
        <f t="shared" si="1"/>
        <v>0.5322580645</v>
      </c>
      <c r="R4472" s="21" t="str">
        <f t="shared" si="3"/>
        <v>0.4900772499</v>
      </c>
      <c r="S4472" s="9">
        <v>0.4820127338171005</v>
      </c>
      <c r="T4472" s="6">
        <v>0.4900772499461328</v>
      </c>
      <c r="U4472" s="10"/>
      <c r="V4472" s="10"/>
      <c r="W4472" s="10"/>
    </row>
    <row r="4473">
      <c r="A4473" s="17">
        <v>2015.0</v>
      </c>
      <c r="B4473" s="18" t="s">
        <v>151</v>
      </c>
      <c r="C4473" s="18" t="s">
        <v>1671</v>
      </c>
      <c r="D4473" s="19">
        <v>66.0</v>
      </c>
      <c r="E4473" s="19">
        <v>9.0</v>
      </c>
      <c r="F4473" s="19">
        <v>4.0</v>
      </c>
      <c r="G4473" s="19">
        <v>13.0</v>
      </c>
      <c r="H4473" s="19">
        <v>1.0</v>
      </c>
      <c r="I4473" s="19">
        <v>1.0</v>
      </c>
      <c r="J4473" s="19">
        <v>2.0</v>
      </c>
      <c r="K4473" s="19">
        <v>23.0</v>
      </c>
      <c r="L4473" s="19">
        <v>7.0</v>
      </c>
      <c r="M4473" s="19">
        <v>30.0</v>
      </c>
      <c r="N4473" s="20">
        <v>0.7666666507720947</v>
      </c>
      <c r="O4473" s="20">
        <v>0.5194424390792847</v>
      </c>
      <c r="P4473" s="20">
        <v>0.5233706831932068</v>
      </c>
      <c r="Q4473" s="21" t="str">
        <f t="shared" si="1"/>
        <v>0.7867647059</v>
      </c>
      <c r="R4473" s="21" t="str">
        <f t="shared" si="3"/>
        <v>0.5872550668</v>
      </c>
      <c r="S4473" s="9">
        <v>0.5822305570046107</v>
      </c>
      <c r="T4473" s="6">
        <v>0.5872550668085322</v>
      </c>
      <c r="U4473" s="10"/>
      <c r="V4473" s="10"/>
      <c r="W4473" s="10"/>
    </row>
    <row r="4474">
      <c r="A4474" s="17">
        <v>2015.0</v>
      </c>
      <c r="B4474" s="18" t="s">
        <v>74</v>
      </c>
      <c r="C4474" s="18" t="s">
        <v>1679</v>
      </c>
      <c r="D4474" s="19">
        <v>67.0</v>
      </c>
      <c r="E4474" s="19">
        <v>5.0</v>
      </c>
      <c r="F4474" s="19">
        <v>6.0</v>
      </c>
      <c r="G4474" s="19">
        <v>16.0</v>
      </c>
      <c r="H4474" s="19">
        <v>0.0</v>
      </c>
      <c r="I4474" s="19">
        <v>4.0</v>
      </c>
      <c r="J4474" s="19">
        <v>2.0</v>
      </c>
      <c r="K4474" s="19">
        <v>25.0</v>
      </c>
      <c r="L4474" s="19">
        <v>8.0</v>
      </c>
      <c r="M4474" s="19">
        <v>33.0</v>
      </c>
      <c r="N4474" s="20">
        <v>0.7575757503509521</v>
      </c>
      <c r="O4474" s="20">
        <v>0.5263011455535889</v>
      </c>
      <c r="P4474" s="20">
        <v>0.5292757153511047</v>
      </c>
      <c r="Q4474" s="21" t="str">
        <f t="shared" si="1"/>
        <v>0.786259542</v>
      </c>
      <c r="R4474" s="21" t="str">
        <f t="shared" si="3"/>
        <v>0.5920343871</v>
      </c>
      <c r="S4474" s="9">
        <v>0.5848634410085101</v>
      </c>
      <c r="T4474" s="6">
        <v>0.5920343871107538</v>
      </c>
      <c r="U4474" s="10"/>
      <c r="V4474" s="10"/>
      <c r="W4474" s="10"/>
    </row>
    <row r="4475">
      <c r="A4475" s="17">
        <v>2015.0</v>
      </c>
      <c r="B4475" s="18" t="s">
        <v>1253</v>
      </c>
      <c r="C4475" s="18" t="s">
        <v>5120</v>
      </c>
      <c r="D4475" s="19">
        <v>68.0</v>
      </c>
      <c r="E4475" s="19">
        <v>5.0</v>
      </c>
      <c r="F4475" s="19">
        <v>11.0</v>
      </c>
      <c r="G4475" s="19">
        <v>5.0</v>
      </c>
      <c r="H4475" s="19">
        <v>8.0</v>
      </c>
      <c r="I4475" s="19">
        <v>0.0</v>
      </c>
      <c r="J4475" s="19">
        <v>1.0</v>
      </c>
      <c r="K4475" s="19">
        <v>10.0</v>
      </c>
      <c r="L4475" s="19">
        <v>20.0</v>
      </c>
      <c r="M4475" s="19">
        <v>30.0</v>
      </c>
      <c r="N4475" s="20">
        <v>0.3333333432674408</v>
      </c>
      <c r="O4475" s="20">
        <v>0.49866437911987305</v>
      </c>
      <c r="P4475" s="20">
        <v>0.4833585321903229</v>
      </c>
      <c r="Q4475" s="21" t="str">
        <f t="shared" si="1"/>
        <v>0.3472222222</v>
      </c>
      <c r="R4475" s="21" t="str">
        <f t="shared" si="3"/>
        <v>0.4569773782</v>
      </c>
      <c r="S4475" s="9">
        <v>0.45350515594085056</v>
      </c>
      <c r="T4475" s="6">
        <v>0.4569773781630728</v>
      </c>
      <c r="U4475" s="10"/>
      <c r="V4475" s="10"/>
      <c r="W4475" s="10"/>
    </row>
    <row r="4476">
      <c r="A4476" s="17">
        <v>2015.0</v>
      </c>
      <c r="B4476" s="18" t="s">
        <v>562</v>
      </c>
      <c r="C4476" s="18" t="s">
        <v>5121</v>
      </c>
      <c r="D4476" s="19">
        <v>69.0</v>
      </c>
      <c r="E4476" s="19">
        <v>9.0</v>
      </c>
      <c r="F4476" s="19">
        <v>11.0</v>
      </c>
      <c r="G4476" s="19">
        <v>4.0</v>
      </c>
      <c r="H4476" s="19">
        <v>5.0</v>
      </c>
      <c r="I4476" s="19">
        <v>3.0</v>
      </c>
      <c r="J4476" s="19">
        <v>1.0</v>
      </c>
      <c r="K4476" s="19">
        <v>16.0</v>
      </c>
      <c r="L4476" s="19">
        <v>17.0</v>
      </c>
      <c r="M4476" s="19">
        <v>33.0</v>
      </c>
      <c r="N4476" s="20">
        <v>0.4848484992980957</v>
      </c>
      <c r="O4476" s="20">
        <v>0.45892831683158875</v>
      </c>
      <c r="P4476" s="20">
        <v>0.46836572885513306</v>
      </c>
      <c r="Q4476" s="21" t="str">
        <f t="shared" si="1"/>
        <v>0.5521472393</v>
      </c>
      <c r="R4476" s="21" t="str">
        <f t="shared" si="3"/>
        <v>0.4845924004</v>
      </c>
      <c r="S4476" s="9">
        <v>0.46776771184169885</v>
      </c>
      <c r="T4476" s="6">
        <v>0.4845924004455286</v>
      </c>
      <c r="U4476" s="10"/>
      <c r="V4476" s="10"/>
      <c r="W4476" s="10"/>
    </row>
    <row r="4477">
      <c r="A4477" s="17">
        <v>2015.0</v>
      </c>
      <c r="B4477" s="18" t="s">
        <v>526</v>
      </c>
      <c r="C4477" s="18" t="s">
        <v>5122</v>
      </c>
      <c r="D4477" s="19">
        <v>70.0</v>
      </c>
      <c r="E4477" s="19">
        <v>3.0</v>
      </c>
      <c r="F4477" s="19">
        <v>10.0</v>
      </c>
      <c r="G4477" s="19">
        <v>9.0</v>
      </c>
      <c r="H4477" s="19">
        <v>7.0</v>
      </c>
      <c r="I4477" s="19">
        <v>0.0</v>
      </c>
      <c r="J4477" s="19">
        <v>1.0</v>
      </c>
      <c r="K4477" s="19">
        <v>12.0</v>
      </c>
      <c r="L4477" s="19">
        <v>18.0</v>
      </c>
      <c r="M4477" s="19">
        <v>30.0</v>
      </c>
      <c r="N4477" s="20">
        <v>0.4000000059604645</v>
      </c>
      <c r="O4477" s="20">
        <v>0.5119885802268982</v>
      </c>
      <c r="P4477" s="20">
        <v>0.4774227440357208</v>
      </c>
      <c r="Q4477" s="21" t="str">
        <f t="shared" si="1"/>
        <v>0.3636363636</v>
      </c>
      <c r="R4477" s="21" t="str">
        <f t="shared" si="3"/>
        <v>0.466259067</v>
      </c>
      <c r="S4477" s="9">
        <v>0.4753499761223793</v>
      </c>
      <c r="T4477" s="6">
        <v>0.4662590670314702</v>
      </c>
      <c r="U4477" s="10"/>
      <c r="V4477" s="10"/>
      <c r="W4477" s="10"/>
    </row>
    <row r="4478">
      <c r="A4478" s="17">
        <v>2015.0</v>
      </c>
      <c r="B4478" s="18" t="s">
        <v>265</v>
      </c>
      <c r="C4478" s="18" t="s">
        <v>5123</v>
      </c>
      <c r="D4478" s="19">
        <v>71.0</v>
      </c>
      <c r="E4478" s="19">
        <v>3.0</v>
      </c>
      <c r="F4478" s="19">
        <v>9.0</v>
      </c>
      <c r="G4478" s="19">
        <v>9.0</v>
      </c>
      <c r="H4478" s="19">
        <v>7.0</v>
      </c>
      <c r="I4478" s="19">
        <v>0.0</v>
      </c>
      <c r="J4478" s="19">
        <v>4.0</v>
      </c>
      <c r="K4478" s="19">
        <v>12.0</v>
      </c>
      <c r="L4478" s="19">
        <v>20.0</v>
      </c>
      <c r="M4478" s="19">
        <v>32.0</v>
      </c>
      <c r="N4478" s="20">
        <v>0.375</v>
      </c>
      <c r="O4478" s="20">
        <v>0.5285126566886902</v>
      </c>
      <c r="P4478" s="20">
        <v>0.5446434617042542</v>
      </c>
      <c r="Q4478" s="21" t="str">
        <f t="shared" si="1"/>
        <v>0.3333333333</v>
      </c>
      <c r="R4478" s="21" t="str">
        <f t="shared" si="3"/>
        <v>0.4837505271</v>
      </c>
      <c r="S4478" s="9">
        <v>0.49416719377040863</v>
      </c>
      <c r="T4478" s="6">
        <v>0.48375052710374195</v>
      </c>
      <c r="U4478" s="10"/>
      <c r="V4478" s="10"/>
      <c r="W4478" s="10"/>
    </row>
    <row r="4479">
      <c r="A4479" s="17">
        <v>2015.0</v>
      </c>
      <c r="B4479" s="18" t="s">
        <v>75</v>
      </c>
      <c r="C4479" s="18" t="s">
        <v>5124</v>
      </c>
      <c r="D4479" s="19">
        <v>72.0</v>
      </c>
      <c r="E4479" s="19">
        <v>4.0</v>
      </c>
      <c r="F4479" s="19">
        <v>11.0</v>
      </c>
      <c r="G4479" s="19">
        <v>8.0</v>
      </c>
      <c r="H4479" s="19">
        <v>6.0</v>
      </c>
      <c r="I4479" s="19">
        <v>1.0</v>
      </c>
      <c r="J4479" s="19">
        <v>1.0</v>
      </c>
      <c r="K4479" s="19">
        <v>13.0</v>
      </c>
      <c r="L4479" s="19">
        <v>18.0</v>
      </c>
      <c r="M4479" s="19">
        <v>31.0</v>
      </c>
      <c r="N4479" s="20">
        <v>0.4193548262119293</v>
      </c>
      <c r="O4479" s="20">
        <v>0.5055302977561951</v>
      </c>
      <c r="P4479" s="20">
        <v>0.5054307579994202</v>
      </c>
      <c r="Q4479" s="21" t="str">
        <f t="shared" si="1"/>
        <v>0.4160583942</v>
      </c>
      <c r="R4479" s="21" t="str">
        <f t="shared" si="3"/>
        <v>0.4831374369</v>
      </c>
      <c r="S4479" s="9">
        <v>0.48396154805537195</v>
      </c>
      <c r="T4479" s="6">
        <v>0.4831374369180986</v>
      </c>
      <c r="U4479" s="10"/>
      <c r="V4479" s="10"/>
      <c r="W4479" s="10"/>
    </row>
    <row r="4480">
      <c r="A4480" s="17">
        <v>2015.0</v>
      </c>
      <c r="B4480" s="18" t="s">
        <v>847</v>
      </c>
      <c r="C4480" s="18" t="s">
        <v>5125</v>
      </c>
      <c r="D4480" s="19">
        <v>73.0</v>
      </c>
      <c r="E4480" s="19">
        <v>1.0</v>
      </c>
      <c r="F4480" s="19">
        <v>11.0</v>
      </c>
      <c r="G4480" s="19">
        <v>7.0</v>
      </c>
      <c r="H4480" s="19">
        <v>6.0</v>
      </c>
      <c r="I4480" s="19">
        <v>0.0</v>
      </c>
      <c r="J4480" s="19">
        <v>5.0</v>
      </c>
      <c r="K4480" s="19">
        <v>8.0</v>
      </c>
      <c r="L4480" s="19">
        <v>22.0</v>
      </c>
      <c r="M4480" s="19">
        <v>30.0</v>
      </c>
      <c r="N4480" s="20">
        <v>0.2666666805744171</v>
      </c>
      <c r="O4480" s="20">
        <v>0.5330125689506531</v>
      </c>
      <c r="P4480" s="20">
        <v>0.502088189125061</v>
      </c>
      <c r="Q4480" s="21" t="str">
        <f t="shared" si="1"/>
        <v>0.21875</v>
      </c>
      <c r="R4480" s="21" t="str">
        <f t="shared" si="3"/>
        <v>0.4467158318</v>
      </c>
      <c r="S4480" s="9">
        <v>0.45869499842325845</v>
      </c>
      <c r="T4480" s="6">
        <v>0.4467158317565918</v>
      </c>
      <c r="U4480" s="10"/>
      <c r="V4480" s="10"/>
      <c r="W4480" s="10"/>
    </row>
    <row r="4481">
      <c r="A4481" s="17">
        <v>2015.0</v>
      </c>
      <c r="B4481" s="18" t="s">
        <v>268</v>
      </c>
      <c r="C4481" s="18" t="s">
        <v>5126</v>
      </c>
      <c r="D4481" s="19">
        <v>74.0</v>
      </c>
      <c r="E4481" s="19">
        <v>5.0</v>
      </c>
      <c r="F4481" s="19">
        <v>6.0</v>
      </c>
      <c r="G4481" s="19">
        <v>5.0</v>
      </c>
      <c r="H4481" s="19">
        <v>8.0</v>
      </c>
      <c r="I4481" s="19">
        <v>1.0</v>
      </c>
      <c r="J4481" s="19">
        <v>4.0</v>
      </c>
      <c r="K4481" s="19">
        <v>11.0</v>
      </c>
      <c r="L4481" s="19">
        <v>18.0</v>
      </c>
      <c r="M4481" s="19">
        <v>29.0</v>
      </c>
      <c r="N4481" s="20">
        <v>0.37931033968925476</v>
      </c>
      <c r="O4481" s="20">
        <v>0.4850858151912689</v>
      </c>
      <c r="P4481" s="20">
        <v>0.5048349499702454</v>
      </c>
      <c r="Q4481" s="21" t="str">
        <f t="shared" si="1"/>
        <v>0.3691275168</v>
      </c>
      <c r="R4481" s="21" t="str">
        <f t="shared" si="3"/>
        <v>0.4610335243</v>
      </c>
      <c r="S4481" s="9">
        <v>0.4635792312950924</v>
      </c>
      <c r="T4481" s="6">
        <v>0.4610335242828267</v>
      </c>
      <c r="U4481" s="10"/>
      <c r="V4481" s="10"/>
      <c r="W4481" s="10"/>
    </row>
    <row r="4482">
      <c r="A4482" s="17">
        <v>2015.0</v>
      </c>
      <c r="B4482" s="18" t="s">
        <v>121</v>
      </c>
      <c r="C4482" s="18" t="s">
        <v>1718</v>
      </c>
      <c r="D4482" s="19">
        <v>75.0</v>
      </c>
      <c r="E4482" s="19">
        <v>9.0</v>
      </c>
      <c r="F4482" s="19">
        <v>2.0</v>
      </c>
      <c r="G4482" s="19">
        <v>15.0</v>
      </c>
      <c r="H4482" s="19">
        <v>1.0</v>
      </c>
      <c r="I4482" s="19">
        <v>5.0</v>
      </c>
      <c r="J4482" s="19">
        <v>1.0</v>
      </c>
      <c r="K4482" s="19">
        <v>29.0</v>
      </c>
      <c r="L4482" s="19">
        <v>4.0</v>
      </c>
      <c r="M4482" s="19">
        <v>33.0</v>
      </c>
      <c r="N4482" s="20">
        <v>0.8787878751754761</v>
      </c>
      <c r="O4482" s="20">
        <v>0.6041713356971741</v>
      </c>
      <c r="P4482" s="20">
        <v>0.5508496761322021</v>
      </c>
      <c r="Q4482" s="21" t="str">
        <f t="shared" si="1"/>
        <v>0.880794702</v>
      </c>
      <c r="R4482" s="21" t="str">
        <f t="shared" si="3"/>
        <v>0.6599967624</v>
      </c>
      <c r="S4482" s="9">
        <v>0.6594950565786073</v>
      </c>
      <c r="T4482" s="6">
        <v>0.6599967623783263</v>
      </c>
      <c r="U4482" s="10"/>
      <c r="V4482" s="10"/>
      <c r="W4482" s="10"/>
    </row>
    <row r="4483">
      <c r="A4483" s="17">
        <v>2015.0</v>
      </c>
      <c r="B4483" s="18" t="s">
        <v>932</v>
      </c>
      <c r="C4483" s="18" t="s">
        <v>5127</v>
      </c>
      <c r="D4483" s="19">
        <v>76.0</v>
      </c>
      <c r="E4483" s="19">
        <v>2.0</v>
      </c>
      <c r="F4483" s="19">
        <v>10.0</v>
      </c>
      <c r="G4483" s="19">
        <v>8.0</v>
      </c>
      <c r="H4483" s="19">
        <v>7.0</v>
      </c>
      <c r="I4483" s="19">
        <v>1.0</v>
      </c>
      <c r="J4483" s="19">
        <v>2.0</v>
      </c>
      <c r="K4483" s="19">
        <v>11.0</v>
      </c>
      <c r="L4483" s="19">
        <v>19.0</v>
      </c>
      <c r="M4483" s="19">
        <v>30.0</v>
      </c>
      <c r="N4483" s="20">
        <v>0.36666667461395264</v>
      </c>
      <c r="O4483" s="20">
        <v>0.5215482115745544</v>
      </c>
      <c r="P4483" s="20">
        <v>0.5074723958969116</v>
      </c>
      <c r="Q4483" s="21" t="str">
        <f t="shared" si="1"/>
        <v>0.3257575758</v>
      </c>
      <c r="R4483" s="21" t="str">
        <f t="shared" si="3"/>
        <v>0.4690815987</v>
      </c>
      <c r="S4483" s="9">
        <v>0.4793088714281718</v>
      </c>
      <c r="T4483" s="6">
        <v>0.46908159870089905</v>
      </c>
      <c r="U4483" s="10"/>
      <c r="V4483" s="10"/>
      <c r="W4483" s="10"/>
    </row>
    <row r="4484">
      <c r="A4484" s="17">
        <v>2015.0</v>
      </c>
      <c r="B4484" s="18" t="s">
        <v>1608</v>
      </c>
      <c r="C4484" s="18" t="s">
        <v>1609</v>
      </c>
      <c r="D4484" s="19">
        <v>77.0</v>
      </c>
      <c r="E4484" s="19">
        <v>6.0</v>
      </c>
      <c r="F4484" s="19">
        <v>9.0</v>
      </c>
      <c r="G4484" s="19">
        <v>7.0</v>
      </c>
      <c r="H4484" s="19">
        <v>4.0</v>
      </c>
      <c r="I4484" s="19">
        <v>2.0</v>
      </c>
      <c r="J4484" s="19">
        <v>1.0</v>
      </c>
      <c r="K4484" s="19">
        <v>15.0</v>
      </c>
      <c r="L4484" s="19">
        <v>14.0</v>
      </c>
      <c r="M4484" s="19">
        <v>29.0</v>
      </c>
      <c r="N4484" s="20">
        <v>0.517241358757019</v>
      </c>
      <c r="O4484" s="20">
        <v>0.49127140641212463</v>
      </c>
      <c r="P4484" s="20">
        <v>0.47814181447029114</v>
      </c>
      <c r="Q4484" s="21" t="str">
        <f t="shared" si="1"/>
        <v>0.5488721805</v>
      </c>
      <c r="R4484" s="21" t="str">
        <f t="shared" si="3"/>
        <v>0.5023892019</v>
      </c>
      <c r="S4484" s="9">
        <v>0.4944815016512213</v>
      </c>
      <c r="T4484" s="6">
        <v>0.502389201936417</v>
      </c>
      <c r="U4484" s="10"/>
      <c r="V4484" s="10"/>
      <c r="W4484" s="10"/>
    </row>
    <row r="4485">
      <c r="A4485" s="17">
        <v>2015.0</v>
      </c>
      <c r="B4485" s="18" t="s">
        <v>546</v>
      </c>
      <c r="C4485" s="18" t="s">
        <v>5128</v>
      </c>
      <c r="D4485" s="19">
        <v>78.0</v>
      </c>
      <c r="E4485" s="19">
        <v>8.0</v>
      </c>
      <c r="F4485" s="19">
        <v>7.0</v>
      </c>
      <c r="G4485" s="19">
        <v>9.0</v>
      </c>
      <c r="H4485" s="19">
        <v>3.0</v>
      </c>
      <c r="I4485" s="19">
        <v>0.0</v>
      </c>
      <c r="J4485" s="19">
        <v>1.0</v>
      </c>
      <c r="K4485" s="19">
        <v>17.0</v>
      </c>
      <c r="L4485" s="19">
        <v>11.0</v>
      </c>
      <c r="M4485" s="19">
        <v>28.0</v>
      </c>
      <c r="N4485" s="20">
        <v>0.6071428656578064</v>
      </c>
      <c r="O4485" s="20">
        <v>0.4618046283721924</v>
      </c>
      <c r="P4485" s="20">
        <v>0.47455117106437683</v>
      </c>
      <c r="Q4485" s="21" t="str">
        <f t="shared" si="1"/>
        <v>0.6384615385</v>
      </c>
      <c r="R4485" s="21" t="str">
        <f t="shared" si="3"/>
        <v>0.5091554916</v>
      </c>
      <c r="S4485" s="9">
        <v>0.5013258212379047</v>
      </c>
      <c r="T4485" s="6">
        <v>0.509155491567575</v>
      </c>
      <c r="U4485" s="10"/>
      <c r="V4485" s="10"/>
      <c r="W4485" s="10"/>
    </row>
    <row r="4486">
      <c r="A4486" s="17">
        <v>2015.0</v>
      </c>
      <c r="B4486" s="18" t="s">
        <v>1478</v>
      </c>
      <c r="C4486" s="18" t="s">
        <v>1634</v>
      </c>
      <c r="D4486" s="19">
        <v>79.0</v>
      </c>
      <c r="E4486" s="19">
        <v>4.0</v>
      </c>
      <c r="F4486" s="19">
        <v>9.0</v>
      </c>
      <c r="G4486" s="19">
        <v>12.0</v>
      </c>
      <c r="H4486" s="19">
        <v>3.0</v>
      </c>
      <c r="I4486" s="19">
        <v>1.0</v>
      </c>
      <c r="J4486" s="19">
        <v>1.0</v>
      </c>
      <c r="K4486" s="19">
        <v>17.0</v>
      </c>
      <c r="L4486" s="19">
        <v>13.0</v>
      </c>
      <c r="M4486" s="19">
        <v>30.0</v>
      </c>
      <c r="N4486" s="20">
        <v>0.5666666626930237</v>
      </c>
      <c r="O4486" s="20">
        <v>0.4877379238605499</v>
      </c>
      <c r="P4486" s="20">
        <v>0.5149842500686646</v>
      </c>
      <c r="Q4486" s="21" t="str">
        <f t="shared" si="1"/>
        <v>0.5655737705</v>
      </c>
      <c r="R4486" s="21" t="str">
        <f t="shared" si="3"/>
        <v>0.5140084671</v>
      </c>
      <c r="S4486" s="9">
        <v>0.5142816911141077</v>
      </c>
      <c r="T4486" s="6">
        <v>0.5140084670703919</v>
      </c>
      <c r="U4486" s="10"/>
      <c r="V4486" s="10"/>
      <c r="W4486" s="10"/>
    </row>
    <row r="4487">
      <c r="A4487" s="17">
        <v>2015.0</v>
      </c>
      <c r="B4487" s="18" t="s">
        <v>330</v>
      </c>
      <c r="C4487" s="18" t="s">
        <v>1657</v>
      </c>
      <c r="D4487" s="19">
        <v>80.0</v>
      </c>
      <c r="E4487" s="19">
        <v>11.0</v>
      </c>
      <c r="F4487" s="19">
        <v>6.0</v>
      </c>
      <c r="G4487" s="19">
        <v>10.0</v>
      </c>
      <c r="H4487" s="19">
        <v>2.0</v>
      </c>
      <c r="I4487" s="19">
        <v>2.0</v>
      </c>
      <c r="J4487" s="19">
        <v>0.0</v>
      </c>
      <c r="K4487" s="19">
        <v>23.0</v>
      </c>
      <c r="L4487" s="19">
        <v>8.0</v>
      </c>
      <c r="M4487" s="19">
        <v>31.0</v>
      </c>
      <c r="N4487" s="20">
        <v>0.7419354915618896</v>
      </c>
      <c r="O4487" s="20">
        <v>0.48092880845069885</v>
      </c>
      <c r="P4487" s="20">
        <v>0.4811760485172272</v>
      </c>
      <c r="Q4487" s="21" t="str">
        <f t="shared" si="1"/>
        <v>0.7852348993</v>
      </c>
      <c r="R4487" s="21" t="str">
        <f t="shared" si="3"/>
        <v>0.5570671412</v>
      </c>
      <c r="S4487" s="9">
        <v>0.5462422873223982</v>
      </c>
      <c r="T4487" s="6">
        <v>0.557067141186871</v>
      </c>
      <c r="U4487" s="10"/>
      <c r="V4487" s="10"/>
      <c r="W4487" s="10"/>
    </row>
    <row r="4488">
      <c r="A4488" s="17">
        <v>2015.0</v>
      </c>
      <c r="B4488" s="18" t="s">
        <v>1126</v>
      </c>
      <c r="C4488" s="18" t="s">
        <v>5129</v>
      </c>
      <c r="D4488" s="19">
        <v>81.0</v>
      </c>
      <c r="E4488" s="19">
        <v>1.0</v>
      </c>
      <c r="F4488" s="19">
        <v>11.0</v>
      </c>
      <c r="G4488" s="19">
        <v>9.0</v>
      </c>
      <c r="H4488" s="19">
        <v>5.0</v>
      </c>
      <c r="I4488" s="19">
        <v>2.0</v>
      </c>
      <c r="J4488" s="19">
        <v>3.0</v>
      </c>
      <c r="K4488" s="19">
        <v>12.0</v>
      </c>
      <c r="L4488" s="19">
        <v>19.0</v>
      </c>
      <c r="M4488" s="19">
        <v>31.0</v>
      </c>
      <c r="N4488" s="20">
        <v>0.3870967626571655</v>
      </c>
      <c r="O4488" s="20">
        <v>0.5081336498260498</v>
      </c>
      <c r="P4488" s="20">
        <v>0.5110853314399719</v>
      </c>
      <c r="Q4488" s="21" t="str">
        <f t="shared" si="1"/>
        <v>0.3464566929</v>
      </c>
      <c r="R4488" s="21" t="str">
        <f t="shared" si="3"/>
        <v>0.468452331</v>
      </c>
      <c r="S4488" s="9">
        <v>0.478612351321405</v>
      </c>
      <c r="T4488" s="6">
        <v>0.46845233100136435</v>
      </c>
      <c r="U4488" s="10"/>
      <c r="V4488" s="10"/>
      <c r="W4488" s="10"/>
    </row>
    <row r="4489">
      <c r="A4489" s="17">
        <v>2015.0</v>
      </c>
      <c r="B4489" s="18" t="s">
        <v>3638</v>
      </c>
      <c r="C4489" s="18" t="s">
        <v>5130</v>
      </c>
      <c r="D4489" s="19">
        <v>82.0</v>
      </c>
      <c r="E4489" s="19">
        <v>1.0</v>
      </c>
      <c r="F4489" s="19">
        <v>12.0</v>
      </c>
      <c r="G4489" s="19">
        <v>9.0</v>
      </c>
      <c r="H4489" s="19">
        <v>3.0</v>
      </c>
      <c r="I4489" s="19">
        <v>0.0</v>
      </c>
      <c r="J4489" s="19">
        <v>1.0</v>
      </c>
      <c r="K4489" s="19">
        <v>10.0</v>
      </c>
      <c r="L4489" s="19">
        <v>16.0</v>
      </c>
      <c r="M4489" s="19">
        <v>26.0</v>
      </c>
      <c r="N4489" s="20">
        <v>0.38461539149284363</v>
      </c>
      <c r="O4489" s="20">
        <v>0.44778549671173096</v>
      </c>
      <c r="P4489" s="20">
        <v>0.4707278609275818</v>
      </c>
      <c r="Q4489" s="21" t="str">
        <f t="shared" si="1"/>
        <v>0.3541666667</v>
      </c>
      <c r="R4489" s="21" t="str">
        <f t="shared" si="3"/>
        <v>0.4301163803</v>
      </c>
      <c r="S4489" s="9">
        <v>0.43772855974160707</v>
      </c>
      <c r="T4489" s="6">
        <v>0.43011638025442755</v>
      </c>
      <c r="U4489" s="10"/>
      <c r="V4489" s="10"/>
      <c r="W4489" s="10"/>
    </row>
    <row r="4490">
      <c r="A4490" s="17">
        <v>2015.0</v>
      </c>
      <c r="B4490" s="18" t="s">
        <v>1376</v>
      </c>
      <c r="C4490" s="18" t="s">
        <v>5131</v>
      </c>
      <c r="D4490" s="19">
        <v>83.0</v>
      </c>
      <c r="E4490" s="19">
        <v>5.0</v>
      </c>
      <c r="F4490" s="19">
        <v>10.0</v>
      </c>
      <c r="G4490" s="19">
        <v>6.0</v>
      </c>
      <c r="H4490" s="19">
        <v>6.0</v>
      </c>
      <c r="I4490" s="19">
        <v>2.0</v>
      </c>
      <c r="J4490" s="19">
        <v>2.0</v>
      </c>
      <c r="K4490" s="19">
        <v>13.0</v>
      </c>
      <c r="L4490" s="19">
        <v>18.0</v>
      </c>
      <c r="M4490" s="19">
        <v>31.0</v>
      </c>
      <c r="N4490" s="20">
        <v>0.4193548262119293</v>
      </c>
      <c r="O4490" s="20">
        <v>0.44367462396621704</v>
      </c>
      <c r="P4490" s="20">
        <v>0.4896453022956848</v>
      </c>
      <c r="Q4490" s="21" t="str">
        <f t="shared" si="1"/>
        <v>0.4344827586</v>
      </c>
      <c r="R4490" s="21" t="str">
        <f t="shared" si="3"/>
        <v>0.4528693272</v>
      </c>
      <c r="S4490" s="9">
        <v>0.4490873472344491</v>
      </c>
      <c r="T4490" s="6">
        <v>0.45286932721220213</v>
      </c>
      <c r="U4490" s="10"/>
      <c r="V4490" s="10"/>
      <c r="W4490" s="10"/>
    </row>
    <row r="4491">
      <c r="A4491" s="17">
        <v>2015.0</v>
      </c>
      <c r="B4491" s="18" t="s">
        <v>361</v>
      </c>
      <c r="C4491" s="18" t="s">
        <v>5132</v>
      </c>
      <c r="D4491" s="19">
        <v>84.0</v>
      </c>
      <c r="E4491" s="19">
        <v>6.0</v>
      </c>
      <c r="F4491" s="19">
        <v>9.0</v>
      </c>
      <c r="G4491" s="19">
        <v>8.0</v>
      </c>
      <c r="H4491" s="19">
        <v>4.0</v>
      </c>
      <c r="I4491" s="19">
        <v>0.0</v>
      </c>
      <c r="J4491" s="19">
        <v>1.0</v>
      </c>
      <c r="K4491" s="19">
        <v>14.0</v>
      </c>
      <c r="L4491" s="19">
        <v>14.0</v>
      </c>
      <c r="M4491" s="19">
        <v>28.0</v>
      </c>
      <c r="N4491" s="20">
        <v>0.5</v>
      </c>
      <c r="O4491" s="20">
        <v>0.48469534516334534</v>
      </c>
      <c r="P4491" s="20">
        <v>0.46910741925239563</v>
      </c>
      <c r="Q4491" s="21" t="str">
        <f t="shared" si="1"/>
        <v>0.5238095238</v>
      </c>
      <c r="R4491" s="21" t="str">
        <f t="shared" si="3"/>
        <v>0.4905769083</v>
      </c>
      <c r="S4491" s="9">
        <v>0.4846245273947716</v>
      </c>
      <c r="T4491" s="6">
        <v>0.4905769083471525</v>
      </c>
      <c r="U4491" s="10"/>
      <c r="V4491" s="10"/>
      <c r="W4491" s="10"/>
    </row>
    <row r="4492">
      <c r="A4492" s="17">
        <v>2015.0</v>
      </c>
      <c r="B4492" s="18" t="s">
        <v>913</v>
      </c>
      <c r="C4492" s="18" t="s">
        <v>1700</v>
      </c>
      <c r="D4492" s="19">
        <v>85.0</v>
      </c>
      <c r="E4492" s="19">
        <v>6.0</v>
      </c>
      <c r="F4492" s="19">
        <v>5.0</v>
      </c>
      <c r="G4492" s="19">
        <v>10.0</v>
      </c>
      <c r="H4492" s="19">
        <v>5.0</v>
      </c>
      <c r="I4492" s="19">
        <v>2.0</v>
      </c>
      <c r="J4492" s="19">
        <v>2.0</v>
      </c>
      <c r="K4492" s="19">
        <v>18.0</v>
      </c>
      <c r="L4492" s="19">
        <v>12.0</v>
      </c>
      <c r="M4492" s="19">
        <v>30.0</v>
      </c>
      <c r="N4492" s="20">
        <v>0.6000000238418579</v>
      </c>
      <c r="O4492" s="20">
        <v>0.5073323249816895</v>
      </c>
      <c r="P4492" s="20">
        <v>0.4993954598903656</v>
      </c>
      <c r="Q4492" s="21" t="str">
        <f t="shared" si="1"/>
        <v>0.5774647887</v>
      </c>
      <c r="R4492" s="21" t="str">
        <f t="shared" si="3"/>
        <v>0.5228812246</v>
      </c>
      <c r="S4492" s="9">
        <v>0.5285150274634361</v>
      </c>
      <c r="T4492" s="6">
        <v>0.5228812246465347</v>
      </c>
      <c r="U4492" s="10"/>
      <c r="V4492" s="10"/>
      <c r="W4492" s="10"/>
    </row>
    <row r="4493">
      <c r="A4493" s="17">
        <v>2015.0</v>
      </c>
      <c r="B4493" s="18" t="s">
        <v>544</v>
      </c>
      <c r="C4493" s="18" t="s">
        <v>5133</v>
      </c>
      <c r="D4493" s="19">
        <v>86.0</v>
      </c>
      <c r="E4493" s="19">
        <v>4.0</v>
      </c>
      <c r="F4493" s="19">
        <v>12.0</v>
      </c>
      <c r="G4493" s="19">
        <v>3.0</v>
      </c>
      <c r="H4493" s="19">
        <v>9.0</v>
      </c>
      <c r="I4493" s="19">
        <v>0.0</v>
      </c>
      <c r="J4493" s="19">
        <v>0.0</v>
      </c>
      <c r="K4493" s="19">
        <v>7.0</v>
      </c>
      <c r="L4493" s="19">
        <v>21.0</v>
      </c>
      <c r="M4493" s="19">
        <v>28.0</v>
      </c>
      <c r="N4493" s="20">
        <v>0.25</v>
      </c>
      <c r="O4493" s="20">
        <v>0.4513356387615204</v>
      </c>
      <c r="P4493" s="20">
        <v>0.48673155903816223</v>
      </c>
      <c r="Q4493" s="21" t="str">
        <f t="shared" si="1"/>
        <v>0.2720588235</v>
      </c>
      <c r="R4493" s="21" t="str">
        <f t="shared" si="3"/>
        <v>0.415365415</v>
      </c>
      <c r="S4493" s="9">
        <v>0.40985070914030075</v>
      </c>
      <c r="T4493" s="6">
        <v>0.4153654150226537</v>
      </c>
      <c r="U4493" s="10"/>
      <c r="V4493" s="10"/>
      <c r="W4493" s="10"/>
    </row>
    <row r="4494">
      <c r="A4494" s="17">
        <v>2015.0</v>
      </c>
      <c r="B4494" s="18" t="s">
        <v>258</v>
      </c>
      <c r="C4494" s="18" t="s">
        <v>5134</v>
      </c>
      <c r="D4494" s="19">
        <v>87.0</v>
      </c>
      <c r="E4494" s="19">
        <v>2.0</v>
      </c>
      <c r="F4494" s="19">
        <v>11.0</v>
      </c>
      <c r="G4494" s="19">
        <v>4.0</v>
      </c>
      <c r="H4494" s="19">
        <v>11.0</v>
      </c>
      <c r="I4494" s="19">
        <v>1.0</v>
      </c>
      <c r="J4494" s="19">
        <v>2.0</v>
      </c>
      <c r="K4494" s="19">
        <v>7.0</v>
      </c>
      <c r="L4494" s="19">
        <v>24.0</v>
      </c>
      <c r="M4494" s="19">
        <v>31.0</v>
      </c>
      <c r="N4494" s="20">
        <v>0.22580644488334656</v>
      </c>
      <c r="O4494" s="20">
        <v>0.5129960775375366</v>
      </c>
      <c r="P4494" s="20">
        <v>0.4758957028388977</v>
      </c>
      <c r="Q4494" s="21" t="str">
        <f t="shared" si="1"/>
        <v>0.2052980132</v>
      </c>
      <c r="R4494" s="21" t="str">
        <f t="shared" si="3"/>
        <v>0.4267964678</v>
      </c>
      <c r="S4494" s="9">
        <v>0.43192357738171855</v>
      </c>
      <c r="T4494" s="6">
        <v>0.426796467789751</v>
      </c>
      <c r="U4494" s="10"/>
      <c r="V4494" s="10"/>
      <c r="W4494" s="10"/>
    </row>
    <row r="4495">
      <c r="A4495" s="17">
        <v>2015.0</v>
      </c>
      <c r="B4495" s="18" t="s">
        <v>107</v>
      </c>
      <c r="C4495" s="18" t="s">
        <v>5135</v>
      </c>
      <c r="D4495" s="19">
        <v>88.0</v>
      </c>
      <c r="E4495" s="19">
        <v>2.0</v>
      </c>
      <c r="F4495" s="19">
        <v>13.0</v>
      </c>
      <c r="G4495" s="19">
        <v>5.0</v>
      </c>
      <c r="H4495" s="19">
        <v>7.0</v>
      </c>
      <c r="I4495" s="19">
        <v>0.0</v>
      </c>
      <c r="J4495" s="19">
        <v>0.0</v>
      </c>
      <c r="K4495" s="19">
        <v>7.0</v>
      </c>
      <c r="L4495" s="19">
        <v>20.0</v>
      </c>
      <c r="M4495" s="19">
        <v>27.0</v>
      </c>
      <c r="N4495" s="20">
        <v>0.25925925374031067</v>
      </c>
      <c r="O4495" s="20">
        <v>0.4786434769630432</v>
      </c>
      <c r="P4495" s="20">
        <v>0.48715081810951233</v>
      </c>
      <c r="Q4495" s="21" t="str">
        <f t="shared" si="1"/>
        <v>0.2478632479</v>
      </c>
      <c r="R4495" s="21" t="str">
        <f t="shared" si="3"/>
        <v>0.423075255</v>
      </c>
      <c r="S4495" s="9">
        <v>0.4259242578237145</v>
      </c>
      <c r="T4495" s="6">
        <v>0.42307525497471166</v>
      </c>
      <c r="U4495" s="10"/>
      <c r="V4495" s="10"/>
      <c r="W4495" s="10"/>
    </row>
    <row r="4496">
      <c r="A4496" s="17">
        <v>2015.0</v>
      </c>
      <c r="B4496" s="18" t="s">
        <v>1422</v>
      </c>
      <c r="C4496" s="18" t="s">
        <v>5136</v>
      </c>
      <c r="D4496" s="19">
        <v>89.0</v>
      </c>
      <c r="E4496" s="19">
        <v>5.0</v>
      </c>
      <c r="F4496" s="19">
        <v>6.0</v>
      </c>
      <c r="G4496" s="19">
        <v>10.0</v>
      </c>
      <c r="H4496" s="19">
        <v>3.0</v>
      </c>
      <c r="I4496" s="19">
        <v>4.0</v>
      </c>
      <c r="J4496" s="19">
        <v>1.0</v>
      </c>
      <c r="K4496" s="19">
        <v>19.0</v>
      </c>
      <c r="L4496" s="19">
        <v>10.0</v>
      </c>
      <c r="M4496" s="19">
        <v>29.0</v>
      </c>
      <c r="N4496" s="20">
        <v>0.6551724076271057</v>
      </c>
      <c r="O4496" s="20">
        <v>0.4628851115703583</v>
      </c>
      <c r="P4496" s="20">
        <v>0.4887933135032654</v>
      </c>
      <c r="Q4496" s="21" t="str">
        <f t="shared" si="1"/>
        <v>0.6589147287</v>
      </c>
      <c r="R4496" s="21" t="str">
        <f t="shared" si="3"/>
        <v>0.5183695663</v>
      </c>
      <c r="S4496" s="9">
        <v>0.5174339876092713</v>
      </c>
      <c r="T4496" s="6">
        <v>0.5183695663315382</v>
      </c>
      <c r="U4496" s="10"/>
      <c r="V4496" s="10"/>
      <c r="W4496" s="10"/>
    </row>
    <row r="4497">
      <c r="A4497" s="17">
        <v>2015.0</v>
      </c>
      <c r="B4497" s="18" t="s">
        <v>186</v>
      </c>
      <c r="C4497" s="18" t="s">
        <v>5137</v>
      </c>
      <c r="D4497" s="19">
        <v>90.0</v>
      </c>
      <c r="E4497" s="19">
        <v>2.0</v>
      </c>
      <c r="F4497" s="19">
        <v>9.0</v>
      </c>
      <c r="G4497" s="19">
        <v>11.0</v>
      </c>
      <c r="H4497" s="19">
        <v>5.0</v>
      </c>
      <c r="I4497" s="19">
        <v>3.0</v>
      </c>
      <c r="J4497" s="19">
        <v>3.0</v>
      </c>
      <c r="K4497" s="19">
        <v>16.0</v>
      </c>
      <c r="L4497" s="19">
        <v>17.0</v>
      </c>
      <c r="M4497" s="19">
        <v>33.0</v>
      </c>
      <c r="N4497" s="20">
        <v>0.4848484992980957</v>
      </c>
      <c r="O4497" s="20">
        <v>0.6160260438919067</v>
      </c>
      <c r="P4497" s="20">
        <v>0.5505931973457336</v>
      </c>
      <c r="Q4497" s="21" t="str">
        <f t="shared" si="1"/>
        <v>0.4460431655</v>
      </c>
      <c r="R4497" s="21" t="str">
        <f t="shared" si="3"/>
        <v>0.5571721126</v>
      </c>
      <c r="S4497" s="9">
        <v>0.566873442494508</v>
      </c>
      <c r="T4497" s="6">
        <v>0.5571721126492932</v>
      </c>
      <c r="U4497" s="10"/>
      <c r="V4497" s="10"/>
      <c r="W4497" s="10"/>
    </row>
    <row r="4498">
      <c r="A4498" s="17">
        <v>2015.0</v>
      </c>
      <c r="B4498" s="18" t="s">
        <v>395</v>
      </c>
      <c r="C4498" s="18" t="s">
        <v>5138</v>
      </c>
      <c r="D4498" s="19">
        <v>91.0</v>
      </c>
      <c r="E4498" s="19">
        <v>0.0</v>
      </c>
      <c r="F4498" s="19">
        <v>17.0</v>
      </c>
      <c r="G4498" s="19">
        <v>2.0</v>
      </c>
      <c r="H4498" s="19">
        <v>9.0</v>
      </c>
      <c r="I4498" s="19">
        <v>0.0</v>
      </c>
      <c r="J4498" s="19">
        <v>1.0</v>
      </c>
      <c r="K4498" s="19">
        <v>2.0</v>
      </c>
      <c r="L4498" s="19">
        <v>27.0</v>
      </c>
      <c r="M4498" s="19">
        <v>29.0</v>
      </c>
      <c r="N4498" s="20">
        <v>0.06896551698446274</v>
      </c>
      <c r="O4498" s="20">
        <v>0.4087672829627991</v>
      </c>
      <c r="P4498" s="20">
        <v>0.44671955704689026</v>
      </c>
      <c r="Q4498" s="21" t="str">
        <f t="shared" si="1"/>
        <v>0.048</v>
      </c>
      <c r="R4498" s="21" t="str">
        <f t="shared" si="3"/>
        <v>0.3280635307</v>
      </c>
      <c r="S4498" s="9">
        <v>0.33330491005346696</v>
      </c>
      <c r="T4498" s="6">
        <v>0.3280635307431221</v>
      </c>
      <c r="U4498" s="10"/>
      <c r="V4498" s="10"/>
      <c r="W4498" s="10"/>
    </row>
    <row r="4499">
      <c r="A4499" s="17">
        <v>2015.0</v>
      </c>
      <c r="B4499" s="18" t="s">
        <v>4883</v>
      </c>
      <c r="C4499" s="18" t="s">
        <v>5139</v>
      </c>
      <c r="D4499" s="19">
        <v>92.0</v>
      </c>
      <c r="E4499" s="19">
        <v>6.0</v>
      </c>
      <c r="F4499" s="19">
        <v>11.0</v>
      </c>
      <c r="G4499" s="19">
        <v>6.0</v>
      </c>
      <c r="H4499" s="19">
        <v>4.0</v>
      </c>
      <c r="I4499" s="19">
        <v>2.0</v>
      </c>
      <c r="J4499" s="19">
        <v>2.0</v>
      </c>
      <c r="K4499" s="19">
        <v>14.0</v>
      </c>
      <c r="L4499" s="19">
        <v>17.0</v>
      </c>
      <c r="M4499" s="19">
        <v>31.0</v>
      </c>
      <c r="N4499" s="20">
        <v>0.4516128897666931</v>
      </c>
      <c r="O4499" s="20">
        <v>0.45849886536598206</v>
      </c>
      <c r="P4499" s="20">
        <v>0.48085370659828186</v>
      </c>
      <c r="Q4499" s="21" t="str">
        <f t="shared" si="1"/>
        <v>0.4964539007</v>
      </c>
      <c r="R4499" s="21" t="str">
        <f t="shared" si="3"/>
        <v>0.4735763345</v>
      </c>
      <c r="S4499" s="9">
        <v>0.4623660851390131</v>
      </c>
      <c r="T4499" s="6">
        <v>0.47357633450986647</v>
      </c>
      <c r="U4499" s="10"/>
      <c r="V4499" s="10"/>
      <c r="W4499" s="10"/>
    </row>
    <row r="4500">
      <c r="A4500" s="17">
        <v>2015.0</v>
      </c>
      <c r="B4500" s="18" t="s">
        <v>420</v>
      </c>
      <c r="C4500" s="18" t="s">
        <v>5140</v>
      </c>
      <c r="D4500" s="19">
        <v>93.0</v>
      </c>
      <c r="E4500" s="19">
        <v>3.0</v>
      </c>
      <c r="F4500" s="19">
        <v>7.0</v>
      </c>
      <c r="G4500" s="19">
        <v>12.0</v>
      </c>
      <c r="H4500" s="19">
        <v>6.0</v>
      </c>
      <c r="I4500" s="19">
        <v>2.0</v>
      </c>
      <c r="J4500" s="19">
        <v>3.0</v>
      </c>
      <c r="K4500" s="19">
        <v>17.0</v>
      </c>
      <c r="L4500" s="19">
        <v>16.0</v>
      </c>
      <c r="M4500" s="19">
        <v>33.0</v>
      </c>
      <c r="N4500" s="20">
        <v>0.5151515007019043</v>
      </c>
      <c r="O4500" s="20">
        <v>0.5536848306655884</v>
      </c>
      <c r="P4500" s="20">
        <v>0.5420475602149963</v>
      </c>
      <c r="Q4500" s="21" t="str">
        <f t="shared" si="1"/>
        <v>0.4620689655</v>
      </c>
      <c r="R4500" s="21" t="str">
        <f t="shared" si="3"/>
        <v>0.5278715468</v>
      </c>
      <c r="S4500" s="9">
        <v>0.5411421841744221</v>
      </c>
      <c r="T4500" s="6">
        <v>0.5278715467658536</v>
      </c>
      <c r="U4500" s="10"/>
      <c r="V4500" s="10"/>
      <c r="W4500" s="10"/>
    </row>
    <row r="4501">
      <c r="A4501" s="17">
        <v>2015.0</v>
      </c>
      <c r="B4501" s="18" t="s">
        <v>1817</v>
      </c>
      <c r="C4501" s="18" t="s">
        <v>5141</v>
      </c>
      <c r="D4501" s="19">
        <v>94.0</v>
      </c>
      <c r="E4501" s="19">
        <v>1.0</v>
      </c>
      <c r="F4501" s="19">
        <v>11.0</v>
      </c>
      <c r="G4501" s="19">
        <v>7.0</v>
      </c>
      <c r="H4501" s="19">
        <v>8.0</v>
      </c>
      <c r="I4501" s="19">
        <v>1.0</v>
      </c>
      <c r="J4501" s="19">
        <v>2.0</v>
      </c>
      <c r="K4501" s="19">
        <v>9.0</v>
      </c>
      <c r="L4501" s="19">
        <v>21.0</v>
      </c>
      <c r="M4501" s="19">
        <v>30.0</v>
      </c>
      <c r="N4501" s="20">
        <v>0.30000001192092896</v>
      </c>
      <c r="O4501" s="20">
        <v>0.5363255143165588</v>
      </c>
      <c r="P4501" s="20">
        <v>0.5122156739234924</v>
      </c>
      <c r="Q4501" s="21" t="str">
        <f t="shared" si="1"/>
        <v>0.25</v>
      </c>
      <c r="R4501" s="21" t="str">
        <f t="shared" si="3"/>
        <v>0.4587166756</v>
      </c>
      <c r="S4501" s="9">
        <v>0.47121667563915254</v>
      </c>
      <c r="T4501" s="6">
        <v>0.4587166756391525</v>
      </c>
      <c r="U4501" s="10"/>
      <c r="V4501" s="10"/>
      <c r="W4501" s="10"/>
    </row>
    <row r="4502">
      <c r="A4502" s="17">
        <v>2015.0</v>
      </c>
      <c r="B4502" s="18" t="s">
        <v>78</v>
      </c>
      <c r="C4502" s="18" t="s">
        <v>5142</v>
      </c>
      <c r="D4502" s="19">
        <v>95.0</v>
      </c>
      <c r="E4502" s="19">
        <v>4.0</v>
      </c>
      <c r="F4502" s="19">
        <v>10.0</v>
      </c>
      <c r="G4502" s="19">
        <v>9.0</v>
      </c>
      <c r="H4502" s="19">
        <v>3.0</v>
      </c>
      <c r="I4502" s="19">
        <v>0.0</v>
      </c>
      <c r="J4502" s="19">
        <v>4.0</v>
      </c>
      <c r="K4502" s="19">
        <v>13.0</v>
      </c>
      <c r="L4502" s="19">
        <v>17.0</v>
      </c>
      <c r="M4502" s="19">
        <v>30.0</v>
      </c>
      <c r="N4502" s="20">
        <v>0.4333333373069763</v>
      </c>
      <c r="O4502" s="20">
        <v>0.5126698613166809</v>
      </c>
      <c r="P4502" s="20">
        <v>0.505620002746582</v>
      </c>
      <c r="Q4502" s="21" t="str">
        <f t="shared" si="1"/>
        <v>0.4365079365</v>
      </c>
      <c r="R4502" s="21" t="str">
        <f t="shared" si="3"/>
        <v>0.4918669155</v>
      </c>
      <c r="S4502" s="9">
        <v>0.4910732646783193</v>
      </c>
      <c r="T4502" s="6">
        <v>0.4918669154719701</v>
      </c>
      <c r="U4502" s="10"/>
      <c r="V4502" s="10"/>
      <c r="W4502" s="10"/>
    </row>
    <row r="4503">
      <c r="A4503" s="17">
        <v>2015.0</v>
      </c>
      <c r="B4503" s="18" t="s">
        <v>1128</v>
      </c>
      <c r="C4503" s="18" t="s">
        <v>5143</v>
      </c>
      <c r="D4503" s="19">
        <v>96.0</v>
      </c>
      <c r="E4503" s="19">
        <v>1.0</v>
      </c>
      <c r="F4503" s="19">
        <v>14.0</v>
      </c>
      <c r="G4503" s="19">
        <v>5.0</v>
      </c>
      <c r="H4503" s="19">
        <v>7.0</v>
      </c>
      <c r="I4503" s="19">
        <v>3.0</v>
      </c>
      <c r="J4503" s="19">
        <v>1.0</v>
      </c>
      <c r="K4503" s="19">
        <v>9.0</v>
      </c>
      <c r="L4503" s="19">
        <v>22.0</v>
      </c>
      <c r="M4503" s="19">
        <v>31.0</v>
      </c>
      <c r="N4503" s="20">
        <v>0.29032257199287415</v>
      </c>
      <c r="O4503" s="20">
        <v>0.4860132336616516</v>
      </c>
      <c r="P4503" s="20">
        <v>0.4761373996734619</v>
      </c>
      <c r="Q4503" s="21" t="str">
        <f t="shared" si="1"/>
        <v>0.2781954887</v>
      </c>
      <c r="R4503" s="21" t="str">
        <f t="shared" si="3"/>
        <v>0.4315898389</v>
      </c>
      <c r="S4503" s="9">
        <v>0.4346216119104816</v>
      </c>
      <c r="T4503" s="6">
        <v>0.4315898389296424</v>
      </c>
      <c r="U4503" s="10"/>
      <c r="V4503" s="10"/>
      <c r="W4503" s="10"/>
    </row>
    <row r="4504">
      <c r="A4504" s="17">
        <v>2015.0</v>
      </c>
      <c r="B4504" s="18" t="s">
        <v>418</v>
      </c>
      <c r="C4504" s="18" t="s">
        <v>1610</v>
      </c>
      <c r="D4504" s="19">
        <v>97.0</v>
      </c>
      <c r="E4504" s="19">
        <v>4.0</v>
      </c>
      <c r="F4504" s="19">
        <v>9.0</v>
      </c>
      <c r="G4504" s="19">
        <v>12.0</v>
      </c>
      <c r="H4504" s="19">
        <v>2.0</v>
      </c>
      <c r="I4504" s="19">
        <v>5.0</v>
      </c>
      <c r="J4504" s="19">
        <v>1.0</v>
      </c>
      <c r="K4504" s="19">
        <v>21.0</v>
      </c>
      <c r="L4504" s="19">
        <v>12.0</v>
      </c>
      <c r="M4504" s="19">
        <v>33.0</v>
      </c>
      <c r="N4504" s="20">
        <v>0.6363636255264282</v>
      </c>
      <c r="O4504" s="20">
        <v>0.49305546283721924</v>
      </c>
      <c r="P4504" s="20">
        <v>0.5251957774162292</v>
      </c>
      <c r="Q4504" s="21" t="str">
        <f t="shared" si="1"/>
        <v>0.6592592593</v>
      </c>
      <c r="R4504" s="21" t="str">
        <f t="shared" si="3"/>
        <v>0.5426414906</v>
      </c>
      <c r="S4504" s="9">
        <v>0.536917584863576</v>
      </c>
      <c r="T4504" s="6">
        <v>0.5426414905874817</v>
      </c>
      <c r="U4504" s="10"/>
      <c r="V4504" s="10"/>
      <c r="W4504" s="10"/>
    </row>
    <row r="4505">
      <c r="A4505" s="17">
        <v>2015.0</v>
      </c>
      <c r="B4505" s="18" t="s">
        <v>607</v>
      </c>
      <c r="C4505" s="18" t="s">
        <v>5144</v>
      </c>
      <c r="D4505" s="19">
        <v>98.0</v>
      </c>
      <c r="E4505" s="19">
        <v>8.0</v>
      </c>
      <c r="F4505" s="19">
        <v>6.0</v>
      </c>
      <c r="G4505" s="19">
        <v>10.0</v>
      </c>
      <c r="H4505" s="19">
        <v>2.0</v>
      </c>
      <c r="I4505" s="19">
        <v>1.0</v>
      </c>
      <c r="J4505" s="19">
        <v>1.0</v>
      </c>
      <c r="K4505" s="19">
        <v>19.0</v>
      </c>
      <c r="L4505" s="19">
        <v>9.0</v>
      </c>
      <c r="M4505" s="19">
        <v>28.0</v>
      </c>
      <c r="N4505" s="20">
        <v>0.6785714030265808</v>
      </c>
      <c r="O4505" s="20">
        <v>0.46020856499671936</v>
      </c>
      <c r="P4505" s="20">
        <v>0.47689008712768555</v>
      </c>
      <c r="Q4505" s="21" t="str">
        <f t="shared" si="1"/>
        <v>0.7109375</v>
      </c>
      <c r="R4505" s="21" t="str">
        <f t="shared" si="3"/>
        <v>0.5270611793</v>
      </c>
      <c r="S4505" s="9">
        <v>0.5189696614231383</v>
      </c>
      <c r="T4505" s="6">
        <v>0.5270611792802811</v>
      </c>
      <c r="U4505" s="10"/>
      <c r="V4505" s="10"/>
      <c r="W4505" s="10"/>
    </row>
    <row r="4506">
      <c r="A4506" s="17">
        <v>2015.0</v>
      </c>
      <c r="B4506" s="18" t="s">
        <v>1353</v>
      </c>
      <c r="C4506" s="18" t="s">
        <v>1621</v>
      </c>
      <c r="D4506" s="19">
        <v>99.0</v>
      </c>
      <c r="E4506" s="19">
        <v>5.0</v>
      </c>
      <c r="F4506" s="19">
        <v>10.0</v>
      </c>
      <c r="G4506" s="19">
        <v>8.0</v>
      </c>
      <c r="H4506" s="19">
        <v>2.0</v>
      </c>
      <c r="I4506" s="19">
        <v>3.0</v>
      </c>
      <c r="J4506" s="19">
        <v>2.0</v>
      </c>
      <c r="K4506" s="19">
        <v>16.0</v>
      </c>
      <c r="L4506" s="19">
        <v>14.0</v>
      </c>
      <c r="M4506" s="19">
        <v>30.0</v>
      </c>
      <c r="N4506" s="20">
        <v>0.5333333611488342</v>
      </c>
      <c r="O4506" s="20">
        <v>0.5052627325057983</v>
      </c>
      <c r="P4506" s="20">
        <v>0.48474961519241333</v>
      </c>
      <c r="Q4506" s="21" t="str">
        <f t="shared" si="1"/>
        <v>0.578125</v>
      </c>
      <c r="R4506" s="21" t="str">
        <f t="shared" si="3"/>
        <v>0.5183500201</v>
      </c>
      <c r="S4506" s="9">
        <v>0.5071521033843358</v>
      </c>
      <c r="T4506" s="6">
        <v>0.5183500200510025</v>
      </c>
      <c r="U4506" s="10"/>
      <c r="V4506" s="10"/>
      <c r="W4506" s="10"/>
    </row>
    <row r="4507">
      <c r="A4507" s="17">
        <v>2015.0</v>
      </c>
      <c r="B4507" s="18" t="s">
        <v>56</v>
      </c>
      <c r="C4507" s="18" t="s">
        <v>5145</v>
      </c>
      <c r="D4507" s="19">
        <v>100.0</v>
      </c>
      <c r="E4507" s="19">
        <v>2.0</v>
      </c>
      <c r="F4507" s="19">
        <v>9.0</v>
      </c>
      <c r="G4507" s="19">
        <v>6.0</v>
      </c>
      <c r="H4507" s="19">
        <v>8.0</v>
      </c>
      <c r="I4507" s="19">
        <v>0.0</v>
      </c>
      <c r="J4507" s="19">
        <v>5.0</v>
      </c>
      <c r="K4507" s="19">
        <v>8.0</v>
      </c>
      <c r="L4507" s="19">
        <v>22.0</v>
      </c>
      <c r="M4507" s="19">
        <v>30.0</v>
      </c>
      <c r="N4507" s="20">
        <v>0.2666666805744171</v>
      </c>
      <c r="O4507" s="20">
        <v>0.5598666071891785</v>
      </c>
      <c r="P4507" s="20">
        <v>0.5209061503410339</v>
      </c>
      <c r="Q4507" s="21" t="str">
        <f t="shared" si="1"/>
        <v>0.2285714286</v>
      </c>
      <c r="R4507" s="21" t="str">
        <f t="shared" si="3"/>
        <v>0.4673026983</v>
      </c>
      <c r="S4507" s="9">
        <v>0.47682650784651437</v>
      </c>
      <c r="T4507" s="6">
        <v>0.4673026983227049</v>
      </c>
      <c r="U4507" s="10"/>
      <c r="V4507" s="10"/>
      <c r="W4507" s="10"/>
    </row>
    <row r="4508">
      <c r="A4508" s="17">
        <v>2015.0</v>
      </c>
      <c r="B4508" s="18" t="s">
        <v>271</v>
      </c>
      <c r="C4508" s="18" t="s">
        <v>5146</v>
      </c>
      <c r="D4508" s="19">
        <v>101.0</v>
      </c>
      <c r="E4508" s="19">
        <v>5.0</v>
      </c>
      <c r="F4508" s="19">
        <v>4.0</v>
      </c>
      <c r="G4508" s="19">
        <v>13.0</v>
      </c>
      <c r="H4508" s="19">
        <v>3.0</v>
      </c>
      <c r="I4508" s="19">
        <v>3.0</v>
      </c>
      <c r="J4508" s="19">
        <v>3.0</v>
      </c>
      <c r="K4508" s="19">
        <v>21.0</v>
      </c>
      <c r="L4508" s="19">
        <v>10.0</v>
      </c>
      <c r="M4508" s="19">
        <v>31.0</v>
      </c>
      <c r="N4508" s="20">
        <v>0.6774193644523621</v>
      </c>
      <c r="O4508" s="20">
        <v>0.6046093702316284</v>
      </c>
      <c r="P4508" s="20">
        <v>0.5439363718032837</v>
      </c>
      <c r="Q4508" s="21" t="str">
        <f t="shared" si="1"/>
        <v>0.6496350365</v>
      </c>
      <c r="R4508" s="21" t="str">
        <f t="shared" si="3"/>
        <v>0.6006975372</v>
      </c>
      <c r="S4508" s="9">
        <v>0.6076436167763125</v>
      </c>
      <c r="T4508" s="6">
        <v>0.6006975371907227</v>
      </c>
      <c r="U4508" s="10"/>
      <c r="V4508" s="10"/>
      <c r="W4508" s="10"/>
    </row>
    <row r="4509">
      <c r="A4509" s="17">
        <v>2015.0</v>
      </c>
      <c r="B4509" s="18" t="s">
        <v>190</v>
      </c>
      <c r="C4509" s="18" t="s">
        <v>1675</v>
      </c>
      <c r="D4509" s="19">
        <v>102.0</v>
      </c>
      <c r="E4509" s="19">
        <v>8.0</v>
      </c>
      <c r="F4509" s="19">
        <v>4.0</v>
      </c>
      <c r="G4509" s="19">
        <v>12.0</v>
      </c>
      <c r="H4509" s="19">
        <v>4.0</v>
      </c>
      <c r="I4509" s="19">
        <v>1.0</v>
      </c>
      <c r="J4509" s="19">
        <v>3.0</v>
      </c>
      <c r="K4509" s="19">
        <v>21.0</v>
      </c>
      <c r="L4509" s="19">
        <v>11.0</v>
      </c>
      <c r="M4509" s="19">
        <v>32.0</v>
      </c>
      <c r="N4509" s="20">
        <v>0.65625</v>
      </c>
      <c r="O4509" s="20">
        <v>0.5727418065071106</v>
      </c>
      <c r="P4509" s="20">
        <v>0.5381782054901123</v>
      </c>
      <c r="Q4509" s="21" t="str">
        <f t="shared" si="1"/>
        <v>0.6381578947</v>
      </c>
      <c r="R4509" s="21" t="str">
        <f t="shared" si="3"/>
        <v>0.5804549283</v>
      </c>
      <c r="S4509" s="9">
        <v>0.5849779546260834</v>
      </c>
      <c r="T4509" s="6">
        <v>0.5804549283102939</v>
      </c>
      <c r="U4509" s="10"/>
      <c r="V4509" s="10"/>
      <c r="W4509" s="10"/>
    </row>
    <row r="4510">
      <c r="A4510" s="17">
        <v>2015.0</v>
      </c>
      <c r="B4510" s="18" t="s">
        <v>98</v>
      </c>
      <c r="C4510" s="18" t="s">
        <v>1654</v>
      </c>
      <c r="D4510" s="19">
        <v>103.0</v>
      </c>
      <c r="E4510" s="19">
        <v>8.0</v>
      </c>
      <c r="F4510" s="19">
        <v>8.0</v>
      </c>
      <c r="G4510" s="19">
        <v>11.0</v>
      </c>
      <c r="H4510" s="19">
        <v>1.0</v>
      </c>
      <c r="I4510" s="19">
        <v>4.0</v>
      </c>
      <c r="J4510" s="19">
        <v>0.0</v>
      </c>
      <c r="K4510" s="19">
        <v>23.0</v>
      </c>
      <c r="L4510" s="19">
        <v>9.0</v>
      </c>
      <c r="M4510" s="19">
        <v>32.0</v>
      </c>
      <c r="N4510" s="20">
        <v>0.71875</v>
      </c>
      <c r="O4510" s="20">
        <v>0.5085124969482422</v>
      </c>
      <c r="P4510" s="20">
        <v>0.4886750876903534</v>
      </c>
      <c r="Q4510" s="21" t="str">
        <f t="shared" si="1"/>
        <v>0.7785714286</v>
      </c>
      <c r="R4510" s="21" t="str">
        <f t="shared" si="3"/>
        <v>0.5710678775</v>
      </c>
      <c r="S4510" s="9">
        <v>0.5561125203967094</v>
      </c>
      <c r="T4510" s="6">
        <v>0.5710678775395666</v>
      </c>
      <c r="U4510" s="10"/>
      <c r="V4510" s="10"/>
      <c r="W4510" s="10"/>
    </row>
    <row r="4511">
      <c r="A4511" s="17">
        <v>2015.0</v>
      </c>
      <c r="B4511" s="18" t="s">
        <v>273</v>
      </c>
      <c r="C4511" s="18" t="s">
        <v>5147</v>
      </c>
      <c r="D4511" s="19">
        <v>104.0</v>
      </c>
      <c r="E4511" s="19">
        <v>2.0</v>
      </c>
      <c r="F4511" s="19">
        <v>9.0</v>
      </c>
      <c r="G4511" s="19">
        <v>8.0</v>
      </c>
      <c r="H4511" s="19">
        <v>8.0</v>
      </c>
      <c r="I4511" s="19">
        <v>2.0</v>
      </c>
      <c r="J4511" s="19">
        <v>2.0</v>
      </c>
      <c r="K4511" s="19">
        <v>12.0</v>
      </c>
      <c r="L4511" s="19">
        <v>19.0</v>
      </c>
      <c r="M4511" s="19">
        <v>31.0</v>
      </c>
      <c r="N4511" s="20">
        <v>0.3870967626571655</v>
      </c>
      <c r="O4511" s="20">
        <v>0.5768864154815674</v>
      </c>
      <c r="P4511" s="20">
        <v>0.5370349884033203</v>
      </c>
      <c r="Q4511" s="21" t="str">
        <f t="shared" si="1"/>
        <v>0.3404255319</v>
      </c>
      <c r="R4511" s="21" t="str">
        <f t="shared" si="3"/>
        <v>0.5078083378</v>
      </c>
      <c r="S4511" s="9">
        <v>0.5194761483900009</v>
      </c>
      <c r="T4511" s="6">
        <v>0.5078083378203372</v>
      </c>
      <c r="U4511" s="10"/>
      <c r="V4511" s="10"/>
      <c r="W4511" s="10"/>
    </row>
    <row r="4512">
      <c r="A4512" s="17">
        <v>2015.0</v>
      </c>
      <c r="B4512" s="18" t="s">
        <v>124</v>
      </c>
      <c r="C4512" s="18" t="s">
        <v>1713</v>
      </c>
      <c r="D4512" s="19">
        <v>105.0</v>
      </c>
      <c r="E4512" s="19">
        <v>11.0</v>
      </c>
      <c r="F4512" s="19">
        <v>1.0</v>
      </c>
      <c r="G4512" s="19">
        <v>15.0</v>
      </c>
      <c r="H4512" s="19">
        <v>1.0</v>
      </c>
      <c r="I4512" s="19">
        <v>5.0</v>
      </c>
      <c r="J4512" s="19">
        <v>0.0</v>
      </c>
      <c r="K4512" s="19">
        <v>31.0</v>
      </c>
      <c r="L4512" s="19">
        <v>2.0</v>
      </c>
      <c r="M4512" s="19">
        <v>33.0</v>
      </c>
      <c r="N4512" s="20">
        <v>0.939393937587738</v>
      </c>
      <c r="O4512" s="20">
        <v>0.5552555918693542</v>
      </c>
      <c r="P4512" s="20">
        <v>0.5259788036346436</v>
      </c>
      <c r="Q4512" s="21" t="str">
        <f t="shared" si="1"/>
        <v>0.9363057325</v>
      </c>
      <c r="R4512" s="21" t="str">
        <f t="shared" si="3"/>
        <v>0.64319893</v>
      </c>
      <c r="S4512" s="9">
        <v>0.6439709816918229</v>
      </c>
      <c r="T4512" s="6">
        <v>0.6431989299643571</v>
      </c>
      <c r="U4512" s="10"/>
      <c r="V4512" s="10"/>
      <c r="W4512" s="10"/>
    </row>
    <row r="4513">
      <c r="A4513" s="17">
        <v>2015.0</v>
      </c>
      <c r="B4513" s="18" t="s">
        <v>4892</v>
      </c>
      <c r="C4513" s="18" t="s">
        <v>5148</v>
      </c>
      <c r="D4513" s="19">
        <v>106.0</v>
      </c>
      <c r="E4513" s="19">
        <v>0.0</v>
      </c>
      <c r="F4513" s="19">
        <v>17.0</v>
      </c>
      <c r="G4513" s="19">
        <v>0.0</v>
      </c>
      <c r="H4513" s="19">
        <v>9.0</v>
      </c>
      <c r="I4513" s="19">
        <v>0.0</v>
      </c>
      <c r="J4513" s="19">
        <v>1.0</v>
      </c>
      <c r="K4513" s="19">
        <v>0.0</v>
      </c>
      <c r="L4513" s="19">
        <v>27.0</v>
      </c>
      <c r="M4513" s="19">
        <v>27.0</v>
      </c>
      <c r="N4513" s="20">
        <v>0.0</v>
      </c>
      <c r="O4513" s="20">
        <v>0.3908209502696991</v>
      </c>
      <c r="P4513" s="20">
        <v>0.4645574390888214</v>
      </c>
      <c r="Q4513" s="21" t="str">
        <f t="shared" si="1"/>
        <v>0</v>
      </c>
      <c r="R4513" s="21" t="str">
        <f t="shared" si="3"/>
        <v>0.3115498349</v>
      </c>
      <c r="S4513" s="9">
        <v>0.3115498349070549</v>
      </c>
      <c r="T4513" s="6">
        <v>0.3115498349070549</v>
      </c>
      <c r="U4513" s="10"/>
      <c r="V4513" s="10"/>
      <c r="W4513" s="10"/>
    </row>
    <row r="4514">
      <c r="A4514" s="17">
        <v>2015.0</v>
      </c>
      <c r="B4514" s="18" t="s">
        <v>1499</v>
      </c>
      <c r="C4514" s="18" t="s">
        <v>5149</v>
      </c>
      <c r="D4514" s="19">
        <v>107.0</v>
      </c>
      <c r="E4514" s="19">
        <v>4.0</v>
      </c>
      <c r="F4514" s="19">
        <v>7.0</v>
      </c>
      <c r="G4514" s="19">
        <v>11.0</v>
      </c>
      <c r="H4514" s="19">
        <v>7.0</v>
      </c>
      <c r="I4514" s="19">
        <v>0.0</v>
      </c>
      <c r="J4514" s="19">
        <v>0.0</v>
      </c>
      <c r="K4514" s="19">
        <v>15.0</v>
      </c>
      <c r="L4514" s="19">
        <v>14.0</v>
      </c>
      <c r="M4514" s="19">
        <v>29.0</v>
      </c>
      <c r="N4514" s="20">
        <v>0.517241358757019</v>
      </c>
      <c r="O4514" s="20">
        <v>0.42219874262809753</v>
      </c>
      <c r="P4514" s="20">
        <v>0.47129520773887634</v>
      </c>
      <c r="Q4514" s="21" t="str">
        <f t="shared" si="1"/>
        <v>0.465648855</v>
      </c>
      <c r="R4514" s="21" t="str">
        <f t="shared" si="3"/>
        <v>0.445335387</v>
      </c>
      <c r="S4514" s="9">
        <v>0.45823351807635404</v>
      </c>
      <c r="T4514" s="6">
        <v>0.44533538698922587</v>
      </c>
      <c r="U4514" s="10"/>
      <c r="V4514" s="10"/>
      <c r="W4514" s="10"/>
    </row>
    <row r="4515">
      <c r="A4515" s="17">
        <v>2015.0</v>
      </c>
      <c r="B4515" s="18" t="s">
        <v>182</v>
      </c>
      <c r="C4515" s="18" t="s">
        <v>1659</v>
      </c>
      <c r="D4515" s="19">
        <v>108.0</v>
      </c>
      <c r="E4515" s="19">
        <v>5.0</v>
      </c>
      <c r="F4515" s="19">
        <v>12.0</v>
      </c>
      <c r="G4515" s="19">
        <v>6.0</v>
      </c>
      <c r="H4515" s="19">
        <v>5.0</v>
      </c>
      <c r="I4515" s="19">
        <v>5.0</v>
      </c>
      <c r="J4515" s="19">
        <v>0.0</v>
      </c>
      <c r="K4515" s="19">
        <v>16.0</v>
      </c>
      <c r="L4515" s="19">
        <v>17.0</v>
      </c>
      <c r="M4515" s="19">
        <v>33.0</v>
      </c>
      <c r="N4515" s="20">
        <v>0.4848484992980957</v>
      </c>
      <c r="O4515" s="20">
        <v>0.42513468861579895</v>
      </c>
      <c r="P4515" s="20">
        <v>0.4560779333114624</v>
      </c>
      <c r="Q4515" s="21" t="str">
        <f t="shared" si="1"/>
        <v>0.5234899329</v>
      </c>
      <c r="R4515" s="21" t="str">
        <f t="shared" si="3"/>
        <v>0.4574593109</v>
      </c>
      <c r="S4515" s="9">
        <v>0.4477989488478863</v>
      </c>
      <c r="T4515" s="6">
        <v>0.45745931085724156</v>
      </c>
      <c r="U4515" s="10"/>
      <c r="V4515" s="10"/>
      <c r="W4515" s="10"/>
    </row>
    <row r="4516">
      <c r="A4516" s="17">
        <v>2015.0</v>
      </c>
      <c r="B4516" s="18" t="s">
        <v>1355</v>
      </c>
      <c r="C4516" s="18" t="s">
        <v>5150</v>
      </c>
      <c r="D4516" s="19">
        <v>109.0</v>
      </c>
      <c r="E4516" s="19">
        <v>7.0</v>
      </c>
      <c r="F4516" s="19">
        <v>8.0</v>
      </c>
      <c r="G4516" s="19">
        <v>6.0</v>
      </c>
      <c r="H4516" s="19">
        <v>7.0</v>
      </c>
      <c r="I4516" s="19">
        <v>0.0</v>
      </c>
      <c r="J4516" s="19">
        <v>1.0</v>
      </c>
      <c r="K4516" s="19">
        <v>13.0</v>
      </c>
      <c r="L4516" s="19">
        <v>16.0</v>
      </c>
      <c r="M4516" s="19">
        <v>29.0</v>
      </c>
      <c r="N4516" s="20">
        <v>0.4482758641242981</v>
      </c>
      <c r="O4516" s="20">
        <v>0.4540247321128845</v>
      </c>
      <c r="P4516" s="20">
        <v>0.46932846307754517</v>
      </c>
      <c r="Q4516" s="21" t="str">
        <f t="shared" si="1"/>
        <v>0.4620689655</v>
      </c>
      <c r="R4516" s="21" t="str">
        <f t="shared" si="3"/>
        <v>0.4598617232</v>
      </c>
      <c r="S4516" s="9">
        <v>0.45641344734306993</v>
      </c>
      <c r="T4516" s="6">
        <v>0.45986172320513885</v>
      </c>
      <c r="U4516" s="10"/>
      <c r="V4516" s="10"/>
      <c r="W4516" s="10"/>
    </row>
    <row r="4517">
      <c r="A4517" s="17">
        <v>2015.0</v>
      </c>
      <c r="B4517" s="18" t="s">
        <v>1029</v>
      </c>
      <c r="C4517" s="18" t="s">
        <v>1660</v>
      </c>
      <c r="D4517" s="19">
        <v>110.0</v>
      </c>
      <c r="E4517" s="19">
        <v>9.0</v>
      </c>
      <c r="F4517" s="19">
        <v>4.0</v>
      </c>
      <c r="G4517" s="19">
        <v>10.0</v>
      </c>
      <c r="H4517" s="19">
        <v>2.0</v>
      </c>
      <c r="I4517" s="19">
        <v>1.0</v>
      </c>
      <c r="J4517" s="19">
        <v>1.0</v>
      </c>
      <c r="K4517" s="19">
        <v>20.0</v>
      </c>
      <c r="L4517" s="19">
        <v>7.0</v>
      </c>
      <c r="M4517" s="19">
        <v>27.0</v>
      </c>
      <c r="N4517" s="20">
        <v>0.7407407164573669</v>
      </c>
      <c r="O4517" s="20">
        <v>0.5095166563987732</v>
      </c>
      <c r="P4517" s="20">
        <v>0.5020443201065063</v>
      </c>
      <c r="Q4517" s="21" t="str">
        <f t="shared" si="1"/>
        <v>0.7596899225</v>
      </c>
      <c r="R4517" s="21" t="str">
        <f t="shared" si="3"/>
        <v>0.5701918888</v>
      </c>
      <c r="S4517" s="9">
        <v>0.5654545934111983</v>
      </c>
      <c r="T4517" s="6">
        <v>0.5701918888461682</v>
      </c>
      <c r="U4517" s="10"/>
      <c r="V4517" s="10"/>
      <c r="W4517" s="10"/>
    </row>
    <row r="4518">
      <c r="A4518" s="17">
        <v>2015.0</v>
      </c>
      <c r="B4518" s="18" t="s">
        <v>226</v>
      </c>
      <c r="C4518" s="18" t="s">
        <v>5151</v>
      </c>
      <c r="D4518" s="19">
        <v>111.0</v>
      </c>
      <c r="E4518" s="19">
        <v>3.0</v>
      </c>
      <c r="F4518" s="19">
        <v>5.0</v>
      </c>
      <c r="G4518" s="19">
        <v>12.0</v>
      </c>
      <c r="H4518" s="19">
        <v>5.0</v>
      </c>
      <c r="I4518" s="19">
        <v>5.0</v>
      </c>
      <c r="J4518" s="19">
        <v>3.0</v>
      </c>
      <c r="K4518" s="19">
        <v>20.0</v>
      </c>
      <c r="L4518" s="19">
        <v>13.0</v>
      </c>
      <c r="M4518" s="19">
        <v>33.0</v>
      </c>
      <c r="N4518" s="20">
        <v>0.6060606241226196</v>
      </c>
      <c r="O4518" s="20">
        <v>0.4947673976421356</v>
      </c>
      <c r="P4518" s="20">
        <v>0.49779197573661804</v>
      </c>
      <c r="Q4518" s="21" t="str">
        <f t="shared" si="1"/>
        <v>0.5578231293</v>
      </c>
      <c r="R4518" s="21" t="str">
        <f t="shared" si="3"/>
        <v>0.5112874751</v>
      </c>
      <c r="S4518" s="9">
        <v>0.5233468442703738</v>
      </c>
      <c r="T4518" s="6">
        <v>0.5112874750681475</v>
      </c>
      <c r="U4518" s="10"/>
      <c r="V4518" s="10"/>
      <c r="W4518" s="10"/>
    </row>
    <row r="4519">
      <c r="A4519" s="17">
        <v>2015.0</v>
      </c>
      <c r="B4519" s="18" t="s">
        <v>1397</v>
      </c>
      <c r="C4519" s="18" t="s">
        <v>1669</v>
      </c>
      <c r="D4519" s="19">
        <v>112.0</v>
      </c>
      <c r="E4519" s="19">
        <v>9.0</v>
      </c>
      <c r="F4519" s="19">
        <v>5.0</v>
      </c>
      <c r="G4519" s="19">
        <v>8.0</v>
      </c>
      <c r="H4519" s="19">
        <v>2.0</v>
      </c>
      <c r="I4519" s="19">
        <v>2.0</v>
      </c>
      <c r="J4519" s="19">
        <v>1.0</v>
      </c>
      <c r="K4519" s="19">
        <v>19.0</v>
      </c>
      <c r="L4519" s="19">
        <v>8.0</v>
      </c>
      <c r="M4519" s="19">
        <v>27.0</v>
      </c>
      <c r="N4519" s="20">
        <v>0.7037037014961243</v>
      </c>
      <c r="O4519" s="20">
        <v>0.4775363802909851</v>
      </c>
      <c r="P4519" s="20">
        <v>0.47465741634368896</v>
      </c>
      <c r="Q4519" s="21" t="str">
        <f t="shared" si="1"/>
        <v>0.7404580153</v>
      </c>
      <c r="R4519" s="21" t="str">
        <f t="shared" si="3"/>
        <v>0.542547048</v>
      </c>
      <c r="S4519" s="9">
        <v>0.5333584701573407</v>
      </c>
      <c r="T4519" s="6">
        <v>0.5425470480482086</v>
      </c>
      <c r="U4519" s="10"/>
      <c r="V4519" s="10"/>
      <c r="W4519" s="10"/>
    </row>
    <row r="4520">
      <c r="A4520" s="17">
        <v>2015.0</v>
      </c>
      <c r="B4520" s="18" t="s">
        <v>523</v>
      </c>
      <c r="C4520" s="18" t="s">
        <v>5152</v>
      </c>
      <c r="D4520" s="19">
        <v>113.0</v>
      </c>
      <c r="E4520" s="19">
        <v>10.0</v>
      </c>
      <c r="F4520" s="19">
        <v>6.0</v>
      </c>
      <c r="G4520" s="19">
        <v>8.0</v>
      </c>
      <c r="H4520" s="19">
        <v>6.0</v>
      </c>
      <c r="I4520" s="19">
        <v>2.0</v>
      </c>
      <c r="J4520" s="19">
        <v>1.0</v>
      </c>
      <c r="K4520" s="19">
        <v>20.0</v>
      </c>
      <c r="L4520" s="19">
        <v>13.0</v>
      </c>
      <c r="M4520" s="19">
        <v>33.0</v>
      </c>
      <c r="N4520" s="20">
        <v>0.6060606241226196</v>
      </c>
      <c r="O4520" s="20">
        <v>0.44790467619895935</v>
      </c>
      <c r="P4520" s="20">
        <v>0.4817534387111664</v>
      </c>
      <c r="Q4520" s="21" t="str">
        <f t="shared" si="1"/>
        <v>0.6153846154</v>
      </c>
      <c r="R4520" s="21" t="str">
        <f t="shared" si="3"/>
        <v>0.4982368516</v>
      </c>
      <c r="S4520" s="9">
        <v>0.49590584929242276</v>
      </c>
      <c r="T4520" s="6">
        <v>0.4982368516234251</v>
      </c>
      <c r="U4520" s="10"/>
      <c r="V4520" s="10"/>
      <c r="W4520" s="10"/>
    </row>
    <row r="4521">
      <c r="A4521" s="17">
        <v>2015.0</v>
      </c>
      <c r="B4521" s="18" t="s">
        <v>132</v>
      </c>
      <c r="C4521" s="18" t="s">
        <v>5153</v>
      </c>
      <c r="D4521" s="19">
        <v>114.0</v>
      </c>
      <c r="E4521" s="19">
        <v>3.0</v>
      </c>
      <c r="F4521" s="19">
        <v>12.0</v>
      </c>
      <c r="G4521" s="19">
        <v>9.0</v>
      </c>
      <c r="H4521" s="19">
        <v>4.0</v>
      </c>
      <c r="I4521" s="19">
        <v>1.0</v>
      </c>
      <c r="J4521" s="19">
        <v>0.0</v>
      </c>
      <c r="K4521" s="19">
        <v>13.0</v>
      </c>
      <c r="L4521" s="19">
        <v>16.0</v>
      </c>
      <c r="M4521" s="19">
        <v>29.0</v>
      </c>
      <c r="N4521" s="20">
        <v>0.4482758641242981</v>
      </c>
      <c r="O4521" s="20">
        <v>0.500113308429718</v>
      </c>
      <c r="P4521" s="20">
        <v>0.487917423248291</v>
      </c>
      <c r="Q4521" s="21" t="str">
        <f t="shared" si="1"/>
        <v>0.452991453</v>
      </c>
      <c r="R4521" s="21" t="str">
        <f t="shared" si="3"/>
        <v>0.4852838733</v>
      </c>
      <c r="S4521" s="9">
        <v>0.48410497554417314</v>
      </c>
      <c r="T4521" s="6">
        <v>0.485283873274795</v>
      </c>
      <c r="U4521" s="10"/>
      <c r="V4521" s="10"/>
      <c r="W4521" s="10"/>
    </row>
    <row r="4522">
      <c r="A4522" s="17">
        <v>2015.0</v>
      </c>
      <c r="B4522" s="18" t="s">
        <v>101</v>
      </c>
      <c r="C4522" s="18" t="s">
        <v>5154</v>
      </c>
      <c r="D4522" s="19">
        <v>115.0</v>
      </c>
      <c r="E4522" s="19">
        <v>2.0</v>
      </c>
      <c r="F4522" s="19">
        <v>9.0</v>
      </c>
      <c r="G4522" s="19">
        <v>9.0</v>
      </c>
      <c r="H4522" s="19">
        <v>8.0</v>
      </c>
      <c r="I4522" s="19">
        <v>2.0</v>
      </c>
      <c r="J4522" s="19">
        <v>2.0</v>
      </c>
      <c r="K4522" s="19">
        <v>13.0</v>
      </c>
      <c r="L4522" s="19">
        <v>19.0</v>
      </c>
      <c r="M4522" s="19">
        <v>32.0</v>
      </c>
      <c r="N4522" s="20">
        <v>0.40625</v>
      </c>
      <c r="O4522" s="20">
        <v>0.4905989468097687</v>
      </c>
      <c r="P4522" s="20">
        <v>0.4973122179508209</v>
      </c>
      <c r="Q4522" s="21" t="str">
        <f t="shared" si="1"/>
        <v>0.3541666667</v>
      </c>
      <c r="R4522" s="21" t="str">
        <f t="shared" si="3"/>
        <v>0.4581691946</v>
      </c>
      <c r="S4522" s="9">
        <v>0.47119002789258957</v>
      </c>
      <c r="T4522" s="6">
        <v>0.45816919455925625</v>
      </c>
      <c r="U4522" s="10"/>
      <c r="V4522" s="10"/>
      <c r="W4522" s="10"/>
    </row>
    <row r="4523">
      <c r="A4523" s="17">
        <v>2015.0</v>
      </c>
      <c r="B4523" s="18" t="s">
        <v>3667</v>
      </c>
      <c r="C4523" s="18" t="s">
        <v>5155</v>
      </c>
      <c r="D4523" s="19">
        <v>116.0</v>
      </c>
      <c r="E4523" s="19">
        <v>2.0</v>
      </c>
      <c r="F4523" s="19">
        <v>13.0</v>
      </c>
      <c r="G4523" s="19">
        <v>6.0</v>
      </c>
      <c r="H4523" s="19">
        <v>3.0</v>
      </c>
      <c r="I4523" s="19">
        <v>0.0</v>
      </c>
      <c r="J4523" s="19">
        <v>0.0</v>
      </c>
      <c r="K4523" s="19">
        <v>8.0</v>
      </c>
      <c r="L4523" s="19">
        <v>16.0</v>
      </c>
      <c r="M4523" s="19">
        <v>24.0</v>
      </c>
      <c r="N4523" s="20">
        <v>0.3333333432674408</v>
      </c>
      <c r="O4523" s="20">
        <v>0.4599587023258209</v>
      </c>
      <c r="P4523" s="20">
        <v>0.4703499674797058</v>
      </c>
      <c r="Q4523" s="21" t="str">
        <f t="shared" si="1"/>
        <v>0.347826087</v>
      </c>
      <c r="R4523" s="21" t="str">
        <f t="shared" si="3"/>
        <v>0.4345233648</v>
      </c>
      <c r="S4523" s="9">
        <v>0.43090017636617023</v>
      </c>
      <c r="T4523" s="6">
        <v>0.43452336477196735</v>
      </c>
      <c r="U4523" s="10"/>
      <c r="V4523" s="10"/>
      <c r="W4523" s="10"/>
    </row>
    <row r="4524">
      <c r="A4524" s="17">
        <v>2015.0</v>
      </c>
      <c r="B4524" s="18" t="s">
        <v>1835</v>
      </c>
      <c r="C4524" s="18" t="s">
        <v>5156</v>
      </c>
      <c r="D4524" s="19">
        <v>117.0</v>
      </c>
      <c r="E4524" s="19">
        <v>7.0</v>
      </c>
      <c r="F4524" s="19">
        <v>12.0</v>
      </c>
      <c r="G4524" s="19">
        <v>6.0</v>
      </c>
      <c r="H4524" s="19">
        <v>2.0</v>
      </c>
      <c r="I4524" s="19">
        <v>0.0</v>
      </c>
      <c r="J4524" s="19">
        <v>2.0</v>
      </c>
      <c r="K4524" s="19">
        <v>13.0</v>
      </c>
      <c r="L4524" s="19">
        <v>16.0</v>
      </c>
      <c r="M4524" s="19">
        <v>29.0</v>
      </c>
      <c r="N4524" s="20">
        <v>0.4482758641242981</v>
      </c>
      <c r="O4524" s="20">
        <v>0.41652464866638184</v>
      </c>
      <c r="P4524" s="20">
        <v>0.4632214307785034</v>
      </c>
      <c r="Q4524" s="21" t="str">
        <f t="shared" si="1"/>
        <v>0.5275590551</v>
      </c>
      <c r="R4524" s="21" t="str">
        <f t="shared" si="3"/>
        <v>0.4559574458</v>
      </c>
      <c r="S4524" s="9">
        <v>0.43613664754505815</v>
      </c>
      <c r="T4524" s="6">
        <v>0.4559574458073443</v>
      </c>
      <c r="U4524" s="10"/>
      <c r="V4524" s="10"/>
      <c r="W4524" s="10"/>
    </row>
    <row r="4525">
      <c r="A4525" s="17">
        <v>2015.0</v>
      </c>
      <c r="B4525" s="18" t="s">
        <v>917</v>
      </c>
      <c r="C4525" s="18" t="s">
        <v>5157</v>
      </c>
      <c r="D4525" s="19">
        <v>118.0</v>
      </c>
      <c r="E4525" s="19">
        <v>2.0</v>
      </c>
      <c r="F4525" s="19">
        <v>13.0</v>
      </c>
      <c r="G4525" s="19">
        <v>9.0</v>
      </c>
      <c r="H4525" s="19">
        <v>3.0</v>
      </c>
      <c r="I4525" s="19">
        <v>0.0</v>
      </c>
      <c r="J4525" s="19">
        <v>1.0</v>
      </c>
      <c r="K4525" s="19">
        <v>11.0</v>
      </c>
      <c r="L4525" s="19">
        <v>17.0</v>
      </c>
      <c r="M4525" s="19">
        <v>28.0</v>
      </c>
      <c r="N4525" s="20">
        <v>0.3928571343421936</v>
      </c>
      <c r="O4525" s="20">
        <v>0.4749073088169098</v>
      </c>
      <c r="P4525" s="20">
        <v>0.4711045026779175</v>
      </c>
      <c r="Q4525" s="21" t="str">
        <f t="shared" si="1"/>
        <v>0.3867924528</v>
      </c>
      <c r="R4525" s="21" t="str">
        <f t="shared" si="3"/>
        <v>0.4519278933</v>
      </c>
      <c r="S4525" s="9">
        <v>0.45344406579221996</v>
      </c>
      <c r="T4525" s="6">
        <v>0.45192789328548144</v>
      </c>
      <c r="U4525" s="10"/>
      <c r="V4525" s="10"/>
      <c r="W4525" s="10"/>
    </row>
    <row r="4526">
      <c r="A4526" s="17">
        <v>2015.0</v>
      </c>
      <c r="B4526" s="18" t="s">
        <v>1838</v>
      </c>
      <c r="C4526" s="18" t="s">
        <v>5158</v>
      </c>
      <c r="D4526" s="19">
        <v>119.0</v>
      </c>
      <c r="E4526" s="19">
        <v>1.0</v>
      </c>
      <c r="F4526" s="19">
        <v>14.0</v>
      </c>
      <c r="G4526" s="19">
        <v>4.0</v>
      </c>
      <c r="H4526" s="19">
        <v>7.0</v>
      </c>
      <c r="I4526" s="19">
        <v>0.0</v>
      </c>
      <c r="J4526" s="19">
        <v>2.0</v>
      </c>
      <c r="K4526" s="19">
        <v>5.0</v>
      </c>
      <c r="L4526" s="19">
        <v>23.0</v>
      </c>
      <c r="M4526" s="19">
        <v>28.0</v>
      </c>
      <c r="N4526" s="20">
        <v>0.1785714328289032</v>
      </c>
      <c r="O4526" s="20">
        <v>0.4289741516113281</v>
      </c>
      <c r="P4526" s="20">
        <v>0.47228220105171204</v>
      </c>
      <c r="Q4526" s="21" t="str">
        <f t="shared" si="1"/>
        <v>0.1583333333</v>
      </c>
      <c r="R4526" s="21" t="str">
        <f t="shared" si="3"/>
        <v>0.3721409594</v>
      </c>
      <c r="S4526" s="9">
        <v>0.3772004832114492</v>
      </c>
      <c r="T4526" s="6">
        <v>0.3721409594019254</v>
      </c>
      <c r="U4526" s="10"/>
      <c r="V4526" s="10"/>
      <c r="W4526" s="10"/>
    </row>
    <row r="4527">
      <c r="A4527" s="17">
        <v>2015.0</v>
      </c>
      <c r="B4527" s="18" t="s">
        <v>207</v>
      </c>
      <c r="C4527" s="18" t="s">
        <v>5159</v>
      </c>
      <c r="D4527" s="19">
        <v>120.0</v>
      </c>
      <c r="E4527" s="19">
        <v>2.0</v>
      </c>
      <c r="F4527" s="19">
        <v>12.0</v>
      </c>
      <c r="G4527" s="19">
        <v>5.0</v>
      </c>
      <c r="H4527" s="19">
        <v>9.0</v>
      </c>
      <c r="I4527" s="19">
        <v>1.0</v>
      </c>
      <c r="J4527" s="19">
        <v>3.0</v>
      </c>
      <c r="K4527" s="19">
        <v>8.0</v>
      </c>
      <c r="L4527" s="19">
        <v>24.0</v>
      </c>
      <c r="M4527" s="19">
        <v>32.0</v>
      </c>
      <c r="N4527" s="20">
        <v>0.25</v>
      </c>
      <c r="O4527" s="20">
        <v>0.49003222584724426</v>
      </c>
      <c r="P4527" s="20">
        <v>0.499409556388855</v>
      </c>
      <c r="Q4527" s="21" t="str">
        <f t="shared" si="1"/>
        <v>0.2297297297</v>
      </c>
      <c r="R4527" s="21" t="str">
        <f t="shared" si="3"/>
        <v>0.4273009345</v>
      </c>
      <c r="S4527" s="9">
        <v>0.4323685020208359</v>
      </c>
      <c r="T4527" s="6">
        <v>0.42730093445326833</v>
      </c>
      <c r="U4527" s="10"/>
      <c r="V4527" s="10"/>
      <c r="W4527" s="10"/>
    </row>
    <row r="4528">
      <c r="A4528" s="17">
        <v>2015.0</v>
      </c>
      <c r="B4528" s="18" t="s">
        <v>193</v>
      </c>
      <c r="C4528" s="18" t="s">
        <v>1597</v>
      </c>
      <c r="D4528" s="19">
        <v>121.0</v>
      </c>
      <c r="E4528" s="19">
        <v>2.0</v>
      </c>
      <c r="F4528" s="19">
        <v>8.0</v>
      </c>
      <c r="G4528" s="19">
        <v>14.0</v>
      </c>
      <c r="H4528" s="19">
        <v>2.0</v>
      </c>
      <c r="I4528" s="19">
        <v>3.0</v>
      </c>
      <c r="J4528" s="19">
        <v>3.0</v>
      </c>
      <c r="K4528" s="19">
        <v>19.0</v>
      </c>
      <c r="L4528" s="19">
        <v>13.0</v>
      </c>
      <c r="M4528" s="19">
        <v>32.0</v>
      </c>
      <c r="N4528" s="20">
        <v>0.59375</v>
      </c>
      <c r="O4528" s="20">
        <v>0.5494025349617004</v>
      </c>
      <c r="P4528" s="20">
        <v>0.5430620312690735</v>
      </c>
      <c r="Q4528" s="21" t="str">
        <f t="shared" si="1"/>
        <v>0.5725806452</v>
      </c>
      <c r="R4528" s="21" t="str">
        <f t="shared" si="3"/>
        <v>0.5536119366</v>
      </c>
      <c r="S4528" s="9">
        <v>0.5589042752981186</v>
      </c>
      <c r="T4528" s="6">
        <v>0.5536119365884412</v>
      </c>
      <c r="U4528" s="10"/>
      <c r="V4528" s="10"/>
      <c r="W4528" s="10"/>
    </row>
    <row r="4529">
      <c r="A4529" s="17">
        <v>2015.0</v>
      </c>
      <c r="B4529" s="18" t="s">
        <v>813</v>
      </c>
      <c r="C4529" s="18" t="s">
        <v>1703</v>
      </c>
      <c r="D4529" s="19">
        <v>122.0</v>
      </c>
      <c r="E4529" s="19">
        <v>7.0</v>
      </c>
      <c r="F4529" s="19">
        <v>5.0</v>
      </c>
      <c r="G4529" s="19">
        <v>9.0</v>
      </c>
      <c r="H4529" s="19">
        <v>5.0</v>
      </c>
      <c r="I4529" s="19">
        <v>4.0</v>
      </c>
      <c r="J4529" s="19">
        <v>2.0</v>
      </c>
      <c r="K4529" s="19">
        <v>20.0</v>
      </c>
      <c r="L4529" s="19">
        <v>12.0</v>
      </c>
      <c r="M4529" s="19">
        <v>32.0</v>
      </c>
      <c r="N4529" s="20">
        <v>0.625</v>
      </c>
      <c r="O4529" s="20">
        <v>0.5636878609657288</v>
      </c>
      <c r="P4529" s="20">
        <v>0.5057607889175415</v>
      </c>
      <c r="Q4529" s="21" t="str">
        <f t="shared" si="1"/>
        <v>0.6153846154</v>
      </c>
      <c r="R4529" s="21" t="str">
        <f t="shared" si="3"/>
        <v>0.5621302816</v>
      </c>
      <c r="S4529" s="9">
        <v>0.5645341277122498</v>
      </c>
      <c r="T4529" s="6">
        <v>0.5621302815584036</v>
      </c>
      <c r="U4529" s="10"/>
      <c r="V4529" s="10"/>
      <c r="W4529" s="10"/>
    </row>
    <row r="4530">
      <c r="A4530" s="17">
        <v>2015.0</v>
      </c>
      <c r="B4530" s="18" t="s">
        <v>1601</v>
      </c>
      <c r="C4530" s="18" t="s">
        <v>5160</v>
      </c>
      <c r="D4530" s="19">
        <v>123.0</v>
      </c>
      <c r="E4530" s="19">
        <v>7.0</v>
      </c>
      <c r="F4530" s="19">
        <v>8.0</v>
      </c>
      <c r="G4530" s="19">
        <v>7.0</v>
      </c>
      <c r="H4530" s="19">
        <v>2.0</v>
      </c>
      <c r="I4530" s="19">
        <v>0.0</v>
      </c>
      <c r="J4530" s="19">
        <v>0.0</v>
      </c>
      <c r="K4530" s="19">
        <v>14.0</v>
      </c>
      <c r="L4530" s="19">
        <v>10.0</v>
      </c>
      <c r="M4530" s="19">
        <v>24.0</v>
      </c>
      <c r="N4530" s="20">
        <v>0.5833333134651184</v>
      </c>
      <c r="O4530" s="20">
        <v>0.4596417248249054</v>
      </c>
      <c r="P4530" s="20">
        <v>0.4635086953639984</v>
      </c>
      <c r="Q4530" s="21" t="str">
        <f t="shared" si="1"/>
        <v>0.6481481481</v>
      </c>
      <c r="R4530" s="21" t="str">
        <f t="shared" si="3"/>
        <v>0.5077350733</v>
      </c>
      <c r="S4530" s="9">
        <v>0.49153136958678567</v>
      </c>
      <c r="T4530" s="6">
        <v>0.5077350732904893</v>
      </c>
      <c r="U4530" s="10"/>
      <c r="V4530" s="10"/>
      <c r="W4530" s="10"/>
    </row>
    <row r="4531">
      <c r="A4531" s="17">
        <v>2015.0</v>
      </c>
      <c r="B4531" s="18" t="s">
        <v>127</v>
      </c>
      <c r="C4531" s="18" t="s">
        <v>1683</v>
      </c>
      <c r="D4531" s="19">
        <v>124.0</v>
      </c>
      <c r="E4531" s="19">
        <v>3.0</v>
      </c>
      <c r="F4531" s="19">
        <v>6.0</v>
      </c>
      <c r="G4531" s="19">
        <v>15.0</v>
      </c>
      <c r="H4531" s="19">
        <v>4.0</v>
      </c>
      <c r="I4531" s="19">
        <v>2.0</v>
      </c>
      <c r="J4531" s="19">
        <v>3.0</v>
      </c>
      <c r="K4531" s="19">
        <v>20.0</v>
      </c>
      <c r="L4531" s="19">
        <v>13.0</v>
      </c>
      <c r="M4531" s="19">
        <v>33.0</v>
      </c>
      <c r="N4531" s="20">
        <v>0.6060606241226196</v>
      </c>
      <c r="O4531" s="20">
        <v>0.5813756585121155</v>
      </c>
      <c r="P4531" s="20">
        <v>0.5337858200073242</v>
      </c>
      <c r="Q4531" s="21" t="str">
        <f t="shared" si="1"/>
        <v>0.5547445255</v>
      </c>
      <c r="R4531" s="21" t="str">
        <f t="shared" si="3"/>
        <v>0.5628204156</v>
      </c>
      <c r="S4531" s="9">
        <v>0.5756494357730403</v>
      </c>
      <c r="T4531" s="6">
        <v>0.56282041564475</v>
      </c>
      <c r="U4531" s="10"/>
      <c r="V4531" s="10"/>
      <c r="W4531" s="10"/>
    </row>
    <row r="4532">
      <c r="A4532" s="17">
        <v>2015.0</v>
      </c>
      <c r="B4532" s="18" t="s">
        <v>1024</v>
      </c>
      <c r="C4532" s="18" t="s">
        <v>5161</v>
      </c>
      <c r="D4532" s="19">
        <v>125.0</v>
      </c>
      <c r="E4532" s="19">
        <v>5.0</v>
      </c>
      <c r="F4532" s="19">
        <v>7.0</v>
      </c>
      <c r="G4532" s="19">
        <v>9.0</v>
      </c>
      <c r="H4532" s="19">
        <v>6.0</v>
      </c>
      <c r="I4532" s="19">
        <v>0.0</v>
      </c>
      <c r="J4532" s="19">
        <v>3.0</v>
      </c>
      <c r="K4532" s="19">
        <v>14.0</v>
      </c>
      <c r="L4532" s="19">
        <v>16.0</v>
      </c>
      <c r="M4532" s="19">
        <v>30.0</v>
      </c>
      <c r="N4532" s="20">
        <v>0.46666666865348816</v>
      </c>
      <c r="O4532" s="20">
        <v>0.50243079662323</v>
      </c>
      <c r="P4532" s="20">
        <v>0.5123159289360046</v>
      </c>
      <c r="Q4532" s="21" t="str">
        <f t="shared" si="1"/>
        <v>0.4428571429</v>
      </c>
      <c r="R4532" s="21" t="str">
        <f t="shared" si="3"/>
        <v>0.4900086663</v>
      </c>
      <c r="S4532" s="9">
        <v>0.49596104721228285</v>
      </c>
      <c r="T4532" s="6">
        <v>0.49000866625990186</v>
      </c>
      <c r="U4532" s="10"/>
      <c r="V4532" s="10"/>
      <c r="W4532" s="10"/>
    </row>
    <row r="4533">
      <c r="A4533" s="17">
        <v>2015.0</v>
      </c>
      <c r="B4533" s="18" t="s">
        <v>640</v>
      </c>
      <c r="C4533" s="18" t="s">
        <v>1611</v>
      </c>
      <c r="D4533" s="19">
        <v>126.0</v>
      </c>
      <c r="E4533" s="19">
        <v>11.0</v>
      </c>
      <c r="F4533" s="19">
        <v>7.0</v>
      </c>
      <c r="G4533" s="19">
        <v>13.0</v>
      </c>
      <c r="H4533" s="19">
        <v>0.0</v>
      </c>
      <c r="I4533" s="19">
        <v>2.0</v>
      </c>
      <c r="J4533" s="19">
        <v>1.0</v>
      </c>
      <c r="K4533" s="19">
        <v>26.0</v>
      </c>
      <c r="L4533" s="19">
        <v>8.0</v>
      </c>
      <c r="M4533" s="19">
        <v>34.0</v>
      </c>
      <c r="N4533" s="20">
        <v>0.7647058963775635</v>
      </c>
      <c r="O4533" s="20">
        <v>0.48580074310302734</v>
      </c>
      <c r="P4533" s="20">
        <v>0.4951093792915344</v>
      </c>
      <c r="Q4533" s="21" t="str">
        <f t="shared" si="1"/>
        <v>0.8289473684</v>
      </c>
      <c r="R4533" s="21" t="str">
        <f t="shared" si="3"/>
        <v>0.5739145585</v>
      </c>
      <c r="S4533" s="9">
        <v>0.5578541869626326</v>
      </c>
      <c r="T4533" s="6">
        <v>0.5739145584796604</v>
      </c>
      <c r="U4533" s="10"/>
      <c r="V4533" s="10"/>
      <c r="W4533" s="10"/>
    </row>
    <row r="4534">
      <c r="A4534" s="17">
        <v>2015.0</v>
      </c>
      <c r="B4534" s="18" t="s">
        <v>82</v>
      </c>
      <c r="C4534" s="18" t="s">
        <v>1693</v>
      </c>
      <c r="D4534" s="19">
        <v>127.0</v>
      </c>
      <c r="E4534" s="19">
        <v>7.0</v>
      </c>
      <c r="F4534" s="19">
        <v>3.0</v>
      </c>
      <c r="G4534" s="19">
        <v>14.0</v>
      </c>
      <c r="H4534" s="19">
        <v>4.0</v>
      </c>
      <c r="I4534" s="19">
        <v>0.0</v>
      </c>
      <c r="J4534" s="19">
        <v>4.0</v>
      </c>
      <c r="K4534" s="19">
        <v>21.0</v>
      </c>
      <c r="L4534" s="19">
        <v>11.0</v>
      </c>
      <c r="M4534" s="19">
        <v>32.0</v>
      </c>
      <c r="N4534" s="20">
        <v>0.65625</v>
      </c>
      <c r="O4534" s="20">
        <v>0.578082263469696</v>
      </c>
      <c r="P4534" s="20">
        <v>0.535768449306488</v>
      </c>
      <c r="Q4534" s="21" t="str">
        <f t="shared" si="1"/>
        <v>0.6148648649</v>
      </c>
      <c r="R4534" s="21" t="str">
        <f t="shared" si="3"/>
        <v>0.5766994603</v>
      </c>
      <c r="S4534" s="9">
        <v>0.58704574406147</v>
      </c>
      <c r="T4534" s="6">
        <v>0.5766994602776863</v>
      </c>
      <c r="U4534" s="10"/>
      <c r="V4534" s="10"/>
      <c r="W4534" s="10"/>
    </row>
    <row r="4535">
      <c r="A4535" s="17">
        <v>2015.0</v>
      </c>
      <c r="B4535" s="18" t="s">
        <v>275</v>
      </c>
      <c r="C4535" s="18" t="s">
        <v>5162</v>
      </c>
      <c r="D4535" s="19">
        <v>128.0</v>
      </c>
      <c r="E4535" s="19">
        <v>5.0</v>
      </c>
      <c r="F4535" s="19">
        <v>5.0</v>
      </c>
      <c r="G4535" s="19">
        <v>15.0</v>
      </c>
      <c r="H4535" s="19">
        <v>1.0</v>
      </c>
      <c r="I4535" s="19">
        <v>5.0</v>
      </c>
      <c r="J4535" s="19">
        <v>2.0</v>
      </c>
      <c r="K4535" s="19">
        <v>25.0</v>
      </c>
      <c r="L4535" s="19">
        <v>8.0</v>
      </c>
      <c r="M4535" s="19">
        <v>33.0</v>
      </c>
      <c r="N4535" s="20">
        <v>0.7575757503509521</v>
      </c>
      <c r="O4535" s="20">
        <v>0.6054642796516418</v>
      </c>
      <c r="P4535" s="20">
        <v>0.5462098121643066</v>
      </c>
      <c r="Q4535" s="21" t="str">
        <f t="shared" si="1"/>
        <v>0.7664233577</v>
      </c>
      <c r="R4535" s="21" t="str">
        <f t="shared" si="3"/>
        <v>0.6308904323</v>
      </c>
      <c r="S4535" s="9">
        <v>0.628678532260837</v>
      </c>
      <c r="T4535" s="6">
        <v>0.630890432282956</v>
      </c>
      <c r="U4535" s="10"/>
      <c r="V4535" s="10"/>
      <c r="W4535" s="10"/>
    </row>
    <row r="4536">
      <c r="A4536" s="17">
        <v>2015.0</v>
      </c>
      <c r="B4536" s="18" t="s">
        <v>1501</v>
      </c>
      <c r="C4536" s="18" t="s">
        <v>1626</v>
      </c>
      <c r="D4536" s="19">
        <v>129.0</v>
      </c>
      <c r="E4536" s="19">
        <v>6.0</v>
      </c>
      <c r="F4536" s="19">
        <v>8.0</v>
      </c>
      <c r="G4536" s="19">
        <v>7.0</v>
      </c>
      <c r="H4536" s="19">
        <v>5.0</v>
      </c>
      <c r="I4536" s="19">
        <v>0.0</v>
      </c>
      <c r="J4536" s="19">
        <v>1.0</v>
      </c>
      <c r="K4536" s="19">
        <v>13.0</v>
      </c>
      <c r="L4536" s="19">
        <v>14.0</v>
      </c>
      <c r="M4536" s="19">
        <v>27.0</v>
      </c>
      <c r="N4536" s="20">
        <v>0.48148149251937866</v>
      </c>
      <c r="O4536" s="20">
        <v>0.4631989896297455</v>
      </c>
      <c r="P4536" s="20">
        <v>0.4832988977432251</v>
      </c>
      <c r="Q4536" s="21" t="str">
        <f t="shared" si="1"/>
        <v>0.4960629921</v>
      </c>
      <c r="R4536" s="21" t="str">
        <f t="shared" si="3"/>
        <v>0.4764399673</v>
      </c>
      <c r="S4536" s="9">
        <v>0.47279458962104937</v>
      </c>
      <c r="T4536" s="6">
        <v>0.4764399672821751</v>
      </c>
      <c r="U4536" s="10"/>
      <c r="V4536" s="10"/>
      <c r="W4536" s="10"/>
    </row>
    <row r="4537">
      <c r="A4537" s="17">
        <v>2015.0</v>
      </c>
      <c r="B4537" s="18" t="s">
        <v>338</v>
      </c>
      <c r="C4537" s="18" t="s">
        <v>5163</v>
      </c>
      <c r="D4537" s="19">
        <v>130.0</v>
      </c>
      <c r="E4537" s="19">
        <v>5.0</v>
      </c>
      <c r="F4537" s="19">
        <v>12.0</v>
      </c>
      <c r="G4537" s="19">
        <v>5.0</v>
      </c>
      <c r="H4537" s="19">
        <v>8.0</v>
      </c>
      <c r="I4537" s="19">
        <v>0.0</v>
      </c>
      <c r="J4537" s="19">
        <v>1.0</v>
      </c>
      <c r="K4537" s="19">
        <v>10.0</v>
      </c>
      <c r="L4537" s="19">
        <v>21.0</v>
      </c>
      <c r="M4537" s="19">
        <v>31.0</v>
      </c>
      <c r="N4537" s="20">
        <v>0.32258063554763794</v>
      </c>
      <c r="O4537" s="20">
        <v>0.49119898676872253</v>
      </c>
      <c r="P4537" s="20">
        <v>0.49104925990104675</v>
      </c>
      <c r="Q4537" s="21" t="str">
        <f t="shared" si="1"/>
        <v>0.3401360544</v>
      </c>
      <c r="R4537" s="21" t="str">
        <f t="shared" si="3"/>
        <v>0.453395822</v>
      </c>
      <c r="S4537" s="9">
        <v>0.4490069696499455</v>
      </c>
      <c r="T4537" s="6">
        <v>0.4533958219650651</v>
      </c>
      <c r="U4537" s="10"/>
      <c r="V4537" s="10"/>
      <c r="W4537" s="10"/>
    </row>
    <row r="4538">
      <c r="A4538" s="17">
        <v>2015.0</v>
      </c>
      <c r="B4538" s="18" t="s">
        <v>743</v>
      </c>
      <c r="C4538" s="18" t="s">
        <v>5164</v>
      </c>
      <c r="D4538" s="19">
        <v>131.0</v>
      </c>
      <c r="E4538" s="19">
        <v>5.0</v>
      </c>
      <c r="F4538" s="19">
        <v>14.0</v>
      </c>
      <c r="G4538" s="19">
        <v>6.0</v>
      </c>
      <c r="H4538" s="19">
        <v>6.0</v>
      </c>
      <c r="I4538" s="19">
        <v>0.0</v>
      </c>
      <c r="J4538" s="19">
        <v>1.0</v>
      </c>
      <c r="K4538" s="19">
        <v>11.0</v>
      </c>
      <c r="L4538" s="19">
        <v>21.0</v>
      </c>
      <c r="M4538" s="19">
        <v>32.0</v>
      </c>
      <c r="N4538" s="20">
        <v>0.34375</v>
      </c>
      <c r="O4538" s="20">
        <v>0.4026086926460266</v>
      </c>
      <c r="P4538" s="20">
        <v>0.46115225553512573</v>
      </c>
      <c r="Q4538" s="21" t="str">
        <f t="shared" si="1"/>
        <v>0.3732394366</v>
      </c>
      <c r="R4538" s="21" t="str">
        <f t="shared" si="3"/>
        <v>0.4099022694</v>
      </c>
      <c r="S4538" s="9">
        <v>0.40252991020679474</v>
      </c>
      <c r="T4538" s="6">
        <v>0.4099022693617243</v>
      </c>
      <c r="U4538" s="10"/>
      <c r="V4538" s="10"/>
      <c r="W4538" s="10"/>
    </row>
    <row r="4539">
      <c r="A4539" s="17">
        <v>2015.0</v>
      </c>
      <c r="B4539" s="18" t="s">
        <v>915</v>
      </c>
      <c r="C4539" s="18" t="s">
        <v>5165</v>
      </c>
      <c r="D4539" s="19">
        <v>132.0</v>
      </c>
      <c r="E4539" s="19">
        <v>2.0</v>
      </c>
      <c r="F4539" s="19">
        <v>15.0</v>
      </c>
      <c r="G4539" s="19">
        <v>5.0</v>
      </c>
      <c r="H4539" s="19">
        <v>7.0</v>
      </c>
      <c r="I4539" s="19">
        <v>0.0</v>
      </c>
      <c r="J4539" s="19">
        <v>0.0</v>
      </c>
      <c r="K4539" s="19">
        <v>7.0</v>
      </c>
      <c r="L4539" s="19">
        <v>22.0</v>
      </c>
      <c r="M4539" s="19">
        <v>29.0</v>
      </c>
      <c r="N4539" s="20">
        <v>0.24137930572032928</v>
      </c>
      <c r="O4539" s="20">
        <v>0.41552332043647766</v>
      </c>
      <c r="P4539" s="20">
        <v>0.4639431834220886</v>
      </c>
      <c r="Q4539" s="21" t="str">
        <f t="shared" si="1"/>
        <v>0.2357723577</v>
      </c>
      <c r="R4539" s="21" t="str">
        <f t="shared" si="3"/>
        <v>0.3826905455</v>
      </c>
      <c r="S4539" s="9">
        <v>0.3840922836599679</v>
      </c>
      <c r="T4539" s="6">
        <v>0.3826905455046553</v>
      </c>
      <c r="U4539" s="10"/>
      <c r="V4539" s="10"/>
      <c r="W4539" s="10"/>
    </row>
    <row r="4540">
      <c r="A4540" s="17">
        <v>2015.0</v>
      </c>
      <c r="B4540" s="18" t="s">
        <v>1850</v>
      </c>
      <c r="C4540" s="18" t="s">
        <v>5166</v>
      </c>
      <c r="D4540" s="19">
        <v>133.0</v>
      </c>
      <c r="E4540" s="19">
        <v>1.0</v>
      </c>
      <c r="F4540" s="19">
        <v>16.0</v>
      </c>
      <c r="G4540" s="19">
        <v>9.0</v>
      </c>
      <c r="H4540" s="19">
        <v>3.0</v>
      </c>
      <c r="I4540" s="19">
        <v>0.0</v>
      </c>
      <c r="J4540" s="19">
        <v>0.0</v>
      </c>
      <c r="K4540" s="19">
        <v>10.0</v>
      </c>
      <c r="L4540" s="19">
        <v>19.0</v>
      </c>
      <c r="M4540" s="19">
        <v>29.0</v>
      </c>
      <c r="N4540" s="20">
        <v>0.3448275923728943</v>
      </c>
      <c r="O4540" s="20">
        <v>0.4477249085903168</v>
      </c>
      <c r="P4540" s="20">
        <v>0.4649079144001007</v>
      </c>
      <c r="Q4540" s="21" t="str">
        <f t="shared" si="1"/>
        <v>0.3300970874</v>
      </c>
      <c r="R4540" s="21" t="str">
        <f t="shared" si="3"/>
        <v>0.4226137047</v>
      </c>
      <c r="S4540" s="9">
        <v>0.4262963294469077</v>
      </c>
      <c r="T4540" s="6">
        <v>0.4226137047398437</v>
      </c>
      <c r="U4540" s="10"/>
      <c r="V4540" s="10"/>
      <c r="W4540" s="10"/>
    </row>
    <row r="4541">
      <c r="A4541" s="17">
        <v>2015.0</v>
      </c>
      <c r="B4541" s="18" t="s">
        <v>919</v>
      </c>
      <c r="C4541" s="18" t="s">
        <v>1618</v>
      </c>
      <c r="D4541" s="19">
        <v>134.0</v>
      </c>
      <c r="E4541" s="19">
        <v>7.0</v>
      </c>
      <c r="F4541" s="19">
        <v>5.0</v>
      </c>
      <c r="G4541" s="19">
        <v>12.0</v>
      </c>
      <c r="H4541" s="19">
        <v>7.0</v>
      </c>
      <c r="I4541" s="19">
        <v>0.0</v>
      </c>
      <c r="J4541" s="19">
        <v>1.0</v>
      </c>
      <c r="K4541" s="19">
        <v>19.0</v>
      </c>
      <c r="L4541" s="19">
        <v>13.0</v>
      </c>
      <c r="M4541" s="19">
        <v>32.0</v>
      </c>
      <c r="N4541" s="20">
        <v>0.59375</v>
      </c>
      <c r="O4541" s="20">
        <v>0.5058275461196899</v>
      </c>
      <c r="P4541" s="20">
        <v>0.4879912734031677</v>
      </c>
      <c r="Q4541" s="21" t="str">
        <f t="shared" si="1"/>
        <v>0.5519480519</v>
      </c>
      <c r="R4541" s="21" t="str">
        <f t="shared" si="3"/>
        <v>0.5128986044</v>
      </c>
      <c r="S4541" s="9">
        <v>0.5233490914106369</v>
      </c>
      <c r="T4541" s="6">
        <v>0.5128986043976499</v>
      </c>
      <c r="U4541" s="10"/>
      <c r="V4541" s="10"/>
      <c r="W4541" s="10"/>
    </row>
    <row r="4542">
      <c r="A4542" s="17">
        <v>2015.0</v>
      </c>
      <c r="B4542" s="18" t="s">
        <v>131</v>
      </c>
      <c r="C4542" s="18" t="s">
        <v>5167</v>
      </c>
      <c r="D4542" s="19">
        <v>135.0</v>
      </c>
      <c r="E4542" s="19">
        <v>5.0</v>
      </c>
      <c r="F4542" s="19">
        <v>6.0</v>
      </c>
      <c r="G4542" s="19">
        <v>15.0</v>
      </c>
      <c r="H4542" s="19">
        <v>0.0</v>
      </c>
      <c r="I4542" s="19">
        <v>6.0</v>
      </c>
      <c r="J4542" s="19">
        <v>2.0</v>
      </c>
      <c r="K4542" s="19">
        <v>26.0</v>
      </c>
      <c r="L4542" s="19">
        <v>8.0</v>
      </c>
      <c r="M4542" s="19">
        <v>34.0</v>
      </c>
      <c r="N4542" s="20">
        <v>0.7647058963775635</v>
      </c>
      <c r="O4542" s="20">
        <v>0.6560121178627014</v>
      </c>
      <c r="P4542" s="20">
        <v>0.5629611015319824</v>
      </c>
      <c r="Q4542" s="21" t="str">
        <f t="shared" si="1"/>
        <v>0.7971014493</v>
      </c>
      <c r="R4542" s="21" t="str">
        <f t="shared" si="3"/>
        <v>0.6680216966</v>
      </c>
      <c r="S4542" s="9">
        <v>0.6599228049025816</v>
      </c>
      <c r="T4542" s="6">
        <v>0.6680216966331869</v>
      </c>
      <c r="U4542" s="10"/>
      <c r="V4542" s="10"/>
      <c r="W4542" s="10"/>
    </row>
    <row r="4543">
      <c r="A4543" s="17">
        <v>2015.0</v>
      </c>
      <c r="B4543" s="18" t="s">
        <v>715</v>
      </c>
      <c r="C4543" s="18" t="s">
        <v>5168</v>
      </c>
      <c r="D4543" s="19">
        <v>136.0</v>
      </c>
      <c r="E4543" s="19">
        <v>1.0</v>
      </c>
      <c r="F4543" s="19">
        <v>10.0</v>
      </c>
      <c r="G4543" s="19">
        <v>12.0</v>
      </c>
      <c r="H4543" s="19">
        <v>4.0</v>
      </c>
      <c r="I4543" s="19">
        <v>2.0</v>
      </c>
      <c r="J4543" s="19">
        <v>3.0</v>
      </c>
      <c r="K4543" s="19">
        <v>15.0</v>
      </c>
      <c r="L4543" s="19">
        <v>17.0</v>
      </c>
      <c r="M4543" s="19">
        <v>32.0</v>
      </c>
      <c r="N4543" s="20">
        <v>0.46875</v>
      </c>
      <c r="O4543" s="20">
        <v>0.5867592692375183</v>
      </c>
      <c r="P4543" s="20">
        <v>0.5405990481376648</v>
      </c>
      <c r="Q4543" s="21" t="str">
        <f t="shared" si="1"/>
        <v>0.4206349206</v>
      </c>
      <c r="R4543" s="21" t="str">
        <f t="shared" si="3"/>
        <v>0.5336881268</v>
      </c>
      <c r="S4543" s="9">
        <v>0.5457168966531754</v>
      </c>
      <c r="T4543" s="6">
        <v>0.5336881268119056</v>
      </c>
      <c r="U4543" s="10"/>
      <c r="V4543" s="10"/>
      <c r="W4543" s="10"/>
    </row>
    <row r="4544">
      <c r="A4544" s="17">
        <v>2015.0</v>
      </c>
      <c r="B4544" s="18" t="s">
        <v>2902</v>
      </c>
      <c r="C4544" s="18" t="s">
        <v>5169</v>
      </c>
      <c r="D4544" s="19">
        <v>137.0</v>
      </c>
      <c r="E4544" s="19">
        <v>3.0</v>
      </c>
      <c r="F4544" s="19">
        <v>14.0</v>
      </c>
      <c r="G4544" s="19">
        <v>4.0</v>
      </c>
      <c r="H4544" s="19">
        <v>8.0</v>
      </c>
      <c r="I4544" s="19">
        <v>1.0</v>
      </c>
      <c r="J4544" s="19">
        <v>0.0</v>
      </c>
      <c r="K4544" s="19">
        <v>8.0</v>
      </c>
      <c r="L4544" s="19">
        <v>22.0</v>
      </c>
      <c r="M4544" s="19">
        <v>30.0</v>
      </c>
      <c r="N4544" s="20">
        <v>0.2666666805744171</v>
      </c>
      <c r="O4544" s="20">
        <v>0.44593507051467896</v>
      </c>
      <c r="P4544" s="20">
        <v>0.468188613653183</v>
      </c>
      <c r="Q4544" s="21" t="str">
        <f t="shared" si="1"/>
        <v>0.2794117647</v>
      </c>
      <c r="R4544" s="21" t="str">
        <f t="shared" si="3"/>
        <v>0.4098676298</v>
      </c>
      <c r="S4544" s="9">
        <v>0.4066813553373019</v>
      </c>
      <c r="T4544" s="6">
        <v>0.4098676298471058</v>
      </c>
      <c r="U4544" s="10"/>
      <c r="V4544" s="10"/>
      <c r="W4544" s="10"/>
    </row>
    <row r="4545">
      <c r="A4545" s="17">
        <v>2015.0</v>
      </c>
      <c r="B4545" s="18" t="s">
        <v>154</v>
      </c>
      <c r="C4545" s="18" t="s">
        <v>1636</v>
      </c>
      <c r="D4545" s="19">
        <v>138.0</v>
      </c>
      <c r="E4545" s="19">
        <v>8.0</v>
      </c>
      <c r="F4545" s="19">
        <v>6.0</v>
      </c>
      <c r="G4545" s="19">
        <v>11.0</v>
      </c>
      <c r="H4545" s="19">
        <v>4.0</v>
      </c>
      <c r="I4545" s="19">
        <v>1.0</v>
      </c>
      <c r="J4545" s="19">
        <v>1.0</v>
      </c>
      <c r="K4545" s="19">
        <v>20.0</v>
      </c>
      <c r="L4545" s="19">
        <v>11.0</v>
      </c>
      <c r="M4545" s="19">
        <v>31.0</v>
      </c>
      <c r="N4545" s="20">
        <v>0.6451612710952759</v>
      </c>
      <c r="O4545" s="20">
        <v>0.5006320476531982</v>
      </c>
      <c r="P4545" s="20">
        <v>0.49885663390159607</v>
      </c>
      <c r="Q4545" s="21" t="str">
        <f t="shared" si="1"/>
        <v>0.6482758621</v>
      </c>
      <c r="R4545" s="21" t="str">
        <f t="shared" si="3"/>
        <v>0.5370991478</v>
      </c>
      <c r="S4545" s="9">
        <v>0.5363205048826433</v>
      </c>
      <c r="T4545" s="6">
        <v>0.5370991478192395</v>
      </c>
      <c r="U4545" s="10"/>
      <c r="V4545" s="10"/>
      <c r="W4545" s="10"/>
    </row>
    <row r="4546">
      <c r="A4546" s="17">
        <v>2015.0</v>
      </c>
      <c r="B4546" s="18" t="s">
        <v>135</v>
      </c>
      <c r="C4546" s="18" t="s">
        <v>5170</v>
      </c>
      <c r="D4546" s="19">
        <v>139.0</v>
      </c>
      <c r="E4546" s="19">
        <v>10.0</v>
      </c>
      <c r="F4546" s="19">
        <v>0.0</v>
      </c>
      <c r="G4546" s="19">
        <v>19.0</v>
      </c>
      <c r="H4546" s="19">
        <v>0.0</v>
      </c>
      <c r="I4546" s="19">
        <v>5.0</v>
      </c>
      <c r="J4546" s="19">
        <v>0.0</v>
      </c>
      <c r="K4546" s="19">
        <v>34.0</v>
      </c>
      <c r="L4546" s="19">
        <v>0.0</v>
      </c>
      <c r="M4546" s="19">
        <v>34.0</v>
      </c>
      <c r="N4546" s="20">
        <v>1.0</v>
      </c>
      <c r="O4546" s="20">
        <v>0.5753768086433411</v>
      </c>
      <c r="P4546" s="20">
        <v>0.5538851618766785</v>
      </c>
      <c r="Q4546" s="21" t="str">
        <f t="shared" si="1"/>
        <v>1</v>
      </c>
      <c r="R4546" s="21" t="str">
        <f t="shared" si="3"/>
        <v>0.6761596948</v>
      </c>
      <c r="S4546" s="9">
        <v>0.6761596947908401</v>
      </c>
      <c r="T4546" s="6">
        <v>0.6761596947908401</v>
      </c>
      <c r="U4546" s="10"/>
      <c r="V4546" s="10"/>
      <c r="W4546" s="10"/>
    </row>
    <row r="4547">
      <c r="A4547" s="17">
        <v>2015.0</v>
      </c>
      <c r="B4547" s="18" t="s">
        <v>1260</v>
      </c>
      <c r="C4547" s="18" t="s">
        <v>5171</v>
      </c>
      <c r="D4547" s="19">
        <v>140.0</v>
      </c>
      <c r="E4547" s="19">
        <v>6.0</v>
      </c>
      <c r="F4547" s="19">
        <v>7.0</v>
      </c>
      <c r="G4547" s="19">
        <v>10.0</v>
      </c>
      <c r="H4547" s="19">
        <v>5.0</v>
      </c>
      <c r="I4547" s="19">
        <v>1.0</v>
      </c>
      <c r="J4547" s="19">
        <v>4.0</v>
      </c>
      <c r="K4547" s="19">
        <v>17.0</v>
      </c>
      <c r="L4547" s="19">
        <v>16.0</v>
      </c>
      <c r="M4547" s="19">
        <v>33.0</v>
      </c>
      <c r="N4547" s="20">
        <v>0.5151515007019043</v>
      </c>
      <c r="O4547" s="20">
        <v>0.5575430989265442</v>
      </c>
      <c r="P4547" s="20">
        <v>0.5144683122634888</v>
      </c>
      <c r="Q4547" s="21" t="str">
        <f t="shared" si="1"/>
        <v>0.5032679739</v>
      </c>
      <c r="R4547" s="21" t="str">
        <f t="shared" si="3"/>
        <v>0.533205621</v>
      </c>
      <c r="S4547" s="9">
        <v>0.5361765063170231</v>
      </c>
      <c r="T4547" s="6">
        <v>0.5332056209931966</v>
      </c>
      <c r="U4547" s="10"/>
      <c r="V4547" s="10"/>
      <c r="W4547" s="10"/>
    </row>
    <row r="4548">
      <c r="A4548" s="17">
        <v>2015.0</v>
      </c>
      <c r="B4548" s="18" t="s">
        <v>1667</v>
      </c>
      <c r="C4548" s="18" t="s">
        <v>1668</v>
      </c>
      <c r="D4548" s="19">
        <v>141.0</v>
      </c>
      <c r="E4548" s="19">
        <v>9.0</v>
      </c>
      <c r="F4548" s="19">
        <v>7.0</v>
      </c>
      <c r="G4548" s="19">
        <v>10.0</v>
      </c>
      <c r="H4548" s="19">
        <v>4.0</v>
      </c>
      <c r="I4548" s="19">
        <v>0.0</v>
      </c>
      <c r="J4548" s="19">
        <v>0.0</v>
      </c>
      <c r="K4548" s="19">
        <v>19.0</v>
      </c>
      <c r="L4548" s="19">
        <v>11.0</v>
      </c>
      <c r="M4548" s="19">
        <v>30.0</v>
      </c>
      <c r="N4548" s="20">
        <v>0.6333333253860474</v>
      </c>
      <c r="O4548" s="20">
        <v>0.48648154735565186</v>
      </c>
      <c r="P4548" s="20">
        <v>0.49426817893981934</v>
      </c>
      <c r="Q4548" s="21" t="str">
        <f t="shared" si="1"/>
        <v>0.6549295775</v>
      </c>
      <c r="R4548" s="21" t="str">
        <f t="shared" si="3"/>
        <v>0.5305402128</v>
      </c>
      <c r="S4548" s="9">
        <v>0.5251411517461141</v>
      </c>
      <c r="T4548" s="6">
        <v>0.530540212778978</v>
      </c>
      <c r="U4548" s="10"/>
      <c r="V4548" s="10"/>
      <c r="W4548" s="10"/>
    </row>
    <row r="4549">
      <c r="A4549" s="17">
        <v>2015.0</v>
      </c>
      <c r="B4549" s="18" t="s">
        <v>1275</v>
      </c>
      <c r="C4549" s="18" t="s">
        <v>5172</v>
      </c>
      <c r="D4549" s="19">
        <v>142.0</v>
      </c>
      <c r="E4549" s="19">
        <v>2.0</v>
      </c>
      <c r="F4549" s="19">
        <v>13.0</v>
      </c>
      <c r="G4549" s="19">
        <v>8.0</v>
      </c>
      <c r="H4549" s="19">
        <v>2.0</v>
      </c>
      <c r="I4549" s="19">
        <v>1.0</v>
      </c>
      <c r="J4549" s="19">
        <v>0.0</v>
      </c>
      <c r="K4549" s="19">
        <v>11.0</v>
      </c>
      <c r="L4549" s="19">
        <v>15.0</v>
      </c>
      <c r="M4549" s="19">
        <v>26.0</v>
      </c>
      <c r="N4549" s="20">
        <v>0.42307692766189575</v>
      </c>
      <c r="O4549" s="20">
        <v>0.4772219657897949</v>
      </c>
      <c r="P4549" s="20">
        <v>0.4740225076675415</v>
      </c>
      <c r="Q4549" s="21" t="str">
        <f t="shared" si="1"/>
        <v>0.4479166667</v>
      </c>
      <c r="R4549" s="21" t="str">
        <f t="shared" si="3"/>
        <v>0.4690957765</v>
      </c>
      <c r="S4549" s="9">
        <v>0.4628858405810136</v>
      </c>
      <c r="T4549" s="6">
        <v>0.4690957764784495</v>
      </c>
      <c r="U4549" s="10"/>
      <c r="V4549" s="10"/>
      <c r="W4549" s="10"/>
    </row>
    <row r="4550">
      <c r="A4550" s="17">
        <v>2015.0</v>
      </c>
      <c r="B4550" s="18" t="s">
        <v>396</v>
      </c>
      <c r="C4550" s="18" t="s">
        <v>5173</v>
      </c>
      <c r="D4550" s="19">
        <v>143.0</v>
      </c>
      <c r="E4550" s="19">
        <v>7.0</v>
      </c>
      <c r="F4550" s="19">
        <v>7.0</v>
      </c>
      <c r="G4550" s="19">
        <v>7.0</v>
      </c>
      <c r="H4550" s="19">
        <v>6.0</v>
      </c>
      <c r="I4550" s="19">
        <v>0.0</v>
      </c>
      <c r="J4550" s="19">
        <v>1.0</v>
      </c>
      <c r="K4550" s="19">
        <v>14.0</v>
      </c>
      <c r="L4550" s="19">
        <v>14.0</v>
      </c>
      <c r="M4550" s="19">
        <v>28.0</v>
      </c>
      <c r="N4550" s="20">
        <v>0.5</v>
      </c>
      <c r="O4550" s="20">
        <v>0.47912082076072693</v>
      </c>
      <c r="P4550" s="20">
        <v>0.49016711115837097</v>
      </c>
      <c r="Q4550" s="21" t="str">
        <f t="shared" si="1"/>
        <v>0.5072463768</v>
      </c>
      <c r="R4550" s="21" t="str">
        <f t="shared" si="3"/>
        <v>0.4889137824</v>
      </c>
      <c r="S4550" s="9">
        <v>0.4871021881699562</v>
      </c>
      <c r="T4550" s="6">
        <v>0.48891378237285477</v>
      </c>
      <c r="U4550" s="10"/>
      <c r="V4550" s="10"/>
      <c r="W4550" s="10"/>
    </row>
    <row r="4551">
      <c r="A4551" s="17">
        <v>2015.0</v>
      </c>
      <c r="B4551" s="18" t="s">
        <v>436</v>
      </c>
      <c r="C4551" s="18" t="s">
        <v>5174</v>
      </c>
      <c r="D4551" s="19">
        <v>144.0</v>
      </c>
      <c r="E4551" s="19">
        <v>0.0</v>
      </c>
      <c r="F4551" s="19">
        <v>13.0</v>
      </c>
      <c r="G4551" s="19">
        <v>4.0</v>
      </c>
      <c r="H4551" s="19">
        <v>8.0</v>
      </c>
      <c r="I4551" s="19">
        <v>0.0</v>
      </c>
      <c r="J4551" s="19">
        <v>3.0</v>
      </c>
      <c r="K4551" s="19">
        <v>4.0</v>
      </c>
      <c r="L4551" s="19">
        <v>24.0</v>
      </c>
      <c r="M4551" s="19">
        <v>28.0</v>
      </c>
      <c r="N4551" s="20">
        <v>0.1428571492433548</v>
      </c>
      <c r="O4551" s="20">
        <v>0.4329743981361389</v>
      </c>
      <c r="P4551" s="20">
        <v>0.4673069417476654</v>
      </c>
      <c r="Q4551" s="21" t="str">
        <f t="shared" si="1"/>
        <v>0.09836065574</v>
      </c>
      <c r="R4551" s="21" t="str">
        <f t="shared" si="3"/>
        <v>0.3579040984</v>
      </c>
      <c r="S4551" s="9">
        <v>0.3690282202192715</v>
      </c>
      <c r="T4551" s="6">
        <v>0.35790409843941207</v>
      </c>
      <c r="U4551" s="10"/>
      <c r="V4551" s="10"/>
      <c r="W4551" s="10"/>
    </row>
    <row r="4552">
      <c r="A4552" s="17">
        <v>2015.0</v>
      </c>
      <c r="B4552" s="18" t="s">
        <v>618</v>
      </c>
      <c r="C4552" s="18" t="s">
        <v>5175</v>
      </c>
      <c r="D4552" s="19">
        <v>145.0</v>
      </c>
      <c r="E4552" s="19">
        <v>4.0</v>
      </c>
      <c r="F4552" s="19">
        <v>14.0</v>
      </c>
      <c r="G4552" s="19">
        <v>7.0</v>
      </c>
      <c r="H4552" s="19">
        <v>3.0</v>
      </c>
      <c r="I4552" s="19">
        <v>0.0</v>
      </c>
      <c r="J4552" s="19">
        <v>0.0</v>
      </c>
      <c r="K4552" s="19">
        <v>11.0</v>
      </c>
      <c r="L4552" s="19">
        <v>17.0</v>
      </c>
      <c r="M4552" s="19">
        <v>28.0</v>
      </c>
      <c r="N4552" s="20">
        <v>0.3928571343421936</v>
      </c>
      <c r="O4552" s="20">
        <v>0.4376378357410431</v>
      </c>
      <c r="P4552" s="20">
        <v>0.47997966408729553</v>
      </c>
      <c r="Q4552" s="21" t="str">
        <f t="shared" si="1"/>
        <v>0.4375</v>
      </c>
      <c r="R4552" s="21" t="str">
        <f t="shared" si="3"/>
        <v>0.4481888339</v>
      </c>
      <c r="S4552" s="9">
        <v>0.4370281196066311</v>
      </c>
      <c r="T4552" s="6">
        <v>0.44818883389234543</v>
      </c>
      <c r="U4552" s="10"/>
      <c r="V4552" s="10"/>
      <c r="W4552" s="10"/>
    </row>
    <row r="4553">
      <c r="A4553" s="17">
        <v>2015.0</v>
      </c>
      <c r="B4553" s="18" t="s">
        <v>754</v>
      </c>
      <c r="C4553" s="18" t="s">
        <v>5176</v>
      </c>
      <c r="D4553" s="19">
        <v>146.0</v>
      </c>
      <c r="E4553" s="19">
        <v>4.0</v>
      </c>
      <c r="F4553" s="19">
        <v>13.0</v>
      </c>
      <c r="G4553" s="19">
        <v>8.0</v>
      </c>
      <c r="H4553" s="19">
        <v>2.0</v>
      </c>
      <c r="I4553" s="19">
        <v>2.0</v>
      </c>
      <c r="J4553" s="19">
        <v>2.0</v>
      </c>
      <c r="K4553" s="19">
        <v>14.0</v>
      </c>
      <c r="L4553" s="19">
        <v>17.0</v>
      </c>
      <c r="M4553" s="19">
        <v>31.0</v>
      </c>
      <c r="N4553" s="20">
        <v>0.4516128897666931</v>
      </c>
      <c r="O4553" s="20">
        <v>0.5472584366798401</v>
      </c>
      <c r="P4553" s="20">
        <v>0.5312442183494568</v>
      </c>
      <c r="Q4553" s="21" t="str">
        <f t="shared" si="1"/>
        <v>0.496</v>
      </c>
      <c r="R4553" s="21" t="str">
        <f t="shared" si="3"/>
        <v>0.5304402729</v>
      </c>
      <c r="S4553" s="9">
        <v>0.5193434987337359</v>
      </c>
      <c r="T4553" s="6">
        <v>0.5304402729272842</v>
      </c>
      <c r="U4553" s="10"/>
      <c r="V4553" s="10"/>
      <c r="W4553" s="10"/>
    </row>
    <row r="4554">
      <c r="A4554" s="17">
        <v>2015.0</v>
      </c>
      <c r="B4554" s="18" t="s">
        <v>4922</v>
      </c>
      <c r="C4554" s="18" t="s">
        <v>5177</v>
      </c>
      <c r="D4554" s="19">
        <v>147.0</v>
      </c>
      <c r="E4554" s="19">
        <v>6.0</v>
      </c>
      <c r="F4554" s="19">
        <v>9.0</v>
      </c>
      <c r="G4554" s="19">
        <v>6.0</v>
      </c>
      <c r="H4554" s="19">
        <v>7.0</v>
      </c>
      <c r="I4554" s="19">
        <v>0.0</v>
      </c>
      <c r="J4554" s="19">
        <v>2.0</v>
      </c>
      <c r="K4554" s="19">
        <v>12.0</v>
      </c>
      <c r="L4554" s="19">
        <v>18.0</v>
      </c>
      <c r="M4554" s="19">
        <v>30.0</v>
      </c>
      <c r="N4554" s="20">
        <v>0.4000000059604645</v>
      </c>
      <c r="O4554" s="20">
        <v>0.4697539508342743</v>
      </c>
      <c r="P4554" s="20">
        <v>0.47576281428337097</v>
      </c>
      <c r="Q4554" s="21" t="str">
        <f t="shared" si="1"/>
        <v>0.4109589041</v>
      </c>
      <c r="R4554" s="21" t="str">
        <f t="shared" si="3"/>
        <v>0.456557405</v>
      </c>
      <c r="S4554" s="9">
        <v>0.45381767898797987</v>
      </c>
      <c r="T4554" s="6">
        <v>0.4565574050153771</v>
      </c>
      <c r="U4554" s="10"/>
      <c r="V4554" s="10"/>
      <c r="W4554" s="10"/>
    </row>
    <row r="4555">
      <c r="A4555" s="17">
        <v>2015.0</v>
      </c>
      <c r="B4555" s="18" t="s">
        <v>2654</v>
      </c>
      <c r="C4555" s="18" t="s">
        <v>5178</v>
      </c>
      <c r="D4555" s="19">
        <v>148.0</v>
      </c>
      <c r="E4555" s="19">
        <v>2.0</v>
      </c>
      <c r="F4555" s="19">
        <v>14.0</v>
      </c>
      <c r="G4555" s="19">
        <v>4.0</v>
      </c>
      <c r="H4555" s="19">
        <v>7.0</v>
      </c>
      <c r="I4555" s="19">
        <v>3.0</v>
      </c>
      <c r="J4555" s="19">
        <v>2.0</v>
      </c>
      <c r="K4555" s="19">
        <v>9.0</v>
      </c>
      <c r="L4555" s="19">
        <v>23.0</v>
      </c>
      <c r="M4555" s="19">
        <v>32.0</v>
      </c>
      <c r="N4555" s="20">
        <v>0.28125</v>
      </c>
      <c r="O4555" s="20">
        <v>0.44103050231933594</v>
      </c>
      <c r="P4555" s="20">
        <v>0.4764839708805084</v>
      </c>
      <c r="Q4555" s="21" t="str">
        <f t="shared" si="1"/>
        <v>0.2887323944</v>
      </c>
      <c r="R4555" s="21" t="str">
        <f t="shared" si="3"/>
        <v>0.4118193425</v>
      </c>
      <c r="S4555" s="9">
        <v>0.4099487438797951</v>
      </c>
      <c r="T4555" s="6">
        <v>0.4118193424713444</v>
      </c>
      <c r="U4555" s="10"/>
      <c r="V4555" s="10"/>
      <c r="W4555" s="10"/>
    </row>
    <row r="4556">
      <c r="A4556" s="17">
        <v>2015.0</v>
      </c>
      <c r="B4556" s="18" t="s">
        <v>85</v>
      </c>
      <c r="C4556" s="18" t="s">
        <v>1705</v>
      </c>
      <c r="D4556" s="19">
        <v>149.0</v>
      </c>
      <c r="E4556" s="19">
        <v>8.0</v>
      </c>
      <c r="F4556" s="19">
        <v>7.0</v>
      </c>
      <c r="G4556" s="19">
        <v>15.0</v>
      </c>
      <c r="H4556" s="19">
        <v>0.0</v>
      </c>
      <c r="I4556" s="19">
        <v>1.0</v>
      </c>
      <c r="J4556" s="19">
        <v>1.0</v>
      </c>
      <c r="K4556" s="19">
        <v>24.0</v>
      </c>
      <c r="L4556" s="19">
        <v>8.0</v>
      </c>
      <c r="M4556" s="19">
        <v>32.0</v>
      </c>
      <c r="N4556" s="20">
        <v>0.75</v>
      </c>
      <c r="O4556" s="20">
        <v>0.4820678234100342</v>
      </c>
      <c r="P4556" s="20">
        <v>0.4925808906555176</v>
      </c>
      <c r="Q4556" s="21" t="str">
        <f t="shared" si="1"/>
        <v>0.803030303</v>
      </c>
      <c r="R4556" s="21" t="str">
        <f t="shared" si="3"/>
        <v>0.5649367101</v>
      </c>
      <c r="S4556" s="9">
        <v>0.5516791343688965</v>
      </c>
      <c r="T4556" s="6">
        <v>0.5649367101264723</v>
      </c>
      <c r="U4556" s="10"/>
      <c r="V4556" s="10"/>
      <c r="W4556" s="10"/>
    </row>
    <row r="4557">
      <c r="A4557" s="17">
        <v>2015.0</v>
      </c>
      <c r="B4557" s="18" t="s">
        <v>59</v>
      </c>
      <c r="C4557" s="18" t="s">
        <v>5179</v>
      </c>
      <c r="D4557" s="19">
        <v>150.0</v>
      </c>
      <c r="E4557" s="19">
        <v>7.0</v>
      </c>
      <c r="F4557" s="19">
        <v>3.0</v>
      </c>
      <c r="G4557" s="19">
        <v>15.0</v>
      </c>
      <c r="H4557" s="19">
        <v>4.0</v>
      </c>
      <c r="I4557" s="19">
        <v>2.0</v>
      </c>
      <c r="J4557" s="19">
        <v>1.0</v>
      </c>
      <c r="K4557" s="19">
        <v>24.0</v>
      </c>
      <c r="L4557" s="19">
        <v>8.0</v>
      </c>
      <c r="M4557" s="19">
        <v>32.0</v>
      </c>
      <c r="N4557" s="20">
        <v>0.75</v>
      </c>
      <c r="O4557" s="20">
        <v>0.5856496691703796</v>
      </c>
      <c r="P4557" s="20">
        <v>0.5430474877357483</v>
      </c>
      <c r="Q4557" s="21" t="str">
        <f t="shared" si="1"/>
        <v>0.7123287671</v>
      </c>
      <c r="R4557" s="21" t="str">
        <f t="shared" si="3"/>
        <v>0.6066688983</v>
      </c>
      <c r="S4557" s="9">
        <v>0.6160867065191269</v>
      </c>
      <c r="T4557" s="6">
        <v>0.6066688982999489</v>
      </c>
      <c r="U4557" s="10"/>
      <c r="V4557" s="10"/>
      <c r="W4557" s="10"/>
    </row>
    <row r="4558">
      <c r="A4558" s="17">
        <v>2015.0</v>
      </c>
      <c r="B4558" s="18" t="s">
        <v>1036</v>
      </c>
      <c r="C4558" s="18" t="s">
        <v>5180</v>
      </c>
      <c r="D4558" s="19">
        <v>151.0</v>
      </c>
      <c r="E4558" s="19">
        <v>2.0</v>
      </c>
      <c r="F4558" s="19">
        <v>11.0</v>
      </c>
      <c r="G4558" s="19">
        <v>4.0</v>
      </c>
      <c r="H4558" s="19">
        <v>9.0</v>
      </c>
      <c r="I4558" s="19">
        <v>1.0</v>
      </c>
      <c r="J4558" s="19">
        <v>3.0</v>
      </c>
      <c r="K4558" s="19">
        <v>7.0</v>
      </c>
      <c r="L4558" s="19">
        <v>23.0</v>
      </c>
      <c r="M4558" s="19">
        <v>30.0</v>
      </c>
      <c r="N4558" s="20">
        <v>0.23333333432674408</v>
      </c>
      <c r="O4558" s="20">
        <v>0.5290115475654602</v>
      </c>
      <c r="P4558" s="20">
        <v>0.519865870475769</v>
      </c>
      <c r="Q4558" s="21" t="str">
        <f t="shared" si="1"/>
        <v>0.2183098592</v>
      </c>
      <c r="R4558" s="21" t="str">
        <f t="shared" si="3"/>
        <v>0.4490497062</v>
      </c>
      <c r="S4558" s="9">
        <v>0.4528055747350057</v>
      </c>
      <c r="T4558" s="6">
        <v>0.44904970619040474</v>
      </c>
      <c r="U4558" s="10"/>
      <c r="V4558" s="10"/>
      <c r="W4558" s="10"/>
    </row>
    <row r="4559">
      <c r="A4559" s="17">
        <v>2015.0</v>
      </c>
      <c r="B4559" s="18" t="s">
        <v>1290</v>
      </c>
      <c r="C4559" s="18" t="s">
        <v>5181</v>
      </c>
      <c r="D4559" s="19">
        <v>152.0</v>
      </c>
      <c r="E4559" s="19">
        <v>3.0</v>
      </c>
      <c r="F4559" s="19">
        <v>13.0</v>
      </c>
      <c r="G4559" s="19">
        <v>7.0</v>
      </c>
      <c r="H4559" s="19">
        <v>6.0</v>
      </c>
      <c r="I4559" s="19">
        <v>1.0</v>
      </c>
      <c r="J4559" s="19">
        <v>0.0</v>
      </c>
      <c r="K4559" s="19">
        <v>11.0</v>
      </c>
      <c r="L4559" s="19">
        <v>19.0</v>
      </c>
      <c r="M4559" s="19">
        <v>30.0</v>
      </c>
      <c r="N4559" s="20">
        <v>0.36666667461395264</v>
      </c>
      <c r="O4559" s="20">
        <v>0.46028152108192444</v>
      </c>
      <c r="P4559" s="20">
        <v>0.4991128146648407</v>
      </c>
      <c r="Q4559" s="21" t="str">
        <f t="shared" si="1"/>
        <v>0.3671875</v>
      </c>
      <c r="R4559" s="21" t="str">
        <f t="shared" si="3"/>
        <v>0.4467158392</v>
      </c>
      <c r="S4559" s="9">
        <v>0.44658563087383907</v>
      </c>
      <c r="T4559" s="6">
        <v>0.4467158392071724</v>
      </c>
      <c r="U4559" s="10"/>
      <c r="V4559" s="10"/>
      <c r="W4559" s="10"/>
    </row>
    <row r="4560">
      <c r="A4560" s="17">
        <v>2015.0</v>
      </c>
      <c r="B4560" s="18" t="s">
        <v>1604</v>
      </c>
      <c r="C4560" s="18" t="s">
        <v>1716</v>
      </c>
      <c r="D4560" s="19">
        <v>153.0</v>
      </c>
      <c r="E4560" s="19">
        <v>7.0</v>
      </c>
      <c r="F4560" s="19">
        <v>6.0</v>
      </c>
      <c r="G4560" s="19">
        <v>7.0</v>
      </c>
      <c r="H4560" s="19">
        <v>6.0</v>
      </c>
      <c r="I4560" s="19">
        <v>3.0</v>
      </c>
      <c r="J4560" s="19">
        <v>1.0</v>
      </c>
      <c r="K4560" s="19">
        <v>17.0</v>
      </c>
      <c r="L4560" s="19">
        <v>13.0</v>
      </c>
      <c r="M4560" s="19">
        <v>30.0</v>
      </c>
      <c r="N4560" s="20">
        <v>0.5666666626930237</v>
      </c>
      <c r="O4560" s="20">
        <v>0.5075808167457581</v>
      </c>
      <c r="P4560" s="20">
        <v>0.5030788779258728</v>
      </c>
      <c r="Q4560" s="21" t="str">
        <f t="shared" si="1"/>
        <v>0.5666666667</v>
      </c>
      <c r="R4560" s="21" t="str">
        <f t="shared" si="3"/>
        <v>0.5212267945</v>
      </c>
      <c r="S4560" s="9">
        <v>0.5212267945210138</v>
      </c>
      <c r="T4560" s="6">
        <v>0.5212267945210138</v>
      </c>
      <c r="U4560" s="10"/>
      <c r="V4560" s="10"/>
      <c r="W4560" s="10"/>
    </row>
    <row r="4561">
      <c r="A4561" s="17">
        <v>2015.0</v>
      </c>
      <c r="B4561" s="18" t="s">
        <v>83</v>
      </c>
      <c r="C4561" s="18" t="s">
        <v>1661</v>
      </c>
      <c r="D4561" s="19">
        <v>154.0</v>
      </c>
      <c r="E4561" s="19">
        <v>8.0</v>
      </c>
      <c r="F4561" s="19">
        <v>3.0</v>
      </c>
      <c r="G4561" s="19">
        <v>13.0</v>
      </c>
      <c r="H4561" s="19">
        <v>4.0</v>
      </c>
      <c r="I4561" s="19">
        <v>1.0</v>
      </c>
      <c r="J4561" s="19">
        <v>3.0</v>
      </c>
      <c r="K4561" s="19">
        <v>22.0</v>
      </c>
      <c r="L4561" s="19">
        <v>10.0</v>
      </c>
      <c r="M4561" s="19">
        <v>32.0</v>
      </c>
      <c r="N4561" s="20">
        <v>0.6875</v>
      </c>
      <c r="O4561" s="20">
        <v>0.5308715105056763</v>
      </c>
      <c r="P4561" s="20">
        <v>0.5363301038742065</v>
      </c>
      <c r="Q4561" s="21" t="str">
        <f t="shared" si="1"/>
        <v>0.6578947368</v>
      </c>
      <c r="R4561" s="21" t="str">
        <f t="shared" si="3"/>
        <v>0.5639919654</v>
      </c>
      <c r="S4561" s="9">
        <v>0.5713932812213898</v>
      </c>
      <c r="T4561" s="6">
        <v>0.5639919654319161</v>
      </c>
      <c r="U4561" s="10"/>
      <c r="V4561" s="10"/>
      <c r="W4561" s="10"/>
    </row>
    <row r="4562">
      <c r="A4562" s="17">
        <v>2015.0</v>
      </c>
      <c r="B4562" s="18" t="s">
        <v>4929</v>
      </c>
      <c r="C4562" s="18" t="s">
        <v>5182</v>
      </c>
      <c r="D4562" s="19">
        <v>155.0</v>
      </c>
      <c r="E4562" s="19">
        <v>6.0</v>
      </c>
      <c r="F4562" s="19">
        <v>12.0</v>
      </c>
      <c r="G4562" s="19">
        <v>5.0</v>
      </c>
      <c r="H4562" s="19">
        <v>5.0</v>
      </c>
      <c r="I4562" s="19">
        <v>0.0</v>
      </c>
      <c r="J4562" s="19">
        <v>0.0</v>
      </c>
      <c r="K4562" s="19">
        <v>11.0</v>
      </c>
      <c r="L4562" s="19">
        <v>17.0</v>
      </c>
      <c r="M4562" s="19">
        <v>28.0</v>
      </c>
      <c r="N4562" s="20">
        <v>0.3928571343421936</v>
      </c>
      <c r="O4562" s="20">
        <v>0.4408546984195709</v>
      </c>
      <c r="P4562" s="20">
        <v>0.48297083377838135</v>
      </c>
      <c r="Q4562" s="21" t="str">
        <f t="shared" si="1"/>
        <v>0.4453125</v>
      </c>
      <c r="R4562" s="21" t="str">
        <f t="shared" si="3"/>
        <v>0.4524981827</v>
      </c>
      <c r="S4562" s="9">
        <v>0.4393843433686665</v>
      </c>
      <c r="T4562" s="6">
        <v>0.4524981826543808</v>
      </c>
      <c r="U4562" s="10"/>
      <c r="V4562" s="10"/>
      <c r="W4562" s="10"/>
    </row>
    <row r="4563">
      <c r="A4563" s="17">
        <v>2015.0</v>
      </c>
      <c r="B4563" s="18" t="s">
        <v>1868</v>
      </c>
      <c r="C4563" s="18" t="s">
        <v>5183</v>
      </c>
      <c r="D4563" s="19">
        <v>156.0</v>
      </c>
      <c r="E4563" s="19">
        <v>1.0</v>
      </c>
      <c r="F4563" s="19">
        <v>17.0</v>
      </c>
      <c r="G4563" s="19">
        <v>2.0</v>
      </c>
      <c r="H4563" s="19">
        <v>9.0</v>
      </c>
      <c r="I4563" s="19">
        <v>0.0</v>
      </c>
      <c r="J4563" s="19">
        <v>1.0</v>
      </c>
      <c r="K4563" s="19">
        <v>3.0</v>
      </c>
      <c r="L4563" s="19">
        <v>27.0</v>
      </c>
      <c r="M4563" s="19">
        <v>30.0</v>
      </c>
      <c r="N4563" s="20">
        <v>0.10000000149011612</v>
      </c>
      <c r="O4563" s="20">
        <v>0.47761693596839905</v>
      </c>
      <c r="P4563" s="20">
        <v>0.47612464427948</v>
      </c>
      <c r="Q4563" s="21" t="str">
        <f t="shared" si="1"/>
        <v>0.09848484848</v>
      </c>
      <c r="R4563" s="21" t="str">
        <f t="shared" si="3"/>
        <v>0.3824608412</v>
      </c>
      <c r="S4563" s="9">
        <v>0.38283962905406954</v>
      </c>
      <c r="T4563" s="6">
        <v>0.3824608411752816</v>
      </c>
      <c r="U4563" s="10"/>
      <c r="V4563" s="10"/>
      <c r="W4563" s="10"/>
    </row>
    <row r="4564">
      <c r="A4564" s="17">
        <v>2015.0</v>
      </c>
      <c r="B4564" s="18" t="s">
        <v>169</v>
      </c>
      <c r="C4564" s="18" t="s">
        <v>1600</v>
      </c>
      <c r="D4564" s="19">
        <v>157.0</v>
      </c>
      <c r="E4564" s="19">
        <v>5.0</v>
      </c>
      <c r="F4564" s="19">
        <v>9.0</v>
      </c>
      <c r="G4564" s="19">
        <v>9.0</v>
      </c>
      <c r="H4564" s="19">
        <v>2.0</v>
      </c>
      <c r="I4564" s="19">
        <v>5.0</v>
      </c>
      <c r="J4564" s="19">
        <v>2.0</v>
      </c>
      <c r="K4564" s="19">
        <v>19.0</v>
      </c>
      <c r="L4564" s="19">
        <v>13.0</v>
      </c>
      <c r="M4564" s="19">
        <v>32.0</v>
      </c>
      <c r="N4564" s="20">
        <v>0.59375</v>
      </c>
      <c r="O4564" s="20">
        <v>0.44741594791412354</v>
      </c>
      <c r="P4564" s="20">
        <v>0.5008167624473572</v>
      </c>
      <c r="Q4564" s="21" t="str">
        <f t="shared" si="1"/>
        <v>0.6304347826</v>
      </c>
      <c r="R4564" s="21" t="str">
        <f t="shared" si="3"/>
        <v>0.5065208602</v>
      </c>
      <c r="S4564" s="9">
        <v>0.49734966456890106</v>
      </c>
      <c r="T4564" s="6">
        <v>0.506520860221075</v>
      </c>
      <c r="U4564" s="10"/>
      <c r="V4564" s="10"/>
      <c r="W4564" s="10"/>
    </row>
    <row r="4565">
      <c r="A4565" s="17">
        <v>2015.0</v>
      </c>
      <c r="B4565" s="18" t="s">
        <v>707</v>
      </c>
      <c r="C4565" s="18" t="s">
        <v>5184</v>
      </c>
      <c r="D4565" s="19">
        <v>158.0</v>
      </c>
      <c r="E4565" s="19">
        <v>2.0</v>
      </c>
      <c r="F4565" s="19">
        <v>13.0</v>
      </c>
      <c r="G4565" s="19">
        <v>3.0</v>
      </c>
      <c r="H4565" s="19">
        <v>9.0</v>
      </c>
      <c r="I4565" s="19">
        <v>2.0</v>
      </c>
      <c r="J4565" s="19">
        <v>3.0</v>
      </c>
      <c r="K4565" s="19">
        <v>7.0</v>
      </c>
      <c r="L4565" s="19">
        <v>25.0</v>
      </c>
      <c r="M4565" s="19">
        <v>32.0</v>
      </c>
      <c r="N4565" s="20">
        <v>0.21875</v>
      </c>
      <c r="O4565" s="20">
        <v>0.46845707297325134</v>
      </c>
      <c r="P4565" s="20">
        <v>0.48122406005859375</v>
      </c>
      <c r="Q4565" s="21" t="str">
        <f t="shared" si="1"/>
        <v>0.22</v>
      </c>
      <c r="R4565" s="21" t="str">
        <f t="shared" si="3"/>
        <v>0.4095345515</v>
      </c>
      <c r="S4565" s="9">
        <v>0.4092220515012741</v>
      </c>
      <c r="T4565" s="6">
        <v>0.4095345515012741</v>
      </c>
      <c r="U4565" s="10"/>
      <c r="V4565" s="10"/>
      <c r="W4565" s="10"/>
    </row>
    <row r="4566">
      <c r="A4566" s="17">
        <v>2015.0</v>
      </c>
      <c r="B4566" s="18" t="s">
        <v>138</v>
      </c>
      <c r="C4566" s="18" t="s">
        <v>5185</v>
      </c>
      <c r="D4566" s="19">
        <v>159.0</v>
      </c>
      <c r="E4566" s="19">
        <v>1.0</v>
      </c>
      <c r="F4566" s="19">
        <v>9.0</v>
      </c>
      <c r="G4566" s="19">
        <v>9.0</v>
      </c>
      <c r="H4566" s="19">
        <v>8.0</v>
      </c>
      <c r="I4566" s="19">
        <v>3.0</v>
      </c>
      <c r="J4566" s="19">
        <v>2.0</v>
      </c>
      <c r="K4566" s="19">
        <v>13.0</v>
      </c>
      <c r="L4566" s="19">
        <v>19.0</v>
      </c>
      <c r="M4566" s="19">
        <v>32.0</v>
      </c>
      <c r="N4566" s="20">
        <v>0.40625</v>
      </c>
      <c r="O4566" s="20">
        <v>0.5759023427963257</v>
      </c>
      <c r="P4566" s="20">
        <v>0.5356954336166382</v>
      </c>
      <c r="Q4566" s="21" t="str">
        <f t="shared" si="1"/>
        <v>0.3450704225</v>
      </c>
      <c r="R4566" s="21" t="str">
        <f t="shared" si="3"/>
        <v>0.5081426354</v>
      </c>
      <c r="S4566" s="9">
        <v>0.5234375298023224</v>
      </c>
      <c r="T4566" s="6">
        <v>0.5081426354361251</v>
      </c>
      <c r="U4566" s="10"/>
      <c r="V4566" s="10"/>
      <c r="W4566" s="10"/>
    </row>
    <row r="4567">
      <c r="A4567" s="17">
        <v>2015.0</v>
      </c>
      <c r="B4567" s="18" t="s">
        <v>1016</v>
      </c>
      <c r="C4567" s="18" t="s">
        <v>5186</v>
      </c>
      <c r="D4567" s="19">
        <v>160.0</v>
      </c>
      <c r="E4567" s="19">
        <v>1.0</v>
      </c>
      <c r="F4567" s="19">
        <v>12.0</v>
      </c>
      <c r="G4567" s="19">
        <v>8.0</v>
      </c>
      <c r="H4567" s="19">
        <v>7.0</v>
      </c>
      <c r="I4567" s="19">
        <v>0.0</v>
      </c>
      <c r="J4567" s="19">
        <v>2.0</v>
      </c>
      <c r="K4567" s="19">
        <v>9.0</v>
      </c>
      <c r="L4567" s="19">
        <v>21.0</v>
      </c>
      <c r="M4567" s="19">
        <v>30.0</v>
      </c>
      <c r="N4567" s="20">
        <v>0.30000001192092896</v>
      </c>
      <c r="O4567" s="20">
        <v>0.4860649108886719</v>
      </c>
      <c r="P4567" s="20">
        <v>0.5006946325302124</v>
      </c>
      <c r="Q4567" s="21" t="str">
        <f t="shared" si="1"/>
        <v>0.246031746</v>
      </c>
      <c r="R4567" s="21" t="str">
        <f t="shared" si="3"/>
        <v>0.4297140501</v>
      </c>
      <c r="S4567" s="9">
        <v>0.44320611357688905</v>
      </c>
      <c r="T4567" s="6">
        <v>0.42971405008482555</v>
      </c>
      <c r="U4567" s="10"/>
      <c r="V4567" s="10"/>
      <c r="W4567" s="10"/>
    </row>
    <row r="4568">
      <c r="A4568" s="17">
        <v>2015.0</v>
      </c>
      <c r="B4568" s="18" t="s">
        <v>197</v>
      </c>
      <c r="C4568" s="18" t="s">
        <v>5187</v>
      </c>
      <c r="D4568" s="19">
        <v>161.0</v>
      </c>
      <c r="E4568" s="19">
        <v>6.0</v>
      </c>
      <c r="F4568" s="19">
        <v>4.0</v>
      </c>
      <c r="G4568" s="19">
        <v>18.0</v>
      </c>
      <c r="H4568" s="19">
        <v>1.0</v>
      </c>
      <c r="I4568" s="19">
        <v>3.0</v>
      </c>
      <c r="J4568" s="19">
        <v>1.0</v>
      </c>
      <c r="K4568" s="19">
        <v>27.0</v>
      </c>
      <c r="L4568" s="19">
        <v>6.0</v>
      </c>
      <c r="M4568" s="19">
        <v>33.0</v>
      </c>
      <c r="N4568" s="20">
        <v>0.8181818127632141</v>
      </c>
      <c r="O4568" s="20">
        <v>0.5683877468109131</v>
      </c>
      <c r="P4568" s="20">
        <v>0.5351051092147827</v>
      </c>
      <c r="Q4568" s="21" t="str">
        <f t="shared" si="1"/>
        <v>0.8222222222</v>
      </c>
      <c r="R4568" s="21" t="str">
        <f t="shared" si="3"/>
        <v>0.6235257063</v>
      </c>
      <c r="S4568" s="9">
        <v>0.6225156052546068</v>
      </c>
      <c r="T4568" s="6">
        <v>0.6235257062647077</v>
      </c>
      <c r="U4568" s="10"/>
      <c r="V4568" s="10"/>
      <c r="W4568" s="10"/>
    </row>
    <row r="4569">
      <c r="A4569" s="17">
        <v>2015.0</v>
      </c>
      <c r="B4569" s="18" t="s">
        <v>702</v>
      </c>
      <c r="C4569" s="18" t="s">
        <v>5188</v>
      </c>
      <c r="D4569" s="19">
        <v>162.0</v>
      </c>
      <c r="E4569" s="19">
        <v>5.0</v>
      </c>
      <c r="F4569" s="19">
        <v>8.0</v>
      </c>
      <c r="G4569" s="19">
        <v>10.0</v>
      </c>
      <c r="H4569" s="19">
        <v>4.0</v>
      </c>
      <c r="I4569" s="19">
        <v>2.0</v>
      </c>
      <c r="J4569" s="19">
        <v>3.0</v>
      </c>
      <c r="K4569" s="19">
        <v>17.0</v>
      </c>
      <c r="L4569" s="19">
        <v>15.0</v>
      </c>
      <c r="M4569" s="19">
        <v>32.0</v>
      </c>
      <c r="N4569" s="20">
        <v>0.53125</v>
      </c>
      <c r="O4569" s="20">
        <v>0.5719994902610779</v>
      </c>
      <c r="P4569" s="20">
        <v>0.5250999927520752</v>
      </c>
      <c r="Q4569" s="21" t="str">
        <f t="shared" si="1"/>
        <v>0.5281690141</v>
      </c>
      <c r="R4569" s="21" t="str">
        <f t="shared" si="3"/>
        <v>0.5493169968</v>
      </c>
      <c r="S4569" s="9">
        <v>0.5500872433185577</v>
      </c>
      <c r="T4569" s="6">
        <v>0.5493169968396845</v>
      </c>
      <c r="U4569" s="10"/>
      <c r="V4569" s="10"/>
      <c r="W4569" s="10"/>
    </row>
    <row r="4570">
      <c r="A4570" s="17">
        <v>2015.0</v>
      </c>
      <c r="B4570" s="18" t="s">
        <v>200</v>
      </c>
      <c r="C4570" s="18" t="s">
        <v>5189</v>
      </c>
      <c r="D4570" s="19">
        <v>163.0</v>
      </c>
      <c r="E4570" s="19">
        <v>3.0</v>
      </c>
      <c r="F4570" s="19">
        <v>10.0</v>
      </c>
      <c r="G4570" s="19">
        <v>7.0</v>
      </c>
      <c r="H4570" s="19">
        <v>5.0</v>
      </c>
      <c r="I4570" s="19">
        <v>1.0</v>
      </c>
      <c r="J4570" s="19">
        <v>1.0</v>
      </c>
      <c r="K4570" s="19">
        <v>11.0</v>
      </c>
      <c r="L4570" s="19">
        <v>16.0</v>
      </c>
      <c r="M4570" s="19">
        <v>27.0</v>
      </c>
      <c r="N4570" s="20">
        <v>0.40740740299224854</v>
      </c>
      <c r="O4570" s="20">
        <v>0.44003215432167053</v>
      </c>
      <c r="P4570" s="20">
        <v>0.4817532002925873</v>
      </c>
      <c r="Q4570" s="21" t="str">
        <f t="shared" si="1"/>
        <v>0.4017094017</v>
      </c>
      <c r="R4570" s="21" t="str">
        <f t="shared" si="3"/>
        <v>0.4408817277</v>
      </c>
      <c r="S4570" s="9">
        <v>0.44230622908583395</v>
      </c>
      <c r="T4570" s="6">
        <v>0.4408817276613325</v>
      </c>
      <c r="U4570" s="10"/>
      <c r="V4570" s="10"/>
      <c r="W4570" s="10"/>
    </row>
    <row r="4571">
      <c r="A4571" s="17">
        <v>2015.0</v>
      </c>
      <c r="B4571" s="18" t="s">
        <v>1629</v>
      </c>
      <c r="C4571" s="18" t="s">
        <v>1630</v>
      </c>
      <c r="D4571" s="19">
        <v>164.0</v>
      </c>
      <c r="E4571" s="19">
        <v>11.0</v>
      </c>
      <c r="F4571" s="19">
        <v>8.0</v>
      </c>
      <c r="G4571" s="19">
        <v>7.0</v>
      </c>
      <c r="H4571" s="19">
        <v>3.0</v>
      </c>
      <c r="I4571" s="19">
        <v>0.0</v>
      </c>
      <c r="J4571" s="19">
        <v>3.0</v>
      </c>
      <c r="K4571" s="19">
        <v>18.0</v>
      </c>
      <c r="L4571" s="19">
        <v>14.0</v>
      </c>
      <c r="M4571" s="19">
        <v>32.0</v>
      </c>
      <c r="N4571" s="20">
        <v>0.5625</v>
      </c>
      <c r="O4571" s="20">
        <v>0.4350924491882324</v>
      </c>
      <c r="P4571" s="20">
        <v>0.46871083974838257</v>
      </c>
      <c r="Q4571" s="21" t="str">
        <f t="shared" si="1"/>
        <v>0.6202531646</v>
      </c>
      <c r="R4571" s="21" t="str">
        <f t="shared" si="3"/>
        <v>0.4897872257</v>
      </c>
      <c r="S4571" s="9">
        <v>0.47534893453121185</v>
      </c>
      <c r="T4571" s="6">
        <v>0.48978722567045235</v>
      </c>
      <c r="U4571" s="10"/>
      <c r="V4571" s="10"/>
      <c r="W4571" s="10"/>
    </row>
    <row r="4572">
      <c r="A4572" s="17">
        <v>2015.0</v>
      </c>
      <c r="B4572" s="18" t="s">
        <v>141</v>
      </c>
      <c r="C4572" s="18" t="s">
        <v>5190</v>
      </c>
      <c r="D4572" s="19">
        <v>165.0</v>
      </c>
      <c r="E4572" s="19">
        <v>5.0</v>
      </c>
      <c r="F4572" s="19">
        <v>5.0</v>
      </c>
      <c r="G4572" s="19">
        <v>12.0</v>
      </c>
      <c r="H4572" s="19">
        <v>6.0</v>
      </c>
      <c r="I4572" s="19">
        <v>1.0</v>
      </c>
      <c r="J4572" s="19">
        <v>3.0</v>
      </c>
      <c r="K4572" s="19">
        <v>18.0</v>
      </c>
      <c r="L4572" s="19">
        <v>14.0</v>
      </c>
      <c r="M4572" s="19">
        <v>32.0</v>
      </c>
      <c r="N4572" s="20">
        <v>0.5625</v>
      </c>
      <c r="O4572" s="20">
        <v>0.5727911591529846</v>
      </c>
      <c r="P4572" s="20">
        <v>0.5103356838226318</v>
      </c>
      <c r="Q4572" s="21" t="str">
        <f t="shared" si="1"/>
        <v>0.5135135135</v>
      </c>
      <c r="R4572" s="21" t="str">
        <f t="shared" si="3"/>
        <v>0.5423578789</v>
      </c>
      <c r="S4572" s="9">
        <v>0.5546045005321503</v>
      </c>
      <c r="T4572" s="6">
        <v>0.5423578789105287</v>
      </c>
      <c r="U4572" s="10"/>
      <c r="V4572" s="10"/>
      <c r="W4572" s="10"/>
    </row>
    <row r="4573">
      <c r="A4573" s="17">
        <v>2015.0</v>
      </c>
      <c r="B4573" s="18" t="s">
        <v>1231</v>
      </c>
      <c r="C4573" s="18" t="s">
        <v>5191</v>
      </c>
      <c r="D4573" s="19">
        <v>166.0</v>
      </c>
      <c r="E4573" s="19">
        <v>5.0</v>
      </c>
      <c r="F4573" s="19">
        <v>9.0</v>
      </c>
      <c r="G4573" s="19">
        <v>9.0</v>
      </c>
      <c r="H4573" s="19">
        <v>3.0</v>
      </c>
      <c r="I4573" s="19">
        <v>2.0</v>
      </c>
      <c r="J4573" s="19">
        <v>3.0</v>
      </c>
      <c r="K4573" s="19">
        <v>16.0</v>
      </c>
      <c r="L4573" s="19">
        <v>15.0</v>
      </c>
      <c r="M4573" s="19">
        <v>31.0</v>
      </c>
      <c r="N4573" s="20">
        <v>0.5161290168762207</v>
      </c>
      <c r="O4573" s="20">
        <v>0.4535704255104065</v>
      </c>
      <c r="P4573" s="20">
        <v>0.4860946238040924</v>
      </c>
      <c r="Q4573" s="21" t="str">
        <f t="shared" si="1"/>
        <v>0.5333333333</v>
      </c>
      <c r="R4573" s="21" t="str">
        <f t="shared" si="3"/>
        <v>0.481642202</v>
      </c>
      <c r="S4573" s="9">
        <v>0.4773411267707425</v>
      </c>
      <c r="T4573" s="6">
        <v>0.48164220203955965</v>
      </c>
      <c r="U4573" s="10"/>
      <c r="V4573" s="10"/>
      <c r="W4573" s="10"/>
    </row>
    <row r="4574">
      <c r="A4574" s="17">
        <v>2015.0</v>
      </c>
      <c r="B4574" s="18" t="s">
        <v>505</v>
      </c>
      <c r="C4574" s="18" t="s">
        <v>1707</v>
      </c>
      <c r="D4574" s="19">
        <v>167.0</v>
      </c>
      <c r="E4574" s="19">
        <v>7.0</v>
      </c>
      <c r="F4574" s="19">
        <v>4.0</v>
      </c>
      <c r="G4574" s="19">
        <v>10.0</v>
      </c>
      <c r="H4574" s="19">
        <v>6.0</v>
      </c>
      <c r="I4574" s="19">
        <v>4.0</v>
      </c>
      <c r="J4574" s="19">
        <v>2.0</v>
      </c>
      <c r="K4574" s="19">
        <v>21.0</v>
      </c>
      <c r="L4574" s="19">
        <v>12.0</v>
      </c>
      <c r="M4574" s="19">
        <v>33.0</v>
      </c>
      <c r="N4574" s="20">
        <v>0.6363636255264282</v>
      </c>
      <c r="O4574" s="20">
        <v>0.5478419065475464</v>
      </c>
      <c r="P4574" s="20">
        <v>0.5427331328392029</v>
      </c>
      <c r="Q4574" s="21" t="str">
        <f t="shared" si="1"/>
        <v>0.6073619632</v>
      </c>
      <c r="R4574" s="21" t="str">
        <f t="shared" si="3"/>
        <v>0.5614447273</v>
      </c>
      <c r="S4574" s="9">
        <v>0.568695145574483</v>
      </c>
      <c r="T4574" s="6">
        <v>0.5614447272811199</v>
      </c>
      <c r="U4574" s="10"/>
      <c r="V4574" s="10"/>
      <c r="W4574" s="10"/>
    </row>
    <row r="4575">
      <c r="A4575" s="17">
        <v>2015.0</v>
      </c>
      <c r="B4575" s="18" t="s">
        <v>517</v>
      </c>
      <c r="C4575" s="18" t="s">
        <v>5192</v>
      </c>
      <c r="D4575" s="19">
        <v>168.0</v>
      </c>
      <c r="E4575" s="19">
        <v>3.0</v>
      </c>
      <c r="F4575" s="19">
        <v>10.0</v>
      </c>
      <c r="G4575" s="19">
        <v>9.0</v>
      </c>
      <c r="H4575" s="19">
        <v>7.0</v>
      </c>
      <c r="I4575" s="19">
        <v>0.0</v>
      </c>
      <c r="J4575" s="19">
        <v>2.0</v>
      </c>
      <c r="K4575" s="19">
        <v>12.0</v>
      </c>
      <c r="L4575" s="19">
        <v>19.0</v>
      </c>
      <c r="M4575" s="19">
        <v>31.0</v>
      </c>
      <c r="N4575" s="20">
        <v>0.3870967626571655</v>
      </c>
      <c r="O4575" s="20">
        <v>0.5061646103858948</v>
      </c>
      <c r="P4575" s="20">
        <v>0.4976125657558441</v>
      </c>
      <c r="Q4575" s="21" t="str">
        <f t="shared" si="1"/>
        <v>0.3503649635</v>
      </c>
      <c r="R4575" s="21" t="str">
        <f t="shared" si="3"/>
        <v>0.4650766875</v>
      </c>
      <c r="S4575" s="9">
        <v>0.47425964018029554</v>
      </c>
      <c r="T4575" s="6">
        <v>0.46507668750782083</v>
      </c>
      <c r="U4575" s="10"/>
      <c r="V4575" s="10"/>
      <c r="W4575" s="10"/>
    </row>
    <row r="4576">
      <c r="A4576" s="17">
        <v>2015.0</v>
      </c>
      <c r="B4576" s="18" t="s">
        <v>398</v>
      </c>
      <c r="C4576" s="18" t="s">
        <v>5193</v>
      </c>
      <c r="D4576" s="19">
        <v>169.0</v>
      </c>
      <c r="E4576" s="19">
        <v>2.0</v>
      </c>
      <c r="F4576" s="19">
        <v>8.0</v>
      </c>
      <c r="G4576" s="19">
        <v>11.0</v>
      </c>
      <c r="H4576" s="19">
        <v>6.0</v>
      </c>
      <c r="I4576" s="19">
        <v>2.0</v>
      </c>
      <c r="J4576" s="19">
        <v>2.0</v>
      </c>
      <c r="K4576" s="19">
        <v>15.0</v>
      </c>
      <c r="L4576" s="19">
        <v>16.0</v>
      </c>
      <c r="M4576" s="19">
        <v>31.0</v>
      </c>
      <c r="N4576" s="20">
        <v>0.4838709533214569</v>
      </c>
      <c r="O4576" s="20">
        <v>0.6072368025779724</v>
      </c>
      <c r="P4576" s="20">
        <v>0.5468894243240356</v>
      </c>
      <c r="Q4576" s="21" t="str">
        <f t="shared" si="1"/>
        <v>0.4285714286</v>
      </c>
      <c r="R4576" s="21" t="str">
        <f t="shared" si="3"/>
        <v>0.5474836145</v>
      </c>
      <c r="S4576" s="9">
        <v>0.561308499305479</v>
      </c>
      <c r="T4576" s="6">
        <v>0.5474836145128522</v>
      </c>
      <c r="U4576" s="10"/>
      <c r="V4576" s="10"/>
      <c r="W4576" s="10"/>
    </row>
    <row r="4577">
      <c r="A4577" s="17">
        <v>2015.0</v>
      </c>
      <c r="B4577" s="18" t="s">
        <v>204</v>
      </c>
      <c r="C4577" s="18" t="s">
        <v>1698</v>
      </c>
      <c r="D4577" s="19">
        <v>170.0</v>
      </c>
      <c r="E4577" s="19">
        <v>7.0</v>
      </c>
      <c r="F4577" s="19">
        <v>4.0</v>
      </c>
      <c r="G4577" s="19">
        <v>12.0</v>
      </c>
      <c r="H4577" s="19">
        <v>4.0</v>
      </c>
      <c r="I4577" s="19">
        <v>4.0</v>
      </c>
      <c r="J4577" s="19">
        <v>3.0</v>
      </c>
      <c r="K4577" s="19">
        <v>23.0</v>
      </c>
      <c r="L4577" s="19">
        <v>11.0</v>
      </c>
      <c r="M4577" s="19">
        <v>34.0</v>
      </c>
      <c r="N4577" s="20">
        <v>0.6764705777168274</v>
      </c>
      <c r="O4577" s="20">
        <v>0.6117576360702515</v>
      </c>
      <c r="P4577" s="20">
        <v>0.5385817885398865</v>
      </c>
      <c r="Q4577" s="21" t="str">
        <f t="shared" si="1"/>
        <v>0.65625</v>
      </c>
      <c r="R4577" s="21" t="str">
        <f t="shared" si="3"/>
        <v>0.6045867652</v>
      </c>
      <c r="S4577" s="9">
        <v>0.609641912228921</v>
      </c>
      <c r="T4577" s="6">
        <v>0.6045867651700974</v>
      </c>
      <c r="U4577" s="10"/>
      <c r="V4577" s="10"/>
      <c r="W4577" s="10"/>
    </row>
    <row r="4578">
      <c r="A4578" s="17">
        <v>2015.0</v>
      </c>
      <c r="B4578" s="18" t="s">
        <v>88</v>
      </c>
      <c r="C4578" s="18" t="s">
        <v>5194</v>
      </c>
      <c r="D4578" s="19">
        <v>171.0</v>
      </c>
      <c r="E4578" s="19">
        <v>3.0</v>
      </c>
      <c r="F4578" s="19">
        <v>8.0</v>
      </c>
      <c r="G4578" s="19">
        <v>12.0</v>
      </c>
      <c r="H4578" s="19">
        <v>5.0</v>
      </c>
      <c r="I4578" s="19">
        <v>2.0</v>
      </c>
      <c r="J4578" s="19">
        <v>2.0</v>
      </c>
      <c r="K4578" s="19">
        <v>17.0</v>
      </c>
      <c r="L4578" s="19">
        <v>15.0</v>
      </c>
      <c r="M4578" s="19">
        <v>32.0</v>
      </c>
      <c r="N4578" s="20">
        <v>0.53125</v>
      </c>
      <c r="O4578" s="20">
        <v>0.5521682500839233</v>
      </c>
      <c r="P4578" s="20">
        <v>0.5382147431373596</v>
      </c>
      <c r="Q4578" s="21" t="str">
        <f t="shared" si="1"/>
        <v>0.4926470588</v>
      </c>
      <c r="R4578" s="21" t="str">
        <f t="shared" si="3"/>
        <v>0.5337995755</v>
      </c>
      <c r="S4578" s="9">
        <v>0.5434503108263016</v>
      </c>
      <c r="T4578" s="6">
        <v>0.5337995755321839</v>
      </c>
      <c r="U4578" s="10"/>
      <c r="V4578" s="10"/>
      <c r="W4578" s="10"/>
    </row>
    <row r="4579">
      <c r="A4579" s="17">
        <v>2015.0</v>
      </c>
      <c r="B4579" s="18" t="s">
        <v>220</v>
      </c>
      <c r="C4579" s="18" t="s">
        <v>1598</v>
      </c>
      <c r="D4579" s="19">
        <v>172.0</v>
      </c>
      <c r="E4579" s="19">
        <v>8.0</v>
      </c>
      <c r="F4579" s="19">
        <v>4.0</v>
      </c>
      <c r="G4579" s="19">
        <v>9.0</v>
      </c>
      <c r="H4579" s="19">
        <v>7.0</v>
      </c>
      <c r="I4579" s="19">
        <v>3.0</v>
      </c>
      <c r="J4579" s="19">
        <v>1.0</v>
      </c>
      <c r="K4579" s="19">
        <v>20.0</v>
      </c>
      <c r="L4579" s="19">
        <v>12.0</v>
      </c>
      <c r="M4579" s="19">
        <v>32.0</v>
      </c>
      <c r="N4579" s="20">
        <v>0.625</v>
      </c>
      <c r="O4579" s="20">
        <v>0.5652207136154175</v>
      </c>
      <c r="P4579" s="20">
        <v>0.5268239378929138</v>
      </c>
      <c r="Q4579" s="21" t="str">
        <f t="shared" si="1"/>
        <v>0.5975609756</v>
      </c>
      <c r="R4579" s="21" t="str">
        <f t="shared" si="3"/>
        <v>0.5637065852</v>
      </c>
      <c r="S4579" s="9">
        <v>0.5705663412809372</v>
      </c>
      <c r="T4579" s="6">
        <v>0.5637065851833762</v>
      </c>
      <c r="U4579" s="10"/>
      <c r="V4579" s="10"/>
      <c r="W4579" s="10"/>
    </row>
    <row r="4580">
      <c r="A4580" s="17">
        <v>2015.0</v>
      </c>
      <c r="B4580" s="18" t="s">
        <v>199</v>
      </c>
      <c r="C4580" s="18" t="s">
        <v>5195</v>
      </c>
      <c r="D4580" s="19">
        <v>173.0</v>
      </c>
      <c r="E4580" s="19">
        <v>3.0</v>
      </c>
      <c r="F4580" s="19">
        <v>8.0</v>
      </c>
      <c r="G4580" s="19">
        <v>8.0</v>
      </c>
      <c r="H4580" s="19">
        <v>8.0</v>
      </c>
      <c r="I4580" s="19">
        <v>1.0</v>
      </c>
      <c r="J4580" s="19">
        <v>3.0</v>
      </c>
      <c r="K4580" s="19">
        <v>12.0</v>
      </c>
      <c r="L4580" s="19">
        <v>19.0</v>
      </c>
      <c r="M4580" s="19">
        <v>31.0</v>
      </c>
      <c r="N4580" s="20">
        <v>0.3870967626571655</v>
      </c>
      <c r="O4580" s="20">
        <v>0.5125414133071899</v>
      </c>
      <c r="P4580" s="20">
        <v>0.52047199010849</v>
      </c>
      <c r="Q4580" s="21" t="str">
        <f t="shared" si="1"/>
        <v>0.3448275862</v>
      </c>
      <c r="R4580" s="21" t="str">
        <f t="shared" si="3"/>
        <v>0.4725956007</v>
      </c>
      <c r="S4580" s="9">
        <v>0.4831628977291046</v>
      </c>
      <c r="T4580" s="6">
        <v>0.4725956007324416</v>
      </c>
      <c r="U4580" s="10"/>
      <c r="V4580" s="10"/>
      <c r="W4580" s="10"/>
    </row>
    <row r="4581">
      <c r="A4581" s="17">
        <v>2015.0</v>
      </c>
      <c r="B4581" s="18" t="s">
        <v>145</v>
      </c>
      <c r="C4581" s="18" t="s">
        <v>5196</v>
      </c>
      <c r="D4581" s="19">
        <v>174.0</v>
      </c>
      <c r="E4581" s="19">
        <v>0.0</v>
      </c>
      <c r="F4581" s="19">
        <v>10.0</v>
      </c>
      <c r="G4581" s="19">
        <v>8.0</v>
      </c>
      <c r="H4581" s="19">
        <v>8.0</v>
      </c>
      <c r="I4581" s="19">
        <v>0.0</v>
      </c>
      <c r="J4581" s="19">
        <v>5.0</v>
      </c>
      <c r="K4581" s="19">
        <v>8.0</v>
      </c>
      <c r="L4581" s="19">
        <v>23.0</v>
      </c>
      <c r="M4581" s="19">
        <v>31.0</v>
      </c>
      <c r="N4581" s="20">
        <v>0.25806450843811035</v>
      </c>
      <c r="O4581" s="20">
        <v>0.5873235464096069</v>
      </c>
      <c r="P4581" s="20">
        <v>0.5374456644058228</v>
      </c>
      <c r="Q4581" s="21" t="str">
        <f t="shared" si="1"/>
        <v>0.1777777778</v>
      </c>
      <c r="R4581" s="21" t="str">
        <f t="shared" si="3"/>
        <v>0.4724676338</v>
      </c>
      <c r="S4581" s="9">
        <v>0.4925393183385172</v>
      </c>
      <c r="T4581" s="6">
        <v>0.4724676337507036</v>
      </c>
      <c r="U4581" s="10"/>
      <c r="V4581" s="10"/>
      <c r="W4581" s="10"/>
    </row>
    <row r="4582">
      <c r="A4582" s="17">
        <v>2015.0</v>
      </c>
      <c r="B4582" s="18" t="s">
        <v>4946</v>
      </c>
      <c r="C4582" s="18" t="s">
        <v>5197</v>
      </c>
      <c r="D4582" s="19">
        <v>175.0</v>
      </c>
      <c r="E4582" s="19">
        <v>4.0</v>
      </c>
      <c r="F4582" s="19">
        <v>13.0</v>
      </c>
      <c r="G4582" s="19">
        <v>7.0</v>
      </c>
      <c r="H4582" s="19">
        <v>4.0</v>
      </c>
      <c r="I4582" s="19">
        <v>1.0</v>
      </c>
      <c r="J4582" s="19">
        <v>2.0</v>
      </c>
      <c r="K4582" s="19">
        <v>12.0</v>
      </c>
      <c r="L4582" s="19">
        <v>19.0</v>
      </c>
      <c r="M4582" s="19">
        <v>31.0</v>
      </c>
      <c r="N4582" s="20">
        <v>0.3870967626571655</v>
      </c>
      <c r="O4582" s="20">
        <v>0.42130985856056213</v>
      </c>
      <c r="P4582" s="20">
        <v>0.47281643748283386</v>
      </c>
      <c r="Q4582" s="21" t="str">
        <f t="shared" si="1"/>
        <v>0.4122137405</v>
      </c>
      <c r="R4582" s="21" t="str">
        <f t="shared" si="3"/>
        <v>0.4319124738</v>
      </c>
      <c r="S4582" s="9">
        <v>0.42563323219937665</v>
      </c>
      <c r="T4582" s="6">
        <v>0.43191247376549335</v>
      </c>
      <c r="U4582" s="10"/>
      <c r="V4582" s="10"/>
      <c r="W4582" s="10"/>
    </row>
    <row r="4583">
      <c r="A4583" s="17">
        <v>2015.0</v>
      </c>
      <c r="B4583" s="18" t="s">
        <v>668</v>
      </c>
      <c r="C4583" s="18" t="s">
        <v>5198</v>
      </c>
      <c r="D4583" s="19">
        <v>176.0</v>
      </c>
      <c r="E4583" s="19">
        <v>2.0</v>
      </c>
      <c r="F4583" s="19">
        <v>11.0</v>
      </c>
      <c r="G4583" s="19">
        <v>7.0</v>
      </c>
      <c r="H4583" s="19">
        <v>6.0</v>
      </c>
      <c r="I4583" s="19">
        <v>0.0</v>
      </c>
      <c r="J4583" s="19">
        <v>3.0</v>
      </c>
      <c r="K4583" s="19">
        <v>9.0</v>
      </c>
      <c r="L4583" s="19">
        <v>20.0</v>
      </c>
      <c r="M4583" s="19">
        <v>29.0</v>
      </c>
      <c r="N4583" s="20">
        <v>0.3103448152542114</v>
      </c>
      <c r="O4583" s="20">
        <v>0.5223521590232849</v>
      </c>
      <c r="P4583" s="20">
        <v>0.5072372555732727</v>
      </c>
      <c r="Q4583" s="21" t="str">
        <f t="shared" si="1"/>
        <v>0.28</v>
      </c>
      <c r="R4583" s="21" t="str">
        <f t="shared" si="3"/>
        <v>0.4579853934</v>
      </c>
      <c r="S4583" s="9">
        <v>0.46557160030151234</v>
      </c>
      <c r="T4583" s="6">
        <v>0.45798539340496064</v>
      </c>
      <c r="U4583" s="10"/>
      <c r="V4583" s="10"/>
      <c r="W4583" s="10"/>
    </row>
    <row r="4584">
      <c r="A4584" s="17">
        <v>2015.0</v>
      </c>
      <c r="B4584" s="18" t="s">
        <v>468</v>
      </c>
      <c r="C4584" s="18" t="s">
        <v>5199</v>
      </c>
      <c r="D4584" s="19">
        <v>177.0</v>
      </c>
      <c r="E4584" s="19">
        <v>9.0</v>
      </c>
      <c r="F4584" s="19">
        <v>7.0</v>
      </c>
      <c r="G4584" s="19">
        <v>8.0</v>
      </c>
      <c r="H4584" s="19">
        <v>7.0</v>
      </c>
      <c r="I4584" s="19">
        <v>1.0</v>
      </c>
      <c r="J4584" s="19">
        <v>1.0</v>
      </c>
      <c r="K4584" s="19">
        <v>18.0</v>
      </c>
      <c r="L4584" s="19">
        <v>15.0</v>
      </c>
      <c r="M4584" s="19">
        <v>33.0</v>
      </c>
      <c r="N4584" s="20">
        <v>0.5454545617103577</v>
      </c>
      <c r="O4584" s="20">
        <v>0.47662854194641113</v>
      </c>
      <c r="P4584" s="20">
        <v>0.48638662695884705</v>
      </c>
      <c r="Q4584" s="21" t="str">
        <f t="shared" si="1"/>
        <v>0.5508982036</v>
      </c>
      <c r="R4584" s="21" t="str">
        <f t="shared" si="3"/>
        <v>0.4976354786</v>
      </c>
      <c r="S4584" s="9">
        <v>0.4962745640765537</v>
      </c>
      <c r="T4584" s="6">
        <v>0.4976354786111209</v>
      </c>
      <c r="U4584" s="10"/>
      <c r="V4584" s="10"/>
      <c r="W4584" s="10"/>
    </row>
    <row r="4585">
      <c r="A4585" s="17">
        <v>2015.0</v>
      </c>
      <c r="B4585" s="18" t="s">
        <v>157</v>
      </c>
      <c r="C4585" s="18" t="s">
        <v>1616</v>
      </c>
      <c r="D4585" s="19">
        <v>178.0</v>
      </c>
      <c r="E4585" s="19">
        <v>7.0</v>
      </c>
      <c r="F4585" s="19">
        <v>8.0</v>
      </c>
      <c r="G4585" s="19">
        <v>11.0</v>
      </c>
      <c r="H4585" s="19">
        <v>4.0</v>
      </c>
      <c r="I4585" s="19">
        <v>0.0</v>
      </c>
      <c r="J4585" s="19">
        <v>0.0</v>
      </c>
      <c r="K4585" s="19">
        <v>18.0</v>
      </c>
      <c r="L4585" s="19">
        <v>12.0</v>
      </c>
      <c r="M4585" s="19">
        <v>30.0</v>
      </c>
      <c r="N4585" s="20">
        <v>0.6000000238418579</v>
      </c>
      <c r="O4585" s="20">
        <v>0.4826057553291321</v>
      </c>
      <c r="P4585" s="20">
        <v>0.47693777084350586</v>
      </c>
      <c r="Q4585" s="21" t="str">
        <f t="shared" si="1"/>
        <v>0.6119402985</v>
      </c>
      <c r="R4585" s="21" t="str">
        <f t="shared" si="3"/>
        <v>0.513522395</v>
      </c>
      <c r="S4585" s="9">
        <v>0.5105373203754425</v>
      </c>
      <c r="T4585" s="6">
        <v>0.5135223950023082</v>
      </c>
      <c r="U4585" s="10"/>
      <c r="V4585" s="10"/>
      <c r="W4585" s="10"/>
    </row>
    <row r="4586">
      <c r="A4586" s="17">
        <v>2015.0</v>
      </c>
      <c r="B4586" s="18" t="s">
        <v>71</v>
      </c>
      <c r="C4586" s="18" t="s">
        <v>5200</v>
      </c>
      <c r="D4586" s="19">
        <v>179.0</v>
      </c>
      <c r="E4586" s="19">
        <v>2.0</v>
      </c>
      <c r="F4586" s="19">
        <v>14.0</v>
      </c>
      <c r="G4586" s="19">
        <v>4.0</v>
      </c>
      <c r="H4586" s="19">
        <v>9.0</v>
      </c>
      <c r="I4586" s="19">
        <v>0.0</v>
      </c>
      <c r="J4586" s="19">
        <v>0.0</v>
      </c>
      <c r="K4586" s="19">
        <v>6.0</v>
      </c>
      <c r="L4586" s="19">
        <v>23.0</v>
      </c>
      <c r="M4586" s="19">
        <v>29.0</v>
      </c>
      <c r="N4586" s="20">
        <v>0.2068965584039688</v>
      </c>
      <c r="O4586" s="20">
        <v>0.47327378392219543</v>
      </c>
      <c r="P4586" s="20">
        <v>0.47754546999931335</v>
      </c>
      <c r="Q4586" s="21" t="str">
        <f t="shared" si="1"/>
        <v>0.1984732824</v>
      </c>
      <c r="R4586" s="21" t="str">
        <f t="shared" si="3"/>
        <v>0.4056415801</v>
      </c>
      <c r="S4586" s="9">
        <v>0.40774739739196053</v>
      </c>
      <c r="T4586" s="6">
        <v>0.4056415800716131</v>
      </c>
      <c r="U4586" s="10"/>
      <c r="V4586" s="10"/>
      <c r="W4586" s="10"/>
    </row>
    <row r="4587">
      <c r="A4587" s="17">
        <v>2015.0</v>
      </c>
      <c r="B4587" s="18" t="s">
        <v>894</v>
      </c>
      <c r="C4587" s="18" t="s">
        <v>5201</v>
      </c>
      <c r="D4587" s="19">
        <v>180.0</v>
      </c>
      <c r="E4587" s="19">
        <v>7.0</v>
      </c>
      <c r="F4587" s="19">
        <v>9.0</v>
      </c>
      <c r="G4587" s="19">
        <v>5.0</v>
      </c>
      <c r="H4587" s="19">
        <v>6.0</v>
      </c>
      <c r="I4587" s="19">
        <v>3.0</v>
      </c>
      <c r="J4587" s="19">
        <v>2.0</v>
      </c>
      <c r="K4587" s="19">
        <v>15.0</v>
      </c>
      <c r="L4587" s="19">
        <v>17.0</v>
      </c>
      <c r="M4587" s="19">
        <v>32.0</v>
      </c>
      <c r="N4587" s="20">
        <v>0.46875</v>
      </c>
      <c r="O4587" s="20">
        <v>0.4782138764858246</v>
      </c>
      <c r="P4587" s="20">
        <v>0.48320844769477844</v>
      </c>
      <c r="Q4587" s="21" t="str">
        <f t="shared" si="1"/>
        <v>0.5</v>
      </c>
      <c r="R4587" s="21" t="str">
        <f t="shared" si="3"/>
        <v>0.4849090502</v>
      </c>
      <c r="S4587" s="9">
        <v>0.4770965501666069</v>
      </c>
      <c r="T4587" s="6">
        <v>0.4849090501666069</v>
      </c>
      <c r="U4587" s="10"/>
      <c r="V4587" s="10"/>
      <c r="W4587" s="10"/>
    </row>
    <row r="4588">
      <c r="A4588" s="17">
        <v>2015.0</v>
      </c>
      <c r="B4588" s="18" t="s">
        <v>820</v>
      </c>
      <c r="C4588" s="18" t="s">
        <v>5202</v>
      </c>
      <c r="D4588" s="19">
        <v>181.0</v>
      </c>
      <c r="E4588" s="19">
        <v>1.0</v>
      </c>
      <c r="F4588" s="19">
        <v>17.0</v>
      </c>
      <c r="G4588" s="19">
        <v>5.0</v>
      </c>
      <c r="H4588" s="19">
        <v>5.0</v>
      </c>
      <c r="I4588" s="19">
        <v>1.0</v>
      </c>
      <c r="J4588" s="19">
        <v>2.0</v>
      </c>
      <c r="K4588" s="19">
        <v>7.0</v>
      </c>
      <c r="L4588" s="19">
        <v>24.0</v>
      </c>
      <c r="M4588" s="19">
        <v>31.0</v>
      </c>
      <c r="N4588" s="20">
        <v>0.22580644488334656</v>
      </c>
      <c r="O4588" s="20">
        <v>0.4257782995700836</v>
      </c>
      <c r="P4588" s="20">
        <v>0.4623444378376007</v>
      </c>
      <c r="Q4588" s="21" t="str">
        <f t="shared" si="1"/>
        <v>0.2195121951</v>
      </c>
      <c r="R4588" s="21" t="str">
        <f t="shared" si="3"/>
        <v>0.383353308</v>
      </c>
      <c r="S4588" s="9">
        <v>0.3849268721476678</v>
      </c>
      <c r="T4588" s="6">
        <v>0.3833533080249298</v>
      </c>
      <c r="U4588" s="10"/>
      <c r="V4588" s="10"/>
      <c r="W4588" s="10"/>
    </row>
    <row r="4589">
      <c r="A4589" s="17">
        <v>2015.0</v>
      </c>
      <c r="B4589" s="18" t="s">
        <v>705</v>
      </c>
      <c r="C4589" s="18" t="s">
        <v>5203</v>
      </c>
      <c r="D4589" s="19">
        <v>182.0</v>
      </c>
      <c r="E4589" s="19">
        <v>2.0</v>
      </c>
      <c r="F4589" s="19">
        <v>18.0</v>
      </c>
      <c r="G4589" s="19">
        <v>3.0</v>
      </c>
      <c r="H4589" s="19">
        <v>6.0</v>
      </c>
      <c r="I4589" s="19">
        <v>1.0</v>
      </c>
      <c r="J4589" s="19">
        <v>2.0</v>
      </c>
      <c r="K4589" s="19">
        <v>6.0</v>
      </c>
      <c r="L4589" s="19">
        <v>26.0</v>
      </c>
      <c r="M4589" s="19">
        <v>32.0</v>
      </c>
      <c r="N4589" s="20">
        <v>0.1875</v>
      </c>
      <c r="O4589" s="20">
        <v>0.4132607877254486</v>
      </c>
      <c r="P4589" s="20">
        <v>0.4641232192516327</v>
      </c>
      <c r="Q4589" s="21" t="str">
        <f t="shared" si="1"/>
        <v>0.2089552239</v>
      </c>
      <c r="R4589" s="21" t="str">
        <f t="shared" si="3"/>
        <v>0.3749000046</v>
      </c>
      <c r="S4589" s="9">
        <v>0.3695361986756325</v>
      </c>
      <c r="T4589" s="6">
        <v>0.3749000046457817</v>
      </c>
      <c r="U4589" s="10"/>
      <c r="V4589" s="10"/>
      <c r="W4589" s="10"/>
    </row>
    <row r="4590">
      <c r="A4590" s="17">
        <v>2015.0</v>
      </c>
      <c r="B4590" s="18" t="s">
        <v>792</v>
      </c>
      <c r="C4590" s="18" t="s">
        <v>5204</v>
      </c>
      <c r="D4590" s="19">
        <v>183.0</v>
      </c>
      <c r="E4590" s="19">
        <v>6.0</v>
      </c>
      <c r="F4590" s="19">
        <v>11.0</v>
      </c>
      <c r="G4590" s="19">
        <v>9.0</v>
      </c>
      <c r="H4590" s="19">
        <v>4.0</v>
      </c>
      <c r="I4590" s="19">
        <v>0.0</v>
      </c>
      <c r="J4590" s="19">
        <v>0.0</v>
      </c>
      <c r="K4590" s="19">
        <v>15.0</v>
      </c>
      <c r="L4590" s="19">
        <v>15.0</v>
      </c>
      <c r="M4590" s="19">
        <v>30.0</v>
      </c>
      <c r="N4590" s="20">
        <v>0.5</v>
      </c>
      <c r="O4590" s="20">
        <v>0.4784070551395416</v>
      </c>
      <c r="P4590" s="20">
        <v>0.48536211252212524</v>
      </c>
      <c r="Q4590" s="21" t="str">
        <f t="shared" si="1"/>
        <v>0.5307692308</v>
      </c>
      <c r="R4590" s="21" t="str">
        <f t="shared" si="3"/>
        <v>0.4932363634</v>
      </c>
      <c r="S4590" s="9">
        <v>0.4855440557003021</v>
      </c>
      <c r="T4590" s="6">
        <v>0.4932363633926098</v>
      </c>
      <c r="U4590" s="10"/>
      <c r="V4590" s="10"/>
      <c r="W4590" s="10"/>
    </row>
    <row r="4591">
      <c r="A4591" s="17">
        <v>2015.0</v>
      </c>
      <c r="B4591" s="18" t="s">
        <v>1040</v>
      </c>
      <c r="C4591" s="18" t="s">
        <v>5205</v>
      </c>
      <c r="D4591" s="19">
        <v>184.0</v>
      </c>
      <c r="E4591" s="19">
        <v>4.0</v>
      </c>
      <c r="F4591" s="19">
        <v>10.0</v>
      </c>
      <c r="G4591" s="19">
        <v>11.0</v>
      </c>
      <c r="H4591" s="19">
        <v>3.0</v>
      </c>
      <c r="I4591" s="19">
        <v>3.0</v>
      </c>
      <c r="J4591" s="19">
        <v>3.0</v>
      </c>
      <c r="K4591" s="19">
        <v>18.0</v>
      </c>
      <c r="L4591" s="19">
        <v>16.0</v>
      </c>
      <c r="M4591" s="19">
        <v>34.0</v>
      </c>
      <c r="N4591" s="20">
        <v>0.529411792755127</v>
      </c>
      <c r="O4591" s="20">
        <v>0.5102572441101074</v>
      </c>
      <c r="P4591" s="20">
        <v>0.4998280107975006</v>
      </c>
      <c r="Q4591" s="21" t="str">
        <f t="shared" si="1"/>
        <v>0.5352112676</v>
      </c>
      <c r="R4591" s="21" t="str">
        <f t="shared" si="3"/>
        <v>0.5138884417</v>
      </c>
      <c r="S4591" s="9">
        <v>0.5124385659308994</v>
      </c>
      <c r="T4591" s="6">
        <v>0.5138884416558374</v>
      </c>
      <c r="U4591" s="10"/>
      <c r="V4591" s="10"/>
      <c r="W4591" s="10"/>
    </row>
    <row r="4592">
      <c r="A4592" s="17">
        <v>2015.0</v>
      </c>
      <c r="B4592" s="18" t="s">
        <v>191</v>
      </c>
      <c r="C4592" s="18" t="s">
        <v>1706</v>
      </c>
      <c r="D4592" s="19">
        <v>185.0</v>
      </c>
      <c r="E4592" s="19">
        <v>11.0</v>
      </c>
      <c r="F4592" s="19">
        <v>1.0</v>
      </c>
      <c r="G4592" s="19">
        <v>12.0</v>
      </c>
      <c r="H4592" s="19">
        <v>1.0</v>
      </c>
      <c r="I4592" s="19">
        <v>2.0</v>
      </c>
      <c r="J4592" s="19">
        <v>3.0</v>
      </c>
      <c r="K4592" s="19">
        <v>25.0</v>
      </c>
      <c r="L4592" s="19">
        <v>5.0</v>
      </c>
      <c r="M4592" s="19">
        <v>30.0</v>
      </c>
      <c r="N4592" s="20">
        <v>0.8333333134651184</v>
      </c>
      <c r="O4592" s="20">
        <v>0.47204700112342834</v>
      </c>
      <c r="P4592" s="20">
        <v>0.4797945022583008</v>
      </c>
      <c r="Q4592" s="21" t="str">
        <f t="shared" si="1"/>
        <v>0.8310810811</v>
      </c>
      <c r="R4592" s="21" t="str">
        <f t="shared" si="3"/>
        <v>0.5637423964</v>
      </c>
      <c r="S4592" s="9">
        <v>0.5643054594596227</v>
      </c>
      <c r="T4592" s="6">
        <v>0.5637423963965597</v>
      </c>
      <c r="U4592" s="10"/>
      <c r="V4592" s="10"/>
      <c r="W4592" s="10"/>
    </row>
    <row r="4593">
      <c r="A4593" s="17">
        <v>2015.0</v>
      </c>
      <c r="B4593" s="18" t="s">
        <v>1043</v>
      </c>
      <c r="C4593" s="18" t="s">
        <v>5206</v>
      </c>
      <c r="D4593" s="19">
        <v>186.0</v>
      </c>
      <c r="E4593" s="19">
        <v>3.0</v>
      </c>
      <c r="F4593" s="19">
        <v>11.0</v>
      </c>
      <c r="G4593" s="19">
        <v>10.0</v>
      </c>
      <c r="H4593" s="19">
        <v>3.0</v>
      </c>
      <c r="I4593" s="19">
        <v>0.0</v>
      </c>
      <c r="J4593" s="19">
        <v>1.0</v>
      </c>
      <c r="K4593" s="19">
        <v>13.0</v>
      </c>
      <c r="L4593" s="19">
        <v>15.0</v>
      </c>
      <c r="M4593" s="19">
        <v>28.0</v>
      </c>
      <c r="N4593" s="20">
        <v>0.4642857015132904</v>
      </c>
      <c r="O4593" s="20">
        <v>0.45282459259033203</v>
      </c>
      <c r="P4593" s="20">
        <v>0.46450117230415344</v>
      </c>
      <c r="Q4593" s="21" t="str">
        <f t="shared" si="1"/>
        <v>0.4636363636</v>
      </c>
      <c r="R4593" s="21" t="str">
        <f t="shared" si="3"/>
        <v>0.4584466803</v>
      </c>
      <c r="S4593" s="9">
        <v>0.458609017942633</v>
      </c>
      <c r="T4593" s="6">
        <v>0.4584466802802953</v>
      </c>
      <c r="U4593" s="10"/>
      <c r="V4593" s="10"/>
      <c r="W4593" s="10"/>
    </row>
    <row r="4594">
      <c r="A4594" s="17">
        <v>2015.0</v>
      </c>
      <c r="B4594" s="18" t="s">
        <v>965</v>
      </c>
      <c r="C4594" s="18" t="s">
        <v>1670</v>
      </c>
      <c r="D4594" s="19">
        <v>187.0</v>
      </c>
      <c r="E4594" s="19">
        <v>5.0</v>
      </c>
      <c r="F4594" s="19">
        <v>8.0</v>
      </c>
      <c r="G4594" s="19">
        <v>12.0</v>
      </c>
      <c r="H4594" s="19">
        <v>0.0</v>
      </c>
      <c r="I4594" s="19">
        <v>4.0</v>
      </c>
      <c r="J4594" s="19">
        <v>1.0</v>
      </c>
      <c r="K4594" s="19">
        <v>21.0</v>
      </c>
      <c r="L4594" s="19">
        <v>9.0</v>
      </c>
      <c r="M4594" s="19">
        <v>30.0</v>
      </c>
      <c r="N4594" s="20">
        <v>0.699999988079071</v>
      </c>
      <c r="O4594" s="20">
        <v>0.45947495102882385</v>
      </c>
      <c r="P4594" s="20">
        <v>0.4823826253414154</v>
      </c>
      <c r="Q4594" s="21" t="str">
        <f t="shared" si="1"/>
        <v>0.7583333333</v>
      </c>
      <c r="R4594" s="21" t="str">
        <f t="shared" si="3"/>
        <v>0.5399164652</v>
      </c>
      <c r="S4594" s="9">
        <v>0.5253331318497658</v>
      </c>
      <c r="T4594" s="6">
        <v>0.5399164651830991</v>
      </c>
      <c r="U4594" s="10"/>
      <c r="V4594" s="10"/>
      <c r="W4594" s="10"/>
    </row>
    <row r="4595">
      <c r="A4595" s="17">
        <v>2015.0</v>
      </c>
      <c r="B4595" s="18" t="s">
        <v>1898</v>
      </c>
      <c r="C4595" s="18" t="s">
        <v>5207</v>
      </c>
      <c r="D4595" s="19">
        <v>188.0</v>
      </c>
      <c r="E4595" s="19">
        <v>4.0</v>
      </c>
      <c r="F4595" s="19">
        <v>11.0</v>
      </c>
      <c r="G4595" s="19">
        <v>9.0</v>
      </c>
      <c r="H4595" s="19">
        <v>5.0</v>
      </c>
      <c r="I4595" s="19">
        <v>0.0</v>
      </c>
      <c r="J4595" s="19">
        <v>0.0</v>
      </c>
      <c r="K4595" s="19">
        <v>13.0</v>
      </c>
      <c r="L4595" s="19">
        <v>16.0</v>
      </c>
      <c r="M4595" s="19">
        <v>29.0</v>
      </c>
      <c r="N4595" s="20">
        <v>0.4482758641242981</v>
      </c>
      <c r="O4595" s="20">
        <v>0.5089050531387329</v>
      </c>
      <c r="P4595" s="20">
        <v>0.5011435151100159</v>
      </c>
      <c r="Q4595" s="21" t="str">
        <f t="shared" si="1"/>
        <v>0.4471544715</v>
      </c>
      <c r="R4595" s="21" t="str">
        <f t="shared" si="3"/>
        <v>0.4915270232</v>
      </c>
      <c r="S4595" s="9">
        <v>0.4918073708641118</v>
      </c>
      <c r="T4595" s="6">
        <v>0.4915270232330493</v>
      </c>
      <c r="U4595" s="10"/>
      <c r="V4595" s="10"/>
      <c r="W4595" s="10"/>
    </row>
    <row r="4596">
      <c r="A4596" s="17">
        <v>2015.0</v>
      </c>
      <c r="B4596" s="18" t="s">
        <v>4697</v>
      </c>
      <c r="C4596" s="18" t="s">
        <v>5208</v>
      </c>
      <c r="D4596" s="19">
        <v>189.0</v>
      </c>
      <c r="E4596" s="19">
        <v>4.0</v>
      </c>
      <c r="F4596" s="19">
        <v>11.0</v>
      </c>
      <c r="G4596" s="19">
        <v>7.0</v>
      </c>
      <c r="H4596" s="19">
        <v>6.0</v>
      </c>
      <c r="I4596" s="19">
        <v>0.0</v>
      </c>
      <c r="J4596" s="19">
        <v>0.0</v>
      </c>
      <c r="K4596" s="19">
        <v>11.0</v>
      </c>
      <c r="L4596" s="19">
        <v>17.0</v>
      </c>
      <c r="M4596" s="19">
        <v>28.0</v>
      </c>
      <c r="N4596" s="20">
        <v>0.3928571343421936</v>
      </c>
      <c r="O4596" s="20">
        <v>0.4702809453010559</v>
      </c>
      <c r="P4596" s="20">
        <v>0.47918081283569336</v>
      </c>
      <c r="Q4596" s="21" t="str">
        <f t="shared" si="1"/>
        <v>0.3951612903</v>
      </c>
      <c r="R4596" s="21" t="str">
        <f t="shared" si="3"/>
        <v>0.4537259984</v>
      </c>
      <c r="S4596" s="9">
        <v>0.453149961573737</v>
      </c>
      <c r="T4596" s="6">
        <v>0.4537259984400965</v>
      </c>
      <c r="U4596" s="10"/>
      <c r="V4596" s="10"/>
      <c r="W4596" s="10"/>
    </row>
    <row r="4597">
      <c r="A4597" s="17">
        <v>2015.0</v>
      </c>
      <c r="B4597" s="18" t="s">
        <v>1900</v>
      </c>
      <c r="C4597" s="18" t="s">
        <v>5209</v>
      </c>
      <c r="D4597" s="19">
        <v>190.0</v>
      </c>
      <c r="E4597" s="19">
        <v>4.0</v>
      </c>
      <c r="F4597" s="19">
        <v>10.0</v>
      </c>
      <c r="G4597" s="19">
        <v>7.0</v>
      </c>
      <c r="H4597" s="19">
        <v>8.0</v>
      </c>
      <c r="I4597" s="19">
        <v>1.0</v>
      </c>
      <c r="J4597" s="19">
        <v>1.0</v>
      </c>
      <c r="K4597" s="19">
        <v>12.0</v>
      </c>
      <c r="L4597" s="19">
        <v>19.0</v>
      </c>
      <c r="M4597" s="19">
        <v>31.0</v>
      </c>
      <c r="N4597" s="20">
        <v>0.3870967626571655</v>
      </c>
      <c r="O4597" s="20">
        <v>0.483562171459198</v>
      </c>
      <c r="P4597" s="20">
        <v>0.49024271965026855</v>
      </c>
      <c r="Q4597" s="21" t="str">
        <f t="shared" si="1"/>
        <v>0.3724137931</v>
      </c>
      <c r="R4597" s="21" t="str">
        <f t="shared" si="3"/>
        <v>0.4574452139</v>
      </c>
      <c r="S4597" s="9">
        <v>0.46111595919055326</v>
      </c>
      <c r="T4597" s="6">
        <v>0.4574452139180282</v>
      </c>
      <c r="U4597" s="10"/>
      <c r="V4597" s="10"/>
      <c r="W4597" s="10"/>
    </row>
    <row r="4598">
      <c r="A4598" s="17">
        <v>2015.0</v>
      </c>
      <c r="B4598" s="18" t="s">
        <v>1357</v>
      </c>
      <c r="C4598" s="18" t="s">
        <v>5210</v>
      </c>
      <c r="D4598" s="19">
        <v>191.0</v>
      </c>
      <c r="E4598" s="19">
        <v>2.0</v>
      </c>
      <c r="F4598" s="19">
        <v>15.0</v>
      </c>
      <c r="G4598" s="19">
        <v>5.0</v>
      </c>
      <c r="H4598" s="19">
        <v>5.0</v>
      </c>
      <c r="I4598" s="19">
        <v>0.0</v>
      </c>
      <c r="J4598" s="19">
        <v>3.0</v>
      </c>
      <c r="K4598" s="19">
        <v>7.0</v>
      </c>
      <c r="L4598" s="19">
        <v>23.0</v>
      </c>
      <c r="M4598" s="19">
        <v>30.0</v>
      </c>
      <c r="N4598" s="20">
        <v>0.23333333432674408</v>
      </c>
      <c r="O4598" s="20">
        <v>0.41065725684165955</v>
      </c>
      <c r="P4598" s="20">
        <v>0.45587727427482605</v>
      </c>
      <c r="Q4598" s="21" t="str">
        <f t="shared" si="1"/>
        <v>0.2338709677</v>
      </c>
      <c r="R4598" s="21" t="str">
        <f t="shared" si="3"/>
        <v>0.3777656889</v>
      </c>
      <c r="S4598" s="9">
        <v>0.37763128032286963</v>
      </c>
      <c r="T4598" s="6">
        <v>0.37776568892502016</v>
      </c>
      <c r="U4598" s="10"/>
      <c r="V4598" s="10"/>
      <c r="W4598" s="10"/>
    </row>
    <row r="4599">
      <c r="A4599" s="17">
        <v>2015.0</v>
      </c>
      <c r="B4599" s="18" t="s">
        <v>1550</v>
      </c>
      <c r="C4599" s="18" t="s">
        <v>1606</v>
      </c>
      <c r="D4599" s="19">
        <v>192.0</v>
      </c>
      <c r="E4599" s="19">
        <v>8.0</v>
      </c>
      <c r="F4599" s="19">
        <v>6.0</v>
      </c>
      <c r="G4599" s="19">
        <v>9.0</v>
      </c>
      <c r="H4599" s="19">
        <v>0.0</v>
      </c>
      <c r="I4599" s="19">
        <v>5.0</v>
      </c>
      <c r="J4599" s="19">
        <v>1.0</v>
      </c>
      <c r="K4599" s="19">
        <v>22.0</v>
      </c>
      <c r="L4599" s="19">
        <v>7.0</v>
      </c>
      <c r="M4599" s="19">
        <v>29.0</v>
      </c>
      <c r="N4599" s="20">
        <v>0.7586206793785095</v>
      </c>
      <c r="O4599" s="20">
        <v>0.39848682284355164</v>
      </c>
      <c r="P4599" s="20">
        <v>0.46892938017845154</v>
      </c>
      <c r="Q4599" s="21" t="str">
        <f t="shared" si="1"/>
        <v>0.8244274809</v>
      </c>
      <c r="R4599" s="21" t="str">
        <f t="shared" si="3"/>
        <v>0.5225826267</v>
      </c>
      <c r="S4599" s="9">
        <v>0.5061309288801819</v>
      </c>
      <c r="T4599" s="6">
        <v>0.5225826266953963</v>
      </c>
      <c r="U4599" s="10"/>
      <c r="V4599" s="10"/>
      <c r="W4599" s="10"/>
    </row>
    <row r="4600">
      <c r="A4600" s="17">
        <v>2015.0</v>
      </c>
      <c r="B4600" s="18" t="s">
        <v>203</v>
      </c>
      <c r="C4600" s="18" t="s">
        <v>1691</v>
      </c>
      <c r="D4600" s="19">
        <v>193.0</v>
      </c>
      <c r="E4600" s="19">
        <v>5.0</v>
      </c>
      <c r="F4600" s="19">
        <v>5.0</v>
      </c>
      <c r="G4600" s="19">
        <v>14.0</v>
      </c>
      <c r="H4600" s="19">
        <v>6.0</v>
      </c>
      <c r="I4600" s="19">
        <v>1.0</v>
      </c>
      <c r="J4600" s="19">
        <v>2.0</v>
      </c>
      <c r="K4600" s="19">
        <v>20.0</v>
      </c>
      <c r="L4600" s="19">
        <v>13.0</v>
      </c>
      <c r="M4600" s="19">
        <v>33.0</v>
      </c>
      <c r="N4600" s="20">
        <v>0.6060606241226196</v>
      </c>
      <c r="O4600" s="20">
        <v>0.6104539036750793</v>
      </c>
      <c r="P4600" s="20">
        <v>0.5397830009460449</v>
      </c>
      <c r="Q4600" s="21" t="str">
        <f t="shared" si="1"/>
        <v>0.5503355705</v>
      </c>
      <c r="R4600" s="21" t="str">
        <f t="shared" si="3"/>
        <v>0.5777565947</v>
      </c>
      <c r="S4600" s="9">
        <v>0.5916878535892024</v>
      </c>
      <c r="T4600" s="6">
        <v>0.5777565946915005</v>
      </c>
      <c r="U4600" s="10"/>
      <c r="V4600" s="10"/>
      <c r="W4600" s="10"/>
    </row>
    <row r="4601">
      <c r="A4601" s="17">
        <v>2015.0</v>
      </c>
      <c r="B4601" s="18" t="s">
        <v>1506</v>
      </c>
      <c r="C4601" s="18" t="s">
        <v>5211</v>
      </c>
      <c r="D4601" s="19">
        <v>194.0</v>
      </c>
      <c r="E4601" s="19">
        <v>5.0</v>
      </c>
      <c r="F4601" s="19">
        <v>11.0</v>
      </c>
      <c r="G4601" s="19">
        <v>6.0</v>
      </c>
      <c r="H4601" s="19">
        <v>6.0</v>
      </c>
      <c r="I4601" s="19">
        <v>0.0</v>
      </c>
      <c r="J4601" s="19">
        <v>0.0</v>
      </c>
      <c r="K4601" s="19">
        <v>11.0</v>
      </c>
      <c r="L4601" s="19">
        <v>17.0</v>
      </c>
      <c r="M4601" s="19">
        <v>28.0</v>
      </c>
      <c r="N4601" s="20">
        <v>0.3928571343421936</v>
      </c>
      <c r="O4601" s="20">
        <v>0.4049322009086609</v>
      </c>
      <c r="P4601" s="20">
        <v>0.4788103699684143</v>
      </c>
      <c r="Q4601" s="21" t="str">
        <f t="shared" si="1"/>
        <v>0.4140625</v>
      </c>
      <c r="R4601" s="21" t="str">
        <f t="shared" si="3"/>
        <v>0.4256843179</v>
      </c>
      <c r="S4601" s="9">
        <v>0.4203829786607197</v>
      </c>
      <c r="T4601" s="6">
        <v>0.425684317946434</v>
      </c>
      <c r="U4601" s="10"/>
      <c r="V4601" s="10"/>
      <c r="W4601" s="10"/>
    </row>
    <row r="4602">
      <c r="A4602" s="17">
        <v>2015.0</v>
      </c>
      <c r="B4602" s="18" t="s">
        <v>393</v>
      </c>
      <c r="C4602" s="18" t="s">
        <v>5212</v>
      </c>
      <c r="D4602" s="19">
        <v>195.0</v>
      </c>
      <c r="E4602" s="19">
        <v>1.0</v>
      </c>
      <c r="F4602" s="19">
        <v>11.0</v>
      </c>
      <c r="G4602" s="19">
        <v>10.0</v>
      </c>
      <c r="H4602" s="19">
        <v>6.0</v>
      </c>
      <c r="I4602" s="19">
        <v>2.0</v>
      </c>
      <c r="J4602" s="19">
        <v>1.0</v>
      </c>
      <c r="K4602" s="19">
        <v>13.0</v>
      </c>
      <c r="L4602" s="19">
        <v>18.0</v>
      </c>
      <c r="M4602" s="19">
        <v>31.0</v>
      </c>
      <c r="N4602" s="20">
        <v>0.4193548262119293</v>
      </c>
      <c r="O4602" s="20">
        <v>0.5608334541320801</v>
      </c>
      <c r="P4602" s="20">
        <v>0.5347893834114075</v>
      </c>
      <c r="Q4602" s="21" t="str">
        <f t="shared" si="1"/>
        <v>0.3700787402</v>
      </c>
      <c r="R4602" s="21" t="str">
        <f t="shared" si="3"/>
        <v>0.506633758</v>
      </c>
      <c r="S4602" s="9">
        <v>0.5189527825963113</v>
      </c>
      <c r="T4602" s="6">
        <v>0.506633757958262</v>
      </c>
      <c r="U4602" s="10"/>
      <c r="V4602" s="10"/>
      <c r="W4602" s="10"/>
    </row>
    <row r="4603">
      <c r="A4603" s="17">
        <v>2015.0</v>
      </c>
      <c r="B4603" s="18" t="s">
        <v>294</v>
      </c>
      <c r="C4603" s="18" t="s">
        <v>5213</v>
      </c>
      <c r="D4603" s="19">
        <v>196.0</v>
      </c>
      <c r="E4603" s="19">
        <v>2.0</v>
      </c>
      <c r="F4603" s="19">
        <v>11.0</v>
      </c>
      <c r="G4603" s="19">
        <v>5.0</v>
      </c>
      <c r="H4603" s="19">
        <v>8.0</v>
      </c>
      <c r="I4603" s="19">
        <v>0.0</v>
      </c>
      <c r="J4603" s="19">
        <v>3.0</v>
      </c>
      <c r="K4603" s="19">
        <v>7.0</v>
      </c>
      <c r="L4603" s="19">
        <v>22.0</v>
      </c>
      <c r="M4603" s="19">
        <v>29.0</v>
      </c>
      <c r="N4603" s="20">
        <v>0.24137930572032928</v>
      </c>
      <c r="O4603" s="20">
        <v>0.4789728820323944</v>
      </c>
      <c r="P4603" s="20">
        <v>0.5091862678527832</v>
      </c>
      <c r="Q4603" s="21" t="str">
        <f t="shared" si="1"/>
        <v>0.2180451128</v>
      </c>
      <c r="R4603" s="21" t="str">
        <f t="shared" si="3"/>
        <v>0.4212942862</v>
      </c>
      <c r="S4603" s="9">
        <v>0.4271278355655999</v>
      </c>
      <c r="T4603" s="6">
        <v>0.42129428617488174</v>
      </c>
      <c r="U4603" s="10"/>
      <c r="V4603" s="10"/>
      <c r="W4603" s="10"/>
    </row>
    <row r="4604">
      <c r="A4604" s="17">
        <v>2015.0</v>
      </c>
      <c r="B4604" s="18" t="s">
        <v>1595</v>
      </c>
      <c r="C4604" s="18" t="s">
        <v>1596</v>
      </c>
      <c r="D4604" s="19">
        <v>197.0</v>
      </c>
      <c r="E4604" s="19">
        <v>7.0</v>
      </c>
      <c r="F4604" s="19">
        <v>9.0</v>
      </c>
      <c r="G4604" s="19">
        <v>10.0</v>
      </c>
      <c r="H4604" s="19">
        <v>3.0</v>
      </c>
      <c r="I4604" s="19">
        <v>0.0</v>
      </c>
      <c r="J4604" s="19">
        <v>0.0</v>
      </c>
      <c r="K4604" s="19">
        <v>17.0</v>
      </c>
      <c r="L4604" s="19">
        <v>12.0</v>
      </c>
      <c r="M4604" s="19">
        <v>29.0</v>
      </c>
      <c r="N4604" s="20">
        <v>0.5862069129943848</v>
      </c>
      <c r="O4604" s="20">
        <v>0.43184372782707214</v>
      </c>
      <c r="P4604" s="20">
        <v>0.47984638810157776</v>
      </c>
      <c r="Q4604" s="21" t="str">
        <f t="shared" si="1"/>
        <v>0.6220472441</v>
      </c>
      <c r="R4604" s="21" t="str">
        <f t="shared" si="3"/>
        <v>0.491395272</v>
      </c>
      <c r="S4604" s="9">
        <v>0.48243518507686156</v>
      </c>
      <c r="T4604" s="6">
        <v>0.49139527196255256</v>
      </c>
      <c r="U4604" s="10"/>
      <c r="V4604" s="10"/>
      <c r="W4604" s="10"/>
    </row>
    <row r="4605">
      <c r="A4605" s="17">
        <v>2015.0</v>
      </c>
      <c r="B4605" s="18" t="s">
        <v>89</v>
      </c>
      <c r="C4605" s="18" t="s">
        <v>5214</v>
      </c>
      <c r="D4605" s="19">
        <v>198.0</v>
      </c>
      <c r="E4605" s="19">
        <v>4.0</v>
      </c>
      <c r="F4605" s="19">
        <v>8.0</v>
      </c>
      <c r="G4605" s="19">
        <v>10.0</v>
      </c>
      <c r="H4605" s="19">
        <v>5.0</v>
      </c>
      <c r="I4605" s="19">
        <v>1.0</v>
      </c>
      <c r="J4605" s="19">
        <v>3.0</v>
      </c>
      <c r="K4605" s="19">
        <v>15.0</v>
      </c>
      <c r="L4605" s="19">
        <v>16.0</v>
      </c>
      <c r="M4605" s="19">
        <v>31.0</v>
      </c>
      <c r="N4605" s="20">
        <v>0.4838709533214569</v>
      </c>
      <c r="O4605" s="20">
        <v>0.5185648798942566</v>
      </c>
      <c r="P4605" s="20">
        <v>0.4990346133708954</v>
      </c>
      <c r="Q4605" s="21" t="str">
        <f t="shared" si="1"/>
        <v>0.4598540146</v>
      </c>
      <c r="R4605" s="21" t="str">
        <f t="shared" si="3"/>
        <v>0.4990045969</v>
      </c>
      <c r="S4605" s="9">
        <v>0.505008835225336</v>
      </c>
      <c r="T4605" s="6">
        <v>0.4990045969394872</v>
      </c>
      <c r="U4605" s="10"/>
      <c r="V4605" s="10"/>
      <c r="W4605" s="10"/>
    </row>
    <row r="4606">
      <c r="A4606" s="17">
        <v>2015.0</v>
      </c>
      <c r="B4606" s="18" t="s">
        <v>756</v>
      </c>
      <c r="C4606" s="18" t="s">
        <v>1672</v>
      </c>
      <c r="D4606" s="19">
        <v>199.0</v>
      </c>
      <c r="E4606" s="19">
        <v>6.0</v>
      </c>
      <c r="F4606" s="19">
        <v>8.0</v>
      </c>
      <c r="G4606" s="19">
        <v>13.0</v>
      </c>
      <c r="H4606" s="19">
        <v>2.0</v>
      </c>
      <c r="I4606" s="19">
        <v>2.0</v>
      </c>
      <c r="J4606" s="19">
        <v>0.0</v>
      </c>
      <c r="K4606" s="19">
        <v>21.0</v>
      </c>
      <c r="L4606" s="19">
        <v>10.0</v>
      </c>
      <c r="M4606" s="19">
        <v>31.0</v>
      </c>
      <c r="N4606" s="20">
        <v>0.6774193644523621</v>
      </c>
      <c r="O4606" s="20">
        <v>0.481355756521225</v>
      </c>
      <c r="P4606" s="20">
        <v>0.4750303328037262</v>
      </c>
      <c r="Q4606" s="21" t="str">
        <f t="shared" si="1"/>
        <v>0.7054263566</v>
      </c>
      <c r="R4606" s="21" t="str">
        <f t="shared" si="3"/>
        <v>0.5357920506</v>
      </c>
      <c r="S4606" s="9">
        <v>0.5287903001712214</v>
      </c>
      <c r="T4606" s="6">
        <v>0.5357920506088308</v>
      </c>
      <c r="U4606" s="10"/>
      <c r="V4606" s="10"/>
      <c r="W4606" s="10"/>
    </row>
    <row r="4607">
      <c r="A4607" s="17">
        <v>2015.0</v>
      </c>
      <c r="B4607" s="18" t="s">
        <v>1907</v>
      </c>
      <c r="C4607" s="18" t="s">
        <v>5215</v>
      </c>
      <c r="D4607" s="19">
        <v>200.0</v>
      </c>
      <c r="E4607" s="19">
        <v>2.0</v>
      </c>
      <c r="F4607" s="19">
        <v>13.0</v>
      </c>
      <c r="G4607" s="19">
        <v>5.0</v>
      </c>
      <c r="H4607" s="19">
        <v>4.0</v>
      </c>
      <c r="I4607" s="19">
        <v>1.0</v>
      </c>
      <c r="J4607" s="19">
        <v>1.0</v>
      </c>
      <c r="K4607" s="19">
        <v>8.0</v>
      </c>
      <c r="L4607" s="19">
        <v>18.0</v>
      </c>
      <c r="M4607" s="19">
        <v>26.0</v>
      </c>
      <c r="N4607" s="20">
        <v>0.3076923191547394</v>
      </c>
      <c r="O4607" s="20">
        <v>0.4138255715370178</v>
      </c>
      <c r="P4607" s="20">
        <v>0.4779975414276123</v>
      </c>
      <c r="Q4607" s="21" t="str">
        <f t="shared" si="1"/>
        <v>0.320754717</v>
      </c>
      <c r="R4607" s="21" t="str">
        <f t="shared" si="3"/>
        <v>0.4066008504</v>
      </c>
      <c r="S4607" s="9">
        <v>0.4033352480484889</v>
      </c>
      <c r="T4607" s="6">
        <v>0.40660085037069504</v>
      </c>
      <c r="U4607" s="10"/>
      <c r="V4607" s="10"/>
      <c r="W4607" s="10"/>
    </row>
    <row r="4608">
      <c r="A4608" s="17">
        <v>2015.0</v>
      </c>
      <c r="B4608" s="18" t="s">
        <v>409</v>
      </c>
      <c r="C4608" s="18" t="s">
        <v>5216</v>
      </c>
      <c r="D4608" s="19">
        <v>201.0</v>
      </c>
      <c r="E4608" s="19">
        <v>4.0</v>
      </c>
      <c r="F4608" s="19">
        <v>10.0</v>
      </c>
      <c r="G4608" s="19">
        <v>4.0</v>
      </c>
      <c r="H4608" s="19">
        <v>10.0</v>
      </c>
      <c r="I4608" s="19">
        <v>0.0</v>
      </c>
      <c r="J4608" s="19">
        <v>2.0</v>
      </c>
      <c r="K4608" s="19">
        <v>8.0</v>
      </c>
      <c r="L4608" s="19">
        <v>22.0</v>
      </c>
      <c r="M4608" s="19">
        <v>30.0</v>
      </c>
      <c r="N4608" s="20">
        <v>0.2666666805744171</v>
      </c>
      <c r="O4608" s="20">
        <v>0.49322783946990967</v>
      </c>
      <c r="P4608" s="20">
        <v>0.4891160726547241</v>
      </c>
      <c r="Q4608" s="21" t="str">
        <f t="shared" si="1"/>
        <v>0.2666666667</v>
      </c>
      <c r="R4608" s="21" t="str">
        <f t="shared" si="3"/>
        <v>0.4355596046</v>
      </c>
      <c r="S4608" s="9">
        <v>0.4355596045653025</v>
      </c>
      <c r="T4608" s="6">
        <v>0.4355596045653025</v>
      </c>
      <c r="U4608" s="10"/>
      <c r="V4608" s="10"/>
      <c r="W4608" s="10"/>
    </row>
    <row r="4609">
      <c r="A4609" s="17">
        <v>2015.0</v>
      </c>
      <c r="B4609" s="18" t="s">
        <v>1910</v>
      </c>
      <c r="C4609" s="18" t="s">
        <v>5217</v>
      </c>
      <c r="D4609" s="19">
        <v>202.0</v>
      </c>
      <c r="E4609" s="19">
        <v>3.0</v>
      </c>
      <c r="F4609" s="19">
        <v>12.0</v>
      </c>
      <c r="G4609" s="19">
        <v>4.0</v>
      </c>
      <c r="H4609" s="19">
        <v>6.0</v>
      </c>
      <c r="I4609" s="19">
        <v>0.0</v>
      </c>
      <c r="J4609" s="19">
        <v>1.0</v>
      </c>
      <c r="K4609" s="19">
        <v>7.0</v>
      </c>
      <c r="L4609" s="19">
        <v>19.0</v>
      </c>
      <c r="M4609" s="19">
        <v>26.0</v>
      </c>
      <c r="N4609" s="20">
        <v>0.26923078298568726</v>
      </c>
      <c r="O4609" s="20">
        <v>0.4359082579612732</v>
      </c>
      <c r="P4609" s="20">
        <v>0.4851771295070648</v>
      </c>
      <c r="Q4609" s="21" t="str">
        <f t="shared" si="1"/>
        <v>0.2844827586</v>
      </c>
      <c r="R4609" s="21" t="str">
        <f t="shared" si="3"/>
        <v>0.410369101</v>
      </c>
      <c r="S4609" s="9">
        <v>0.4065561036650951</v>
      </c>
      <c r="T4609" s="6">
        <v>0.41036910101257523</v>
      </c>
      <c r="U4609" s="10"/>
      <c r="V4609" s="10"/>
      <c r="W4609" s="10"/>
    </row>
    <row r="4610">
      <c r="A4610" s="17">
        <v>2015.0</v>
      </c>
      <c r="B4610" s="18" t="s">
        <v>1594</v>
      </c>
      <c r="C4610" s="18" t="s">
        <v>1714</v>
      </c>
      <c r="D4610" s="19">
        <v>203.0</v>
      </c>
      <c r="E4610" s="19">
        <v>6.0</v>
      </c>
      <c r="F4610" s="19">
        <v>9.0</v>
      </c>
      <c r="G4610" s="19">
        <v>8.0</v>
      </c>
      <c r="H4610" s="19">
        <v>2.0</v>
      </c>
      <c r="I4610" s="19">
        <v>0.0</v>
      </c>
      <c r="J4610" s="19">
        <v>0.0</v>
      </c>
      <c r="K4610" s="19">
        <v>14.0</v>
      </c>
      <c r="L4610" s="19">
        <v>11.0</v>
      </c>
      <c r="M4610" s="19">
        <v>25.0</v>
      </c>
      <c r="N4610" s="20">
        <v>0.5600000023841858</v>
      </c>
      <c r="O4610" s="20">
        <v>0.4679882526397705</v>
      </c>
      <c r="P4610" s="20">
        <v>0.4853055477142334</v>
      </c>
      <c r="Q4610" s="21" t="str">
        <f t="shared" si="1"/>
        <v>0.6168224299</v>
      </c>
      <c r="R4610" s="21" t="str">
        <f t="shared" si="3"/>
        <v>0.5095261207</v>
      </c>
      <c r="S4610" s="9">
        <v>0.4953205132484436</v>
      </c>
      <c r="T4610" s="6">
        <v>0.5095261207250791</v>
      </c>
      <c r="U4610" s="10"/>
      <c r="V4610" s="10"/>
      <c r="W4610" s="10"/>
    </row>
    <row r="4611">
      <c r="A4611" s="17">
        <v>2015.0</v>
      </c>
      <c r="B4611" s="18" t="s">
        <v>1308</v>
      </c>
      <c r="C4611" s="18" t="s">
        <v>1599</v>
      </c>
      <c r="D4611" s="19">
        <v>204.0</v>
      </c>
      <c r="E4611" s="19">
        <v>8.0</v>
      </c>
      <c r="F4611" s="19">
        <v>9.0</v>
      </c>
      <c r="G4611" s="19">
        <v>9.0</v>
      </c>
      <c r="H4611" s="19">
        <v>3.0</v>
      </c>
      <c r="I4611" s="19">
        <v>1.0</v>
      </c>
      <c r="J4611" s="19">
        <v>1.0</v>
      </c>
      <c r="K4611" s="19">
        <v>18.0</v>
      </c>
      <c r="L4611" s="19">
        <v>13.0</v>
      </c>
      <c r="M4611" s="19">
        <v>31.0</v>
      </c>
      <c r="N4611" s="20">
        <v>0.5806451439857483</v>
      </c>
      <c r="O4611" s="20">
        <v>0.46521198749542236</v>
      </c>
      <c r="P4611" s="20">
        <v>0.4635283648967743</v>
      </c>
      <c r="Q4611" s="21" t="str">
        <f t="shared" si="1"/>
        <v>0.6241134752</v>
      </c>
      <c r="R4611" s="21" t="str">
        <f t="shared" si="3"/>
        <v>0.5045164538</v>
      </c>
      <c r="S4611" s="9">
        <v>0.4936493752944854</v>
      </c>
      <c r="T4611" s="6">
        <v>0.504516453766231</v>
      </c>
      <c r="U4611" s="10"/>
      <c r="V4611" s="10"/>
      <c r="W4611" s="10"/>
    </row>
    <row r="4612">
      <c r="A4612" s="17">
        <v>2015.0</v>
      </c>
      <c r="B4612" s="18" t="s">
        <v>264</v>
      </c>
      <c r="C4612" s="18" t="s">
        <v>1710</v>
      </c>
      <c r="D4612" s="19">
        <v>205.0</v>
      </c>
      <c r="E4612" s="19">
        <v>7.0</v>
      </c>
      <c r="F4612" s="19">
        <v>4.0</v>
      </c>
      <c r="G4612" s="19">
        <v>10.0</v>
      </c>
      <c r="H4612" s="19">
        <v>5.0</v>
      </c>
      <c r="I4612" s="19">
        <v>7.0</v>
      </c>
      <c r="J4612" s="19">
        <v>2.0</v>
      </c>
      <c r="K4612" s="19">
        <v>24.0</v>
      </c>
      <c r="L4612" s="19">
        <v>11.0</v>
      </c>
      <c r="M4612" s="19">
        <v>35.0</v>
      </c>
      <c r="N4612" s="20">
        <v>0.6857143044471741</v>
      </c>
      <c r="O4612" s="20">
        <v>0.640476405620575</v>
      </c>
      <c r="P4612" s="20">
        <v>0.5499112010002136</v>
      </c>
      <c r="Q4612" s="21" t="str">
        <f t="shared" si="1"/>
        <v>0.6666666667</v>
      </c>
      <c r="R4612" s="21" t="str">
        <f t="shared" si="3"/>
        <v>0.6243826697</v>
      </c>
      <c r="S4612" s="9">
        <v>0.6291445744889124</v>
      </c>
      <c r="T4612" s="6">
        <v>0.6243826697270075</v>
      </c>
      <c r="U4612" s="10"/>
      <c r="V4612" s="10"/>
      <c r="W4612" s="10"/>
    </row>
    <row r="4613">
      <c r="A4613" s="17">
        <v>2015.0</v>
      </c>
      <c r="B4613" s="18" t="s">
        <v>1113</v>
      </c>
      <c r="C4613" s="18" t="s">
        <v>5218</v>
      </c>
      <c r="D4613" s="19">
        <v>206.0</v>
      </c>
      <c r="E4613" s="19">
        <v>4.0</v>
      </c>
      <c r="F4613" s="19">
        <v>12.0</v>
      </c>
      <c r="G4613" s="19">
        <v>1.0</v>
      </c>
      <c r="H4613" s="19">
        <v>9.0</v>
      </c>
      <c r="I4613" s="19">
        <v>1.0</v>
      </c>
      <c r="J4613" s="19">
        <v>1.0</v>
      </c>
      <c r="K4613" s="19">
        <v>6.0</v>
      </c>
      <c r="L4613" s="19">
        <v>22.0</v>
      </c>
      <c r="M4613" s="19">
        <v>28.0</v>
      </c>
      <c r="N4613" s="20">
        <v>0.2142857164144516</v>
      </c>
      <c r="O4613" s="20">
        <v>0.4722980856895447</v>
      </c>
      <c r="P4613" s="20">
        <v>0.4731268286705017</v>
      </c>
      <c r="Q4613" s="21" t="str">
        <f t="shared" si="1"/>
        <v>0.2571428571</v>
      </c>
      <c r="R4613" s="21" t="str">
        <f t="shared" si="3"/>
        <v>0.4187164643</v>
      </c>
      <c r="S4613" s="9">
        <v>0.4080021785838263</v>
      </c>
      <c r="T4613" s="6">
        <v>0.41871646429811205</v>
      </c>
      <c r="U4613" s="10"/>
      <c r="V4613" s="10"/>
      <c r="W4613" s="10"/>
    </row>
    <row r="4614">
      <c r="A4614" s="17">
        <v>2015.0</v>
      </c>
      <c r="B4614" s="18" t="s">
        <v>1637</v>
      </c>
      <c r="C4614" s="18" t="s">
        <v>5219</v>
      </c>
      <c r="D4614" s="19">
        <v>207.0</v>
      </c>
      <c r="E4614" s="19">
        <v>9.0</v>
      </c>
      <c r="F4614" s="19">
        <v>9.0</v>
      </c>
      <c r="G4614" s="19">
        <v>9.0</v>
      </c>
      <c r="H4614" s="19">
        <v>2.0</v>
      </c>
      <c r="I4614" s="19">
        <v>2.0</v>
      </c>
      <c r="J4614" s="19">
        <v>0.0</v>
      </c>
      <c r="K4614" s="19">
        <v>20.0</v>
      </c>
      <c r="L4614" s="19">
        <v>11.0</v>
      </c>
      <c r="M4614" s="19">
        <v>31.0</v>
      </c>
      <c r="N4614" s="20">
        <v>0.6451612710952759</v>
      </c>
      <c r="O4614" s="20">
        <v>0.42621612548828125</v>
      </c>
      <c r="P4614" s="20">
        <v>0.4786555767059326</v>
      </c>
      <c r="Q4614" s="21" t="str">
        <f t="shared" si="1"/>
        <v>0.7092198582</v>
      </c>
      <c r="R4614" s="21" t="str">
        <f t="shared" si="3"/>
        <v>0.5100769215</v>
      </c>
      <c r="S4614" s="9">
        <v>0.4940622795012689</v>
      </c>
      <c r="T4614" s="6">
        <v>0.5100769214596309</v>
      </c>
      <c r="U4614" s="10"/>
      <c r="V4614" s="10"/>
      <c r="W4614" s="10"/>
    </row>
    <row r="4615">
      <c r="A4615" s="17">
        <v>2015.0</v>
      </c>
      <c r="B4615" s="18" t="s">
        <v>746</v>
      </c>
      <c r="C4615" s="18" t="s">
        <v>5220</v>
      </c>
      <c r="D4615" s="19">
        <v>208.0</v>
      </c>
      <c r="E4615" s="19">
        <v>3.0</v>
      </c>
      <c r="F4615" s="19">
        <v>10.0</v>
      </c>
      <c r="G4615" s="19">
        <v>9.0</v>
      </c>
      <c r="H4615" s="19">
        <v>6.0</v>
      </c>
      <c r="I4615" s="19">
        <v>0.0</v>
      </c>
      <c r="J4615" s="19">
        <v>1.0</v>
      </c>
      <c r="K4615" s="19">
        <v>12.0</v>
      </c>
      <c r="L4615" s="19">
        <v>17.0</v>
      </c>
      <c r="M4615" s="19">
        <v>29.0</v>
      </c>
      <c r="N4615" s="20">
        <v>0.4137931168079376</v>
      </c>
      <c r="O4615" s="20">
        <v>0.49594008922576904</v>
      </c>
      <c r="P4615" s="20">
        <v>0.49612802267074585</v>
      </c>
      <c r="Q4615" s="21" t="str">
        <f t="shared" si="1"/>
        <v>0.384</v>
      </c>
      <c r="R4615" s="21" t="str">
        <f t="shared" si="3"/>
        <v>0.4680020503</v>
      </c>
      <c r="S4615" s="9">
        <v>0.47545032614263993</v>
      </c>
      <c r="T4615" s="6">
        <v>0.46800205028057096</v>
      </c>
      <c r="U4615" s="10"/>
      <c r="V4615" s="10"/>
      <c r="W4615" s="10"/>
    </row>
    <row r="4616">
      <c r="A4616" s="17">
        <v>2015.0</v>
      </c>
      <c r="B4616" s="18" t="s">
        <v>515</v>
      </c>
      <c r="C4616" s="18" t="s">
        <v>1663</v>
      </c>
      <c r="D4616" s="19">
        <v>209.0</v>
      </c>
      <c r="E4616" s="19">
        <v>8.0</v>
      </c>
      <c r="F4616" s="19">
        <v>7.0</v>
      </c>
      <c r="G4616" s="19">
        <v>9.0</v>
      </c>
      <c r="H4616" s="19">
        <v>3.0</v>
      </c>
      <c r="I4616" s="19">
        <v>6.0</v>
      </c>
      <c r="J4616" s="19">
        <v>1.0</v>
      </c>
      <c r="K4616" s="19">
        <v>23.0</v>
      </c>
      <c r="L4616" s="19">
        <v>11.0</v>
      </c>
      <c r="M4616" s="19">
        <v>34.0</v>
      </c>
      <c r="N4616" s="20">
        <v>0.6764705777168274</v>
      </c>
      <c r="O4616" s="20">
        <v>0.48714637756347656</v>
      </c>
      <c r="P4616" s="20">
        <v>0.4998697340488434</v>
      </c>
      <c r="Q4616" s="21" t="str">
        <f t="shared" si="1"/>
        <v>0.70625</v>
      </c>
      <c r="R4616" s="21" t="str">
        <f t="shared" si="3"/>
        <v>0.5451031223</v>
      </c>
      <c r="S4616" s="9">
        <v>0.5376582693527727</v>
      </c>
      <c r="T4616" s="6">
        <v>0.5451031222939491</v>
      </c>
      <c r="U4616" s="10"/>
      <c r="V4616" s="10"/>
      <c r="W4616" s="10"/>
    </row>
    <row r="4617">
      <c r="A4617" s="17">
        <v>2015.0</v>
      </c>
      <c r="B4617" s="18" t="s">
        <v>611</v>
      </c>
      <c r="C4617" s="18" t="s">
        <v>1628</v>
      </c>
      <c r="D4617" s="19">
        <v>210.0</v>
      </c>
      <c r="E4617" s="19">
        <v>6.0</v>
      </c>
      <c r="F4617" s="19">
        <v>11.0</v>
      </c>
      <c r="G4617" s="19">
        <v>10.0</v>
      </c>
      <c r="H4617" s="19">
        <v>2.0</v>
      </c>
      <c r="I4617" s="19">
        <v>2.0</v>
      </c>
      <c r="J4617" s="19">
        <v>1.0</v>
      </c>
      <c r="K4617" s="19">
        <v>18.0</v>
      </c>
      <c r="L4617" s="19">
        <v>14.0</v>
      </c>
      <c r="M4617" s="19">
        <v>32.0</v>
      </c>
      <c r="N4617" s="20">
        <v>0.5625</v>
      </c>
      <c r="O4617" s="20">
        <v>0.4659295976161957</v>
      </c>
      <c r="P4617" s="20">
        <v>0.4811060130596161</v>
      </c>
      <c r="Q4617" s="21" t="str">
        <f t="shared" si="1"/>
        <v>0.6119402985</v>
      </c>
      <c r="R4617" s="21" t="str">
        <f t="shared" si="3"/>
        <v>0.5062263767</v>
      </c>
      <c r="S4617" s="9">
        <v>0.49386630207300186</v>
      </c>
      <c r="T4617" s="6">
        <v>0.5062263766998676</v>
      </c>
      <c r="U4617" s="10"/>
      <c r="V4617" s="10"/>
      <c r="W4617" s="10"/>
    </row>
    <row r="4618">
      <c r="A4618" s="17">
        <v>2015.0</v>
      </c>
      <c r="B4618" s="18" t="s">
        <v>472</v>
      </c>
      <c r="C4618" s="18" t="s">
        <v>1695</v>
      </c>
      <c r="D4618" s="19">
        <v>211.0</v>
      </c>
      <c r="E4618" s="19">
        <v>9.0</v>
      </c>
      <c r="F4618" s="19">
        <v>3.0</v>
      </c>
      <c r="G4618" s="19">
        <v>15.0</v>
      </c>
      <c r="H4618" s="19">
        <v>0.0</v>
      </c>
      <c r="I4618" s="19">
        <v>6.0</v>
      </c>
      <c r="J4618" s="19">
        <v>0.0</v>
      </c>
      <c r="K4618" s="19">
        <v>30.0</v>
      </c>
      <c r="L4618" s="19">
        <v>3.0</v>
      </c>
      <c r="M4618" s="19">
        <v>33.0</v>
      </c>
      <c r="N4618" s="20">
        <v>0.9090909361839294</v>
      </c>
      <c r="O4618" s="20">
        <v>0.515937089920044</v>
      </c>
      <c r="P4618" s="20">
        <v>0.5179969072341919</v>
      </c>
      <c r="Q4618" s="21" t="str">
        <f t="shared" si="1"/>
        <v>0.9387755102</v>
      </c>
      <c r="R4618" s="21" t="str">
        <f t="shared" si="3"/>
        <v>0.6221616493</v>
      </c>
      <c r="S4618" s="9">
        <v>0.6147404990412972</v>
      </c>
      <c r="T4618" s="6">
        <v>0.6221616493195904</v>
      </c>
      <c r="U4618" s="10"/>
      <c r="V4618" s="10"/>
      <c r="W4618" s="10"/>
    </row>
    <row r="4619">
      <c r="A4619" s="17">
        <v>2015.0</v>
      </c>
      <c r="B4619" s="18" t="s">
        <v>930</v>
      </c>
      <c r="C4619" s="18" t="s">
        <v>5221</v>
      </c>
      <c r="D4619" s="19">
        <v>212.0</v>
      </c>
      <c r="E4619" s="19">
        <v>3.0</v>
      </c>
      <c r="F4619" s="19">
        <v>8.0</v>
      </c>
      <c r="G4619" s="19">
        <v>11.0</v>
      </c>
      <c r="H4619" s="19">
        <v>7.0</v>
      </c>
      <c r="I4619" s="19">
        <v>1.0</v>
      </c>
      <c r="J4619" s="19">
        <v>2.0</v>
      </c>
      <c r="K4619" s="19">
        <v>15.0</v>
      </c>
      <c r="L4619" s="19">
        <v>17.0</v>
      </c>
      <c r="M4619" s="19">
        <v>32.0</v>
      </c>
      <c r="N4619" s="20">
        <v>0.46875</v>
      </c>
      <c r="O4619" s="20">
        <v>0.5646273493766785</v>
      </c>
      <c r="P4619" s="20">
        <v>0.5295854210853577</v>
      </c>
      <c r="Q4619" s="21" t="str">
        <f t="shared" si="1"/>
        <v>0.4154929577</v>
      </c>
      <c r="R4619" s="21" t="str">
        <f t="shared" si="3"/>
        <v>0.5185832694</v>
      </c>
      <c r="S4619" s="9">
        <v>0.5318975299596786</v>
      </c>
      <c r="T4619" s="6">
        <v>0.5185832693962984</v>
      </c>
      <c r="U4619" s="10"/>
      <c r="V4619" s="10"/>
      <c r="W4619" s="10"/>
    </row>
    <row r="4620">
      <c r="A4620" s="17">
        <v>2015.0</v>
      </c>
      <c r="B4620" s="18" t="s">
        <v>660</v>
      </c>
      <c r="C4620" s="18" t="s">
        <v>5222</v>
      </c>
      <c r="D4620" s="19">
        <v>213.0</v>
      </c>
      <c r="E4620" s="19">
        <v>6.0</v>
      </c>
      <c r="F4620" s="19">
        <v>8.0</v>
      </c>
      <c r="G4620" s="19">
        <v>8.0</v>
      </c>
      <c r="H4620" s="19">
        <v>3.0</v>
      </c>
      <c r="I4620" s="19">
        <v>1.0</v>
      </c>
      <c r="J4620" s="19">
        <v>1.0</v>
      </c>
      <c r="K4620" s="19">
        <v>15.0</v>
      </c>
      <c r="L4620" s="19">
        <v>12.0</v>
      </c>
      <c r="M4620" s="19">
        <v>27.0</v>
      </c>
      <c r="N4620" s="20">
        <v>0.5555555820465088</v>
      </c>
      <c r="O4620" s="20">
        <v>0.48593252897262573</v>
      </c>
      <c r="P4620" s="20">
        <v>0.47993960976600647</v>
      </c>
      <c r="Q4620" s="21" t="str">
        <f t="shared" si="1"/>
        <v>0.5867768595</v>
      </c>
      <c r="R4620" s="21" t="str">
        <f t="shared" si="3"/>
        <v>0.5096453818</v>
      </c>
      <c r="S4620" s="9">
        <v>0.5018400558167033</v>
      </c>
      <c r="T4620" s="6">
        <v>0.5096453818038476</v>
      </c>
      <c r="U4620" s="10"/>
      <c r="V4620" s="10"/>
      <c r="W4620" s="10"/>
    </row>
    <row r="4621">
      <c r="A4621" s="17">
        <v>2015.0</v>
      </c>
      <c r="B4621" s="18" t="s">
        <v>147</v>
      </c>
      <c r="C4621" s="18" t="s">
        <v>1711</v>
      </c>
      <c r="D4621" s="19">
        <v>214.0</v>
      </c>
      <c r="E4621" s="19">
        <v>7.0</v>
      </c>
      <c r="F4621" s="19">
        <v>2.0</v>
      </c>
      <c r="G4621" s="19">
        <v>17.0</v>
      </c>
      <c r="H4621" s="19">
        <v>2.0</v>
      </c>
      <c r="I4621" s="19">
        <v>5.0</v>
      </c>
      <c r="J4621" s="19">
        <v>1.0</v>
      </c>
      <c r="K4621" s="19">
        <v>29.0</v>
      </c>
      <c r="L4621" s="19">
        <v>5.0</v>
      </c>
      <c r="M4621" s="19">
        <v>34.0</v>
      </c>
      <c r="N4621" s="20">
        <v>0.8529411554336548</v>
      </c>
      <c r="O4621" s="20">
        <v>0.5404178500175476</v>
      </c>
      <c r="P4621" s="20">
        <v>0.5407816767692566</v>
      </c>
      <c r="Q4621" s="21" t="str">
        <f t="shared" si="1"/>
        <v>0.8333333333</v>
      </c>
      <c r="R4621" s="21" t="str">
        <f t="shared" si="3"/>
        <v>0.6137376775</v>
      </c>
      <c r="S4621" s="9">
        <v>0.618639638318735</v>
      </c>
      <c r="T4621" s="6">
        <v>0.6137376775344213</v>
      </c>
      <c r="U4621" s="10"/>
      <c r="V4621" s="10"/>
      <c r="W4621" s="10"/>
    </row>
    <row r="4622">
      <c r="A4622" s="17">
        <v>2015.0</v>
      </c>
      <c r="B4622" s="18" t="s">
        <v>501</v>
      </c>
      <c r="C4622" s="18" t="s">
        <v>5223</v>
      </c>
      <c r="D4622" s="19">
        <v>215.0</v>
      </c>
      <c r="E4622" s="19">
        <v>4.0</v>
      </c>
      <c r="F4622" s="19">
        <v>12.0</v>
      </c>
      <c r="G4622" s="19">
        <v>10.0</v>
      </c>
      <c r="H4622" s="19">
        <v>3.0</v>
      </c>
      <c r="I4622" s="19">
        <v>0.0</v>
      </c>
      <c r="J4622" s="19">
        <v>1.0</v>
      </c>
      <c r="K4622" s="19">
        <v>14.0</v>
      </c>
      <c r="L4622" s="19">
        <v>16.0</v>
      </c>
      <c r="M4622" s="19">
        <v>30.0</v>
      </c>
      <c r="N4622" s="20">
        <v>0.46666666865348816</v>
      </c>
      <c r="O4622" s="20">
        <v>0.5219600200653076</v>
      </c>
      <c r="P4622" s="20">
        <v>0.516774594783783</v>
      </c>
      <c r="Q4622" s="21" t="str">
        <f t="shared" si="1"/>
        <v>0.4833333333</v>
      </c>
      <c r="R4622" s="21" t="str">
        <f t="shared" si="3"/>
        <v>0.5110069921</v>
      </c>
      <c r="S4622" s="9">
        <v>0.5068403253952662</v>
      </c>
      <c r="T4622" s="6">
        <v>0.5110069920619329</v>
      </c>
      <c r="U4622" s="10"/>
      <c r="V4622" s="10"/>
      <c r="W4622" s="10"/>
    </row>
    <row r="4623">
      <c r="A4623" s="17">
        <v>2015.0</v>
      </c>
      <c r="B4623" s="18" t="s">
        <v>565</v>
      </c>
      <c r="C4623" s="18" t="s">
        <v>5224</v>
      </c>
      <c r="D4623" s="19">
        <v>216.0</v>
      </c>
      <c r="E4623" s="19">
        <v>1.0</v>
      </c>
      <c r="F4623" s="19">
        <v>11.0</v>
      </c>
      <c r="G4623" s="19">
        <v>8.0</v>
      </c>
      <c r="H4623" s="19">
        <v>7.0</v>
      </c>
      <c r="I4623" s="19">
        <v>1.0</v>
      </c>
      <c r="J4623" s="19">
        <v>2.0</v>
      </c>
      <c r="K4623" s="19">
        <v>10.0</v>
      </c>
      <c r="L4623" s="19">
        <v>20.0</v>
      </c>
      <c r="M4623" s="19">
        <v>30.0</v>
      </c>
      <c r="N4623" s="20">
        <v>0.3333333432674408</v>
      </c>
      <c r="O4623" s="20">
        <v>0.541873037815094</v>
      </c>
      <c r="P4623" s="20">
        <v>0.4939858913421631</v>
      </c>
      <c r="Q4623" s="21" t="str">
        <f t="shared" si="1"/>
        <v>0.28125</v>
      </c>
      <c r="R4623" s="21" t="str">
        <f t="shared" si="3"/>
        <v>0.4647454917</v>
      </c>
      <c r="S4623" s="9">
        <v>0.4777663250764211</v>
      </c>
      <c r="T4623" s="6">
        <v>0.46474549174308777</v>
      </c>
      <c r="U4623" s="10"/>
      <c r="V4623" s="10"/>
      <c r="W4623" s="10"/>
    </row>
    <row r="4624">
      <c r="A4624" s="17">
        <v>2015.0</v>
      </c>
      <c r="B4624" s="18" t="s">
        <v>150</v>
      </c>
      <c r="C4624" s="18" t="s">
        <v>1666</v>
      </c>
      <c r="D4624" s="19">
        <v>217.0</v>
      </c>
      <c r="E4624" s="19">
        <v>4.0</v>
      </c>
      <c r="F4624" s="19">
        <v>6.0</v>
      </c>
      <c r="G4624" s="19">
        <v>17.0</v>
      </c>
      <c r="H4624" s="19">
        <v>2.0</v>
      </c>
      <c r="I4624" s="19">
        <v>1.0</v>
      </c>
      <c r="J4624" s="19">
        <v>2.0</v>
      </c>
      <c r="K4624" s="19">
        <v>22.0</v>
      </c>
      <c r="L4624" s="19">
        <v>10.0</v>
      </c>
      <c r="M4624" s="19">
        <v>32.0</v>
      </c>
      <c r="N4624" s="20">
        <v>0.6875</v>
      </c>
      <c r="O4624" s="20">
        <v>0.5446863770484924</v>
      </c>
      <c r="P4624" s="20">
        <v>0.5394330024719238</v>
      </c>
      <c r="Q4624" s="21" t="str">
        <f t="shared" si="1"/>
        <v>0.6666666667</v>
      </c>
      <c r="R4624" s="21" t="str">
        <f t="shared" si="3"/>
        <v>0.5738681058</v>
      </c>
      <c r="S4624" s="9">
        <v>0.5790764391422272</v>
      </c>
      <c r="T4624" s="6">
        <v>0.5738681058088938</v>
      </c>
      <c r="U4624" s="10"/>
      <c r="V4624" s="10"/>
      <c r="W4624" s="10"/>
    </row>
    <row r="4625">
      <c r="A4625" s="17">
        <v>2015.0</v>
      </c>
      <c r="B4625" s="18" t="s">
        <v>206</v>
      </c>
      <c r="C4625" s="18" t="s">
        <v>5225</v>
      </c>
      <c r="D4625" s="19">
        <v>218.0</v>
      </c>
      <c r="E4625" s="19">
        <v>5.0</v>
      </c>
      <c r="F4625" s="19">
        <v>6.0</v>
      </c>
      <c r="G4625" s="19">
        <v>14.0</v>
      </c>
      <c r="H4625" s="19">
        <v>1.0</v>
      </c>
      <c r="I4625" s="19">
        <v>3.0</v>
      </c>
      <c r="J4625" s="19">
        <v>3.0</v>
      </c>
      <c r="K4625" s="19">
        <v>22.0</v>
      </c>
      <c r="L4625" s="19">
        <v>10.0</v>
      </c>
      <c r="M4625" s="19">
        <v>32.0</v>
      </c>
      <c r="N4625" s="20">
        <v>0.6875</v>
      </c>
      <c r="O4625" s="20">
        <v>0.5968209505081177</v>
      </c>
      <c r="P4625" s="20">
        <v>0.5554625988006592</v>
      </c>
      <c r="Q4625" s="21" t="str">
        <f t="shared" si="1"/>
        <v>0.696969697</v>
      </c>
      <c r="R4625" s="21" t="str">
        <f t="shared" si="3"/>
        <v>0.6115185492</v>
      </c>
      <c r="S4625" s="9">
        <v>0.6091511249542236</v>
      </c>
      <c r="T4625" s="6">
        <v>0.6115185491966478</v>
      </c>
      <c r="U4625" s="10"/>
      <c r="V4625" s="10"/>
      <c r="W4625" s="10"/>
    </row>
    <row r="4626">
      <c r="A4626" s="17">
        <v>2015.0</v>
      </c>
      <c r="B4626" s="18" t="s">
        <v>153</v>
      </c>
      <c r="C4626" s="18" t="s">
        <v>1678</v>
      </c>
      <c r="D4626" s="19">
        <v>219.0</v>
      </c>
      <c r="E4626" s="19">
        <v>3.0</v>
      </c>
      <c r="F4626" s="19">
        <v>8.0</v>
      </c>
      <c r="G4626" s="19">
        <v>11.0</v>
      </c>
      <c r="H4626" s="19">
        <v>4.0</v>
      </c>
      <c r="I4626" s="19">
        <v>3.0</v>
      </c>
      <c r="J4626" s="19">
        <v>1.0</v>
      </c>
      <c r="K4626" s="19">
        <v>17.0</v>
      </c>
      <c r="L4626" s="19">
        <v>13.0</v>
      </c>
      <c r="M4626" s="19">
        <v>30.0</v>
      </c>
      <c r="N4626" s="20">
        <v>0.5666666626930237</v>
      </c>
      <c r="O4626" s="20">
        <v>0.5877047181129456</v>
      </c>
      <c r="P4626" s="20">
        <v>0.5499993562698364</v>
      </c>
      <c r="Q4626" s="21" t="str">
        <f t="shared" si="1"/>
        <v>0.5476190476</v>
      </c>
      <c r="R4626" s="21" t="str">
        <f t="shared" si="3"/>
        <v>0.56825696</v>
      </c>
      <c r="S4626" s="9">
        <v>0.5730188647905985</v>
      </c>
      <c r="T4626" s="6">
        <v>0.5682569600286937</v>
      </c>
      <c r="U4626" s="10"/>
      <c r="V4626" s="10"/>
      <c r="W4626" s="10"/>
    </row>
    <row r="4627">
      <c r="A4627" s="17">
        <v>2015.0</v>
      </c>
      <c r="B4627" s="18" t="s">
        <v>571</v>
      </c>
      <c r="C4627" s="18" t="s">
        <v>5226</v>
      </c>
      <c r="D4627" s="19">
        <v>220.0</v>
      </c>
      <c r="E4627" s="19">
        <v>5.0</v>
      </c>
      <c r="F4627" s="19">
        <v>5.0</v>
      </c>
      <c r="G4627" s="19">
        <v>17.0</v>
      </c>
      <c r="H4627" s="19">
        <v>0.0</v>
      </c>
      <c r="I4627" s="19">
        <v>2.0</v>
      </c>
      <c r="J4627" s="19">
        <v>2.0</v>
      </c>
      <c r="K4627" s="19">
        <v>24.0</v>
      </c>
      <c r="L4627" s="19">
        <v>7.0</v>
      </c>
      <c r="M4627" s="19">
        <v>31.0</v>
      </c>
      <c r="N4627" s="20">
        <v>0.774193525314331</v>
      </c>
      <c r="O4627" s="20">
        <v>0.5042380094528198</v>
      </c>
      <c r="P4627" s="20">
        <v>0.5031222105026245</v>
      </c>
      <c r="Q4627" s="21" t="str">
        <f t="shared" si="1"/>
        <v>0.7933884298</v>
      </c>
      <c r="R4627" s="21" t="str">
        <f t="shared" si="3"/>
        <v>0.5762466648</v>
      </c>
      <c r="S4627" s="9">
        <v>0.5714479444488403</v>
      </c>
      <c r="T4627" s="6">
        <v>0.5762466647900826</v>
      </c>
      <c r="U4627" s="10"/>
      <c r="V4627" s="10"/>
      <c r="W4627" s="10"/>
    </row>
    <row r="4628">
      <c r="A4628" s="17">
        <v>2015.0</v>
      </c>
      <c r="B4628" s="18" t="s">
        <v>513</v>
      </c>
      <c r="C4628" s="18" t="s">
        <v>1701</v>
      </c>
      <c r="D4628" s="19">
        <v>221.0</v>
      </c>
      <c r="E4628" s="19">
        <v>5.0</v>
      </c>
      <c r="F4628" s="19">
        <v>10.0</v>
      </c>
      <c r="G4628" s="19">
        <v>9.0</v>
      </c>
      <c r="H4628" s="19">
        <v>2.0</v>
      </c>
      <c r="I4628" s="19">
        <v>2.0</v>
      </c>
      <c r="J4628" s="19">
        <v>2.0</v>
      </c>
      <c r="K4628" s="19">
        <v>16.0</v>
      </c>
      <c r="L4628" s="19">
        <v>14.0</v>
      </c>
      <c r="M4628" s="19">
        <v>30.0</v>
      </c>
      <c r="N4628" s="20">
        <v>0.5333333611488342</v>
      </c>
      <c r="O4628" s="20">
        <v>0.47841498255729675</v>
      </c>
      <c r="P4628" s="20">
        <v>0.5006504058837891</v>
      </c>
      <c r="Q4628" s="21" t="str">
        <f t="shared" si="1"/>
        <v>0.5714285714</v>
      </c>
      <c r="R4628" s="21" t="str">
        <f t="shared" si="3"/>
        <v>0.5072272356</v>
      </c>
      <c r="S4628" s="9">
        <v>0.49770342608292895</v>
      </c>
      <c r="T4628" s="6">
        <v>0.5072272356067384</v>
      </c>
      <c r="U4628" s="10"/>
      <c r="V4628" s="10"/>
      <c r="W4628" s="10"/>
    </row>
    <row r="4629">
      <c r="A4629" s="17">
        <v>2015.0</v>
      </c>
      <c r="B4629" s="18" t="s">
        <v>156</v>
      </c>
      <c r="C4629" s="18" t="s">
        <v>1699</v>
      </c>
      <c r="D4629" s="19">
        <v>222.0</v>
      </c>
      <c r="E4629" s="19">
        <v>5.0</v>
      </c>
      <c r="F4629" s="19">
        <v>4.0</v>
      </c>
      <c r="G4629" s="19">
        <v>16.0</v>
      </c>
      <c r="H4629" s="19">
        <v>2.0</v>
      </c>
      <c r="I4629" s="19">
        <v>3.0</v>
      </c>
      <c r="J4629" s="19">
        <v>3.0</v>
      </c>
      <c r="K4629" s="19">
        <v>24.0</v>
      </c>
      <c r="L4629" s="19">
        <v>9.0</v>
      </c>
      <c r="M4629" s="19">
        <v>33.0</v>
      </c>
      <c r="N4629" s="20">
        <v>0.7272727489471436</v>
      </c>
      <c r="O4629" s="20">
        <v>0.570172905921936</v>
      </c>
      <c r="P4629" s="20">
        <v>0.5403875112533569</v>
      </c>
      <c r="Q4629" s="21" t="str">
        <f t="shared" si="1"/>
        <v>0.7050359712</v>
      </c>
      <c r="R4629" s="21" t="str">
        <f t="shared" si="3"/>
        <v>0.5964423236</v>
      </c>
      <c r="S4629" s="9">
        <v>0.6020015125924891</v>
      </c>
      <c r="T4629" s="6">
        <v>0.5964423235800627</v>
      </c>
      <c r="U4629" s="10"/>
      <c r="V4629" s="10"/>
      <c r="W4629" s="10"/>
    </row>
    <row r="4630">
      <c r="A4630" s="17">
        <v>2015.0</v>
      </c>
      <c r="B4630" s="18" t="s">
        <v>520</v>
      </c>
      <c r="C4630" s="18" t="s">
        <v>5227</v>
      </c>
      <c r="D4630" s="19">
        <v>223.0</v>
      </c>
      <c r="E4630" s="19">
        <v>2.0</v>
      </c>
      <c r="F4630" s="19">
        <v>9.0</v>
      </c>
      <c r="G4630" s="19">
        <v>14.0</v>
      </c>
      <c r="H4630" s="19">
        <v>2.0</v>
      </c>
      <c r="I4630" s="19">
        <v>0.0</v>
      </c>
      <c r="J4630" s="19">
        <v>3.0</v>
      </c>
      <c r="K4630" s="19">
        <v>16.0</v>
      </c>
      <c r="L4630" s="19">
        <v>14.0</v>
      </c>
      <c r="M4630" s="19">
        <v>30.0</v>
      </c>
      <c r="N4630" s="20">
        <v>0.5333333611488342</v>
      </c>
      <c r="O4630" s="20">
        <v>0.515038013458252</v>
      </c>
      <c r="P4630" s="20">
        <v>0.5306509137153625</v>
      </c>
      <c r="Q4630" s="21" t="str">
        <f t="shared" si="1"/>
        <v>0.5</v>
      </c>
      <c r="R4630" s="21" t="str">
        <f t="shared" si="3"/>
        <v>0.5151817352</v>
      </c>
      <c r="S4630" s="9">
        <v>0.5235150684912999</v>
      </c>
      <c r="T4630" s="6">
        <v>0.5151817351579666</v>
      </c>
      <c r="U4630" s="10"/>
      <c r="V4630" s="10"/>
      <c r="W4630" s="10"/>
    </row>
    <row r="4631">
      <c r="A4631" s="17">
        <v>2015.0</v>
      </c>
      <c r="B4631" s="18" t="s">
        <v>474</v>
      </c>
      <c r="C4631" s="18" t="s">
        <v>5228</v>
      </c>
      <c r="D4631" s="19">
        <v>224.0</v>
      </c>
      <c r="E4631" s="19">
        <v>4.0</v>
      </c>
      <c r="F4631" s="19">
        <v>9.0</v>
      </c>
      <c r="G4631" s="19">
        <v>4.0</v>
      </c>
      <c r="H4631" s="19">
        <v>8.0</v>
      </c>
      <c r="I4631" s="19">
        <v>1.0</v>
      </c>
      <c r="J4631" s="19">
        <v>2.0</v>
      </c>
      <c r="K4631" s="19">
        <v>9.0</v>
      </c>
      <c r="L4631" s="19">
        <v>19.0</v>
      </c>
      <c r="M4631" s="19">
        <v>28.0</v>
      </c>
      <c r="N4631" s="20">
        <v>0.3214285671710968</v>
      </c>
      <c r="O4631" s="20">
        <v>0.5007117390632629</v>
      </c>
      <c r="P4631" s="20">
        <v>0.5086975693702698</v>
      </c>
      <c r="Q4631" s="21" t="str">
        <f t="shared" si="1"/>
        <v>0.3260869565</v>
      </c>
      <c r="R4631" s="21" t="str">
        <f t="shared" si="3"/>
        <v>0.459052001</v>
      </c>
      <c r="S4631" s="9">
        <v>0.45788740473134176</v>
      </c>
      <c r="T4631" s="6">
        <v>0.4590520010046337</v>
      </c>
      <c r="U4631" s="10"/>
      <c r="V4631" s="10"/>
      <c r="W4631" s="10"/>
    </row>
    <row r="4632">
      <c r="A4632" s="17">
        <v>2015.0</v>
      </c>
      <c r="B4632" s="18" t="s">
        <v>4982</v>
      </c>
      <c r="C4632" s="18" t="s">
        <v>5229</v>
      </c>
      <c r="D4632" s="19">
        <v>225.0</v>
      </c>
      <c r="E4632" s="19">
        <v>4.0</v>
      </c>
      <c r="F4632" s="19">
        <v>10.0</v>
      </c>
      <c r="G4632" s="19">
        <v>4.0</v>
      </c>
      <c r="H4632" s="19">
        <v>9.0</v>
      </c>
      <c r="I4632" s="19">
        <v>1.0</v>
      </c>
      <c r="J4632" s="19">
        <v>0.0</v>
      </c>
      <c r="K4632" s="19">
        <v>9.0</v>
      </c>
      <c r="L4632" s="19">
        <v>19.0</v>
      </c>
      <c r="M4632" s="19">
        <v>28.0</v>
      </c>
      <c r="N4632" s="20">
        <v>0.3214285671710968</v>
      </c>
      <c r="O4632" s="20">
        <v>0.49559906125068665</v>
      </c>
      <c r="P4632" s="20">
        <v>0.4981735944747925</v>
      </c>
      <c r="Q4632" s="21" t="str">
        <f t="shared" si="1"/>
        <v>0.3260869565</v>
      </c>
      <c r="R4632" s="21" t="str">
        <f t="shared" si="3"/>
        <v>0.4538646684</v>
      </c>
      <c r="S4632" s="9">
        <v>0.4527000721011843</v>
      </c>
      <c r="T4632" s="6">
        <v>0.45386466837447625</v>
      </c>
      <c r="U4632" s="10"/>
      <c r="V4632" s="10"/>
      <c r="W4632" s="10"/>
    </row>
    <row r="4633">
      <c r="A4633" s="17">
        <v>2015.0</v>
      </c>
      <c r="B4633" s="18" t="s">
        <v>613</v>
      </c>
      <c r="C4633" s="18" t="s">
        <v>5230</v>
      </c>
      <c r="D4633" s="19">
        <v>226.0</v>
      </c>
      <c r="E4633" s="19">
        <v>3.0</v>
      </c>
      <c r="F4633" s="19">
        <v>8.0</v>
      </c>
      <c r="G4633" s="19">
        <v>10.0</v>
      </c>
      <c r="H4633" s="19">
        <v>6.0</v>
      </c>
      <c r="I4633" s="19">
        <v>5.0</v>
      </c>
      <c r="J4633" s="19">
        <v>2.0</v>
      </c>
      <c r="K4633" s="19">
        <v>18.0</v>
      </c>
      <c r="L4633" s="19">
        <v>16.0</v>
      </c>
      <c r="M4633" s="19">
        <v>34.0</v>
      </c>
      <c r="N4633" s="20">
        <v>0.529411792755127</v>
      </c>
      <c r="O4633" s="20">
        <v>0.5374570488929749</v>
      </c>
      <c r="P4633" s="20">
        <v>0.5354055166244507</v>
      </c>
      <c r="Q4633" s="21" t="str">
        <f t="shared" si="1"/>
        <v>0.5</v>
      </c>
      <c r="R4633" s="21" t="str">
        <f t="shared" si="3"/>
        <v>0.5275799036</v>
      </c>
      <c r="S4633" s="9">
        <v>0.5349328447790707</v>
      </c>
      <c r="T4633" s="6">
        <v>0.5275799036026001</v>
      </c>
      <c r="U4633" s="10"/>
      <c r="V4633" s="10"/>
      <c r="W4633" s="10"/>
    </row>
    <row r="4634">
      <c r="A4634" s="17">
        <v>2015.0</v>
      </c>
      <c r="B4634" s="18" t="s">
        <v>172</v>
      </c>
      <c r="C4634" s="18" t="s">
        <v>1649</v>
      </c>
      <c r="D4634" s="19">
        <v>227.0</v>
      </c>
      <c r="E4634" s="19">
        <v>7.0</v>
      </c>
      <c r="F4634" s="19">
        <v>6.0</v>
      </c>
      <c r="G4634" s="19">
        <v>9.0</v>
      </c>
      <c r="H4634" s="19">
        <v>5.0</v>
      </c>
      <c r="I4634" s="19">
        <v>1.0</v>
      </c>
      <c r="J4634" s="19">
        <v>2.0</v>
      </c>
      <c r="K4634" s="19">
        <v>17.0</v>
      </c>
      <c r="L4634" s="19">
        <v>13.0</v>
      </c>
      <c r="M4634" s="19">
        <v>30.0</v>
      </c>
      <c r="N4634" s="20">
        <v>0.5666666626930237</v>
      </c>
      <c r="O4634" s="20">
        <v>0.489766389131546</v>
      </c>
      <c r="P4634" s="20">
        <v>0.5202751159667969</v>
      </c>
      <c r="Q4634" s="21" t="str">
        <f t="shared" si="1"/>
        <v>0.5625</v>
      </c>
      <c r="R4634" s="21" t="str">
        <f t="shared" si="3"/>
        <v>0.5155769736</v>
      </c>
      <c r="S4634" s="9">
        <v>0.5166186402241388</v>
      </c>
      <c r="T4634" s="6">
        <v>0.5155769735574722</v>
      </c>
      <c r="U4634" s="10"/>
      <c r="V4634" s="10"/>
      <c r="W4634" s="10"/>
    </row>
    <row r="4635">
      <c r="A4635" s="17">
        <v>2015.0</v>
      </c>
      <c r="B4635" s="18" t="s">
        <v>209</v>
      </c>
      <c r="C4635" s="18" t="s">
        <v>5231</v>
      </c>
      <c r="D4635" s="19">
        <v>228.0</v>
      </c>
      <c r="E4635" s="19">
        <v>2.0</v>
      </c>
      <c r="F4635" s="19">
        <v>8.0</v>
      </c>
      <c r="G4635" s="19">
        <v>14.0</v>
      </c>
      <c r="H4635" s="19">
        <v>3.0</v>
      </c>
      <c r="I4635" s="19">
        <v>2.0</v>
      </c>
      <c r="J4635" s="19">
        <v>3.0</v>
      </c>
      <c r="K4635" s="19">
        <v>18.0</v>
      </c>
      <c r="L4635" s="19">
        <v>14.0</v>
      </c>
      <c r="M4635" s="19">
        <v>32.0</v>
      </c>
      <c r="N4635" s="20">
        <v>0.5625</v>
      </c>
      <c r="O4635" s="20">
        <v>0.5688796639442444</v>
      </c>
      <c r="P4635" s="20">
        <v>0.5408065915107727</v>
      </c>
      <c r="Q4635" s="21" t="str">
        <f t="shared" si="1"/>
        <v>0.5238095238</v>
      </c>
      <c r="R4635" s="21" t="str">
        <f t="shared" si="3"/>
        <v>0.5505938608</v>
      </c>
      <c r="S4635" s="9">
        <v>0.5602664798498154</v>
      </c>
      <c r="T4635" s="6">
        <v>0.5505938608021963</v>
      </c>
      <c r="U4635" s="10"/>
      <c r="V4635" s="10"/>
      <c r="W4635" s="10"/>
    </row>
    <row r="4636">
      <c r="A4636" s="17">
        <v>2015.0</v>
      </c>
      <c r="B4636" s="18" t="s">
        <v>923</v>
      </c>
      <c r="C4636" s="18" t="s">
        <v>5232</v>
      </c>
      <c r="D4636" s="19">
        <v>229.0</v>
      </c>
      <c r="E4636" s="19">
        <v>5.0</v>
      </c>
      <c r="F4636" s="19">
        <v>7.0</v>
      </c>
      <c r="G4636" s="19">
        <v>7.0</v>
      </c>
      <c r="H4636" s="19">
        <v>6.0</v>
      </c>
      <c r="I4636" s="19">
        <v>3.0</v>
      </c>
      <c r="J4636" s="19">
        <v>2.0</v>
      </c>
      <c r="K4636" s="19">
        <v>15.0</v>
      </c>
      <c r="L4636" s="19">
        <v>15.0</v>
      </c>
      <c r="M4636" s="19">
        <v>30.0</v>
      </c>
      <c r="N4636" s="20">
        <v>0.5</v>
      </c>
      <c r="O4636" s="20">
        <v>0.51910001039505</v>
      </c>
      <c r="P4636" s="20">
        <v>0.505648136138916</v>
      </c>
      <c r="Q4636" s="21" t="str">
        <f t="shared" si="1"/>
        <v>0.4930555556</v>
      </c>
      <c r="R4636" s="21" t="str">
        <f t="shared" si="3"/>
        <v>0.5092259281</v>
      </c>
      <c r="S4636" s="9">
        <v>0.510962039232254</v>
      </c>
      <c r="T4636" s="6">
        <v>0.5092259281211429</v>
      </c>
      <c r="U4636" s="10"/>
      <c r="V4636" s="10"/>
      <c r="W4636" s="10"/>
    </row>
    <row r="4637">
      <c r="A4637" s="17">
        <v>2015.0</v>
      </c>
      <c r="B4637" s="18" t="s">
        <v>826</v>
      </c>
      <c r="C4637" s="18" t="s">
        <v>5233</v>
      </c>
      <c r="D4637" s="19">
        <v>230.0</v>
      </c>
      <c r="E4637" s="19">
        <v>6.0</v>
      </c>
      <c r="F4637" s="19">
        <v>9.0</v>
      </c>
      <c r="G4637" s="19">
        <v>7.0</v>
      </c>
      <c r="H4637" s="19">
        <v>4.0</v>
      </c>
      <c r="I4637" s="19">
        <v>0.0</v>
      </c>
      <c r="J4637" s="19">
        <v>1.0</v>
      </c>
      <c r="K4637" s="19">
        <v>13.0</v>
      </c>
      <c r="L4637" s="19">
        <v>14.0</v>
      </c>
      <c r="M4637" s="19">
        <v>27.0</v>
      </c>
      <c r="N4637" s="20">
        <v>0.48148149251937866</v>
      </c>
      <c r="O4637" s="20">
        <v>0.4411475956439972</v>
      </c>
      <c r="P4637" s="20">
        <v>0.4810197353363037</v>
      </c>
      <c r="Q4637" s="21" t="str">
        <f t="shared" si="1"/>
        <v>0.512195122</v>
      </c>
      <c r="R4637" s="21" t="str">
        <f t="shared" si="3"/>
        <v>0.4688775121</v>
      </c>
      <c r="S4637" s="9">
        <v>0.4611991020264449</v>
      </c>
      <c r="T4637" s="6">
        <v>0.4688775121438794</v>
      </c>
      <c r="U4637" s="10"/>
      <c r="V4637" s="10"/>
      <c r="W4637" s="10"/>
    </row>
    <row r="4638">
      <c r="A4638" s="17">
        <v>2015.0</v>
      </c>
      <c r="B4638" s="18" t="s">
        <v>1933</v>
      </c>
      <c r="C4638" s="18" t="s">
        <v>5234</v>
      </c>
      <c r="D4638" s="19">
        <v>231.0</v>
      </c>
      <c r="E4638" s="19">
        <v>7.0</v>
      </c>
      <c r="F4638" s="19">
        <v>12.0</v>
      </c>
      <c r="G4638" s="19">
        <v>6.0</v>
      </c>
      <c r="H4638" s="19">
        <v>3.0</v>
      </c>
      <c r="I4638" s="19">
        <v>1.0</v>
      </c>
      <c r="J4638" s="19">
        <v>3.0</v>
      </c>
      <c r="K4638" s="19">
        <v>14.0</v>
      </c>
      <c r="L4638" s="19">
        <v>18.0</v>
      </c>
      <c r="M4638" s="19">
        <v>32.0</v>
      </c>
      <c r="N4638" s="20">
        <v>0.4375</v>
      </c>
      <c r="O4638" s="20">
        <v>0.42594584822654724</v>
      </c>
      <c r="P4638" s="20">
        <v>0.4754868149757385</v>
      </c>
      <c r="Q4638" s="21" t="str">
        <f t="shared" si="1"/>
        <v>0.5</v>
      </c>
      <c r="R4638" s="21" t="str">
        <f t="shared" si="3"/>
        <v>0.4568446279</v>
      </c>
      <c r="S4638" s="9">
        <v>0.44121962785720825</v>
      </c>
      <c r="T4638" s="6">
        <v>0.45684462785720825</v>
      </c>
      <c r="U4638" s="10"/>
      <c r="V4638" s="10"/>
      <c r="W4638" s="10"/>
    </row>
    <row r="4639">
      <c r="A4639" s="17">
        <v>2015.0</v>
      </c>
      <c r="B4639" s="18" t="s">
        <v>3493</v>
      </c>
      <c r="C4639" s="18" t="s">
        <v>5235</v>
      </c>
      <c r="D4639" s="19">
        <v>232.0</v>
      </c>
      <c r="E4639" s="19">
        <v>3.0</v>
      </c>
      <c r="F4639" s="19">
        <v>11.0</v>
      </c>
      <c r="G4639" s="19">
        <v>3.0</v>
      </c>
      <c r="H4639" s="19">
        <v>8.0</v>
      </c>
      <c r="I4639" s="19">
        <v>0.0</v>
      </c>
      <c r="J4639" s="19">
        <v>3.0</v>
      </c>
      <c r="K4639" s="19">
        <v>6.0</v>
      </c>
      <c r="L4639" s="19">
        <v>22.0</v>
      </c>
      <c r="M4639" s="19">
        <v>28.0</v>
      </c>
      <c r="N4639" s="20">
        <v>0.2142857164144516</v>
      </c>
      <c r="O4639" s="20">
        <v>0.47852468490600586</v>
      </c>
      <c r="P4639" s="20">
        <v>0.472148597240448</v>
      </c>
      <c r="Q4639" s="21" t="str">
        <f t="shared" si="1"/>
        <v>0.223880597</v>
      </c>
      <c r="R4639" s="21" t="str">
        <f t="shared" si="3"/>
        <v>0.413269641</v>
      </c>
      <c r="S4639" s="9">
        <v>0.4108709203345435</v>
      </c>
      <c r="T4639" s="6">
        <v>0.41326964101684627</v>
      </c>
      <c r="U4639" s="10"/>
      <c r="V4639" s="10"/>
      <c r="W4639" s="10"/>
    </row>
    <row r="4640">
      <c r="A4640" s="17">
        <v>2015.0</v>
      </c>
      <c r="B4640" s="18" t="s">
        <v>60</v>
      </c>
      <c r="C4640" s="18" t="s">
        <v>5236</v>
      </c>
      <c r="D4640" s="19">
        <v>233.0</v>
      </c>
      <c r="E4640" s="19">
        <v>4.0</v>
      </c>
      <c r="F4640" s="19">
        <v>9.0</v>
      </c>
      <c r="G4640" s="19">
        <v>10.0</v>
      </c>
      <c r="H4640" s="19">
        <v>3.0</v>
      </c>
      <c r="I4640" s="19">
        <v>1.0</v>
      </c>
      <c r="J4640" s="19">
        <v>2.0</v>
      </c>
      <c r="K4640" s="19">
        <v>15.0</v>
      </c>
      <c r="L4640" s="19">
        <v>14.0</v>
      </c>
      <c r="M4640" s="19">
        <v>29.0</v>
      </c>
      <c r="N4640" s="20">
        <v>0.517241358757019</v>
      </c>
      <c r="O4640" s="20">
        <v>0.4738987982273102</v>
      </c>
      <c r="P4640" s="20">
        <v>0.49217841029167175</v>
      </c>
      <c r="Q4640" s="21" t="str">
        <f t="shared" si="1"/>
        <v>0.520661157</v>
      </c>
      <c r="R4640" s="21" t="str">
        <f t="shared" si="3"/>
        <v>0.4901592909</v>
      </c>
      <c r="S4640" s="9">
        <v>0.4893043465141592</v>
      </c>
      <c r="T4640" s="6">
        <v>0.4901592909427714</v>
      </c>
      <c r="U4640" s="10"/>
      <c r="V4640" s="10"/>
      <c r="W4640" s="10"/>
    </row>
    <row r="4641">
      <c r="A4641" s="17">
        <v>2015.0</v>
      </c>
      <c r="B4641" s="18" t="s">
        <v>285</v>
      </c>
      <c r="C4641" s="18" t="s">
        <v>5237</v>
      </c>
      <c r="D4641" s="19">
        <v>234.0</v>
      </c>
      <c r="E4641" s="19">
        <v>6.0</v>
      </c>
      <c r="F4641" s="19">
        <v>6.0</v>
      </c>
      <c r="G4641" s="19">
        <v>13.0</v>
      </c>
      <c r="H4641" s="19">
        <v>4.0</v>
      </c>
      <c r="I4641" s="19">
        <v>3.0</v>
      </c>
      <c r="J4641" s="19">
        <v>1.0</v>
      </c>
      <c r="K4641" s="19">
        <v>22.0</v>
      </c>
      <c r="L4641" s="19">
        <v>11.0</v>
      </c>
      <c r="M4641" s="19">
        <v>33.0</v>
      </c>
      <c r="N4641" s="20">
        <v>0.6666666865348816</v>
      </c>
      <c r="O4641" s="20">
        <v>0.6132335662841797</v>
      </c>
      <c r="P4641" s="20">
        <v>0.5402605533599854</v>
      </c>
      <c r="Q4641" s="21" t="str">
        <f t="shared" si="1"/>
        <v>0.6530612245</v>
      </c>
      <c r="R4641" s="21" t="str">
        <f t="shared" si="3"/>
        <v>0.6049472276</v>
      </c>
      <c r="S4641" s="9">
        <v>0.6083485881487528</v>
      </c>
      <c r="T4641" s="6">
        <v>0.6049472276045351</v>
      </c>
      <c r="U4641" s="10"/>
      <c r="V4641" s="10"/>
      <c r="W4641" s="10"/>
    </row>
    <row r="4642">
      <c r="A4642" s="17">
        <v>2015.0</v>
      </c>
      <c r="B4642" s="18" t="s">
        <v>342</v>
      </c>
      <c r="C4642" s="18" t="s">
        <v>1656</v>
      </c>
      <c r="D4642" s="19">
        <v>235.0</v>
      </c>
      <c r="E4642" s="19">
        <v>4.0</v>
      </c>
      <c r="F4642" s="19">
        <v>6.0</v>
      </c>
      <c r="G4642" s="19">
        <v>14.0</v>
      </c>
      <c r="H4642" s="19">
        <v>3.0</v>
      </c>
      <c r="I4642" s="19">
        <v>3.0</v>
      </c>
      <c r="J4642" s="19">
        <v>3.0</v>
      </c>
      <c r="K4642" s="19">
        <v>21.0</v>
      </c>
      <c r="L4642" s="19">
        <v>12.0</v>
      </c>
      <c r="M4642" s="19">
        <v>33.0</v>
      </c>
      <c r="N4642" s="20">
        <v>0.6363636255264282</v>
      </c>
      <c r="O4642" s="20">
        <v>0.5572603344917297</v>
      </c>
      <c r="P4642" s="20">
        <v>0.5375228524208069</v>
      </c>
      <c r="Q4642" s="21" t="str">
        <f t="shared" si="1"/>
        <v>0.6115107914</v>
      </c>
      <c r="R4642" s="21" t="str">
        <f t="shared" si="3"/>
        <v>0.5658885782</v>
      </c>
      <c r="S4642" s="9">
        <v>0.5721017894419756</v>
      </c>
      <c r="T4642" s="6">
        <v>0.5658885781927933</v>
      </c>
      <c r="U4642" s="10"/>
      <c r="V4642" s="10"/>
      <c r="W4642" s="10"/>
    </row>
    <row r="4643">
      <c r="A4643" s="17">
        <v>2015.0</v>
      </c>
      <c r="B4643" s="18" t="s">
        <v>1050</v>
      </c>
      <c r="C4643" s="18" t="s">
        <v>5238</v>
      </c>
      <c r="D4643" s="19">
        <v>236.0</v>
      </c>
      <c r="E4643" s="19">
        <v>5.0</v>
      </c>
      <c r="F4643" s="19">
        <v>7.0</v>
      </c>
      <c r="G4643" s="19">
        <v>10.0</v>
      </c>
      <c r="H4643" s="19">
        <v>7.0</v>
      </c>
      <c r="I4643" s="19">
        <v>0.0</v>
      </c>
      <c r="J4643" s="19">
        <v>1.0</v>
      </c>
      <c r="K4643" s="19">
        <v>15.0</v>
      </c>
      <c r="L4643" s="19">
        <v>15.0</v>
      </c>
      <c r="M4643" s="19">
        <v>30.0</v>
      </c>
      <c r="N4643" s="20">
        <v>0.5</v>
      </c>
      <c r="O4643" s="20">
        <v>0.46115902066230774</v>
      </c>
      <c r="P4643" s="20">
        <v>0.48217666149139404</v>
      </c>
      <c r="Q4643" s="21" t="str">
        <f t="shared" si="1"/>
        <v>0.4642857143</v>
      </c>
      <c r="R4643" s="21" t="str">
        <f t="shared" si="3"/>
        <v>0.4671951043</v>
      </c>
      <c r="S4643" s="9">
        <v>0.4761236757040024</v>
      </c>
      <c r="T4643" s="6">
        <v>0.467195104275431</v>
      </c>
      <c r="U4643" s="10"/>
      <c r="V4643" s="10"/>
      <c r="W4643" s="10"/>
    </row>
    <row r="4644">
      <c r="A4644" s="17">
        <v>2015.0</v>
      </c>
      <c r="B4644" s="18" t="s">
        <v>949</v>
      </c>
      <c r="C4644" s="18" t="s">
        <v>1625</v>
      </c>
      <c r="D4644" s="19">
        <v>237.0</v>
      </c>
      <c r="E4644" s="19">
        <v>8.0</v>
      </c>
      <c r="F4644" s="19">
        <v>7.0</v>
      </c>
      <c r="G4644" s="19">
        <v>9.0</v>
      </c>
      <c r="H4644" s="19">
        <v>3.0</v>
      </c>
      <c r="I4644" s="19">
        <v>1.0</v>
      </c>
      <c r="J4644" s="19">
        <v>1.0</v>
      </c>
      <c r="K4644" s="19">
        <v>18.0</v>
      </c>
      <c r="L4644" s="19">
        <v>11.0</v>
      </c>
      <c r="M4644" s="19">
        <v>29.0</v>
      </c>
      <c r="N4644" s="20">
        <v>0.6206896305084229</v>
      </c>
      <c r="O4644" s="20">
        <v>0.4590562582015991</v>
      </c>
      <c r="P4644" s="20">
        <v>0.47791391611099243</v>
      </c>
      <c r="Q4644" s="21" t="str">
        <f t="shared" si="1"/>
        <v>0.6518518519</v>
      </c>
      <c r="R4644" s="21" t="str">
        <f t="shared" si="3"/>
        <v>0.5119695711</v>
      </c>
      <c r="S4644" s="9">
        <v>0.5041790219216511</v>
      </c>
      <c r="T4644" s="6">
        <v>0.5119695710915106</v>
      </c>
      <c r="U4644" s="10"/>
      <c r="V4644" s="10"/>
      <c r="W4644" s="10"/>
    </row>
    <row r="4645">
      <c r="A4645" s="17">
        <v>2015.0</v>
      </c>
      <c r="B4645" s="18" t="s">
        <v>282</v>
      </c>
      <c r="C4645" s="18" t="s">
        <v>1697</v>
      </c>
      <c r="D4645" s="19">
        <v>238.0</v>
      </c>
      <c r="E4645" s="19">
        <v>7.0</v>
      </c>
      <c r="F4645" s="19">
        <v>4.0</v>
      </c>
      <c r="G4645" s="19">
        <v>12.0</v>
      </c>
      <c r="H4645" s="19">
        <v>2.0</v>
      </c>
      <c r="I4645" s="19">
        <v>2.0</v>
      </c>
      <c r="J4645" s="19">
        <v>3.0</v>
      </c>
      <c r="K4645" s="19">
        <v>21.0</v>
      </c>
      <c r="L4645" s="19">
        <v>9.0</v>
      </c>
      <c r="M4645" s="19">
        <v>30.0</v>
      </c>
      <c r="N4645" s="20">
        <v>0.699999988079071</v>
      </c>
      <c r="O4645" s="20">
        <v>0.5051562190055847</v>
      </c>
      <c r="P4645" s="20">
        <v>0.5359704494476318</v>
      </c>
      <c r="Q4645" s="21" t="str">
        <f t="shared" si="1"/>
        <v>0.6985294118</v>
      </c>
      <c r="R4645" s="21" t="str">
        <f t="shared" si="3"/>
        <v>0.5612030748</v>
      </c>
      <c r="S4645" s="9">
        <v>0.5615707218647004</v>
      </c>
      <c r="T4645" s="6">
        <v>0.5612030748058768</v>
      </c>
      <c r="U4645" s="10"/>
      <c r="V4645" s="10"/>
      <c r="W4645" s="10"/>
    </row>
    <row r="4646">
      <c r="A4646" s="17">
        <v>2015.0</v>
      </c>
      <c r="B4646" s="18" t="s">
        <v>423</v>
      </c>
      <c r="C4646" s="18" t="s">
        <v>5239</v>
      </c>
      <c r="D4646" s="19">
        <v>239.0</v>
      </c>
      <c r="E4646" s="19">
        <v>4.0</v>
      </c>
      <c r="F4646" s="19">
        <v>9.0</v>
      </c>
      <c r="G4646" s="19">
        <v>5.0</v>
      </c>
      <c r="H4646" s="19">
        <v>7.0</v>
      </c>
      <c r="I4646" s="19">
        <v>1.0</v>
      </c>
      <c r="J4646" s="19">
        <v>3.0</v>
      </c>
      <c r="K4646" s="19">
        <v>10.0</v>
      </c>
      <c r="L4646" s="19">
        <v>19.0</v>
      </c>
      <c r="M4646" s="19">
        <v>29.0</v>
      </c>
      <c r="N4646" s="20">
        <v>0.3448275923728943</v>
      </c>
      <c r="O4646" s="20">
        <v>0.49577200412750244</v>
      </c>
      <c r="P4646" s="20">
        <v>0.49504008889198303</v>
      </c>
      <c r="Q4646" s="21" t="str">
        <f t="shared" si="1"/>
        <v>0.345323741</v>
      </c>
      <c r="R4646" s="21" t="str">
        <f t="shared" si="3"/>
        <v>0.4579769595</v>
      </c>
      <c r="S4646" s="9">
        <v>0.4578529208384711</v>
      </c>
      <c r="T4646" s="6">
        <v>0.45797695953854556</v>
      </c>
      <c r="U4646" s="10"/>
      <c r="V4646" s="10"/>
      <c r="W4646" s="10"/>
    </row>
    <row r="4647">
      <c r="A4647" s="17">
        <v>2015.0</v>
      </c>
      <c r="B4647" s="18" t="s">
        <v>91</v>
      </c>
      <c r="C4647" s="18" t="s">
        <v>5240</v>
      </c>
      <c r="D4647" s="19">
        <v>240.0</v>
      </c>
      <c r="E4647" s="19">
        <v>4.0</v>
      </c>
      <c r="F4647" s="19">
        <v>9.0</v>
      </c>
      <c r="G4647" s="19">
        <v>14.0</v>
      </c>
      <c r="H4647" s="19">
        <v>3.0</v>
      </c>
      <c r="I4647" s="19">
        <v>1.0</v>
      </c>
      <c r="J4647" s="19">
        <v>1.0</v>
      </c>
      <c r="K4647" s="19">
        <v>19.0</v>
      </c>
      <c r="L4647" s="19">
        <v>13.0</v>
      </c>
      <c r="M4647" s="19">
        <v>32.0</v>
      </c>
      <c r="N4647" s="20">
        <v>0.59375</v>
      </c>
      <c r="O4647" s="20">
        <v>0.578243613243103</v>
      </c>
      <c r="P4647" s="20">
        <v>0.5177063941955566</v>
      </c>
      <c r="Q4647" s="21" t="str">
        <f t="shared" si="1"/>
        <v>0.5859375</v>
      </c>
      <c r="R4647" s="21" t="str">
        <f t="shared" si="3"/>
        <v>0.5650327802</v>
      </c>
      <c r="S4647" s="9">
        <v>0.5669859051704407</v>
      </c>
      <c r="T4647" s="6">
        <v>0.5650327801704407</v>
      </c>
      <c r="U4647" s="10"/>
      <c r="V4647" s="10"/>
      <c r="W4647" s="10"/>
    </row>
    <row r="4648">
      <c r="A4648" s="17">
        <v>2015.0</v>
      </c>
      <c r="B4648" s="18" t="s">
        <v>802</v>
      </c>
      <c r="C4648" s="18" t="s">
        <v>1605</v>
      </c>
      <c r="D4648" s="19">
        <v>241.0</v>
      </c>
      <c r="E4648" s="19">
        <v>11.0</v>
      </c>
      <c r="F4648" s="19">
        <v>4.0</v>
      </c>
      <c r="G4648" s="19">
        <v>10.0</v>
      </c>
      <c r="H4648" s="19">
        <v>3.0</v>
      </c>
      <c r="I4648" s="19">
        <v>0.0</v>
      </c>
      <c r="J4648" s="19">
        <v>4.0</v>
      </c>
      <c r="K4648" s="19">
        <v>21.0</v>
      </c>
      <c r="L4648" s="19">
        <v>11.0</v>
      </c>
      <c r="M4648" s="19">
        <v>32.0</v>
      </c>
      <c r="N4648" s="20">
        <v>0.65625</v>
      </c>
      <c r="O4648" s="20">
        <v>0.44925642013549805</v>
      </c>
      <c r="P4648" s="20">
        <v>0.49307528138160706</v>
      </c>
      <c r="Q4648" s="21" t="str">
        <f t="shared" si="1"/>
        <v>0.66875</v>
      </c>
      <c r="R4648" s="21" t="str">
        <f t="shared" si="3"/>
        <v>0.5150845304</v>
      </c>
      <c r="S4648" s="9">
        <v>0.5119595304131508</v>
      </c>
      <c r="T4648" s="6">
        <v>0.5150845304131508</v>
      </c>
      <c r="U4648" s="10"/>
      <c r="V4648" s="10"/>
      <c r="W4648" s="10"/>
    </row>
    <row r="4649">
      <c r="A4649" s="17">
        <v>2015.0</v>
      </c>
      <c r="B4649" s="18" t="s">
        <v>805</v>
      </c>
      <c r="C4649" s="18" t="s">
        <v>1638</v>
      </c>
      <c r="D4649" s="19">
        <v>242.0</v>
      </c>
      <c r="E4649" s="19">
        <v>8.0</v>
      </c>
      <c r="F4649" s="19">
        <v>8.0</v>
      </c>
      <c r="G4649" s="19">
        <v>10.0</v>
      </c>
      <c r="H4649" s="19">
        <v>6.0</v>
      </c>
      <c r="I4649" s="19">
        <v>1.0</v>
      </c>
      <c r="J4649" s="19">
        <v>0.0</v>
      </c>
      <c r="K4649" s="19">
        <v>19.0</v>
      </c>
      <c r="L4649" s="19">
        <v>14.0</v>
      </c>
      <c r="M4649" s="19">
        <v>33.0</v>
      </c>
      <c r="N4649" s="20">
        <v>0.5757575631141663</v>
      </c>
      <c r="O4649" s="20">
        <v>0.47190701961517334</v>
      </c>
      <c r="P4649" s="20">
        <v>0.49996116757392883</v>
      </c>
      <c r="Q4649" s="21" t="str">
        <f t="shared" si="1"/>
        <v>0.5796178344</v>
      </c>
      <c r="R4649" s="21" t="str">
        <f t="shared" si="3"/>
        <v>0.5058482603</v>
      </c>
      <c r="S4649" s="9">
        <v>0.5048831956404628</v>
      </c>
      <c r="T4649" s="6">
        <v>0.505848260299795</v>
      </c>
      <c r="U4649" s="10"/>
      <c r="V4649" s="10"/>
      <c r="W4649" s="10"/>
    </row>
    <row r="4650">
      <c r="A4650" s="17">
        <v>2015.0</v>
      </c>
      <c r="B4650" s="18" t="s">
        <v>159</v>
      </c>
      <c r="C4650" s="18" t="s">
        <v>5241</v>
      </c>
      <c r="D4650" s="19">
        <v>243.0</v>
      </c>
      <c r="E4650" s="19">
        <v>2.0</v>
      </c>
      <c r="F4650" s="19">
        <v>10.0</v>
      </c>
      <c r="G4650" s="19">
        <v>6.0</v>
      </c>
      <c r="H4650" s="19">
        <v>10.0</v>
      </c>
      <c r="I4650" s="19">
        <v>2.0</v>
      </c>
      <c r="J4650" s="19">
        <v>2.0</v>
      </c>
      <c r="K4650" s="19">
        <v>10.0</v>
      </c>
      <c r="L4650" s="19">
        <v>22.0</v>
      </c>
      <c r="M4650" s="19">
        <v>32.0</v>
      </c>
      <c r="N4650" s="20">
        <v>0.3125</v>
      </c>
      <c r="O4650" s="20">
        <v>0.5817120671272278</v>
      </c>
      <c r="P4650" s="20">
        <v>0.5272701382637024</v>
      </c>
      <c r="Q4650" s="21" t="str">
        <f t="shared" si="1"/>
        <v>0.2763157895</v>
      </c>
      <c r="R4650" s="21" t="str">
        <f t="shared" si="3"/>
        <v>0.4917525155</v>
      </c>
      <c r="S4650" s="9">
        <v>0.5007985681295395</v>
      </c>
      <c r="T4650" s="6">
        <v>0.4917525154979605</v>
      </c>
      <c r="U4650" s="10"/>
      <c r="V4650" s="10"/>
      <c r="W4650" s="10"/>
    </row>
    <row r="4651">
      <c r="A4651" s="17">
        <v>2015.0</v>
      </c>
      <c r="B4651" s="18" t="s">
        <v>324</v>
      </c>
      <c r="C4651" s="18" t="s">
        <v>5242</v>
      </c>
      <c r="D4651" s="19">
        <v>244.0</v>
      </c>
      <c r="E4651" s="19">
        <v>4.0</v>
      </c>
      <c r="F4651" s="19">
        <v>15.0</v>
      </c>
      <c r="G4651" s="19">
        <v>4.0</v>
      </c>
      <c r="H4651" s="19">
        <v>5.0</v>
      </c>
      <c r="I4651" s="19">
        <v>1.0</v>
      </c>
      <c r="J4651" s="19">
        <v>2.0</v>
      </c>
      <c r="K4651" s="19">
        <v>9.0</v>
      </c>
      <c r="L4651" s="19">
        <v>22.0</v>
      </c>
      <c r="M4651" s="19">
        <v>31.0</v>
      </c>
      <c r="N4651" s="20">
        <v>0.29032257199287415</v>
      </c>
      <c r="O4651" s="20">
        <v>0.42335301637649536</v>
      </c>
      <c r="P4651" s="20">
        <v>0.46173638105392456</v>
      </c>
      <c r="Q4651" s="21" t="str">
        <f t="shared" si="1"/>
        <v>0.3333333333</v>
      </c>
      <c r="R4651" s="21" t="str">
        <f t="shared" si="3"/>
        <v>0.4104439368</v>
      </c>
      <c r="S4651" s="9">
        <v>0.39969124861301913</v>
      </c>
      <c r="T4651" s="6">
        <v>0.41044393678506214</v>
      </c>
      <c r="U4651" s="10"/>
      <c r="V4651" s="10"/>
      <c r="W4651" s="10"/>
    </row>
    <row r="4652">
      <c r="A4652" s="17">
        <v>2015.0</v>
      </c>
      <c r="B4652" s="18" t="s">
        <v>1278</v>
      </c>
      <c r="C4652" s="18" t="s">
        <v>1622</v>
      </c>
      <c r="D4652" s="19">
        <v>245.0</v>
      </c>
      <c r="E4652" s="19">
        <v>6.0</v>
      </c>
      <c r="F4652" s="19">
        <v>8.0</v>
      </c>
      <c r="G4652" s="19">
        <v>11.0</v>
      </c>
      <c r="H4652" s="19">
        <v>0.0</v>
      </c>
      <c r="I4652" s="19">
        <v>4.0</v>
      </c>
      <c r="J4652" s="19">
        <v>2.0</v>
      </c>
      <c r="K4652" s="19">
        <v>21.0</v>
      </c>
      <c r="L4652" s="19">
        <v>10.0</v>
      </c>
      <c r="M4652" s="19">
        <v>31.0</v>
      </c>
      <c r="N4652" s="20">
        <v>0.6774193644523621</v>
      </c>
      <c r="O4652" s="20">
        <v>0.47373250126838684</v>
      </c>
      <c r="P4652" s="20">
        <v>0.4786888659000397</v>
      </c>
      <c r="Q4652" s="21" t="str">
        <f t="shared" si="1"/>
        <v>0.7364341085</v>
      </c>
      <c r="R4652" s="21" t="str">
        <f t="shared" si="3"/>
        <v>0.5406469942</v>
      </c>
      <c r="S4652" s="9">
        <v>0.5258933058188807</v>
      </c>
      <c r="T4652" s="6">
        <v>0.5406469942409863</v>
      </c>
      <c r="U4652" s="10"/>
      <c r="V4652" s="10"/>
      <c r="W4652" s="10"/>
    </row>
    <row r="4653">
      <c r="A4653" s="17">
        <v>2015.0</v>
      </c>
      <c r="B4653" s="18" t="s">
        <v>217</v>
      </c>
      <c r="C4653" s="18" t="s">
        <v>5243</v>
      </c>
      <c r="D4653" s="19">
        <v>246.0</v>
      </c>
      <c r="E4653" s="19">
        <v>2.0</v>
      </c>
      <c r="F4653" s="19">
        <v>12.0</v>
      </c>
      <c r="G4653" s="19">
        <v>7.0</v>
      </c>
      <c r="H4653" s="19">
        <v>7.0</v>
      </c>
      <c r="I4653" s="19">
        <v>2.0</v>
      </c>
      <c r="J4653" s="19">
        <v>2.0</v>
      </c>
      <c r="K4653" s="19">
        <v>11.0</v>
      </c>
      <c r="L4653" s="19">
        <v>21.0</v>
      </c>
      <c r="M4653" s="19">
        <v>32.0</v>
      </c>
      <c r="N4653" s="20">
        <v>0.34375</v>
      </c>
      <c r="O4653" s="20">
        <v>0.4659157991409302</v>
      </c>
      <c r="P4653" s="20">
        <v>0.49476099014282227</v>
      </c>
      <c r="Q4653" s="21" t="str">
        <f t="shared" si="1"/>
        <v>0.3214285714</v>
      </c>
      <c r="R4653" s="21" t="str">
        <f t="shared" si="3"/>
        <v>0.43700529</v>
      </c>
      <c r="S4653" s="9">
        <v>0.44258564710617065</v>
      </c>
      <c r="T4653" s="6">
        <v>0.4370052899633135</v>
      </c>
      <c r="U4653" s="10"/>
      <c r="V4653" s="10"/>
      <c r="W4653" s="10"/>
    </row>
    <row r="4654">
      <c r="A4654" s="17">
        <v>2015.0</v>
      </c>
      <c r="B4654" s="18" t="s">
        <v>1945</v>
      </c>
      <c r="C4654" s="18" t="s">
        <v>5244</v>
      </c>
      <c r="D4654" s="19">
        <v>247.0</v>
      </c>
      <c r="E4654" s="19">
        <v>4.0</v>
      </c>
      <c r="F4654" s="19">
        <v>12.0</v>
      </c>
      <c r="G4654" s="19">
        <v>9.0</v>
      </c>
      <c r="H4654" s="19">
        <v>5.0</v>
      </c>
      <c r="I4654" s="19">
        <v>1.0</v>
      </c>
      <c r="J4654" s="19">
        <v>0.0</v>
      </c>
      <c r="K4654" s="19">
        <v>14.0</v>
      </c>
      <c r="L4654" s="19">
        <v>17.0</v>
      </c>
      <c r="M4654" s="19">
        <v>31.0</v>
      </c>
      <c r="N4654" s="20">
        <v>0.4516128897666931</v>
      </c>
      <c r="O4654" s="20">
        <v>0.4516550302505493</v>
      </c>
      <c r="P4654" s="20">
        <v>0.47961878776550293</v>
      </c>
      <c r="Q4654" s="21" t="str">
        <f t="shared" si="1"/>
        <v>0.4580152672</v>
      </c>
      <c r="R4654" s="21" t="str">
        <f t="shared" si="3"/>
        <v>0.4602360289</v>
      </c>
      <c r="S4654" s="9">
        <v>0.458635437873102</v>
      </c>
      <c r="T4654" s="6">
        <v>0.4602360288605435</v>
      </c>
      <c r="U4654" s="10"/>
      <c r="V4654" s="10"/>
      <c r="W4654" s="10"/>
    </row>
    <row r="4655">
      <c r="A4655" s="17">
        <v>2015.0</v>
      </c>
      <c r="B4655" s="18" t="s">
        <v>332</v>
      </c>
      <c r="C4655" s="18" t="s">
        <v>5245</v>
      </c>
      <c r="D4655" s="19">
        <v>248.0</v>
      </c>
      <c r="E4655" s="19">
        <v>8.0</v>
      </c>
      <c r="F4655" s="19">
        <v>5.0</v>
      </c>
      <c r="G4655" s="19">
        <v>11.0</v>
      </c>
      <c r="H4655" s="19">
        <v>1.0</v>
      </c>
      <c r="I4655" s="19">
        <v>2.0</v>
      </c>
      <c r="J4655" s="19">
        <v>2.0</v>
      </c>
      <c r="K4655" s="19">
        <v>21.0</v>
      </c>
      <c r="L4655" s="19">
        <v>8.0</v>
      </c>
      <c r="M4655" s="19">
        <v>29.0</v>
      </c>
      <c r="N4655" s="20">
        <v>0.7241379022598267</v>
      </c>
      <c r="O4655" s="20">
        <v>0.4821879267692566</v>
      </c>
      <c r="P4655" s="20">
        <v>0.4666692614555359</v>
      </c>
      <c r="Q4655" s="21" t="str">
        <f t="shared" si="1"/>
        <v>0.7557251908</v>
      </c>
      <c r="R4655" s="21" t="str">
        <f t="shared" si="3"/>
        <v>0.5466925765</v>
      </c>
      <c r="S4655" s="9">
        <v>0.5387957615071329</v>
      </c>
      <c r="T4655" s="6">
        <v>0.5466925764584359</v>
      </c>
      <c r="U4655" s="10"/>
      <c r="V4655" s="10"/>
      <c r="W4655" s="10"/>
    </row>
    <row r="4656">
      <c r="A4656" s="17">
        <v>2015.0</v>
      </c>
      <c r="B4656" s="18" t="s">
        <v>1948</v>
      </c>
      <c r="C4656" s="18" t="s">
        <v>5246</v>
      </c>
      <c r="D4656" s="19">
        <v>249.0</v>
      </c>
      <c r="E4656" s="19">
        <v>4.0</v>
      </c>
      <c r="F4656" s="19">
        <v>11.0</v>
      </c>
      <c r="G4656" s="19">
        <v>7.0</v>
      </c>
      <c r="H4656" s="19">
        <v>6.0</v>
      </c>
      <c r="I4656" s="19">
        <v>1.0</v>
      </c>
      <c r="J4656" s="19">
        <v>2.0</v>
      </c>
      <c r="K4656" s="19">
        <v>12.0</v>
      </c>
      <c r="L4656" s="19">
        <v>19.0</v>
      </c>
      <c r="M4656" s="19">
        <v>31.0</v>
      </c>
      <c r="N4656" s="20">
        <v>0.3870967626571655</v>
      </c>
      <c r="O4656" s="20">
        <v>0.41254723072052</v>
      </c>
      <c r="P4656" s="20">
        <v>0.48185181617736816</v>
      </c>
      <c r="Q4656" s="21" t="str">
        <f t="shared" si="1"/>
        <v>0.3884892086</v>
      </c>
      <c r="R4656" s="21" t="str">
        <f t="shared" si="3"/>
        <v>0.4238588716</v>
      </c>
      <c r="S4656" s="9">
        <v>0.4235107629529892</v>
      </c>
      <c r="T4656" s="6">
        <v>0.42385887156287544</v>
      </c>
      <c r="U4656" s="10"/>
      <c r="V4656" s="10"/>
      <c r="W4656" s="10"/>
    </row>
    <row r="4657">
      <c r="A4657" s="17">
        <v>2015.0</v>
      </c>
      <c r="B4657" s="18" t="s">
        <v>326</v>
      </c>
      <c r="C4657" s="18" t="s">
        <v>5247</v>
      </c>
      <c r="D4657" s="19">
        <v>250.0</v>
      </c>
      <c r="E4657" s="19">
        <v>4.0</v>
      </c>
      <c r="F4657" s="19">
        <v>8.0</v>
      </c>
      <c r="G4657" s="19">
        <v>8.0</v>
      </c>
      <c r="H4657" s="19">
        <v>4.0</v>
      </c>
      <c r="I4657" s="19">
        <v>2.0</v>
      </c>
      <c r="J4657" s="19">
        <v>4.0</v>
      </c>
      <c r="K4657" s="19">
        <v>14.0</v>
      </c>
      <c r="L4657" s="19">
        <v>16.0</v>
      </c>
      <c r="M4657" s="19">
        <v>30.0</v>
      </c>
      <c r="N4657" s="20">
        <v>0.46666666865348816</v>
      </c>
      <c r="O4657" s="20">
        <v>0.5280057191848755</v>
      </c>
      <c r="P4657" s="20">
        <v>0.5129427313804626</v>
      </c>
      <c r="Q4657" s="21" t="str">
        <f t="shared" si="1"/>
        <v>0.4626865672</v>
      </c>
      <c r="R4657" s="21" t="str">
        <f t="shared" si="3"/>
        <v>0.5079101842</v>
      </c>
      <c r="S4657" s="9">
        <v>0.5089052091042201</v>
      </c>
      <c r="T4657" s="6">
        <v>0.5079101842285982</v>
      </c>
      <c r="U4657" s="10"/>
      <c r="V4657" s="10"/>
      <c r="W4657" s="10"/>
    </row>
    <row r="4658">
      <c r="A4658" s="17">
        <v>2015.0</v>
      </c>
      <c r="B4658" s="18" t="s">
        <v>194</v>
      </c>
      <c r="C4658" s="18" t="s">
        <v>1692</v>
      </c>
      <c r="D4658" s="19">
        <v>251.0</v>
      </c>
      <c r="E4658" s="19">
        <v>7.0</v>
      </c>
      <c r="F4658" s="19">
        <v>5.0</v>
      </c>
      <c r="G4658" s="19">
        <v>15.0</v>
      </c>
      <c r="H4658" s="19">
        <v>1.0</v>
      </c>
      <c r="I4658" s="19">
        <v>3.0</v>
      </c>
      <c r="J4658" s="19">
        <v>2.0</v>
      </c>
      <c r="K4658" s="19">
        <v>25.0</v>
      </c>
      <c r="L4658" s="19">
        <v>8.0</v>
      </c>
      <c r="M4658" s="19">
        <v>33.0</v>
      </c>
      <c r="N4658" s="20">
        <v>0.7575757503509521</v>
      </c>
      <c r="O4658" s="20">
        <v>0.5556026697158813</v>
      </c>
      <c r="P4658" s="20">
        <v>0.5238387584686279</v>
      </c>
      <c r="Q4658" s="21" t="str">
        <f t="shared" si="1"/>
        <v>0.7730496454</v>
      </c>
      <c r="R4658" s="21" t="str">
        <f t="shared" si="3"/>
        <v>0.6020234358</v>
      </c>
      <c r="S4658" s="9">
        <v>0.5981549638690371</v>
      </c>
      <c r="T4658" s="6">
        <v>0.6020234358226153</v>
      </c>
      <c r="U4658" s="10"/>
      <c r="V4658" s="10"/>
      <c r="W4658" s="10"/>
    </row>
    <row r="4659">
      <c r="A4659" s="17">
        <v>2015.0</v>
      </c>
      <c r="B4659" s="18" t="s">
        <v>525</v>
      </c>
      <c r="C4659" s="18" t="s">
        <v>5248</v>
      </c>
      <c r="D4659" s="19">
        <v>252.0</v>
      </c>
      <c r="E4659" s="19">
        <v>4.0</v>
      </c>
      <c r="F4659" s="19">
        <v>7.0</v>
      </c>
      <c r="G4659" s="19">
        <v>7.0</v>
      </c>
      <c r="H4659" s="19">
        <v>8.0</v>
      </c>
      <c r="I4659" s="19">
        <v>2.0</v>
      </c>
      <c r="J4659" s="19">
        <v>3.0</v>
      </c>
      <c r="K4659" s="19">
        <v>13.0</v>
      </c>
      <c r="L4659" s="19">
        <v>18.0</v>
      </c>
      <c r="M4659" s="19">
        <v>31.0</v>
      </c>
      <c r="N4659" s="20">
        <v>0.4193548262119293</v>
      </c>
      <c r="O4659" s="20">
        <v>0.5357558131217957</v>
      </c>
      <c r="P4659" s="20">
        <v>0.5022492408752441</v>
      </c>
      <c r="Q4659" s="21" t="str">
        <f t="shared" si="1"/>
        <v>0.3907284768</v>
      </c>
      <c r="R4659" s="21" t="str">
        <f t="shared" si="3"/>
        <v>0.491122336</v>
      </c>
      <c r="S4659" s="9">
        <v>0.49827892645712824</v>
      </c>
      <c r="T4659" s="6">
        <v>0.4911223359850069</v>
      </c>
      <c r="U4659" s="10"/>
      <c r="V4659" s="10"/>
      <c r="W4659" s="10"/>
    </row>
    <row r="4660">
      <c r="A4660" s="17">
        <v>2015.0</v>
      </c>
      <c r="B4660" s="18" t="s">
        <v>1123</v>
      </c>
      <c r="C4660" s="18" t="s">
        <v>5249</v>
      </c>
      <c r="D4660" s="19">
        <v>253.0</v>
      </c>
      <c r="E4660" s="19">
        <v>0.0</v>
      </c>
      <c r="F4660" s="19">
        <v>12.0</v>
      </c>
      <c r="G4660" s="19">
        <v>0.0</v>
      </c>
      <c r="H4660" s="19">
        <v>13.0</v>
      </c>
      <c r="I4660" s="19">
        <v>0.0</v>
      </c>
      <c r="J4660" s="19">
        <v>3.0</v>
      </c>
      <c r="K4660" s="19">
        <v>0.0</v>
      </c>
      <c r="L4660" s="19">
        <v>28.0</v>
      </c>
      <c r="M4660" s="19">
        <v>28.0</v>
      </c>
      <c r="N4660" s="20">
        <v>0.0</v>
      </c>
      <c r="O4660" s="20">
        <v>0.5170693397521973</v>
      </c>
      <c r="P4660" s="20">
        <v>0.5001316070556641</v>
      </c>
      <c r="Q4660" s="21" t="str">
        <f t="shared" si="1"/>
        <v>0</v>
      </c>
      <c r="R4660" s="21" t="str">
        <f t="shared" si="3"/>
        <v>0.3835675716</v>
      </c>
      <c r="S4660" s="9">
        <v>0.38356757164001465</v>
      </c>
      <c r="T4660" s="6">
        <v>0.38356757164001465</v>
      </c>
      <c r="U4660" s="10"/>
      <c r="V4660" s="10"/>
      <c r="W4660" s="10"/>
    </row>
    <row r="4661">
      <c r="A4661" s="17">
        <v>2015.0</v>
      </c>
      <c r="B4661" s="18" t="s">
        <v>287</v>
      </c>
      <c r="C4661" s="18" t="s">
        <v>1640</v>
      </c>
      <c r="D4661" s="19">
        <v>254.0</v>
      </c>
      <c r="E4661" s="19">
        <v>4.0</v>
      </c>
      <c r="F4661" s="19">
        <v>9.0</v>
      </c>
      <c r="G4661" s="19">
        <v>10.0</v>
      </c>
      <c r="H4661" s="19">
        <v>2.0</v>
      </c>
      <c r="I4661" s="19">
        <v>3.0</v>
      </c>
      <c r="J4661" s="19">
        <v>2.0</v>
      </c>
      <c r="K4661" s="19">
        <v>17.0</v>
      </c>
      <c r="L4661" s="19">
        <v>13.0</v>
      </c>
      <c r="M4661" s="19">
        <v>30.0</v>
      </c>
      <c r="N4661" s="20">
        <v>0.5666666626930237</v>
      </c>
      <c r="O4661" s="20">
        <v>0.5400336980819702</v>
      </c>
      <c r="P4661" s="20">
        <v>0.5069181323051453</v>
      </c>
      <c r="Q4661" s="21" t="str">
        <f t="shared" si="1"/>
        <v>0.5887096774</v>
      </c>
      <c r="R4661" s="21" t="str">
        <f t="shared" si="3"/>
        <v>0.5439238015</v>
      </c>
      <c r="S4661" s="9">
        <v>0.538413048783938</v>
      </c>
      <c r="T4661" s="6">
        <v>0.5439238014721102</v>
      </c>
      <c r="U4661" s="10"/>
      <c r="V4661" s="10"/>
      <c r="W4661" s="10"/>
    </row>
    <row r="4662">
      <c r="A4662" s="17">
        <v>2015.0</v>
      </c>
      <c r="B4662" s="18" t="s">
        <v>1138</v>
      </c>
      <c r="C4662" s="18" t="s">
        <v>5250</v>
      </c>
      <c r="D4662" s="19">
        <v>255.0</v>
      </c>
      <c r="E4662" s="19">
        <v>3.0</v>
      </c>
      <c r="F4662" s="19">
        <v>9.0</v>
      </c>
      <c r="G4662" s="19">
        <v>7.0</v>
      </c>
      <c r="H4662" s="19">
        <v>6.0</v>
      </c>
      <c r="I4662" s="19">
        <v>2.0</v>
      </c>
      <c r="J4662" s="19">
        <v>3.0</v>
      </c>
      <c r="K4662" s="19">
        <v>12.0</v>
      </c>
      <c r="L4662" s="19">
        <v>18.0</v>
      </c>
      <c r="M4662" s="19">
        <v>30.0</v>
      </c>
      <c r="N4662" s="20">
        <v>0.4000000059604645</v>
      </c>
      <c r="O4662" s="20">
        <v>0.5124013423919678</v>
      </c>
      <c r="P4662" s="20">
        <v>0.519351601600647</v>
      </c>
      <c r="Q4662" s="21" t="str">
        <f t="shared" si="1"/>
        <v>0.3823529412</v>
      </c>
      <c r="R4662" s="21" t="str">
        <f t="shared" si="3"/>
        <v>0.4816268069</v>
      </c>
      <c r="S4662" s="9">
        <v>0.4860385715961456</v>
      </c>
      <c r="T4662" s="6">
        <v>0.48162680689026327</v>
      </c>
      <c r="U4662" s="10"/>
      <c r="V4662" s="10"/>
      <c r="W4662" s="10"/>
    </row>
    <row r="4663">
      <c r="A4663" s="17">
        <v>2015.0</v>
      </c>
      <c r="B4663" s="18" t="s">
        <v>1243</v>
      </c>
      <c r="C4663" s="18" t="s">
        <v>5251</v>
      </c>
      <c r="D4663" s="19">
        <v>256.0</v>
      </c>
      <c r="E4663" s="19">
        <v>2.0</v>
      </c>
      <c r="F4663" s="19">
        <v>16.0</v>
      </c>
      <c r="G4663" s="19">
        <v>5.0</v>
      </c>
      <c r="H4663" s="19">
        <v>5.0</v>
      </c>
      <c r="I4663" s="19">
        <v>0.0</v>
      </c>
      <c r="J4663" s="19">
        <v>1.0</v>
      </c>
      <c r="K4663" s="19">
        <v>7.0</v>
      </c>
      <c r="L4663" s="19">
        <v>22.0</v>
      </c>
      <c r="M4663" s="19">
        <v>29.0</v>
      </c>
      <c r="N4663" s="20">
        <v>0.24137930572032928</v>
      </c>
      <c r="O4663" s="20">
        <v>0.43288654088974</v>
      </c>
      <c r="P4663" s="20">
        <v>0.46759340167045593</v>
      </c>
      <c r="Q4663" s="21" t="str">
        <f t="shared" si="1"/>
        <v>0.2478632479</v>
      </c>
      <c r="R4663" s="21" t="str">
        <f t="shared" si="3"/>
        <v>0.3953074328</v>
      </c>
      <c r="S4663" s="9">
        <v>0.3936864484486909</v>
      </c>
      <c r="T4663" s="6">
        <v>0.39530743282829595</v>
      </c>
      <c r="U4663" s="10"/>
      <c r="V4663" s="10"/>
      <c r="W4663" s="10"/>
    </row>
    <row r="4664">
      <c r="A4664" s="17">
        <v>2015.0</v>
      </c>
      <c r="B4664" s="18" t="s">
        <v>1522</v>
      </c>
      <c r="C4664" s="18" t="s">
        <v>5252</v>
      </c>
      <c r="D4664" s="19">
        <v>257.0</v>
      </c>
      <c r="E4664" s="19">
        <v>8.0</v>
      </c>
      <c r="F4664" s="19">
        <v>7.0</v>
      </c>
      <c r="G4664" s="19">
        <v>10.0</v>
      </c>
      <c r="H4664" s="19">
        <v>4.0</v>
      </c>
      <c r="I4664" s="19">
        <v>1.0</v>
      </c>
      <c r="J4664" s="19">
        <v>0.0</v>
      </c>
      <c r="K4664" s="19">
        <v>19.0</v>
      </c>
      <c r="L4664" s="19">
        <v>11.0</v>
      </c>
      <c r="M4664" s="19">
        <v>30.0</v>
      </c>
      <c r="N4664" s="20">
        <v>0.6333333253860474</v>
      </c>
      <c r="O4664" s="20">
        <v>0.40818342566490173</v>
      </c>
      <c r="P4664" s="20">
        <v>0.4679560363292694</v>
      </c>
      <c r="Q4664" s="21" t="str">
        <f t="shared" si="1"/>
        <v>0.65</v>
      </c>
      <c r="R4664" s="21" t="str">
        <f t="shared" si="3"/>
        <v>0.4835807219</v>
      </c>
      <c r="S4664" s="9">
        <v>0.47941405524810154</v>
      </c>
      <c r="T4664" s="6">
        <v>0.4835807219147682</v>
      </c>
      <c r="U4664" s="10"/>
      <c r="V4664" s="10"/>
      <c r="W4664" s="10"/>
    </row>
    <row r="4665">
      <c r="A4665" s="17">
        <v>2015.0</v>
      </c>
      <c r="B4665" s="18" t="s">
        <v>574</v>
      </c>
      <c r="C4665" s="18" t="s">
        <v>5253</v>
      </c>
      <c r="D4665" s="19">
        <v>258.0</v>
      </c>
      <c r="E4665" s="19">
        <v>3.0</v>
      </c>
      <c r="F4665" s="19">
        <v>16.0</v>
      </c>
      <c r="G4665" s="19">
        <v>5.0</v>
      </c>
      <c r="H4665" s="19">
        <v>6.0</v>
      </c>
      <c r="I4665" s="19">
        <v>0.0</v>
      </c>
      <c r="J4665" s="19">
        <v>1.0</v>
      </c>
      <c r="K4665" s="19">
        <v>8.0</v>
      </c>
      <c r="L4665" s="19">
        <v>23.0</v>
      </c>
      <c r="M4665" s="19">
        <v>31.0</v>
      </c>
      <c r="N4665" s="20">
        <v>0.25806450843811035</v>
      </c>
      <c r="O4665" s="20">
        <v>0.41464701294898987</v>
      </c>
      <c r="P4665" s="20">
        <v>0.47862857580184937</v>
      </c>
      <c r="Q4665" s="21" t="str">
        <f t="shared" si="1"/>
        <v>0.2748091603</v>
      </c>
      <c r="R4665" s="21" t="str">
        <f t="shared" si="3"/>
        <v>0.3956829405</v>
      </c>
      <c r="S4665" s="9">
        <v>0.39149677945721534</v>
      </c>
      <c r="T4665" s="6">
        <v>0.39568294050129316</v>
      </c>
      <c r="U4665" s="10"/>
      <c r="V4665" s="10"/>
      <c r="W4665" s="10"/>
    </row>
    <row r="4666">
      <c r="A4666" s="17">
        <v>2015.0</v>
      </c>
      <c r="B4666" s="18" t="s">
        <v>2217</v>
      </c>
      <c r="C4666" s="18" t="s">
        <v>5254</v>
      </c>
      <c r="D4666" s="19">
        <v>259.0</v>
      </c>
      <c r="E4666" s="19">
        <v>4.0</v>
      </c>
      <c r="F4666" s="19">
        <v>9.0</v>
      </c>
      <c r="G4666" s="19">
        <v>7.0</v>
      </c>
      <c r="H4666" s="19">
        <v>5.0</v>
      </c>
      <c r="I4666" s="19">
        <v>0.0</v>
      </c>
      <c r="J4666" s="19">
        <v>3.0</v>
      </c>
      <c r="K4666" s="19">
        <v>11.0</v>
      </c>
      <c r="L4666" s="19">
        <v>17.0</v>
      </c>
      <c r="M4666" s="19">
        <v>28.0</v>
      </c>
      <c r="N4666" s="20">
        <v>0.3928571343421936</v>
      </c>
      <c r="O4666" s="20">
        <v>0.43255820870399475</v>
      </c>
      <c r="P4666" s="20">
        <v>0.48141923546791077</v>
      </c>
      <c r="Q4666" s="21" t="str">
        <f t="shared" si="1"/>
        <v>0.3888888889</v>
      </c>
      <c r="R4666" s="21" t="str">
        <f t="shared" si="3"/>
        <v>0.4338561354</v>
      </c>
      <c r="S4666" s="9">
        <v>0.43484819893326077</v>
      </c>
      <c r="T4666" s="6">
        <v>0.4338561354411973</v>
      </c>
      <c r="U4666" s="10"/>
      <c r="V4666" s="10"/>
      <c r="W4666" s="10"/>
    </row>
    <row r="4667">
      <c r="A4667" s="17">
        <v>2015.0</v>
      </c>
      <c r="B4667" s="18" t="s">
        <v>1648</v>
      </c>
      <c r="C4667" s="18" t="s">
        <v>1708</v>
      </c>
      <c r="D4667" s="19">
        <v>260.0</v>
      </c>
      <c r="E4667" s="19">
        <v>2.0</v>
      </c>
      <c r="F4667" s="19">
        <v>9.0</v>
      </c>
      <c r="G4667" s="19">
        <v>10.0</v>
      </c>
      <c r="H4667" s="19">
        <v>5.0</v>
      </c>
      <c r="I4667" s="19">
        <v>2.0</v>
      </c>
      <c r="J4667" s="19">
        <v>1.0</v>
      </c>
      <c r="K4667" s="19">
        <v>14.0</v>
      </c>
      <c r="L4667" s="19">
        <v>15.0</v>
      </c>
      <c r="M4667" s="19">
        <v>29.0</v>
      </c>
      <c r="N4667" s="20">
        <v>0.48275861144065857</v>
      </c>
      <c r="O4667" s="20">
        <v>0.4180157482624054</v>
      </c>
      <c r="P4667" s="20">
        <v>0.4727655053138733</v>
      </c>
      <c r="Q4667" s="21" t="str">
        <f t="shared" si="1"/>
        <v>0.4462809917</v>
      </c>
      <c r="R4667" s="21" t="str">
        <f t="shared" si="3"/>
        <v>0.4387694984</v>
      </c>
      <c r="S4667" s="9">
        <v>0.44788890563208483</v>
      </c>
      <c r="T4667" s="6">
        <v>0.43876949839355534</v>
      </c>
      <c r="U4667" s="10"/>
      <c r="V4667" s="10"/>
      <c r="W4667" s="10"/>
    </row>
    <row r="4668">
      <c r="A4668" s="17">
        <v>2015.0</v>
      </c>
      <c r="B4668" s="18" t="s">
        <v>283</v>
      </c>
      <c r="C4668" s="18" t="s">
        <v>5255</v>
      </c>
      <c r="D4668" s="19">
        <v>261.0</v>
      </c>
      <c r="E4668" s="19">
        <v>3.0</v>
      </c>
      <c r="F4668" s="19">
        <v>9.0</v>
      </c>
      <c r="G4668" s="19">
        <v>10.0</v>
      </c>
      <c r="H4668" s="19">
        <v>5.0</v>
      </c>
      <c r="I4668" s="19">
        <v>3.0</v>
      </c>
      <c r="J4668" s="19">
        <v>1.0</v>
      </c>
      <c r="K4668" s="19">
        <v>16.0</v>
      </c>
      <c r="L4668" s="19">
        <v>15.0</v>
      </c>
      <c r="M4668" s="19">
        <v>31.0</v>
      </c>
      <c r="N4668" s="20">
        <v>0.5161290168762207</v>
      </c>
      <c r="O4668" s="20">
        <v>0.5478307008743286</v>
      </c>
      <c r="P4668" s="20">
        <v>0.5386592149734497</v>
      </c>
      <c r="Q4668" s="21" t="str">
        <f t="shared" si="1"/>
        <v>0.4962406015</v>
      </c>
      <c r="R4668" s="21" t="str">
        <f t="shared" si="3"/>
        <v>0.5326403046</v>
      </c>
      <c r="S4668" s="9">
        <v>0.5376124122450429</v>
      </c>
      <c r="T4668" s="6">
        <v>0.5326403045564666</v>
      </c>
      <c r="U4668" s="10"/>
      <c r="V4668" s="10"/>
      <c r="W4668" s="10"/>
    </row>
    <row r="4669">
      <c r="A4669" s="17">
        <v>2015.0</v>
      </c>
      <c r="B4669" s="18" t="s">
        <v>796</v>
      </c>
      <c r="C4669" s="18" t="s">
        <v>1665</v>
      </c>
      <c r="D4669" s="19">
        <v>262.0</v>
      </c>
      <c r="E4669" s="19">
        <v>10.0</v>
      </c>
      <c r="F4669" s="19">
        <v>3.0</v>
      </c>
      <c r="G4669" s="19">
        <v>12.0</v>
      </c>
      <c r="H4669" s="19">
        <v>1.0</v>
      </c>
      <c r="I4669" s="19">
        <v>4.0</v>
      </c>
      <c r="J4669" s="19">
        <v>0.0</v>
      </c>
      <c r="K4669" s="19">
        <v>26.0</v>
      </c>
      <c r="L4669" s="19">
        <v>4.0</v>
      </c>
      <c r="M4669" s="19">
        <v>30.0</v>
      </c>
      <c r="N4669" s="20">
        <v>0.8666666746139526</v>
      </c>
      <c r="O4669" s="20">
        <v>0.49968263506889343</v>
      </c>
      <c r="P4669" s="20">
        <v>0.485091894865036</v>
      </c>
      <c r="Q4669" s="21" t="str">
        <f t="shared" si="1"/>
        <v>0.8873239437</v>
      </c>
      <c r="R4669" s="21" t="str">
        <f t="shared" si="3"/>
        <v>0.5929452772</v>
      </c>
      <c r="S4669" s="9">
        <v>0.5877809579173724</v>
      </c>
      <c r="T4669" s="6">
        <v>0.5929452771661987</v>
      </c>
      <c r="U4669" s="10"/>
      <c r="V4669" s="10"/>
      <c r="W4669" s="10"/>
    </row>
    <row r="4670">
      <c r="A4670" s="17">
        <v>2015.0</v>
      </c>
      <c r="B4670" s="18" t="s">
        <v>48</v>
      </c>
      <c r="C4670" s="18" t="s">
        <v>5256</v>
      </c>
      <c r="D4670" s="19">
        <v>263.0</v>
      </c>
      <c r="E4670" s="19">
        <v>5.0</v>
      </c>
      <c r="F4670" s="19">
        <v>10.0</v>
      </c>
      <c r="G4670" s="19">
        <v>6.0</v>
      </c>
      <c r="H4670" s="19">
        <v>10.0</v>
      </c>
      <c r="I4670" s="19">
        <v>0.0</v>
      </c>
      <c r="J4670" s="19">
        <v>0.0</v>
      </c>
      <c r="K4670" s="19">
        <v>11.0</v>
      </c>
      <c r="L4670" s="19">
        <v>20.0</v>
      </c>
      <c r="M4670" s="19">
        <v>31.0</v>
      </c>
      <c r="N4670" s="20">
        <v>0.35483869910240173</v>
      </c>
      <c r="O4670" s="20">
        <v>0.4843447208404541</v>
      </c>
      <c r="P4670" s="20">
        <v>0.47925376892089844</v>
      </c>
      <c r="Q4670" s="21" t="str">
        <f t="shared" si="1"/>
        <v>0.3464052288</v>
      </c>
      <c r="R4670" s="21" t="str">
        <f t="shared" si="3"/>
        <v>0.4485871098</v>
      </c>
      <c r="S4670" s="9">
        <v>0.45069548006980653</v>
      </c>
      <c r="T4670" s="6">
        <v>0.44858710983999417</v>
      </c>
      <c r="U4670" s="10"/>
      <c r="V4670" s="10"/>
      <c r="W4670" s="10"/>
    </row>
    <row r="4671">
      <c r="A4671" s="17">
        <v>2015.0</v>
      </c>
      <c r="B4671" s="18" t="s">
        <v>1513</v>
      </c>
      <c r="C4671" s="18" t="s">
        <v>5257</v>
      </c>
      <c r="D4671" s="19">
        <v>264.0</v>
      </c>
      <c r="E4671" s="19">
        <v>9.0</v>
      </c>
      <c r="F4671" s="19">
        <v>4.0</v>
      </c>
      <c r="G4671" s="19">
        <v>15.0</v>
      </c>
      <c r="H4671" s="19">
        <v>2.0</v>
      </c>
      <c r="I4671" s="19">
        <v>2.0</v>
      </c>
      <c r="J4671" s="19">
        <v>0.0</v>
      </c>
      <c r="K4671" s="19">
        <v>26.0</v>
      </c>
      <c r="L4671" s="19">
        <v>6.0</v>
      </c>
      <c r="M4671" s="19">
        <v>32.0</v>
      </c>
      <c r="N4671" s="20">
        <v>0.8125</v>
      </c>
      <c r="O4671" s="20">
        <v>0.5794906616210938</v>
      </c>
      <c r="P4671" s="20">
        <v>0.5244671106338501</v>
      </c>
      <c r="Q4671" s="21" t="str">
        <f t="shared" si="1"/>
        <v>0.8194444444</v>
      </c>
      <c r="R4671" s="21" t="str">
        <f t="shared" si="3"/>
        <v>0.6257232196</v>
      </c>
      <c r="S4671" s="9">
        <v>0.6239871084690094</v>
      </c>
      <c r="T4671" s="6">
        <v>0.6257232195801206</v>
      </c>
      <c r="U4671" s="10"/>
      <c r="V4671" s="10"/>
      <c r="W4671" s="10"/>
    </row>
    <row r="4672">
      <c r="A4672" s="17">
        <v>2015.0</v>
      </c>
      <c r="B4672" s="18" t="s">
        <v>631</v>
      </c>
      <c r="C4672" s="18" t="s">
        <v>5258</v>
      </c>
      <c r="D4672" s="19">
        <v>265.0</v>
      </c>
      <c r="E4672" s="19">
        <v>4.0</v>
      </c>
      <c r="F4672" s="19">
        <v>12.0</v>
      </c>
      <c r="G4672" s="19">
        <v>5.0</v>
      </c>
      <c r="H4672" s="19">
        <v>8.0</v>
      </c>
      <c r="I4672" s="19">
        <v>1.0</v>
      </c>
      <c r="J4672" s="19">
        <v>1.0</v>
      </c>
      <c r="K4672" s="19">
        <v>10.0</v>
      </c>
      <c r="L4672" s="19">
        <v>21.0</v>
      </c>
      <c r="M4672" s="19">
        <v>31.0</v>
      </c>
      <c r="N4672" s="20">
        <v>0.32258063554763794</v>
      </c>
      <c r="O4672" s="20">
        <v>0.48011788725852966</v>
      </c>
      <c r="P4672" s="20">
        <v>0.4864419996738434</v>
      </c>
      <c r="Q4672" s="21" t="str">
        <f t="shared" si="1"/>
        <v>0.3310344828</v>
      </c>
      <c r="R4672" s="21" t="str">
        <f t="shared" si="3"/>
        <v>0.4444280642</v>
      </c>
      <c r="S4672" s="9">
        <v>0.44231460483804824</v>
      </c>
      <c r="T4672" s="6">
        <v>0.44442806423738085</v>
      </c>
      <c r="U4672" s="10"/>
      <c r="V4672" s="10"/>
      <c r="W4672" s="10"/>
    </row>
    <row r="4673">
      <c r="A4673" s="17">
        <v>2015.0</v>
      </c>
      <c r="B4673" s="18" t="s">
        <v>104</v>
      </c>
      <c r="C4673" s="18" t="s">
        <v>5259</v>
      </c>
      <c r="D4673" s="19">
        <v>266.0</v>
      </c>
      <c r="E4673" s="19">
        <v>3.0</v>
      </c>
      <c r="F4673" s="19">
        <v>7.0</v>
      </c>
      <c r="G4673" s="19">
        <v>9.0</v>
      </c>
      <c r="H4673" s="19">
        <v>6.0</v>
      </c>
      <c r="I4673" s="19">
        <v>4.0</v>
      </c>
      <c r="J4673" s="19">
        <v>3.0</v>
      </c>
      <c r="K4673" s="19">
        <v>16.0</v>
      </c>
      <c r="L4673" s="19">
        <v>16.0</v>
      </c>
      <c r="M4673" s="19">
        <v>32.0</v>
      </c>
      <c r="N4673" s="20">
        <v>0.5</v>
      </c>
      <c r="O4673" s="20">
        <v>0.5727468729019165</v>
      </c>
      <c r="P4673" s="20">
        <v>0.5385265350341797</v>
      </c>
      <c r="Q4673" s="21" t="str">
        <f t="shared" si="1"/>
        <v>0.4657534247</v>
      </c>
      <c r="R4673" s="21" t="str">
        <f t="shared" si="3"/>
        <v>0.5374434264</v>
      </c>
      <c r="S4673" s="9">
        <v>0.5460050702095032</v>
      </c>
      <c r="T4673" s="6">
        <v>0.5374434263738868</v>
      </c>
      <c r="U4673" s="10"/>
      <c r="V4673" s="10"/>
      <c r="W4673" s="10"/>
    </row>
    <row r="4674">
      <c r="A4674" s="17">
        <v>2015.0</v>
      </c>
      <c r="B4674" s="18" t="s">
        <v>1012</v>
      </c>
      <c r="C4674" s="18" t="s">
        <v>5260</v>
      </c>
      <c r="D4674" s="19">
        <v>267.0</v>
      </c>
      <c r="E4674" s="19">
        <v>8.0</v>
      </c>
      <c r="F4674" s="19">
        <v>7.0</v>
      </c>
      <c r="G4674" s="19">
        <v>6.0</v>
      </c>
      <c r="H4674" s="19">
        <v>5.0</v>
      </c>
      <c r="I4674" s="19">
        <v>1.0</v>
      </c>
      <c r="J4674" s="19">
        <v>4.0</v>
      </c>
      <c r="K4674" s="19">
        <v>15.0</v>
      </c>
      <c r="L4674" s="19">
        <v>16.0</v>
      </c>
      <c r="M4674" s="19">
        <v>31.0</v>
      </c>
      <c r="N4674" s="20">
        <v>0.4838709533214569</v>
      </c>
      <c r="O4674" s="20">
        <v>0.463660329580307</v>
      </c>
      <c r="P4674" s="20">
        <v>0.487591952085495</v>
      </c>
      <c r="Q4674" s="21" t="str">
        <f t="shared" si="1"/>
        <v>0.5096774194</v>
      </c>
      <c r="R4674" s="21" t="str">
        <f t="shared" si="3"/>
        <v>0.4811475077</v>
      </c>
      <c r="S4674" s="9">
        <v>0.4746958947470111</v>
      </c>
      <c r="T4674" s="6">
        <v>0.48114750765023695</v>
      </c>
      <c r="U4674" s="10"/>
      <c r="V4674" s="10"/>
      <c r="W4674" s="10"/>
    </row>
    <row r="4675">
      <c r="A4675" s="17">
        <v>2015.0</v>
      </c>
      <c r="B4675" s="18" t="s">
        <v>53</v>
      </c>
      <c r="C4675" s="18" t="s">
        <v>5261</v>
      </c>
      <c r="D4675" s="19">
        <v>268.0</v>
      </c>
      <c r="E4675" s="19">
        <v>1.0</v>
      </c>
      <c r="F4675" s="19">
        <v>13.0</v>
      </c>
      <c r="G4675" s="19">
        <v>7.0</v>
      </c>
      <c r="H4675" s="19">
        <v>9.0</v>
      </c>
      <c r="I4675" s="19">
        <v>0.0</v>
      </c>
      <c r="J4675" s="19">
        <v>1.0</v>
      </c>
      <c r="K4675" s="19">
        <v>8.0</v>
      </c>
      <c r="L4675" s="19">
        <v>23.0</v>
      </c>
      <c r="M4675" s="19">
        <v>31.0</v>
      </c>
      <c r="N4675" s="20">
        <v>0.25806450843811035</v>
      </c>
      <c r="O4675" s="20">
        <v>0.5248241424560547</v>
      </c>
      <c r="P4675" s="20">
        <v>0.5117568373680115</v>
      </c>
      <c r="Q4675" s="21" t="str">
        <f t="shared" si="1"/>
        <v>0.2074074074</v>
      </c>
      <c r="R4675" s="21" t="str">
        <f t="shared" si="3"/>
        <v>0.4422031324</v>
      </c>
      <c r="S4675" s="9">
        <v>0.4548674096022883</v>
      </c>
      <c r="T4675" s="6">
        <v>0.4422031324218821</v>
      </c>
      <c r="U4675" s="10"/>
      <c r="V4675" s="10"/>
      <c r="W4675" s="10"/>
    </row>
    <row r="4676">
      <c r="A4676" s="17">
        <v>2015.0</v>
      </c>
      <c r="B4676" s="18" t="s">
        <v>1516</v>
      </c>
      <c r="C4676" s="18" t="s">
        <v>5262</v>
      </c>
      <c r="D4676" s="19">
        <v>269.0</v>
      </c>
      <c r="E4676" s="19">
        <v>1.0</v>
      </c>
      <c r="F4676" s="19">
        <v>13.0</v>
      </c>
      <c r="G4676" s="19">
        <v>6.0</v>
      </c>
      <c r="H4676" s="19">
        <v>7.0</v>
      </c>
      <c r="I4676" s="19">
        <v>0.0</v>
      </c>
      <c r="J4676" s="19">
        <v>0.0</v>
      </c>
      <c r="K4676" s="19">
        <v>7.0</v>
      </c>
      <c r="L4676" s="19">
        <v>20.0</v>
      </c>
      <c r="M4676" s="19">
        <v>27.0</v>
      </c>
      <c r="N4676" s="20">
        <v>0.25925925374031067</v>
      </c>
      <c r="O4676" s="20">
        <v>0.5148409605026245</v>
      </c>
      <c r="P4676" s="20">
        <v>0.4894288182258606</v>
      </c>
      <c r="Q4676" s="21" t="str">
        <f t="shared" si="1"/>
        <v>0.2212389381</v>
      </c>
      <c r="R4676" s="21" t="str">
        <f t="shared" si="3"/>
        <v>0.4350874193</v>
      </c>
      <c r="S4676" s="9">
        <v>0.44459249962259223</v>
      </c>
      <c r="T4676" s="6">
        <v>0.4350874193210517</v>
      </c>
      <c r="U4676" s="10"/>
      <c r="V4676" s="10"/>
      <c r="W4676" s="10"/>
    </row>
    <row r="4677">
      <c r="A4677" s="17">
        <v>2015.0</v>
      </c>
      <c r="B4677" s="18" t="s">
        <v>628</v>
      </c>
      <c r="C4677" s="18" t="s">
        <v>5263</v>
      </c>
      <c r="D4677" s="19">
        <v>270.0</v>
      </c>
      <c r="E4677" s="19">
        <v>7.0</v>
      </c>
      <c r="F4677" s="19">
        <v>11.0</v>
      </c>
      <c r="G4677" s="19">
        <v>6.0</v>
      </c>
      <c r="H4677" s="19">
        <v>4.0</v>
      </c>
      <c r="I4677" s="19">
        <v>2.0</v>
      </c>
      <c r="J4677" s="19">
        <v>2.0</v>
      </c>
      <c r="K4677" s="19">
        <v>15.0</v>
      </c>
      <c r="L4677" s="19">
        <v>17.0</v>
      </c>
      <c r="M4677" s="19">
        <v>32.0</v>
      </c>
      <c r="N4677" s="20">
        <v>0.46875</v>
      </c>
      <c r="O4677" s="20">
        <v>0.4523981213569641</v>
      </c>
      <c r="P4677" s="20">
        <v>0.47128134965896606</v>
      </c>
      <c r="Q4677" s="21" t="str">
        <f t="shared" si="1"/>
        <v>0.5202702703</v>
      </c>
      <c r="R4677" s="21" t="str">
        <f t="shared" si="3"/>
        <v>0.4740869657</v>
      </c>
      <c r="S4677" s="9">
        <v>0.46120689809322357</v>
      </c>
      <c r="T4677" s="6">
        <v>0.4740869656607911</v>
      </c>
      <c r="U4677" s="10"/>
      <c r="V4677" s="10"/>
      <c r="W4677" s="10"/>
    </row>
    <row r="4678">
      <c r="A4678" s="17">
        <v>2015.0</v>
      </c>
      <c r="B4678" s="18" t="s">
        <v>1965</v>
      </c>
      <c r="C4678" s="18" t="s">
        <v>5264</v>
      </c>
      <c r="D4678" s="19">
        <v>271.0</v>
      </c>
      <c r="E4678" s="19">
        <v>4.0</v>
      </c>
      <c r="F4678" s="19">
        <v>11.0</v>
      </c>
      <c r="G4678" s="19">
        <v>4.0</v>
      </c>
      <c r="H4678" s="19">
        <v>7.0</v>
      </c>
      <c r="I4678" s="19">
        <v>1.0</v>
      </c>
      <c r="J4678" s="19">
        <v>1.0</v>
      </c>
      <c r="K4678" s="19">
        <v>9.0</v>
      </c>
      <c r="L4678" s="19">
        <v>19.0</v>
      </c>
      <c r="M4678" s="19">
        <v>28.0</v>
      </c>
      <c r="N4678" s="20">
        <v>0.3214285671710968</v>
      </c>
      <c r="O4678" s="20">
        <v>0.43502217531204224</v>
      </c>
      <c r="P4678" s="20">
        <v>0.47475680708885193</v>
      </c>
      <c r="Q4678" s="21" t="str">
        <f t="shared" si="1"/>
        <v>0.3409090909</v>
      </c>
      <c r="R4678" s="21" t="str">
        <f t="shared" si="3"/>
        <v>0.4214275622</v>
      </c>
      <c r="S4678" s="9">
        <v>0.41655743228537695</v>
      </c>
      <c r="T4678" s="6">
        <v>0.4214275621555068</v>
      </c>
      <c r="U4678" s="10"/>
      <c r="V4678" s="10"/>
      <c r="W4678" s="10"/>
    </row>
    <row r="4679">
      <c r="A4679" s="17">
        <v>2015.0</v>
      </c>
      <c r="B4679" s="18" t="s">
        <v>95</v>
      </c>
      <c r="C4679" s="18" t="s">
        <v>5265</v>
      </c>
      <c r="D4679" s="19">
        <v>272.0</v>
      </c>
      <c r="E4679" s="19">
        <v>7.0</v>
      </c>
      <c r="F4679" s="19">
        <v>6.0</v>
      </c>
      <c r="G4679" s="19">
        <v>8.0</v>
      </c>
      <c r="H4679" s="19">
        <v>6.0</v>
      </c>
      <c r="I4679" s="19">
        <v>3.0</v>
      </c>
      <c r="J4679" s="19">
        <v>1.0</v>
      </c>
      <c r="K4679" s="19">
        <v>18.0</v>
      </c>
      <c r="L4679" s="19">
        <v>13.0</v>
      </c>
      <c r="M4679" s="19">
        <v>31.0</v>
      </c>
      <c r="N4679" s="20">
        <v>0.5806451439857483</v>
      </c>
      <c r="O4679" s="20">
        <v>0.5022951364517212</v>
      </c>
      <c r="P4679" s="20">
        <v>0.5176599621772766</v>
      </c>
      <c r="Q4679" s="21" t="str">
        <f t="shared" si="1"/>
        <v>0.5751633987</v>
      </c>
      <c r="R4679" s="21" t="str">
        <f t="shared" si="3"/>
        <v>0.5243534084</v>
      </c>
      <c r="S4679" s="9">
        <v>0.5257238490927604</v>
      </c>
      <c r="T4679" s="6">
        <v>0.5243534084433823</v>
      </c>
      <c r="U4679" s="10"/>
      <c r="V4679" s="10"/>
      <c r="W4679" s="10"/>
    </row>
    <row r="4680">
      <c r="A4680" s="17">
        <v>2015.0</v>
      </c>
      <c r="B4680" s="18" t="s">
        <v>1643</v>
      </c>
      <c r="C4680" s="18" t="s">
        <v>1644</v>
      </c>
      <c r="D4680" s="19">
        <v>273.0</v>
      </c>
      <c r="E4680" s="19">
        <v>9.0</v>
      </c>
      <c r="F4680" s="19">
        <v>6.0</v>
      </c>
      <c r="G4680" s="19">
        <v>11.0</v>
      </c>
      <c r="H4680" s="19">
        <v>4.0</v>
      </c>
      <c r="I4680" s="19">
        <v>2.0</v>
      </c>
      <c r="J4680" s="19">
        <v>1.0</v>
      </c>
      <c r="K4680" s="19">
        <v>22.0</v>
      </c>
      <c r="L4680" s="19">
        <v>11.0</v>
      </c>
      <c r="M4680" s="19">
        <v>33.0</v>
      </c>
      <c r="N4680" s="20">
        <v>0.6666666865348816</v>
      </c>
      <c r="O4680" s="20">
        <v>0.43323859572410583</v>
      </c>
      <c r="P4680" s="20">
        <v>0.4826747179031372</v>
      </c>
      <c r="Q4680" s="21" t="str">
        <f t="shared" si="1"/>
        <v>0.6751592357</v>
      </c>
      <c r="R4680" s="21" t="str">
        <f t="shared" si="3"/>
        <v>0.5060777863</v>
      </c>
      <c r="S4680" s="9">
        <v>0.5039546440045038</v>
      </c>
      <c r="T4680" s="6">
        <v>0.5060777862550346</v>
      </c>
      <c r="U4680" s="10"/>
      <c r="V4680" s="10"/>
      <c r="W4680" s="10"/>
    </row>
    <row r="4681">
      <c r="A4681" s="17">
        <v>2015.0</v>
      </c>
      <c r="B4681" s="18" t="s">
        <v>1612</v>
      </c>
      <c r="C4681" s="18" t="s">
        <v>5266</v>
      </c>
      <c r="D4681" s="19">
        <v>274.0</v>
      </c>
      <c r="E4681" s="19">
        <v>6.0</v>
      </c>
      <c r="F4681" s="19">
        <v>13.0</v>
      </c>
      <c r="G4681" s="19">
        <v>9.0</v>
      </c>
      <c r="H4681" s="19">
        <v>2.0</v>
      </c>
      <c r="I4681" s="19">
        <v>0.0</v>
      </c>
      <c r="J4681" s="19">
        <v>0.0</v>
      </c>
      <c r="K4681" s="19">
        <v>15.0</v>
      </c>
      <c r="L4681" s="19">
        <v>15.0</v>
      </c>
      <c r="M4681" s="19">
        <v>30.0</v>
      </c>
      <c r="N4681" s="20">
        <v>0.5</v>
      </c>
      <c r="O4681" s="20">
        <v>0.46630316972732544</v>
      </c>
      <c r="P4681" s="20">
        <v>0.48505091667175293</v>
      </c>
      <c r="Q4681" s="21" t="str">
        <f t="shared" si="1"/>
        <v>0.5655737705</v>
      </c>
      <c r="R4681" s="21" t="str">
        <f t="shared" si="3"/>
        <v>0.4958077567</v>
      </c>
      <c r="S4681" s="9">
        <v>0.47941431403160095</v>
      </c>
      <c r="T4681" s="6">
        <v>0.4958077566545518</v>
      </c>
      <c r="U4681" s="10"/>
      <c r="V4681" s="10"/>
      <c r="W4681" s="10"/>
    </row>
    <row r="4682">
      <c r="A4682" s="17">
        <v>2015.0</v>
      </c>
      <c r="B4682" s="18" t="s">
        <v>290</v>
      </c>
      <c r="C4682" s="18" t="s">
        <v>1680</v>
      </c>
      <c r="D4682" s="19">
        <v>275.0</v>
      </c>
      <c r="E4682" s="19">
        <v>4.0</v>
      </c>
      <c r="F4682" s="19">
        <v>6.0</v>
      </c>
      <c r="G4682" s="19">
        <v>15.0</v>
      </c>
      <c r="H4682" s="19">
        <v>5.0</v>
      </c>
      <c r="I4682" s="19">
        <v>1.0</v>
      </c>
      <c r="J4682" s="19">
        <v>0.0</v>
      </c>
      <c r="K4682" s="19">
        <v>20.0</v>
      </c>
      <c r="L4682" s="19">
        <v>11.0</v>
      </c>
      <c r="M4682" s="19">
        <v>31.0</v>
      </c>
      <c r="N4682" s="20">
        <v>0.6451612710952759</v>
      </c>
      <c r="O4682" s="20">
        <v>0.5787266492843628</v>
      </c>
      <c r="P4682" s="20">
        <v>0.544755220413208</v>
      </c>
      <c r="Q4682" s="21" t="str">
        <f t="shared" si="1"/>
        <v>0.5954198473</v>
      </c>
      <c r="R4682" s="21" t="str">
        <f t="shared" si="3"/>
        <v>0.5744070916</v>
      </c>
      <c r="S4682" s="9">
        <v>0.5868424523261285</v>
      </c>
      <c r="T4682" s="6">
        <v>0.5744070915775444</v>
      </c>
      <c r="U4682" s="10"/>
      <c r="V4682" s="10"/>
      <c r="W4682" s="10"/>
    </row>
    <row r="4683">
      <c r="A4683" s="17">
        <v>2015.0</v>
      </c>
      <c r="B4683" s="18" t="s">
        <v>354</v>
      </c>
      <c r="C4683" s="18" t="s">
        <v>5267</v>
      </c>
      <c r="D4683" s="19">
        <v>276.0</v>
      </c>
      <c r="E4683" s="19">
        <v>3.0</v>
      </c>
      <c r="F4683" s="19">
        <v>11.0</v>
      </c>
      <c r="G4683" s="19">
        <v>10.0</v>
      </c>
      <c r="H4683" s="19">
        <v>4.0</v>
      </c>
      <c r="I4683" s="19">
        <v>0.0</v>
      </c>
      <c r="J4683" s="19">
        <v>3.0</v>
      </c>
      <c r="K4683" s="19">
        <v>13.0</v>
      </c>
      <c r="L4683" s="19">
        <v>18.0</v>
      </c>
      <c r="M4683" s="19">
        <v>31.0</v>
      </c>
      <c r="N4683" s="20">
        <v>0.4193548262119293</v>
      </c>
      <c r="O4683" s="20">
        <v>0.5243586897850037</v>
      </c>
      <c r="P4683" s="20">
        <v>0.5184121131896973</v>
      </c>
      <c r="Q4683" s="21" t="str">
        <f t="shared" si="1"/>
        <v>0.4015748031</v>
      </c>
      <c r="R4683" s="21" t="str">
        <f t="shared" si="3"/>
        <v>0.492176074</v>
      </c>
      <c r="S4683" s="9">
        <v>0.4966210828673455</v>
      </c>
      <c r="T4683" s="6">
        <v>0.4921760739773277</v>
      </c>
      <c r="U4683" s="10"/>
      <c r="V4683" s="10"/>
      <c r="W4683" s="10"/>
    </row>
    <row r="4684">
      <c r="A4684" s="17">
        <v>2015.0</v>
      </c>
      <c r="B4684" s="18" t="s">
        <v>1538</v>
      </c>
      <c r="C4684" s="18" t="s">
        <v>5268</v>
      </c>
      <c r="D4684" s="19">
        <v>277.0</v>
      </c>
      <c r="E4684" s="19">
        <v>1.0</v>
      </c>
      <c r="F4684" s="19">
        <v>10.0</v>
      </c>
      <c r="G4684" s="19">
        <v>8.0</v>
      </c>
      <c r="H4684" s="19">
        <v>9.0</v>
      </c>
      <c r="I4684" s="19">
        <v>1.0</v>
      </c>
      <c r="J4684" s="19">
        <v>2.0</v>
      </c>
      <c r="K4684" s="19">
        <v>10.0</v>
      </c>
      <c r="L4684" s="19">
        <v>21.0</v>
      </c>
      <c r="M4684" s="19">
        <v>31.0</v>
      </c>
      <c r="N4684" s="20">
        <v>0.32258063554763794</v>
      </c>
      <c r="O4684" s="20">
        <v>0.5036301612854004</v>
      </c>
      <c r="P4684" s="20">
        <v>0.5068322420120239</v>
      </c>
      <c r="Q4684" s="21" t="str">
        <f t="shared" si="1"/>
        <v>0.2589928058</v>
      </c>
      <c r="R4684" s="21" t="str">
        <f t="shared" si="3"/>
        <v>0.4432713426</v>
      </c>
      <c r="S4684" s="9">
        <v>0.45916830243602874</v>
      </c>
      <c r="T4684" s="6">
        <v>0.4432713425845551</v>
      </c>
      <c r="U4684" s="10"/>
      <c r="V4684" s="10"/>
      <c r="W4684" s="10"/>
    </row>
    <row r="4685">
      <c r="A4685" s="17">
        <v>2015.0</v>
      </c>
      <c r="B4685" s="18" t="s">
        <v>1487</v>
      </c>
      <c r="C4685" s="18" t="s">
        <v>5269</v>
      </c>
      <c r="D4685" s="19">
        <v>278.0</v>
      </c>
      <c r="E4685" s="19">
        <v>7.0</v>
      </c>
      <c r="F4685" s="19">
        <v>4.0</v>
      </c>
      <c r="G4685" s="19">
        <v>13.0</v>
      </c>
      <c r="H4685" s="19">
        <v>4.0</v>
      </c>
      <c r="I4685" s="19">
        <v>0.0</v>
      </c>
      <c r="J4685" s="19">
        <v>1.0</v>
      </c>
      <c r="K4685" s="19">
        <v>20.0</v>
      </c>
      <c r="L4685" s="19">
        <v>9.0</v>
      </c>
      <c r="M4685" s="19">
        <v>29.0</v>
      </c>
      <c r="N4685" s="20">
        <v>0.6896551847457886</v>
      </c>
      <c r="O4685" s="20">
        <v>0.5297821164131165</v>
      </c>
      <c r="P4685" s="20">
        <v>0.5130098462104797</v>
      </c>
      <c r="Q4685" s="21" t="str">
        <f t="shared" si="1"/>
        <v>0.6616541353</v>
      </c>
      <c r="R4685" s="21" t="str">
        <f t="shared" si="3"/>
        <v>0.5585570536</v>
      </c>
      <c r="S4685" s="9">
        <v>0.5655573128626264</v>
      </c>
      <c r="T4685" s="6">
        <v>0.5585570535937646</v>
      </c>
      <c r="U4685" s="10"/>
      <c r="V4685" s="10"/>
      <c r="W4685" s="10"/>
    </row>
    <row r="4686">
      <c r="A4686" s="17">
        <v>2015.0</v>
      </c>
      <c r="B4686" s="18" t="s">
        <v>5019</v>
      </c>
      <c r="C4686" s="18" t="s">
        <v>5270</v>
      </c>
      <c r="D4686" s="19">
        <v>279.0</v>
      </c>
      <c r="E4686" s="19">
        <v>7.0</v>
      </c>
      <c r="F4686" s="19">
        <v>10.0</v>
      </c>
      <c r="G4686" s="19">
        <v>7.0</v>
      </c>
      <c r="H4686" s="19">
        <v>7.0</v>
      </c>
      <c r="I4686" s="19">
        <v>2.0</v>
      </c>
      <c r="J4686" s="19">
        <v>1.0</v>
      </c>
      <c r="K4686" s="19">
        <v>16.0</v>
      </c>
      <c r="L4686" s="19">
        <v>18.0</v>
      </c>
      <c r="M4686" s="19">
        <v>34.0</v>
      </c>
      <c r="N4686" s="20">
        <v>0.47058823704719543</v>
      </c>
      <c r="O4686" s="20">
        <v>0.4416371285915375</v>
      </c>
      <c r="P4686" s="20">
        <v>0.48808783292770386</v>
      </c>
      <c r="Q4686" s="21" t="str">
        <f t="shared" si="1"/>
        <v>0.487804878</v>
      </c>
      <c r="R4686" s="21" t="str">
        <f t="shared" si="3"/>
        <v>0.464791742</v>
      </c>
      <c r="S4686" s="9">
        <v>0.46048758135122414</v>
      </c>
      <c r="T4686" s="6">
        <v>0.4647917420398898</v>
      </c>
      <c r="U4686" s="10"/>
      <c r="V4686" s="10"/>
      <c r="W4686" s="10"/>
    </row>
    <row r="4687">
      <c r="A4687" s="17">
        <v>2015.0</v>
      </c>
      <c r="B4687" s="18" t="s">
        <v>165</v>
      </c>
      <c r="C4687" s="18" t="s">
        <v>1715</v>
      </c>
      <c r="D4687" s="19">
        <v>280.0</v>
      </c>
      <c r="E4687" s="19">
        <v>4.0</v>
      </c>
      <c r="F4687" s="19">
        <v>8.0</v>
      </c>
      <c r="G4687" s="19">
        <v>13.0</v>
      </c>
      <c r="H4687" s="19">
        <v>3.0</v>
      </c>
      <c r="I4687" s="19">
        <v>2.0</v>
      </c>
      <c r="J4687" s="19">
        <v>2.0</v>
      </c>
      <c r="K4687" s="19">
        <v>19.0</v>
      </c>
      <c r="L4687" s="19">
        <v>13.0</v>
      </c>
      <c r="M4687" s="19">
        <v>32.0</v>
      </c>
      <c r="N4687" s="20">
        <v>0.59375</v>
      </c>
      <c r="O4687" s="20">
        <v>0.5674610137939453</v>
      </c>
      <c r="P4687" s="20">
        <v>0.5392833352088928</v>
      </c>
      <c r="Q4687" s="21" t="str">
        <f t="shared" si="1"/>
        <v>0.5833333333</v>
      </c>
      <c r="R4687" s="21" t="str">
        <f t="shared" si="3"/>
        <v>0.564384674</v>
      </c>
      <c r="S4687" s="9">
        <v>0.5669888406991959</v>
      </c>
      <c r="T4687" s="6">
        <v>0.5643846740325292</v>
      </c>
      <c r="U4687" s="10"/>
      <c r="V4687" s="10"/>
      <c r="W4687" s="10"/>
    </row>
    <row r="4688">
      <c r="A4688" s="17">
        <v>2015.0</v>
      </c>
      <c r="B4688" s="18" t="s">
        <v>1975</v>
      </c>
      <c r="C4688" s="18" t="s">
        <v>5271</v>
      </c>
      <c r="D4688" s="19">
        <v>281.0</v>
      </c>
      <c r="E4688" s="19">
        <v>1.0</v>
      </c>
      <c r="F4688" s="19">
        <v>15.0</v>
      </c>
      <c r="G4688" s="19">
        <v>4.0</v>
      </c>
      <c r="H4688" s="19">
        <v>7.0</v>
      </c>
      <c r="I4688" s="19">
        <v>1.0</v>
      </c>
      <c r="J4688" s="19">
        <v>0.0</v>
      </c>
      <c r="K4688" s="19">
        <v>6.0</v>
      </c>
      <c r="L4688" s="19">
        <v>22.0</v>
      </c>
      <c r="M4688" s="19">
        <v>28.0</v>
      </c>
      <c r="N4688" s="20">
        <v>0.2142857164144516</v>
      </c>
      <c r="O4688" s="20">
        <v>0.44263583421707153</v>
      </c>
      <c r="P4688" s="20">
        <v>0.4576541781425476</v>
      </c>
      <c r="Q4688" s="21" t="str">
        <f t="shared" si="1"/>
        <v>0.2033898305</v>
      </c>
      <c r="R4688" s="21" t="str">
        <f t="shared" si="3"/>
        <v>0.3865789193</v>
      </c>
      <c r="S4688" s="9">
        <v>0.3893028902156012</v>
      </c>
      <c r="T4688" s="6">
        <v>0.3865789192712913</v>
      </c>
      <c r="U4688" s="10"/>
      <c r="V4688" s="10"/>
      <c r="W4688" s="10"/>
    </row>
    <row r="4689">
      <c r="A4689" s="17">
        <v>2015.0</v>
      </c>
      <c r="B4689" s="18" t="s">
        <v>1048</v>
      </c>
      <c r="C4689" s="18" t="s">
        <v>1635</v>
      </c>
      <c r="D4689" s="19">
        <v>282.0</v>
      </c>
      <c r="E4689" s="19">
        <v>9.0</v>
      </c>
      <c r="F4689" s="19">
        <v>9.0</v>
      </c>
      <c r="G4689" s="19">
        <v>11.0</v>
      </c>
      <c r="H4689" s="19">
        <v>2.0</v>
      </c>
      <c r="I4689" s="19">
        <v>1.0</v>
      </c>
      <c r="J4689" s="19">
        <v>0.0</v>
      </c>
      <c r="K4689" s="19">
        <v>21.0</v>
      </c>
      <c r="L4689" s="19">
        <v>11.0</v>
      </c>
      <c r="M4689" s="19">
        <v>32.0</v>
      </c>
      <c r="N4689" s="20">
        <v>0.65625</v>
      </c>
      <c r="O4689" s="20">
        <v>0.469393253326416</v>
      </c>
      <c r="P4689" s="20">
        <v>0.48698490858078003</v>
      </c>
      <c r="Q4689" s="21" t="str">
        <f t="shared" si="1"/>
        <v>0.7112676056</v>
      </c>
      <c r="R4689" s="21" t="str">
        <f t="shared" si="3"/>
        <v>0.5342597552</v>
      </c>
      <c r="S4689" s="9">
        <v>0.520505353808403</v>
      </c>
      <c r="T4689" s="6">
        <v>0.5342597552168538</v>
      </c>
      <c r="U4689" s="10"/>
      <c r="V4689" s="10"/>
      <c r="W4689" s="10"/>
    </row>
    <row r="4690">
      <c r="A4690" s="17">
        <v>2015.0</v>
      </c>
      <c r="B4690" s="18" t="s">
        <v>94</v>
      </c>
      <c r="C4690" s="18" t="s">
        <v>5272</v>
      </c>
      <c r="D4690" s="19">
        <v>283.0</v>
      </c>
      <c r="E4690" s="19">
        <v>4.0</v>
      </c>
      <c r="F4690" s="19">
        <v>7.0</v>
      </c>
      <c r="G4690" s="19">
        <v>13.0</v>
      </c>
      <c r="H4690" s="19">
        <v>5.0</v>
      </c>
      <c r="I4690" s="19">
        <v>1.0</v>
      </c>
      <c r="J4690" s="19">
        <v>1.0</v>
      </c>
      <c r="K4690" s="19">
        <v>18.0</v>
      </c>
      <c r="L4690" s="19">
        <v>13.0</v>
      </c>
      <c r="M4690" s="19">
        <v>31.0</v>
      </c>
      <c r="N4690" s="20">
        <v>0.5806451439857483</v>
      </c>
      <c r="O4690" s="20">
        <v>0.5712195038795471</v>
      </c>
      <c r="P4690" s="20">
        <v>0.5467376708984375</v>
      </c>
      <c r="Q4690" s="21" t="str">
        <f t="shared" si="1"/>
        <v>0.5413533835</v>
      </c>
      <c r="R4690" s="21" t="str">
        <f t="shared" si="3"/>
        <v>0.5576325155</v>
      </c>
      <c r="S4690" s="9">
        <v>0.5674554599869636</v>
      </c>
      <c r="T4690" s="6">
        <v>0.5576325155290446</v>
      </c>
      <c r="U4690" s="10"/>
      <c r="V4690" s="10"/>
      <c r="W4690" s="10"/>
    </row>
    <row r="4691">
      <c r="A4691" s="17">
        <v>2015.0</v>
      </c>
      <c r="B4691" s="18" t="s">
        <v>760</v>
      </c>
      <c r="C4691" s="18" t="s">
        <v>1627</v>
      </c>
      <c r="D4691" s="19">
        <v>284.0</v>
      </c>
      <c r="E4691" s="19">
        <v>7.0</v>
      </c>
      <c r="F4691" s="19">
        <v>8.0</v>
      </c>
      <c r="G4691" s="19">
        <v>9.0</v>
      </c>
      <c r="H4691" s="19">
        <v>4.0</v>
      </c>
      <c r="I4691" s="19">
        <v>1.0</v>
      </c>
      <c r="J4691" s="19">
        <v>1.0</v>
      </c>
      <c r="K4691" s="19">
        <v>17.0</v>
      </c>
      <c r="L4691" s="19">
        <v>13.0</v>
      </c>
      <c r="M4691" s="19">
        <v>30.0</v>
      </c>
      <c r="N4691" s="20">
        <v>0.5666666626930237</v>
      </c>
      <c r="O4691" s="20">
        <v>0.43306827545166016</v>
      </c>
      <c r="P4691" s="20">
        <v>0.47156375646591187</v>
      </c>
      <c r="Q4691" s="21" t="str">
        <f t="shared" si="1"/>
        <v>0.5869565217</v>
      </c>
      <c r="R4691" s="21" t="str">
        <f t="shared" si="3"/>
        <v>0.4811642073</v>
      </c>
      <c r="S4691" s="9">
        <v>0.4760917435089747</v>
      </c>
      <c r="T4691" s="6">
        <v>0.48116420727709064</v>
      </c>
      <c r="U4691" s="10"/>
      <c r="V4691" s="10"/>
      <c r="W4691" s="10"/>
    </row>
    <row r="4692">
      <c r="A4692" s="17">
        <v>2015.0</v>
      </c>
      <c r="B4692" s="18" t="s">
        <v>1979</v>
      </c>
      <c r="C4692" s="18" t="s">
        <v>5273</v>
      </c>
      <c r="D4692" s="19">
        <v>285.0</v>
      </c>
      <c r="E4692" s="19">
        <v>2.0</v>
      </c>
      <c r="F4692" s="19">
        <v>8.0</v>
      </c>
      <c r="G4692" s="19">
        <v>13.0</v>
      </c>
      <c r="H4692" s="19">
        <v>6.0</v>
      </c>
      <c r="I4692" s="19">
        <v>3.0</v>
      </c>
      <c r="J4692" s="19">
        <v>1.0</v>
      </c>
      <c r="K4692" s="19">
        <v>18.0</v>
      </c>
      <c r="L4692" s="19">
        <v>15.0</v>
      </c>
      <c r="M4692" s="19">
        <v>33.0</v>
      </c>
      <c r="N4692" s="20">
        <v>0.5454545617103577</v>
      </c>
      <c r="O4692" s="20">
        <v>0.5176164507865906</v>
      </c>
      <c r="P4692" s="20">
        <v>0.5214629769325256</v>
      </c>
      <c r="Q4692" s="21" t="str">
        <f t="shared" si="1"/>
        <v>0.4892086331</v>
      </c>
      <c r="R4692" s="21" t="str">
        <f t="shared" si="3"/>
        <v>0.5114761279</v>
      </c>
      <c r="S4692" s="9">
        <v>0.525537605990063</v>
      </c>
      <c r="T4692" s="6">
        <v>0.511476127899808</v>
      </c>
      <c r="U4692" s="10"/>
      <c r="V4692" s="10"/>
      <c r="W4692" s="10"/>
    </row>
    <row r="4693">
      <c r="A4693" s="17">
        <v>2015.0</v>
      </c>
      <c r="B4693" s="18" t="s">
        <v>79</v>
      </c>
      <c r="C4693" s="18" t="s">
        <v>5274</v>
      </c>
      <c r="D4693" s="19">
        <v>286.0</v>
      </c>
      <c r="E4693" s="19">
        <v>7.0</v>
      </c>
      <c r="F4693" s="19">
        <v>5.0</v>
      </c>
      <c r="G4693" s="19">
        <v>14.0</v>
      </c>
      <c r="H4693" s="19">
        <v>2.0</v>
      </c>
      <c r="I4693" s="19">
        <v>2.0</v>
      </c>
      <c r="J4693" s="19">
        <v>3.0</v>
      </c>
      <c r="K4693" s="19">
        <v>23.0</v>
      </c>
      <c r="L4693" s="19">
        <v>10.0</v>
      </c>
      <c r="M4693" s="19">
        <v>33.0</v>
      </c>
      <c r="N4693" s="20">
        <v>0.6969696879386902</v>
      </c>
      <c r="O4693" s="20">
        <v>0.561691403388977</v>
      </c>
      <c r="P4693" s="20">
        <v>0.526772141456604</v>
      </c>
      <c r="Q4693" s="21" t="str">
        <f t="shared" si="1"/>
        <v>0.6965517241</v>
      </c>
      <c r="R4693" s="21" t="str">
        <f t="shared" si="3"/>
        <v>0.5866766681</v>
      </c>
      <c r="S4693" s="9">
        <v>0.5867811613010638</v>
      </c>
      <c r="T4693" s="6">
        <v>0.5866766680931222</v>
      </c>
      <c r="U4693" s="10"/>
      <c r="V4693" s="10"/>
      <c r="W4693" s="10"/>
    </row>
    <row r="4694">
      <c r="A4694" s="17">
        <v>2015.0</v>
      </c>
      <c r="B4694" s="18" t="s">
        <v>270</v>
      </c>
      <c r="C4694" s="18" t="s">
        <v>5275</v>
      </c>
      <c r="D4694" s="19">
        <v>287.0</v>
      </c>
      <c r="E4694" s="19">
        <v>5.0</v>
      </c>
      <c r="F4694" s="19">
        <v>5.0</v>
      </c>
      <c r="G4694" s="19">
        <v>9.0</v>
      </c>
      <c r="H4694" s="19">
        <v>7.0</v>
      </c>
      <c r="I4694" s="19">
        <v>2.0</v>
      </c>
      <c r="J4694" s="19">
        <v>4.0</v>
      </c>
      <c r="K4694" s="19">
        <v>16.0</v>
      </c>
      <c r="L4694" s="19">
        <v>16.0</v>
      </c>
      <c r="M4694" s="19">
        <v>32.0</v>
      </c>
      <c r="N4694" s="20">
        <v>0.5</v>
      </c>
      <c r="O4694" s="20">
        <v>0.5676284432411194</v>
      </c>
      <c r="P4694" s="20">
        <v>0.5494614839553833</v>
      </c>
      <c r="Q4694" s="21" t="str">
        <f t="shared" si="1"/>
        <v>0.4615384615</v>
      </c>
      <c r="R4694" s="21" t="str">
        <f t="shared" si="3"/>
        <v>0.536564208</v>
      </c>
      <c r="S4694" s="9">
        <v>0.5461795926094055</v>
      </c>
      <c r="T4694" s="6">
        <v>0.5365642079940209</v>
      </c>
      <c r="U4694" s="10"/>
      <c r="V4694" s="10"/>
      <c r="W4694" s="10"/>
    </row>
    <row r="4695">
      <c r="A4695" s="17">
        <v>2015.0</v>
      </c>
      <c r="B4695" s="18" t="s">
        <v>1232</v>
      </c>
      <c r="C4695" s="18" t="s">
        <v>5276</v>
      </c>
      <c r="D4695" s="19">
        <v>288.0</v>
      </c>
      <c r="E4695" s="19">
        <v>0.0</v>
      </c>
      <c r="F4695" s="19">
        <v>17.0</v>
      </c>
      <c r="G4695" s="19">
        <v>3.0</v>
      </c>
      <c r="H4695" s="19">
        <v>8.0</v>
      </c>
      <c r="I4695" s="19">
        <v>0.0</v>
      </c>
      <c r="J4695" s="19">
        <v>1.0</v>
      </c>
      <c r="K4695" s="19">
        <v>3.0</v>
      </c>
      <c r="L4695" s="19">
        <v>26.0</v>
      </c>
      <c r="M4695" s="19">
        <v>29.0</v>
      </c>
      <c r="N4695" s="20">
        <v>0.1034482792019844</v>
      </c>
      <c r="O4695" s="20">
        <v>0.4741016626358032</v>
      </c>
      <c r="P4695" s="20">
        <v>0.47343793511390686</v>
      </c>
      <c r="Q4695" s="21" t="str">
        <f t="shared" si="1"/>
        <v>0.07438016529</v>
      </c>
      <c r="R4695" s="21" t="str">
        <f t="shared" si="3"/>
        <v>0.3740053564</v>
      </c>
      <c r="S4695" s="9">
        <v>0.38127238406189556</v>
      </c>
      <c r="T4695" s="6">
        <v>0.37400535641869237</v>
      </c>
      <c r="U4695" s="10"/>
      <c r="V4695" s="10"/>
      <c r="W4695" s="10"/>
    </row>
    <row r="4696">
      <c r="A4696" s="17">
        <v>2015.0</v>
      </c>
      <c r="B4696" s="18" t="s">
        <v>97</v>
      </c>
      <c r="C4696" s="18" t="s">
        <v>5277</v>
      </c>
      <c r="D4696" s="19">
        <v>289.0</v>
      </c>
      <c r="E4696" s="19">
        <v>2.0</v>
      </c>
      <c r="F4696" s="19">
        <v>14.0</v>
      </c>
      <c r="G4696" s="19">
        <v>8.0</v>
      </c>
      <c r="H4696" s="19">
        <v>4.0</v>
      </c>
      <c r="I4696" s="19">
        <v>0.0</v>
      </c>
      <c r="J4696" s="19">
        <v>0.0</v>
      </c>
      <c r="K4696" s="19">
        <v>10.0</v>
      </c>
      <c r="L4696" s="19">
        <v>18.0</v>
      </c>
      <c r="M4696" s="19">
        <v>28.0</v>
      </c>
      <c r="N4696" s="20">
        <v>0.3571428656578064</v>
      </c>
      <c r="O4696" s="20">
        <v>0.45425936579704285</v>
      </c>
      <c r="P4696" s="20">
        <v>0.4708172082901001</v>
      </c>
      <c r="Q4696" s="21" t="str">
        <f t="shared" si="1"/>
        <v>0.3518518519</v>
      </c>
      <c r="R4696" s="21" t="str">
        <f t="shared" si="3"/>
        <v>0.4327969479</v>
      </c>
      <c r="S4696" s="9">
        <v>0.43411969925676075</v>
      </c>
      <c r="T4696" s="6">
        <v>0.4327969479340094</v>
      </c>
      <c r="U4696" s="10"/>
      <c r="V4696" s="10"/>
      <c r="W4696" s="10"/>
    </row>
    <row r="4697">
      <c r="A4697" s="17">
        <v>2015.0</v>
      </c>
      <c r="B4697" s="18" t="s">
        <v>213</v>
      </c>
      <c r="C4697" s="18" t="s">
        <v>1655</v>
      </c>
      <c r="D4697" s="19">
        <v>290.0</v>
      </c>
      <c r="E4697" s="19">
        <v>4.0</v>
      </c>
      <c r="F4697" s="19">
        <v>7.0</v>
      </c>
      <c r="G4697" s="19">
        <v>13.0</v>
      </c>
      <c r="H4697" s="19">
        <v>5.0</v>
      </c>
      <c r="I4697" s="19">
        <v>3.0</v>
      </c>
      <c r="J4697" s="19">
        <v>1.0</v>
      </c>
      <c r="K4697" s="19">
        <v>20.0</v>
      </c>
      <c r="L4697" s="19">
        <v>13.0</v>
      </c>
      <c r="M4697" s="19">
        <v>33.0</v>
      </c>
      <c r="N4697" s="20">
        <v>0.6060606241226196</v>
      </c>
      <c r="O4697" s="20">
        <v>0.5921362638473511</v>
      </c>
      <c r="P4697" s="20">
        <v>0.5420361161231995</v>
      </c>
      <c r="Q4697" s="21" t="str">
        <f t="shared" si="1"/>
        <v>0.5734265734</v>
      </c>
      <c r="R4697" s="21" t="str">
        <f t="shared" si="3"/>
        <v>0.5749338043</v>
      </c>
      <c r="S4697" s="9">
        <v>0.5830923124696269</v>
      </c>
      <c r="T4697" s="6">
        <v>0.5749338043111187</v>
      </c>
      <c r="U4697" s="10"/>
      <c r="V4697" s="10"/>
      <c r="W4697" s="10"/>
    </row>
    <row r="4698">
      <c r="A4698" s="17">
        <v>2015.0</v>
      </c>
      <c r="B4698" s="18" t="s">
        <v>530</v>
      </c>
      <c r="C4698" s="18" t="s">
        <v>5278</v>
      </c>
      <c r="D4698" s="19">
        <v>291.0</v>
      </c>
      <c r="E4698" s="19">
        <v>5.0</v>
      </c>
      <c r="F4698" s="19">
        <v>5.0</v>
      </c>
      <c r="G4698" s="19">
        <v>13.0</v>
      </c>
      <c r="H4698" s="19">
        <v>3.0</v>
      </c>
      <c r="I4698" s="19">
        <v>2.0</v>
      </c>
      <c r="J4698" s="19">
        <v>3.0</v>
      </c>
      <c r="K4698" s="19">
        <v>20.0</v>
      </c>
      <c r="L4698" s="19">
        <v>11.0</v>
      </c>
      <c r="M4698" s="19">
        <v>31.0</v>
      </c>
      <c r="N4698" s="20">
        <v>0.6451612710952759</v>
      </c>
      <c r="O4698" s="20">
        <v>0.5321859121322632</v>
      </c>
      <c r="P4698" s="20">
        <v>0.5355498194694519</v>
      </c>
      <c r="Q4698" s="21" t="str">
        <f t="shared" si="1"/>
        <v>0.6222222222</v>
      </c>
      <c r="R4698" s="21" t="str">
        <f t="shared" si="3"/>
        <v>0.5555359665</v>
      </c>
      <c r="S4698" s="9">
        <v>0.5612707335141397</v>
      </c>
      <c r="T4698" s="6">
        <v>0.5555359664890501</v>
      </c>
      <c r="U4698" s="10"/>
      <c r="V4698" s="10"/>
      <c r="W4698" s="10"/>
    </row>
    <row r="4699">
      <c r="A4699" s="17">
        <v>2015.0</v>
      </c>
      <c r="B4699" s="18" t="s">
        <v>2497</v>
      </c>
      <c r="C4699" s="18" t="s">
        <v>5279</v>
      </c>
      <c r="D4699" s="19">
        <v>292.0</v>
      </c>
      <c r="E4699" s="19">
        <v>4.0</v>
      </c>
      <c r="F4699" s="19">
        <v>10.0</v>
      </c>
      <c r="G4699" s="19">
        <v>6.0</v>
      </c>
      <c r="H4699" s="19">
        <v>6.0</v>
      </c>
      <c r="I4699" s="19">
        <v>1.0</v>
      </c>
      <c r="J4699" s="19">
        <v>1.0</v>
      </c>
      <c r="K4699" s="19">
        <v>11.0</v>
      </c>
      <c r="L4699" s="19">
        <v>17.0</v>
      </c>
      <c r="M4699" s="19">
        <v>28.0</v>
      </c>
      <c r="N4699" s="20">
        <v>0.3928571343421936</v>
      </c>
      <c r="O4699" s="20">
        <v>0.4888831079006195</v>
      </c>
      <c r="P4699" s="20">
        <v>0.47415032982826233</v>
      </c>
      <c r="Q4699" s="21" t="str">
        <f t="shared" si="1"/>
        <v>0.3984375</v>
      </c>
      <c r="R4699" s="21" t="str">
        <f t="shared" si="3"/>
        <v>0.4625885114</v>
      </c>
      <c r="S4699" s="9">
        <v>0.46119342212166103</v>
      </c>
      <c r="T4699" s="6">
        <v>0.46258851140737534</v>
      </c>
      <c r="U4699" s="10"/>
      <c r="V4699" s="10"/>
      <c r="W4699" s="10"/>
    </row>
    <row r="4700">
      <c r="A4700" s="17">
        <v>2015.0</v>
      </c>
      <c r="B4700" s="18" t="s">
        <v>216</v>
      </c>
      <c r="C4700" s="18" t="s">
        <v>5280</v>
      </c>
      <c r="D4700" s="19">
        <v>293.0</v>
      </c>
      <c r="E4700" s="19">
        <v>0.0</v>
      </c>
      <c r="F4700" s="19">
        <v>10.0</v>
      </c>
      <c r="G4700" s="19">
        <v>13.0</v>
      </c>
      <c r="H4700" s="19">
        <v>6.0</v>
      </c>
      <c r="I4700" s="19">
        <v>0.0</v>
      </c>
      <c r="J4700" s="19">
        <v>3.0</v>
      </c>
      <c r="K4700" s="19">
        <v>13.0</v>
      </c>
      <c r="L4700" s="19">
        <v>19.0</v>
      </c>
      <c r="M4700" s="19">
        <v>32.0</v>
      </c>
      <c r="N4700" s="20">
        <v>0.40625</v>
      </c>
      <c r="O4700" s="20">
        <v>0.5547637939453125</v>
      </c>
      <c r="P4700" s="20">
        <v>0.5307629704475403</v>
      </c>
      <c r="Q4700" s="21" t="str">
        <f t="shared" si="1"/>
        <v>0.3095238095</v>
      </c>
      <c r="R4700" s="21" t="str">
        <f t="shared" si="3"/>
        <v>0.487453592</v>
      </c>
      <c r="S4700" s="9">
        <v>0.5116351395845413</v>
      </c>
      <c r="T4700" s="6">
        <v>0.4874535919654937</v>
      </c>
      <c r="U4700" s="10"/>
      <c r="V4700" s="10"/>
      <c r="W4700" s="10"/>
    </row>
    <row r="4701">
      <c r="A4701" s="17">
        <v>2015.0</v>
      </c>
      <c r="B4701" s="18" t="s">
        <v>908</v>
      </c>
      <c r="C4701" s="18" t="s">
        <v>1662</v>
      </c>
      <c r="D4701" s="19">
        <v>294.0</v>
      </c>
      <c r="E4701" s="19">
        <v>9.0</v>
      </c>
      <c r="F4701" s="19">
        <v>8.0</v>
      </c>
      <c r="G4701" s="19">
        <v>7.0</v>
      </c>
      <c r="H4701" s="19">
        <v>3.0</v>
      </c>
      <c r="I4701" s="19">
        <v>0.0</v>
      </c>
      <c r="J4701" s="19">
        <v>1.0</v>
      </c>
      <c r="K4701" s="19">
        <v>16.0</v>
      </c>
      <c r="L4701" s="19">
        <v>12.0</v>
      </c>
      <c r="M4701" s="19">
        <v>28.0</v>
      </c>
      <c r="N4701" s="20">
        <v>0.5714285969734192</v>
      </c>
      <c r="O4701" s="20">
        <v>0.43737587332725525</v>
      </c>
      <c r="P4701" s="20">
        <v>0.47789067029953003</v>
      </c>
      <c r="Q4701" s="21" t="str">
        <f t="shared" si="1"/>
        <v>0.6268656716</v>
      </c>
      <c r="R4701" s="21" t="str">
        <f t="shared" si="3"/>
        <v>0.4948770221</v>
      </c>
      <c r="S4701" s="9">
        <v>0.481017747095653</v>
      </c>
      <c r="T4701" s="6">
        <v>0.4948770221489579</v>
      </c>
      <c r="U4701" s="10"/>
      <c r="V4701" s="10"/>
      <c r="W4701" s="10"/>
    </row>
    <row r="4702">
      <c r="A4702" s="17">
        <v>2015.0</v>
      </c>
      <c r="B4702" s="18" t="s">
        <v>391</v>
      </c>
      <c r="C4702" s="18" t="s">
        <v>5281</v>
      </c>
      <c r="D4702" s="19">
        <v>295.0</v>
      </c>
      <c r="E4702" s="19">
        <v>9.0</v>
      </c>
      <c r="F4702" s="19">
        <v>7.0</v>
      </c>
      <c r="G4702" s="19">
        <v>10.0</v>
      </c>
      <c r="H4702" s="19">
        <v>5.0</v>
      </c>
      <c r="I4702" s="19">
        <v>1.0</v>
      </c>
      <c r="J4702" s="19">
        <v>1.0</v>
      </c>
      <c r="K4702" s="19">
        <v>20.0</v>
      </c>
      <c r="L4702" s="19">
        <v>13.0</v>
      </c>
      <c r="M4702" s="19">
        <v>33.0</v>
      </c>
      <c r="N4702" s="20">
        <v>0.6060606241226196</v>
      </c>
      <c r="O4702" s="20">
        <v>0.5410555601119995</v>
      </c>
      <c r="P4702" s="20">
        <v>0.5077908039093018</v>
      </c>
      <c r="Q4702" s="21" t="str">
        <f t="shared" si="1"/>
        <v>0.6163522013</v>
      </c>
      <c r="R4702" s="21" t="str">
        <f t="shared" si="3"/>
        <v>0.5515635313</v>
      </c>
      <c r="S4702" s="9">
        <v>0.5489906325484767</v>
      </c>
      <c r="T4702" s="6">
        <v>0.5515635313477907</v>
      </c>
      <c r="U4702" s="10"/>
      <c r="V4702" s="10"/>
      <c r="W4702" s="10"/>
    </row>
    <row r="4703">
      <c r="A4703" s="17">
        <v>2015.0</v>
      </c>
      <c r="B4703" s="18" t="s">
        <v>1523</v>
      </c>
      <c r="C4703" s="18" t="s">
        <v>5282</v>
      </c>
      <c r="D4703" s="19">
        <v>296.0</v>
      </c>
      <c r="E4703" s="19">
        <v>6.0</v>
      </c>
      <c r="F4703" s="19">
        <v>10.0</v>
      </c>
      <c r="G4703" s="19">
        <v>3.0</v>
      </c>
      <c r="H4703" s="19">
        <v>9.0</v>
      </c>
      <c r="I4703" s="19">
        <v>2.0</v>
      </c>
      <c r="J4703" s="19">
        <v>1.0</v>
      </c>
      <c r="K4703" s="19">
        <v>11.0</v>
      </c>
      <c r="L4703" s="19">
        <v>20.0</v>
      </c>
      <c r="M4703" s="19">
        <v>31.0</v>
      </c>
      <c r="N4703" s="20">
        <v>0.35483869910240173</v>
      </c>
      <c r="O4703" s="20">
        <v>0.4393201470375061</v>
      </c>
      <c r="P4703" s="20">
        <v>0.4841875433921814</v>
      </c>
      <c r="Q4703" s="21" t="str">
        <f t="shared" si="1"/>
        <v>0.3836477987</v>
      </c>
      <c r="R4703" s="21" t="str">
        <f t="shared" si="3"/>
        <v>0.4366189091</v>
      </c>
      <c r="S4703" s="9">
        <v>0.42941663678615327</v>
      </c>
      <c r="T4703" s="6">
        <v>0.43661890905233297</v>
      </c>
      <c r="U4703" s="10"/>
      <c r="V4703" s="10"/>
      <c r="W4703" s="10"/>
    </row>
    <row r="4704">
      <c r="A4704" s="17">
        <v>2015.0</v>
      </c>
      <c r="B4704" s="18" t="s">
        <v>928</v>
      </c>
      <c r="C4704" s="18" t="s">
        <v>5283</v>
      </c>
      <c r="D4704" s="19">
        <v>297.0</v>
      </c>
      <c r="E4704" s="19">
        <v>4.0</v>
      </c>
      <c r="F4704" s="19">
        <v>10.0</v>
      </c>
      <c r="G4704" s="19">
        <v>4.0</v>
      </c>
      <c r="H4704" s="19">
        <v>9.0</v>
      </c>
      <c r="I4704" s="19">
        <v>0.0</v>
      </c>
      <c r="J4704" s="19">
        <v>0.0</v>
      </c>
      <c r="K4704" s="19">
        <v>8.0</v>
      </c>
      <c r="L4704" s="19">
        <v>19.0</v>
      </c>
      <c r="M4704" s="19">
        <v>27.0</v>
      </c>
      <c r="N4704" s="20">
        <v>0.29629629850387573</v>
      </c>
      <c r="O4704" s="20">
        <v>0.43350866436958313</v>
      </c>
      <c r="P4704" s="20">
        <v>0.480217307806015</v>
      </c>
      <c r="Q4704" s="21" t="str">
        <f t="shared" si="1"/>
        <v>0.3007518797</v>
      </c>
      <c r="R4704" s="21" t="str">
        <f t="shared" si="3"/>
        <v>0.4119966291</v>
      </c>
      <c r="S4704" s="9">
        <v>0.4108827332103694</v>
      </c>
      <c r="T4704" s="6">
        <v>0.41199662906110734</v>
      </c>
      <c r="U4704" s="10"/>
      <c r="V4704" s="10"/>
      <c r="W4704" s="10"/>
    </row>
    <row r="4705">
      <c r="A4705" s="17">
        <v>2015.0</v>
      </c>
      <c r="B4705" s="18" t="s">
        <v>1394</v>
      </c>
      <c r="C4705" s="18" t="s">
        <v>5284</v>
      </c>
      <c r="D4705" s="19">
        <v>298.0</v>
      </c>
      <c r="E4705" s="19">
        <v>6.0</v>
      </c>
      <c r="F4705" s="19">
        <v>5.0</v>
      </c>
      <c r="G4705" s="19">
        <v>8.0</v>
      </c>
      <c r="H4705" s="19">
        <v>9.0</v>
      </c>
      <c r="I4705" s="19">
        <v>0.0</v>
      </c>
      <c r="J4705" s="19">
        <v>2.0</v>
      </c>
      <c r="K4705" s="19">
        <v>14.0</v>
      </c>
      <c r="L4705" s="19">
        <v>16.0</v>
      </c>
      <c r="M4705" s="19">
        <v>30.0</v>
      </c>
      <c r="N4705" s="20">
        <v>0.46666666865348816</v>
      </c>
      <c r="O4705" s="20">
        <v>0.47937291860580444</v>
      </c>
      <c r="P4705" s="20">
        <v>0.5080227851867676</v>
      </c>
      <c r="Q4705" s="21" t="str">
        <f t="shared" si="1"/>
        <v>0.4285714286</v>
      </c>
      <c r="R4705" s="21" t="str">
        <f t="shared" si="3"/>
        <v>0.4738350127</v>
      </c>
      <c r="S4705" s="9">
        <v>0.4833588222662608</v>
      </c>
      <c r="T4705" s="6">
        <v>0.47383501274245127</v>
      </c>
      <c r="U4705" s="10"/>
      <c r="V4705" s="10"/>
      <c r="W4705" s="10"/>
    </row>
    <row r="4706">
      <c r="A4706" s="17">
        <v>2015.0</v>
      </c>
      <c r="B4706" s="18" t="s">
        <v>139</v>
      </c>
      <c r="C4706" s="18" t="s">
        <v>5285</v>
      </c>
      <c r="D4706" s="19">
        <v>299.0</v>
      </c>
      <c r="E4706" s="19">
        <v>8.0</v>
      </c>
      <c r="F4706" s="19">
        <v>5.0</v>
      </c>
      <c r="G4706" s="19">
        <v>12.0</v>
      </c>
      <c r="H4706" s="19">
        <v>3.0</v>
      </c>
      <c r="I4706" s="19">
        <v>2.0</v>
      </c>
      <c r="J4706" s="19">
        <v>1.0</v>
      </c>
      <c r="K4706" s="19">
        <v>22.0</v>
      </c>
      <c r="L4706" s="19">
        <v>9.0</v>
      </c>
      <c r="M4706" s="19">
        <v>31.0</v>
      </c>
      <c r="N4706" s="20">
        <v>0.7096773982048035</v>
      </c>
      <c r="O4706" s="20">
        <v>0.5317547917366028</v>
      </c>
      <c r="P4706" s="20">
        <v>0.5262905359268188</v>
      </c>
      <c r="Q4706" s="21" t="str">
        <f t="shared" si="1"/>
        <v>0.7132867133</v>
      </c>
      <c r="R4706" s="21" t="str">
        <f t="shared" si="3"/>
        <v>0.5757717082</v>
      </c>
      <c r="S4706" s="9">
        <v>0.5748693846887158</v>
      </c>
      <c r="T4706" s="6">
        <v>0.5757717081716844</v>
      </c>
      <c r="U4706" s="10"/>
      <c r="V4706" s="10"/>
      <c r="W4706" s="10"/>
    </row>
    <row r="4707">
      <c r="A4707" s="17">
        <v>2015.0</v>
      </c>
      <c r="B4707" s="18" t="s">
        <v>1992</v>
      </c>
      <c r="C4707" s="18" t="s">
        <v>5286</v>
      </c>
      <c r="D4707" s="19">
        <v>300.0</v>
      </c>
      <c r="E4707" s="19">
        <v>1.0</v>
      </c>
      <c r="F4707" s="19">
        <v>15.0</v>
      </c>
      <c r="G4707" s="19">
        <v>5.0</v>
      </c>
      <c r="H4707" s="19">
        <v>4.0</v>
      </c>
      <c r="I4707" s="19">
        <v>1.0</v>
      </c>
      <c r="J4707" s="19">
        <v>2.0</v>
      </c>
      <c r="K4707" s="19">
        <v>7.0</v>
      </c>
      <c r="L4707" s="19">
        <v>21.0</v>
      </c>
      <c r="M4707" s="19">
        <v>28.0</v>
      </c>
      <c r="N4707" s="20">
        <v>0.25</v>
      </c>
      <c r="O4707" s="20">
        <v>0.4240230917930603</v>
      </c>
      <c r="P4707" s="20">
        <v>0.46809861063957214</v>
      </c>
      <c r="Q4707" s="21" t="str">
        <f t="shared" si="1"/>
        <v>0.2454545455</v>
      </c>
      <c r="R4707" s="21" t="str">
        <f t="shared" si="3"/>
        <v>0.3903998349</v>
      </c>
      <c r="S4707" s="9">
        <v>0.3915361985564232</v>
      </c>
      <c r="T4707" s="6">
        <v>0.3903998349200596</v>
      </c>
      <c r="U4707" s="10"/>
      <c r="V4707" s="10"/>
      <c r="W4707" s="10"/>
    </row>
    <row r="4708">
      <c r="A4708" s="17">
        <v>2015.0</v>
      </c>
      <c r="B4708" s="18" t="s">
        <v>261</v>
      </c>
      <c r="C4708" s="18" t="s">
        <v>1652</v>
      </c>
      <c r="D4708" s="19">
        <v>301.0</v>
      </c>
      <c r="E4708" s="19">
        <v>10.0</v>
      </c>
      <c r="F4708" s="19">
        <v>11.0</v>
      </c>
      <c r="G4708" s="19">
        <v>10.0</v>
      </c>
      <c r="H4708" s="19">
        <v>1.0</v>
      </c>
      <c r="I4708" s="19">
        <v>2.0</v>
      </c>
      <c r="J4708" s="19">
        <v>0.0</v>
      </c>
      <c r="K4708" s="19">
        <v>22.0</v>
      </c>
      <c r="L4708" s="19">
        <v>12.0</v>
      </c>
      <c r="M4708" s="19">
        <v>34.0</v>
      </c>
      <c r="N4708" s="20">
        <v>0.6470588445663452</v>
      </c>
      <c r="O4708" s="20">
        <v>0.4492824971675873</v>
      </c>
      <c r="P4708" s="20">
        <v>0.49426066875457764</v>
      </c>
      <c r="Q4708" s="21" t="str">
        <f t="shared" si="1"/>
        <v>0.7333333333</v>
      </c>
      <c r="R4708" s="21" t="str">
        <f t="shared" si="3"/>
        <v>0.5315397491</v>
      </c>
      <c r="S4708" s="9">
        <v>0.509971121654791</v>
      </c>
      <c r="T4708" s="6">
        <v>0.5315397491057714</v>
      </c>
      <c r="U4708" s="10"/>
      <c r="V4708" s="10"/>
      <c r="W4708" s="10"/>
    </row>
    <row r="4709">
      <c r="A4709" s="17">
        <v>2015.0</v>
      </c>
      <c r="B4709" s="18" t="s">
        <v>296</v>
      </c>
      <c r="C4709" s="18" t="s">
        <v>1658</v>
      </c>
      <c r="D4709" s="19">
        <v>302.0</v>
      </c>
      <c r="E4709" s="19">
        <v>3.0</v>
      </c>
      <c r="F4709" s="19">
        <v>8.0</v>
      </c>
      <c r="G4709" s="19">
        <v>12.0</v>
      </c>
      <c r="H4709" s="19">
        <v>4.0</v>
      </c>
      <c r="I4709" s="19">
        <v>3.0</v>
      </c>
      <c r="J4709" s="19">
        <v>3.0</v>
      </c>
      <c r="K4709" s="19">
        <v>18.0</v>
      </c>
      <c r="L4709" s="19">
        <v>15.0</v>
      </c>
      <c r="M4709" s="19">
        <v>33.0</v>
      </c>
      <c r="N4709" s="20">
        <v>0.5454545617103577</v>
      </c>
      <c r="O4709" s="20">
        <v>0.5279724597930908</v>
      </c>
      <c r="P4709" s="20">
        <v>0.5097177028656006</v>
      </c>
      <c r="Q4709" s="21" t="str">
        <f t="shared" si="1"/>
        <v>0.5179856115</v>
      </c>
      <c r="R4709" s="21" t="str">
        <f t="shared" si="3"/>
        <v>0.5209120585</v>
      </c>
      <c r="S4709" s="9">
        <v>0.5277792919765819</v>
      </c>
      <c r="T4709" s="6">
        <v>0.5209120584906434</v>
      </c>
      <c r="U4709" s="10"/>
      <c r="V4709" s="10"/>
      <c r="W4709" s="10"/>
    </row>
    <row r="4710">
      <c r="A4710" s="17">
        <v>2015.0</v>
      </c>
      <c r="B4710" s="18" t="s">
        <v>1614</v>
      </c>
      <c r="C4710" s="18" t="s">
        <v>1615</v>
      </c>
      <c r="D4710" s="19">
        <v>303.0</v>
      </c>
      <c r="E4710" s="19">
        <v>10.0</v>
      </c>
      <c r="F4710" s="19">
        <v>5.0</v>
      </c>
      <c r="G4710" s="19">
        <v>12.0</v>
      </c>
      <c r="H4710" s="19">
        <v>0.0</v>
      </c>
      <c r="I4710" s="19">
        <v>1.0</v>
      </c>
      <c r="J4710" s="19">
        <v>1.0</v>
      </c>
      <c r="K4710" s="19">
        <v>23.0</v>
      </c>
      <c r="L4710" s="19">
        <v>6.0</v>
      </c>
      <c r="M4710" s="19">
        <v>29.0</v>
      </c>
      <c r="N4710" s="20">
        <v>0.7931034564971924</v>
      </c>
      <c r="O4710" s="20">
        <v>0.43901678919792175</v>
      </c>
      <c r="P4710" s="20">
        <v>0.49154582619667053</v>
      </c>
      <c r="Q4710" s="21" t="str">
        <f t="shared" si="1"/>
        <v>0.8473282443</v>
      </c>
      <c r="R4710" s="21" t="str">
        <f t="shared" si="3"/>
        <v>0.5542269122</v>
      </c>
      <c r="S4710" s="9">
        <v>0.540670713217094</v>
      </c>
      <c r="T4710" s="6">
        <v>0.5542269122168308</v>
      </c>
      <c r="U4710" s="10"/>
      <c r="V4710" s="10"/>
      <c r="W4710" s="10"/>
    </row>
    <row r="4711">
      <c r="A4711" s="17">
        <v>2015.0</v>
      </c>
      <c r="B4711" s="18" t="s">
        <v>1396</v>
      </c>
      <c r="C4711" s="18" t="s">
        <v>1673</v>
      </c>
      <c r="D4711" s="19">
        <v>304.0</v>
      </c>
      <c r="E4711" s="19">
        <v>6.0</v>
      </c>
      <c r="F4711" s="19">
        <v>9.0</v>
      </c>
      <c r="G4711" s="19">
        <v>8.0</v>
      </c>
      <c r="H4711" s="19">
        <v>3.0</v>
      </c>
      <c r="I4711" s="19">
        <v>5.0</v>
      </c>
      <c r="J4711" s="19">
        <v>0.0</v>
      </c>
      <c r="K4711" s="19">
        <v>19.0</v>
      </c>
      <c r="L4711" s="19">
        <v>12.0</v>
      </c>
      <c r="M4711" s="19">
        <v>31.0</v>
      </c>
      <c r="N4711" s="20">
        <v>0.6129032373428345</v>
      </c>
      <c r="O4711" s="20">
        <v>0.5059444904327393</v>
      </c>
      <c r="P4711" s="20">
        <v>0.5033271312713623</v>
      </c>
      <c r="Q4711" s="21" t="str">
        <f t="shared" si="1"/>
        <v>0.654676259</v>
      </c>
      <c r="R4711" s="21" t="str">
        <f t="shared" si="3"/>
        <v>0.5424730928</v>
      </c>
      <c r="S4711" s="9">
        <v>0.5320298344858231</v>
      </c>
      <c r="T4711" s="6">
        <v>0.5424730927824116</v>
      </c>
      <c r="U4711" s="10"/>
      <c r="V4711" s="10"/>
      <c r="W4711" s="10"/>
    </row>
    <row r="4712">
      <c r="A4712" s="17">
        <v>2015.0</v>
      </c>
      <c r="B4712" s="18" t="s">
        <v>2254</v>
      </c>
      <c r="C4712" s="18" t="s">
        <v>5287</v>
      </c>
      <c r="D4712" s="19">
        <v>305.0</v>
      </c>
      <c r="E4712" s="19">
        <v>2.0</v>
      </c>
      <c r="F4712" s="19">
        <v>13.0</v>
      </c>
      <c r="G4712" s="19">
        <v>10.0</v>
      </c>
      <c r="H4712" s="19">
        <v>3.0</v>
      </c>
      <c r="I4712" s="19">
        <v>0.0</v>
      </c>
      <c r="J4712" s="19">
        <v>1.0</v>
      </c>
      <c r="K4712" s="19">
        <v>12.0</v>
      </c>
      <c r="L4712" s="19">
        <v>17.0</v>
      </c>
      <c r="M4712" s="19">
        <v>29.0</v>
      </c>
      <c r="N4712" s="20">
        <v>0.4137931168079376</v>
      </c>
      <c r="O4712" s="20">
        <v>0.47741273045539856</v>
      </c>
      <c r="P4712" s="20">
        <v>0.4929850697517395</v>
      </c>
      <c r="Q4712" s="21" t="str">
        <f t="shared" si="1"/>
        <v>0.4036697248</v>
      </c>
      <c r="R4712" s="21" t="str">
        <f t="shared" si="3"/>
        <v>0.4628700639</v>
      </c>
      <c r="S4712" s="9">
        <v>0.4654009085277031</v>
      </c>
      <c r="T4712" s="6">
        <v>0.4628700638582947</v>
      </c>
      <c r="U4712" s="10"/>
      <c r="V4712" s="10"/>
      <c r="W4712" s="10"/>
    </row>
    <row r="4713">
      <c r="A4713" s="17">
        <v>2015.0</v>
      </c>
      <c r="B4713" s="18" t="s">
        <v>5037</v>
      </c>
      <c r="C4713" s="18" t="s">
        <v>5288</v>
      </c>
      <c r="D4713" s="19">
        <v>306.0</v>
      </c>
      <c r="E4713" s="19">
        <v>2.0</v>
      </c>
      <c r="F4713" s="19">
        <v>9.0</v>
      </c>
      <c r="G4713" s="19">
        <v>9.0</v>
      </c>
      <c r="H4713" s="19">
        <v>8.0</v>
      </c>
      <c r="I4713" s="19">
        <v>0.0</v>
      </c>
      <c r="J4713" s="19">
        <v>1.0</v>
      </c>
      <c r="K4713" s="19">
        <v>11.0</v>
      </c>
      <c r="L4713" s="19">
        <v>18.0</v>
      </c>
      <c r="M4713" s="19">
        <v>29.0</v>
      </c>
      <c r="N4713" s="20">
        <v>0.37931033968925476</v>
      </c>
      <c r="O4713" s="20">
        <v>0.491411954164505</v>
      </c>
      <c r="P4713" s="20">
        <v>0.5007299184799194</v>
      </c>
      <c r="Q4713" s="21" t="str">
        <f t="shared" si="1"/>
        <v>0.3178294574</v>
      </c>
      <c r="R4713" s="21" t="str">
        <f t="shared" si="3"/>
        <v>0.450345821</v>
      </c>
      <c r="S4713" s="9">
        <v>0.46571604290912894</v>
      </c>
      <c r="T4713" s="6">
        <v>0.45034582104331766</v>
      </c>
      <c r="U4713" s="10"/>
      <c r="V4713" s="10"/>
      <c r="W4713" s="10"/>
    </row>
    <row r="4714">
      <c r="A4714" s="17">
        <v>2015.0</v>
      </c>
      <c r="B4714" s="18" t="s">
        <v>219</v>
      </c>
      <c r="C4714" s="18" t="s">
        <v>1664</v>
      </c>
      <c r="D4714" s="19">
        <v>307.0</v>
      </c>
      <c r="E4714" s="19">
        <v>2.0</v>
      </c>
      <c r="F4714" s="19">
        <v>8.0</v>
      </c>
      <c r="G4714" s="19">
        <v>16.0</v>
      </c>
      <c r="H4714" s="19">
        <v>1.0</v>
      </c>
      <c r="I4714" s="19">
        <v>2.0</v>
      </c>
      <c r="J4714" s="19">
        <v>4.0</v>
      </c>
      <c r="K4714" s="19">
        <v>20.0</v>
      </c>
      <c r="L4714" s="19">
        <v>13.0</v>
      </c>
      <c r="M4714" s="19">
        <v>33.0</v>
      </c>
      <c r="N4714" s="20">
        <v>0.6060606241226196</v>
      </c>
      <c r="O4714" s="20">
        <v>0.5796903371810913</v>
      </c>
      <c r="P4714" s="20">
        <v>0.5381917953491211</v>
      </c>
      <c r="Q4714" s="21" t="str">
        <f t="shared" si="1"/>
        <v>0.5853658537</v>
      </c>
      <c r="R4714" s="21" t="str">
        <f t="shared" si="3"/>
        <v>0.5707345808</v>
      </c>
      <c r="S4714" s="9">
        <v>0.5759082689429774</v>
      </c>
      <c r="T4714" s="6">
        <v>0.5707345808424601</v>
      </c>
      <c r="U4714" s="10"/>
      <c r="V4714" s="10"/>
      <c r="W4714" s="10"/>
    </row>
    <row r="4715">
      <c r="A4715" s="17">
        <v>2015.0</v>
      </c>
      <c r="B4715" s="18" t="s">
        <v>86</v>
      </c>
      <c r="C4715" s="18" t="s">
        <v>1602</v>
      </c>
      <c r="D4715" s="19">
        <v>308.0</v>
      </c>
      <c r="E4715" s="19">
        <v>6.0</v>
      </c>
      <c r="F4715" s="19">
        <v>8.0</v>
      </c>
      <c r="G4715" s="19">
        <v>9.0</v>
      </c>
      <c r="H4715" s="19">
        <v>3.0</v>
      </c>
      <c r="I4715" s="19">
        <v>2.0</v>
      </c>
      <c r="J4715" s="19">
        <v>2.0</v>
      </c>
      <c r="K4715" s="19">
        <v>17.0</v>
      </c>
      <c r="L4715" s="19">
        <v>13.0</v>
      </c>
      <c r="M4715" s="19">
        <v>30.0</v>
      </c>
      <c r="N4715" s="20">
        <v>0.5666666626930237</v>
      </c>
      <c r="O4715" s="20">
        <v>0.4933435618877411</v>
      </c>
      <c r="P4715" s="20">
        <v>0.4782201647758484</v>
      </c>
      <c r="Q4715" s="21" t="str">
        <f t="shared" si="1"/>
        <v>0.5895522388</v>
      </c>
      <c r="R4715" s="21" t="str">
        <f t="shared" si="3"/>
        <v>0.5136148818</v>
      </c>
      <c r="S4715" s="9">
        <v>0.5078934888044992</v>
      </c>
      <c r="T4715" s="6">
        <v>0.5136148818393251</v>
      </c>
      <c r="U4715" s="10"/>
      <c r="V4715" s="10"/>
      <c r="W4715" s="10"/>
    </row>
    <row r="4716">
      <c r="A4716" s="17">
        <v>2015.0</v>
      </c>
      <c r="B4716" s="18" t="s">
        <v>1633</v>
      </c>
      <c r="C4716" s="18" t="s">
        <v>1702</v>
      </c>
      <c r="D4716" s="19">
        <v>309.0</v>
      </c>
      <c r="E4716" s="19">
        <v>8.0</v>
      </c>
      <c r="F4716" s="19">
        <v>6.0</v>
      </c>
      <c r="G4716" s="19">
        <v>8.0</v>
      </c>
      <c r="H4716" s="19">
        <v>3.0</v>
      </c>
      <c r="I4716" s="19">
        <v>1.0</v>
      </c>
      <c r="J4716" s="19">
        <v>3.0</v>
      </c>
      <c r="K4716" s="19">
        <v>17.0</v>
      </c>
      <c r="L4716" s="19">
        <v>12.0</v>
      </c>
      <c r="M4716" s="19">
        <v>29.0</v>
      </c>
      <c r="N4716" s="20">
        <v>0.5862069129943848</v>
      </c>
      <c r="O4716" s="20">
        <v>0.49167972803115845</v>
      </c>
      <c r="P4716" s="20">
        <v>0.4812411963939667</v>
      </c>
      <c r="Q4716" s="21" t="str">
        <f t="shared" si="1"/>
        <v>0.6115107914</v>
      </c>
      <c r="R4716" s="21" t="str">
        <f t="shared" si="3"/>
        <v>0.519027861</v>
      </c>
      <c r="S4716" s="9">
        <v>0.5127018872520019</v>
      </c>
      <c r="T4716" s="6">
        <v>0.5190278609557976</v>
      </c>
      <c r="U4716" s="10"/>
      <c r="V4716" s="10"/>
      <c r="W4716" s="10"/>
    </row>
    <row r="4717">
      <c r="A4717" s="17">
        <v>2015.0</v>
      </c>
      <c r="B4717" s="18" t="s">
        <v>5040</v>
      </c>
      <c r="C4717" s="18" t="s">
        <v>5289</v>
      </c>
      <c r="D4717" s="19">
        <v>310.0</v>
      </c>
      <c r="E4717" s="19">
        <v>2.0</v>
      </c>
      <c r="F4717" s="19">
        <v>15.0</v>
      </c>
      <c r="G4717" s="19">
        <v>2.0</v>
      </c>
      <c r="H4717" s="19">
        <v>11.0</v>
      </c>
      <c r="I4717" s="19">
        <v>0.0</v>
      </c>
      <c r="J4717" s="19">
        <v>0.0</v>
      </c>
      <c r="K4717" s="19">
        <v>4.0</v>
      </c>
      <c r="L4717" s="19">
        <v>26.0</v>
      </c>
      <c r="M4717" s="19">
        <v>30.0</v>
      </c>
      <c r="N4717" s="20">
        <v>0.13333334028720856</v>
      </c>
      <c r="O4717" s="20">
        <v>0.43585091829299927</v>
      </c>
      <c r="P4717" s="20">
        <v>0.46682116389274597</v>
      </c>
      <c r="Q4717" s="21" t="str">
        <f t="shared" si="1"/>
        <v>0.1408450704</v>
      </c>
      <c r="R4717" s="21" t="str">
        <f t="shared" si="3"/>
        <v>0.3698420177</v>
      </c>
      <c r="S4717" s="9">
        <v>0.36796408345301945</v>
      </c>
      <c r="T4717" s="6">
        <v>0.36984201772531994</v>
      </c>
      <c r="U4717" s="10"/>
      <c r="V4717" s="10"/>
      <c r="W4717" s="10"/>
    </row>
    <row r="4718">
      <c r="A4718" s="17">
        <v>2015.0</v>
      </c>
      <c r="B4718" s="18" t="s">
        <v>5042</v>
      </c>
      <c r="C4718" s="18" t="s">
        <v>5290</v>
      </c>
      <c r="D4718" s="19">
        <v>311.0</v>
      </c>
      <c r="E4718" s="19">
        <v>6.0</v>
      </c>
      <c r="F4718" s="19">
        <v>10.0</v>
      </c>
      <c r="G4718" s="19">
        <v>5.0</v>
      </c>
      <c r="H4718" s="19">
        <v>6.0</v>
      </c>
      <c r="I4718" s="19">
        <v>1.0</v>
      </c>
      <c r="J4718" s="19">
        <v>0.0</v>
      </c>
      <c r="K4718" s="19">
        <v>12.0</v>
      </c>
      <c r="L4718" s="19">
        <v>16.0</v>
      </c>
      <c r="M4718" s="19">
        <v>28.0</v>
      </c>
      <c r="N4718" s="20">
        <v>0.4285714328289032</v>
      </c>
      <c r="O4718" s="20">
        <v>0.45267781615257263</v>
      </c>
      <c r="P4718" s="20">
        <v>0.48205411434173584</v>
      </c>
      <c r="Q4718" s="21" t="str">
        <f t="shared" si="1"/>
        <v>0.4626865672</v>
      </c>
      <c r="R4718" s="21" t="str">
        <f t="shared" si="3"/>
        <v>0.4625240785</v>
      </c>
      <c r="S4718" s="9">
        <v>0.4539952938045774</v>
      </c>
      <c r="T4718" s="6">
        <v>0.46252407845276505</v>
      </c>
      <c r="U4718" s="10"/>
      <c r="V4718" s="10"/>
      <c r="W4718" s="10"/>
    </row>
    <row r="4719">
      <c r="A4719" s="17">
        <v>2015.0</v>
      </c>
      <c r="B4719" s="18" t="s">
        <v>5044</v>
      </c>
      <c r="C4719" s="18" t="s">
        <v>5291</v>
      </c>
      <c r="D4719" s="19">
        <v>312.0</v>
      </c>
      <c r="E4719" s="19">
        <v>4.0</v>
      </c>
      <c r="F4719" s="19">
        <v>9.0</v>
      </c>
      <c r="G4719" s="19">
        <v>3.0</v>
      </c>
      <c r="H4719" s="19">
        <v>10.0</v>
      </c>
      <c r="I4719" s="19">
        <v>1.0</v>
      </c>
      <c r="J4719" s="19">
        <v>3.0</v>
      </c>
      <c r="K4719" s="19">
        <v>8.0</v>
      </c>
      <c r="L4719" s="19">
        <v>22.0</v>
      </c>
      <c r="M4719" s="19">
        <v>30.0</v>
      </c>
      <c r="N4719" s="20">
        <v>0.2666666805744171</v>
      </c>
      <c r="O4719" s="20">
        <v>0.46539297699928284</v>
      </c>
      <c r="P4719" s="20">
        <v>0.4812527298927307</v>
      </c>
      <c r="Q4719" s="21" t="str">
        <f t="shared" si="1"/>
        <v>0.2727272727</v>
      </c>
      <c r="R4719" s="21" t="str">
        <f t="shared" si="3"/>
        <v>0.4211914892</v>
      </c>
      <c r="S4719" s="9">
        <v>0.41967633763949075</v>
      </c>
      <c r="T4719" s="6">
        <v>0.4211914891546423</v>
      </c>
      <c r="U4719" s="10"/>
      <c r="V4719" s="10"/>
      <c r="W4719" s="10"/>
    </row>
    <row r="4720">
      <c r="A4720" s="17">
        <v>2015.0</v>
      </c>
      <c r="B4720" s="18" t="s">
        <v>1646</v>
      </c>
      <c r="C4720" s="18" t="s">
        <v>1647</v>
      </c>
      <c r="D4720" s="19">
        <v>313.0</v>
      </c>
      <c r="E4720" s="19">
        <v>7.0</v>
      </c>
      <c r="F4720" s="19">
        <v>10.0</v>
      </c>
      <c r="G4720" s="19">
        <v>9.0</v>
      </c>
      <c r="H4720" s="19">
        <v>2.0</v>
      </c>
      <c r="I4720" s="19">
        <v>1.0</v>
      </c>
      <c r="J4720" s="19">
        <v>1.0</v>
      </c>
      <c r="K4720" s="19">
        <v>17.0</v>
      </c>
      <c r="L4720" s="19">
        <v>13.0</v>
      </c>
      <c r="M4720" s="19">
        <v>30.0</v>
      </c>
      <c r="N4720" s="20">
        <v>0.5666666626930237</v>
      </c>
      <c r="O4720" s="20">
        <v>0.4699831008911133</v>
      </c>
      <c r="P4720" s="20">
        <v>0.49220627546310425</v>
      </c>
      <c r="Q4720" s="21" t="str">
        <f t="shared" si="1"/>
        <v>0.6230769231</v>
      </c>
      <c r="R4720" s="21" t="str">
        <f t="shared" si="3"/>
        <v>0.5138123501</v>
      </c>
      <c r="S4720" s="9">
        <v>0.49970978597799937</v>
      </c>
      <c r="T4720" s="6">
        <v>0.5138123500805635</v>
      </c>
      <c r="U4720" s="10"/>
      <c r="V4720" s="10"/>
      <c r="W4720" s="10"/>
    </row>
    <row r="4721">
      <c r="A4721" s="17">
        <v>2015.0</v>
      </c>
      <c r="B4721" s="18" t="s">
        <v>62</v>
      </c>
      <c r="C4721" s="18" t="s">
        <v>5292</v>
      </c>
      <c r="D4721" s="19">
        <v>314.0</v>
      </c>
      <c r="E4721" s="19">
        <v>3.0</v>
      </c>
      <c r="F4721" s="19">
        <v>8.0</v>
      </c>
      <c r="G4721" s="19">
        <v>12.0</v>
      </c>
      <c r="H4721" s="19">
        <v>6.0</v>
      </c>
      <c r="I4721" s="19">
        <v>2.0</v>
      </c>
      <c r="J4721" s="19">
        <v>1.0</v>
      </c>
      <c r="K4721" s="19">
        <v>17.0</v>
      </c>
      <c r="L4721" s="19">
        <v>15.0</v>
      </c>
      <c r="M4721" s="19">
        <v>32.0</v>
      </c>
      <c r="N4721" s="20">
        <v>0.53125</v>
      </c>
      <c r="O4721" s="20">
        <v>0.5496760606765747</v>
      </c>
      <c r="P4721" s="20">
        <v>0.5191441774368286</v>
      </c>
      <c r="Q4721" s="21" t="str">
        <f t="shared" si="1"/>
        <v>0.4855072464</v>
      </c>
      <c r="R4721" s="21" t="str">
        <f t="shared" si="3"/>
        <v>0.5260008863</v>
      </c>
      <c r="S4721" s="9">
        <v>0.5374365746974945</v>
      </c>
      <c r="T4721" s="6">
        <v>0.5260008862916974</v>
      </c>
      <c r="U4721" s="10"/>
      <c r="V4721" s="10"/>
      <c r="W4721" s="10"/>
    </row>
    <row r="4722">
      <c r="A4722" s="17">
        <v>2015.0</v>
      </c>
      <c r="B4722" s="18" t="s">
        <v>5048</v>
      </c>
      <c r="C4722" s="18" t="s">
        <v>5293</v>
      </c>
      <c r="D4722" s="19">
        <v>315.0</v>
      </c>
      <c r="E4722" s="19">
        <v>2.0</v>
      </c>
      <c r="F4722" s="19">
        <v>9.0</v>
      </c>
      <c r="G4722" s="19">
        <v>8.0</v>
      </c>
      <c r="H4722" s="19">
        <v>8.0</v>
      </c>
      <c r="I4722" s="19">
        <v>2.0</v>
      </c>
      <c r="J4722" s="19">
        <v>3.0</v>
      </c>
      <c r="K4722" s="19">
        <v>12.0</v>
      </c>
      <c r="L4722" s="19">
        <v>20.0</v>
      </c>
      <c r="M4722" s="19">
        <v>32.0</v>
      </c>
      <c r="N4722" s="20">
        <v>0.375</v>
      </c>
      <c r="O4722" s="20">
        <v>0.531501054763794</v>
      </c>
      <c r="P4722" s="20">
        <v>0.5226559042930603</v>
      </c>
      <c r="Q4722" s="21" t="str">
        <f t="shared" si="1"/>
        <v>0.3287671233</v>
      </c>
      <c r="R4722" s="21" t="str">
        <f t="shared" si="3"/>
        <v>0.4786062843</v>
      </c>
      <c r="S4722" s="9">
        <v>0.49016450345516205</v>
      </c>
      <c r="T4722" s="6">
        <v>0.47860628427707985</v>
      </c>
      <c r="U4722" s="10"/>
      <c r="V4722" s="10"/>
      <c r="W4722" s="10"/>
    </row>
    <row r="4723">
      <c r="A4723" s="17">
        <v>2015.0</v>
      </c>
      <c r="B4723" s="18" t="s">
        <v>5050</v>
      </c>
      <c r="C4723" s="18" t="s">
        <v>5294</v>
      </c>
      <c r="D4723" s="19">
        <v>316.0</v>
      </c>
      <c r="E4723" s="19">
        <v>7.0</v>
      </c>
      <c r="F4723" s="19">
        <v>9.0</v>
      </c>
      <c r="G4723" s="19">
        <v>8.0</v>
      </c>
      <c r="H4723" s="19">
        <v>5.0</v>
      </c>
      <c r="I4723" s="19">
        <v>0.0</v>
      </c>
      <c r="J4723" s="19">
        <v>1.0</v>
      </c>
      <c r="K4723" s="19">
        <v>15.0</v>
      </c>
      <c r="L4723" s="19">
        <v>15.0</v>
      </c>
      <c r="M4723" s="19">
        <v>30.0</v>
      </c>
      <c r="N4723" s="20">
        <v>0.5</v>
      </c>
      <c r="O4723" s="20">
        <v>0.4813985824584961</v>
      </c>
      <c r="P4723" s="20">
        <v>0.4888221025466919</v>
      </c>
      <c r="Q4723" s="21" t="str">
        <f t="shared" si="1"/>
        <v>0.5214285714</v>
      </c>
      <c r="R4723" s="21" t="str">
        <f t="shared" si="3"/>
        <v>0.4932619597</v>
      </c>
      <c r="S4723" s="9">
        <v>0.487904816865921</v>
      </c>
      <c r="T4723" s="6">
        <v>0.49326195972306386</v>
      </c>
      <c r="U4723" s="10"/>
      <c r="V4723" s="10"/>
      <c r="W4723" s="10"/>
    </row>
    <row r="4724">
      <c r="A4724" s="17">
        <v>2015.0</v>
      </c>
      <c r="B4724" s="18" t="s">
        <v>5052</v>
      </c>
      <c r="C4724" s="18" t="s">
        <v>5295</v>
      </c>
      <c r="D4724" s="19">
        <v>317.0</v>
      </c>
      <c r="E4724" s="19">
        <v>7.0</v>
      </c>
      <c r="F4724" s="19">
        <v>7.0</v>
      </c>
      <c r="G4724" s="19">
        <v>5.0</v>
      </c>
      <c r="H4724" s="19">
        <v>8.0</v>
      </c>
      <c r="I4724" s="19">
        <v>0.0</v>
      </c>
      <c r="J4724" s="19">
        <v>1.0</v>
      </c>
      <c r="K4724" s="19">
        <v>12.0</v>
      </c>
      <c r="L4724" s="19">
        <v>16.0</v>
      </c>
      <c r="M4724" s="19">
        <v>28.0</v>
      </c>
      <c r="N4724" s="20">
        <v>0.4285714328289032</v>
      </c>
      <c r="O4724" s="20">
        <v>0.4619622528553009</v>
      </c>
      <c r="P4724" s="20">
        <v>0.488888144493103</v>
      </c>
      <c r="Q4724" s="21" t="str">
        <f t="shared" si="1"/>
        <v>0.4383561644</v>
      </c>
      <c r="R4724" s="21" t="str">
        <f t="shared" si="3"/>
        <v>0.4627922036</v>
      </c>
      <c r="S4724" s="9">
        <v>0.46034601969378336</v>
      </c>
      <c r="T4724" s="6">
        <v>0.4627922036468166</v>
      </c>
      <c r="U4724" s="10"/>
      <c r="V4724" s="10"/>
      <c r="W4724" s="10"/>
    </row>
    <row r="4725">
      <c r="A4725" s="17">
        <v>2015.0</v>
      </c>
      <c r="B4725" s="18" t="s">
        <v>128</v>
      </c>
      <c r="C4725" s="18" t="s">
        <v>1686</v>
      </c>
      <c r="D4725" s="19">
        <v>318.0</v>
      </c>
      <c r="E4725" s="19">
        <v>7.0</v>
      </c>
      <c r="F4725" s="19">
        <v>5.0</v>
      </c>
      <c r="G4725" s="19">
        <v>15.0</v>
      </c>
      <c r="H4725" s="19">
        <v>1.0</v>
      </c>
      <c r="I4725" s="19">
        <v>1.0</v>
      </c>
      <c r="J4725" s="19">
        <v>2.0</v>
      </c>
      <c r="K4725" s="19">
        <v>23.0</v>
      </c>
      <c r="L4725" s="19">
        <v>8.0</v>
      </c>
      <c r="M4725" s="19">
        <v>31.0</v>
      </c>
      <c r="N4725" s="20">
        <v>0.7419354915618896</v>
      </c>
      <c r="O4725" s="20">
        <v>0.5767420530319214</v>
      </c>
      <c r="P4725" s="20">
        <v>0.5313392877578735</v>
      </c>
      <c r="Q4725" s="21" t="str">
        <f t="shared" si="1"/>
        <v>0.7557251908</v>
      </c>
      <c r="R4725" s="21" t="str">
        <f t="shared" si="3"/>
        <v>0.6101371462</v>
      </c>
      <c r="S4725" s="9">
        <v>0.6066897194231711</v>
      </c>
      <c r="T4725" s="6">
        <v>0.6101371461653528</v>
      </c>
      <c r="U4725" s="10"/>
      <c r="V4725" s="10"/>
      <c r="W4725" s="10"/>
    </row>
    <row r="4726">
      <c r="A4726" s="17">
        <v>2015.0</v>
      </c>
      <c r="B4726" s="18" t="s">
        <v>70</v>
      </c>
      <c r="C4726" s="18" t="s">
        <v>5296</v>
      </c>
      <c r="D4726" s="19">
        <v>319.0</v>
      </c>
      <c r="E4726" s="19">
        <v>7.0</v>
      </c>
      <c r="F4726" s="19">
        <v>7.0</v>
      </c>
      <c r="G4726" s="19">
        <v>10.0</v>
      </c>
      <c r="H4726" s="19">
        <v>5.0</v>
      </c>
      <c r="I4726" s="19">
        <v>0.0</v>
      </c>
      <c r="J4726" s="19">
        <v>1.0</v>
      </c>
      <c r="K4726" s="19">
        <v>17.0</v>
      </c>
      <c r="L4726" s="19">
        <v>13.0</v>
      </c>
      <c r="M4726" s="19">
        <v>30.0</v>
      </c>
      <c r="N4726" s="20">
        <v>0.5666666626930237</v>
      </c>
      <c r="O4726" s="20">
        <v>0.49301984906196594</v>
      </c>
      <c r="P4726" s="20">
        <v>0.5007936954498291</v>
      </c>
      <c r="Q4726" s="21" t="str">
        <f t="shared" si="1"/>
        <v>0.5642857143</v>
      </c>
      <c r="R4726" s="21" t="str">
        <f t="shared" si="3"/>
        <v>0.512779777</v>
      </c>
      <c r="S4726" s="9">
        <v>0.5133750150601069</v>
      </c>
      <c r="T4726" s="6">
        <v>0.5127797769648688</v>
      </c>
      <c r="U4726" s="10"/>
      <c r="V4726" s="10"/>
      <c r="W4726" s="10"/>
    </row>
    <row r="4727">
      <c r="A4727" s="17">
        <v>2015.0</v>
      </c>
      <c r="B4727" s="18" t="s">
        <v>1248</v>
      </c>
      <c r="C4727" s="18" t="s">
        <v>5297</v>
      </c>
      <c r="D4727" s="19">
        <v>320.0</v>
      </c>
      <c r="E4727" s="19">
        <v>3.0</v>
      </c>
      <c r="F4727" s="19">
        <v>13.0</v>
      </c>
      <c r="G4727" s="19">
        <v>6.0</v>
      </c>
      <c r="H4727" s="19">
        <v>5.0</v>
      </c>
      <c r="I4727" s="19">
        <v>0.0</v>
      </c>
      <c r="J4727" s="19">
        <v>1.0</v>
      </c>
      <c r="K4727" s="19">
        <v>9.0</v>
      </c>
      <c r="L4727" s="19">
        <v>19.0</v>
      </c>
      <c r="M4727" s="19">
        <v>28.0</v>
      </c>
      <c r="N4727" s="20">
        <v>0.3214285671710968</v>
      </c>
      <c r="O4727" s="20">
        <v>0.44464990496635437</v>
      </c>
      <c r="P4727" s="20">
        <v>0.46461570262908936</v>
      </c>
      <c r="Q4727" s="21" t="str">
        <f t="shared" si="1"/>
        <v>0.3305084746</v>
      </c>
      <c r="R4727" s="21" t="str">
        <f t="shared" si="3"/>
        <v>0.4211059968</v>
      </c>
      <c r="S4727" s="9">
        <v>0.4188360209975924</v>
      </c>
      <c r="T4727" s="6">
        <v>0.4211059967845173</v>
      </c>
      <c r="U4727" s="10"/>
      <c r="V4727" s="10"/>
      <c r="W4727" s="10"/>
    </row>
    <row r="4728">
      <c r="A4728" s="17">
        <v>2015.0</v>
      </c>
      <c r="B4728" s="18" t="s">
        <v>1525</v>
      </c>
      <c r="C4728" s="18" t="s">
        <v>1607</v>
      </c>
      <c r="D4728" s="19">
        <v>321.0</v>
      </c>
      <c r="E4728" s="19">
        <v>5.0</v>
      </c>
      <c r="F4728" s="19">
        <v>6.0</v>
      </c>
      <c r="G4728" s="19">
        <v>14.0</v>
      </c>
      <c r="H4728" s="19">
        <v>2.0</v>
      </c>
      <c r="I4728" s="19">
        <v>3.0</v>
      </c>
      <c r="J4728" s="19">
        <v>2.0</v>
      </c>
      <c r="K4728" s="19">
        <v>22.0</v>
      </c>
      <c r="L4728" s="19">
        <v>10.0</v>
      </c>
      <c r="M4728" s="19">
        <v>32.0</v>
      </c>
      <c r="N4728" s="20">
        <v>0.6875</v>
      </c>
      <c r="O4728" s="20">
        <v>0.5121096968650818</v>
      </c>
      <c r="P4728" s="20">
        <v>0.49686408042907715</v>
      </c>
      <c r="Q4728" s="21" t="str">
        <f t="shared" si="1"/>
        <v>0.6865671642</v>
      </c>
      <c r="R4728" s="21" t="str">
        <f t="shared" si="3"/>
        <v>0.5519126596</v>
      </c>
      <c r="S4728" s="9">
        <v>0.5521458685398102</v>
      </c>
      <c r="T4728" s="6">
        <v>0.5519126595845862</v>
      </c>
      <c r="U4728" s="10"/>
      <c r="V4728" s="10"/>
      <c r="W4728" s="10"/>
    </row>
    <row r="4729">
      <c r="A4729" s="17">
        <v>2015.0</v>
      </c>
      <c r="B4729" s="18" t="s">
        <v>1559</v>
      </c>
      <c r="C4729" s="18" t="s">
        <v>5298</v>
      </c>
      <c r="D4729" s="19">
        <v>322.0</v>
      </c>
      <c r="E4729" s="19">
        <v>8.0</v>
      </c>
      <c r="F4729" s="19">
        <v>4.0</v>
      </c>
      <c r="G4729" s="19">
        <v>12.0</v>
      </c>
      <c r="H4729" s="19">
        <v>4.0</v>
      </c>
      <c r="I4729" s="19">
        <v>6.0</v>
      </c>
      <c r="J4729" s="19">
        <v>1.0</v>
      </c>
      <c r="K4729" s="19">
        <v>26.0</v>
      </c>
      <c r="L4729" s="19">
        <v>9.0</v>
      </c>
      <c r="M4729" s="19">
        <v>35.0</v>
      </c>
      <c r="N4729" s="20">
        <v>0.7428571581840515</v>
      </c>
      <c r="O4729" s="20">
        <v>0.6087345480918884</v>
      </c>
      <c r="P4729" s="20">
        <v>0.5300883054733276</v>
      </c>
      <c r="Q4729" s="21" t="str">
        <f t="shared" si="1"/>
        <v>0.7305389222</v>
      </c>
      <c r="R4729" s="21" t="str">
        <f t="shared" si="3"/>
        <v>0.619524081</v>
      </c>
      <c r="S4729" s="9">
        <v>0.6226036361285618</v>
      </c>
      <c r="T4729" s="6">
        <v>0.6195240809531983</v>
      </c>
      <c r="U4729" s="10"/>
      <c r="V4729" s="10"/>
      <c r="W4729" s="10"/>
    </row>
    <row r="4730">
      <c r="A4730" s="17">
        <v>2015.0</v>
      </c>
      <c r="B4730" s="18" t="s">
        <v>136</v>
      </c>
      <c r="C4730" s="18" t="s">
        <v>1674</v>
      </c>
      <c r="D4730" s="19">
        <v>323.0</v>
      </c>
      <c r="E4730" s="19">
        <v>8.0</v>
      </c>
      <c r="F4730" s="19">
        <v>4.0</v>
      </c>
      <c r="G4730" s="19">
        <v>12.0</v>
      </c>
      <c r="H4730" s="19">
        <v>1.0</v>
      </c>
      <c r="I4730" s="19">
        <v>5.0</v>
      </c>
      <c r="J4730" s="19">
        <v>0.0</v>
      </c>
      <c r="K4730" s="19">
        <v>25.0</v>
      </c>
      <c r="L4730" s="19">
        <v>5.0</v>
      </c>
      <c r="M4730" s="19">
        <v>30.0</v>
      </c>
      <c r="N4730" s="20">
        <v>0.8333333134651184</v>
      </c>
      <c r="O4730" s="20">
        <v>0.46346643567085266</v>
      </c>
      <c r="P4730" s="20">
        <v>0.4977145493030548</v>
      </c>
      <c r="Q4730" s="21" t="str">
        <f t="shared" si="1"/>
        <v>0.8602941176</v>
      </c>
      <c r="R4730" s="21" t="str">
        <f t="shared" si="3"/>
        <v>0.5712353846</v>
      </c>
      <c r="S4730" s="9">
        <v>0.5644951884945234</v>
      </c>
      <c r="T4730" s="6">
        <v>0.5712353845729548</v>
      </c>
      <c r="U4730" s="10"/>
      <c r="V4730" s="10"/>
      <c r="W4730" s="10"/>
    </row>
    <row r="4731">
      <c r="A4731" s="17">
        <v>2015.0</v>
      </c>
      <c r="B4731" s="18" t="s">
        <v>100</v>
      </c>
      <c r="C4731" s="18" t="s">
        <v>1645</v>
      </c>
      <c r="D4731" s="19">
        <v>324.0</v>
      </c>
      <c r="E4731" s="19">
        <v>4.0</v>
      </c>
      <c r="F4731" s="19">
        <v>7.0</v>
      </c>
      <c r="G4731" s="19">
        <v>13.0</v>
      </c>
      <c r="H4731" s="19">
        <v>4.0</v>
      </c>
      <c r="I4731" s="19">
        <v>1.0</v>
      </c>
      <c r="J4731" s="19">
        <v>2.0</v>
      </c>
      <c r="K4731" s="19">
        <v>18.0</v>
      </c>
      <c r="L4731" s="19">
        <v>13.0</v>
      </c>
      <c r="M4731" s="19">
        <v>31.0</v>
      </c>
      <c r="N4731" s="20">
        <v>0.5806451439857483</v>
      </c>
      <c r="O4731" s="20">
        <v>0.5163729190826416</v>
      </c>
      <c r="P4731" s="20">
        <v>0.5445883274078369</v>
      </c>
      <c r="Q4731" s="21" t="str">
        <f t="shared" si="1"/>
        <v>0.5496183206</v>
      </c>
      <c r="R4731" s="21" t="str">
        <f t="shared" si="3"/>
        <v>0.5317381215</v>
      </c>
      <c r="S4731" s="9">
        <v>0.5394948317158607</v>
      </c>
      <c r="T4731" s="6">
        <v>0.5317381215459518</v>
      </c>
      <c r="U4731" s="10"/>
      <c r="V4731" s="10"/>
      <c r="W4731" s="10"/>
    </row>
    <row r="4732">
      <c r="A4732" s="17">
        <v>2015.0</v>
      </c>
      <c r="B4732" s="18" t="s">
        <v>302</v>
      </c>
      <c r="C4732" s="18" t="s">
        <v>1631</v>
      </c>
      <c r="D4732" s="19">
        <v>325.0</v>
      </c>
      <c r="E4732" s="19">
        <v>6.0</v>
      </c>
      <c r="F4732" s="19">
        <v>9.0</v>
      </c>
      <c r="G4732" s="19">
        <v>11.0</v>
      </c>
      <c r="H4732" s="19">
        <v>4.0</v>
      </c>
      <c r="I4732" s="19">
        <v>0.0</v>
      </c>
      <c r="J4732" s="19">
        <v>0.0</v>
      </c>
      <c r="K4732" s="19">
        <v>17.0</v>
      </c>
      <c r="L4732" s="19">
        <v>13.0</v>
      </c>
      <c r="M4732" s="19">
        <v>30.0</v>
      </c>
      <c r="N4732" s="20">
        <v>0.5666666626930237</v>
      </c>
      <c r="O4732" s="20">
        <v>0.4402276575565338</v>
      </c>
      <c r="P4732" s="20">
        <v>0.4807834029197693</v>
      </c>
      <c r="Q4732" s="21" t="str">
        <f t="shared" si="1"/>
        <v>0.5769230769</v>
      </c>
      <c r="R4732" s="21" t="str">
        <f t="shared" si="3"/>
        <v>0.4845404487</v>
      </c>
      <c r="S4732" s="9">
        <v>0.4819763461748759</v>
      </c>
      <c r="T4732" s="6">
        <v>0.48454044873897845</v>
      </c>
      <c r="U4732" s="10"/>
      <c r="V4732" s="10"/>
      <c r="W4732" s="10"/>
    </row>
    <row r="4733">
      <c r="A4733" s="17">
        <v>2015.0</v>
      </c>
      <c r="B4733" s="18" t="s">
        <v>168</v>
      </c>
      <c r="C4733" s="18" t="s">
        <v>5299</v>
      </c>
      <c r="D4733" s="19">
        <v>326.0</v>
      </c>
      <c r="E4733" s="19">
        <v>9.0</v>
      </c>
      <c r="F4733" s="19">
        <v>2.0</v>
      </c>
      <c r="G4733" s="19">
        <v>16.0</v>
      </c>
      <c r="H4733" s="19">
        <v>0.0</v>
      </c>
      <c r="I4733" s="19">
        <v>7.0</v>
      </c>
      <c r="J4733" s="19">
        <v>0.0</v>
      </c>
      <c r="K4733" s="19">
        <v>32.0</v>
      </c>
      <c r="L4733" s="19">
        <v>2.0</v>
      </c>
      <c r="M4733" s="19">
        <v>34.0</v>
      </c>
      <c r="N4733" s="20">
        <v>0.9411764740943909</v>
      </c>
      <c r="O4733" s="20">
        <v>0.5777154564857483</v>
      </c>
      <c r="P4733" s="20">
        <v>0.5468758344650269</v>
      </c>
      <c r="Q4733" s="21" t="str">
        <f t="shared" si="1"/>
        <v>0.9605263158</v>
      </c>
      <c r="R4733" s="21" t="str">
        <f t="shared" si="3"/>
        <v>0.6657082658</v>
      </c>
      <c r="S4733" s="9">
        <v>0.6608708045061897</v>
      </c>
      <c r="T4733" s="6">
        <v>0.6657082658064993</v>
      </c>
      <c r="U4733" s="10"/>
      <c r="V4733" s="10"/>
      <c r="W4733" s="10"/>
    </row>
    <row r="4734">
      <c r="A4734" s="17">
        <v>2015.0</v>
      </c>
      <c r="B4734" s="18" t="s">
        <v>103</v>
      </c>
      <c r="C4734" s="18" t="s">
        <v>5300</v>
      </c>
      <c r="D4734" s="19">
        <v>327.0</v>
      </c>
      <c r="E4734" s="19">
        <v>11.0</v>
      </c>
      <c r="F4734" s="19">
        <v>1.0</v>
      </c>
      <c r="G4734" s="19">
        <v>15.0</v>
      </c>
      <c r="H4734" s="19">
        <v>1.0</v>
      </c>
      <c r="I4734" s="19">
        <v>3.0</v>
      </c>
      <c r="J4734" s="19">
        <v>1.0</v>
      </c>
      <c r="K4734" s="19">
        <v>29.0</v>
      </c>
      <c r="L4734" s="19">
        <v>3.0</v>
      </c>
      <c r="M4734" s="19">
        <v>32.0</v>
      </c>
      <c r="N4734" s="20">
        <v>0.90625</v>
      </c>
      <c r="O4734" s="20">
        <v>0.5839601755142212</v>
      </c>
      <c r="P4734" s="20">
        <v>0.5479928255081177</v>
      </c>
      <c r="Q4734" s="21" t="str">
        <f t="shared" si="1"/>
        <v>0.9013157895</v>
      </c>
      <c r="R4734" s="21" t="str">
        <f t="shared" si="3"/>
        <v>0.6543072415</v>
      </c>
      <c r="S4734" s="9">
        <v>0.65554079413414</v>
      </c>
      <c r="T4734" s="6">
        <v>0.654307241502561</v>
      </c>
      <c r="U4734" s="10"/>
      <c r="V4734" s="10"/>
      <c r="W4734" s="10"/>
    </row>
    <row r="4735">
      <c r="A4735" s="17">
        <v>2015.0</v>
      </c>
      <c r="B4735" s="18" t="s">
        <v>507</v>
      </c>
      <c r="C4735" s="18" t="s">
        <v>5301</v>
      </c>
      <c r="D4735" s="19">
        <v>328.0</v>
      </c>
      <c r="E4735" s="19">
        <v>0.0</v>
      </c>
      <c r="F4735" s="19">
        <v>11.0</v>
      </c>
      <c r="G4735" s="19">
        <v>9.0</v>
      </c>
      <c r="H4735" s="19">
        <v>9.0</v>
      </c>
      <c r="I4735" s="19">
        <v>2.0</v>
      </c>
      <c r="J4735" s="19">
        <v>2.0</v>
      </c>
      <c r="K4735" s="19">
        <v>11.0</v>
      </c>
      <c r="L4735" s="19">
        <v>22.0</v>
      </c>
      <c r="M4735" s="19">
        <v>33.0</v>
      </c>
      <c r="N4735" s="20">
        <v>0.3333333432674408</v>
      </c>
      <c r="O4735" s="20">
        <v>0.53719162940979</v>
      </c>
      <c r="P4735" s="20">
        <v>0.5251354575157166</v>
      </c>
      <c r="Q4735" s="21" t="str">
        <f t="shared" si="1"/>
        <v>0.2587412587</v>
      </c>
      <c r="R4735" s="21" t="str">
        <f t="shared" si="3"/>
        <v>0.4645649938</v>
      </c>
      <c r="S4735" s="9">
        <v>0.4832130124171575</v>
      </c>
      <c r="T4735" s="6">
        <v>0.46456499376913885</v>
      </c>
      <c r="U4735" s="10"/>
      <c r="V4735" s="10"/>
      <c r="W4735" s="10"/>
    </row>
    <row r="4736">
      <c r="A4736" s="17">
        <v>2015.0</v>
      </c>
      <c r="B4736" s="18" t="s">
        <v>1473</v>
      </c>
      <c r="C4736" s="18" t="s">
        <v>5302</v>
      </c>
      <c r="D4736" s="19">
        <v>329.0</v>
      </c>
      <c r="E4736" s="19">
        <v>4.0</v>
      </c>
      <c r="F4736" s="19">
        <v>10.0</v>
      </c>
      <c r="G4736" s="19">
        <v>4.0</v>
      </c>
      <c r="H4736" s="19">
        <v>7.0</v>
      </c>
      <c r="I4736" s="19">
        <v>1.0</v>
      </c>
      <c r="J4736" s="19">
        <v>2.0</v>
      </c>
      <c r="K4736" s="19">
        <v>9.0</v>
      </c>
      <c r="L4736" s="19">
        <v>19.0</v>
      </c>
      <c r="M4736" s="19">
        <v>28.0</v>
      </c>
      <c r="N4736" s="20">
        <v>0.3214285671710968</v>
      </c>
      <c r="O4736" s="20">
        <v>0.46470561623573303</v>
      </c>
      <c r="P4736" s="20">
        <v>0.4808666408061981</v>
      </c>
      <c r="Q4736" s="21" t="str">
        <f t="shared" si="1"/>
        <v>0.3358208955</v>
      </c>
      <c r="R4736" s="21" t="str">
        <f t="shared" si="3"/>
        <v>0.4365246922</v>
      </c>
      <c r="S4736" s="9">
        <v>0.4329266111765589</v>
      </c>
      <c r="T4736" s="6">
        <v>0.43652469220001305</v>
      </c>
      <c r="U4736" s="10"/>
      <c r="V4736" s="10"/>
      <c r="W4736" s="10"/>
    </row>
    <row r="4737">
      <c r="A4737" s="17">
        <v>2015.0</v>
      </c>
      <c r="B4737" s="18" t="s">
        <v>1017</v>
      </c>
      <c r="C4737" s="18" t="s">
        <v>5303</v>
      </c>
      <c r="D4737" s="19">
        <v>330.0</v>
      </c>
      <c r="E4737" s="19">
        <v>6.0</v>
      </c>
      <c r="F4737" s="19">
        <v>10.0</v>
      </c>
      <c r="G4737" s="19">
        <v>5.0</v>
      </c>
      <c r="H4737" s="19">
        <v>5.0</v>
      </c>
      <c r="I4737" s="19">
        <v>2.0</v>
      </c>
      <c r="J4737" s="19">
        <v>2.0</v>
      </c>
      <c r="K4737" s="19">
        <v>13.0</v>
      </c>
      <c r="L4737" s="19">
        <v>17.0</v>
      </c>
      <c r="M4737" s="19">
        <v>30.0</v>
      </c>
      <c r="N4737" s="20">
        <v>0.4333333373069763</v>
      </c>
      <c r="O4737" s="20">
        <v>0.4669659733772278</v>
      </c>
      <c r="P4737" s="20">
        <v>0.4828004240989685</v>
      </c>
      <c r="Q4737" s="21" t="str">
        <f t="shared" si="1"/>
        <v>0.4718309859</v>
      </c>
      <c r="R4737" s="21" t="str">
        <f t="shared" si="3"/>
        <v>0.4721408392</v>
      </c>
      <c r="S4737" s="9">
        <v>0.46251642604668936</v>
      </c>
      <c r="T4737" s="6">
        <v>0.47214083919222927</v>
      </c>
      <c r="U4737" s="10"/>
      <c r="V4737" s="10"/>
      <c r="W4737" s="10"/>
    </row>
    <row r="4738">
      <c r="A4738" s="17">
        <v>2015.0</v>
      </c>
      <c r="B4738" s="18" t="s">
        <v>1268</v>
      </c>
      <c r="C4738" s="18" t="s">
        <v>5304</v>
      </c>
      <c r="D4738" s="19">
        <v>331.0</v>
      </c>
      <c r="E4738" s="19">
        <v>0.0</v>
      </c>
      <c r="F4738" s="19">
        <v>13.0</v>
      </c>
      <c r="G4738" s="19">
        <v>6.0</v>
      </c>
      <c r="H4738" s="19">
        <v>6.0</v>
      </c>
      <c r="I4738" s="19">
        <v>0.0</v>
      </c>
      <c r="J4738" s="19">
        <v>1.0</v>
      </c>
      <c r="K4738" s="19">
        <v>6.0</v>
      </c>
      <c r="L4738" s="19">
        <v>20.0</v>
      </c>
      <c r="M4738" s="19">
        <v>26.0</v>
      </c>
      <c r="N4738" s="20">
        <v>0.23076923191547394</v>
      </c>
      <c r="O4738" s="20">
        <v>0.4740033745765686</v>
      </c>
      <c r="P4738" s="20">
        <v>0.47653087973594666</v>
      </c>
      <c r="Q4738" s="21" t="str">
        <f t="shared" si="1"/>
        <v>0.1730769231</v>
      </c>
      <c r="R4738" s="21" t="str">
        <f t="shared" si="3"/>
        <v>0.399403638</v>
      </c>
      <c r="S4738" s="9">
        <v>0.4138267149145787</v>
      </c>
      <c r="T4738" s="6">
        <v>0.39940363799150175</v>
      </c>
      <c r="U4738" s="10"/>
      <c r="V4738" s="10"/>
      <c r="W4738" s="10"/>
    </row>
    <row r="4739">
      <c r="A4739" s="17">
        <v>2015.0</v>
      </c>
      <c r="B4739" s="18" t="s">
        <v>166</v>
      </c>
      <c r="C4739" s="18" t="s">
        <v>5305</v>
      </c>
      <c r="D4739" s="19">
        <v>332.0</v>
      </c>
      <c r="E4739" s="19">
        <v>5.0</v>
      </c>
      <c r="F4739" s="19">
        <v>8.0</v>
      </c>
      <c r="G4739" s="19">
        <v>11.0</v>
      </c>
      <c r="H4739" s="19">
        <v>3.0</v>
      </c>
      <c r="I4739" s="19">
        <v>2.0</v>
      </c>
      <c r="J4739" s="19">
        <v>1.0</v>
      </c>
      <c r="K4739" s="19">
        <v>18.0</v>
      </c>
      <c r="L4739" s="19">
        <v>12.0</v>
      </c>
      <c r="M4739" s="19">
        <v>30.0</v>
      </c>
      <c r="N4739" s="20">
        <v>0.6000000238418579</v>
      </c>
      <c r="O4739" s="20">
        <v>0.4987688660621643</v>
      </c>
      <c r="P4739" s="20">
        <v>0.4986335337162018</v>
      </c>
      <c r="Q4739" s="21" t="str">
        <f t="shared" si="1"/>
        <v>0.609375</v>
      </c>
      <c r="R4739" s="21" t="str">
        <f t="shared" si="3"/>
        <v>0.5263865665</v>
      </c>
      <c r="S4739" s="9">
        <v>0.5240428164601326</v>
      </c>
      <c r="T4739" s="6">
        <v>0.5263865664601326</v>
      </c>
      <c r="U4739" s="10"/>
      <c r="V4739" s="10"/>
      <c r="W4739" s="10"/>
    </row>
    <row r="4740">
      <c r="A4740" s="17">
        <v>2015.0</v>
      </c>
      <c r="B4740" s="18" t="s">
        <v>300</v>
      </c>
      <c r="C4740" s="18" t="s">
        <v>5306</v>
      </c>
      <c r="D4740" s="19">
        <v>333.0</v>
      </c>
      <c r="E4740" s="19">
        <v>5.0</v>
      </c>
      <c r="F4740" s="19">
        <v>9.0</v>
      </c>
      <c r="G4740" s="19">
        <v>11.0</v>
      </c>
      <c r="H4740" s="19">
        <v>2.0</v>
      </c>
      <c r="I4740" s="19">
        <v>2.0</v>
      </c>
      <c r="J4740" s="19">
        <v>2.0</v>
      </c>
      <c r="K4740" s="19">
        <v>18.0</v>
      </c>
      <c r="L4740" s="19">
        <v>13.0</v>
      </c>
      <c r="M4740" s="19">
        <v>31.0</v>
      </c>
      <c r="N4740" s="20">
        <v>0.5806451439857483</v>
      </c>
      <c r="O4740" s="20">
        <v>0.48990535736083984</v>
      </c>
      <c r="P4740" s="20">
        <v>0.5092092156410217</v>
      </c>
      <c r="Q4740" s="21" t="str">
        <f t="shared" si="1"/>
        <v>0.6046511628</v>
      </c>
      <c r="R4740" s="21" t="str">
        <f t="shared" si="3"/>
        <v>0.5234177733</v>
      </c>
      <c r="S4740" s="9">
        <v>0.517416272913256</v>
      </c>
      <c r="T4740" s="6">
        <v>0.5234177732883498</v>
      </c>
      <c r="U4740" s="10"/>
      <c r="V4740" s="10"/>
      <c r="W4740" s="10"/>
    </row>
    <row r="4741">
      <c r="A4741" s="17">
        <v>2015.0</v>
      </c>
      <c r="B4741" s="18" t="s">
        <v>92</v>
      </c>
      <c r="C4741" s="18" t="s">
        <v>5307</v>
      </c>
      <c r="D4741" s="19">
        <v>334.0</v>
      </c>
      <c r="E4741" s="19">
        <v>2.0</v>
      </c>
      <c r="F4741" s="19">
        <v>15.0</v>
      </c>
      <c r="G4741" s="19">
        <v>7.0</v>
      </c>
      <c r="H4741" s="19">
        <v>5.0</v>
      </c>
      <c r="I4741" s="19">
        <v>0.0</v>
      </c>
      <c r="J4741" s="19">
        <v>0.0</v>
      </c>
      <c r="K4741" s="19">
        <v>9.0</v>
      </c>
      <c r="L4741" s="19">
        <v>20.0</v>
      </c>
      <c r="M4741" s="19">
        <v>29.0</v>
      </c>
      <c r="N4741" s="20">
        <v>0.3103448152542114</v>
      </c>
      <c r="O4741" s="20">
        <v>0.47178372740745544</v>
      </c>
      <c r="P4741" s="20">
        <v>0.4772413671016693</v>
      </c>
      <c r="Q4741" s="21" t="str">
        <f t="shared" si="1"/>
        <v>0.3043478261</v>
      </c>
      <c r="R4741" s="21" t="str">
        <f t="shared" si="3"/>
        <v>0.431289162</v>
      </c>
      <c r="S4741" s="9">
        <v>0.43278841237569676</v>
      </c>
      <c r="T4741" s="6">
        <v>0.4312891620008842</v>
      </c>
      <c r="U4741" s="10"/>
      <c r="V4741" s="10"/>
      <c r="W4741" s="10"/>
    </row>
    <row r="4742">
      <c r="A4742" s="17">
        <v>2015.0</v>
      </c>
      <c r="B4742" s="18" t="s">
        <v>171</v>
      </c>
      <c r="C4742" s="18" t="s">
        <v>5308</v>
      </c>
      <c r="D4742" s="19">
        <v>335.0</v>
      </c>
      <c r="E4742" s="19">
        <v>2.0</v>
      </c>
      <c r="F4742" s="19">
        <v>10.0</v>
      </c>
      <c r="G4742" s="19">
        <v>11.0</v>
      </c>
      <c r="H4742" s="19">
        <v>7.0</v>
      </c>
      <c r="I4742" s="19">
        <v>0.0</v>
      </c>
      <c r="J4742" s="19">
        <v>2.0</v>
      </c>
      <c r="K4742" s="19">
        <v>13.0</v>
      </c>
      <c r="L4742" s="19">
        <v>19.0</v>
      </c>
      <c r="M4742" s="19">
        <v>32.0</v>
      </c>
      <c r="N4742" s="20">
        <v>0.40625</v>
      </c>
      <c r="O4742" s="20">
        <v>0.5766112804412842</v>
      </c>
      <c r="P4742" s="20">
        <v>0.5380268692970276</v>
      </c>
      <c r="Q4742" s="21" t="str">
        <f t="shared" si="1"/>
        <v>0.3455882353</v>
      </c>
      <c r="R4742" s="21" t="str">
        <f t="shared" si="3"/>
        <v>0.5092094164</v>
      </c>
      <c r="S4742" s="9">
        <v>0.524374857544899</v>
      </c>
      <c r="T4742" s="6">
        <v>0.5092094163684284</v>
      </c>
      <c r="U4742" s="10"/>
      <c r="V4742" s="10"/>
      <c r="W4742" s="10"/>
    </row>
    <row r="4743">
      <c r="A4743" s="17">
        <v>2015.0</v>
      </c>
      <c r="B4743" s="18" t="s">
        <v>453</v>
      </c>
      <c r="C4743" s="18" t="s">
        <v>5309</v>
      </c>
      <c r="D4743" s="19">
        <v>336.0</v>
      </c>
      <c r="E4743" s="19">
        <v>3.0</v>
      </c>
      <c r="F4743" s="19">
        <v>7.0</v>
      </c>
      <c r="G4743" s="19">
        <v>9.0</v>
      </c>
      <c r="H4743" s="19">
        <v>7.0</v>
      </c>
      <c r="I4743" s="19">
        <v>4.0</v>
      </c>
      <c r="J4743" s="19">
        <v>1.0</v>
      </c>
      <c r="K4743" s="19">
        <v>16.0</v>
      </c>
      <c r="L4743" s="19">
        <v>15.0</v>
      </c>
      <c r="M4743" s="19">
        <v>31.0</v>
      </c>
      <c r="N4743" s="20">
        <v>0.5161290168762207</v>
      </c>
      <c r="O4743" s="20">
        <v>0.5351577997207642</v>
      </c>
      <c r="P4743" s="20">
        <v>0.5232580900192261</v>
      </c>
      <c r="Q4743" s="21" t="str">
        <f t="shared" si="1"/>
        <v>0.4755244755</v>
      </c>
      <c r="R4743" s="21" t="str">
        <f t="shared" si="3"/>
        <v>0.5172745412</v>
      </c>
      <c r="S4743" s="9">
        <v>0.5274256804297047</v>
      </c>
      <c r="T4743" s="6">
        <v>0.5172745412463075</v>
      </c>
      <c r="U4743" s="10"/>
      <c r="V4743" s="10"/>
      <c r="W4743" s="10"/>
    </row>
    <row r="4744">
      <c r="A4744" s="17">
        <v>2015.0</v>
      </c>
      <c r="B4744" s="18" t="s">
        <v>739</v>
      </c>
      <c r="C4744" s="18" t="s">
        <v>5310</v>
      </c>
      <c r="D4744" s="19">
        <v>337.0</v>
      </c>
      <c r="E4744" s="19">
        <v>3.0</v>
      </c>
      <c r="F4744" s="19">
        <v>10.0</v>
      </c>
      <c r="G4744" s="19">
        <v>8.0</v>
      </c>
      <c r="H4744" s="19">
        <v>6.0</v>
      </c>
      <c r="I4744" s="19">
        <v>2.0</v>
      </c>
      <c r="J4744" s="19">
        <v>2.0</v>
      </c>
      <c r="K4744" s="19">
        <v>13.0</v>
      </c>
      <c r="L4744" s="19">
        <v>18.0</v>
      </c>
      <c r="M4744" s="19">
        <v>31.0</v>
      </c>
      <c r="N4744" s="20">
        <v>0.4193548262119293</v>
      </c>
      <c r="O4744" s="20">
        <v>0.5392094254493713</v>
      </c>
      <c r="P4744" s="20">
        <v>0.5268216133117676</v>
      </c>
      <c r="Q4744" s="21" t="str">
        <f t="shared" si="1"/>
        <v>0.401459854</v>
      </c>
      <c r="R4744" s="21" t="str">
        <f t="shared" si="3"/>
        <v>0.5016750796</v>
      </c>
      <c r="S4744" s="9">
        <v>0.5061488257300469</v>
      </c>
      <c r="T4744" s="6">
        <v>0.5016750795562772</v>
      </c>
      <c r="U4744" s="10"/>
      <c r="V4744" s="10"/>
      <c r="W4744" s="10"/>
    </row>
    <row r="4745">
      <c r="A4745" s="17">
        <v>2015.0</v>
      </c>
      <c r="B4745" s="18" t="s">
        <v>328</v>
      </c>
      <c r="C4745" s="18" t="s">
        <v>5311</v>
      </c>
      <c r="D4745" s="19">
        <v>338.0</v>
      </c>
      <c r="E4745" s="19">
        <v>4.0</v>
      </c>
      <c r="F4745" s="19">
        <v>9.0</v>
      </c>
      <c r="G4745" s="19">
        <v>6.0</v>
      </c>
      <c r="H4745" s="19">
        <v>6.0</v>
      </c>
      <c r="I4745" s="19">
        <v>1.0</v>
      </c>
      <c r="J4745" s="19">
        <v>2.0</v>
      </c>
      <c r="K4745" s="19">
        <v>11.0</v>
      </c>
      <c r="L4745" s="19">
        <v>17.0</v>
      </c>
      <c r="M4745" s="19">
        <v>28.0</v>
      </c>
      <c r="N4745" s="20">
        <v>0.3928571343421936</v>
      </c>
      <c r="O4745" s="20">
        <v>0.46708735823631287</v>
      </c>
      <c r="P4745" s="20">
        <v>0.48449280858039856</v>
      </c>
      <c r="Q4745" s="21" t="str">
        <f t="shared" si="1"/>
        <v>0.3923076923</v>
      </c>
      <c r="R4745" s="21" t="str">
        <f t="shared" si="3"/>
        <v>0.4527438043</v>
      </c>
      <c r="S4745" s="9">
        <v>0.45288116697754177</v>
      </c>
      <c r="T4745" s="6">
        <v>0.45274380434017913</v>
      </c>
      <c r="U4745" s="10"/>
      <c r="V4745" s="10"/>
      <c r="W4745" s="10"/>
    </row>
    <row r="4746">
      <c r="A4746" s="17">
        <v>2015.0</v>
      </c>
      <c r="B4746" s="18" t="s">
        <v>407</v>
      </c>
      <c r="C4746" s="18" t="s">
        <v>1696</v>
      </c>
      <c r="D4746" s="19">
        <v>339.0</v>
      </c>
      <c r="E4746" s="19">
        <v>5.0</v>
      </c>
      <c r="F4746" s="19">
        <v>5.0</v>
      </c>
      <c r="G4746" s="19">
        <v>12.0</v>
      </c>
      <c r="H4746" s="19">
        <v>3.0</v>
      </c>
      <c r="I4746" s="19">
        <v>6.0</v>
      </c>
      <c r="J4746" s="19">
        <v>1.0</v>
      </c>
      <c r="K4746" s="19">
        <v>23.0</v>
      </c>
      <c r="L4746" s="19">
        <v>9.0</v>
      </c>
      <c r="M4746" s="19">
        <v>32.0</v>
      </c>
      <c r="N4746" s="20">
        <v>0.71875</v>
      </c>
      <c r="O4746" s="20">
        <v>0.5724859237670898</v>
      </c>
      <c r="P4746" s="20">
        <v>0.5469464063644409</v>
      </c>
      <c r="Q4746" s="21" t="str">
        <f t="shared" si="1"/>
        <v>0.7112676056</v>
      </c>
      <c r="R4746" s="21" t="str">
        <f t="shared" si="3"/>
        <v>0.6007964649</v>
      </c>
      <c r="S4746" s="9">
        <v>0.6026670634746552</v>
      </c>
      <c r="T4746" s="6">
        <v>0.6007964648831059</v>
      </c>
      <c r="U4746" s="10"/>
      <c r="V4746" s="10"/>
      <c r="W4746" s="10"/>
    </row>
    <row r="4747">
      <c r="A4747" s="17">
        <v>2015.0</v>
      </c>
      <c r="B4747" s="18" t="s">
        <v>1482</v>
      </c>
      <c r="C4747" s="18" t="s">
        <v>1632</v>
      </c>
      <c r="D4747" s="19">
        <v>340.0</v>
      </c>
      <c r="E4747" s="19">
        <v>6.0</v>
      </c>
      <c r="F4747" s="19">
        <v>6.0</v>
      </c>
      <c r="G4747" s="19">
        <v>11.0</v>
      </c>
      <c r="H4747" s="19">
        <v>1.0</v>
      </c>
      <c r="I4747" s="19">
        <v>5.0</v>
      </c>
      <c r="J4747" s="19">
        <v>1.0</v>
      </c>
      <c r="K4747" s="19">
        <v>22.0</v>
      </c>
      <c r="L4747" s="19">
        <v>8.0</v>
      </c>
      <c r="M4747" s="19">
        <v>30.0</v>
      </c>
      <c r="N4747" s="20">
        <v>0.7333333492279053</v>
      </c>
      <c r="O4747" s="20">
        <v>0.502465546131134</v>
      </c>
      <c r="P4747" s="20">
        <v>0.5007306337356567</v>
      </c>
      <c r="Q4747" s="21" t="str">
        <f t="shared" si="1"/>
        <v>0.7692307692</v>
      </c>
      <c r="R4747" s="21" t="str">
        <f t="shared" si="3"/>
        <v>0.5687231238</v>
      </c>
      <c r="S4747" s="9">
        <v>0.5597487648328145</v>
      </c>
      <c r="T4747" s="6">
        <v>0.5687231238071735</v>
      </c>
      <c r="U4747" s="10"/>
      <c r="V4747" s="10"/>
      <c r="W4747" s="10"/>
    </row>
    <row r="4748">
      <c r="A4748" s="17">
        <v>2015.0</v>
      </c>
      <c r="B4748" s="18" t="s">
        <v>1542</v>
      </c>
      <c r="C4748" s="18" t="s">
        <v>5312</v>
      </c>
      <c r="D4748" s="19">
        <v>341.0</v>
      </c>
      <c r="E4748" s="19">
        <v>3.0</v>
      </c>
      <c r="F4748" s="19">
        <v>11.0</v>
      </c>
      <c r="G4748" s="19">
        <v>8.0</v>
      </c>
      <c r="H4748" s="19">
        <v>4.0</v>
      </c>
      <c r="I4748" s="19">
        <v>1.0</v>
      </c>
      <c r="J4748" s="19">
        <v>1.0</v>
      </c>
      <c r="K4748" s="19">
        <v>12.0</v>
      </c>
      <c r="L4748" s="19">
        <v>16.0</v>
      </c>
      <c r="M4748" s="19">
        <v>28.0</v>
      </c>
      <c r="N4748" s="20">
        <v>0.4285714328289032</v>
      </c>
      <c r="O4748" s="20">
        <v>0.4967707693576813</v>
      </c>
      <c r="P4748" s="20">
        <v>0.504895031452179</v>
      </c>
      <c r="Q4748" s="21" t="str">
        <f t="shared" si="1"/>
        <v>0.4310344828</v>
      </c>
      <c r="R4748" s="21" t="str">
        <f t="shared" si="3"/>
        <v>0.4823677632</v>
      </c>
      <c r="S4748" s="9">
        <v>0.4817519996847425</v>
      </c>
      <c r="T4748" s="6">
        <v>0.48236776323154057</v>
      </c>
      <c r="U4748" s="10"/>
      <c r="V4748" s="10"/>
      <c r="W4748" s="10"/>
    </row>
    <row r="4749">
      <c r="A4749" s="17">
        <v>2015.0</v>
      </c>
      <c r="B4749" s="18" t="s">
        <v>276</v>
      </c>
      <c r="C4749" s="18" t="s">
        <v>1694</v>
      </c>
      <c r="D4749" s="19">
        <v>342.0</v>
      </c>
      <c r="E4749" s="19">
        <v>10.0</v>
      </c>
      <c r="F4749" s="19">
        <v>2.0</v>
      </c>
      <c r="G4749" s="19">
        <v>14.0</v>
      </c>
      <c r="H4749" s="19">
        <v>0.0</v>
      </c>
      <c r="I4749" s="19">
        <v>3.0</v>
      </c>
      <c r="J4749" s="19">
        <v>2.0</v>
      </c>
      <c r="K4749" s="19">
        <v>27.0</v>
      </c>
      <c r="L4749" s="19">
        <v>4.0</v>
      </c>
      <c r="M4749" s="19">
        <v>31.0</v>
      </c>
      <c r="N4749" s="20">
        <v>0.8709677457809448</v>
      </c>
      <c r="O4749" s="20">
        <v>0.527458131313324</v>
      </c>
      <c r="P4749" s="20">
        <v>0.5213049650192261</v>
      </c>
      <c r="Q4749" s="21" t="str">
        <f t="shared" si="1"/>
        <v>0.8881118881</v>
      </c>
      <c r="R4749" s="21" t="str">
        <f t="shared" si="3"/>
        <v>0.6160832789</v>
      </c>
      <c r="S4749" s="9">
        <v>0.6117972423953395</v>
      </c>
      <c r="T4749" s="6">
        <v>0.6160832789394405</v>
      </c>
      <c r="U4749" s="10"/>
      <c r="V4749" s="10"/>
      <c r="W4749" s="10"/>
    </row>
    <row r="4750">
      <c r="A4750" s="17">
        <v>2015.0</v>
      </c>
      <c r="B4750" s="18" t="s">
        <v>1020</v>
      </c>
      <c r="C4750" s="18" t="s">
        <v>1617</v>
      </c>
      <c r="D4750" s="19">
        <v>343.0</v>
      </c>
      <c r="E4750" s="19">
        <v>6.0</v>
      </c>
      <c r="F4750" s="19">
        <v>9.0</v>
      </c>
      <c r="G4750" s="19">
        <v>10.0</v>
      </c>
      <c r="H4750" s="19">
        <v>2.0</v>
      </c>
      <c r="I4750" s="19">
        <v>2.0</v>
      </c>
      <c r="J4750" s="19">
        <v>1.0</v>
      </c>
      <c r="K4750" s="19">
        <v>18.0</v>
      </c>
      <c r="L4750" s="19">
        <v>12.0</v>
      </c>
      <c r="M4750" s="19">
        <v>30.0</v>
      </c>
      <c r="N4750" s="20">
        <v>0.6000000238418579</v>
      </c>
      <c r="O4750" s="20">
        <v>0.5156940817832947</v>
      </c>
      <c r="P4750" s="20">
        <v>0.49678415060043335</v>
      </c>
      <c r="Q4750" s="21" t="str">
        <f t="shared" si="1"/>
        <v>0.640625</v>
      </c>
      <c r="R4750" s="21" t="str">
        <f t="shared" si="3"/>
        <v>0.5421993285</v>
      </c>
      <c r="S4750" s="9">
        <v>0.5320430785417557</v>
      </c>
      <c r="T4750" s="6">
        <v>0.5421993285417557</v>
      </c>
      <c r="U4750" s="10"/>
      <c r="V4750" s="10"/>
      <c r="W4750" s="10"/>
    </row>
    <row r="4751">
      <c r="A4751" s="17">
        <v>2015.0</v>
      </c>
      <c r="B4751" s="18" t="s">
        <v>122</v>
      </c>
      <c r="C4751" s="18" t="s">
        <v>5313</v>
      </c>
      <c r="D4751" s="19">
        <v>344.0</v>
      </c>
      <c r="E4751" s="19">
        <v>6.0</v>
      </c>
      <c r="F4751" s="19">
        <v>10.0</v>
      </c>
      <c r="G4751" s="19">
        <v>8.0</v>
      </c>
      <c r="H4751" s="19">
        <v>3.0</v>
      </c>
      <c r="I4751" s="19">
        <v>2.0</v>
      </c>
      <c r="J4751" s="19">
        <v>0.0</v>
      </c>
      <c r="K4751" s="19">
        <v>16.0</v>
      </c>
      <c r="L4751" s="19">
        <v>13.0</v>
      </c>
      <c r="M4751" s="19">
        <v>29.0</v>
      </c>
      <c r="N4751" s="20">
        <v>0.5517241358757019</v>
      </c>
      <c r="O4751" s="20">
        <v>0.43409037590026855</v>
      </c>
      <c r="P4751" s="20">
        <v>0.47695621848106384</v>
      </c>
      <c r="Q4751" s="21" t="str">
        <f t="shared" si="1"/>
        <v>0.5984251969</v>
      </c>
      <c r="R4751" s="21" t="str">
        <f t="shared" si="3"/>
        <v>0.4858905418</v>
      </c>
      <c r="S4751" s="9">
        <v>0.47421527705315886</v>
      </c>
      <c r="T4751" s="6">
        <v>0.4858905417829987</v>
      </c>
      <c r="U4751" s="10"/>
      <c r="V4751" s="10"/>
      <c r="W4751" s="10"/>
    </row>
    <row r="4752">
      <c r="A4752" s="17">
        <v>2015.0</v>
      </c>
      <c r="B4752" s="18" t="s">
        <v>222</v>
      </c>
      <c r="C4752" s="18" t="s">
        <v>1717</v>
      </c>
      <c r="D4752" s="19">
        <v>345.0</v>
      </c>
      <c r="E4752" s="19">
        <v>10.0</v>
      </c>
      <c r="F4752" s="19">
        <v>2.0</v>
      </c>
      <c r="G4752" s="19">
        <v>15.0</v>
      </c>
      <c r="H4752" s="19">
        <v>1.0</v>
      </c>
      <c r="I4752" s="19">
        <v>6.0</v>
      </c>
      <c r="J4752" s="19">
        <v>0.0</v>
      </c>
      <c r="K4752" s="19">
        <v>31.0</v>
      </c>
      <c r="L4752" s="19">
        <v>3.0</v>
      </c>
      <c r="M4752" s="19">
        <v>34.0</v>
      </c>
      <c r="N4752" s="20">
        <v>0.9117646813392639</v>
      </c>
      <c r="O4752" s="20">
        <v>0.5985256433486938</v>
      </c>
      <c r="P4752" s="20">
        <v>0.5507020950317383</v>
      </c>
      <c r="Q4752" s="21" t="str">
        <f t="shared" si="1"/>
        <v>0.917721519</v>
      </c>
      <c r="R4752" s="21" t="str">
        <f t="shared" si="3"/>
        <v>0.6663687252</v>
      </c>
      <c r="S4752" s="9">
        <v>0.6648795219028697</v>
      </c>
      <c r="T4752" s="6">
        <v>0.6663687251791169</v>
      </c>
      <c r="U4752" s="10"/>
      <c r="V4752" s="10"/>
      <c r="W4752" s="10"/>
    </row>
    <row r="4753">
      <c r="A4753" s="17">
        <v>2015.0</v>
      </c>
      <c r="B4753" s="18" t="s">
        <v>1087</v>
      </c>
      <c r="C4753" s="18" t="s">
        <v>1653</v>
      </c>
      <c r="D4753" s="19">
        <v>346.0</v>
      </c>
      <c r="E4753" s="19">
        <v>10.0</v>
      </c>
      <c r="F4753" s="19">
        <v>5.0</v>
      </c>
      <c r="G4753" s="19">
        <v>11.0</v>
      </c>
      <c r="H4753" s="19">
        <v>1.0</v>
      </c>
      <c r="I4753" s="19">
        <v>5.0</v>
      </c>
      <c r="J4753" s="19">
        <v>0.0</v>
      </c>
      <c r="K4753" s="19">
        <v>26.0</v>
      </c>
      <c r="L4753" s="19">
        <v>6.0</v>
      </c>
      <c r="M4753" s="19">
        <v>32.0</v>
      </c>
      <c r="N4753" s="20">
        <v>0.8125</v>
      </c>
      <c r="O4753" s="20">
        <v>0.4812617301940918</v>
      </c>
      <c r="P4753" s="20">
        <v>0.49409207701683044</v>
      </c>
      <c r="Q4753" s="21" t="str">
        <f t="shared" si="1"/>
        <v>0.8533333333</v>
      </c>
      <c r="R4753" s="21" t="str">
        <f t="shared" si="3"/>
        <v>0.5774872177</v>
      </c>
      <c r="S4753" s="9">
        <v>0.5672788843512535</v>
      </c>
      <c r="T4753" s="6">
        <v>0.5774872176845869</v>
      </c>
      <c r="U4753" s="10"/>
      <c r="V4753" s="10"/>
      <c r="W4753" s="10"/>
    </row>
    <row r="4754">
      <c r="A4754" s="17">
        <v>2015.0</v>
      </c>
      <c r="B4754" s="18" t="s">
        <v>734</v>
      </c>
      <c r="C4754" s="18" t="s">
        <v>5314</v>
      </c>
      <c r="D4754" s="19">
        <v>347.0</v>
      </c>
      <c r="E4754" s="19">
        <v>6.0</v>
      </c>
      <c r="F4754" s="19">
        <v>10.0</v>
      </c>
      <c r="G4754" s="19">
        <v>3.0</v>
      </c>
      <c r="H4754" s="19">
        <v>8.0</v>
      </c>
      <c r="I4754" s="19">
        <v>0.0</v>
      </c>
      <c r="J4754" s="19">
        <v>2.0</v>
      </c>
      <c r="K4754" s="19">
        <v>9.0</v>
      </c>
      <c r="L4754" s="19">
        <v>20.0</v>
      </c>
      <c r="M4754" s="19">
        <v>29.0</v>
      </c>
      <c r="N4754" s="20">
        <v>0.3103448152542114</v>
      </c>
      <c r="O4754" s="20">
        <v>0.4829317033290863</v>
      </c>
      <c r="P4754" s="20">
        <v>0.4878888428211212</v>
      </c>
      <c r="Q4754" s="21" t="str">
        <f t="shared" si="1"/>
        <v>0.3469387755</v>
      </c>
      <c r="R4754" s="21" t="str">
        <f t="shared" si="3"/>
        <v>0.4501727562</v>
      </c>
      <c r="S4754" s="9">
        <v>0.44102426926637517</v>
      </c>
      <c r="T4754" s="6">
        <v>0.45017275624737446</v>
      </c>
      <c r="U4754" s="10"/>
      <c r="V4754" s="10"/>
      <c r="W4754" s="10"/>
    </row>
    <row r="4755">
      <c r="A4755" s="17">
        <v>2015.0</v>
      </c>
      <c r="B4755" s="18" t="s">
        <v>125</v>
      </c>
      <c r="C4755" s="18" t="s">
        <v>1676</v>
      </c>
      <c r="D4755" s="19">
        <v>348.0</v>
      </c>
      <c r="E4755" s="19">
        <v>5.0</v>
      </c>
      <c r="F4755" s="19">
        <v>7.0</v>
      </c>
      <c r="G4755" s="19">
        <v>15.0</v>
      </c>
      <c r="H4755" s="19">
        <v>2.0</v>
      </c>
      <c r="I4755" s="19">
        <v>3.0</v>
      </c>
      <c r="J4755" s="19">
        <v>0.0</v>
      </c>
      <c r="K4755" s="19">
        <v>23.0</v>
      </c>
      <c r="L4755" s="19">
        <v>9.0</v>
      </c>
      <c r="M4755" s="19">
        <v>32.0</v>
      </c>
      <c r="N4755" s="20">
        <v>0.71875</v>
      </c>
      <c r="O4755" s="20">
        <v>0.49490106105804443</v>
      </c>
      <c r="P4755" s="20">
        <v>0.5037511587142944</v>
      </c>
      <c r="Q4755" s="21" t="str">
        <f t="shared" si="1"/>
        <v>0.7307692308</v>
      </c>
      <c r="R4755" s="21" t="str">
        <f t="shared" si="3"/>
        <v>0.5560806279</v>
      </c>
      <c r="S4755" s="9">
        <v>0.5530758202075958</v>
      </c>
      <c r="T4755" s="6">
        <v>0.5560806278999035</v>
      </c>
      <c r="U4755" s="10"/>
      <c r="V4755" s="10"/>
      <c r="W4755" s="10"/>
    </row>
    <row r="4756">
      <c r="A4756" s="17">
        <v>2015.0</v>
      </c>
      <c r="B4756" s="18" t="s">
        <v>363</v>
      </c>
      <c r="C4756" s="18" t="s">
        <v>1709</v>
      </c>
      <c r="D4756" s="19">
        <v>349.0</v>
      </c>
      <c r="E4756" s="19">
        <v>5.0</v>
      </c>
      <c r="F4756" s="19">
        <v>7.0</v>
      </c>
      <c r="G4756" s="19">
        <v>13.0</v>
      </c>
      <c r="H4756" s="19">
        <v>3.0</v>
      </c>
      <c r="I4756" s="19">
        <v>3.0</v>
      </c>
      <c r="J4756" s="19">
        <v>3.0</v>
      </c>
      <c r="K4756" s="19">
        <v>21.0</v>
      </c>
      <c r="L4756" s="19">
        <v>13.0</v>
      </c>
      <c r="M4756" s="19">
        <v>34.0</v>
      </c>
      <c r="N4756" s="20">
        <v>0.6176470518112183</v>
      </c>
      <c r="O4756" s="20">
        <v>0.6071507334709167</v>
      </c>
      <c r="P4756" s="20">
        <v>0.5441107749938965</v>
      </c>
      <c r="Q4756" s="21" t="str">
        <f t="shared" si="1"/>
        <v>0.6095890411</v>
      </c>
      <c r="R4756" s="21" t="str">
        <f t="shared" si="3"/>
        <v>0.5920003208</v>
      </c>
      <c r="S4756" s="9">
        <v>0.5940148251898149</v>
      </c>
      <c r="T4756" s="6">
        <v>0.5920003207579051</v>
      </c>
      <c r="U4756" s="10"/>
      <c r="V4756" s="10"/>
      <c r="W4756" s="10"/>
    </row>
    <row r="4757">
      <c r="A4757" s="17">
        <v>2015.0</v>
      </c>
      <c r="B4757" s="18" t="s">
        <v>160</v>
      </c>
      <c r="C4757" s="18" t="s">
        <v>5315</v>
      </c>
      <c r="D4757" s="19">
        <v>350.0</v>
      </c>
      <c r="E4757" s="19">
        <v>11.0</v>
      </c>
      <c r="F4757" s="19">
        <v>6.0</v>
      </c>
      <c r="G4757" s="19">
        <v>7.0</v>
      </c>
      <c r="H4757" s="19">
        <v>3.0</v>
      </c>
      <c r="I4757" s="19">
        <v>2.0</v>
      </c>
      <c r="J4757" s="19">
        <v>1.0</v>
      </c>
      <c r="K4757" s="19">
        <v>20.0</v>
      </c>
      <c r="L4757" s="19">
        <v>10.0</v>
      </c>
      <c r="M4757" s="19">
        <v>30.0</v>
      </c>
      <c r="N4757" s="20">
        <v>0.6666666865348816</v>
      </c>
      <c r="O4757" s="20">
        <v>0.5228815078735352</v>
      </c>
      <c r="P4757" s="20">
        <v>0.4949016571044922</v>
      </c>
      <c r="Q4757" s="21" t="str">
        <f t="shared" si="1"/>
        <v>0.7105263158</v>
      </c>
      <c r="R4757" s="21" t="str">
        <f t="shared" si="3"/>
        <v>0.5627977472</v>
      </c>
      <c r="S4757" s="9">
        <v>0.5518328348795573</v>
      </c>
      <c r="T4757" s="6">
        <v>0.562797747160259</v>
      </c>
      <c r="U4757" s="10"/>
      <c r="V4757" s="10"/>
      <c r="W4757" s="10"/>
    </row>
    <row r="4758">
      <c r="A4758" s="17">
        <v>2015.0</v>
      </c>
      <c r="B4758" s="18" t="s">
        <v>1368</v>
      </c>
      <c r="C4758" s="18" t="s">
        <v>5316</v>
      </c>
      <c r="D4758" s="19">
        <v>351.0</v>
      </c>
      <c r="E4758" s="19">
        <v>3.0</v>
      </c>
      <c r="F4758" s="19">
        <v>12.0</v>
      </c>
      <c r="G4758" s="19">
        <v>3.0</v>
      </c>
      <c r="H4758" s="19">
        <v>9.0</v>
      </c>
      <c r="I4758" s="19">
        <v>2.0</v>
      </c>
      <c r="J4758" s="19">
        <v>0.0</v>
      </c>
      <c r="K4758" s="19">
        <v>8.0</v>
      </c>
      <c r="L4758" s="19">
        <v>21.0</v>
      </c>
      <c r="M4758" s="19">
        <v>29.0</v>
      </c>
      <c r="N4758" s="20">
        <v>0.27586206793785095</v>
      </c>
      <c r="O4758" s="20">
        <v>0.47145548462867737</v>
      </c>
      <c r="P4758" s="20">
        <v>0.4864089787006378</v>
      </c>
      <c r="Q4758" s="21" t="str">
        <f t="shared" si="1"/>
        <v>0.2877697842</v>
      </c>
      <c r="R4758" s="21" t="str">
        <f t="shared" si="3"/>
        <v>0.429272433</v>
      </c>
      <c r="S4758" s="9">
        <v>0.4262955042308775</v>
      </c>
      <c r="T4758" s="6">
        <v>0.4292724330326636</v>
      </c>
      <c r="U4758" s="10"/>
      <c r="V4758" s="10"/>
      <c r="W4758" s="10"/>
    </row>
    <row r="4759">
      <c r="A4759" s="22"/>
      <c r="B4759" s="23"/>
      <c r="C4759" s="23"/>
      <c r="D4759" s="22"/>
      <c r="E4759" s="22"/>
      <c r="F4759" s="22"/>
      <c r="G4759" s="22"/>
      <c r="H4759" s="22"/>
      <c r="I4759" s="22"/>
      <c r="J4759" s="22"/>
      <c r="K4759" s="22"/>
      <c r="L4759" s="22"/>
      <c r="M4759" s="22"/>
      <c r="N4759" s="24"/>
      <c r="O4759" s="24"/>
      <c r="P4759" s="24"/>
      <c r="Q4759" s="21"/>
      <c r="R4759" s="21"/>
      <c r="S4759" s="25"/>
      <c r="T4759" s="25"/>
      <c r="U4759" s="10"/>
      <c r="V4759" s="10"/>
      <c r="W4759" s="10"/>
    </row>
    <row r="4760">
      <c r="A4760" s="22"/>
      <c r="B4760" s="23"/>
      <c r="C4760" s="23"/>
      <c r="D4760" s="22"/>
      <c r="E4760" s="22"/>
      <c r="F4760" s="22"/>
      <c r="G4760" s="22"/>
      <c r="H4760" s="22"/>
      <c r="I4760" s="22"/>
      <c r="J4760" s="22"/>
      <c r="K4760" s="22"/>
      <c r="L4760" s="22"/>
      <c r="M4760" s="22"/>
      <c r="N4760" s="24"/>
      <c r="O4760" s="24"/>
      <c r="P4760" s="24"/>
      <c r="Q4760" s="21"/>
      <c r="R4760" s="21"/>
      <c r="S4760" s="25"/>
      <c r="T4760" s="25"/>
      <c r="U4760" s="10"/>
      <c r="V4760" s="10"/>
      <c r="W4760" s="10"/>
    </row>
    <row r="4761">
      <c r="A4761" s="22"/>
      <c r="B4761" s="23"/>
      <c r="C4761" s="23"/>
      <c r="D4761" s="22"/>
      <c r="E4761" s="22"/>
      <c r="F4761" s="22"/>
      <c r="G4761" s="22"/>
      <c r="H4761" s="22"/>
      <c r="I4761" s="22"/>
      <c r="J4761" s="22"/>
      <c r="K4761" s="22"/>
      <c r="L4761" s="22"/>
      <c r="M4761" s="22"/>
      <c r="N4761" s="24"/>
      <c r="O4761" s="24"/>
      <c r="P4761" s="24"/>
      <c r="Q4761" s="21"/>
      <c r="R4761" s="21"/>
      <c r="S4761" s="25"/>
      <c r="T4761" s="25"/>
      <c r="U4761" s="10"/>
      <c r="V4761" s="10"/>
      <c r="W4761" s="10"/>
    </row>
    <row r="4762">
      <c r="A4762" s="22"/>
      <c r="B4762" s="23"/>
      <c r="C4762" s="23"/>
      <c r="D4762" s="22"/>
      <c r="E4762" s="22"/>
      <c r="F4762" s="22"/>
      <c r="G4762" s="22"/>
      <c r="H4762" s="22"/>
      <c r="I4762" s="22"/>
      <c r="J4762" s="22"/>
      <c r="K4762" s="22"/>
      <c r="L4762" s="22"/>
      <c r="M4762" s="22"/>
      <c r="N4762" s="24"/>
      <c r="O4762" s="24"/>
      <c r="P4762" s="24"/>
      <c r="Q4762" s="21"/>
      <c r="R4762" s="21"/>
      <c r="S4762" s="25"/>
      <c r="T4762" s="25"/>
      <c r="U4762" s="10"/>
      <c r="V4762" s="10"/>
      <c r="W4762" s="10"/>
    </row>
    <row r="4763">
      <c r="A4763" s="22"/>
      <c r="B4763" s="23"/>
      <c r="C4763" s="23"/>
      <c r="D4763" s="22"/>
      <c r="E4763" s="22"/>
      <c r="F4763" s="22"/>
      <c r="G4763" s="22"/>
      <c r="H4763" s="22"/>
      <c r="I4763" s="22"/>
      <c r="J4763" s="22"/>
      <c r="K4763" s="22"/>
      <c r="L4763" s="22"/>
      <c r="M4763" s="22"/>
      <c r="N4763" s="24"/>
      <c r="O4763" s="24"/>
      <c r="P4763" s="24"/>
      <c r="Q4763" s="21"/>
      <c r="R4763" s="21"/>
      <c r="S4763" s="25"/>
      <c r="T4763" s="25"/>
      <c r="U4763" s="10"/>
      <c r="V4763" s="10"/>
      <c r="W4763" s="10"/>
    </row>
    <row r="4764">
      <c r="A4764" s="22"/>
      <c r="B4764" s="23"/>
      <c r="C4764" s="23"/>
      <c r="D4764" s="22"/>
      <c r="E4764" s="22"/>
      <c r="F4764" s="22"/>
      <c r="G4764" s="22"/>
      <c r="H4764" s="22"/>
      <c r="I4764" s="22"/>
      <c r="J4764" s="22"/>
      <c r="K4764" s="22"/>
      <c r="L4764" s="22"/>
      <c r="M4764" s="22"/>
      <c r="N4764" s="24"/>
      <c r="O4764" s="24"/>
      <c r="P4764" s="24"/>
      <c r="Q4764" s="21"/>
      <c r="R4764" s="21"/>
      <c r="S4764" s="25"/>
      <c r="T4764" s="25"/>
      <c r="U4764" s="10"/>
      <c r="V4764" s="10"/>
      <c r="W4764" s="10"/>
    </row>
    <row r="4765">
      <c r="A4765" s="22"/>
      <c r="B4765" s="23"/>
      <c r="C4765" s="23"/>
      <c r="D4765" s="22"/>
      <c r="E4765" s="22"/>
      <c r="F4765" s="22"/>
      <c r="G4765" s="22"/>
      <c r="H4765" s="22"/>
      <c r="I4765" s="22"/>
      <c r="J4765" s="22"/>
      <c r="K4765" s="22"/>
      <c r="L4765" s="22"/>
      <c r="M4765" s="22"/>
      <c r="N4765" s="24"/>
      <c r="O4765" s="24"/>
      <c r="P4765" s="24"/>
      <c r="Q4765" s="21"/>
      <c r="R4765" s="21"/>
      <c r="S4765" s="25"/>
      <c r="T4765" s="25"/>
      <c r="U4765" s="10"/>
      <c r="V4765" s="10"/>
      <c r="W4765" s="10"/>
    </row>
    <row r="4766">
      <c r="A4766" s="22"/>
      <c r="B4766" s="23"/>
      <c r="C4766" s="23"/>
      <c r="D4766" s="22"/>
      <c r="E4766" s="22"/>
      <c r="F4766" s="22"/>
      <c r="G4766" s="22"/>
      <c r="H4766" s="22"/>
      <c r="I4766" s="22"/>
      <c r="J4766" s="22"/>
      <c r="K4766" s="22"/>
      <c r="L4766" s="22"/>
      <c r="M4766" s="22"/>
      <c r="N4766" s="24"/>
      <c r="O4766" s="24"/>
      <c r="P4766" s="24"/>
      <c r="Q4766" s="21"/>
      <c r="R4766" s="21"/>
      <c r="S4766" s="25"/>
      <c r="T4766" s="25"/>
      <c r="U4766" s="10"/>
      <c r="V4766" s="10"/>
      <c r="W4766" s="10"/>
    </row>
    <row r="4767">
      <c r="A4767" s="22"/>
      <c r="B4767" s="23"/>
      <c r="C4767" s="23"/>
      <c r="D4767" s="22"/>
      <c r="E4767" s="22"/>
      <c r="F4767" s="22"/>
      <c r="G4767" s="22"/>
      <c r="H4767" s="22"/>
      <c r="I4767" s="22"/>
      <c r="J4767" s="22"/>
      <c r="K4767" s="22"/>
      <c r="L4767" s="22"/>
      <c r="M4767" s="22"/>
      <c r="N4767" s="24"/>
      <c r="O4767" s="24"/>
      <c r="P4767" s="24"/>
      <c r="Q4767" s="21"/>
      <c r="R4767" s="21"/>
      <c r="S4767" s="25"/>
      <c r="T4767" s="25"/>
      <c r="U4767" s="10"/>
      <c r="V4767" s="10"/>
      <c r="W4767" s="10"/>
    </row>
    <row r="4768">
      <c r="A4768" s="22"/>
      <c r="B4768" s="23"/>
      <c r="C4768" s="23"/>
      <c r="D4768" s="22"/>
      <c r="E4768" s="22"/>
      <c r="F4768" s="22"/>
      <c r="G4768" s="22"/>
      <c r="H4768" s="22"/>
      <c r="I4768" s="22"/>
      <c r="J4768" s="22"/>
      <c r="K4768" s="22"/>
      <c r="L4768" s="22"/>
      <c r="M4768" s="22"/>
      <c r="N4768" s="24"/>
      <c r="O4768" s="24"/>
      <c r="P4768" s="24"/>
      <c r="Q4768" s="21"/>
      <c r="R4768" s="21"/>
      <c r="S4768" s="25"/>
      <c r="T4768" s="25"/>
      <c r="U4768" s="10"/>
      <c r="V4768" s="10"/>
      <c r="W4768" s="10"/>
    </row>
    <row r="4769">
      <c r="A4769" s="22"/>
      <c r="B4769" s="23"/>
      <c r="C4769" s="23"/>
      <c r="D4769" s="22"/>
      <c r="E4769" s="22"/>
      <c r="F4769" s="22"/>
      <c r="G4769" s="22"/>
      <c r="H4769" s="22"/>
      <c r="I4769" s="22"/>
      <c r="J4769" s="22"/>
      <c r="K4769" s="22"/>
      <c r="L4769" s="22"/>
      <c r="M4769" s="22"/>
      <c r="N4769" s="24"/>
      <c r="O4769" s="24"/>
      <c r="P4769" s="24"/>
      <c r="Q4769" s="21"/>
      <c r="R4769" s="21"/>
      <c r="S4769" s="25"/>
      <c r="T4769" s="25"/>
      <c r="U4769" s="10"/>
      <c r="V4769" s="10"/>
      <c r="W4769" s="10"/>
    </row>
  </sheetData>
  <drawing r:id="rId1"/>
</worksheet>
</file>